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ified by PlanningCarli" sheetId="1" r:id="rId4"/>
    <sheet state="visible" name="STR Sorted addresses" sheetId="2" r:id="rId5"/>
    <sheet state="visible" name="Assumable Consolidated Q&amp;A" sheetId="3" r:id="rId6"/>
    <sheet state="visible" name="Property Email Strategy Criteri" sheetId="4" r:id="rId7"/>
    <sheet state="visible" name="Assumable Properties MLS" sheetId="5" r:id="rId8"/>
    <sheet state="visible" name="Assumable Properties - AL" sheetId="6" r:id="rId9"/>
    <sheet state="visible" name="Assumable Properties - RM" sheetId="7" r:id="rId10"/>
    <sheet state="visible" name="Taylors Interim List" sheetId="8" r:id="rId11"/>
    <sheet state="visible" name="UME Test" sheetId="9" r:id="rId12"/>
    <sheet state="visible" name="Mountain Extended Search" sheetId="10" r:id="rId13"/>
    <sheet state="visible" name="MLS Agent Response" sheetId="11" r:id="rId14"/>
    <sheet state="visible" name="BP &amp; Facebook Assumable Marketi" sheetId="12" r:id="rId15"/>
    <sheet state="visible" name="Assumable Ecosystem" sheetId="13" r:id="rId16"/>
    <sheet state="visible" name="Texas Assumable" sheetId="14" r:id="rId17"/>
    <sheet state="visible" name="Seller Financing Properties" sheetId="15" r:id="rId18"/>
    <sheet state="visible" name="Assumable Properties - Zillow" sheetId="16" r:id="rId19"/>
    <sheet state="visible" name="AI Tracker" sheetId="17" r:id="rId20"/>
    <sheet state="visible" name="Assumable Properties MLS - auto" sheetId="18" r:id="rId21"/>
    <sheet state="visible" name="Assumable Cross Referenced" sheetId="19" r:id="rId22"/>
    <sheet state="visible" name="Test- AL" sheetId="20" r:id="rId23"/>
    <sheet state="visible" name="Rentometer Comps" sheetId="21" r:id="rId24"/>
    <sheet state="visible" name="Property Records" sheetId="22" r:id="rId25"/>
    <sheet state="visible" name="PITI Calculations" sheetId="23" r:id="rId26"/>
    <sheet state="visible" name="Good properties not in PPAR" sheetId="24" r:id="rId27"/>
    <sheet state="visible" name="Sorted Assumable Properties" sheetId="25" r:id="rId28"/>
  </sheets>
  <definedNames>
    <definedName hidden="1" localSheetId="22" name="_xlnm._FilterDatabase">'PITI Calculations'!$A$1:$AE$1000</definedName>
    <definedName hidden="1" localSheetId="24" name="_xlnm._FilterDatabase">'Sorted Assumable Properties'!$A$1:$AA$1175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M95">
      <text>
        <t xml:space="preserve">Messaged Realtor? </t>
      </text>
    </comment>
  </commentList>
</comments>
</file>

<file path=xl/sharedStrings.xml><?xml version="1.0" encoding="utf-8"?>
<sst xmlns="http://schemas.openxmlformats.org/spreadsheetml/2006/main" count="40372" uniqueCount="14350">
  <si>
    <t>STR</t>
  </si>
  <si>
    <t>Date Confirmed</t>
  </si>
  <si>
    <t>Address</t>
  </si>
  <si>
    <t>Eligibility</t>
  </si>
  <si>
    <t>Marked in MLS</t>
  </si>
  <si>
    <t>15 E Dale Street, Colorado Springs, CO 80903</t>
  </si>
  <si>
    <t>Eligible</t>
  </si>
  <si>
    <t>1005 S Cascade Avenue, Colorado Springs, CO 80903</t>
  </si>
  <si>
    <t>2531 Gunnison Street, Colorado Springs, CO 80909</t>
  </si>
  <si>
    <t>4223 Forrest Hill Road #4, Colorado Springs, CO 80907</t>
  </si>
  <si>
    <t>6980 Native Circle, Colorado Springs, CO 80919</t>
  </si>
  <si>
    <t>924 E St Vrain Street, Colorado Springs, CO 80903-3148</t>
  </si>
  <si>
    <t>995 Holli Springs Lane, Colorado Springs, CO 80907</t>
  </si>
  <si>
    <t>46 Sunflower Road, Colorado Springs, CO 80907</t>
  </si>
  <si>
    <t>2144 Glenn Street, Colorado Springs, CO 80904</t>
  </si>
  <si>
    <t>1223-1235 W Pikes Peak Avenue, Colorado Springs, CO 80904</t>
  </si>
  <si>
    <t>32 W Ramona Avenue, Colorado Springs, CO 80905</t>
  </si>
  <si>
    <t>8730 Blue Feather Loop, Colorado Spring, CO 80909</t>
  </si>
  <si>
    <t>5030 Turquoise Drive, Colorado Springs, CO 80918</t>
  </si>
  <si>
    <t>1169 Redfish Point, Colorado Springs, CO 80904</t>
  </si>
  <si>
    <t>1903/1905 N Seventh Street, Colorado Springs, CO 80907</t>
  </si>
  <si>
    <t>533 E Brookside Street, Colorado Springs, CO 80905</t>
  </si>
  <si>
    <t>1845 Zebulon Drive, Colorado Springs, CO 80910</t>
  </si>
  <si>
    <t>3944 N Nevada Avenue, Colorado Springs, CO 80907</t>
  </si>
  <si>
    <t>439 W San Rafael Street, Colorado Springs, CO 80905</t>
  </si>
  <si>
    <t>2661 Lynbarton Point, Colorado Springs, CO 80918</t>
  </si>
  <si>
    <t>2514 E Bijou Street, Colorado Springs, CO 80909-6013</t>
  </si>
  <si>
    <t>1815 W Yampa Street, Colorado Springs, CO 80904</t>
  </si>
  <si>
    <t>825 Hill Road Court, Colorado Springs, CO 80909-4929</t>
  </si>
  <si>
    <t>345 S Academy Boulevard, Colorado Springs, CO 80910</t>
  </si>
  <si>
    <t>964 Columbine Avenue, Colorado Springs, CO 80904-2783</t>
  </si>
  <si>
    <t>1332 S 25th Street, Colorado Springs, CO 80904</t>
  </si>
  <si>
    <t>1110 Otteman Court, Colorado Springs, CO 80909</t>
  </si>
  <si>
    <t>4404 N Chestnut Street, Colorado Springs, CO 80907</t>
  </si>
  <si>
    <t>1458 Friendship Lane W, Colorado Springs, CO 80904</t>
  </si>
  <si>
    <t>1110 Chiricahua Loop, Colorado Springs, CO 80915</t>
  </si>
  <si>
    <t>Outside of the City’s jurisdiction</t>
  </si>
  <si>
    <t>8643 Blue Feather Loop, Colorado Springs, CO 80908</t>
  </si>
  <si>
    <t>918 N Spruce Street, Colorado Springs, CO 80905</t>
  </si>
  <si>
    <t>2870 Harrisburg Way, Colorado Springs, CO 80922</t>
  </si>
  <si>
    <t>15790 Kingswood Drive, Colorado Springs, CO 80921</t>
  </si>
  <si>
    <t>19 N Walnut Street, Colorado Springs, CO 80905</t>
  </si>
  <si>
    <t>3665 Inspiration Drive, Colorado Springs, CO 80917</t>
  </si>
  <si>
    <t>2435 Brenton Drive, Colorado Springs, CO 80918</t>
  </si>
  <si>
    <t>5560 Bowden Loop, Colorado Springs, CO 80915</t>
  </si>
  <si>
    <t>1910 Doherty Road, Colorado Springs, CO 80916</t>
  </si>
  <si>
    <t>445 Scottsdale Drive, Colorado Springs, CO 80921</t>
  </si>
  <si>
    <t>4070 Wavy Oak Drive, Colorado Springs, CO 80908</t>
  </si>
  <si>
    <t>4210 N Weber Street, Colorado Springs, CO 80907</t>
  </si>
  <si>
    <t>5030 El Camino Drive #3, Colorado Springs, CO 80918-2146</t>
  </si>
  <si>
    <t>2365 Ambleside Drive, Colorado Springs, CO 80915</t>
  </si>
  <si>
    <t>15105 Chelmsford Street, Colorado Springs, CO 80921</t>
  </si>
  <si>
    <t>116 W Cheyenne Road, Colorado Springs, CO 80906</t>
  </si>
  <si>
    <t>3271 Templeton Gap Road, Colorado Springs, CO 80907</t>
  </si>
  <si>
    <t>7721 Salt Fork Drive, Colorado Springs, CO 80908</t>
  </si>
  <si>
    <t>3037 Virginia Avenue, Colorado Springs CO 80907</t>
  </si>
  <si>
    <t>3520 Richmond Drive, Colorado Springs, CO 80922</t>
  </si>
  <si>
    <t>2427-2429 W Willamette Avenue, Colorado Springs, CO 80904</t>
  </si>
  <si>
    <t>6970 Peyote, Colorado Springs, CO 80919</t>
  </si>
  <si>
    <t>2551 Camelot Court, Colorado Springs, CO 80904-1767</t>
  </si>
  <si>
    <t>4327 Ericson Drive, Colorado Springs, CO 80906</t>
  </si>
  <si>
    <t>5175 Diamond Drive, Colorado Springs, CO 80918</t>
  </si>
  <si>
    <t>1025 Delaware Drive, Colorado Springs, CO 80909</t>
  </si>
  <si>
    <t>320 Vehr Drive, Colorado Springs, CO 80916</t>
  </si>
  <si>
    <t>Only in RECOLORADO</t>
  </si>
  <si>
    <t>802 Alexander Road, Colorado Springs, CO 80909</t>
  </si>
  <si>
    <t>Yes</t>
  </si>
  <si>
    <t>4226 Forrest Hill, Colorado Springs, CO 80907</t>
  </si>
  <si>
    <t>4380 Loomis Avenue, Colorado Springs, CO 80906</t>
  </si>
  <si>
    <t>4510 Picturesque, Colorado Springs, CO 80917</t>
  </si>
  <si>
    <t>911 E Willamette Avenue, Colorado Springs, CO 80903-2806</t>
  </si>
  <si>
    <t>1850 Monterey Road, Colorado Springs, CO 80910</t>
  </si>
  <si>
    <t>6560 Leesburg Road, Colorado Springs, CO 80922</t>
  </si>
  <si>
    <t>2602 Palmer Park Boulevard, Colorado Springs, CO 80909</t>
  </si>
  <si>
    <t>8698 Blue Feather Loop, Colorado Springs, CO 80908</t>
  </si>
  <si>
    <t>1129 Valley Manor Court, Colorado Springs, CO 80906</t>
  </si>
  <si>
    <t>1712 Hampton, Colorado Springs, CO 80906</t>
  </si>
  <si>
    <t>1962 Peralta Point, Colorado Springs, CO 80910</t>
  </si>
  <si>
    <t>4271 Star Vista Court, Colorado Springs, CO 80906-8633</t>
  </si>
  <si>
    <t>4871 Kerry Lynn View #101, Colorado Springs, CO 80922</t>
  </si>
  <si>
    <t>4871 Kerry Lynn View #201, Colorado Springs, CO 80922</t>
  </si>
  <si>
    <t>2119 N Union Boulevard, Colorado Springs, CO 80909</t>
  </si>
  <si>
    <t>1008 S Cascade Avenue, Colorado Springs, CO 80903</t>
  </si>
  <si>
    <t>4915 Turquoise Drive, Colorado Springs, CO 80918</t>
  </si>
  <si>
    <t>915 S Cascade Avenue, Colorado Springs, CO 80903</t>
  </si>
  <si>
    <t>PEND</t>
  </si>
  <si>
    <t>2745 Charlottesville Drive, Colorado Springs, CO 80922</t>
  </si>
  <si>
    <t>2940 Magic Carpet Loop, Colorado Springs, CO 80916</t>
  </si>
  <si>
    <t>806 Prairie Road, Colorado Springs, CO 80909</t>
  </si>
  <si>
    <t>2220 E Las Salle Street #101, Colorado Springs, CO 80909</t>
  </si>
  <si>
    <t>101 N Tejon St #460, Colorado Springs, CO 80903</t>
  </si>
  <si>
    <t>3 S 8th Street, Colorado Springs, CO 80905-1502</t>
  </si>
  <si>
    <t>3350 Richmond Drive, Colorado Springs, CO 80922-1349</t>
  </si>
  <si>
    <t>116 S Murray Boulevard, Colorado Springs, CO 80916</t>
  </si>
  <si>
    <t>218 Iowa Avenue, Colorado Springs, CO 80909</t>
  </si>
  <si>
    <t>330 Vehr Drive, Colorado Springs, CO 80916</t>
  </si>
  <si>
    <t>2538 E Yampa Street, Colorado Springs, CO 80909-3952</t>
  </si>
  <si>
    <t>2060-2090 Furman Point, Colorado Springs, CO 80918</t>
  </si>
  <si>
    <t>4660 Topaz Drive, Colorado Springs, CO 80918-2730</t>
  </si>
  <si>
    <t>2618 Manassas Way, Colorado Springs, CO 80922</t>
  </si>
  <si>
    <t>70 Cascade Court, Colorado Springs, CO 80907</t>
  </si>
  <si>
    <t>6740 Weeping Willow Drive, Colorado Springs, CO 80925</t>
  </si>
  <si>
    <t>7060 Boreal Drive, Colorado Springs, CO 80915</t>
  </si>
  <si>
    <t>1810 Landis Court, Colorado Springs, CO 80904</t>
  </si>
  <si>
    <t>1617 W Boulder Street, Colorado Springs, CO 80904</t>
  </si>
  <si>
    <t>318 Swope Avenue, Colorado Springs, CO 80909</t>
  </si>
  <si>
    <t>228 E Las Vegas Street, Colorado Springs, CO 80903</t>
  </si>
  <si>
    <t>1940 Leoti Drive, Colorado Springs, CO 80915</t>
  </si>
  <si>
    <t>2850 Richmond Drive, Colorado Springs, CO 80922</t>
  </si>
  <si>
    <t>1184 Mazatlan, Colorado Springs, CO 80910</t>
  </si>
  <si>
    <t>1043 Mazatlan, Colorado Springs, CO 80910</t>
  </si>
  <si>
    <t>6445 Mohican Drive, Colorado Springs, CO 80915</t>
  </si>
  <si>
    <t>5085 Old Fountain Boulevard, Colorado Springs, CO 80916</t>
  </si>
  <si>
    <t>UND</t>
  </si>
  <si>
    <t>905 E 2nd Street, Colorado Springs, CO 80907</t>
  </si>
  <si>
    <t>919 Bennett Avenue, Colorado Springs, CO 80909</t>
  </si>
  <si>
    <t>5065 Sapphire Drive, Colorado Springs, CO 80918</t>
  </si>
  <si>
    <t>4975 Universal Heights, Colorado Springs, CO 80916</t>
  </si>
  <si>
    <t>3025 N Arcadia Street, Colorado Springs, CO 80907</t>
  </si>
  <si>
    <t>660 Pony Lane, Colorado Springs, CO 80904</t>
  </si>
  <si>
    <t>2544 E Boulder Street, Colorado Springs, CO 80909</t>
  </si>
  <si>
    <t>1950 Peralta Point, Colorado Springs, CO 80910</t>
  </si>
  <si>
    <t>389 Hilltop Circle, Colorado Springs, CO 80905</t>
  </si>
  <si>
    <t>1104 Otteman Court, Colorado Springs, CO 80909</t>
  </si>
  <si>
    <t>2940 Illinois Avenue, Colorado Springs, CO 80907</t>
  </si>
  <si>
    <t>2802 Casden Circle, Colorado Springs, CO 80910</t>
  </si>
  <si>
    <t>1203 Darby Street, Colorado Springs, CO 80907</t>
  </si>
  <si>
    <t>14 E Mill Street, Colorado Springs, CO 80903-4220</t>
  </si>
  <si>
    <t>3010 Leoti Drive, Colorado Springs, CO 80922-1374</t>
  </si>
  <si>
    <t>6238 Chantilly Place, Colorado Springs, CO 80922</t>
  </si>
  <si>
    <t>5030 El Camino Drive #8, Colorado Springs, CO 80918-2146</t>
  </si>
  <si>
    <t>1858 Zebulon Drive, Colorado Springs, CO 80910-1668</t>
  </si>
  <si>
    <t>1315 Columbine Boulevard, Colorado Springs, CO 80907</t>
  </si>
  <si>
    <t>3926 S Ruskin Place, Colorado Springs, CO 80910</t>
  </si>
  <si>
    <t>4485 Emerald Drive, Colorado Springs, CO 80918</t>
  </si>
  <si>
    <t>2910 Harrisburg Way, Colorado Springs, CO 80922-1380</t>
  </si>
  <si>
    <t>1447 Nokomis Drive, Colorado Springs, CO 80915</t>
  </si>
  <si>
    <t>2480 Allegheny, Colorado Springs, CO 80919</t>
  </si>
  <si>
    <t>6603 Proud Eagle Court, Colorado Springs, CO 80915</t>
  </si>
  <si>
    <t>2870 Richmond Drive, Colorado Springs, CO 80922-1344</t>
  </si>
  <si>
    <t>1811 N 7th Street, Colorado Springs, CO 80907</t>
  </si>
  <si>
    <t>1938 Peralta Point, Colorado Springs, CO 80910</t>
  </si>
  <si>
    <t>39 Sunflower #A, Colorado Springs, CO 80907</t>
  </si>
  <si>
    <t>5290 Turquoise Drive, Colorado Springs, CO 80918</t>
  </si>
  <si>
    <t>153 El Dorado Lane, Colorado Springs, CO 80919</t>
  </si>
  <si>
    <t>2395 Capital Drive, Colorado Springs, CO 80951</t>
  </si>
  <si>
    <t>2429 Launcelot Court, Colorado Springs, CO 80904</t>
  </si>
  <si>
    <t>1120 Mazatlan Circle, Colorado Springs, CO 80910</t>
  </si>
  <si>
    <t>514 W San Rafael Street, Colorado Springs, CO 80905</t>
  </si>
  <si>
    <t>2319 N Union Boulevard, Colorado Springs, CO 80909-1835</t>
  </si>
  <si>
    <t>1001 S Cascade Avenue, Colorado Springs, CO 80903</t>
  </si>
  <si>
    <t>6440 Lonsdale Drive, Colorado Springs, CO 80915-4353</t>
  </si>
  <si>
    <t>3688 Iguana Drive, Colorado Springs, CO 80910</t>
  </si>
  <si>
    <t>5132 Painted Sky View, Colorado Springs, CO 80916</t>
  </si>
  <si>
    <t>8065 Brule Road, Colorado Springs, CO 80908</t>
  </si>
  <si>
    <t>1944 Peralta Point, Colorado Springs, CO 80910</t>
  </si>
  <si>
    <t>1416 N Chestnut Street, Colorado Springs, CO 80907-7219</t>
  </si>
  <si>
    <t>2740 Harvest Ridge Heights, Colorado Springs, CO 80918</t>
  </si>
  <si>
    <t>1511 Columbine Boulevard, Colorado Springs, CO 80907</t>
  </si>
  <si>
    <t>1994 Dawkins View, Colorado Springs, CO 80910</t>
  </si>
  <si>
    <t>1011 N Foote Avenue, Colorado Springs, CO 80909</t>
  </si>
  <si>
    <t>22 W Mill Street, Colorado Springs, CO 80903</t>
  </si>
  <si>
    <t>4365 Halstead Circle, Colorado Springs, CO 80916</t>
  </si>
  <si>
    <t>2615 E Boulder Street, Colorado Springs, CO 80909</t>
  </si>
  <si>
    <t>6580 Lonewood Drive, Colorado Springs, CO 80925</t>
  </si>
  <si>
    <t>1115 Old Dutch Mill Rd, Colorado Springs, CO 80907</t>
  </si>
  <si>
    <t>31 N Meade Avenue, Colorado Springs, CO 80909</t>
  </si>
  <si>
    <t>2422 E St Vrain Street, Colorado Springs, CO 80909</t>
  </si>
  <si>
    <t>14479 Tierra Drive, Colorado Springs, CO 80921</t>
  </si>
  <si>
    <t>420 S Cedar Street, Colorado Springs, CO 80903-5713</t>
  </si>
  <si>
    <t>5215 Diamond Drive, Colorado Springs, CO 80918</t>
  </si>
  <si>
    <t>314 E Las Vegas Street, Colorado Springs, CO 80903-4307</t>
  </si>
  <si>
    <t>3033 Virginia Avenue, Colorado Springs, CO 80907-5633</t>
  </si>
  <si>
    <t>2634 Manassas Way, Colorado Springs, CO 80922-1120</t>
  </si>
  <si>
    <t>2208 E Boulder Street, Colorado Springs, CO 80909</t>
  </si>
  <si>
    <t>8134 Daelyn Drive, Colorado Springs, CO 80831</t>
  </si>
  <si>
    <t>4880 Topaz Drive, Colorado Springs, CO 80918</t>
  </si>
  <si>
    <t>628 Yuma Street, Colorado Springs, CO 80909</t>
  </si>
  <si>
    <t>4220 Emerald Drive, Colorado Springs, CO 80918</t>
  </si>
  <si>
    <t>2125 Leoti Drive, Colorado Springs, CO 80915</t>
  </si>
  <si>
    <t>3715 Hill Drive, Colorado Springs, CO 80906</t>
  </si>
  <si>
    <t>18590 Lower Lake Road, Monument, CO 80132</t>
  </si>
  <si>
    <t>257 E Fountain Boulevard #1, 2 &amp; 3, Colorado Springs, CO 80903</t>
  </si>
  <si>
    <t>2423 E Saint Vrain Street, Colorado Springs, CO 80909</t>
  </si>
  <si>
    <t>6424 McNichols Court, Colorado Springs, CO 80918</t>
  </si>
  <si>
    <t>4970 Turquoise Drive, Colorado Springs, CO 80918</t>
  </si>
  <si>
    <t>1232 Piros Drive, Colorado Springs, CO 80922-1135</t>
  </si>
  <si>
    <t>4414 N Chestnut Street, Colorado Springs, CO 80907</t>
  </si>
  <si>
    <t>3629 E San Miguel Street, Colorado Springs, CO 80909</t>
  </si>
  <si>
    <t>1611 W Boulder Street, Colorado Springs, CO 80904-3527</t>
  </si>
  <si>
    <t>1107 Manitou Avenue, Colorado Springs, CO 80829</t>
  </si>
  <si>
    <t>3795 Red Canon Place, Colorado Springs, CO 80904</t>
  </si>
  <si>
    <t>14348 Peaceful Glen Grove, Colorado Springs, CO 80921</t>
  </si>
  <si>
    <t>29 Gillia Street, Palmer Lake, CO 80133</t>
  </si>
  <si>
    <t>3260 Richmond Drive, Colorado Springs, CO 80922</t>
  </si>
  <si>
    <t>2919 Garden Hills Drive, Colorado Springs, CO 80904</t>
  </si>
  <si>
    <t>3445 Cochran, Colorado Springs, CO 80916</t>
  </si>
  <si>
    <t>903 Boggs, Colorado Springs, CO 80910</t>
  </si>
  <si>
    <t>2115 Preuss Road, Colorado Springs, CO 80910</t>
  </si>
  <si>
    <t>1138 Valley Manor Court, Colorado Springs, CO 80906</t>
  </si>
  <si>
    <t>4815 Diamond Drive, Colorado Springs, CO 80918</t>
  </si>
  <si>
    <t>4060 Date Street, Colorado Springs, CO 80917</t>
  </si>
  <si>
    <t>972 Columbine Avenue, Colorado Springs, CO 80904</t>
  </si>
  <si>
    <t>745 Timber Valley Road, Colorado Springs, CO 80919</t>
  </si>
  <si>
    <t>1208 Iowa Avenue #1210, Colorado Springs, CO 80909</t>
  </si>
  <si>
    <t>1102 Otteman Court, Colorado Springs, CO 80909</t>
  </si>
  <si>
    <t>302 E Las Vegas Street, Colorado Springs, CO 80903-4307</t>
  </si>
  <si>
    <t>2335 Split Rock Drive, Colorado Springs, CO 80919</t>
  </si>
  <si>
    <t>730 W Espanola Street, Colorado Springs, CO 80907</t>
  </si>
  <si>
    <t>1347 N 25th Street, Colorado Springs, CO 80904</t>
  </si>
  <si>
    <t>381 Fairway S, Colorado Springs, CO 80906</t>
  </si>
  <si>
    <t>521 E Hills Road, Colorado Springs, CO 80909</t>
  </si>
  <si>
    <t>395 Sedona Drive, Colorado Springs, CO 80921</t>
  </si>
  <si>
    <t>819 Fontmore Road, Colorado Springs, CO 80904</t>
  </si>
  <si>
    <t>551 Kearney Avenue, Colorado Springs, CO 80906-4718</t>
  </si>
  <si>
    <t>2527 E San Rafael Street, Colorado Springs, CO 80909-4031</t>
  </si>
  <si>
    <t>611 Bennett Avenue, Colorado Springs, CO 80909</t>
  </si>
  <si>
    <t>1830 Doherty Road, Colorado Springs, CO 80916</t>
  </si>
  <si>
    <t>1017 E Columbia Street, Colorado Springs, CO 80903</t>
  </si>
  <si>
    <t>448 W Yampa Street, Colorado Springs, CO 80905</t>
  </si>
  <si>
    <t>3028 N Prospect Street, Colorado Springs, CO 80907</t>
  </si>
  <si>
    <t>12790 Barossa Valley Road, Colorado Springs, CO 80921</t>
  </si>
  <si>
    <t>1106 Otteman Court, Colorado Springs, CO 80909</t>
  </si>
  <si>
    <t>1410 Custer Avenue, Colorado Springs, CO 80903</t>
  </si>
  <si>
    <t>3026 N Institute Street, Colorado Springs, CO 80907-5658</t>
  </si>
  <si>
    <t>248 Caprice Court, Colorado Springs, CO 80921-2866</t>
  </si>
  <si>
    <t>2610 E Monument Street, Colorado Springs, CO 80909</t>
  </si>
  <si>
    <t>1012 N Walnut Street, Colorado Springs, CO 80905</t>
  </si>
  <si>
    <t>1649 Courtyard Heights, Colorado Springs, CO 80906</t>
  </si>
  <si>
    <t>6218 Chantilly Place, Colorado Springs, CO 80922-1101</t>
  </si>
  <si>
    <t>1506 N 25th Street, Colorado Springs, CO 80904</t>
  </si>
  <si>
    <t>3713 W High Street, Colorado Springs, CO 80904</t>
  </si>
  <si>
    <t>4025 Ruskin Way, Colorado Springs, CO 80910</t>
  </si>
  <si>
    <t>807 Fontmore Road, Colorado Springs, CO 80904-1603</t>
  </si>
  <si>
    <t>5309 Sky Top Lane. Colorado Springs, CO 80918</t>
  </si>
  <si>
    <t>6625 Chantilly Place, Colorado Springs, CO 80922</t>
  </si>
  <si>
    <t>905 Carlisle Street, Colorado Springs, CO 80907</t>
  </si>
  <si>
    <t>7725 Eastwood Road, Colorado Springs, CO 80919</t>
  </si>
  <si>
    <t>3965 Laura Road, Colorado Springs, CO 80906</t>
  </si>
  <si>
    <t>6450 Chippewa RD, Colorado Springs, CO 80915</t>
  </si>
  <si>
    <t>980 Columbine AV, Colorado Springs, CO 80904</t>
  </si>
  <si>
    <t>6334 Chantilly PL, Colorado Springs, CO 80922</t>
  </si>
  <si>
    <t>75 Wuthering Heights Drive, Colorado Springs, CO 80921</t>
  </si>
  <si>
    <t>613 N Institute Street, Colorado Springs, CO 80903-2850</t>
  </si>
  <si>
    <t>322 Platte Court, Colorado Springs, CO 80903</t>
  </si>
  <si>
    <t>1125 Dublin Boulevard, Colorado Springs, CO 80918</t>
  </si>
  <si>
    <t>2420 E San Rafael Street, Colorado Springs, CO 80909</t>
  </si>
  <si>
    <t>640 Pony Lane, Colorado Springs, CO 80904-3653</t>
  </si>
  <si>
    <t>911 E 2nd Street, Colorado Springs, CO 80907</t>
  </si>
  <si>
    <t>3875 Strawberry Field Grove #E, Colorado Springs, CO 80906-6319</t>
  </si>
  <si>
    <t>5925 Omaha Boulevard, Colorado Springs, CO 80915</t>
  </si>
  <si>
    <t>3410 Cochran Drive, Colorado Springs, CO 80916</t>
  </si>
  <si>
    <t>4895 Platinum Drive, Colorado Springs, CO 80918-5010</t>
  </si>
  <si>
    <t>1059 Western Drive, Colorado Springs, CO 80915-3903</t>
  </si>
  <si>
    <t>1220 E Fountain Boulevard, Colorado Springs, CO 80910</t>
  </si>
  <si>
    <t>2885 Vickers Drive, Colorado Springs, CO 80918-1866</t>
  </si>
  <si>
    <t>2315 Calistoga Drive, Colorado Springs, CO 80915</t>
  </si>
  <si>
    <t>1375 Cedar Valley Lane, Colorado Springs, CO 80919</t>
  </si>
  <si>
    <t>7853 Antelope Valley Point, Colorado Springs, CO 80920-4720</t>
  </si>
  <si>
    <t>740 Timber Valley Road, Colorado Springs, CO 80919</t>
  </si>
  <si>
    <t>1103 Otteman CT, Colorado Springs, CO 80909</t>
  </si>
  <si>
    <t>3060 Leoti Drive, Colorado Springs, CO 80922-1374</t>
  </si>
  <si>
    <t>15255 Chelmsford Street, Colorado Springs, CO 80921</t>
  </si>
  <si>
    <t>3480 Cochran Drive, Colorado Springs, CO 80916</t>
  </si>
  <si>
    <t>4320 Airport Road, Colorado Springs, CO 80916</t>
  </si>
  <si>
    <t>1137 Mazatlan Circle, Colorado Springs, CO 80910</t>
  </si>
  <si>
    <t>3096 Ironton Creek Point, Colorado Springs, CO 80908</t>
  </si>
  <si>
    <t>430 Kearney Avenue, Colorado Springs, CO 80906</t>
  </si>
  <si>
    <t>2 Minden Circle, Colorado Springs, CO 80906</t>
  </si>
  <si>
    <t>2587 Naples Drive, Colorado Springs, CO 80906</t>
  </si>
  <si>
    <t>6335 Bismark Road, Colorado Springs, CO 80922</t>
  </si>
  <si>
    <t>6835 Parkridge Court, Colorado Springs, CO 80915-3160</t>
  </si>
  <si>
    <t>2740 Fredricksburg Drive, Colorado Springs, CO 80922-1123</t>
  </si>
  <si>
    <t>741 W Buena Ventura Street, Colorado Springs, CO 80907-7209</t>
  </si>
  <si>
    <t>1808 Woodburn Street, Colorado Springs, CO 80905</t>
  </si>
  <si>
    <t>6611 Pahokee Court, Colorado Springs, CO 80915</t>
  </si>
  <si>
    <t>9 E Dale Street, Colorado Springs, CO 80903</t>
  </si>
  <si>
    <t>5237 Painted Sky View, Colorado Springs, CO 80916</t>
  </si>
  <si>
    <t>3310 Cochran Drive, Colorado Springs, CO 80916</t>
  </si>
  <si>
    <t>4780 Shady Lane, Colorado Springs, CO 80908</t>
  </si>
  <si>
    <t>4303 S Millburn Street, Colorado Springs, CO 80906-5419</t>
  </si>
  <si>
    <t>910 Carlisle Street, Colorado Springs, CO 80907-5531</t>
  </si>
  <si>
    <t>2110 Leoti Drive, Colorado Springs, CO 80915-4336</t>
  </si>
  <si>
    <t>2606 E Boulder Street, Colorado Springs, CO 80909</t>
  </si>
  <si>
    <t>4196 Siferd Boulevard, Colorado Springs, CO 80917</t>
  </si>
  <si>
    <t>727 W Weber Street, Colorado Springs, CO 80903</t>
  </si>
  <si>
    <t>16910 Thompson Road, Colorado Springs, CO 80908</t>
  </si>
  <si>
    <t>533 Crestridge Avenue, Colorado Springs, CO 80906-4741</t>
  </si>
  <si>
    <t>7052 Preble Drive, Colorado Springs, CO 80915-3759</t>
  </si>
  <si>
    <t>8278 Lodge Grass Way, Colorado Springs, CO 80908-5693</t>
  </si>
  <si>
    <t>1121 Livingston Avenue, Colorado Springs, CO 80906-5530</t>
  </si>
  <si>
    <t>13364 Positano Point, Colorado Springs, CO 80921</t>
  </si>
  <si>
    <t>344-346 Fairway Na, Colorado Springs, CO 80906</t>
  </si>
  <si>
    <t>No result in MLS</t>
  </si>
  <si>
    <t>639 Loomis Avenue, Colorado Springs, CO 80906</t>
  </si>
  <si>
    <t>215 N 14th Street, Colorado Springs, CO 80904-3917</t>
  </si>
  <si>
    <t>2303 N Union Boulevard, Colorado Springs, CO 80909</t>
  </si>
  <si>
    <t>1120 Holland Park Boulevard, Colorado Springs, CO 80907</t>
  </si>
  <si>
    <t>5420 Sapphire Drive, Colorado Springs, CO 80918</t>
  </si>
  <si>
    <t>6670 Pahokee Court, Colorado Springs, CO 80915</t>
  </si>
  <si>
    <t>6690 Pahokee Court, Colorado Springs, CO 80915</t>
  </si>
  <si>
    <t>8 Navajo Avenue, Manitou Springs. CO 80829-2065</t>
  </si>
  <si>
    <t>517 Yuma Street, Colorado Springs, CO 80909</t>
  </si>
  <si>
    <t>2380 E Platte Avenue, Colorado Springs, CO 80909</t>
  </si>
  <si>
    <t>4625 N Carefree Circle, Colorado Springs, CO 80917</t>
  </si>
  <si>
    <t>9440 Beaver Brook Drive, Colorado Springs, CO 80908</t>
  </si>
  <si>
    <t>1528 Minnetonka Place, Colorado Springs, CO 80915</t>
  </si>
  <si>
    <t>4259 Star Vista Court, Colorado Springs, CO 80906-8633</t>
  </si>
  <si>
    <t>1224 Piros Drive, Colorado Springs, CO 80922</t>
  </si>
  <si>
    <t>619 Chamberlin Avenue, Colorado Springs, CO 80906-5111</t>
  </si>
  <si>
    <t>220 S 10th Street, Colorado Springs, CO 80904</t>
  </si>
  <si>
    <t>8294 Lodge Grass Way, Colorado Springs, CO 80908</t>
  </si>
  <si>
    <t>4848 Kerry Lynn View, Colorado Springs, CO 80922</t>
  </si>
  <si>
    <t>6541 Noble Street, Colorado Springs, CO 80915-3146</t>
  </si>
  <si>
    <t>2490 Brenton Drive, Colorado Springs, CO 80918</t>
  </si>
  <si>
    <t>7526 Shallow Brook Place, Colorado Springs, CO 80922</t>
  </si>
  <si>
    <t>120 Deer Path Avenue, Manitou Springs, CO 80829</t>
  </si>
  <si>
    <t>805 Winding Hills Road, Monument, CO 80132</t>
  </si>
  <si>
    <t>2912 W Serendipity Circle, Colorado Springs, CO 80917-3409</t>
  </si>
  <si>
    <t>1124 Holland Park Blvd, Colorado Springs, CO 80907</t>
  </si>
  <si>
    <t>5271 Aeroglide Loop, Colorado Springs, CO 80916</t>
  </si>
  <si>
    <t>5283 Aeroglide Loop, Colorado Springs, CO 80916</t>
  </si>
  <si>
    <t>1625 Leoti Drive, Colorado Springs, CO 80915</t>
  </si>
  <si>
    <t>2527 E boulder Street, Colorado Springs, CO 80909</t>
  </si>
  <si>
    <t>627 Alexander Road, Colorado Springs, CO 80909-4803</t>
  </si>
  <si>
    <t>6385 Bismark Road, Colorado Springs, CO 80922</t>
  </si>
  <si>
    <t>316 E Platte Avenue, Colorado Springs, CO 80903-1207</t>
  </si>
  <si>
    <t>125 Ruxton Avenue, Manitou Springs, CO 80829</t>
  </si>
  <si>
    <t>321 Bonnie Court, Colorado Springs, CO 80916</t>
  </si>
  <si>
    <t>314 Bonnie Court, Colorado Springs, CO 80916</t>
  </si>
  <si>
    <t>313 Bonnie Court, Colorado Springs, CO 80916</t>
  </si>
  <si>
    <t>2270 Ambleside Drive, Colorado Springs, Co 80915</t>
  </si>
  <si>
    <t>360 4th Street #A&amp;B, Monument, CO 80132</t>
  </si>
  <si>
    <t>6614 W Dublin Loop #1, Colorado Springs, CO 80918</t>
  </si>
  <si>
    <t>727 E Rio Grande Street, Colorado Springs, CO 80903</t>
  </si>
  <si>
    <t>1709 Hampton South Na, Colorado Springs, CO 80906</t>
  </si>
  <si>
    <t>828 Midland Avenue, Colorado Springs, CO 80829</t>
  </si>
  <si>
    <t>311 University Drive, Colorado Springs, CO 80910</t>
  </si>
  <si>
    <t>2140 Academy Circle #E, Colorado Springs, CO 80909</t>
  </si>
  <si>
    <t>2126 E Boulder Street, Colorado Springs, CO 80909</t>
  </si>
  <si>
    <t>4230 Forrest Hill Road, Colorado Springs, CO 80907</t>
  </si>
  <si>
    <t>6560 Lonsdale Drive, Colorado Springs, CO 80915</t>
  </si>
  <si>
    <t>3420 Richmond Drive, Colorado Springs, CO 80922-1350</t>
  </si>
  <si>
    <t>6145 White Wolf Point, Colorado Springs, CO 80925</t>
  </si>
  <si>
    <t>5215 Aeroglide Loop, Colorado Springs, CO 80916</t>
  </si>
  <si>
    <t>2525 E Boulder Street, Colorado Springs, CO 80909</t>
  </si>
  <si>
    <t>6635 Pahokee Court, Colorado Springs, CO 80915</t>
  </si>
  <si>
    <t>3115 Mount Herman Road, Monument, CO 80132</t>
  </si>
  <si>
    <t>5227 Aeroglide Loop, Colorado Springs, CO 80916</t>
  </si>
  <si>
    <t>19520 Still Glen Road, Colorado Springs, CO 80908</t>
  </si>
  <si>
    <t>216 Caprice Court, Colorado Springs, CO 80921</t>
  </si>
  <si>
    <t>4210 College View Drive, Colorado Springs, CO 80906</t>
  </si>
  <si>
    <t>3348 Templeton Gap Road, Colorado Springs, CO 80907</t>
  </si>
  <si>
    <t>4251 Date Street, Colorado Springs, CO 80917</t>
  </si>
  <si>
    <t>1006 Western Drive, Colorado Springs, CO 80915</t>
  </si>
  <si>
    <t>3130 N Hancock Avenue, Colorado Springs, CO 80907</t>
  </si>
  <si>
    <t>19270 E Top O The Moor Drive, Monument, CO 80132</t>
  </si>
  <si>
    <t>4855 Topaz Drive, Colorado Springs, CO 80918</t>
  </si>
  <si>
    <t>12595 McCune Road, Black Forest, CO 80106</t>
  </si>
  <si>
    <t>2945 Leoti Drive, Colorado Springs, CO 80922</t>
  </si>
  <si>
    <t>2617 Robinson Street, Colorado Springs, CO 80904</t>
  </si>
  <si>
    <t>130 Easy Street, Colorado Springs, CO 80911</t>
  </si>
  <si>
    <t>3310 Richmond Drive, Colorado Springs, CO 80922</t>
  </si>
  <si>
    <t>2510 Gunnison Street, Colorado Spring, CO 80909</t>
  </si>
  <si>
    <t>6475 Mohican Drive, Colorado Springs, CO 80915-4321</t>
  </si>
  <si>
    <t>260 Bear Creek Road, Colorado Springs, CO 80906</t>
  </si>
  <si>
    <t>801 Alexander Road, Colorado Springs, CO 80909</t>
  </si>
  <si>
    <t>3640 E Bijou Street, Colorado Springs, CO 80909</t>
  </si>
  <si>
    <t>255 Sedona Drive, Colorado Springs, CO 80921</t>
  </si>
  <si>
    <t>5285 Park Vista Boulevard, Colorado Springs, CO 80918</t>
  </si>
  <si>
    <t>372 Largo Avenue, Palmer Lake, CO 80133</t>
  </si>
  <si>
    <t>1105 Cree Drive, Colorado Springs, CO 80915</t>
  </si>
  <si>
    <t>2009 N Chestnut Street, Colorado Springs, CO 80907</t>
  </si>
  <si>
    <t>2602 E Boulder Street, Colorado Springs, CO 80909</t>
  </si>
  <si>
    <t>914 S Weber Street, Colorado Springs, CO 80903</t>
  </si>
  <si>
    <t>5020 Turquoise Drive, Colorado Springs, CO 80918</t>
  </si>
  <si>
    <t>13670 Paradise Villas Grove, Colorado Springs, CO 80921</t>
  </si>
  <si>
    <r>
      <rPr/>
      <t xml:space="preserve">Turquoise - land for sale </t>
    </r>
    <r>
      <rPr>
        <color rgb="FF1155CC"/>
        <u/>
      </rPr>
      <t>https://matrix.recolorado.com/Matrix/Public/Portal.aspx?ID=0-2007738892-10&amp;eml=cnlhbnRob21zb24xMTFAZ21haWwuY29t&amp;rk=2034768778</t>
    </r>
  </si>
  <si>
    <t>5250 Turquoise Drive, Colorado Springs, CO 80918</t>
  </si>
  <si>
    <t>5279 Aeroglide Loop, Colorado Springs, CO 80916</t>
  </si>
  <si>
    <t>18860 Rockbrook Road, Palmer Lake, CO 80133</t>
  </si>
  <si>
    <t>324 Park Lane, Colorado Springs, CO 80905</t>
  </si>
  <si>
    <t>2750 Charlottesville Drive, Colorado Springs, CO 80922</t>
  </si>
  <si>
    <t>3250 Richmond Drive, Colorado Springs, CO 80922</t>
  </si>
  <si>
    <t>4020 Ruskin Way, Colorado Springs, CO 80910</t>
  </si>
  <si>
    <t>4885 Park Vista Boulevard, Colorado Springs, CO 80918</t>
  </si>
  <si>
    <t>2239 Riverwalk Parkway, Colorado Springs, CO 80951</t>
  </si>
  <si>
    <t>2970 Richmond Drive, Colorado Springs, CO 80922</t>
  </si>
  <si>
    <t>3445 W Colorado Avenue, Colorado Springs, CO 80904</t>
  </si>
  <si>
    <t>2603 E Caramillo Street, Colorado Springs, CO 80909</t>
  </si>
  <si>
    <t>2770 Fredricksburg Drive, Colorado Springs, CO 80922</t>
  </si>
  <si>
    <t>903 Teal Court, Colorado Springs, CO 80910</t>
  </si>
  <si>
    <t>900 Saturn Drive #509, Colorado Springs, CO 80905</t>
  </si>
  <si>
    <t>3710 Wind Dance Lane, Colorado Springs, CO 80906</t>
  </si>
  <si>
    <t>13970 Paradise Villas Grove, Colorado Springs, CO 80921</t>
  </si>
  <si>
    <t>7509 Tudor Road, Colorado Springs, CO 80919</t>
  </si>
  <si>
    <t>Already there</t>
  </si>
  <si>
    <t>patricks.five@gmail.com</t>
  </si>
  <si>
    <t>7030 Baker Road, Colorado Springs, CO 80908</t>
  </si>
  <si>
    <t>3729 W High Street, Colorado Springs, CO 80904</t>
  </si>
  <si>
    <t>4011 Foster Circle, Colorado Springs, CO 80909</t>
  </si>
  <si>
    <t>710 E Boulder Street, Colorado Springs, CO 80903</t>
  </si>
  <si>
    <t>2235 Calistoga Drive, Colorado Springs, CO 80915</t>
  </si>
  <si>
    <t>4742 Villa Circle #D, Colorado Springs, CO 80918</t>
  </si>
  <si>
    <t>1414-1416 N Cedar View, Colorado Springs, CO 80903</t>
  </si>
  <si>
    <t>1517-1519 N Cedar Street, Colorado Springs, CO 80903-2603</t>
  </si>
  <si>
    <t>2653 E Caramillo Street, Colorado Springs, CO 80909</t>
  </si>
  <si>
    <t>5010 Topaz Drive, Colorado Springs, CO 80918</t>
  </si>
  <si>
    <t>21, 25 &amp; 33 University Drive, Colorado Springs, CO 80910</t>
  </si>
  <si>
    <t>127 &amp; 135 University Drive, Colorado Springs, CO 80910</t>
  </si>
  <si>
    <t>665 Pony Lane, Colorado Springs, CO 80904</t>
  </si>
  <si>
    <t>1223 N Nevada Avenue, Colorado Springs, CO 80903</t>
  </si>
  <si>
    <t>815 S Sheridan Avenue, Colorado Springs, CO 80910-3628</t>
  </si>
  <si>
    <t>6274 Chantilly Place, Colorado Springs, CO 80922-1101</t>
  </si>
  <si>
    <t>2107 N union Boulevard, Colorado Springs, CO 80909-1831</t>
  </si>
  <si>
    <t>3547 E Uintah Street #3607, Colorado Springs, CO 80909</t>
  </si>
  <si>
    <t>820 Promontory Rock Grove, Colorado Springs, CO 80905</t>
  </si>
  <si>
    <t>830 Promontory Rock Grove, Colorado Springs, CO 80905</t>
  </si>
  <si>
    <t>840 Promontory Rock Grove, Colorado Springs, CO 80905</t>
  </si>
  <si>
    <t>5075 Turquoise Drive, Colorado Springs, CO 80918</t>
  </si>
  <si>
    <t>1288 Soaring Eagle Drive, Colorado Springs, CO 80915-3175</t>
  </si>
  <si>
    <t>1346 Commanchero Drive, Colorado Springs, CO 80915-3310</t>
  </si>
  <si>
    <t>724 Bonfoy Avenue, Colorado Springs, CO 80909</t>
  </si>
  <si>
    <t>4935 Turquoise Drive, Colorado Springs, CO 80918</t>
  </si>
  <si>
    <t>6660 Zermatt Drive, Colorado Springs, CO 80915-4316</t>
  </si>
  <si>
    <t>4170 Wavy Oak Drive, Colorado Springs, CO 80908</t>
  </si>
  <si>
    <t>13820 Paradise Villas Grove, Colorado Springs, CO 80921</t>
  </si>
  <si>
    <t>1158 Darby Street, Colorado Springs, CO 80907</t>
  </si>
  <si>
    <t>6315 Andersen Mill Heights #104, Colorado Springs, CO 80923</t>
  </si>
  <si>
    <t>2629 Bannister Court, Colorado Springs, CO 80920</t>
  </si>
  <si>
    <t>3971 Aspen Leaf Point, Colorado Springs, CO 80917</t>
  </si>
  <si>
    <t>4120 Autumn Heights Drive #D, Colorado Springs, CO 80019</t>
  </si>
  <si>
    <t>3294 Apogee View, Colorado Springs, CO 80906</t>
  </si>
  <si>
    <t>6642 Chantilly Place, Colorado Springs, CO 80922</t>
  </si>
  <si>
    <t>23735 Highway 94, Calhan, CO 80808</t>
  </si>
  <si>
    <t>23730 Highway 94, Calhan, CO 80808</t>
  </si>
  <si>
    <t>335 Ellers Grove, Colorado Springs, CO 80916-1610</t>
  </si>
  <si>
    <t>6540 Delmonico Drive #101, Colorado Springs, CO 80919-1827</t>
  </si>
  <si>
    <t>4226 Halstead Circle, Colorado Springs, CO 80916</t>
  </si>
  <si>
    <t>3550 Richmond Drive, Colorado Springs, CO 80922</t>
  </si>
  <si>
    <t>6550 Delmonico Drive #303, Colorado Springs, CO 80919</t>
  </si>
  <si>
    <t>4104 Forrest Hill Road, Colorado Springs, CO 80907</t>
  </si>
  <si>
    <t>435 Mountain Brush Heights, Colorado Springs, 80921</t>
  </si>
  <si>
    <t>4865 Harrier Ridge Drive, Colorado Springs, CO 80916</t>
  </si>
  <si>
    <t>609 Zyder Zee, Colorado Springs, CO 80903-3221</t>
  </si>
  <si>
    <t>5243 Aeroglide Loop, Colorado Springs, CO 80916</t>
  </si>
  <si>
    <t>15160 Chelmsford Street, Colorado Springs, CO 80921</t>
  </si>
  <si>
    <t>1517 N 25th Street, Colorado Springs, CO 80904</t>
  </si>
  <si>
    <t>3895 Strawberry Field Grove #H, COlorado Springs, CO 80906</t>
  </si>
  <si>
    <t>2650 Fredricksburg Drive, Colorado Springs, CO 80922-1122</t>
  </si>
  <si>
    <t>4692 Winewood Village Drive, Colorado Springs, CO 80917-1221</t>
  </si>
  <si>
    <t>1285 Winterhall Point, Colorado Springs, CO 80906</t>
  </si>
  <si>
    <t>4050 Ruskin Way, Colorado Springs, CO 80910</t>
  </si>
  <si>
    <t>434 Valley Hi Circle #B4, Colorado Springs, CO 80910</t>
  </si>
  <si>
    <t>4065 Warthog Heights, Colorado Springs, CO 80916</t>
  </si>
  <si>
    <t>4041 Warthog Heights, Colorado Springs, CO 80916</t>
  </si>
  <si>
    <t>4835 Wells branch Heights #303, Colorado Springs, CO 80923</t>
  </si>
  <si>
    <t>224 Highway 105, Palmer Lake, CO 80133</t>
  </si>
  <si>
    <t>2095 Legacy Ridge View #103, Colorado Springs, CO 80910</t>
  </si>
  <si>
    <t>901 Teal Court, Colorado Springs, CO 80910-2300</t>
  </si>
  <si>
    <t>3835 Strawberry Field Grove #C, Colorado Springs, CO 80906</t>
  </si>
  <si>
    <t>2330 Calistoga Drive, Colorado Springs, CO 80915</t>
  </si>
  <si>
    <t>964 Tampico Court, Colorado Springs, CO 80910-3910</t>
  </si>
  <si>
    <t>3923 Nicki Heights, Colorado Springs, CO 80906-6313</t>
  </si>
  <si>
    <t>14460 Club Villa Drive #A, Colorado Springs, CO 80921</t>
  </si>
  <si>
    <t>430 Hunter Avenue, Colorado Springs, CO 80905</t>
  </si>
  <si>
    <t>1293 Walters Point, Monument, CO 80132</t>
  </si>
  <si>
    <t>260 Pawnee Road Unit #D3, Ault, CO 80610</t>
  </si>
  <si>
    <t>5251 Aeroglide Loop, Colorado Springs, CO 80916</t>
  </si>
  <si>
    <t>1712 Victorian Point, Colorado Springs, CO 80905-4200</t>
  </si>
  <si>
    <t>2448 Gunnison Street, Colorado Springs, CO 80909</t>
  </si>
  <si>
    <t>111 W Fountain Boulevard, Colorado Springs, CO 80903-4131</t>
  </si>
  <si>
    <t>6550 Lonsdale Drive, Colorado Sprigs, CO 80915-4355</t>
  </si>
  <si>
    <t>520 Pine Oaks Road, Colorado Springs, CO 80926-9706</t>
  </si>
  <si>
    <t>28 Fountain Place, Manitou Springs, CO 80829-2151</t>
  </si>
  <si>
    <t>4255 Loomis Avenue, Colorado Springs, CO 80906-5222</t>
  </si>
  <si>
    <t>1517 N Cedar Street, Colorado Springs, CO 80903-2603</t>
  </si>
  <si>
    <t>1512 N Nevada Ave</t>
  </si>
  <si>
    <t>721 N Cascade Ave</t>
  </si>
  <si>
    <t>19360 Shadowood Drive, Monument, CO 80132</t>
  </si>
  <si>
    <t>6674 Chantilly Place, Colorado Springs, CO 80922-1106</t>
  </si>
  <si>
    <t>907 E 2nd Street, Colorado Springs, CO 80907-5515</t>
  </si>
  <si>
    <t>905 Conejos Street</t>
  </si>
  <si>
    <t>712 Prospect Lake Dr</t>
  </si>
  <si>
    <t>1212 E St Vrain Street</t>
  </si>
  <si>
    <t>4965 Universal Heights, Colorado Springs, CO 80916-1657</t>
  </si>
  <si>
    <t>2628 Bannister Court, Colorado Springs, CO 80920-3877</t>
  </si>
  <si>
    <t>3263 Templeton Gap Road, Colorado Springs, CO 80907-5735</t>
  </si>
  <si>
    <t>5343 Prominence Point, Colorado Springs, CO 80923-4489</t>
  </si>
  <si>
    <t>3220 N Academy Boulevard #4, Colorado Springs, CO 80917</t>
  </si>
  <si>
    <t>609 Bennett Avenue #E, Colorado Springs, CO 80909</t>
  </si>
  <si>
    <t>4019 Diamond Ridge View, Colorado Springs, CO 80918</t>
  </si>
  <si>
    <t>4328 Hawks Lookout Lane, Colorado Springs, CO 80916</t>
  </si>
  <si>
    <t>47 Highway 105, Palmer Lake, CO 80133</t>
  </si>
  <si>
    <t>13652 Paradise villas Grove, Colorado Springs, CO 80921</t>
  </si>
  <si>
    <t>6965 Gayle Lyn Lane, Colorado Springs, CO 80919</t>
  </si>
  <si>
    <t>939 Tampico Court, Colorado Springs, CO 80910</t>
  </si>
  <si>
    <t>520 Pine Oaks Road, Colorado Springs, CO 80926</t>
  </si>
  <si>
    <t>315 Mountain Brush Heights, Colorado Springs, CO 80921-4205</t>
  </si>
  <si>
    <t xml:space="preserve"> 2738 Green Ridge Drive, Colorado Springs, CO 80907-5924</t>
  </si>
  <si>
    <t>1232 Darby Street, Colorado Springs, CO 80907-3910</t>
  </si>
  <si>
    <t>7 Ute Trail, Manitou Springs, CO 80829</t>
  </si>
  <si>
    <t>4710 Villa Circle #A, Colorado Springs, CO 80918</t>
  </si>
  <si>
    <t>6471 Jonathan Court, Colorado Springs, CO 80918</t>
  </si>
  <si>
    <t>14366 Peaceful Glen Grove, Colorado Springs, CO 80921-2819</t>
  </si>
  <si>
    <t>628 E Uintah Street, Colorado Springs, CO 80903</t>
  </si>
  <si>
    <t>717 Bennett Avenue, Colorado Springs, CO 80909</t>
  </si>
  <si>
    <t>240 Sedona Drive, Colorado Springs, CO 80921</t>
  </si>
  <si>
    <t>3690 Iguana Drive, Colorado Springs, CO 80910</t>
  </si>
  <si>
    <t>3788 Mariposa Street, Colorado Springs, CO 80907-4602</t>
  </si>
  <si>
    <t>925 Hathaway Drive, Colorado Springs, CO 80915</t>
  </si>
  <si>
    <t>1215 E Fillmore Street, Colorado Springs, CO 80907-6459</t>
  </si>
  <si>
    <t>14456 Peaceful Glen Grove, Colorado Springs, CO 80921</t>
  </si>
  <si>
    <t>1912 Giltshire Drive, Colorado Springs, CO 80905</t>
  </si>
  <si>
    <t>1186 Cree Drive, Colorado Springs, CO 80915-3263</t>
  </si>
  <si>
    <t>4215 Autumn Heights Drive #C, Colorado Springs, CO 80906-5916</t>
  </si>
  <si>
    <t>4790 Wells Branch Heights #303, Colorado Springs, CO 80923-1143</t>
  </si>
  <si>
    <t>3664 Iguana Drive, Colorado Springs, CO 80910</t>
  </si>
  <si>
    <t>1635 Little Bear Creek Point Unit #201, Colorado Springs, CO 80904</t>
  </si>
  <si>
    <t>424 W Rockrimmon Boulevard #C, Colorado Springs, CO 80919</t>
  </si>
  <si>
    <t>3997 Siferd Boulevard #5, Colorado Springs, CO 80917-4915</t>
  </si>
  <si>
    <t>9&amp;95&amp;11 Elk Path, Manitou Springs, CO 80829</t>
  </si>
  <si>
    <t>1429 N Cedar Street, Colorado Springs, CO 80903</t>
  </si>
  <si>
    <t>5 &amp; 7 Elk Path, Manitou Springs, CO 80829</t>
  </si>
  <si>
    <t>3214 Apogee View, Colorado Springs, CO 80906</t>
  </si>
  <si>
    <t>3080 Mandalay Grove #1, Colorado Springs, CO 80917</t>
  </si>
  <si>
    <t>6520 Delmonico Drive #106, Colorado Springs, CO 80919</t>
  </si>
  <si>
    <t>2445 Lexington Village Lane, Colorado Springs, CO 80916-2680</t>
  </si>
  <si>
    <t>6580 Delmonico Drive #203, Colorado Springs, CO 80919-1835</t>
  </si>
  <si>
    <t>5030 El Camino Drive #12, Colorado Springs, CO 80918-2146</t>
  </si>
  <si>
    <t>4790 Wells Branch Heights Unit #206, Colorado Springs, CO 80923</t>
  </si>
  <si>
    <t>6435 Mohican Drive, Colorado Springs, CO 80915</t>
  </si>
  <si>
    <t>18155 Flowered Meadow Lane, Monument, CO 80132</t>
  </si>
  <si>
    <t>1212 Samuel Point, Colorado Springs, CO 80906-6311</t>
  </si>
  <si>
    <t>2940 Harrisburg Way, Colorado Springs, CO 80922</t>
  </si>
  <si>
    <t>203 University Drive, Colorado Springs, CO 80910</t>
  </si>
  <si>
    <t>388 Ellers Grove, Colorado Springs, CO 80916-1611</t>
  </si>
  <si>
    <t>1425 Jester Court, Colorado Springs, CO 80904-1735</t>
  </si>
  <si>
    <t>1225 Soaring Eagle Drive, Colorado Springs, CO 80915</t>
  </si>
  <si>
    <t>454 El Paso Boulevard, Manitou Springs, CO 80829</t>
  </si>
  <si>
    <t>240 Writers Way, Colorado Springs, CO 80903-6214</t>
  </si>
  <si>
    <t>4103 Diamond Ridge View, Colorado Springs, CO 80918</t>
  </si>
  <si>
    <t>340 Mission Hill Way, Colorado Springs, CO 80921</t>
  </si>
  <si>
    <t>220 Winding Meadow Way, Monument, CO 80132</t>
  </si>
  <si>
    <t>6253 Chantilly Place, Colorado Springs, CO 80922-1107</t>
  </si>
  <si>
    <t>4358 Hawks Lookout Lane, Colorado Springs, CO 80916-2470</t>
  </si>
  <si>
    <t>4120 Autumn Heights Drive #A, Colorado Springs, CO 80906-5911</t>
  </si>
  <si>
    <t>1725 Maryknoll Point, Colorado Springs, CO 80905-4233</t>
  </si>
  <si>
    <t>751 Crown Ridge Drive, Colorado Springs, CO 80904</t>
  </si>
  <si>
    <t>941 Tampico Court, Colorado Springs, CO 80910-3911</t>
  </si>
  <si>
    <t>3738 Red canon Place, Colorado Springs, CO 80904-2323</t>
  </si>
  <si>
    <t>917 E St Vrain Street, Colorado Springs, CO 80903</t>
  </si>
  <si>
    <t>5202 Kissing Camels Drive #5-C, Colorado Springs, CO 80904</t>
  </si>
  <si>
    <t>1216 Soaring Eagle Drive Colorado Springs, CO 80915</t>
  </si>
  <si>
    <t>4789 Sand Mountain Point, Colorado Springs, CO 80923-8834</t>
  </si>
  <si>
    <t>127 N Union Boulevard, COlorado Springs, CO 80909</t>
  </si>
  <si>
    <t>715 S Circle Drive Colorado Springs, CO 80910</t>
  </si>
  <si>
    <t>2941 Magic Carpet Loop, Colorado Springs, CO 80916</t>
  </si>
  <si>
    <t>would only be eligible if it received the certificate of occupancy</t>
  </si>
  <si>
    <t>3989 Siferd Boulevard #1, Colorado Springs, CO 80917-4915</t>
  </si>
  <si>
    <t>3684 Iguana Drive, Colorado Springs, CO 80910-3907</t>
  </si>
  <si>
    <t>1551 Garden Vista Grove, Colorado Springs, CO 80904-4829</t>
  </si>
  <si>
    <t>1057 Acapulco Court, Colorado Springs, CO 80910</t>
  </si>
  <si>
    <t>8 Thomas Lane, Colorado Springs, CO 80906-3108</t>
  </si>
  <si>
    <t>401 Crest St, Fountain, CO 80817</t>
  </si>
  <si>
    <t>520 Yuma Street, Colorado Springs, CO 80909</t>
  </si>
  <si>
    <t>514 Yuma Street, Colorado Springs, CO 80909</t>
  </si>
  <si>
    <t>2942 Magic Carpet Loop, Colorado Springs, CO 80916</t>
  </si>
  <si>
    <t>2477 Purple Fountain Point, Colorado Springs, CO 80915</t>
  </si>
  <si>
    <t>2457 Foerster Grass View, Colorado Springs, CO 80915</t>
  </si>
  <si>
    <t>Date</t>
  </si>
  <si>
    <t>Response from Carli</t>
  </si>
  <si>
    <t>5.09.2023</t>
  </si>
  <si>
    <t>1814 N Wahsatch Avenue, Colorado Springs, CO 80907</t>
  </si>
  <si>
    <t>423 N Cedar Street, Colorado Springs, CO 80903</t>
  </si>
  <si>
    <t>3810 Half Turn Road, Colorado Springs, CO 80917</t>
  </si>
  <si>
    <t>3505 Chico Circle, Colorado Springs, CO 80918</t>
  </si>
  <si>
    <t>1186 Magnolia Street, Colorado Springs, CO 80907</t>
  </si>
  <si>
    <t>16 Learning Road Colorado Springs, CO 80906</t>
  </si>
  <si>
    <t>3359 W Bijou Street, Colorado Springs, CO 80904</t>
  </si>
  <si>
    <t>1551 Garden Vista Grove, Colorado Springs, Co 80904</t>
  </si>
  <si>
    <t>1196 Magnolia Street, Colorado Springs, CO 80907</t>
  </si>
  <si>
    <t>1186 Magnolia Street Unit#A, Colorado Springs, CO 80907</t>
  </si>
  <si>
    <t>5.10.2023</t>
  </si>
  <si>
    <t>215 E Del Norte Street, Colorado Springs, CO 80907</t>
  </si>
  <si>
    <t>503 S Bear Paw Lane Colorado Springs, CO 80906</t>
  </si>
  <si>
    <t>5042 El Camino Drive Unit#78 Colorado Springs, CO 80918</t>
  </si>
  <si>
    <t>3825 Plains Terrace, Colorado Springs, CO 80920</t>
  </si>
  <si>
    <t>5309 Artistic Circle, Colorado Springs, CO 80917</t>
  </si>
  <si>
    <t>1644 W Vermijo Avenue, Colorado Springs, CO 80904-4043</t>
  </si>
  <si>
    <t>421 Cedar Street, Colorado Springs, CO 80903-5715</t>
  </si>
  <si>
    <t>214 E Columbia Street, Colorado Springs, CO 80907-7425</t>
  </si>
  <si>
    <t>144 Mayflower Park Place, Colorado Springs, CO 80905-4303</t>
  </si>
  <si>
    <t>5.11.2023</t>
  </si>
  <si>
    <t>518 S 26th Street, Colorado Springs, CO 80904-3103</t>
  </si>
  <si>
    <t>935 Saturn Drive #112, Colorado Springs, CO 80905-7844</t>
  </si>
  <si>
    <t>915 Bennett Lane, Colorado Springs, CO 80909</t>
  </si>
  <si>
    <t>2411 W Colorado Avenue Unit#202, Colorado Springs, CO 80904</t>
  </si>
  <si>
    <t>4345 Archwood Drive, Colorado Springs, CO 80920</t>
  </si>
  <si>
    <t>6977 Prince Drive, Colorado Springs, CO, 80918</t>
  </si>
  <si>
    <t>729 E Rio Grande Street, Colorado Springs, CO 80903</t>
  </si>
  <si>
    <t>812 E Cucharras Street, Colorado Springs, CO 80903</t>
  </si>
  <si>
    <t>5.12.2023</t>
  </si>
  <si>
    <t>1822 E Pikes Peak Avenue, Colorado Springs, CO 80909</t>
  </si>
  <si>
    <t>Got response</t>
  </si>
  <si>
    <t>2417 W Cache La Poudre Street Unit# A &amp; B Colorado Springs, CO 80904</t>
  </si>
  <si>
    <t>2003 W Colorado Avenue, Colorado Springs, CO 80904</t>
  </si>
  <si>
    <t>7140 Native Circle, Colorado Springs, CO 80919</t>
  </si>
  <si>
    <t>624 E Fountain Boulevard, Colorado Springs, CO 80903</t>
  </si>
  <si>
    <t>424 Swope Avenue, Colorado Springs, CO 80909</t>
  </si>
  <si>
    <t>229 Lilac Street, Colorado Springs, CO 80907</t>
  </si>
  <si>
    <t>5.15.2023</t>
  </si>
  <si>
    <t>843 Cimarron Street, Colorado Springs, CO 80903</t>
  </si>
  <si>
    <t>710 &amp; 712  Tejon Street, Colorado Springs, CO 80903</t>
  </si>
  <si>
    <t>2734 E Bijou Street, Colorado Springs, CO 80909</t>
  </si>
  <si>
    <t>421 S Cedar Street, Colorado Springs, CO 80903</t>
  </si>
  <si>
    <t>5042 El Camino Drive Unit#78, Colorado Springs, CO 80918</t>
  </si>
  <si>
    <t>2914 Nevermind Lane, Colorado Springs, CO 80917</t>
  </si>
  <si>
    <t>1015 Iowa Avenue, Colorado Springs, CO 80909</t>
  </si>
  <si>
    <t>2115 W Platte Avenue, Colorado Springs, CO 80904</t>
  </si>
  <si>
    <t>5.16.2023</t>
  </si>
  <si>
    <t>935 Saturn Drive #213, Colorado Springs, CO 80905</t>
  </si>
  <si>
    <t>528 S 26th Street, Colorado Springs, CO 80904</t>
  </si>
  <si>
    <t>52 Marland Road, Colorado Springs, CO 80906-4304</t>
  </si>
  <si>
    <t>616 Swope Avenue, Colorado Springs, CO 80909</t>
  </si>
  <si>
    <t xml:space="preserve"> 2001 N Weber Street, Colorado Springs, CO 80907-6927</t>
  </si>
  <si>
    <t>815 E Platte Avenue, Colorado Springs, CO 80903-3546</t>
  </si>
  <si>
    <t>515 N Weber Street, Colorado Springs, CO 80903</t>
  </si>
  <si>
    <t>514 N Wahsatch Avenue, Colorado Springs, CO 80903</t>
  </si>
  <si>
    <t>5.17.2023</t>
  </si>
  <si>
    <t>2417 W Cache La Poudre Street Unit# A &amp; B, Colorado Springs, CO 80904</t>
  </si>
  <si>
    <t>7310 Winding Oaks Drive, Colorado Springs, CO 80919-2542</t>
  </si>
  <si>
    <t>1005 Mcarthur Avenue, Colorado Springs, CO 80909-4019</t>
  </si>
  <si>
    <t>5990 pemberton Way, Colorado Springs, CO 80919</t>
  </si>
  <si>
    <t>317 W Monument Street, Colorado Springs, CO 80905</t>
  </si>
  <si>
    <t>5.18.2023</t>
  </si>
  <si>
    <t>2417 W cache La Poudre Street #A&amp;B, Colorado Springs, CO 80904-2625</t>
  </si>
  <si>
    <t>11 El Encanto Drive, Colorado Springs, CO 80906</t>
  </si>
  <si>
    <t>2002 W Colorado Avenue, Colorado Springs, CO 80904</t>
  </si>
  <si>
    <t>5.19.2023</t>
  </si>
  <si>
    <t>203 Farragut Avenue, Colorado Springs, CO 80909-5629</t>
  </si>
  <si>
    <t>1324 Ginny Lane, Colorado Springs, CO 80918-1010</t>
  </si>
  <si>
    <t>2902 Airport #118, Colorado Springs, CO 80910</t>
  </si>
  <si>
    <t>2516 Broadway Street, Colorado Springs, CO 80904</t>
  </si>
  <si>
    <t>224 N Franklin Street, Colorado Springs, CO 80903</t>
  </si>
  <si>
    <t>5.22.2023</t>
  </si>
  <si>
    <t>6510 Turkey Tracks Road, Colorado Springs, CO 80922-1264</t>
  </si>
  <si>
    <t>2121 N Nevada Avenue, Colorado Springs, CO 80907-6916</t>
  </si>
  <si>
    <t>1720 W Cucharras Street, Colorado Springs, CO 80904</t>
  </si>
  <si>
    <t>2704 Beacon Street, Colorado Springs, CO 80907</t>
  </si>
  <si>
    <t>655 W Monument Street, Colorado Springs, CO 80905</t>
  </si>
  <si>
    <t>304 Cheyenne Boulevard, Colorado Springs, CO 80905</t>
  </si>
  <si>
    <t>5.23.2023</t>
  </si>
  <si>
    <t>1225 W Cucharras Street, Colorado Springs, CO 80904-4337</t>
  </si>
  <si>
    <t>128 W Rockrimmon Boulevard Unit#202, Colorado Springs, CO 80919</t>
  </si>
  <si>
    <t>5.24.2023</t>
  </si>
  <si>
    <t>2402 Bott Avenue, Colorado Springs, CO 80904-3261</t>
  </si>
  <si>
    <t>901 W Cucharras Street, Colorado Springs, CO 80904</t>
  </si>
  <si>
    <t>5.25.2023</t>
  </si>
  <si>
    <t>804 N Wahsatch Avenue, Colorado Springs, CO 80903-2913</t>
  </si>
  <si>
    <t>2730 King Street, Colorado Springs, CO 80904-2547</t>
  </si>
  <si>
    <t>5.26.2023</t>
  </si>
  <si>
    <t>got response</t>
  </si>
  <si>
    <t>602 E San Miguel Street, Colorado Springs, CO 80903-2534</t>
  </si>
  <si>
    <t>321 E Willamette Avenue, Colorado Springs, CO 80903</t>
  </si>
  <si>
    <t>5.30.2023</t>
  </si>
  <si>
    <t>2921 Magic Carpet Loop, Colorado Springs, CO 80916</t>
  </si>
  <si>
    <t>1625 N Murray Boulevard #152, Colorado Springs, CO 80915-2030</t>
  </si>
  <si>
    <t>9 Leaming Road, Colorado Springs, CO 80906</t>
  </si>
  <si>
    <t>628 N Weber Street, Colorado Springs, CO 80903</t>
  </si>
  <si>
    <t>6946 Native Circle, Colorado Springs, CO 80919-5002</t>
  </si>
  <si>
    <t>705 N Bear Paw Lane, Colorado Springs, CO 80906</t>
  </si>
  <si>
    <t>2011 Wildwood Drive, COlorado Springs, CO 80918</t>
  </si>
  <si>
    <t>734 E Platte Avenue, Colorado Springs, CO 80903</t>
  </si>
  <si>
    <t>3828 S Vaquero Circle, Colorado Springs, CO 80918</t>
  </si>
  <si>
    <t>638 E Willamette Avenue, Colorado Springs, CO 80903</t>
  </si>
  <si>
    <t>5.31.2023</t>
  </si>
  <si>
    <t>6945 Native Circle, Colorado Springs, CO 80919-5002</t>
  </si>
  <si>
    <t>124 N Meade Avenue, Colorado Springs, CO 80909</t>
  </si>
  <si>
    <t>6.01.2023</t>
  </si>
  <si>
    <t>2517 Wheeler Avenue, Colorado Springs, CO 80904</t>
  </si>
  <si>
    <t>2345 E Boulder Street, Colorado Springs, CO 80909</t>
  </si>
  <si>
    <t>1907 Queens Canyon Court, Colorado Springs, CO 80907</t>
  </si>
  <si>
    <t>435 Brown Bear Lane, Colorado Springs, CO 80906</t>
  </si>
  <si>
    <t>2523 W Monument Street, Colorado Springs, CO 80904</t>
  </si>
  <si>
    <t>6.02.2023</t>
  </si>
  <si>
    <t>6 25th Street, Colorado Springs, CO 80904-2668</t>
  </si>
  <si>
    <t>303 N Spruce Street, Colorado Springs, CO 80905</t>
  </si>
  <si>
    <t>314 Custer Avenue, Colorado Springs, CO 80903-3114</t>
  </si>
  <si>
    <t>6345 Cornwallis Court, Colorado Springs, CO 80922</t>
  </si>
  <si>
    <t>32 W Las Animas Street, Colorado Springs, CO 80903</t>
  </si>
  <si>
    <t>6.05.2023</t>
  </si>
  <si>
    <t>16 Hazel Avenue, Colorado Springs, CO 80906</t>
  </si>
  <si>
    <t xml:space="preserve"> </t>
  </si>
  <si>
    <t>2129 N Nevada Avenue, Colorado Springs, CO 80907</t>
  </si>
  <si>
    <t>4914 Copen Drive, Colorado Springs, CO 80922</t>
  </si>
  <si>
    <t>1806 Grant Avenue, Colorado Springs, CO 80909</t>
  </si>
  <si>
    <t>418 E Willamette Avenue, Colorado Springs, CO 80903</t>
  </si>
  <si>
    <t>3390 Orion Drive, Colorado Springs, CO 80906</t>
  </si>
  <si>
    <t>6.06.2023</t>
  </si>
  <si>
    <t>2 2nd street, Colorado Springs, CO 80906-3151</t>
  </si>
  <si>
    <t>505 N Spruce Street, Colorado Springs, CO 80905</t>
  </si>
  <si>
    <t>1819 W Pikes Avenue, Colorado Springs, CO 80904</t>
  </si>
  <si>
    <t>6.07.2023</t>
  </si>
  <si>
    <t>5211 Aeroglide Loop, Colorado Springs, CO 80916</t>
  </si>
  <si>
    <t>1719 W Kiowa Street, Colorado Springs, CO 80904</t>
  </si>
  <si>
    <t>201 N Hancock Avenue, Colorado Springs, CO 80903</t>
  </si>
  <si>
    <t>6.08.2023</t>
  </si>
  <si>
    <t>1113 E Cimarron Street, Colorado Springs, CO 80910</t>
  </si>
  <si>
    <t>6 N 25th Street, Colorado Springs, CO 80904</t>
  </si>
  <si>
    <t>1622 N Wahsatch Avenue, Colorado Springs, CO 80907</t>
  </si>
  <si>
    <t>6.09.2023</t>
  </si>
  <si>
    <t>2317 N Chestnut Street, Colorado Springs, CO 80907-6619</t>
  </si>
  <si>
    <t>4700 N Nevada Avenue, Colorado Springs, CO 80918-3913</t>
  </si>
  <si>
    <t>4302 N Nevada Avenue, Colorado Springs, CO 80907-4308</t>
  </si>
  <si>
    <t>6.12.2023</t>
  </si>
  <si>
    <t>6925 Heatherwood Circle, Colorado Springs, CO 80918-1108</t>
  </si>
  <si>
    <t>2512 W Monument Street, Colorado Springs, CO 80904-2515</t>
  </si>
  <si>
    <t>1018 E High Street, Colorado Springs, CO 80903-3506</t>
  </si>
  <si>
    <t>895 Arcturus Drive, Colorado Springs, CO 80905</t>
  </si>
  <si>
    <t>1720 W Bijou Street, Colorado Springs, CO 80904-3550</t>
  </si>
  <si>
    <t>2719 Gobi Drive, Colorado Springs, CO 80939-9724</t>
  </si>
  <si>
    <t>830 S Prospect Street, Colorado Springs, CO 80903-4523</t>
  </si>
  <si>
    <t>5150 Thistle Court, Colorado Springs, CO 80917</t>
  </si>
  <si>
    <t>730 W Del Norte Drive, Colorado Springs, CO 80907</t>
  </si>
  <si>
    <t>8402 Noreen Falls Drive, Colorado Springs, CO 80924</t>
  </si>
  <si>
    <t>915 W Madison Street, Colorado Springs, CO 80907</t>
  </si>
  <si>
    <t>2223 W Bijou Street, Colorado Springs, CO 80904</t>
  </si>
  <si>
    <t>6.13.2023</t>
  </si>
  <si>
    <t>1591 Monterey Road Unit #C, Colorado Springs, CO 80910</t>
  </si>
  <si>
    <t>6.14.2023</t>
  </si>
  <si>
    <t>2713 King Street, Colorado Springs, CO 80904</t>
  </si>
  <si>
    <t>5535 Green River Drive, Colorado Springs, CO 80923</t>
  </si>
  <si>
    <t>27 W Las Animas Street, Colorado Springs, CO 80903</t>
  </si>
  <si>
    <t>1635 W Colorado Avenue, Colorado Springs, CO 80904</t>
  </si>
  <si>
    <t>321 E Cache La Poudre Street, Colorado Springs, CO 80903</t>
  </si>
  <si>
    <t>6.15.2023</t>
  </si>
  <si>
    <t>332 Bonfoy Avenue, Colorado Springs, CO 80909-5815</t>
  </si>
  <si>
    <t>2323 Lexington Village Lane, Colorado Springs, CO 80916-4605</t>
  </si>
  <si>
    <t>12 N Walnut Street, Colorado Springs, CO 80905-1433</t>
  </si>
  <si>
    <t>908 W Colorado Avenue, Colorado Springs, CO 80905</t>
  </si>
  <si>
    <t>122 Swope Avenue, Colorado Springs, CO 80909</t>
  </si>
  <si>
    <t>6.16.2023</t>
  </si>
  <si>
    <t>227 N Arcadia Street, Colorado Springs, CO 80903</t>
  </si>
  <si>
    <t>432 W Bijou Street, Colorado Springs, CO 80905</t>
  </si>
  <si>
    <t>6.19.2023</t>
  </si>
  <si>
    <t>2605 Northridge Drive, Colorado Springs, CO 80918</t>
  </si>
  <si>
    <t>6827 Duke Drive, Colorado Springs, CO 80918</t>
  </si>
  <si>
    <t>2326 N Weber Street, Colorado Springs, CO 80907</t>
  </si>
  <si>
    <t>511 N Wahsatch Avenue, Colorado Springs, CO 80903</t>
  </si>
  <si>
    <t>6.20.2023</t>
  </si>
  <si>
    <t>3 Broadmoor Avenue, Colorado Springs, CO 80906</t>
  </si>
  <si>
    <t>2925 N tejon Street, Colorado Springs, CO 80907</t>
  </si>
  <si>
    <t>6.21.2023</t>
  </si>
  <si>
    <t>5235 Aeroglide Loop, Colorado Springs, CO 80916</t>
  </si>
  <si>
    <t>1510 Stardust Drive, Colorado Springs, CO 80905</t>
  </si>
  <si>
    <t>2182 Alpine Shadows View, Colorado Springs, CO 80919</t>
  </si>
  <si>
    <t>6.22.2023</t>
  </si>
  <si>
    <t>3595 Rossette Grove, Colorado Grove, Colorado Springs, CO 80910</t>
  </si>
  <si>
    <t>2170 Alpine Shadows view, Colorado Springs, CO 80919-3441</t>
  </si>
  <si>
    <t>1818 N Circle Drive, Colorado Springs, CO 80909</t>
  </si>
  <si>
    <t>2118 W Colorado Avenue, Colorado Springs, CO 80904-3352</t>
  </si>
  <si>
    <t>3150 Rockbrook Lane, Colorado Springs, CO 80904</t>
  </si>
  <si>
    <t>6 Pourtales Road, Colorao Springs, CO 80906</t>
  </si>
  <si>
    <t>27 Elm Avenue, Colorado Springs, CO 80906-3170</t>
  </si>
  <si>
    <t>1186 Solitaire Street, Colorado Springs, CO 80905-4205</t>
  </si>
  <si>
    <t>218 S Circle Drive, Colorado Springs, CO 80910</t>
  </si>
  <si>
    <t>755 Calliope Court, Colorado Springs, CO 80916-5600</t>
  </si>
  <si>
    <t>707 Manitou Boulevard, Colorado Springs, CO 80904</t>
  </si>
  <si>
    <t>3 E Ramona Avenue, Colorado Springs, CO 80905</t>
  </si>
  <si>
    <t>6.23.2023</t>
  </si>
  <si>
    <t>1023 Market Street, Colorado Springs, CO 80904-3238</t>
  </si>
  <si>
    <t>1727 W Kiowa Street, Colorado Springs, CO 80904-3554</t>
  </si>
  <si>
    <t>1601 N Nevada Avenue, Colorado Springs, CO 80907-7434</t>
  </si>
  <si>
    <t>2809 King Street, Colorado Springs, CO 80904-2590</t>
  </si>
  <si>
    <t>909 E Costilla Street, Colorado Springs, CO 80903</t>
  </si>
  <si>
    <t>209 Farragut Avenue, Colorado Springs, CO 80909</t>
  </si>
  <si>
    <t>8182 Moorebank Drive, COlorado Springs, CO 80908</t>
  </si>
  <si>
    <t>6.26.2023</t>
  </si>
  <si>
    <t>1405 Wilks Place, Colorado Springs, CO 80909-3034</t>
  </si>
  <si>
    <t>23 N Prospect Street, Colorado Springs, CO 80903-3515</t>
  </si>
  <si>
    <t>1517, 1519 N Cedar Street, Colorado Springs, CO 80903-2603</t>
  </si>
  <si>
    <t>529 W Dale St, Colorado Springs</t>
  </si>
  <si>
    <t>6.26.2023 (2)</t>
  </si>
  <si>
    <t>3132 Virga Loop, Colorado Springs, CO 80904</t>
  </si>
  <si>
    <t>7240 Oak Valley Drive, Colorado Springs, CO 80919-3481</t>
  </si>
  <si>
    <t>7345 Brentford Drive, Colorado Springs, CO 80919-3095</t>
  </si>
  <si>
    <t>1958 Brookdale Drive, Colorado Springs, CO 80918-3452</t>
  </si>
  <si>
    <t>1952 Guardian Way, Colorado Springs, CO 80919-3811</t>
  </si>
  <si>
    <t>5635 Majestic Drive, Colorado Springs, CO 80919-3506</t>
  </si>
  <si>
    <t>5872 Via Verona View, Colorado Springs, CO 80919-5602</t>
  </si>
  <si>
    <t>4031 San Felice Point, Colorado Springs, CO 80906-5900</t>
  </si>
  <si>
    <t>833 Beckton Heights, Colorado Springs, CO 80907</t>
  </si>
  <si>
    <t>4055 Reserve Point, Colorado Springs, CO 80904-1043</t>
  </si>
  <si>
    <t>1958 Erin Loop, Colorado Springs, CO 80918-3657</t>
  </si>
  <si>
    <t>5831 Via Verona View, Colorado Springs, CO 80919-5600</t>
  </si>
  <si>
    <t>3343 Chestnut Glen Lane, Colorado Springs, CO 80918-4638</t>
  </si>
  <si>
    <t>1467 Sausalito Drive, Colorado Springs, CO 80907-5776</t>
  </si>
  <si>
    <t>5115 Redleaf Lane, Colorado Springs, CO 80919-3318</t>
  </si>
  <si>
    <t>2275 Kittridge Avenue, Colorado Springs, CO 80919-3823</t>
  </si>
  <si>
    <t>7488 Alameda Court, Colorado Springs, CO 80920-4133</t>
  </si>
  <si>
    <t>809 S Weber Street, Colorado Springs, CO 80903-4045</t>
  </si>
  <si>
    <t>6040 Red Hill Circle, Colorado Springs, CO 80919-2012</t>
  </si>
  <si>
    <t>1092 Wisdom Heights, Colorado Springs, CO 80907-2717</t>
  </si>
  <si>
    <t>5335 Chambrey Court, Colorado Springs, CO 80919-3539</t>
  </si>
  <si>
    <t>2338 N Circle Drive, Colorado Springs, CO 80909-1347</t>
  </si>
  <si>
    <t>4536 Excalibur Court, Colorado Springs, CO 80917-1351</t>
  </si>
  <si>
    <t>1995 Montura View #201, Colorado Springs, CO 80919-6542</t>
  </si>
  <si>
    <t>1415 Carlson Drive, Colorado Springs, CO 80919-3940</t>
  </si>
  <si>
    <t>1117 Willow Bend Circle #B, Colorado Springs, CO 80918-7083</t>
  </si>
  <si>
    <t>5064 Poleplant Drive, Colorado Springs, CO 80918</t>
  </si>
  <si>
    <t>751 Overlook Ridge Point, Colorado Springs, CO 80906-4344</t>
  </si>
  <si>
    <t>4891 Painted Sky View, Colorado Springs, CO 80916</t>
  </si>
  <si>
    <t>7832 Seibert Heights, Colorado Springs, CO 80909</t>
  </si>
  <si>
    <t>4952 Construct Point, Colorado Springs, CO 80920</t>
  </si>
  <si>
    <t>4923 Great Owl Point, Colorado Springs, CO 80916</t>
  </si>
  <si>
    <t>2152 Squawbush Ridge Grove, Colorado Springs, CO 80910</t>
  </si>
  <si>
    <t>5421 Lester Alley, Colorado Springs, CO 80924</t>
  </si>
  <si>
    <t>5472 Carvel Grove, Colorado Springs, CO 80922</t>
  </si>
  <si>
    <t>5560 Saddle Rock Road, Colorado Springs, CO 80918</t>
  </si>
  <si>
    <t>6.27.2023</t>
  </si>
  <si>
    <t>412 N 19th Street, Colorado Springs, CO 80904</t>
  </si>
  <si>
    <t>1501 W Cucharras Street, Colorado Springs, CO 80904-4034</t>
  </si>
  <si>
    <t>1031 Race Street, Colorado Springs, CO 80904-3200</t>
  </si>
  <si>
    <t>324 E Caramillo Street, Colorado Springs, CO 80907-7508</t>
  </si>
  <si>
    <t>3006 Chelton Drive, Colorado Springs, CO 80909</t>
  </si>
  <si>
    <t>5472 Carvel Drive, Colorado Springs, CO 80922-3278</t>
  </si>
  <si>
    <t>3208 W Colorado Avenue, Colorado Springs, CO 80804-1906</t>
  </si>
  <si>
    <t>6.28.2023</t>
  </si>
  <si>
    <t>2506 Parkview Boulevard, Colorado Springs, CO 80906</t>
  </si>
  <si>
    <t>409 N Chestnut Street, Colorado Springs, CO 80905</t>
  </si>
  <si>
    <t>6.29.2023</t>
  </si>
  <si>
    <t>727 N Walnut Street, Colorado Springs, CO 80905</t>
  </si>
  <si>
    <t>1402 &amp; 1404 Calvert Avenue, Colorado Springs, CO 80904</t>
  </si>
  <si>
    <t>1731 W Pikes Peak Avenue, Colorado Springs, CO 80904</t>
  </si>
  <si>
    <t>2139 S Corona Avenue, Colorado Springs, CO 80905</t>
  </si>
  <si>
    <t>212 E Madison Street, Colorado Springs, CO 80907</t>
  </si>
  <si>
    <t>6.30.2023</t>
  </si>
  <si>
    <t>71 W Boulder Street, Colorado Springs, CO 80903</t>
  </si>
  <si>
    <t>813 Pioneer Lane, COlorado Springs, CO 80904</t>
  </si>
  <si>
    <t>7.03.2023</t>
  </si>
  <si>
    <t>4869 Sonata Drive #C, Colorado Springs, CO 80918-2538</t>
  </si>
  <si>
    <t>3345 E Oak Creek Drive, Colorado Springs, CO 80906</t>
  </si>
  <si>
    <t>2427 N Nevada Avenue, Colorado Springs, CO 809007-6805</t>
  </si>
  <si>
    <t>734 N Walnut Street, Colorado Springs, CO 80905-1155</t>
  </si>
  <si>
    <t>6018 Yallaly River Trail, Colorado Springs, CO 80924</t>
  </si>
  <si>
    <t>4561 N Enchanted Circle, Colorado Springs, CO 80917-3105</t>
  </si>
  <si>
    <t>518 E Bijou Street, Colorado Springs, CO 80903-3436</t>
  </si>
  <si>
    <t>34 Marland Road, Colorado Springs, CO 80906</t>
  </si>
  <si>
    <t>1823 W Cucharras Street, Colorado Springs, CO 80904</t>
  </si>
  <si>
    <t>119 S 15th Street, Colorado Springs, CO 80904</t>
  </si>
  <si>
    <t>1708 W Pikes Avenue, Colorado Springs, CO 80904</t>
  </si>
  <si>
    <t>1124 E Rio Grande Street, COlorado Springs, CO 80910</t>
  </si>
  <si>
    <t>2336 E Platte Avenue, Colorado Springs, CO 80909</t>
  </si>
  <si>
    <t>2011 W Cucharras Street, Colorao Springs, CO 80904</t>
  </si>
  <si>
    <t>417 N Walnut Street, Colorado Springs, CO 80905</t>
  </si>
  <si>
    <t>910 W Colorado Avenue, Colorado Springs, CO 80905</t>
  </si>
  <si>
    <t>7.05.2023</t>
  </si>
  <si>
    <t>307 N 28th Street, Colorado Springs, CO 80904</t>
  </si>
  <si>
    <t>2829 W Uintah Street, Colorado Springs, CO 80904</t>
  </si>
  <si>
    <t>905 N Meade Avenue, Colorado Springs, CO 80909</t>
  </si>
  <si>
    <t>2824 W Kiowa Street, Colorado Springs, CO 80904</t>
  </si>
  <si>
    <t>1238 Darby Street, Colorado Springs, CO 80907-3910</t>
  </si>
  <si>
    <t>7.06.2023</t>
  </si>
  <si>
    <t>2904 Straus Lane, Colorado Springs, CO 80907</t>
  </si>
  <si>
    <t>2906 Straus Lane, Colorado Springs, CO 80907</t>
  </si>
  <si>
    <t>825 Columbine Avenue, Colorado Springs, CO 80904</t>
  </si>
  <si>
    <t>2895 Strawberry Field Grove #H, Colorado Springs, CO 80906-6320</t>
  </si>
  <si>
    <t>7.07.2023</t>
  </si>
  <si>
    <t>733 E Cucharras Street, Colorado Springs, CO 80903</t>
  </si>
  <si>
    <t>3107 Trenton Park Grove, Colorado Springs, CO 80904</t>
  </si>
  <si>
    <t>211 N Prospect Street, Colorado Springs, CO 80903</t>
  </si>
  <si>
    <t>3121 trenton Park Grove, Colorado Springs, CO 80904</t>
  </si>
  <si>
    <t>12 N 17th Street, Colorado Springs, CO 80904-3583</t>
  </si>
  <si>
    <t>7.10.2023</t>
  </si>
  <si>
    <t>258 W Rockrimmon Boulevard #B, Colorado Springs, CO 80919</t>
  </si>
  <si>
    <t>309 N 20th Street, Colorado Springs, CO 80904</t>
  </si>
  <si>
    <t>137 N 14th Street, Colorado Springs, CO 80904</t>
  </si>
  <si>
    <t>1511 N Weber Street, Colorado Springs, CO 80907</t>
  </si>
  <si>
    <t>5413 Statute Drive, Colorado Springs, CO 80922</t>
  </si>
  <si>
    <t>825 N Wahsatch Avenue, Colorado Springs, CO 80904</t>
  </si>
  <si>
    <t>2826 Beacon Street, Colorado Springs, CO 80907-6118</t>
  </si>
  <si>
    <t>1702 N Chelton Road, Colorado Springs, CO 80909-2559</t>
  </si>
  <si>
    <t>1738 Wildwood Drive, Colorado Springs, CO 80918-1115</t>
  </si>
  <si>
    <t>456 W Rockrimmon Boulevard #D, Colorado Springs, CO 80919-1732</t>
  </si>
  <si>
    <t>3122 Trenton Park Grove, Colorado Springs, CO 80904</t>
  </si>
  <si>
    <t>3108 Trenton Park Grove, Colorado Springs, CO 80904</t>
  </si>
  <si>
    <t>7.11.2023</t>
  </si>
  <si>
    <t>3397 Hydra Drive, Colorado Springs, CO 80906</t>
  </si>
  <si>
    <t>1150 Tulip Place, Colorado Springs, CO 80907</t>
  </si>
  <si>
    <t>7.12.2023</t>
  </si>
  <si>
    <t>804 N Meade Avenue, Colorado Springs, CO 80909</t>
  </si>
  <si>
    <t>25 4th Street, Colorado Springs, CO 80906</t>
  </si>
  <si>
    <t>326 N Hancock Avenue, COlorado Springs, CO 80903</t>
  </si>
  <si>
    <t>4446 Barkman Circle, Colorado Springs, CO 80916-2510</t>
  </si>
  <si>
    <t>1404 Imperial Road, Colorado Springs, CO 80918-1060</t>
  </si>
  <si>
    <t>7.13.2023</t>
  </si>
  <si>
    <t>2408 N 7th Street, Colorado Springs, CO 80907</t>
  </si>
  <si>
    <t>946 N 19th Street, Colorado Springs, CO 80904</t>
  </si>
  <si>
    <t>24 N Foote Avenue, Colorado Springs, CO 80909</t>
  </si>
  <si>
    <t>4018 E San Miguel Street, Colorado Springs, CO 80909</t>
  </si>
  <si>
    <t>7.14.2023</t>
  </si>
  <si>
    <t>141 Pierce Drive, Colorado Springs, CO 80906-3234</t>
  </si>
  <si>
    <t>7.17.2023</t>
  </si>
  <si>
    <t>3105 Rhapsody Court, Colorado Springs, CO 80920</t>
  </si>
  <si>
    <t>1530 Cooper Avenue, Colorado Springs, CO 80907</t>
  </si>
  <si>
    <t>1942 Roanoke Street #1/2, Colorado Springs, CO 80906</t>
  </si>
  <si>
    <t>2316 N Sage Street, Colorado Springs, CO 80907</t>
  </si>
  <si>
    <t>7.18.2023</t>
  </si>
  <si>
    <t>6960 Peyote Way, Colorado Springs, CO 80919</t>
  </si>
  <si>
    <t>1114 Querida Drive, Colorado Springs, CO 80909</t>
  </si>
  <si>
    <t>1184 Magnolia Street, Colorado Springs, CO 80907-9628</t>
  </si>
  <si>
    <t>7.19.2023</t>
  </si>
  <si>
    <t>4651 Newton Drive, Colorado Springs, CO 80916-3329</t>
  </si>
  <si>
    <t>7.20.2023</t>
  </si>
  <si>
    <t>2604 Main Street, Colorado Springs, CO 80907</t>
  </si>
  <si>
    <t>5262 Aeroglide Loop, Colorado Springs, CO 80916</t>
  </si>
  <si>
    <t>5259 Aeroglide Loop, Colorado Springs, CO 80916</t>
  </si>
  <si>
    <t>931 E Las Animas Street, Colorado Springs, CO 80903-4517</t>
  </si>
  <si>
    <t>738 E High Street, Colorado Springs, CO 80903-3554</t>
  </si>
  <si>
    <t>4255 Rosalie Street, Colorado Springs, CO 80917</t>
  </si>
  <si>
    <t>7.21.2023</t>
  </si>
  <si>
    <t>2019 Hillis Court, Colorado Springs, CO 80906</t>
  </si>
  <si>
    <t>got  response</t>
  </si>
  <si>
    <t>1824 W Colorado Avenue, Colorado Springs, CO 80904</t>
  </si>
  <si>
    <t>13772 Narrowleaf Drive, Colorado Springs, CO 80921</t>
  </si>
  <si>
    <t>607 S Hancock Avenue, Colorado Springs, CO 80903</t>
  </si>
  <si>
    <t>611 Custer Avenue, Colrado Springs, CO 80903</t>
  </si>
  <si>
    <t>616 E Monument Street, Colorado Springs, CO 80903</t>
  </si>
  <si>
    <t>709 E Fountain Boulevard, Colorado Springs, CO 80903-4603</t>
  </si>
  <si>
    <t>11 S 25th St #310, Colorado Springs, CO 80904</t>
  </si>
  <si>
    <t>3516 Atlantic Drive, Colorado Springs, CO 80910-3933</t>
  </si>
  <si>
    <t>7.24.2023</t>
  </si>
  <si>
    <t>6510 Red Feather Dr, Colorado Springs, CO 80919</t>
  </si>
  <si>
    <t>710 Maroonglen Ct, Colorado Springs, CO 80906</t>
  </si>
  <si>
    <t>6995 Mustang Rim Drive, Colorado Springs, CO 80923</t>
  </si>
  <si>
    <t>1109 N Walnut Street, Colorado Springs, CO 80905</t>
  </si>
  <si>
    <t>17 Fifth Street, Colorado Springs, CO 80906-3627</t>
  </si>
  <si>
    <t>1828-1832 Fenmoor Place, Colorado Springs, CO 80905</t>
  </si>
  <si>
    <t>38 Cheyenne Mountain Boulevard, Colorado Springs, CO 80906</t>
  </si>
  <si>
    <t>4207 Crowells Mill Square, Colorado Springs, CO 80910</t>
  </si>
  <si>
    <t>817 S Tejon Street, Colorado Springs, CO 80903</t>
  </si>
  <si>
    <t>7.25.2023</t>
  </si>
  <si>
    <t>850 Promontory Rock Grove, Colorado Springs, CO 80905</t>
  </si>
  <si>
    <t>860 Promontory Rock Grove, Colorado Springs, CO 80905</t>
  </si>
  <si>
    <t>870 Promontory Rock Grove, Colorado Springs, CO 80905</t>
  </si>
  <si>
    <t>880 Promontory Rock Grove, Colorado Springs, CO 80905</t>
  </si>
  <si>
    <t>2102 W Cucharras Street, Colorado Springs, CO 80904</t>
  </si>
  <si>
    <t>817 Yuma Street, Colorado Springs, CO 80909</t>
  </si>
  <si>
    <t>537 Penrose Boulevard, Colorado Springs, CO 80906</t>
  </si>
  <si>
    <t>1 Penrose Lane, Colorado Springs, CO 80906</t>
  </si>
  <si>
    <t>2720 N Chelton Road, Colorado Springs, CO 80909</t>
  </si>
  <si>
    <t>7.26.2023</t>
  </si>
  <si>
    <t>6716 Hampton Drive, Colorado Springs, CO 80918</t>
  </si>
  <si>
    <t>5608 Charlotte Parkway, Colorado Springs, CO 80923</t>
  </si>
  <si>
    <t>21 E Washington Street, Colorado Springs, CO 80907</t>
  </si>
  <si>
    <t>226 E Monument Street, Colorado Springs, CO 80903-1004</t>
  </si>
  <si>
    <t>7.27.2023</t>
  </si>
  <si>
    <t>3522 Indianpipe Circle, Colorado Springs, CO 80918</t>
  </si>
  <si>
    <t>816 Iowa Avenue, Colorado Springs, CO 80909</t>
  </si>
  <si>
    <t>1602 E Platte Avenue, Colorado Springs, CO 80909</t>
  </si>
  <si>
    <t>695 W Monument Street, Colorado Springs, CO 80905</t>
  </si>
  <si>
    <t>7783 Manistique Drive, Colorado Springs, CO 80923-7453</t>
  </si>
  <si>
    <t>2319 W Bijou Street, Colorado Springs, CO 80904</t>
  </si>
  <si>
    <t>2114 W Cucharras Street, Colorado Springs, CO 80904-3345</t>
  </si>
  <si>
    <t>7.28.2023</t>
  </si>
  <si>
    <t>1001 E Las Animas Street, Colorado Springs, CO 80903</t>
  </si>
  <si>
    <t>2727 Marilyn Road, Colorado Springs, CO 80909</t>
  </si>
  <si>
    <t>902 W Cucharras Street, Colorado Springs, CO 80905</t>
  </si>
  <si>
    <t>1518 Parkway Drive, Colorado Springs, CO 80905-2063</t>
  </si>
  <si>
    <t>7.31.2023</t>
  </si>
  <si>
    <t>20 Terrace Drive #20 &amp; #22, Colorado Springs, CO 80906</t>
  </si>
  <si>
    <t>3620 W Pikes Peak Avenue, Colorado Springs, CO 80904-1930</t>
  </si>
  <si>
    <t>619 E Hills Road, Colorado Springs, CO 80909</t>
  </si>
  <si>
    <t>9334 Mayflower Gulch Way, Colorado Springs, CO 80938</t>
  </si>
  <si>
    <t>3349 Amber Grain Way, Colorado Springs, CO 80908-5223</t>
  </si>
  <si>
    <t>215 E Espanola Street, Colorado Springs, CO 80907-7462</t>
  </si>
  <si>
    <t>10 Haney Road, Colorado Springs, CO 80906-3316</t>
  </si>
  <si>
    <t>6886 Heatherwood Drive, Colorado Springs, CO 80918</t>
  </si>
  <si>
    <t>8.01.2023</t>
  </si>
  <si>
    <t>1214 N Franklin Street, Colorado Springs, CO 80903</t>
  </si>
  <si>
    <t>7220 Native Circle, Colorado Springs, CO 80919</t>
  </si>
  <si>
    <t>890 Promontory Rock Grove, Colorado Springs, CO 80905</t>
  </si>
  <si>
    <t>8.02.2023</t>
  </si>
  <si>
    <t>918 N Institute Street, Colorado Springs, CO 80903</t>
  </si>
  <si>
    <t>1813 W Colorado Avenue, Colorado Springs, CO 80904</t>
  </si>
  <si>
    <t>1346 Oswego Avenue, Colorado Springs, CO 80904</t>
  </si>
  <si>
    <t>2331 W Cucharras Street, Colorado Springs, CO 80904</t>
  </si>
  <si>
    <t>1730 Palmer Park Blvd, Colorado Springs, CO 80909</t>
  </si>
  <si>
    <t>2263 Palm Dr #B, Colorado Springs, CO 80918</t>
  </si>
  <si>
    <t>8.03.2023</t>
  </si>
  <si>
    <t>604 Crown Ridge Dr, Colorado Springs, CO 80904</t>
  </si>
  <si>
    <t>719 N Spruce Street, Colorado Springs, CO 80905</t>
  </si>
  <si>
    <t>1905 Manor Lane, Colorado Springs, CO 80906</t>
  </si>
  <si>
    <t>923 Custer Avenue, Colorado Springs, CO 80903</t>
  </si>
  <si>
    <t>119 W Mill Street, Colorado Springs, CO 80903-4225</t>
  </si>
  <si>
    <t>8.04.2023</t>
  </si>
  <si>
    <t>7 E Fountain Boulevard, Colorado Springs, CO 80903</t>
  </si>
  <si>
    <t>515 S Institute Street, Colorado Springs, CO 80903</t>
  </si>
  <si>
    <t>6975 Sparrow Court, Colorado Springs, CO 80919</t>
  </si>
  <si>
    <t>1235 Quivira Drive, Colorado Springs, CO 80910</t>
  </si>
  <si>
    <t>8.07.2023</t>
  </si>
  <si>
    <t>907 W Cucharras Street, Colorado Springs, CO 80905</t>
  </si>
  <si>
    <t>824 N union Boulevard, Colorado Springs, CO 80909</t>
  </si>
  <si>
    <t>5255 Aeroglide Loop, Colorado Springs, CO 80916</t>
  </si>
  <si>
    <t>45 N 36th Street, Colorado Springs, CO 80904</t>
  </si>
  <si>
    <t>8432 Noreen Falls Drive, Colorado Springs, CO 80924</t>
  </si>
  <si>
    <t>6039 Yallaly River Trail, Colorado Springs, CO 80924</t>
  </si>
  <si>
    <t>8.08.2023</t>
  </si>
  <si>
    <t>8.09.2023</t>
  </si>
  <si>
    <t>3919 Tennyson Avenue, Colorado Springs, CO 80910-2553</t>
  </si>
  <si>
    <t>8.10.2023</t>
  </si>
  <si>
    <t>1722 W Cucharras Street, Colorado Springs, CO 80904-3812</t>
  </si>
  <si>
    <t>302 Cheyenne Boulevard, Colorado Springs, CO 80905</t>
  </si>
  <si>
    <t>2646 E Yampa Street, Colorado Springs, CO 80909</t>
  </si>
  <si>
    <t>8.11.2023</t>
  </si>
  <si>
    <t>5738 Cassina Drive, Colorado Springs, CO 80923</t>
  </si>
  <si>
    <t>622 Paradise Lane, Colorado Springs, CO 80904</t>
  </si>
  <si>
    <t>2408 W Bijou Street, Colorado Springs, CO 80904</t>
  </si>
  <si>
    <t>687 W Monument Street, Colorado Springs, CO 80905</t>
  </si>
  <si>
    <t>1218 Oswego Street, Colorado Springs, CO 80904-2230</t>
  </si>
  <si>
    <t>516 E Dale Street, Colorado Springs, CO 80903-2926</t>
  </si>
  <si>
    <t>609 N Spruce Street, Colorado Springs, CO 80905</t>
  </si>
  <si>
    <t>8.14.2023</t>
  </si>
  <si>
    <t>2744 Ron Court, Colorado Springs, CO 80909</t>
  </si>
  <si>
    <t>710 S Royer Street, Colorado Springs, CO 80903</t>
  </si>
  <si>
    <t>205 Bonfoy Avenue, Colorado Springs, CO 80909-5812</t>
  </si>
  <si>
    <t>56 Elm Avenue, Colorado Springs, CO 80906-3341</t>
  </si>
  <si>
    <t>826 Sunset Road, Colorado Springs, CO 80909-4733</t>
  </si>
  <si>
    <t>831 S Cascade Avenue, Colorado Springs, CO 80903-2839</t>
  </si>
  <si>
    <t>1073 Westmoreland Road, Colorado Springs, CO 80907</t>
  </si>
  <si>
    <t>208 W Brookside Street, Colorado Springs, CO 80905</t>
  </si>
  <si>
    <t>908 E Columbia ST, Colorado Springs, CO 80903</t>
  </si>
  <si>
    <t>8.16.2023</t>
  </si>
  <si>
    <t>9 N 15th Street, Colorado Springs, CO 80904</t>
  </si>
  <si>
    <t>8.17.2023</t>
  </si>
  <si>
    <t>2122 Clarkson Drive, Colorado Springs, CO 80909</t>
  </si>
  <si>
    <t>312 E Caramillo Street, Colorado Springs, CO 80907</t>
  </si>
  <si>
    <t>8.18.2023</t>
  </si>
  <si>
    <t>14 S 14th Street, Colorado Springs, CO 80904</t>
  </si>
  <si>
    <t>1336 N Nevada Avenue, Colorado Springs, CO 80903</t>
  </si>
  <si>
    <t>18 N Sheridan Avenue, Colorado Springs, CO 80909</t>
  </si>
  <si>
    <t>719 N Wahsatch Avenue, Colorado Springs, CO 80903</t>
  </si>
  <si>
    <t>8.21.2023</t>
  </si>
  <si>
    <t>315 E Cache La Poudre Street, Colorado Springs, CO 80903</t>
  </si>
  <si>
    <t>1859 Fuller Road, Colorado Springs, CO 80920</t>
  </si>
  <si>
    <t>824 Lyra Drive, Colorado Springs, CO 80906</t>
  </si>
  <si>
    <t>8.22.2023</t>
  </si>
  <si>
    <t>2411 W St Vrain Street, Colorado Springs, CO 80904</t>
  </si>
  <si>
    <t>918 E Las Animas Street, Colorado Springs, CO 80903</t>
  </si>
  <si>
    <t>1099 Westmoreland Road, Colorado Springs, CO 80907</t>
  </si>
  <si>
    <t>8.23.2023</t>
  </si>
  <si>
    <t>3810 Scott Lane, Colorado Springs, CO 80907</t>
  </si>
  <si>
    <t>1672 Smoke Ridge Drive, Colorado Springs, CO 80919</t>
  </si>
  <si>
    <t>8.24.2023</t>
  </si>
  <si>
    <t>3355 Hydra Drive, Colorado Springs, CO 80906</t>
  </si>
  <si>
    <t>963 Bayfield Way, Colorado Springs, CO 80906</t>
  </si>
  <si>
    <t>1406 W Kiowa Drive, Colorado Springs, CO 80904</t>
  </si>
  <si>
    <t>1207 Custer Avenue, Colorado Springs, CO 80903</t>
  </si>
  <si>
    <t>1023 N Weber Street, Colorado Springs, CO 80903</t>
  </si>
  <si>
    <t>1214 N El Paso Street, Colorado Springs, CO 80903</t>
  </si>
  <si>
    <t>5254 Aeroglide Loop, Colorado Springs, CO 80916</t>
  </si>
  <si>
    <t>6 Elm Avenue, Colorado Springs, CO 80906</t>
  </si>
  <si>
    <t>6706 W Dublin Loop, Colorado Springs, CO 80918</t>
  </si>
  <si>
    <t>526 W Monument Street, Colorado Springs, CO 80905-1165</t>
  </si>
  <si>
    <t>8.25.2023</t>
  </si>
  <si>
    <t>607 N Tower Street, Colorado Springs, CO 80905</t>
  </si>
  <si>
    <t>6900 Prince Drive, Colorado Springs, CO 80918</t>
  </si>
  <si>
    <t>1924 Armstrong Avenue, Colorado Springs, CO 80904</t>
  </si>
  <si>
    <t>4154 Brush Creek Road, Colorado Springs, CO 80916</t>
  </si>
  <si>
    <t>1624 W Pikes Peak Avenue, Colorado Springs, CO 80904</t>
  </si>
  <si>
    <t>408 N 28th Street, Colorado Springs, CO 80904</t>
  </si>
  <si>
    <t>629 Prairie Road, Colorado Springs, CO 80909-4826</t>
  </si>
  <si>
    <t>8.28.2023</t>
  </si>
  <si>
    <t>1624 W Colorado Avenue, Colorado Springs, CO 80904</t>
  </si>
  <si>
    <t>6029 Copper Mountain Drive, Colorado Springs, CO 80918</t>
  </si>
  <si>
    <t>950 N 19th Street, Colorado Springs, CO 80904</t>
  </si>
  <si>
    <t>2204 Cooper Avenue, Colorado Springs, CO 80907</t>
  </si>
  <si>
    <t>746 E Cucharras Street, Colorado Springs, CO 80903</t>
  </si>
  <si>
    <t>2 Wolfe Lance, Colorado Springs, CO 80906-2439</t>
  </si>
  <si>
    <t>1635 Holmes Drive, Colorado Springs, CO 80909</t>
  </si>
  <si>
    <t>317 1/2 E Cache La Poudre Street, Colorado Springs, CO 80903</t>
  </si>
  <si>
    <t>1645 Mesa Road, Colorado Springs, CO 80904</t>
  </si>
  <si>
    <t>1609 E Platte Avenue, Colorado Springs, CO 80909</t>
  </si>
  <si>
    <t>320 E Uintah Street, Colorado Springs, CO 80903</t>
  </si>
  <si>
    <t>8.29.2023</t>
  </si>
  <si>
    <t>424 W Kiowa Street, Colorado Springs, CO 80905</t>
  </si>
  <si>
    <t>2604 Concord Street, Colorado Springs, CO 80905</t>
  </si>
  <si>
    <t>2425 Rand Avenue, Colorado Springs, CO 80905-2864</t>
  </si>
  <si>
    <t>8.30.2023</t>
  </si>
  <si>
    <t>2828 W Kiowa Street, Colorado Springs, CO 80904</t>
  </si>
  <si>
    <t>5045 N Splendid Circle, Colorado Springs, CO 80917</t>
  </si>
  <si>
    <t>1822 W Boulder Street, Colorado Springs, CO 80904</t>
  </si>
  <si>
    <t>402 W Van Buren Street, Colorado Springs, CO 80907</t>
  </si>
  <si>
    <t>8.31.2023</t>
  </si>
  <si>
    <t>138 Pierce Drive, Colorado Springs, CO 80906</t>
  </si>
  <si>
    <t>228 N Walnut Street, Colorado Springs, CO 80905-1344</t>
  </si>
  <si>
    <t>9.01.2023</t>
  </si>
  <si>
    <t>5983 Vallecito Drive, Colorado Springs, CO 80923</t>
  </si>
  <si>
    <t>1711 W Colorado Avenue, Colorado Springs, CO 80904</t>
  </si>
  <si>
    <t>1706 Arbor Way, Colorado Springs, CO 80905</t>
  </si>
  <si>
    <t>9.05.2023</t>
  </si>
  <si>
    <t>18 Polo Drive, Colorado Springs, CO 80906</t>
  </si>
  <si>
    <t>1230 Glen Avenue, Colorado Springs, CO 80905</t>
  </si>
  <si>
    <t>440 W Yampa Street, Colorado Springs, CO 80905</t>
  </si>
  <si>
    <t>3324 W Kiowa Street, Colorado Springs, CO 80904</t>
  </si>
  <si>
    <t>9.06.2023</t>
  </si>
  <si>
    <t>3115 Pikes Peak Avenue, Colorado Springs, CO 80904</t>
  </si>
  <si>
    <t>1058 Yuma Street, Colorado Springs, CO 80909</t>
  </si>
  <si>
    <t>9.07.2023</t>
  </si>
  <si>
    <t>5838 Spring Breeze Drive, Colorado Springs, CO 80923</t>
  </si>
  <si>
    <t>21 Cypress Lane, Colorado Springs, CO 80906</t>
  </si>
  <si>
    <t>9.08.2023</t>
  </si>
  <si>
    <t>721 E Platte Avenue, Colorado Springs, CO 80903</t>
  </si>
  <si>
    <t>2415 Camelot Court, Colorado Springs, CO 80904</t>
  </si>
  <si>
    <t>1806 W Yampa Street, Colorado Springs, CO 80904</t>
  </si>
  <si>
    <t>2735 Ben Court, Colorado Springs, CO 80909</t>
  </si>
  <si>
    <t>10105 Clear Creek Road, Colorado Springs, CO 80920</t>
  </si>
  <si>
    <t>2408 N Sage Street, Colorado Springs, CO 80907</t>
  </si>
  <si>
    <t>612 N Tower Street, Colorado Springs, CO 80905</t>
  </si>
  <si>
    <t>9.11.2023</t>
  </si>
  <si>
    <t>1313 Friendship Lane, Colorado Springs, CO 80904</t>
  </si>
  <si>
    <t>2815 W Platte Avenue, Colorado Springs, CO 80904</t>
  </si>
  <si>
    <t>115 N 29th Street, Colorado Springs, CO 80904</t>
  </si>
  <si>
    <t>1132 N Institute Street, Colorado Springs, CO 80903</t>
  </si>
  <si>
    <t>2422 W Platte Avenue, Colorado Springs, CO 80904</t>
  </si>
  <si>
    <t>9.12.2023</t>
  </si>
  <si>
    <t>2751 Tecumseh Road, Colorado Springs, CO 80920</t>
  </si>
  <si>
    <t>9.13.2023</t>
  </si>
  <si>
    <t>currently has a non-owner occupied short term rental permit. The property would be eligible for a new non-owner occupied short term rental permit if sold</t>
  </si>
  <si>
    <t>2208 Cooper Avenue, Colorado Springs, CO 80907</t>
  </si>
  <si>
    <t>720 W Washington Street, Colorado Springs, CO 80907</t>
  </si>
  <si>
    <t>4290 Alder Springs View, Colorado Springs, CO 80922</t>
  </si>
  <si>
    <t>27 W Brookside ST, Colorado Springs, CO 80905</t>
  </si>
  <si>
    <t>9.14.2023</t>
  </si>
  <si>
    <t>3550 Dogwood Drive, Colorado Springs, CO 80910</t>
  </si>
  <si>
    <t>1921 Sheldon Avenue, Colorado Springs, CO 80904</t>
  </si>
  <si>
    <t>2801 W Uintah Street, Colorado Springs, CO 80904</t>
  </si>
  <si>
    <t>9.15.2023</t>
  </si>
  <si>
    <t>4210 Solarglen Drive, Colorado Springs, CO 80916</t>
  </si>
  <si>
    <t>812 N Institute Street, Colorado Springs, CO 80903</t>
  </si>
  <si>
    <t>224 N Prospect Street, Colorado Springs, CO 80903</t>
  </si>
  <si>
    <t>9040 Sky King Drive, Colorado Springs, CO 80924</t>
  </si>
  <si>
    <t>2 Heather Drive, Colorado Springs, CO 80906</t>
  </si>
  <si>
    <t>2431 E Dale Street, Colorado Springs, CO 80909</t>
  </si>
  <si>
    <t>9.18.2023</t>
  </si>
  <si>
    <t>130 E Brookside Street, Colorado Springs, CO 80905</t>
  </si>
  <si>
    <t>2114 Pepperwood Drive, Colorado Springs, Co 80910</t>
  </si>
  <si>
    <t>5080 Copernicus Way, Colorado Springs, CO 80917</t>
  </si>
  <si>
    <t>1822 W Pikes Peak Avenue, Colorado Springs, CO 80904</t>
  </si>
  <si>
    <t>1908 E St Vrain Street, Colorado Springs, CO 80909</t>
  </si>
  <si>
    <t>126 E Brookside Street, Colorado Springs, CO 80905</t>
  </si>
  <si>
    <t>3805 Red Cedar Drive, Colorado Springs, CO 80906</t>
  </si>
  <si>
    <t>9.19.2023</t>
  </si>
  <si>
    <t>1216 N Wahsatch Avenue, Colorado Springs, CO 80903</t>
  </si>
  <si>
    <t>9.21.2023</t>
  </si>
  <si>
    <t>31 Crescent Lane, Colorado Springs, CO 80904</t>
  </si>
  <si>
    <t>1961 Pepperwood Drive, Colorado Springs, CO 80910</t>
  </si>
  <si>
    <t>9.22.2023</t>
  </si>
  <si>
    <t>646 Paradise Lane, Colorado Springs, CO 80904</t>
  </si>
  <si>
    <t>1470 Gumwood Drive, Colorado Springs, CO 80906</t>
  </si>
  <si>
    <t>2523 Blazek Loop, Colorado Springs, CO 80918</t>
  </si>
  <si>
    <t>3105 Virginia Avenue, Colorado Springs, CO 80907</t>
  </si>
  <si>
    <t>9.25.2023</t>
  </si>
  <si>
    <t>3032 W Pikes Peak Avenue, Colorado Springs, CO 80904</t>
  </si>
  <si>
    <t>1115 Magnolia Street, Colorado Springs, CO 80907</t>
  </si>
  <si>
    <t>1617 E Boulder Street, Colorado Springs, CO 80909</t>
  </si>
  <si>
    <t>1707 W Kiowa Street, Colorado Springs, CO 80904</t>
  </si>
  <si>
    <t>411 Lakewood Circle #A502, Colorado Springs, CO 80910</t>
  </si>
  <si>
    <t>3911 Jasmine Street, Colorado Springs, CO 80907</t>
  </si>
  <si>
    <t>324 N Meade Avenue, Colorado Springs, CO 80909</t>
  </si>
  <si>
    <t>9.26.2023</t>
  </si>
  <si>
    <t>2704 Gobi Drive, Colorado Springs, CO 80939</t>
  </si>
  <si>
    <t>2521 E Dale Street, Colorado Springs, CO 80909</t>
  </si>
  <si>
    <t>520-518 W Pikes Peak Avenue, Colorado Springs, CO 80905</t>
  </si>
  <si>
    <t>1944 Mount Washington Avenue, Colorado Springs, CO 80906</t>
  </si>
  <si>
    <t>9.27.2023</t>
  </si>
  <si>
    <t>4645 Peak Crest View, Colorado Springs, CO 80918</t>
  </si>
  <si>
    <t>520 W Pikes Peak Avenue, Colorado Springs, CO 80905</t>
  </si>
  <si>
    <t>6493 Bodacious Circle, Colorado Springs, CO 80923</t>
  </si>
  <si>
    <t>9.28.2023</t>
  </si>
  <si>
    <t>1112 Modes Street, Colorado Springs, CO 80904</t>
  </si>
  <si>
    <t>2219 W Bijou Street, Colorado Springs, CO 80904</t>
  </si>
  <si>
    <t>1625 N Murray Boulevard #206, Colorado Springs, CO 80915</t>
  </si>
  <si>
    <t>9.29.2023</t>
  </si>
  <si>
    <t>1628 W Kiowa Street, Colorado Springs, CO 80904</t>
  </si>
  <si>
    <t>4315 Kanaly Court, Colorado Springs, CO 80916</t>
  </si>
  <si>
    <t>305 S Hancock Avenue, Colorado Springs, CO 80903</t>
  </si>
  <si>
    <t>2018 King Court, Colorado Springs, CO 80904</t>
  </si>
  <si>
    <t>739 E Cimarron Street, Colorado Springs, CO 80903</t>
  </si>
  <si>
    <t>2312 W Platte Avenue, Colorado Springs, CO 80904</t>
  </si>
  <si>
    <t>950 E Costilla Street, Colorado Springs, CO 80903</t>
  </si>
  <si>
    <t>10.02.2023</t>
  </si>
  <si>
    <t>6 E Mill Street, Colorado Springs, CO 80903</t>
  </si>
  <si>
    <t>924 E Dale Street, Colorado Springs, CO 80903</t>
  </si>
  <si>
    <t>10.03.2023</t>
  </si>
  <si>
    <t>1018 E Platte Avenue, Colorado Springs, CO 80903</t>
  </si>
  <si>
    <t>116 S 10th Street, Colorado Springs, CO 80904</t>
  </si>
  <si>
    <t>10.04.2023</t>
  </si>
  <si>
    <t>406 S 10th Street, Colorado Springs, CO 80905</t>
  </si>
  <si>
    <t>10.05.2023</t>
  </si>
  <si>
    <t>2826 W Platte Avenue, Colorado Springs, CO 80904</t>
  </si>
  <si>
    <t>3176 Springmeadow Drive, Colorado Springs,  CO 80906</t>
  </si>
  <si>
    <t>2820 W Cucharras Street, Colorado Spring, CO 80904</t>
  </si>
  <si>
    <t>6964 Ash Creek Heights #202, Colorado Springs, CO 80922</t>
  </si>
  <si>
    <t>10.06.2023</t>
  </si>
  <si>
    <t>730 N 25th Street, Colorado Springs, CO 80904</t>
  </si>
  <si>
    <t>10.09.2023</t>
  </si>
  <si>
    <t>225 N Cedar Street, Colorado Springs, CO 80903</t>
  </si>
  <si>
    <t>2411 Saranac Drive, Colorado Springs, CO 80910</t>
  </si>
  <si>
    <t>10.10.2023</t>
  </si>
  <si>
    <t>518 E Bijou Street #A &amp; #B, Colorado Springs, CO 80903</t>
  </si>
  <si>
    <t>4857 Sonata Drive Unit #A, Colorado Springs, CO 80918</t>
  </si>
  <si>
    <t>2024 E Willamette Avenue, Colorado Springs, CO 80909</t>
  </si>
  <si>
    <t>5110 Hopner Court, Colorado Springs, CO 80919</t>
  </si>
  <si>
    <t>10.11.2023</t>
  </si>
  <si>
    <t>2629 E Serendipity Circle, Colorado Springs, CO 80917</t>
  </si>
  <si>
    <t>1188 Magnolia Street, Colorado Springs, CO 80907</t>
  </si>
  <si>
    <t>1190 Magnolia Street, Colorado Springs, CO 80907</t>
  </si>
  <si>
    <t>10.12.2023</t>
  </si>
  <si>
    <t>312 Custer Avenue, Colorado Springs, CO 80903</t>
  </si>
  <si>
    <t>1722 N Chestnut Street, Colorado Springs, CO 80907</t>
  </si>
  <si>
    <t>10.13.2023</t>
  </si>
  <si>
    <t>6702 Thicket Pass Lane, Colorado Springs, CO 80927</t>
  </si>
  <si>
    <t>752 E Costilla Street, Colorado Springs, CO 80903</t>
  </si>
  <si>
    <t>10.16.2023</t>
  </si>
  <si>
    <t>2545 Wheaton DR, Colorado Springs, CO 80904</t>
  </si>
  <si>
    <t>2125 Broadmoor Road Circle, Colorado Springs, CO 80906</t>
  </si>
  <si>
    <t>2519 Main Street, Colorado Springs, CO 80907</t>
  </si>
  <si>
    <t>7 Penrose Boulevard, Colorado Springs, CO 80906</t>
  </si>
  <si>
    <t>102 E Jefferson Street, Colorado Springs, CO 80907</t>
  </si>
  <si>
    <t>1605 S Cascade Avenue, Colorado Springs, CO 80906</t>
  </si>
  <si>
    <t>10.18.2023</t>
  </si>
  <si>
    <t>926 N Wahsatch Avenue, Colorado Springs, CO 80903</t>
  </si>
  <si>
    <t>720 S Foote Avenue, Colorado Springs, CO 80910</t>
  </si>
  <si>
    <t>10.19.2023</t>
  </si>
  <si>
    <t>440 W Rockrimmon Boulevard #H, Colorado Springs, CO 80919</t>
  </si>
  <si>
    <t>1322 Westend Street #1322/1324, Colorado Springs, CO 80904</t>
  </si>
  <si>
    <t>1318 Westend Street #1318/1320, Colorado Springs, CO 80904</t>
  </si>
  <si>
    <t>1916 W Yampa Street #A&amp;B, Colorado Springs, CO 80904</t>
  </si>
  <si>
    <t>2525 Shrider Road, Colorado Springs, CO 80920</t>
  </si>
  <si>
    <t>1776 Mesa Avenue, Colorado Springs, CO 80906</t>
  </si>
  <si>
    <t>2238 Stratford Lane, Colorado Springs, CO 80909</t>
  </si>
  <si>
    <t>1905 Mesa Road, Colorado Springs, CO 80904</t>
  </si>
  <si>
    <t>743 E Costilla Street, Colorado Springs, CO 80903</t>
  </si>
  <si>
    <t>4858 Sonata Drive Unit #C, Colorado Springs, CO 80918</t>
  </si>
  <si>
    <t>10.20.2023</t>
  </si>
  <si>
    <t>5709 Mammoth Lane, Colorado Springs, CO 80938</t>
  </si>
  <si>
    <t>5729 Mammoth Lane, Colorado Springs, CO 80938</t>
  </si>
  <si>
    <t>5267 Aeroglide Loop, Colorado Springs, CO 80916</t>
  </si>
  <si>
    <t>10.23.2023</t>
  </si>
  <si>
    <t>622 Prairie Road, Colorado Springs, CO 80909</t>
  </si>
  <si>
    <t>4 Cheyenne Boulevard, Colorado Springs, CO 80905-2226</t>
  </si>
  <si>
    <t>2732 E Dale Street, Colorado Springs, CO 80909</t>
  </si>
  <si>
    <t>1612 E Platte Avenue, Colorado Springs, CO 80909</t>
  </si>
  <si>
    <t>5036 Sunset Ridge Drive, Colorado Springs, CO 80917-4203</t>
  </si>
  <si>
    <t>5287 Aeroglide Loop, Colorado Springs, CO 80916</t>
  </si>
  <si>
    <t>7 5th Street, Colorado Springs, CO 80906-3157</t>
  </si>
  <si>
    <t>5275 Aeroglide Loop, Colorado Springs, CO 80916</t>
  </si>
  <si>
    <t>10.24.2023</t>
  </si>
  <si>
    <t>3024 Virginia Avenue, Colorado Springs, CO 80907</t>
  </si>
  <si>
    <t>205 S El Paso Street, Colorado Springs, CO 80903</t>
  </si>
  <si>
    <t>10.25.2023</t>
  </si>
  <si>
    <t>111 S 8th Street, Colorado Springs, CO 80905</t>
  </si>
  <si>
    <t>1006 N Murray Boulevard, Colorado Springs, CO 80915</t>
  </si>
  <si>
    <t>107 N 30th Street, Colorado Springs, CO 80904-2122</t>
  </si>
  <si>
    <t>10.26.2023</t>
  </si>
  <si>
    <t>1931 N Tejon Street, Colorado Springs, CO 80907</t>
  </si>
  <si>
    <t>801 E Cache La Poudre Street, Colorado Springs, CO 80903</t>
  </si>
  <si>
    <t>948 Fountain Boulevard, Colorado Springs, CO 80903</t>
  </si>
  <si>
    <t>10.27.2023</t>
  </si>
  <si>
    <t>212 N 23rd Street, Colorado Springs, CO 80904</t>
  </si>
  <si>
    <t>3106 Gomer Avenue, Colorado Springs, CO 80910</t>
  </si>
  <si>
    <t>4670 Granby Circle, Colorado Springs, CO 80919-3198</t>
  </si>
  <si>
    <t>6143 Magma Heights, Colorado Springs, CO 80924</t>
  </si>
  <si>
    <t>6151 Magma Heights, Colorado Springs, CO 80924</t>
  </si>
  <si>
    <t>10.31.2023</t>
  </si>
  <si>
    <t>1019 Race Street, Colorado Springs, CO 80904</t>
  </si>
  <si>
    <t>12 W Mill Street, Colorado Springs, CO 80903</t>
  </si>
  <si>
    <t>808 E Monument Street, Colorado Springs, CO 80903</t>
  </si>
  <si>
    <t>19 N Foote Avenue, Colorado Springs, CO 80909-5501</t>
  </si>
  <si>
    <t>1115 Westend Avenue, Colorado Springs, CO 80904-3252</t>
  </si>
  <si>
    <t>114 1/2 N 7th Street, Colorado Springs, CO 80905</t>
  </si>
  <si>
    <t>11.02.2023</t>
  </si>
  <si>
    <t>806 Paradise Lane, Colorado Springs, CO 80904-1741</t>
  </si>
  <si>
    <t>3120 N Chelton Road, Colorado Springs, CO 80909</t>
  </si>
  <si>
    <t>11.03.2023</t>
  </si>
  <si>
    <t>726 E Platte Avenue, Colorado Springs, CO 80903</t>
  </si>
  <si>
    <t>728 E Platte Avenue, Colorado Springs, CO 80903</t>
  </si>
  <si>
    <t>114 Homer Drive, Colorado Springs, CO 80916</t>
  </si>
  <si>
    <t>5174 Mira Loma Circle, Colorado Springs, CO 80918</t>
  </si>
  <si>
    <t>7465 Liberty Bell Drive, Colorado Springs, CO 80920</t>
  </si>
  <si>
    <t>20 Iowa Avenue, Colorado Springs, CO 80909-5914</t>
  </si>
  <si>
    <t>11.06.2023</t>
  </si>
  <si>
    <t>4612 Tetman Lane, Colorado Springs, CO 80916</t>
  </si>
  <si>
    <t>20 E Van Buren Street, Colorado Springs, CO 80907</t>
  </si>
  <si>
    <t>6462 Hawkeye Circle, Colorado Springs, CO 80919-1702</t>
  </si>
  <si>
    <t>502 E Boulder Street, Colorado Springs, CO 80903-3123</t>
  </si>
  <si>
    <t>1710 Hercules Drive, Colorado Springs, CO 80906</t>
  </si>
  <si>
    <t>4815 Tory Ridge Drive, Colorado Springs, CO 80916-5720</t>
  </si>
  <si>
    <t>11.07.2023</t>
  </si>
  <si>
    <t>632 Sunset Road, Colorado Springs, CO 80909-4730</t>
  </si>
  <si>
    <t>2474 Tempest Drive, Colorado Springs, CO 80939</t>
  </si>
  <si>
    <t>11.08.2023</t>
  </si>
  <si>
    <t>705 N Corona Street, Colorado Springs, CO 80903</t>
  </si>
  <si>
    <t>1020 E Vermijo Avenue, Colorado Springs, CO 80903-3759</t>
  </si>
  <si>
    <t>2327 N Nevada Avenue, Colorado Springs, CO 80907</t>
  </si>
  <si>
    <t>11.09.2023</t>
  </si>
  <si>
    <t>8550 Cirrus Court, Colorado Springs, CO 80920</t>
  </si>
  <si>
    <t>11.10.2023</t>
  </si>
  <si>
    <t>3040 Orion Drive, Colorado Springs, CO 80906</t>
  </si>
  <si>
    <t>823 E Moreno Avenue, Colorado Springs, CO 80903</t>
  </si>
  <si>
    <t>6431 Binder Drive, Colorado Springs, CO 80923</t>
  </si>
  <si>
    <t>28 W Navajo Street, Colorado Springs, CO 80905</t>
  </si>
  <si>
    <t>11.13.2023</t>
  </si>
  <si>
    <t>734 E Rio Grande Street, Colorado Springs, CO 80903</t>
  </si>
  <si>
    <t>7287 Indian River Drive, Colorado Springs, CO 80923</t>
  </si>
  <si>
    <t>11.14.2023</t>
  </si>
  <si>
    <t>1002 E Rio Grande Street, Colorado Springs, CO 80903</t>
  </si>
  <si>
    <t>5702 Heathland Terrace, Colorado Springs, CO 80917-6452</t>
  </si>
  <si>
    <t>11.16.2023</t>
  </si>
  <si>
    <t>15 S 13th Street, Colorado Springs, CO 80904</t>
  </si>
  <si>
    <t>3911 E Pikes Peak Avenue, Colorado Springs, CO 80909</t>
  </si>
  <si>
    <t>418 Bonfoy Avenue, Colorado Springs, CO 80909</t>
  </si>
  <si>
    <t>2901 Sage Street, Colorado Springs, CO 80907</t>
  </si>
  <si>
    <t>2903 Sage Street, Colorado Springs, CO 80907</t>
  </si>
  <si>
    <t>2915 Sage Street, Colorado Springs, CO 80907</t>
  </si>
  <si>
    <t>2919 Sage Street, Colorado Springs, CO 80907</t>
  </si>
  <si>
    <t>11.17.2023</t>
  </si>
  <si>
    <t>1238 Auburn Drive, Colorado Springs, CO 80909</t>
  </si>
  <si>
    <t>4605 S Sleepy Hollow Circle, Colorado Springs, CO 80917</t>
  </si>
  <si>
    <t>1754 Palmer Park Boulevard, Colorado Springs, CO 80909</t>
  </si>
  <si>
    <t>11.20.2023</t>
  </si>
  <si>
    <t>745 E San Miguel Street, Colorado Springs, CO 80903</t>
  </si>
  <si>
    <t>28 Lake Avenue, Colorado Springs, CO 80906-3650</t>
  </si>
  <si>
    <t>11.22.2023</t>
  </si>
  <si>
    <t>2610 W Pikes Peak Avenue, Colorado Springs, CO 80904</t>
  </si>
  <si>
    <t>11.24.2023</t>
  </si>
  <si>
    <t>2105 Farnsworth Drive, Colorado Springs, CO 80916</t>
  </si>
  <si>
    <t>222 N Walnut Street, Colorado Springs, CO 80905-1344</t>
  </si>
  <si>
    <t>11.29.2023</t>
  </si>
  <si>
    <t>2902 Airport Road #105, Colorado Springs, CO 80910</t>
  </si>
  <si>
    <t>865 Columbine Avenue, Colorado Springs, CO 80904</t>
  </si>
  <si>
    <t>2705 King Street #A &amp; #B, Colorado Springs, CO 80904-5500</t>
  </si>
  <si>
    <t>232 Crown High Court, Colorado Springs, CO 80904</t>
  </si>
  <si>
    <t>2240 Heathercrest Drive, Colorado Springs, CO 80915</t>
  </si>
  <si>
    <t>11.28.2023</t>
  </si>
  <si>
    <t>4119 Park Haven View, Colorado Springs, CO 80917</t>
  </si>
  <si>
    <t>2430 E Monument Street, Colorado Springs, CO 80909</t>
  </si>
  <si>
    <t>6302 Mesedge Drive, Colorado Springs, CO 80919</t>
  </si>
  <si>
    <t>640 E Willamette Avenue, Colorado Springs, CO 80903-3031</t>
  </si>
  <si>
    <t>1821 Woodburn Street, Colorado Springs, CO 80905-2539</t>
  </si>
  <si>
    <t>11.30.2023</t>
  </si>
  <si>
    <t>7936 Horizon Drive, Colorado Springs, CO 80920</t>
  </si>
  <si>
    <t>12.01.2023</t>
  </si>
  <si>
    <t>105 W Brookside Street, Colorado Springs, CO 80905</t>
  </si>
  <si>
    <t>12.04.2023</t>
  </si>
  <si>
    <t>1943 Mount Washington Avenue, Colorado Springs, CO 80906-3409</t>
  </si>
  <si>
    <t>14 Cheyenne Mountain Boulevard, Colorado Springs, CO 80906</t>
  </si>
  <si>
    <t>2433 E Saint Vrain, Colorado Springs, CO 80909</t>
  </si>
  <si>
    <t>616 Bonfoy Avenue, Colorado Springs, CO 80909</t>
  </si>
  <si>
    <t>12.05.2023</t>
  </si>
  <si>
    <t>11 E Del Norte Street, Colorado Springs, CO 80907</t>
  </si>
  <si>
    <t>27 Bonfoy Avenue, Colorado Springs, CO 80909</t>
  </si>
  <si>
    <t>6206 Canyon Crest Loop, Colorado Springs, CO 80923</t>
  </si>
  <si>
    <t>2032 W Pikes Peak Avenue, Colorado Springs, CO 80904</t>
  </si>
  <si>
    <t>4644 Skywriter Circle, Colorado Springs, CO 80922-2156</t>
  </si>
  <si>
    <t>12.06.2023</t>
  </si>
  <si>
    <t>315 N 18th Street, Colorado Springs, CO 80904</t>
  </si>
  <si>
    <t>12.07.2023</t>
  </si>
  <si>
    <t>21 Swope Avenue, Colorado Springs, CO 80909-5830</t>
  </si>
  <si>
    <t>12.08.2023</t>
  </si>
  <si>
    <t>4310 Bowman Court, Colorado Springs, CO 80916</t>
  </si>
  <si>
    <t>2925 N Chelton Road, Colorado Springs, CO 80909</t>
  </si>
  <si>
    <t>915 Alexander Road, Colorado Springs, CO 80909</t>
  </si>
  <si>
    <t>2626 E San Rafael Street, Colorado Springs, CO 80909</t>
  </si>
  <si>
    <t>4136 Coolwater Drive, Colorado Springs, CO 80916</t>
  </si>
  <si>
    <t>1604 Yuma Street, Colorado Springs, CO 80909</t>
  </si>
  <si>
    <t>2079 Brookwood Drive, Colorado Springs, CO 80918</t>
  </si>
  <si>
    <t>12.11.2023</t>
  </si>
  <si>
    <t>7320 Woodmen Mesa Circle, Colorado Springs, CO 80919</t>
  </si>
  <si>
    <t>12.12.2023</t>
  </si>
  <si>
    <t>4967 Aggregate Point, Colorado Springs, CO 80920</t>
  </si>
  <si>
    <t>40 Lake Avenue, Colorado Springs, CO 80906</t>
  </si>
  <si>
    <t>2532 Ehrich Street, Colorado Springs, CO 80904</t>
  </si>
  <si>
    <t>12.14.2023</t>
  </si>
  <si>
    <t>807 W Pikes Peak Avenue, Colorado Springs, CO 80905-1532</t>
  </si>
  <si>
    <t>12.15.2023</t>
  </si>
  <si>
    <t>213 S Cedar Street, Colorado Springs, CO 80903</t>
  </si>
  <si>
    <t>3212 N Arcadia Street, Colorado Springs, CO 80907</t>
  </si>
  <si>
    <t>12.18.2023</t>
  </si>
  <si>
    <t>2220 E Las Salle Street, Colorado Springs, CO 80909</t>
  </si>
  <si>
    <t>1240 Osgood Road, Colorado Springs, CO 80915</t>
  </si>
  <si>
    <t>622 N Nevada Avenue, Colorado Springs, CO 80903-1006</t>
  </si>
  <si>
    <t>514 W Columbia Street, Colorado Springs, CO 80907-7231</t>
  </si>
  <si>
    <t>512 W San Miguel Street, Colorado Springs, CO 80905-1034</t>
  </si>
  <si>
    <t>12.20.2023</t>
  </si>
  <si>
    <t>2702 Old Broadmoor Road, Colorado Springs, CO 80906</t>
  </si>
  <si>
    <t>12.21.2023</t>
  </si>
  <si>
    <t>1328 E Yampa Street 101 &amp; 201, Colorado Springs, CO 80909</t>
  </si>
  <si>
    <t>402 E Uintah Street, Colorado Springs, CO 80903</t>
  </si>
  <si>
    <t>12.22.2023</t>
  </si>
  <si>
    <t>80 Langley Place, Colorado Springs, CO 80906</t>
  </si>
  <si>
    <t>12.26.2023</t>
  </si>
  <si>
    <t>12.27.2023</t>
  </si>
  <si>
    <t>2312 W Vermijo Avenue, Colorado Springs, CO 80904</t>
  </si>
  <si>
    <t>2216 Farragut Avenue, Colorado Springs, CO 80907-6505</t>
  </si>
  <si>
    <t>12.28.2023</t>
  </si>
  <si>
    <t>3012 W Colorado Avenue, Colorado Springs, CO 80904</t>
  </si>
  <si>
    <t>227 N Walnut Street, Colorado Springs, CO 80905</t>
  </si>
  <si>
    <t>01.02.2024</t>
  </si>
  <si>
    <t>805 N Weber Street, Colorado Springs, CO 80903</t>
  </si>
  <si>
    <t>01.03.2024</t>
  </si>
  <si>
    <t>01.04.2024</t>
  </si>
  <si>
    <t>807 E Yampa Street, Colorado Springs, CO 80903</t>
  </si>
  <si>
    <t>2904 Templeton Gap Road, Colorado Springs, CO 80907</t>
  </si>
  <si>
    <t>835 N Walnut Street, Colorado Springs, CO 80905</t>
  </si>
  <si>
    <t>2701 E Wood Avenue, Colorado Springs, CO 80907</t>
  </si>
  <si>
    <t>713 N Corona Street, Colorado Springs, CO 80903-3036</t>
  </si>
  <si>
    <t>1033 E Costilla Street, Colorado Springs, CO 80903</t>
  </si>
  <si>
    <t>01.05.2024</t>
  </si>
  <si>
    <t>357-359 S Greensboro Na, Colorado Springs, CO 80906</t>
  </si>
  <si>
    <t>4315 Lashelle Avenue, Colorado Springs, CO 80906-5370</t>
  </si>
  <si>
    <t>2706 W Pikes Peak Avenue, Colorado Springs, CO 80904</t>
  </si>
  <si>
    <t>01.09.2024</t>
  </si>
  <si>
    <t>13706 Paradise Villas Grove Colorado Springs, CO 80921</t>
  </si>
  <si>
    <t>1720 Hampton, Colorado Springs, CO 80906</t>
  </si>
  <si>
    <t>01.11.2024</t>
  </si>
  <si>
    <t>1214 Bowser Drive, Colorado Springs, CO 80909</t>
  </si>
  <si>
    <t>423 N Spruce Street, Colorado Springs, CO 80905-1110</t>
  </si>
  <si>
    <t>5311 Borrego Drive, Colorado Springs, CO 80918</t>
  </si>
  <si>
    <t>01.12.2024</t>
  </si>
  <si>
    <t>1326 N Prospect Street, Colorado Springs, CO 80903</t>
  </si>
  <si>
    <t>205 S 23rd Street, Colorado Springs, CO 80904-3317</t>
  </si>
  <si>
    <t>2411 E Yampa Street, Colorado Springs, CO 80909-3949</t>
  </si>
  <si>
    <t>419 E San Miguel Street, Colorado Springs, CO 80903</t>
  </si>
  <si>
    <t>01.15.2024</t>
  </si>
  <si>
    <t>912 Baltic Street, Colorado Springs, CO 80903</t>
  </si>
  <si>
    <t>8270 Clifton Drive, Colorado Springs, CO 80920</t>
  </si>
  <si>
    <t>15 4th Street, Colorado Springs, CO 80906-3101</t>
  </si>
  <si>
    <t>315 W Monument Street, Colorado Springs, CO 80905</t>
  </si>
  <si>
    <t>911 W Monroe Street, Colorado Springs, CO 80907</t>
  </si>
  <si>
    <t>01.16.2024</t>
  </si>
  <si>
    <t>2228 W Colorado Avenue, Colorado Springs, CO 80904</t>
  </si>
  <si>
    <t>411 Lakewood Circle #B114, Colorado Springs, CO 80910</t>
  </si>
  <si>
    <t>315 N Foote AV, Colorado Springs, CO 80909</t>
  </si>
  <si>
    <t>01.18.2024</t>
  </si>
  <si>
    <t>902 Cana Grove, Colorado Springs, CO 80916</t>
  </si>
  <si>
    <t>01.19.2024</t>
  </si>
  <si>
    <t>2113 Arikaree Heights, Colorado Springs, CO 80908</t>
  </si>
  <si>
    <t>2133 Arikaree Heights, Colorado Springs, CO 80908</t>
  </si>
  <si>
    <t>2143 Arikaree Heights, Colorado Springs, CO 80908</t>
  </si>
  <si>
    <t>4675 Peak Crest View, Colorado Springs, CO 80918</t>
  </si>
  <si>
    <t>2123 Arikaree Heights, Colorado Springs, CO 80908</t>
  </si>
  <si>
    <t>01.22.2024</t>
  </si>
  <si>
    <t>4625 Peak Crest View, Colorado Springs, CO 80918</t>
  </si>
  <si>
    <t>4624 Peak Crest View, Colorado Springs, CO 80918</t>
  </si>
  <si>
    <t>4330 Kanaly Court, Colorado Springs, CO 80916</t>
  </si>
  <si>
    <t>4723 Prairie Agate Drive, Colorado Springs, CO 80938</t>
  </si>
  <si>
    <t>115 S El Paso Street, Colorado Springs, CO 80903-3625</t>
  </si>
  <si>
    <t>4664 Desert Varnish Drive, Colorado Springs, CO 80923</t>
  </si>
  <si>
    <t>01.23.2024</t>
  </si>
  <si>
    <t>427 S Hancock Avenue, Colorado Springs, CO 80903</t>
  </si>
  <si>
    <t>01.25.2024</t>
  </si>
  <si>
    <t>5726 Uncompahgre Street, Colorado Springs, CO 80923</t>
  </si>
  <si>
    <t>5014 Iron Horse Trail, Colorado Springs, CO 80917</t>
  </si>
  <si>
    <t>01.26.2024</t>
  </si>
  <si>
    <t>2435 Denby Way, Colorado Springs, CO 80919</t>
  </si>
  <si>
    <t>5284 Painted Sky View, Colorado Springs, CO 80916</t>
  </si>
  <si>
    <t>5277 Painted Sky View, Colorado Springs, CO 80916</t>
  </si>
  <si>
    <t>5269 Painted Sky View, Colorado Springs, CO 80916</t>
  </si>
  <si>
    <t>01.29.2024</t>
  </si>
  <si>
    <t>2210 Friendship Circle, Colorado Springs, CO 80904</t>
  </si>
  <si>
    <t>1527 N Royer Street, Colorado Spring, CO 80907</t>
  </si>
  <si>
    <t>5252 Painted Sky View, Colorado Springs, CO 80916</t>
  </si>
  <si>
    <t>5276 Painted Sky View, Colorado Springs, CO 80916</t>
  </si>
  <si>
    <t>319 Farragut Avenue, Colorado Springs, CO 80909</t>
  </si>
  <si>
    <t>01.31.2024</t>
  </si>
  <si>
    <t>919 N Weber Street, Colorado Springs, CO 80903</t>
  </si>
  <si>
    <t>02.01.2024</t>
  </si>
  <si>
    <t>4725 S Splendid Circle, Colorado Springs, CO 80917</t>
  </si>
  <si>
    <t>02.02.2024</t>
  </si>
  <si>
    <t>2823 W Kiowa Street, Colorado Springs, CO 80904</t>
  </si>
  <si>
    <t>2113 W Colorado Avenue, Colorado Springs, CO 80904</t>
  </si>
  <si>
    <t>1523 W Cheyenne Road, Colorado Springs, CO 80906-3058</t>
  </si>
  <si>
    <t>02.05.2024</t>
  </si>
  <si>
    <t>1125 Iowa A, B,C Avenue, Colorado Springs, CO 80909</t>
  </si>
  <si>
    <t>1543 W Cheyenne Road, Colorado Springs, CO 80906</t>
  </si>
  <si>
    <t>1417 W Cucharras Street, Colorado Springs, CO 80904</t>
  </si>
  <si>
    <t>2531 South Boulevard, Colorado Springs, CO 80904</t>
  </si>
  <si>
    <t>1634 N Chestnut Street, Colorado Springs, CO 80907-7223</t>
  </si>
  <si>
    <t>712 Swope Avenue, Colorado Springs, CO 80909</t>
  </si>
  <si>
    <t>317 N Foote Avenue, Colorado Springs, CO 80909</t>
  </si>
  <si>
    <t>02.06.2024</t>
  </si>
  <si>
    <t>02.07.2024</t>
  </si>
  <si>
    <t>608 Manitou Boulevard, Colorado Springs, CO 80904</t>
  </si>
  <si>
    <t>02.08.2024</t>
  </si>
  <si>
    <t>1402&amp;1404 Calvert Avenue, Colorado Springs, CO 80904</t>
  </si>
  <si>
    <t>207 N Prospect Street, Colorado Springs, CO 80903</t>
  </si>
  <si>
    <t>6937 Cedarwood Circle, Colorado Springs, CO 80918</t>
  </si>
  <si>
    <t>3026 N Hancock Avenue, Colorado Springs, CO 80907</t>
  </si>
  <si>
    <t>22 Crossland Road, Colorado Springs, CO 80906</t>
  </si>
  <si>
    <t>25 Sanford Road, Colorado Springs, CO 80906-4219</t>
  </si>
  <si>
    <t>02.09.2024</t>
  </si>
  <si>
    <t>2675 N chelton Road, Colorado Springs, CO 80909</t>
  </si>
  <si>
    <t>820 E Cucharras Street, Colorado Springs, CO 80903</t>
  </si>
  <si>
    <t>735 E Uintah Street, Colorado Springs, CO 80903</t>
  </si>
  <si>
    <t>1112 Arch Street, Colorado Springs, CO 80904</t>
  </si>
  <si>
    <t>02.12.2024</t>
  </si>
  <si>
    <t>2523 W Dale Street, Colorado Springs, CO 80904-2506</t>
  </si>
  <si>
    <t>1526 E Platte Avenue, Colorado Springs, CO 80909-5642</t>
  </si>
  <si>
    <t>2681 Manassas Way, Colorado Springs, CO 80922-1121</t>
  </si>
  <si>
    <t>5621 Painted Sky View, Colorado Springs, CO 80916</t>
  </si>
  <si>
    <t>5244 Painted Sky View, Colorado Springs, CO 80916</t>
  </si>
  <si>
    <t>211 Lark Street #213, Fountain, CO 80817</t>
  </si>
  <si>
    <t>1542 E Owen Circle, Colorado Springs, CO 80915</t>
  </si>
  <si>
    <t>6805 Parkridge Court, Colorado Springs, CO 80915</t>
  </si>
  <si>
    <t>02.13.2024</t>
  </si>
  <si>
    <t>2830 W Bijou Street, Colorado Springs, CO 80904</t>
  </si>
  <si>
    <t>234 N Prospect Street, Colorado Springs, CO 80903</t>
  </si>
  <si>
    <t>02.14.2024</t>
  </si>
  <si>
    <t>106 W Old Broadmoor Road, Colorado Springs, CO 80906</t>
  </si>
  <si>
    <t>02.15.2024</t>
  </si>
  <si>
    <t>917 Cheyenne Boulevard, Colorado Springs, CO 80905</t>
  </si>
  <si>
    <t>714 Skyline Avenue, Colorado Springs, CO 80905</t>
  </si>
  <si>
    <t>3360 Orion Drive, Colorado Springs, CO 80906</t>
  </si>
  <si>
    <t>1112 E Rio Grande Street, Colorado Springs, CO 80910</t>
  </si>
  <si>
    <t>1115 E Rio Grande Street, Colorado Springs, CO 80910</t>
  </si>
  <si>
    <t>728 Bonfoy Avenue, Colorado Springs, CO 80909</t>
  </si>
  <si>
    <t>02.16.2024</t>
  </si>
  <si>
    <t>2609 Spring Grove Terrace, Colorado Springs, CO 80906</t>
  </si>
  <si>
    <t>5200 Adana Drive, Colorado Springs, CO 80916</t>
  </si>
  <si>
    <t>02.19.2024</t>
  </si>
  <si>
    <t>2635 E Yampa Street, Colorado Springs, CO 80909</t>
  </si>
  <si>
    <t>7102 New Meadow Drive, Colorado Springs, CO 80923</t>
  </si>
  <si>
    <t>1338 Tappan Circle, Colorado Springs, CO 80909</t>
  </si>
  <si>
    <t>624 N Pine Street, Colorado Springs, CO 80905-1140</t>
  </si>
  <si>
    <t>2523 Ehrich Street, Colorado Springs, CO 80904-3227</t>
  </si>
  <si>
    <t>1219 Oswego Street, Colorado Springs, CO 80904</t>
  </si>
  <si>
    <t>02.20.2024</t>
  </si>
  <si>
    <t>423 N El Paso Street, Colorado Springs, CO 80903</t>
  </si>
  <si>
    <t>10 N 33rd Street, Colorado Springs, CO 80904</t>
  </si>
  <si>
    <t>02.21.2024</t>
  </si>
  <si>
    <t>7020 Bonnie Brae Lane, Colorado Springs, CO 80922</t>
  </si>
  <si>
    <t>2537 Lexington Village Lane, Colorado Springs, CO 80916</t>
  </si>
  <si>
    <t>2510 N Royer Street, Colorado Springs, CO 80907-7054</t>
  </si>
  <si>
    <t>02.22.2024</t>
  </si>
  <si>
    <t>2170 Broadmoor Road Circle, Colorado Springs, CO 80906</t>
  </si>
  <si>
    <t>515 E Yampa Street, Colorado Springs, CO 80903</t>
  </si>
  <si>
    <t>10 Northgate Road, Colorado Springs, CO 80906</t>
  </si>
  <si>
    <t>2309 Spring Blossom Drive, Colorado Springs, CO 80910-8106</t>
  </si>
  <si>
    <t>02.23.2024</t>
  </si>
  <si>
    <t>2718 W Kiowa Street, Colorado Springs, CO 80904</t>
  </si>
  <si>
    <t>4845 Artistic Circle, Colorado Springs, CO 80917</t>
  </si>
  <si>
    <t>2627 Concord Street, Colorado Springs, CO 80907</t>
  </si>
  <si>
    <t>1 Mirada Road, Colorado Springs, CO 80906</t>
  </si>
  <si>
    <t>729 W Buena Ventura Street, Colorado Springs, CO 80907-7209</t>
  </si>
  <si>
    <t>308 Candletree Circle, Monument, CO 80132</t>
  </si>
  <si>
    <t>02.26.2024</t>
  </si>
  <si>
    <t>416 Cheyenne Boulevard, Colorado Springs, CO 80905</t>
  </si>
  <si>
    <t>326 E St Vrain Street, Colorado Springs, CO 80903</t>
  </si>
  <si>
    <t>17 Cheyenne Boulevard, Colorado Springs, CO 80905-2225</t>
  </si>
  <si>
    <t>1215 W Pikes Peak Avenue, Colorado Springs, CO 80904-4348</t>
  </si>
  <si>
    <t>2415 E Willamette Avenue, Colorado Springs, CO 80909-4840</t>
  </si>
  <si>
    <t>8076 Candleflower Circle, Colorado Springs, CO 80920</t>
  </si>
  <si>
    <t>4644 Peak Crest View, Colorado Springs, CO 80918</t>
  </si>
  <si>
    <t>4504 Peak Crest View, Colorado Springs, CO 80918</t>
  </si>
  <si>
    <t>02.29.2024</t>
  </si>
  <si>
    <t>508 N Weber Street, Colorado Springs, CO 80903</t>
  </si>
  <si>
    <t>1102 E Platte Avenue, Colorado Springs, CO 80903</t>
  </si>
  <si>
    <t>10 E Mill Street, Colorado Springs, CO 80903</t>
  </si>
  <si>
    <t>432 N Cedar Street, Colorado Springs, CO 80903-6113</t>
  </si>
  <si>
    <t>3601 W Pikes Peak Avenue, Colorado Springs, CO 80904-1929</t>
  </si>
  <si>
    <t>03.01.2024</t>
  </si>
  <si>
    <t>119 Williams Street, Colorado Springs, CO 80905</t>
  </si>
  <si>
    <t>544 E Platte Avenue, Colorado Springs, CO 80903</t>
  </si>
  <si>
    <t>3822 Pearl Drive, Colorado Springs, CO 80918</t>
  </si>
  <si>
    <t>2317 W Uintah Street, Colorado Springs, CO 80904</t>
  </si>
  <si>
    <t>4668 Garnet Drive, Colorado Springs, CO 80918</t>
  </si>
  <si>
    <t>03.04.2024</t>
  </si>
  <si>
    <t>728 E Cucharras Street, Colorado Springs, CO 80903-3620</t>
  </si>
  <si>
    <t>8 Pine Road, Colorado Springs, CO 80906-4253</t>
  </si>
  <si>
    <t>163 Merrimac Street, Colorado Springs, CO 80905</t>
  </si>
  <si>
    <t>03.05.2024</t>
  </si>
  <si>
    <t>608 Warren Avenue, Colorado Springs, CO 80905</t>
  </si>
  <si>
    <t>1075 Broadview Place, Colorado Springs, CO 80904-1805</t>
  </si>
  <si>
    <t>220 Preservation Way, Colorado Springs, CO 80919</t>
  </si>
  <si>
    <t>910 Sahwatch Street, Colorado Springs, CO 80903</t>
  </si>
  <si>
    <t>03.06.2024</t>
  </si>
  <si>
    <t>1710 W Vermijo Avenue, Colorado Springs, CO 80904-3816</t>
  </si>
  <si>
    <t>03.07.2024</t>
  </si>
  <si>
    <t>5203 Alta Loma Road, Colorado Springs, CO 80918</t>
  </si>
  <si>
    <t>03.08.2024</t>
  </si>
  <si>
    <t>1421 W Platte Avenue, Colorado Springs, CO 80904</t>
  </si>
  <si>
    <t>730 E Platte Avenue, Colorado Springs, CO 80903</t>
  </si>
  <si>
    <t>3014 W Springlake Circle, Colorado Springs, CO 80906-3747</t>
  </si>
  <si>
    <t>1411 W Pikes Peak Avenue, Colorado Springs, CO 80904</t>
  </si>
  <si>
    <t>836 E Jefferson</t>
  </si>
  <si>
    <t>03.11.2024</t>
  </si>
  <si>
    <t>6 Pourtales Road, Colorado Springs, CO 80906</t>
  </si>
  <si>
    <t>740 E Rio Grande Street, Colorado Springs, CO 80903</t>
  </si>
  <si>
    <t>4445 Peak Crest View, Colorado Springs, CO 80918</t>
  </si>
  <si>
    <t>4353 Marlow Circle, Colorado Springs, CO 80916-2357</t>
  </si>
  <si>
    <t>726 Prospect Lake Drive, Colorado Springs, CO 80910-3621</t>
  </si>
  <si>
    <t>1109 S 26th Street, Colorado Springs, CO 80904</t>
  </si>
  <si>
    <t>4695 Peak Crest View, Colorado Springs, CO 80918</t>
  </si>
  <si>
    <t>03.12.2024</t>
  </si>
  <si>
    <t>03.13.2024</t>
  </si>
  <si>
    <t>2401 Cooper Avenue, Colorado Springs, CO 80907</t>
  </si>
  <si>
    <t>517 Erie Road, Colorado Springs, CO 80910-3306</t>
  </si>
  <si>
    <t>03.14.2024</t>
  </si>
  <si>
    <t>1621 W Pikes Peak Avenue, Colorado Springs, CO 80904</t>
  </si>
  <si>
    <t>1412 E Platte Avenue, Colorado Springs, CO 80909</t>
  </si>
  <si>
    <t>16 N 13th Street, Colorado Springs, CO 80904</t>
  </si>
  <si>
    <t>2321 W Bijou Street, Colorado Springs, CO 80904-2636</t>
  </si>
  <si>
    <t>03.15.2024</t>
  </si>
  <si>
    <t>2424 N Nevada Avenue, Colorado Springs, CO 80907</t>
  </si>
  <si>
    <t>2432 W Platte Avenue, Colorado Springs, CO 80904</t>
  </si>
  <si>
    <t>804 N Prospect Street, Colorado Springs, CO 80903</t>
  </si>
  <si>
    <t>03.18.2024</t>
  </si>
  <si>
    <t>708 Cooper Avenue, Colorado Springs, CO 80905</t>
  </si>
  <si>
    <t>5228 Painted Sky View, Colorado Springs, CO 80916</t>
  </si>
  <si>
    <t>5212 Painted Sky View, Colorado Springs, CO 80916</t>
  </si>
  <si>
    <t>5221 Painted Sky View, Colorado Springs, CO 80916</t>
  </si>
  <si>
    <t>4614 Peak Crest View, Colorado Springs, CO 80918-7712</t>
  </si>
  <si>
    <t>3086 Fascination Circle, Colorado Springs, CO 80917</t>
  </si>
  <si>
    <t>03.19.2024</t>
  </si>
  <si>
    <t>2524 W Willamette Avenue, Colorado Springs, CO 80904-2525</t>
  </si>
  <si>
    <t>03.20.2024</t>
  </si>
  <si>
    <t>14 N 33rd Street, Colorado Springs, CO 80904</t>
  </si>
  <si>
    <t>636 E Willamette Avenue, Colorado Springs, CO 80903</t>
  </si>
  <si>
    <t>2411 E Willamette Avenue, Colorado Springs, CO 80909-4840</t>
  </si>
  <si>
    <t>03.21.2024</t>
  </si>
  <si>
    <t>2821 N Chelton Road, Colorado Springs, CO 80909</t>
  </si>
  <si>
    <t>7081 Gail Place, Colorado Springs, CO 80920</t>
  </si>
  <si>
    <t>2743 Ron Court, Colorado Springs, CO 80909</t>
  </si>
  <si>
    <t>817 Cheyenne Boulevard #A&amp;B, Colorado Springs, CO 80905-2425</t>
  </si>
  <si>
    <t>03.22.2024</t>
  </si>
  <si>
    <t>2325 Split Rock Drive, Colorado Springs, CO 80919</t>
  </si>
  <si>
    <t>1511 W Boulder Street, Colorado Springs, CO 80904</t>
  </si>
  <si>
    <t>2808 W Kiowa Street, Colorado Springs, CO 80904</t>
  </si>
  <si>
    <t>2413 Flintridge Drive, Colorado Springs, CO 80918</t>
  </si>
  <si>
    <t>201 S El Paso Street, Colorado Springs, CO 80903</t>
  </si>
  <si>
    <t>5387 Fossil Butte Drive, Colorado Springs, CO 80923-9505</t>
  </si>
  <si>
    <t>03.25.2024</t>
  </si>
  <si>
    <t>902 N Circle Drive, Colorado Springs, CO 80909</t>
  </si>
  <si>
    <t>3370 W Bijou Street, Colorado Springs, CO 80904-1425</t>
  </si>
  <si>
    <t>22 Elm Avenue, Colorado Springs, CO 80906</t>
  </si>
  <si>
    <t>220 Willow Street, Colorado Springs, CO 80903-3543</t>
  </si>
  <si>
    <t>03.26.2024</t>
  </si>
  <si>
    <t>03.27.2024</t>
  </si>
  <si>
    <t>530 Bonfoy Avenue, Colorado Springs, CO 80909</t>
  </si>
  <si>
    <t>727 Swope Avenue, Colorado Springs, CO 80909-4740</t>
  </si>
  <si>
    <t>03.28.2024</t>
  </si>
  <si>
    <t>7851 Barraport Drive, Colorado Springs, CO 80908-5668</t>
  </si>
  <si>
    <t>931 Cheyenne Boulevard, Colorado Springs, CO 80905</t>
  </si>
  <si>
    <t>04.01.2024</t>
  </si>
  <si>
    <t>4809 Daybreak Circle, Colorado Springs, CO 80917</t>
  </si>
  <si>
    <t>Don't run numbers on</t>
  </si>
  <si>
    <t>1815 Mesa Road, Colorado Springs, CO 80904-2826</t>
  </si>
  <si>
    <t>824 E Cucharras Street, Colorado Springs, CO 80903-3622</t>
  </si>
  <si>
    <t>1910 W Bijou Street, Colorado Springs, CO 80904-3418</t>
  </si>
  <si>
    <t>1014 E Cimarron Street, Colorado Springs, CO 80903-4535</t>
  </si>
  <si>
    <t>04.02.2024</t>
  </si>
  <si>
    <t>9 N 33rd Street, Colorado Springs, CO 80904</t>
  </si>
  <si>
    <t>04.03.2024</t>
  </si>
  <si>
    <t>2449 E Monument Street, Colorado Springs, CO 80909</t>
  </si>
  <si>
    <t>2445 E Monument Street, Colorado Springs, CO 80909</t>
  </si>
  <si>
    <t>422 E Willamette Avenue, Colorado Springs, CO 80903</t>
  </si>
  <si>
    <t>04.04.2024</t>
  </si>
  <si>
    <t>7425 Winding Oaks Drive, Colorado Springs, CO 80919</t>
  </si>
  <si>
    <t>326 E Monument Street, Colorado Springs, CO 80903</t>
  </si>
  <si>
    <t>2802 W Uintah Street, Colorado Springs, CO 80904</t>
  </si>
  <si>
    <t>04.05.2024</t>
  </si>
  <si>
    <t>4140 Tulip Way, Colorado Springs, CO 80907</t>
  </si>
  <si>
    <t>1329 Langmeyer Street, Colorado Springs, CO 80904</t>
  </si>
  <si>
    <t>2510 W Monument Street, Colorado Springs, CO 80904</t>
  </si>
  <si>
    <t>04.08.2024</t>
  </si>
  <si>
    <t>725-727 E Cucharras Street, Colorado Springs, CO 80903</t>
  </si>
  <si>
    <t>1027 Race Street, Colorado Springs, CO 80904</t>
  </si>
  <si>
    <t>806 E Cache La Poudre Street, Colorado Springs, CO 80903-2819</t>
  </si>
  <si>
    <t>175 W Cheyenne Road #304, Colorado Springs, CO 80906-2555</t>
  </si>
  <si>
    <t>310 N 24th Street, Colorado Springs, CO 80904-2608</t>
  </si>
  <si>
    <t>1214 N Prospect Street, Colorado Springs, CO 80903</t>
  </si>
  <si>
    <t>04.09.2024</t>
  </si>
  <si>
    <t>330-332 Graceland Grove, Colorado Springs, CO 80904-3960</t>
  </si>
  <si>
    <t>641 Paradise Lane, Colorado Springs, CO 80904</t>
  </si>
  <si>
    <t>6242 Grand Mesa Drive, Colorado Springs, CO 80923</t>
  </si>
  <si>
    <t>04.10.2024</t>
  </si>
  <si>
    <t>1331 W Pikes Peak Avenue, Colorado Springs, CO 80904</t>
  </si>
  <si>
    <t>3427 W Pikes Peak Avenue, Colorado Springs, CO 80904</t>
  </si>
  <si>
    <t>04.11.2024</t>
  </si>
  <si>
    <t>835 N Union Boulevard, Colorado Springs, CO 80909</t>
  </si>
  <si>
    <t>6731 W Dublin Loop, Colorado Springs, CO 80918-1248</t>
  </si>
  <si>
    <t>275 Via Linda Vista Na, Colorado Springs, CO 80829</t>
  </si>
  <si>
    <t>815 Arcadia Place, Colorado Springs, CO 80903-2814</t>
  </si>
  <si>
    <t>2610 E Dale, Street, Colorado Springs, CO 80909</t>
  </si>
  <si>
    <t>5239 Hawk Springs Drive, Colorado Springs, CO 80923-5123</t>
  </si>
  <si>
    <t>04.12.2024</t>
  </si>
  <si>
    <t>411 Wilhelmia Avenue, Colorado Springs, CO 80904</t>
  </si>
  <si>
    <t>1031 W Kiowa Street, Colorado Springs, CO 80904</t>
  </si>
  <si>
    <t>1816 Fenmoor Place, Colorado Springs, CO 80905</t>
  </si>
  <si>
    <t>1103 Otteman Court, Colorado Springs, CO 80909</t>
  </si>
  <si>
    <t>1317 W Kiowa Street, Colorado Springs, CO 80904</t>
  </si>
  <si>
    <t>731 E Uintah Street, Colorado Springs, CO 80903</t>
  </si>
  <si>
    <t>1722 E Cache La Poudre Street, Colorado Springs, CO 80909-4614</t>
  </si>
  <si>
    <t>1215 Half Circle Lane, Colorado Springs, CO 80915-2526</t>
  </si>
  <si>
    <t>1055 Broadview Place, Colorado Springs, CO 80904-1805</t>
  </si>
  <si>
    <t>04.15.2024</t>
  </si>
  <si>
    <t>2651 Haystack Drive, Colorado Springs, CO 80922</t>
  </si>
  <si>
    <t>10 S 9th Street, Colorado Springs, CO 80905-1505</t>
  </si>
  <si>
    <t>39 W Brookside Street, Colorado Springs, CO 80905-2101</t>
  </si>
  <si>
    <t>610 Crown Ridge Drive, Colorado Springs, CO 80904</t>
  </si>
  <si>
    <t>04.17.2024</t>
  </si>
  <si>
    <t>411 Olive Street, Colorado Springs, CO 80904</t>
  </si>
  <si>
    <t>5208 Miranda Road, Colorado Springs, CO 80918</t>
  </si>
  <si>
    <t>6712 Prince Circle, Colorado Springs, CO 80918-1024</t>
  </si>
  <si>
    <t>04.18.2024</t>
  </si>
  <si>
    <t>707 S Bear Paw Lane, Colorado Springs, CO 80906</t>
  </si>
  <si>
    <t>2436 E Willamette Avenue, Colorado Springs, CO 80909</t>
  </si>
  <si>
    <t>411 S Hancock Avenue, Colorado Springs, CO 80903</t>
  </si>
  <si>
    <t>311 Farragut Avenue, Colorado Springs, CO 80909-5631</t>
  </si>
  <si>
    <t>8609 Gatewick Drive, Colorado Springs, CO 80920-7329</t>
  </si>
  <si>
    <t>04.19.2024</t>
  </si>
  <si>
    <t>5910 Dolores Street, Colorado Springs, CO 80923</t>
  </si>
  <si>
    <t>04.24.2024</t>
  </si>
  <si>
    <t>612 N Corona Street, Colorado Springs, CO 80903</t>
  </si>
  <si>
    <t>1233 N Institute Street, Colorado Springs, CO 80903</t>
  </si>
  <si>
    <t>1120 W Kiowa Street, Colorado Springs, CO 80904</t>
  </si>
  <si>
    <t>1331 N Wahsatch Avenue, Colorado Springs, CO 80903</t>
  </si>
  <si>
    <t>2621 E Uintah Street, Colorado Springs, CO 90909</t>
  </si>
  <si>
    <t>2805 Concord Street, Colorado Springs, CO 80907-6127</t>
  </si>
  <si>
    <t>2183 Roundtop Court, Colorado Springs, CO 80918-1328</t>
  </si>
  <si>
    <t>5165 Meadowgreen Drive, Colorado Springs, CO 80919-2413</t>
  </si>
  <si>
    <t>5180 Painted Sky View, Colorado Springs, CO 80916</t>
  </si>
  <si>
    <t>845 E Kiowa Street, Colorado Springs, CO 80903-3513</t>
  </si>
  <si>
    <t>5172 Painted Sky View, Colorado Springs, CO 80916</t>
  </si>
  <si>
    <t>6480 Rolling Creek Drive, Colorado Springs, CO 80924</t>
  </si>
  <si>
    <t>1475 Bison Ridge Drive, Colorado Springs, CO 80919</t>
  </si>
  <si>
    <t>04.25.2024</t>
  </si>
  <si>
    <t>588 Concerto Drive, Colorado Springs, CO 80906</t>
  </si>
  <si>
    <t>04.26.2024</t>
  </si>
  <si>
    <t>125 Terrace Drive, Colorado Springs, CO 80906</t>
  </si>
  <si>
    <t>3315 N Institute Street, Colorado Springs, CO 80907</t>
  </si>
  <si>
    <t>7525 Wrangler Ridge Drive, Colorado Springs, CO 80923</t>
  </si>
  <si>
    <t>2000 Sundown Drive, Colorado Springs, CO 80905</t>
  </si>
  <si>
    <t>3590 Hartsock Lane, Colorado Springs, CO 80917</t>
  </si>
  <si>
    <t>816 Prospect Lake Drive, Colorado Springs, CO 80910-3515</t>
  </si>
  <si>
    <t>25 Swope Avenue, Colorado Springs, CO 80909-5830</t>
  </si>
  <si>
    <t>04.29.2024</t>
  </si>
  <si>
    <t>6799 N Academy Boulevard, Colorado Springs, CO 80918</t>
  </si>
  <si>
    <t>226 E Harrison Street, Colorado Springs, CO 80907</t>
  </si>
  <si>
    <t>414 Laurel Street, Colorado Springs, CO 80904-1318</t>
  </si>
  <si>
    <t>5338 Bent Bar Road, Colorado Springs, CO 80915-1102</t>
  </si>
  <si>
    <t>1522 E bijou Street, Colorado Springs, CO 80909</t>
  </si>
  <si>
    <t>4061 Siferd Boulevard, Colorado Springs, CO 80917</t>
  </si>
  <si>
    <t>04.30.2024</t>
  </si>
  <si>
    <t>510 N Prospect Street, Colorado Springs, CO 80903</t>
  </si>
  <si>
    <t>4335 Clare Court, Colorado Springs, CO 80916</t>
  </si>
  <si>
    <t>05.01.2024</t>
  </si>
  <si>
    <t>1918 W Cucharras Street, Colorado Springs, CO 80904</t>
  </si>
  <si>
    <t>05.02.2024</t>
  </si>
  <si>
    <t>1130 N Corona Street, Colorado Springs, CO 80903</t>
  </si>
  <si>
    <t>718 E Cache La Poudre Street, Colorado Springs, CO 80903</t>
  </si>
  <si>
    <t>6 El Sereno Drive, Colorado Springs, CO 80906</t>
  </si>
  <si>
    <t>05.03.2024</t>
  </si>
  <si>
    <t>905 Custer Avenue, Colorado Springs, CO 80903</t>
  </si>
  <si>
    <t>230 N Hancock Avenue, Colorado Springs, CO 80903</t>
  </si>
  <si>
    <t>4 El Encanto Drive, Colorado Springs, CO 80906</t>
  </si>
  <si>
    <t>701 E High Street, Colorado Springs, CO 80903</t>
  </si>
  <si>
    <t>2606 Wheeler Avenue, Colorado Springs, CO 80904</t>
  </si>
  <si>
    <t>2602 W Pikes Peak Avenue, Colorado Springs, CO 80904-3040</t>
  </si>
  <si>
    <t>1001 Market Street, Colorado Springs, CO 80904-3228</t>
  </si>
  <si>
    <t>10328 Sharon Springs Drive, Colorado Springs, CO 80924-1285</t>
  </si>
  <si>
    <t>5188 Painted Sky View, Colorado Springs, CO 80916</t>
  </si>
  <si>
    <t>05.06.2024</t>
  </si>
  <si>
    <t>1002 E Boulder Street, Colorado Springs, CO 80903</t>
  </si>
  <si>
    <t>4578 Prairie Agate Drive, Colorado Springs, CO 80938</t>
  </si>
  <si>
    <t>1275 Fuller Road, Colorado Springs, CO 80920-3242</t>
  </si>
  <si>
    <t>506/506.5 W Cheyenne Road, Colorado Springs, CO 80906-2448</t>
  </si>
  <si>
    <t>1409 Manitou Boulevard, Colorado Springs, CO 80904</t>
  </si>
  <si>
    <t>6730 Prince Drive, Colorado Springs, CO 80918-1025</t>
  </si>
  <si>
    <t>1213 Morning Star Drive, Colorado Springs, CO 80905-7206</t>
  </si>
  <si>
    <t>725 E Las Animas Street, Colorado Springs, CO 80903-4513</t>
  </si>
  <si>
    <t>15 N Corona Street, Colorado Springs, CO 80903</t>
  </si>
  <si>
    <t>05.07.2024</t>
  </si>
  <si>
    <t>1174 Magnolia Street, Colorado Springs, CO 80907</t>
  </si>
  <si>
    <t>997 Magnolia Street, Colorado Springs, CO 80907</t>
  </si>
  <si>
    <t>506 W Cheyenne Road, Colorado Springs, CO 80906-2448</t>
  </si>
  <si>
    <t>05.08.2024</t>
  </si>
  <si>
    <t>1937 Kodiak Drive, Colorado Springs, CO 80910</t>
  </si>
  <si>
    <t>1267-1269 E Friendship Lane, Colorado Springs, CO 80904</t>
  </si>
  <si>
    <t>05.09.2024</t>
  </si>
  <si>
    <t>1018 E Rio Grande Street, Colorado Springs, CO 80903</t>
  </si>
  <si>
    <t>2555 Helton Court, Colorado Springs, CO 80916</t>
  </si>
  <si>
    <t>8710 Alpine Valley Drive, Colorado Springs, CO 80920</t>
  </si>
  <si>
    <t>05.10.2024</t>
  </si>
  <si>
    <t>926 Potter Drive, Colorado Springs, CO 80909</t>
  </si>
  <si>
    <t>05.13.2024</t>
  </si>
  <si>
    <t>115 N Wahsatch Avenue, Colorado Springs, CO 80903</t>
  </si>
  <si>
    <t>1202 Firefly Circle, Colorado Springs, CO 80916</t>
  </si>
  <si>
    <t>3362 W Bijou Street, Colorado Springs, CO 80904-1425</t>
  </si>
  <si>
    <t>4176 Orchid Street, Colorado Springs, CO 80917</t>
  </si>
  <si>
    <t>3715 N Hancock Avenue, Colorado Springs, CO 80907</t>
  </si>
  <si>
    <t>810 E Yampa Street, Colorado Springs, CO 80903</t>
  </si>
  <si>
    <t>05.14.2024</t>
  </si>
  <si>
    <t>5156 Painted Sky View, Colorado Springs, CO 80916</t>
  </si>
  <si>
    <t>6145 Callan Drive, Colorado Springs, CO 80927-9670</t>
  </si>
  <si>
    <t>05.15.2024</t>
  </si>
  <si>
    <t>3125 Raindrop Drive, Colorado Springs, CO 80917</t>
  </si>
  <si>
    <t>2803 N Cascade Avenue, Colorado Springs, CO 80907</t>
  </si>
  <si>
    <t>05.16.2024</t>
  </si>
  <si>
    <t>6450 Chippewa Road, Colorado Springs, CO 80915</t>
  </si>
  <si>
    <t>980 Columbine Avenue, Colorado Springs, CO 80904</t>
  </si>
  <si>
    <t>10 Polo Pony Drive, Colorado Springs, CO 80906</t>
  </si>
  <si>
    <t>1224 W Colorado Avenue, Colorado Springs, CO 80904</t>
  </si>
  <si>
    <t>645 High Valley Court, Colorado Springs, CO 80906</t>
  </si>
  <si>
    <t>829 Alexander Road, Colorado Springs, CO 80909</t>
  </si>
  <si>
    <t>200 W Cheyenne Road, Colorado Springs, CO 80906</t>
  </si>
  <si>
    <t>6722 Hampton Drive, Colorado Springs, CO 80918-1012</t>
  </si>
  <si>
    <t>6334 Chantilly Place, Colorado Springs, CO 80922-1102</t>
  </si>
  <si>
    <t>744 E Moreno Avenue, Colorado Springs, CO 80903-4544</t>
  </si>
  <si>
    <t>05.17.2024</t>
  </si>
  <si>
    <t>417 W Harrison Street, Colorado Springs, CO 80907</t>
  </si>
  <si>
    <t>923 Hoorne Avenue, Colorado Springs, CO 80907</t>
  </si>
  <si>
    <t>1208 N Corona Street, Colorado Springs, CO 80903</t>
  </si>
  <si>
    <t>49 W Brookside Street, Colorado Springs, CO 80905</t>
  </si>
  <si>
    <t>125 Cheyenne Boulevard, Colorado Springs, CO 80905</t>
  </si>
  <si>
    <t>2009 W Colorado Avenue, Colorado Springs, CO 80904-3840</t>
  </si>
  <si>
    <t>725 E Cucharras Street Unit #727, Colorado Springs, CO 80903</t>
  </si>
  <si>
    <t>05.20.2024</t>
  </si>
  <si>
    <t>108 Ramona Avenue, Colorado Springs, CO 80905</t>
  </si>
  <si>
    <t>6098 Vallecito Drive, Colorado Springs, CO 80923</t>
  </si>
  <si>
    <t>05.21.2024</t>
  </si>
  <si>
    <t>526 Penrose Boulevard, Colorado Springs, CO 80906</t>
  </si>
  <si>
    <t>3114 N Hancock Avenue, Colorado Springs, CO 80907</t>
  </si>
  <si>
    <t>05.22.2024</t>
  </si>
  <si>
    <t>726 E Vermijo Avenue, Colorado Springs, CO 80903</t>
  </si>
  <si>
    <t>05.23.2024</t>
  </si>
  <si>
    <t>829 Prairie Road, Colorado Springs, CO 80909</t>
  </si>
  <si>
    <t>727 S Bear Paw Lane, Colorado Springs, CO 80906</t>
  </si>
  <si>
    <t>05.24.2024</t>
  </si>
  <si>
    <t>2328 W Pikes Peak Avenue, Colorado Springs, CO 80904</t>
  </si>
  <si>
    <t>5140 Painted Sky View, Colorado Springs, CO 80916</t>
  </si>
  <si>
    <t>05.28.2024</t>
  </si>
  <si>
    <t>723 Yucca Drive, Colorado Springs, CO 80906-1924</t>
  </si>
  <si>
    <t>2115 E Willamette Avenue, Colorado Springs, CO 80909</t>
  </si>
  <si>
    <t>2512 N Weber Street, Colorado Springs, CO 80907-6951</t>
  </si>
  <si>
    <t>538 E Platte Avenue, Colorado Springs, CO 80903</t>
  </si>
  <si>
    <t>4045 Hopeful Drive, Colorado Springs, CO 80917-1556</t>
  </si>
  <si>
    <t>607 Maple Street, Colorado Springs, CO 80903-3040</t>
  </si>
  <si>
    <t>2549 Royalty Court, Colorado Springs, CO 80904-1754</t>
  </si>
  <si>
    <t>417-419 Swope Avenue, Colorado Springs, CO 80909</t>
  </si>
  <si>
    <t>05.29.2024</t>
  </si>
  <si>
    <t>2610-2612 W Pikes Peak Avenue, Colorado Springs, CO 80904-3040</t>
  </si>
  <si>
    <t>875 Hathaway Drive, Colorado Springs, CO 80915</t>
  </si>
  <si>
    <t>05.30.2024</t>
  </si>
  <si>
    <t>1332 N Tejon Street, Colorado Springs, CO 80903-2324</t>
  </si>
  <si>
    <t>1337-1339 Darby Street, Colorado Springs, CO 80907</t>
  </si>
  <si>
    <t>2905 W Uintah Street, Colorado Springs, CO 80904-2431</t>
  </si>
  <si>
    <t>1418 E Pikes Peak Avenue, Colorado Springs, CO 80909</t>
  </si>
  <si>
    <t>05.31.2024</t>
  </si>
  <si>
    <t>720 S Prospect Street, Colorado Springs, CO 80903</t>
  </si>
  <si>
    <t>1117 Institute Street, Colorado Springs, CO 80903</t>
  </si>
  <si>
    <t>1211 Tonka Avenue, Colorado Springs, CO 80904</t>
  </si>
  <si>
    <t>232 N 14th Street, Colorado Springs, CO 80904</t>
  </si>
  <si>
    <t>06.03.2024</t>
  </si>
  <si>
    <t>2415 W Vermijo Avenue, Colorado Springs, CO 80904</t>
  </si>
  <si>
    <t>660 Fernglen Court, Colorado Springs, CO 80906</t>
  </si>
  <si>
    <t>150 Audubon Drive, Colorado Springs, CO 80910</t>
  </si>
  <si>
    <t>825 Pollux Drive, Colorado Springs, CO 80906-1091</t>
  </si>
  <si>
    <t>1306 W Kiowa Street, Colorado Springs, CO 80904-3946</t>
  </si>
  <si>
    <t>6731 Bishop Drive, Colorado Springs, CO 80918-1002</t>
  </si>
  <si>
    <t>4468 Teeter Totter Circle, Colorado Springs, CO 80917</t>
  </si>
  <si>
    <t>06.04.2024</t>
  </si>
  <si>
    <t>4018 Browning Avenue, Colorado Springs, CO 80910</t>
  </si>
  <si>
    <t>6765 Pahokee Court, Colorado Springs, CO 80915</t>
  </si>
  <si>
    <t>06.05.2024</t>
  </si>
  <si>
    <t>4840 Ranch Drive, Colorado Springs, CO 80918</t>
  </si>
  <si>
    <t>740 E San Miguel Street, Colorado Springs, CO 80903</t>
  </si>
  <si>
    <t>4604 Peak Crest View, Colorado Springs, CO 80918-7712</t>
  </si>
  <si>
    <t>06.06.2024</t>
  </si>
  <si>
    <t>7610 Winding Oaks Drive, Colorado Springs, CO 80919</t>
  </si>
  <si>
    <t>1607 N Weber Street, Colorado Springs, CO 80907</t>
  </si>
  <si>
    <t>6585 Whistle Bay Drive, Colorado Springs, CO 80923</t>
  </si>
  <si>
    <t>2124 Boston Terrace, Colorado Springs, CO 80904</t>
  </si>
  <si>
    <t>3780 Overlook Road, Colorado Springs, CO 80906</t>
  </si>
  <si>
    <t>2727 Marilyn Road, Colorado Springs, CO 80909-1221</t>
  </si>
  <si>
    <t>1315 W Kiowa Street, Colorado Springs, CO 80904-3945</t>
  </si>
  <si>
    <t>4376 New Santa Fe Trail, Colorado Springs, CO 80924-4408</t>
  </si>
  <si>
    <t>06.07.2024</t>
  </si>
  <si>
    <t>2245 Totem Pole Drive, Colorado Springs, CO 80919</t>
  </si>
  <si>
    <t>3120 Jon Street, Colorado Springs, CO 80907</t>
  </si>
  <si>
    <t>421 S Prospect Street, Colorado Springs, CO 80903</t>
  </si>
  <si>
    <t>2314 Wold Avenue, Colorado Springs, CO 90909-1647</t>
  </si>
  <si>
    <t>06.10.2024</t>
  </si>
  <si>
    <t>2528 W Pikes Peak Avenue #2530, Colorado Springs, CO 80904</t>
  </si>
  <si>
    <t>3114 Loot Drive, Colorado Springs, CO 80939</t>
  </si>
  <si>
    <t>210 E Washington Street, Colorado Springs, CO 80907-6925</t>
  </si>
  <si>
    <t>2535 Adams Street, Colorado Springs, CO 80904-3267</t>
  </si>
  <si>
    <t>2566 Royalty Court, Colorado Springs, CO 80904-1755</t>
  </si>
  <si>
    <t>1425 Gumwood Drive, Colorado Springs, CO 80906</t>
  </si>
  <si>
    <t>7205 Alegre Circle, Fountain, CO 80817</t>
  </si>
  <si>
    <t>7095 Alegre Circle, Fountain, CO 80817</t>
  </si>
  <si>
    <t>2717 King St, Colorado Springs, CO 80904</t>
  </si>
  <si>
    <t>06.11.2024</t>
  </si>
  <si>
    <t>1035 E Vermijo Avenue, Colorado Springs, CO 80903</t>
  </si>
  <si>
    <t>9 Sierra Vista Drive, Colorado Springs, CO 80906</t>
  </si>
  <si>
    <t>5108 Painted Sky View, Colorado Springs, CO 80916</t>
  </si>
  <si>
    <t>06.12.2024</t>
  </si>
  <si>
    <t>1002 Alexander Road, Colorado Springs, CO 80909</t>
  </si>
  <si>
    <t>1504 Saratoga Drive, Colorado Springs, CO 80910</t>
  </si>
  <si>
    <t>1228 N Wahsatch Avenue, Colorado Springs, CO 80903</t>
  </si>
  <si>
    <t>1907 W Pikes Peak Avenue, Colorado Springs, CO 80904-3846</t>
  </si>
  <si>
    <t>06.13.2024</t>
  </si>
  <si>
    <t>8787 Briar Brush Lane, Colorado Springs, CO 80927</t>
  </si>
  <si>
    <t>2965 Royal Pine Drive, Colorado Springs, CO 80920</t>
  </si>
  <si>
    <t>2382 Langholm Drive, Colorado Springs, CO 80920</t>
  </si>
  <si>
    <t>809 E Dale Street, Colorado Springs, CO 80903</t>
  </si>
  <si>
    <t>305 N 28th Street, Colorado Springs, CO 80904</t>
  </si>
  <si>
    <t>1402-1404 Race Street, Colorado Springs, CO 80904</t>
  </si>
  <si>
    <t>4621 Austin Bluffs Parkway, Colorado Springs, CO 80918</t>
  </si>
  <si>
    <t>06.14.2024</t>
  </si>
  <si>
    <t>1976 Dawkins View, Colorado Springs, CO 80910</t>
  </si>
  <si>
    <t>6478 Chantilly Place, Colorado Springs, CO 80922</t>
  </si>
  <si>
    <t>202 N 24th Street, Colorado Springs, CO 80904</t>
  </si>
  <si>
    <t>704 W Cucharras Street, Colorado Springs, CO 80905</t>
  </si>
  <si>
    <t>06.17.2024</t>
  </si>
  <si>
    <t>1251 Tonka Avenue, Colorado Springs, CO 80904</t>
  </si>
  <si>
    <t>21 W Polk Street, Colorado Springs, CO 80907</t>
  </si>
  <si>
    <t>2595 Barkman Drive, Colorado Springs, CO 80916</t>
  </si>
  <si>
    <t>646 Maple Street, Colorado Springs, CO 80903</t>
  </si>
  <si>
    <t>1701 Acacia Drive, Colorado Springs, CO 80907-4811</t>
  </si>
  <si>
    <t>1982 Dawkins View, Colorado Springs, CO 80910</t>
  </si>
  <si>
    <t>623 Shrubland Drive, Colorado Springs, CO 80921-3038</t>
  </si>
  <si>
    <t>2542 Wheeler Avenue, Colorado Springs, CO 80904-4155</t>
  </si>
  <si>
    <t>1209 E Rio Grande Street, Colorado Springs, CO 80910-3624</t>
  </si>
  <si>
    <t>06.18.2024</t>
  </si>
  <si>
    <t>5124 Painted Sky View, Colorado Springs, CO 80916</t>
  </si>
  <si>
    <t>06.19.2024</t>
  </si>
  <si>
    <t>2574 W Prescott Circle, Colorado Springs, CO 80916</t>
  </si>
  <si>
    <t>2555 Tempest Drive, Colorado Springs. CO 80939</t>
  </si>
  <si>
    <t>1917 W Colorado Avenue, Colorado Springs, CO 80904</t>
  </si>
  <si>
    <t>06.20.2024</t>
  </si>
  <si>
    <t>1010 S Sierra Madre Street, Colorado Springs, CO 80903</t>
  </si>
  <si>
    <t>631 Skyline Avenue, Colorado Springs, CO 80905</t>
  </si>
  <si>
    <t>615 E Yampa Street, Colorado Springs, CO 80903</t>
  </si>
  <si>
    <t>3510 Jon Street, Colorado Springs, CO 80907</t>
  </si>
  <si>
    <t>2428 E Willamette Avenue, Colorado Springs, CO 80909</t>
  </si>
  <si>
    <t>1085 Chiricahua Loop, Colorado Springs, CO 80915</t>
  </si>
  <si>
    <t>06.21.2024</t>
  </si>
  <si>
    <t>1122 E St Vrain Street, Colorado Springs, CO 80903</t>
  </si>
  <si>
    <t>314 N Sheridan Avenue, Colorado Springs, CO 80909</t>
  </si>
  <si>
    <t>6215 Garlock Way, Colorado Springs, CO 80918</t>
  </si>
  <si>
    <t>2524 Infinity Place, Colorado Springs, CO 80918</t>
  </si>
  <si>
    <t>3380 Richmond Drive, Colorado Springs, CO 80922</t>
  </si>
  <si>
    <t>525 S Hancock Avenue, Colorado Springs, CO 80903</t>
  </si>
  <si>
    <t>2319 Cooper Avenue, Colorado Springs, CO 80907</t>
  </si>
  <si>
    <t>4401 Crow Creek Drive, Colorado Springs, CO 80922-2457</t>
  </si>
  <si>
    <t>06.24.2024</t>
  </si>
  <si>
    <t>746 E Cache La Poudre Street, Colorado Springs, CO 80903</t>
  </si>
  <si>
    <t>1522 S Tejon Street, Colorado Springs, CO 80905</t>
  </si>
  <si>
    <t>8246 Moorebank Drive, Colorado Springs, CO 80908</t>
  </si>
  <si>
    <t>2522 W Vermijo Avenue, Colorado Springs, CO 80904-3045</t>
  </si>
  <si>
    <t>6 Boulder Crescent Street, Colorado Springs, CO 80903-3318</t>
  </si>
  <si>
    <t>1223 N Prospect Street, Colorado Springs, CO 80903</t>
  </si>
  <si>
    <t>06.25.2024</t>
  </si>
  <si>
    <t>1225 Popes Valley Drive, Colorado Springs, CO 80919</t>
  </si>
  <si>
    <t>06.26.2024</t>
  </si>
  <si>
    <t>4478 Teeter Totter Circle, Colorado Springs, CO 80917</t>
  </si>
  <si>
    <t>6732 Lange Circle, Colorado Springs, CO 80918</t>
  </si>
  <si>
    <t>06.27.2024</t>
  </si>
  <si>
    <t>2304 Lazy R Lane, Colorado Springs, CO 80915</t>
  </si>
  <si>
    <t>840 E Fountain Boulevard, Colorado Springs, CO 80903</t>
  </si>
  <si>
    <t>7286 Stinson Drive, Colorado Springs, CO 80920</t>
  </si>
  <si>
    <t>1010 Arch Street, Colorado Springs, CO 80904</t>
  </si>
  <si>
    <t>06.28.2024</t>
  </si>
  <si>
    <t>329 Swope Avenue, Colorado Springs, CO 80909</t>
  </si>
  <si>
    <t>417 E Kiowa Street #406, Colorado Springs, CO 80903</t>
  </si>
  <si>
    <t>690 Snowpeak Court, Colorado Springs, CO 80905</t>
  </si>
  <si>
    <t>618 Alexander Road, Colorado Springs, CO 80909</t>
  </si>
  <si>
    <t>525 N Wahsatch Avenue, Colorado Springs, CO 80903</t>
  </si>
  <si>
    <t>2427 W Platte Avenue, Colorado Springs, CO 80904</t>
  </si>
  <si>
    <t>114 E Taylor Street, Colorado Springs, CO 80907-6204</t>
  </si>
  <si>
    <t>2024 W Platte Avenue, Colorado Springs, CO 80904-3430</t>
  </si>
  <si>
    <t>07.01.2024</t>
  </si>
  <si>
    <t>2426 E Monument Street, Colorado Springs, CO 80909</t>
  </si>
  <si>
    <t>1010 E Willamette Avenue, Colorado Springs, CO 80903</t>
  </si>
  <si>
    <t>5224 Miranda Road, Colorado Springs, CO 80918</t>
  </si>
  <si>
    <t>1332 N Nevada Avenue, Colorado Springs, CO 80903</t>
  </si>
  <si>
    <t>20 W Las Animas Street, Colorado Springs, CO 80903</t>
  </si>
  <si>
    <t>702 E Fountain Boulevard, Colorado Springs, CO 80903</t>
  </si>
  <si>
    <t>07.02.2024</t>
  </si>
  <si>
    <t>2804 Tremont Street, Colorado Springs, CO 80907</t>
  </si>
  <si>
    <t>07.03.2024</t>
  </si>
  <si>
    <t>720 E Costilla Street, Colorado Springs, CO 80903-3767</t>
  </si>
  <si>
    <t>07.05.2024</t>
  </si>
  <si>
    <t>3085 Rhapsody Drive, Colorado Springs, CO 80920</t>
  </si>
  <si>
    <t>1010 N Arcadia Street, Colorado Springs, CO 80903</t>
  </si>
  <si>
    <t>2512 W Dale Street, Colorado Springs, CO 80904</t>
  </si>
  <si>
    <t>1222 Westend Avenue, Colorado Springs, CO 80904</t>
  </si>
  <si>
    <t>6636-6640 W Dublin Loop, Colorado Springs,  CO 80918</t>
  </si>
  <si>
    <t>07.08.2024</t>
  </si>
  <si>
    <t>1151 Westmoreland Road, Colorado Springs, CO 80907</t>
  </si>
  <si>
    <t>2610 Charlottesville Drive, Colorado Springs, CO 80922</t>
  </si>
  <si>
    <t>2512 E Prescott Circle, Colorado Springs, CO 80916</t>
  </si>
  <si>
    <t>111 S 7th Street, Colorado Springs, CO 80905</t>
  </si>
  <si>
    <t>1028 E Costilla Street, Colorado Springs, CO 80903</t>
  </si>
  <si>
    <t>18417 Gregs Pond Lane, Monument, CO 80132</t>
  </si>
  <si>
    <t>19530 Broken Fence Way, Monument, CO 80132</t>
  </si>
  <si>
    <t>803 E Willamette Avenue, Colorado Springs, CO 80903</t>
  </si>
  <si>
    <t>619 N Prospect Street, Colorado Springs, CO 80903-3044</t>
  </si>
  <si>
    <t>07.10.2024</t>
  </si>
  <si>
    <t>821 S Prospect Street, Colorado Springs, CO 80903</t>
  </si>
  <si>
    <t>3002 W Pikes Peak Avenue, Colorado Springs, CO 80904</t>
  </si>
  <si>
    <t>1275 Berglind Rd, Colorado Springs, CO 80920</t>
  </si>
  <si>
    <t>07.11.2024</t>
  </si>
  <si>
    <t>2721 W Platte Avenue, Colorado Springs, CO 80904</t>
  </si>
  <si>
    <t>1208 N Weber Street, Colorado Springs, CO 80903</t>
  </si>
  <si>
    <t>213 N Cedar Street, Colorado Springs, CO 80903</t>
  </si>
  <si>
    <t>3920 Rosemere Street, Colorado Springs, CO 80906</t>
  </si>
  <si>
    <t>7543 Potomac Drive, Colorado Springs, CO 80920</t>
  </si>
  <si>
    <t>1009 Race Street, Colorado Springs, CO 80904</t>
  </si>
  <si>
    <t>2116 W Cucharras Street, Colorado Springs, CO 80904</t>
  </si>
  <si>
    <t>07.12.2024</t>
  </si>
  <si>
    <t>6642 W Dublin Loop, Colorado Springs, CO 80918</t>
  </si>
  <si>
    <t>302 Audubon Drive, Colorado Springs, CO 80910</t>
  </si>
  <si>
    <t>724 N Sheridan Avenue, Colorado Springs, CO 80909</t>
  </si>
  <si>
    <t>835 Tyco Court, Colorado Springs, CO 80906-0907</t>
  </si>
  <si>
    <t>07.15.2024</t>
  </si>
  <si>
    <t>117 S Limit Street, Colorado Springs, CO 80905</t>
  </si>
  <si>
    <t>21 Bonfoy Avenue, Colorado Springs, CO 80909</t>
  </si>
  <si>
    <t>527 N Wahsatch Avenue, Colorado Springs, CO 80903</t>
  </si>
  <si>
    <t>07.16.2024</t>
  </si>
  <si>
    <t>2835 N Chelton Road, Colorado Springs, CO 80909</t>
  </si>
  <si>
    <t>1107 Morning Star Drive, Colorado Springs, CO 80905</t>
  </si>
  <si>
    <t>5325 Fiesta Lane, Colorado Springs, CO 80918</t>
  </si>
  <si>
    <t>07.17.2024</t>
  </si>
  <si>
    <t>722 Skyline Avenue, Colorado Springs, CO 80905</t>
  </si>
  <si>
    <t>810 Manitou Boulevard, Colorado Springs, CO 80904</t>
  </si>
  <si>
    <t>07.18.2024</t>
  </si>
  <si>
    <t>9456 Wolf Pack Terrace, Colorado Springs, CO 80920</t>
  </si>
  <si>
    <t>2628 Beacon Street, Colorado Springs, CO 80907</t>
  </si>
  <si>
    <t>16-18 Mount Washington Drive, Colorado Springs, CO 80906-3414</t>
  </si>
  <si>
    <t>2313 N Chestnut Street, Colorado Springs, CO 80907</t>
  </si>
  <si>
    <t>925 E Vermijo Avenue, Colorado Springs, CO 80903-3756</t>
  </si>
  <si>
    <t>07.19.2024</t>
  </si>
  <si>
    <t>1310 W Kiowa Street, Colorado Springs, CO 80904</t>
  </si>
  <si>
    <t>7353 Prythania Park Drive, Colorado Springs, CO 80923</t>
  </si>
  <si>
    <t>8065 Mount Hayden Drive, Colorado Springs, CO 80924</t>
  </si>
  <si>
    <t>819 E Dale Street, Colorado Springs, CO 80903</t>
  </si>
  <si>
    <t>1820 Wildwood Drive, Colorado Springs, CO 80918</t>
  </si>
  <si>
    <t>504 Cooper Avenue, Colorado Springs, CO 80905</t>
  </si>
  <si>
    <t>21 E Caramillo Street, Colorado Springs, CO 80907</t>
  </si>
  <si>
    <t>07.23.2024</t>
  </si>
  <si>
    <t>3845 Timberwood CT, Colorado Springs, CO 80918</t>
  </si>
  <si>
    <t>719 W Colorado Avenue, Colorado Springs, CO 80905</t>
  </si>
  <si>
    <t>2835 Richmond Drive, Colorado Springs, CO 80922</t>
  </si>
  <si>
    <t>3612 Galley Road #B, Colorado Springs, CO 80909</t>
  </si>
  <si>
    <t>720 E Hills Road, Colorado Springs, CO 80909</t>
  </si>
  <si>
    <t>1620 W Cucharras Street, Colorado Springs, CO 80904</t>
  </si>
  <si>
    <t>3526 Hofstead Court, Colorado Springs, CO 80907</t>
  </si>
  <si>
    <t>6708 Thimble Court, Colorado Springs, CO 80924</t>
  </si>
  <si>
    <t>3602 Trailbluff Place, Colorado Springs, CO 80906-4914</t>
  </si>
  <si>
    <t>07.24.2024</t>
  </si>
  <si>
    <t>672 Concerto Drive, Colorado Springs, CO 80906</t>
  </si>
  <si>
    <t>703 N Walnut Street, Colorado Springs, CO 80905</t>
  </si>
  <si>
    <t>4766 Tetman Lane, Colorado Springs, CO 80916</t>
  </si>
  <si>
    <t>120 Cheyenne Boulevard, Colorado Springs, CO 80905-2520</t>
  </si>
  <si>
    <t>07.25.2024</t>
  </si>
  <si>
    <t>4595 Prairie Agate Drive, Colorado Springs, CO 80938</t>
  </si>
  <si>
    <t>07.26.2024</t>
  </si>
  <si>
    <t>5527 Constitution Court, Colorado Springs, CO 80915</t>
  </si>
  <si>
    <t>1402 E Fountain Boulevard, Colorado Springs, CO 80910</t>
  </si>
  <si>
    <t>2601-2605 W Pikes Peak Avenue, Colorado Springs, CO 80904</t>
  </si>
  <si>
    <t>07.29.2024</t>
  </si>
  <si>
    <t>111 S 12th Street #101 &amp; 102, Colorado Springs, CO 80904</t>
  </si>
  <si>
    <t>415 E Yampa Street, Colorado Springs, CO 80903</t>
  </si>
  <si>
    <t>913 Old Dutch Mill Road, Colorado Springs, CO 80907</t>
  </si>
  <si>
    <t>629 E Monument Street, Colorado Springs, CO 80903</t>
  </si>
  <si>
    <t>4222 Halstead Circle, Colorado Springs, CO 80916</t>
  </si>
  <si>
    <t>07.30.2024</t>
  </si>
  <si>
    <t>1530 W Boulder Street, Colorado Springs, CO 80904</t>
  </si>
  <si>
    <t>07.31.2024</t>
  </si>
  <si>
    <t>2311 W Bijou Street, Colorado Springs, CO 80904</t>
  </si>
  <si>
    <t>1210 E Platte Avenue, Colorado Springs, CO 80909</t>
  </si>
  <si>
    <t>311 N Walnut Street, Colorado Springs, CO 80905</t>
  </si>
  <si>
    <t>3668 San Pedro Place, Colorado Springs, CO 80906</t>
  </si>
  <si>
    <t>08.01.2024</t>
  </si>
  <si>
    <t>540 N Bear Paw Lane, Colorado Springs, CO 80906</t>
  </si>
  <si>
    <t>409 Olive Street, Colorado Springs, CO 80904</t>
  </si>
  <si>
    <t>6930 Waterwood Court, Colorado Springs, CO 80918</t>
  </si>
  <si>
    <t>703 Sahwatch Street, Colorado Springs, CO 80903</t>
  </si>
  <si>
    <t>08.02.2024</t>
  </si>
  <si>
    <t>3525 Indianpipe Circle Unit A &amp; B, Colorado Springs, CO 80918</t>
  </si>
  <si>
    <t>6640 Zermatt Drive, Colorado Springs, CO 80915</t>
  </si>
  <si>
    <t>1015 Alexander Road, Colorado Springs, CO 80909</t>
  </si>
  <si>
    <t>315 Sedona Drive, Colorado Springs, CO 80921</t>
  </si>
  <si>
    <t>3092 Avondale Drive, Colorado Springs, CO 80917</t>
  </si>
  <si>
    <t>4640 El Camino Drive, Colorado Springs, CO 80918-2502</t>
  </si>
  <si>
    <t>08.05.2024</t>
  </si>
  <si>
    <t>7025 Alcove Springs Drive, Colorado Springs, CO 80923</t>
  </si>
  <si>
    <t>1507 W Colorado Avenue, Colorado Springs, CO 80904</t>
  </si>
  <si>
    <t>2218 W Pikes Peak Avenue, Colorado Springs, CO 80904</t>
  </si>
  <si>
    <t>15 N Walnut Street, Colorado Springs, CO 80905</t>
  </si>
  <si>
    <t>3590 Clubheights Drive, Colorado Springs, CO 80906</t>
  </si>
  <si>
    <t>1125 Jet Wing Circle, Colorado Springs, CO 80916-2207</t>
  </si>
  <si>
    <t>719 W Monument Street, Colorado Springs, CO 80904-3630</t>
  </si>
  <si>
    <t>08.12.2024</t>
  </si>
  <si>
    <t>1 Upland Road, Colorado Springs, CO 80906</t>
  </si>
  <si>
    <t>2414 Camelot Court, Colorado Springs, CO 80904</t>
  </si>
  <si>
    <t>3616 W Pikes Peak Avenue, Colorado Springs, CO 80904-1930</t>
  </si>
  <si>
    <t>4166 Orchid Street, Colorado Springs, CO 80917</t>
  </si>
  <si>
    <t>7080 Ruth Place, Colorado Springs, CO 80920-3544</t>
  </si>
  <si>
    <t>320 N Meade Avenue, Colorado Springs, CO 80909-5640</t>
  </si>
  <si>
    <t>1619 N Nevada Avenue, Colorado Springs, CO 80907-7434</t>
  </si>
  <si>
    <t>212 S 18th Street, Colorado Springs, CO 80904</t>
  </si>
  <si>
    <t>412 E Uintah Street, Colorado Springs, CO 80903-2412</t>
  </si>
  <si>
    <t>813 S Cedar Street, Colorado Springs, CO 80903-4599</t>
  </si>
  <si>
    <t>619 Iowa Avenue, Colorado Springs, CO 80909-4715</t>
  </si>
  <si>
    <t>2743 Gobi Drive, Colorado Springs, CO 80939-9724</t>
  </si>
  <si>
    <t>218 N Chestnut Street, Colorado Springs, CO 80905-1323</t>
  </si>
  <si>
    <t>516 Alexander Road, Colorado Springs, CO 80909-4802</t>
  </si>
  <si>
    <t>425 W Boulder Street, Colorado Springs, CO 80905-1351</t>
  </si>
  <si>
    <t>3943 Alemeda Circle, Colorado Springs, CO 80918-2401</t>
  </si>
  <si>
    <t>1229 N Wahsatch Avenue, Colorado Springs, CO 80903</t>
  </si>
  <si>
    <t>9155 Esteburry Cicle, Colorado Springs, CO 80920</t>
  </si>
  <si>
    <t>311 N 20th Street, Colorado Springs, CO 80904</t>
  </si>
  <si>
    <t>2311 Valley Forge Road, Colorado Springs, CO 80907</t>
  </si>
  <si>
    <t>4847 Kerry Lynn View #101, Colorado Springs, CO 80923</t>
  </si>
  <si>
    <t>08.13.2024</t>
  </si>
  <si>
    <t>08.14.2024</t>
  </si>
  <si>
    <t>35 E Ramona Avenue, Colorado Springs, CO 80905</t>
  </si>
  <si>
    <t>08.15.2024</t>
  </si>
  <si>
    <t>4006 E San Miguel Street, Colorado Springs, CO 80909</t>
  </si>
  <si>
    <t>1310 E Bijou Street, Colorado Springs, CO 80909</t>
  </si>
  <si>
    <t>724 E Costilla Street, Colorado Springs, CO 80903</t>
  </si>
  <si>
    <t>08.16.2024</t>
  </si>
  <si>
    <t>811 W Pikes Peak Avenue, Colorado Springs, CO 80905</t>
  </si>
  <si>
    <t>5895 Del Paz Drive, Colorado Springs, CO 80918</t>
  </si>
  <si>
    <t>08.19.2024</t>
  </si>
  <si>
    <t>131 Cheyenne Boulevard, Colorado Springs, CO 80905</t>
  </si>
  <si>
    <t>811 E St Vrain Street, Colorado Springs, CO 80903-3146</t>
  </si>
  <si>
    <t>326 Bonfoy Avenue, Colorado Springs, CO 80909-5815</t>
  </si>
  <si>
    <t>3610 W Pikes Peak Avenue, Colorado Springs, CO 80904-1930</t>
  </si>
  <si>
    <t>2546 Ehrich Street, Colorado Springs, CO 80904-3227</t>
  </si>
  <si>
    <t>08.20.2024</t>
  </si>
  <si>
    <t>1331 Lehmberg Boulevard, Colorado Springs, CO 80915</t>
  </si>
  <si>
    <t>4336 N Nevada Avenue, Colorado Springs, CO 80907-4308</t>
  </si>
  <si>
    <t>08.21.2024</t>
  </si>
  <si>
    <t>5022 Cliff Point Circle, Colorado Springs, CO 80919</t>
  </si>
  <si>
    <t>4538 Prairie Agate Drive, Colorado Springs, CO 80938</t>
  </si>
  <si>
    <t>08.22.2024</t>
  </si>
  <si>
    <t>1651 Derbyshire Street, Colorado Springs, CO 80910</t>
  </si>
  <si>
    <t>26 Red Wing Terrace, Colorado Springs, CO 80906</t>
  </si>
  <si>
    <t>813 E Boulder Street, Colorado Springs, CO 80903</t>
  </si>
  <si>
    <t>326 N Logan Avenue, Colorado Springs, CO 80909-5609</t>
  </si>
  <si>
    <t>308 E Uintah Street, Colorado Springs, CO 80903-2410</t>
  </si>
  <si>
    <t>802 S Nevada Avenue, Colorado Springs, CO 80903-4155</t>
  </si>
  <si>
    <t>08.23.2024</t>
  </si>
  <si>
    <t>3352 W Bijou Street, Colorado Springs, CO 80904</t>
  </si>
  <si>
    <t>1314 Shrider Road, Colorado Springs, CO 80920</t>
  </si>
  <si>
    <t>08.26.2024</t>
  </si>
  <si>
    <t>728 N Cedar Street, Colorado Springs, CO 80903</t>
  </si>
  <si>
    <t>1720 Gumtree Court, Colorado Springs, CO 80906</t>
  </si>
  <si>
    <t>1020 Honey Locust Court, Colorado Springs, CO 80904</t>
  </si>
  <si>
    <t>1522 Manitou Boulevard, Colorado Springs, CO 80904</t>
  </si>
  <si>
    <t>4 3rd Street, Colorado Springs, CO 80906-3153</t>
  </si>
  <si>
    <t>925 W Monroe Street, Colorado Springs, CO 80907</t>
  </si>
  <si>
    <t>2850 N Chelton Road, Colorado Springs, CO 80909</t>
  </si>
  <si>
    <t>08.27.2024</t>
  </si>
  <si>
    <t>1988 Dawkins View, Colorado Springs, CO 80910</t>
  </si>
  <si>
    <t>08.28.2024</t>
  </si>
  <si>
    <t>4947 Olympus Drive, Colorado Springs, CO 80924</t>
  </si>
  <si>
    <t>6731 Prince Drive, Colorado Springs, CO 80918</t>
  </si>
  <si>
    <t>1208 Cumberland Street, Colorado Springs, CO 80907</t>
  </si>
  <si>
    <t>08.29.2024</t>
  </si>
  <si>
    <t>1844 Saratoga Drive, Colorado Springs, CO 80910</t>
  </si>
  <si>
    <t>133 N 13th Street, Colorado Springs, CO 80904-3911</t>
  </si>
  <si>
    <t>08.30.2024</t>
  </si>
  <si>
    <t>1124 W Pikes Peak Avenue, Colorado Springs, CO 80904</t>
  </si>
  <si>
    <t>16 N 7th Street, Colorado Springs, CO 80905</t>
  </si>
  <si>
    <t>41 University Drive, Colorado Springs, CO 80910</t>
  </si>
  <si>
    <t>1415 N Chestnut Street, Colorado Springs, CO 80907-7218</t>
  </si>
  <si>
    <t>09.03.2024</t>
  </si>
  <si>
    <t>2411 W Uintah Street, Colorado Springs, CO 80904</t>
  </si>
  <si>
    <t>2020 W Pikes Peak Avenue, Colorado Springs, CO 80904</t>
  </si>
  <si>
    <t>155 Terrace Drive, Colorado Springs, CO 80906</t>
  </si>
  <si>
    <t>403 N 28th Street, Colorado Springs, CO 80904</t>
  </si>
  <si>
    <t>312 N Spruce Street, Colorado Springs, CO 80905-1342</t>
  </si>
  <si>
    <t>108 1/2 Swope Avenue, Colorado Springs, CO 80909-5833</t>
  </si>
  <si>
    <t>820 N Prospect Street, Colorado Springs, CO 80903-2826</t>
  </si>
  <si>
    <t>09.04.2024</t>
  </si>
  <si>
    <t>430 N Spruce Street, Colorado Springs, CO 80905</t>
  </si>
  <si>
    <t>3018 Mallard Drive, Colorado Springs, CO 80910</t>
  </si>
  <si>
    <t>2021 W Colorado Avenue, Colorado Springs, CO 80904</t>
  </si>
  <si>
    <t>09.05.2024</t>
  </si>
  <si>
    <t>1101 E Boulder Street, Colorado Springs, CO 80903</t>
  </si>
  <si>
    <t>1135 Valley Manor Court, Colorado Springs, CO 80906</t>
  </si>
  <si>
    <t>1508 E Pikes Peak Avenue, Colorado Springs, CO 80909</t>
  </si>
  <si>
    <t>09.06.2024</t>
  </si>
  <si>
    <t>1911 Monterey Road, Colorado Springs, CO 80910</t>
  </si>
  <si>
    <t>207 S El Paso Street, Colorado Springs, CO 80903</t>
  </si>
  <si>
    <t>1617 N Chestnut Street, Colorado Springs, CO 80907-7222</t>
  </si>
  <si>
    <t>808 N 24th, Colorado Springs, CO 80904</t>
  </si>
  <si>
    <t>09.09.2024</t>
  </si>
  <si>
    <t>115 N 13th Street, Colorado Springs, CO 80904</t>
  </si>
  <si>
    <t>519 W Bijou Street, Colorado Springs, CO 80905</t>
  </si>
  <si>
    <t>20120 Lockridge Drive, Colorado Springs, CO 80908</t>
  </si>
  <si>
    <t>1235 Tonka Avenue, Colorado Springs, CO 80904</t>
  </si>
  <si>
    <t>119 N 7th Street, Colorado Springs, CO 80905</t>
  </si>
  <si>
    <t>09.11.2024</t>
  </si>
  <si>
    <t>1311 Iowa Avenue, Colorado Springs, CO 80909</t>
  </si>
  <si>
    <t>6540 Mohican Drive, Colorado Springs, CO 80915-4322</t>
  </si>
  <si>
    <t>3360 Hydra Drive, Colorado Springs, CO 80906-0927</t>
  </si>
  <si>
    <t>09.12.2024</t>
  </si>
  <si>
    <t>943 Raymond Place, Colorado Springs, CO 80905</t>
  </si>
  <si>
    <t>2459 E Willamette Avenue, Colorado Springs, CO 80909-4840</t>
  </si>
  <si>
    <t>743 E Platte Avenue, Colorado Springs, CO 80903-3545</t>
  </si>
  <si>
    <t>6930 Omaha Boulevard, Colorado Springs, CO 80915-3132</t>
  </si>
  <si>
    <t>1020 Sahwatch Street, Colorado Springs, CO 80903</t>
  </si>
  <si>
    <t>09.13.2024</t>
  </si>
  <si>
    <t>2217 W Colorado Avenue, Colorado Springs, CO 80904</t>
  </si>
  <si>
    <t>1401 W Colorado Avenue, Colorado Springs, CO 80905</t>
  </si>
  <si>
    <t>3210 Virginia Avenue, Colorado Springs, CO 80907</t>
  </si>
  <si>
    <t>1529 N Nevada Avenue, Colorado Springs, CO 80907</t>
  </si>
  <si>
    <t>09.16.2024</t>
  </si>
  <si>
    <t>1726 W Cucharras Street, Colorado Springs, CO 80904</t>
  </si>
  <si>
    <t>1306 Lime Rock Lane, Colorado Springs, CO 80906</t>
  </si>
  <si>
    <t>126 S Institute Street, Colorado Springs, CO 80903</t>
  </si>
  <si>
    <t>2650 Colton Place, Colorado Springs, CO 80916</t>
  </si>
  <si>
    <t>726 N Weber Street, Colorado Springs, CO 80903</t>
  </si>
  <si>
    <t>1823 N Nevada Avenue, Colorado Springs, CO 80907</t>
  </si>
  <si>
    <t>8730 Aragon Drive, Colorado Springs, CO 80920-7536</t>
  </si>
  <si>
    <t>09.17.2024</t>
  </si>
  <si>
    <t>09.19.2024</t>
  </si>
  <si>
    <t>1020 E Las Animas Street, Colorado Springs, CO 80903</t>
  </si>
  <si>
    <t>214 S Hancock Avenue, Colorado Springs, CO 80903-3716</t>
  </si>
  <si>
    <t>09.20.2024</t>
  </si>
  <si>
    <t>61 Newport Circle #61&amp;63, Colorado Springs, CO 80906</t>
  </si>
  <si>
    <t>932 E Vermijo Avenue, Colorado Springs, CO 80903</t>
  </si>
  <si>
    <t>09.23.2024</t>
  </si>
  <si>
    <t>3010 Teardrop Circle, Colorado Springs, CO 80917</t>
  </si>
  <si>
    <t>1129 E Platte Avenue, Colorado Springs, CO 80903</t>
  </si>
  <si>
    <t>5570 Teakwood Terrace, Colorado Springs, CO 80918</t>
  </si>
  <si>
    <t>3935 Alemeda Circle, Colorado Springs, CO  80918</t>
  </si>
  <si>
    <t>09.24.2024</t>
  </si>
  <si>
    <t>245 Vehr Drive, Colorado Springs, CO 80916</t>
  </si>
  <si>
    <t>09.25.2024</t>
  </si>
  <si>
    <t>1313 E Platte Avenue, Colorado Springs, CO 80909</t>
  </si>
  <si>
    <t>09.26.2024</t>
  </si>
  <si>
    <t>4539 S Sleepy Hollow Circle, Colorado Springs, CO 80917</t>
  </si>
  <si>
    <t>5668 Last Chance Drive, Colorado Springs, CO 80927</t>
  </si>
  <si>
    <t>09.27.2024</t>
  </si>
  <si>
    <t>1912 W Bijou Street, Colorado Springs, CO 80904</t>
  </si>
  <si>
    <t>3750 Thundercloud Drive, Colorado Springs, CO 80920</t>
  </si>
  <si>
    <t>405 Wilhelmia Avenue, Colorado Springs, CO 80904</t>
  </si>
  <si>
    <t>3025 N Institute Street, Colorado Springs, CO 80907</t>
  </si>
  <si>
    <t>3317 W Bijou Street, Colorado Springs, CO 80904</t>
  </si>
  <si>
    <t>811 Swope Avenue, Colorado Springs, CO 80909</t>
  </si>
  <si>
    <t>2210 W Pikes Peak Avenue, Colorado Springs, CO 80904-3335</t>
  </si>
  <si>
    <t>09.30.2024</t>
  </si>
  <si>
    <t>3985 Rosette Grove, Colorado Springs, CO 80910</t>
  </si>
  <si>
    <t>1002 Montrose Avenue, Colorado Springs, CO 80905</t>
  </si>
  <si>
    <t>2410 W Kiowa Street, Colorado Springs, CO 80904</t>
  </si>
  <si>
    <t>10.01.2024</t>
  </si>
  <si>
    <t>6717 Prince Drive, Colorado Springs, CO 80918</t>
  </si>
  <si>
    <t>6238 Alibi Circle, Colorado Springs, CO 80923-3800</t>
  </si>
  <si>
    <t>10.02.2024</t>
  </si>
  <si>
    <t>2019 Woodburn Street, Colorado Springs, CO 80906</t>
  </si>
  <si>
    <t>306 W Cheyenne Road, Colorado Springs, CO 80906</t>
  </si>
  <si>
    <t>10.03.2024</t>
  </si>
  <si>
    <t>1011 E Vermijo Avenue, Colorado Springs, CO 80903</t>
  </si>
  <si>
    <t>2417 W Cache La Poudre Street, Colorado Springs, CO 80904</t>
  </si>
  <si>
    <t>1903 W Colorado Avenue, Colorado Springs, CO 80904-3838</t>
  </si>
  <si>
    <t>575 Crosstrail Drive, Colorado Springs, CO 80906</t>
  </si>
  <si>
    <t>10.08.2024</t>
  </si>
  <si>
    <t>735 E Vermijo Avenue, Colorado Springs, CO 80903</t>
  </si>
  <si>
    <t>7 Oak Avenue, Colorado Springs, CO 80906</t>
  </si>
  <si>
    <t>324 E Bijou Street, Colorado Springs, CO 80903</t>
  </si>
  <si>
    <t>1825 W Kiowa Street, Colorado Springs, CO 80904-3556</t>
  </si>
  <si>
    <t>131 N Hancock Avenue, Colorado Springs, CO 80903-3502</t>
  </si>
  <si>
    <t>314 W Cheyenne Road, Colorado Springs, CO 80906</t>
  </si>
  <si>
    <t>2407 E Willamette Avenue, Colorado Springs, CO 80909-4840</t>
  </si>
  <si>
    <t>12 Heather Drive, Colorado Springs, CO 80906</t>
  </si>
  <si>
    <t>219 E Fontanero Street, Colorado Springs, CO 80907-7454</t>
  </si>
  <si>
    <t>351 Bergamo Way, Colorado Springs, CO 80906-5841</t>
  </si>
  <si>
    <t>6908 Boysenberry Way, Colorado Springs, CO 80918</t>
  </si>
  <si>
    <t>2932 W Kiowa Street, Colorado Springs, CO 80904-2424</t>
  </si>
  <si>
    <t>115 S 15th Street, Colorado Springs, CO 80904-4012</t>
  </si>
  <si>
    <t>1006 E St Vrain Street, Colorado Springs, CO 80903-3150</t>
  </si>
  <si>
    <t>2428 W Bijou Street, Colorado Springs, CO 80904-2639</t>
  </si>
  <si>
    <t>1518 Chadderton Court, Colorado Springs, CO 80907-8651</t>
  </si>
  <si>
    <t>2448 W St Vrain Street, Colorado Springs, CO 80909</t>
  </si>
  <si>
    <t>2587 Hatch Circle, Colorado Springs, CO 80918</t>
  </si>
  <si>
    <t>211 Farragut Avenue, Colorado Springs, CO 80909</t>
  </si>
  <si>
    <t>10.09.2024</t>
  </si>
  <si>
    <t>2725 Helmsdale Drive, Colorado Springs, CO 80920</t>
  </si>
  <si>
    <t>822 N Sheridan Avenue, Colorado Springs, CO 80909</t>
  </si>
  <si>
    <t>10.10.2024</t>
  </si>
  <si>
    <t>822 Skyway Boulevard, Colorado Springs, CO 80905</t>
  </si>
  <si>
    <t>10.11.2024</t>
  </si>
  <si>
    <t>715 N 25th Street, Colorado Springs, CO 80904</t>
  </si>
  <si>
    <t>915 W Pikes Peak Avenue, Colorado Springs, CO 80905</t>
  </si>
  <si>
    <t>10.14.2024</t>
  </si>
  <si>
    <t>1330 N El Paso Street, Colorado Springs, CO 80903</t>
  </si>
  <si>
    <t>1016 E High Street, Colorado Springs, CO 80903</t>
  </si>
  <si>
    <t>8402 Meadow Wing Circle. Colorado Springs, CO 80927</t>
  </si>
  <si>
    <t>1011 E Moreno Avenue, Colorado Springs, CO 80903</t>
  </si>
  <si>
    <t>2819 N Cascade Avenue, Colorado Springs, CO 80907</t>
  </si>
  <si>
    <t>10.16.2024</t>
  </si>
  <si>
    <t>2323 W Kiowa Street, Colorado Springs, CO 80904</t>
  </si>
  <si>
    <t>810 E High Street, Colorado Springs, CO 80903</t>
  </si>
  <si>
    <t>3129 Larkspur Drive, Colorado Springs, CO 80907-5719</t>
  </si>
  <si>
    <t>10.17.2024</t>
  </si>
  <si>
    <t>1500 S Cascade Avenue, Colorado Springs, CO 80905</t>
  </si>
  <si>
    <t>12 West Point Road, Colorado Springs, CO 80906</t>
  </si>
  <si>
    <t>6336 Balance Circle, Colorado Springs, CO 80923</t>
  </si>
  <si>
    <t>15 S 16th Street, Colorado Springs, CO 80904-4016</t>
  </si>
  <si>
    <t>4594 Peak Crest View, Colorado Springs, CO 80918-7711</t>
  </si>
  <si>
    <t>4584 Peak Crest View, Colorado Springs, CO 80918-7711</t>
  </si>
  <si>
    <t>3175 Richmond Drive, Colorado Springs, CO 80922-1357</t>
  </si>
  <si>
    <t>4615 Peak Crest View, Colorado Springs, CO 80918-7712</t>
  </si>
  <si>
    <t>10.18.2024</t>
  </si>
  <si>
    <t>623 N Corona Street, Colorado Springs, CO 80903</t>
  </si>
  <si>
    <t>10.21.2024</t>
  </si>
  <si>
    <t>738 E Uintah Street, Colorado Springs, CO 80903</t>
  </si>
  <si>
    <t>6975 Native Circle, Colorado Springs, CO 80919</t>
  </si>
  <si>
    <t>1219 E Bijou Street, Colorado Springs, CO 80909</t>
  </si>
  <si>
    <t>10.22.2024</t>
  </si>
  <si>
    <t>116 N 30th Street, Colorado Springs, CO 80904</t>
  </si>
  <si>
    <t>10.23.2024</t>
  </si>
  <si>
    <t>10220 Elgon Drive, Colorado Springs, CO 80924</t>
  </si>
  <si>
    <t>10.25.2024</t>
  </si>
  <si>
    <t>1618 E Platte Avenue, Colorado Springs, CO 80909</t>
  </si>
  <si>
    <t>10.28.2024</t>
  </si>
  <si>
    <t>1802 W Bijou Street, Colorado Springs, CO 80904</t>
  </si>
  <si>
    <t>1725 Westmoreland Road, Colorado Springs, CO 80907</t>
  </si>
  <si>
    <t>1880 Independence Drive, Colorado Springs, CO 80920</t>
  </si>
  <si>
    <t>2111 S El Paso Avenue, Colorado Springs, CO 80905-2720</t>
  </si>
  <si>
    <t>10.30.2024</t>
  </si>
  <si>
    <t>2018 Woodburn Street, Colorado Springs, CO 80906</t>
  </si>
  <si>
    <t>10.31.2024</t>
  </si>
  <si>
    <t>2405-2413 E St Vrain Street, Colorado Springs, CO 80909</t>
  </si>
  <si>
    <t>6585 Chantilly Place, Colorado Springs, CO 80922</t>
  </si>
  <si>
    <t>1719 N Chestnut Street, Colorado Springs, CO 80907</t>
  </si>
  <si>
    <t>848 E Fountain Boulevard, Colorado Springs, CO 80903</t>
  </si>
  <si>
    <t>820 Yuma Street, Colorado Springs, CO 80909</t>
  </si>
  <si>
    <t>11.01.2024</t>
  </si>
  <si>
    <t>3357 W Kiowa Street, Colorado Springs, CO 80904</t>
  </si>
  <si>
    <t>1222 Langmeyer Street, Colorado Springs, CO 80904</t>
  </si>
  <si>
    <t>11.04.2024</t>
  </si>
  <si>
    <t>6963 Tahoe Rim Drive, Colorado Springs, CO 80927</t>
  </si>
  <si>
    <t>1023 E Costilla Street, Colorado Springs, CO 80903</t>
  </si>
  <si>
    <t>710 Swope Avenue, Colorado Springs, CO 80909</t>
  </si>
  <si>
    <t>145 Terrace Drive, Colorado Springs, CO 80906</t>
  </si>
  <si>
    <t>735 S Bear Paw Lane, Colorado Springs, CO 80906-3220</t>
  </si>
  <si>
    <t>614 Kinnikinnik Drive, Colorado Springs, CO 80905</t>
  </si>
  <si>
    <t>11.05.2024</t>
  </si>
  <si>
    <t>1510 York Road #100,101,102, Colorado Springs, CO 80918</t>
  </si>
  <si>
    <t>1436 N Weber Street, Colorado Springs, CO 80907</t>
  </si>
  <si>
    <t>7210 Cotton Drive, Colorado Springs, CO 80923</t>
  </si>
  <si>
    <t>11.06.2024</t>
  </si>
  <si>
    <t>1732 W Kiowa Street, Colorado Springs, CO 80904</t>
  </si>
  <si>
    <t>11.07.2024</t>
  </si>
  <si>
    <t>7457 Legend Hill Drive, Colorado Springs, CO 80923</t>
  </si>
  <si>
    <t>11.08.2024</t>
  </si>
  <si>
    <t>6654 Backcountry Loop, Colorado Springs, CO 80927</t>
  </si>
  <si>
    <t>1318 E Pikes Peak Avenue, Colorado Springs, CO 80909</t>
  </si>
  <si>
    <t>11.11.2024</t>
  </si>
  <si>
    <t>1621 N Wahsatch Avenue, Colorado Springs, CO 80907</t>
  </si>
  <si>
    <t>11865 Wildwood Ridge Drive, Colorado Springs, CO 80921</t>
  </si>
  <si>
    <t>2421 N Sage Street, Colorado Springs, CO 80907</t>
  </si>
  <si>
    <t>811 E St Vrain Street, Colorado Springs, CO 80903</t>
  </si>
  <si>
    <t>212 S 25th Street, Colorado Springs, CO 80904</t>
  </si>
  <si>
    <t>11.13.2024</t>
  </si>
  <si>
    <t>910 E High Street, Colorado Springs, CO 80903</t>
  </si>
  <si>
    <t>2728 W Pikes Peak Avenue, Colorado Springs, CO 80904</t>
  </si>
  <si>
    <t>309 W Ramona Avenue, Colorado Springs, CO 80905</t>
  </si>
  <si>
    <t>2902 Airport #121, Colorado Springs, CO 80910</t>
  </si>
  <si>
    <t>816 S Logan Avenue, Colorado Springs, CO 80910</t>
  </si>
  <si>
    <t>1247 Tonka Avenue, Colorado Springs, CO 80904-2233</t>
  </si>
  <si>
    <t>11.14.2024</t>
  </si>
  <si>
    <t>516 N Pine Street, Colorado Springs, CO 80905</t>
  </si>
  <si>
    <t>2121 W Pikes Peak Avenue, Colorado Springs, CO 80904</t>
  </si>
  <si>
    <t>715 S Cascade Avenue, Colorado Springs, CO 80903-4095</t>
  </si>
  <si>
    <t>11.15.2024</t>
  </si>
  <si>
    <t>924 W Cucharras Street, Colorado Springs, CO 80905</t>
  </si>
  <si>
    <t>11.18.2024</t>
  </si>
  <si>
    <t>135 Helena Lane, Colorado Springs, CO 80904-3937</t>
  </si>
  <si>
    <t>11.19.2024</t>
  </si>
  <si>
    <t>1516 Mesa Avenue, Colorado Springs, CO 80906</t>
  </si>
  <si>
    <t>1511 W Bijou Street, Colorado Springs, CO 80904</t>
  </si>
  <si>
    <t>11.20.2024</t>
  </si>
  <si>
    <t>11.21.2024</t>
  </si>
  <si>
    <t>14 Iowa Avenue, Colorado Springs, CO 80909</t>
  </si>
  <si>
    <t>307 S Institute Street, Colorado Springs, CO 80903</t>
  </si>
  <si>
    <t>11.22.2024</t>
  </si>
  <si>
    <t>809 W Jefferson Street, Colorado Springs, CO 80907</t>
  </si>
  <si>
    <t>219 Crown High Court, Colorado Springs, CO 80904-2585</t>
  </si>
  <si>
    <t>11.25.2024</t>
  </si>
  <si>
    <t>724 Arcadia Place, Colorado Springs, CO 80903</t>
  </si>
  <si>
    <t>135 Terrace Drive, Colorado Springs, CO 80906</t>
  </si>
  <si>
    <t>6708 Prince Circle, Colorado Springs, CO 80918</t>
  </si>
  <si>
    <t>705 E Las Animas Street, Colorado Springs, CO 80903</t>
  </si>
  <si>
    <t>1331 Tonka Avenue, Colorado Springs, CO 80904-2235</t>
  </si>
  <si>
    <t>11.26.2024</t>
  </si>
  <si>
    <t>17 E Madison Street, Colorado Springs, CO 80907</t>
  </si>
  <si>
    <t>1344 Canoe Creek Drive, Colorado Springs, CO 80906-7728</t>
  </si>
  <si>
    <t>11.27.2024</t>
  </si>
  <si>
    <t>1730 Capulin Drive, Colorado Springs, CO 80910</t>
  </si>
  <si>
    <t>1105 Mercury Drive, Colorado Springs, CO 80905</t>
  </si>
  <si>
    <t>11.29.2024</t>
  </si>
  <si>
    <t>7386 Bell Drive, Colorado Springs, CO 80920</t>
  </si>
  <si>
    <t>12.02.2024</t>
  </si>
  <si>
    <t>3983 Siferd Boulevard, Colorado Springs, CO 80917</t>
  </si>
  <si>
    <t>2809 Lark Drive, Colorado Springs, CO 80909</t>
  </si>
  <si>
    <t>12.05.2024</t>
  </si>
  <si>
    <t>530 N Institute Street, Colorado Springs, CO 80903</t>
  </si>
  <si>
    <t>12.06.2024</t>
  </si>
  <si>
    <t>1218 W Pikes Peak Avenue, Colorado Springs, CO 80904</t>
  </si>
  <si>
    <t>12.09.2024</t>
  </si>
  <si>
    <t>1131 W Colorado Avenue, Colorado Springs. CO 80904</t>
  </si>
  <si>
    <t>7761 Salt Fork Drive, Colorado Springs, CO 80908</t>
  </si>
  <si>
    <t>7769 Salt Fork Drive, Colorado Springs, CO 80908</t>
  </si>
  <si>
    <t>7777 Salt Fork Drive, Colorado Springs, CO 80908</t>
  </si>
  <si>
    <t>2942 Galena Peak Heights, Colorado Springs, CO 80904</t>
  </si>
  <si>
    <t>2950 Galena Peak Heights, Colorado Springs, CO 80904</t>
  </si>
  <si>
    <t>2958 Galena Peak Heights, Colorado Springs, CO 80904</t>
  </si>
  <si>
    <t>2012 N Franklin Street, Colorado Springs, CO 80907-7121</t>
  </si>
  <si>
    <t>12.10.2024</t>
  </si>
  <si>
    <t>12.11.2024</t>
  </si>
  <si>
    <t>812 E Cache La Poudre Street, Colorado Springs, CO 80903</t>
  </si>
  <si>
    <t>2215 N Wahsatch Avenue, Colorado Springs, CO 80907</t>
  </si>
  <si>
    <t>12.12.2024</t>
  </si>
  <si>
    <t>1130 Arch Street, Colorado Springs, CO 80904</t>
  </si>
  <si>
    <t>2401 N Tejon Street, Colorado Springs, CO 80907</t>
  </si>
  <si>
    <t>2104 Alpine Drive, Colorado Springs, CO 80909-2122</t>
  </si>
  <si>
    <t>1220 Westend Avenue, Colorado Springs, CO 80904-3255</t>
  </si>
  <si>
    <t>1701 Sundown Drive, Colorado Springs, CO 80905-7647</t>
  </si>
  <si>
    <t>12.13.2024</t>
  </si>
  <si>
    <t>109 Bonfoy Avenue, Colorado Springs, CO 80909</t>
  </si>
  <si>
    <t>2524 E Monument Street, Colorado Springs, CO 80909</t>
  </si>
  <si>
    <t>1421 Auburn Drive, Colorado Springs, CO 80909-3225</t>
  </si>
  <si>
    <t>1528 N Corona Street, Colorado Springs, CO 80907-7623</t>
  </si>
  <si>
    <t>12.16.2024</t>
  </si>
  <si>
    <t>243 Laclede Avenue, Colorado Springs, CO 80905</t>
  </si>
  <si>
    <t>12.17.2024</t>
  </si>
  <si>
    <t>4320 Clare Court, Colorado Springs, CO 80916</t>
  </si>
  <si>
    <t>15 Elm Avenue, Colorado Springs, CO 80906</t>
  </si>
  <si>
    <t>12.18.2024</t>
  </si>
  <si>
    <t>2360 Ambleside Drive, Colorado Springs, CO 80915-4348</t>
  </si>
  <si>
    <t>12.19.2024</t>
  </si>
  <si>
    <t>1023 S 26th Street, Colorado Springs, CO 80904-3110</t>
  </si>
  <si>
    <t>12.20.2024</t>
  </si>
  <si>
    <t>1655 Collins Road, Colorado Springs, CO 80920</t>
  </si>
  <si>
    <t>12.23.2024</t>
  </si>
  <si>
    <t>4618 Crow Creek  Drive, Colorado Springs, CO 80922</t>
  </si>
  <si>
    <t>33 Polo Drive, Colorado Springs, CO 80906</t>
  </si>
  <si>
    <t>928 Alexander Road, Colorado Springs, CO 80909</t>
  </si>
  <si>
    <t>12.26.2024</t>
  </si>
  <si>
    <t>2380 Ambleside Drive, Colorado Springs, CO 80915</t>
  </si>
  <si>
    <t>1210 W Woodmen Road, Colorado Springs, CO 80919-2727</t>
  </si>
  <si>
    <t>12.27.2024</t>
  </si>
  <si>
    <t>2305 W Platte Avenue, Colorado Springs, CO 80904</t>
  </si>
  <si>
    <t>12.30.2024</t>
  </si>
  <si>
    <t>929 E Vermijo Avenue, Colorado Springs, CO 80903</t>
  </si>
  <si>
    <t>2135 Rusty Hinge Drive, Colorado Springs, CO 80920</t>
  </si>
  <si>
    <t>12.31.2024</t>
  </si>
  <si>
    <t>4820 Topaz Drive, Colorado Springs, CO 80918</t>
  </si>
  <si>
    <t>218 E Espanola Street, Colorado Springs, CO 80907-7463</t>
  </si>
  <si>
    <t>01.03.2025</t>
  </si>
  <si>
    <t>5495 Flintridge Drive, Colorado Springs, CO 80918</t>
  </si>
  <si>
    <t>3715 Saddle Rock Road, Colorado Springs, CO 80918</t>
  </si>
  <si>
    <t>1007 Iowa Avenue, Colorado Springs, CO 80909</t>
  </si>
  <si>
    <t>01.06.2025</t>
  </si>
  <si>
    <t>4021 Siferd Boulevard, Colorado Springs, CO 80917</t>
  </si>
  <si>
    <t>3238 E Las Salle Street, Colorado Springs, CO 80909</t>
  </si>
  <si>
    <t>01.07.2025</t>
  </si>
  <si>
    <t>1020 Chiricahua Loop, Colorado Springs, CO 80915</t>
  </si>
  <si>
    <t>5245 Borrego Drive, Colorado Springs, CO 80918</t>
  </si>
  <si>
    <t>2223 W Cucharras Street, Colorado Springs, CO 80904</t>
  </si>
  <si>
    <t>2926 Galena Peak Heights, Colorado Springs, CO 80904</t>
  </si>
  <si>
    <t>01.08.2025</t>
  </si>
  <si>
    <t>505 Penrose Boulevard, Colorado Springs, CO 80906</t>
  </si>
  <si>
    <t>01.09.2025</t>
  </si>
  <si>
    <t>1322 Arch Street, Colorado Springs, CO 80904</t>
  </si>
  <si>
    <t>01.10.2025</t>
  </si>
  <si>
    <t>1868 Brookwood Drive, Colorado Springs, CO 80918</t>
  </si>
  <si>
    <t>608 N Walnut Street, Colorado Springs, CO 80905</t>
  </si>
  <si>
    <t>2315 W Bijou, Colorado Springs, CO 80906</t>
  </si>
  <si>
    <t>01.13.2025</t>
  </si>
  <si>
    <t>01.16.2025</t>
  </si>
  <si>
    <t>2202 W Kiowa Street, Colorado Springs, CO 80904</t>
  </si>
  <si>
    <t>613 Swope Avenue, Colorado Springs, CO 80909</t>
  </si>
  <si>
    <t>01.17.2025</t>
  </si>
  <si>
    <t>843 E Moreno Avenue, Colorado Springs, CO 80903</t>
  </si>
  <si>
    <t>6741 Dublin Loop, Colorado Springs, CO 80918</t>
  </si>
  <si>
    <t>01.20.2025</t>
  </si>
  <si>
    <t>1912 Shrider Road, Colorado Springs, CO 80920</t>
  </si>
  <si>
    <t>01.21.2025</t>
  </si>
  <si>
    <t>109 N 33rd Street, Colorado Springs, CO 80904</t>
  </si>
  <si>
    <t>01.23.2025</t>
  </si>
  <si>
    <t>3595 Rosette Grv, Colorado Springs, CO 80910</t>
  </si>
  <si>
    <t>01.27.2025</t>
  </si>
  <si>
    <t>520 Prairie Road, Colorado Springs, CO 80909</t>
  </si>
  <si>
    <t>01.31.2025</t>
  </si>
  <si>
    <t>1302 Darby Street, Colorado Springs, CO 80907</t>
  </si>
  <si>
    <t>1335 Darby Street, Colorado Springs, CO 80907</t>
  </si>
  <si>
    <t>2412 E St Vrain Street, Colorado Springs, CO 80909</t>
  </si>
  <si>
    <t>331 Cheyenne Boulevard, Colorado Springs, CO 80905</t>
  </si>
  <si>
    <t>2425 W Vermijo Avenue, Colorado Springs, CO 80904</t>
  </si>
  <si>
    <t>5235 Alta Loma Road, Colorado Springs, CO 80918</t>
  </si>
  <si>
    <t>838 E Dale Street, Colorado Springs, CO 80903-2862</t>
  </si>
  <si>
    <t>831 Custer Avenue, Colorado Springs, CO 80903-2725</t>
  </si>
  <si>
    <t>3245 Orion Drive, Colorado Springs, CO 80906-0918</t>
  </si>
  <si>
    <t>752 E High Street, Colorado Springs, CO 80903-3554</t>
  </si>
  <si>
    <t>4852 Sea Eagle Drive, Colorado Springs, CO 80916-5704</t>
  </si>
  <si>
    <t>4992 Amazonite Drive, Colorado Springs, CO 80938</t>
  </si>
  <si>
    <t>5001 Amazonite Drive, Colorado Springs, CO 80938</t>
  </si>
  <si>
    <t>02.03.2025</t>
  </si>
  <si>
    <t>2220 E La Salle Street #106, Colorado Springs, CO 80909</t>
  </si>
  <si>
    <t>2405 N Tejon Street, Colorado Springs, CO 80907</t>
  </si>
  <si>
    <t>5107 Hawk Springs Drive, Colorado Springs, CO 80923</t>
  </si>
  <si>
    <t>02.07.2025</t>
  </si>
  <si>
    <t>4945 Farm Ridge Place, Colorado Springs, CO 80917</t>
  </si>
  <si>
    <t>45 E Mikado Drive, Colorado Springs, CO 80919</t>
  </si>
  <si>
    <t>1335 Piros Drive, Colorado Springs, CO 80922</t>
  </si>
  <si>
    <t>2245 Cather Circle, Colorado Springs, CO 80916</t>
  </si>
  <si>
    <t>1803 Cheyenne Boulevard, Colorado Springs, CO 80906</t>
  </si>
  <si>
    <t>3138 Cortina Place, Colorado Springs, CO 80918-1873</t>
  </si>
  <si>
    <t>02.10.2025</t>
  </si>
  <si>
    <t>5560 Whimsical Drive, Colorado Springs, CO 80917</t>
  </si>
  <si>
    <t>02.11.2025</t>
  </si>
  <si>
    <t>1728-1730 Armstrong Avenue, Colorado Springs, CO 80904</t>
  </si>
  <si>
    <t>1735 Doherty Road, Colorado Springs, CO 80916</t>
  </si>
  <si>
    <t>435 W Van Buren, Colorado Springs, CO 80907</t>
  </si>
  <si>
    <t>1203 E Kiowa Street, Colorado Springs, CO 80909</t>
  </si>
  <si>
    <t>02.13.2025</t>
  </si>
  <si>
    <t>111 N 14th Street, Colorado Springs, CO 80904</t>
  </si>
  <si>
    <t>1506 Crestone Avenue #C, Colorado Springs, CO 80905</t>
  </si>
  <si>
    <t>1829 N Franklin Street, Colorado Springs, CO 80907</t>
  </si>
  <si>
    <t>2226 W Kiowa Street, Colorado Springs, CO 80904-3448</t>
  </si>
  <si>
    <t>02.14.2025</t>
  </si>
  <si>
    <t>3847 Linda Vista Lane, Colorado Springs, CO 80907</t>
  </si>
  <si>
    <t>8371 James Creek Drive, Colorado Springs, CO 80924</t>
  </si>
  <si>
    <t>1234 Custer Avenue, Colorado Springs, CO 80903-2611</t>
  </si>
  <si>
    <t>929 Farragut Avenue, Colorado Springs, CO 80909-3732</t>
  </si>
  <si>
    <t>02.17.2025</t>
  </si>
  <si>
    <t>212 N Walnut Street, Colorado Springs, CO 80905</t>
  </si>
  <si>
    <t>1025 Table Top Terrace, Colorado Springs, CO 80904</t>
  </si>
  <si>
    <t>02.18.2025</t>
  </si>
  <si>
    <t>2314 Lazy R Lane, Colorado Springs, CO 80915</t>
  </si>
  <si>
    <t>1426 N Chestnut Street, Colorado Springs, CO 80907</t>
  </si>
  <si>
    <t>610 N Tower Street, Colorado Springs, CO 80905</t>
  </si>
  <si>
    <t>5116 Alta Loam Road, Colorado Springs, CO 80918</t>
  </si>
  <si>
    <t>02.19.2025</t>
  </si>
  <si>
    <t>2111 W Kiowa Street, Colorado Springs, CO 80904</t>
  </si>
  <si>
    <t>422 Swope Avenue, Colorado Springs, CO 80909</t>
  </si>
  <si>
    <t>908 E Cimarron Street, Colorado Springs, CO 80903</t>
  </si>
  <si>
    <t>02.20.2025</t>
  </si>
  <si>
    <t>1712 N Nevada Avenue, Colorado Springs, CO 80907</t>
  </si>
  <si>
    <t>1633 W Colorado Avenue, Colorado Springs, CO 80904</t>
  </si>
  <si>
    <t>2155 King Street, Colorado Springs, CO 80904</t>
  </si>
  <si>
    <t>02.21.2025</t>
  </si>
  <si>
    <t>1428 Monteagle Street, Colorado Springs, CO 80909</t>
  </si>
  <si>
    <t>4995 Picturesque, Colorado Springs, CO 80917</t>
  </si>
  <si>
    <t>02.24.2025</t>
  </si>
  <si>
    <t>202 S 16th Street, Colorado Springs, CO 80904</t>
  </si>
  <si>
    <t>7211 Westerner Drive, Colorado Springs, CO 80922</t>
  </si>
  <si>
    <t>1065 Magnolia Street, Colorado Springs, CO 80907</t>
  </si>
  <si>
    <t>2614 Main Street, Colorado Springs, CO 80907</t>
  </si>
  <si>
    <t>322 St Vrain, Colorado Springs, CO 80903</t>
  </si>
  <si>
    <t>750 Kiowa, Colorado Springs, CO 80903</t>
  </si>
  <si>
    <t>02.27.2025</t>
  </si>
  <si>
    <t>7380 Liberty Bell Drive, Colorado Springs, CO 80920</t>
  </si>
  <si>
    <t>226 Bassett Drive, Colorado Springs, CO 80910-3020</t>
  </si>
  <si>
    <t>02.28.2025</t>
  </si>
  <si>
    <t>1423 W Friendship Lane, Colorado Springs, CO 80904</t>
  </si>
  <si>
    <t>5794 Vermillion Bluffs Drive, Colorado Springs, CO 89023</t>
  </si>
  <si>
    <t>373-375 Greensboro Street, Colorado Springs, CO 80906-5392</t>
  </si>
  <si>
    <t>03.03.2025</t>
  </si>
  <si>
    <t>1616 N Wahsatch Avenue, Colorado Springs, CO 80907</t>
  </si>
  <si>
    <t>810 W Pikes Peak Avenue, Colorado Springs, CO 80905</t>
  </si>
  <si>
    <t>3930 Ayers Drive, Colorado Springs, CO 80920</t>
  </si>
  <si>
    <t>6995 Blackhawk Place, Colorado Springs, CO 80919</t>
  </si>
  <si>
    <t>4585 Peak Crest View, Colorado Springs, CO 80918</t>
  </si>
  <si>
    <t>4595 Peak Crest View, Colorado Springs, CO 80918</t>
  </si>
  <si>
    <t>4685 Peak Crest View, Colorado Springs, CO 80918</t>
  </si>
  <si>
    <t>4435 Peak Crest View, Colorado Springs, CO 80918</t>
  </si>
  <si>
    <t>4574 Peak Crest View, Colorado Springs, CO 80918</t>
  </si>
  <si>
    <t>20320 Lockridge Drive, Colorado Springs, CO 80908</t>
  </si>
  <si>
    <t>2913 W Kiowa Street, Colorado Springs, CO 80904</t>
  </si>
  <si>
    <t>470 Bear Creek Road, Colorado Springs, CO 80906</t>
  </si>
  <si>
    <t>41 Broadmoor Avenue, Colorado Springs, CO 80906-3615</t>
  </si>
  <si>
    <t>03.05.2025</t>
  </si>
  <si>
    <t>1112 W Kiowa Street, Colorado Springs, CO 80904</t>
  </si>
  <si>
    <t>2603 N Nevada Avenue, Colorado Springs, CO 80907</t>
  </si>
  <si>
    <t>4886 Sonata Drive #C, Colorado Springs, CO 80918-2544</t>
  </si>
  <si>
    <t>753 E Moreno Avenue, Colorado Springs, CO 80903-4543</t>
  </si>
  <si>
    <t>03.06.2025</t>
  </si>
  <si>
    <t>5071 Amazonite Drive, Colorado Springs, CO 80938</t>
  </si>
  <si>
    <t>2504 Wood Avenue, Colorado Springs, CO 80907</t>
  </si>
  <si>
    <t>901 S Cascade Avenue, Colorado Springs, CO 80903</t>
  </si>
  <si>
    <t>5021 Amazonite Drive, Colorado Springs, CO 80938</t>
  </si>
  <si>
    <t>5051 Amazonite Drive, Colorado Springs, CO 80938</t>
  </si>
  <si>
    <t>155 Indian Wells Lane, Colorado Springs, CO 80919-2605</t>
  </si>
  <si>
    <t>6718 Thimble Court, Colorado Springs, CO 80924</t>
  </si>
  <si>
    <t>809 E Columbia Street, Colorado Springs, CO 80907-7707</t>
  </si>
  <si>
    <t>1711 S Cascade Avenue, Colorado Springs, CO 80905-2239</t>
  </si>
  <si>
    <t>03.07.2025</t>
  </si>
  <si>
    <t>4155 Tulip Way, Colorado Springs, CO 80907</t>
  </si>
  <si>
    <t>806 E Platte Avenue, Colorado Springs, CO 80903</t>
  </si>
  <si>
    <t>2532 N Nevada Avenue, Colorado Springs, CO 80907-6827</t>
  </si>
  <si>
    <t>03.10.2025</t>
  </si>
  <si>
    <t>3780 E Boulder Street, Colorado Springs, CO 80909</t>
  </si>
  <si>
    <t>1218 E Las Animas Street, Colorado Springs, CO 80910</t>
  </si>
  <si>
    <t>2405 Howbert Street, Colorado Springs, CO 80904</t>
  </si>
  <si>
    <t>1648 Grand Overlook Street, Colorado Springs, CO 80910</t>
  </si>
  <si>
    <t>4318 Marlow Circle, Colorado Springs, CO 80916</t>
  </si>
  <si>
    <t>3025 Downhill Drive, Colorado Springs, CO 80918</t>
  </si>
  <si>
    <t>404 W Cheyenne Road, Colorado Springs, CO 80906</t>
  </si>
  <si>
    <t>841 E Yampa Street, Colorado Springs, CO 80903</t>
  </si>
  <si>
    <t>03.11.2025</t>
  </si>
  <si>
    <t>03.12.2025</t>
  </si>
  <si>
    <t>03.13.2025</t>
  </si>
  <si>
    <t>2008 S Sheridan Avenue, Colorado Springs, CO 80905</t>
  </si>
  <si>
    <t>03.14.2025</t>
  </si>
  <si>
    <t>319 N Prospect Street, Colorado Springs, CO 80903</t>
  </si>
  <si>
    <t>102 W Brookside Street, Colorado Springs, CO 80905</t>
  </si>
  <si>
    <t>03.17.2025</t>
  </si>
  <si>
    <t>1010 E Platte Avenue, Colorado Springs, CO 80903</t>
  </si>
  <si>
    <t>1169 Heyburn Mount Heights, Colorado Springs, CO 80904</t>
  </si>
  <si>
    <t>3015 W Pikes Peak Avenue, Colorado Springs, CO 80904</t>
  </si>
  <si>
    <t>7224 Lilac Place, Colorado Springs, CO 80920</t>
  </si>
  <si>
    <t>03.19.2025</t>
  </si>
  <si>
    <t>1185 Heyburn Mount Heights, Colorado Springs, CO 80904</t>
  </si>
  <si>
    <t>6035 Moorfield Avenue, Colorado Springs, CO 80919-4807</t>
  </si>
  <si>
    <t>6230 Grand Mesa Drive, Colorado Springs, CO 80923-3483</t>
  </si>
  <si>
    <t>03.20.2025</t>
  </si>
  <si>
    <t>6715 Pahokee Court, Colorado Springs, CO 80915</t>
  </si>
  <si>
    <t>4310 Loomis Avenue, Colorado Springs, CO 80906-5212</t>
  </si>
  <si>
    <t>2453 1/2 W Willamette Avenue, Colorado Springs, CO 80909</t>
  </si>
  <si>
    <t>03.21.2025</t>
  </si>
  <si>
    <t>727 Crown Ridge Drive, Colorado Springs, CO 80904</t>
  </si>
  <si>
    <t>314 Lake Avenue, Colorado Springs, CO 80906</t>
  </si>
  <si>
    <t>2916 W Platte Avenue, Colorado Springs, CO 80904</t>
  </si>
  <si>
    <t>3210 Greenway Place, Colorado Springs, CO 80917</t>
  </si>
  <si>
    <t>228 E Jefferson Street, Colorado Springs, CO 80907-6910</t>
  </si>
  <si>
    <t>22 Sea Hero Terrace, Colorado Springs, CO 80906-3107</t>
  </si>
  <si>
    <t>1218 Westend Avenue, Colorado Springs, CO 80904-3255</t>
  </si>
  <si>
    <t>1902 W Cucharras Street, Colorado Springs, CO 80904-3859</t>
  </si>
  <si>
    <t>03.26.2025</t>
  </si>
  <si>
    <t>1177 Heyburn Mount Heights, Colorado Springs, CO 80904</t>
  </si>
  <si>
    <t>2503 Antietam Lane, Colorado Springs, CO 80920</t>
  </si>
  <si>
    <t>1327-1329 W Colorado Avenue, Colorado Springs, CO 80904</t>
  </si>
  <si>
    <t>03.27.2025</t>
  </si>
  <si>
    <t>1600 Westmoreland Road, Colorado Springs, CO 80907</t>
  </si>
  <si>
    <t>1460 Bellaire Drive, Colorado Springs, CO 80909</t>
  </si>
  <si>
    <t>6532 La Plata Peak Drive, Colorado Springs, CO 80923</t>
  </si>
  <si>
    <t>719 N Institute Street, Colorado Springs, CO 80903</t>
  </si>
  <si>
    <t>4730 Shadowglen Drive, Colorado Springs, CO 80918</t>
  </si>
  <si>
    <t>120 W Ramona Avenue, Colorado Springs, CO 80905</t>
  </si>
  <si>
    <t>03.28.2025</t>
  </si>
  <si>
    <t>4712 Wilde Drive, Colorado Springs, CO 80916</t>
  </si>
  <si>
    <t>2325 Calistoga Drive, Colorado Springs, CO 80915</t>
  </si>
  <si>
    <t>834 E Cache La Poudre Street, Colorado Springs, CO 80903</t>
  </si>
  <si>
    <t>4605 Peak Crest View, Colorado Springs, CO 80918</t>
  </si>
  <si>
    <t>4575 Peak Crest View, Colorado Springs, CO 80918</t>
  </si>
  <si>
    <t>3934 Alemeda Circle, Colorado Springs, CO 80918</t>
  </si>
  <si>
    <t>3656 N Hancock Avenue, Colorado Springs, CO 80907</t>
  </si>
  <si>
    <t>03.31.2025</t>
  </si>
  <si>
    <t>3010 W Kiowa Street, Colorado Springs, CO 80904</t>
  </si>
  <si>
    <t>718 Prospect Lake Drive, Colorado Springs, CO 80910</t>
  </si>
  <si>
    <t>2017 N 7th Avenue, Colorado Springs, CO 80907</t>
  </si>
  <si>
    <t>715 W Bijou Street, Colorado Springs, CO 80905</t>
  </si>
  <si>
    <t>224 W Mill Street, Colorado Springs, CO 80903</t>
  </si>
  <si>
    <t>1817 S Cascade Avenue, Colorado Springs, CO 80905-2552</t>
  </si>
  <si>
    <t>04.02.2025</t>
  </si>
  <si>
    <t>5836 Brennan Avenue, Colorado Springs, CO 80923</t>
  </si>
  <si>
    <t>165 Terrace Drive, Colorado Springs, CO 80906</t>
  </si>
  <si>
    <t>7705 Salt Fork Drive, Colorado Springs, CO 80908</t>
  </si>
  <si>
    <t>04.03.2025</t>
  </si>
  <si>
    <t>928 S Sierra Madre Street, Colorado Springs, CO 80903</t>
  </si>
  <si>
    <t>1231 N Franklin Street, Colorado Springs, CO 80903</t>
  </si>
  <si>
    <t>6292 Chantilly Place, Colorado Springs, CO 80922</t>
  </si>
  <si>
    <t>2721 W Bijou Street, Colorado Springs, CO 80904</t>
  </si>
  <si>
    <t>1903 S El Paso Avenue, Colorado Springs, CO 80905-2704</t>
  </si>
  <si>
    <t>04.04.2025</t>
  </si>
  <si>
    <t>6745 Barrel Race Drive, Colorado Springs, CO 80923</t>
  </si>
  <si>
    <t>250 Mayfield Lane, Colorado Springs, CO 80906</t>
  </si>
  <si>
    <t>2510 Royalty Court, Colorado Springs, CO 80904</t>
  </si>
  <si>
    <t>5050 Turquoise Drive, Colorado Springs, CO 80918</t>
  </si>
  <si>
    <t>04.07.2025</t>
  </si>
  <si>
    <t>829 E Cache La Poudre Street, Colorado Springs, CO 80903</t>
  </si>
  <si>
    <t>2518 Royalty Court, Colorado Springs, CO 80904</t>
  </si>
  <si>
    <t>224 N 14th Street, Colorado Springs, CO 80904</t>
  </si>
  <si>
    <t>2535 Fairway Drive, Colorado Springs, CO 80909</t>
  </si>
  <si>
    <t>5730 Stable Court, Colorado Springs, CO 80920</t>
  </si>
  <si>
    <t>1925 N Circle Drive, Colorado Springs, CO 80909</t>
  </si>
  <si>
    <t>715 Beldon Drive, Colorado Springs, CO 80903</t>
  </si>
  <si>
    <t>7656 Orange Sunset Drive, Colorado Springs, CO 80922</t>
  </si>
  <si>
    <t>5580 Tomah Drive, Colorado Springs, CO 80918</t>
  </si>
  <si>
    <t>4485 Peak Crest View, Colorado Springs, CO 80918</t>
  </si>
  <si>
    <t>4773 Newton Drive, Colorado Springs, CO 80916</t>
  </si>
  <si>
    <t>624 E Monument Street, Colorado Springs, CO 80903</t>
  </si>
  <si>
    <t>2831 W Kiowa, Colorado Springs, CO 80904</t>
  </si>
  <si>
    <t>04.08.2025</t>
  </si>
  <si>
    <t>1512 E Monument Street, Colorado Springs, CO 80909</t>
  </si>
  <si>
    <t>2315 W Kiowa Street, Colorado Springs, CO 80904</t>
  </si>
  <si>
    <t>04.09.2025</t>
  </si>
  <si>
    <t>714 Southern Cross Place, Colorado Springs, CO 80906</t>
  </si>
  <si>
    <t>738 Harrison Place, Colorado Springs, CO 80905</t>
  </si>
  <si>
    <t>04.10.2025</t>
  </si>
  <si>
    <t>716 W Madison Street, Colorado Springs, CO 80907</t>
  </si>
  <si>
    <t>6464 Elsinore Drive, Colorado Springs, CO 80923</t>
  </si>
  <si>
    <t>7205 Aspen Glen Lane, Colorado Springs, CO 80919</t>
  </si>
  <si>
    <t>4636 Saddle Ridge Drive, Colorado Springs, CO 80922</t>
  </si>
  <si>
    <t>7728 Salt Fork Drive, Colorado Springs, CO 80908</t>
  </si>
  <si>
    <t>524 W Bijou Street, Colorado Springs, CO 80905-1311</t>
  </si>
  <si>
    <t>04.11.2025</t>
  </si>
  <si>
    <t>128 Brigham Court, Colorado Springs, CO 80906</t>
  </si>
  <si>
    <t>627 E Hills Road, Colorado Springs, CO 80909</t>
  </si>
  <si>
    <t>616 Prospect Lake Drive, Colorado Springs, CO 80910</t>
  </si>
  <si>
    <t>2421 Strickler Road, Colorado Springs, CO 80906</t>
  </si>
  <si>
    <t>702 E Platte Avenue, Colorado Springs, CO 80903</t>
  </si>
  <si>
    <t>8320 Red Springs Valley Road, Colorado Springs, CO 80919</t>
  </si>
  <si>
    <t>04.14.2025</t>
  </si>
  <si>
    <t>1325/1327 Darby Street, Colorado Springs, CO 80907</t>
  </si>
  <si>
    <t>5621 Mosquito Pass Drive, Colorado Springs, CO 80917</t>
  </si>
  <si>
    <t>942 E Cucharras Street, Colorado Springs, CO 80903</t>
  </si>
  <si>
    <t>2432 N Weber Street, Colorado Springs, CO 80907</t>
  </si>
  <si>
    <t>2433 E Monument Street, Colorado Springs, CO 80909</t>
  </si>
  <si>
    <t>32 Broadmoor Avenue, Colorado Springs, CO 80906</t>
  </si>
  <si>
    <t>1641 Acacia Drive, Colorado Springs, CO 80907</t>
  </si>
  <si>
    <t>04.15.2025</t>
  </si>
  <si>
    <t>615 S Hancock Avenue, Colorado Springs, CO 80903</t>
  </si>
  <si>
    <t>04.16.2025</t>
  </si>
  <si>
    <t>332 Longfellow Drive, Colorado Springs, CO 80910</t>
  </si>
  <si>
    <t>04.17.2025</t>
  </si>
  <si>
    <t>711 S Bear Paw Lane, Colorado Springs, CO 80906</t>
  </si>
  <si>
    <t>9515 Aspen Grove Way, Colorado Springs, CO 80925</t>
  </si>
  <si>
    <t>1911 Cascade Lane, Colorado Springs, CO 80906-3425</t>
  </si>
  <si>
    <t>2821 W Kiowa Street, Colorado Springs, CO 80904-2421</t>
  </si>
  <si>
    <t>1350 Almagre Peak Drive, Colorado Springs, CO 80921-3658</t>
  </si>
  <si>
    <t>2336 Klein Place, Colorado Springs, CO 80951-9727</t>
  </si>
  <si>
    <t>04.22.2025</t>
  </si>
  <si>
    <t>522 N Spruce Street, Colorado Springs, CO 80905</t>
  </si>
  <si>
    <t>2112 W Pikes Peak Avenue, Colorado Springs, CO 80904</t>
  </si>
  <si>
    <t>1201 Cresta Road, Colorado Springs, CO 80906</t>
  </si>
  <si>
    <t>16 Polo Circle, Colorado Springs, CO 80906</t>
  </si>
  <si>
    <t>3006 Oro Blanco Drive, Colorado Springs, CO 80917</t>
  </si>
  <si>
    <t>707 E Columbia Street, Colorado Springs, CO 80907</t>
  </si>
  <si>
    <t>1415 E Boulder Street, Colorado Springs, CO 80909</t>
  </si>
  <si>
    <t>1009 E Monument Street, Colorado Springs, CO 80903</t>
  </si>
  <si>
    <t>1620 N Nevada Avenue, Colorado Springs, CO 80907-7435</t>
  </si>
  <si>
    <t>2535 W Bijou Street, Colorado Springs, CO 80904</t>
  </si>
  <si>
    <t>1436 N Chestnut Street, Colorado Springs, CO 80907</t>
  </si>
  <si>
    <t>627 E Las Animas Street, Colorado Springs, CO 80903</t>
  </si>
  <si>
    <t>824 E Saint Vrain Street, Colorado Springs, CO 80903</t>
  </si>
  <si>
    <t>04.23.2025</t>
  </si>
  <si>
    <t>1422 Cheyenne Boulevard, Colorado Springs, CO 80906</t>
  </si>
  <si>
    <t>223 Custer Avenue, Colorado Springs, CO 80903</t>
  </si>
  <si>
    <t>3135 Raindrop Drive, Colorado Springs, CO 80917</t>
  </si>
  <si>
    <t>04.24.2025</t>
  </si>
  <si>
    <t>1455 Golden Hills Road, Colorado Springs, CO 80919</t>
  </si>
  <si>
    <t>426 E Bijou Street, Colorado Springs, CO 80903</t>
  </si>
  <si>
    <t>2860 Richmond Drive, Colorado Springs, CO 80922</t>
  </si>
  <si>
    <t>1231 Tonka Avenue, Colorado Springs, CO 80904</t>
  </si>
  <si>
    <t>716 Arcadia Place, Colorado Springs, CO 80903</t>
  </si>
  <si>
    <t>1925 Mount Washington Avenue, Colorado Springs, CO 80906</t>
  </si>
  <si>
    <t>04.25.2025</t>
  </si>
  <si>
    <t>444 N Spruce Street, Colorado Springs, CO 80905-1111</t>
  </si>
  <si>
    <t>5977 Cumbre Vista Way, Colorado Springs, CO 80924</t>
  </si>
  <si>
    <t>4515 Lasater Trail, Colorado Springs, CO 80922-1642</t>
  </si>
  <si>
    <t>04.28.2025</t>
  </si>
  <si>
    <t>2354 Valley Forge Road, Colorado Springs, CO 80907</t>
  </si>
  <si>
    <t>2128 N Nevada Avenue, Colorado Springs, CO 80907-6917</t>
  </si>
  <si>
    <t>7930 Remington Ridge Place, Colorado Springs, CO 80920-6704</t>
  </si>
  <si>
    <t>04.29.2025</t>
  </si>
  <si>
    <t>1209 W Bijou Street, Colorado Springs, CO 80904</t>
  </si>
  <si>
    <t>1229 E Caramillo Street, Colorado Springs, CO 80909-2857</t>
  </si>
  <si>
    <t>04.30.2025</t>
  </si>
  <si>
    <t>1161 Heyburn Mount Heights, Colorado Springs, CO 80904</t>
  </si>
  <si>
    <t>05.01.2025</t>
  </si>
  <si>
    <t>2324 W Willamette Avenue, Colorado Springs, CO 80904</t>
  </si>
  <si>
    <t>735 N Walnut Street, Colorado Springs, CO 80905</t>
  </si>
  <si>
    <t>20025 Lockridge Drive, Colorado Springs, CO 80908</t>
  </si>
  <si>
    <t>2970 Leoti Drive, Colorado Springs, CO 80922-1336</t>
  </si>
  <si>
    <t>5245 Sapphire Drive, Colorado Springs, CO 80918-5063</t>
  </si>
  <si>
    <t>05.02.2025</t>
  </si>
  <si>
    <t>10 Heather Drive, Colorado Springs, CO 80906</t>
  </si>
  <si>
    <t>314 Nichols Court, Colorado Springs, CO 80905</t>
  </si>
  <si>
    <t>201 W Polk Street, Colorado Springs, CO 80907</t>
  </si>
  <si>
    <t>234 N Chestnut Street, Colorado Springs, CO 80905</t>
  </si>
  <si>
    <t>1917 E Cache La Poudre Street, Colorado Springs, CO 80909</t>
  </si>
  <si>
    <t>831 Manitou Boulevard, Colorado Springs, CO 80904</t>
  </si>
  <si>
    <t>05.05.2025</t>
  </si>
  <si>
    <t>1336 N Weber Street, Colorado Springs, CO 80903</t>
  </si>
  <si>
    <t>1328 E Las Animas Street, Colorado Springs, CO 80910</t>
  </si>
  <si>
    <t>1909 Cascade Lane, Colorado Springs, CO 80906</t>
  </si>
  <si>
    <t>746 E Platte Avenue, Colorado Springs, CO 80903-3533</t>
  </si>
  <si>
    <t>05.06.2025</t>
  </si>
  <si>
    <t>1603 Cheyenne Boulevard, Colorado Springs, CO 80906</t>
  </si>
  <si>
    <t>05.07.2025</t>
  </si>
  <si>
    <t>5943 Conductors Point, Colorado Springs, CO 80923</t>
  </si>
  <si>
    <t>05.08.2025</t>
  </si>
  <si>
    <t>1416 Ivy Place, Colorado Springs, CO 80905</t>
  </si>
  <si>
    <t>2306 Afton Way, Colorado Springs, CO 80909</t>
  </si>
  <si>
    <t>1503 Cheyenne Boulevard, Colorado Springs, CO 80906</t>
  </si>
  <si>
    <t>2822 W Cucharras Street, Colorado Springs, CO 80904</t>
  </si>
  <si>
    <t>3643 Bareback Drive, Colorado Springs, CO 80922</t>
  </si>
  <si>
    <t>6268 Chantilly Place, Colorado Springs, CO 80922</t>
  </si>
  <si>
    <t>5220 Topaz Drive, Colorado Springs, CO 80918</t>
  </si>
  <si>
    <t>05.09.2025</t>
  </si>
  <si>
    <t>124 W Rockrimmon Boulevard #103, Colorado Springs, CO 80919</t>
  </si>
  <si>
    <t>750 Capeglen Road, Colorado Springs, CO 80906</t>
  </si>
  <si>
    <t>2418 Hagerman Street, Colorado Springs, CO 80904</t>
  </si>
  <si>
    <t>2015 W Bijou Street, Colorado Springs, CO 80904</t>
  </si>
  <si>
    <t>4319 Lashelle Avenue, Colorado Springs, CO 80906</t>
  </si>
  <si>
    <t>05.13.2025</t>
  </si>
  <si>
    <t>3285 El Pomar Road, Colorado Springs, CO 80906</t>
  </si>
  <si>
    <t>1302 E Platte Avenue, Colorado Springs, CO 80909</t>
  </si>
  <si>
    <t>1126 Pando Avenue, Colorado Springs, CO 80905</t>
  </si>
  <si>
    <t>422 Yampa Street, Colorado Springs, CO 80903</t>
  </si>
  <si>
    <t>515 Custer Avenue, Colorado Springs, CO 80903</t>
  </si>
  <si>
    <t>4510 Cutting Horse Place, Colorado Springs, CO 80922</t>
  </si>
  <si>
    <t>319 S Institute Street, Colorado Springs, CO 80903</t>
  </si>
  <si>
    <t>05.14.2025</t>
  </si>
  <si>
    <t>2354 E San Rafael Street, Colorado Springs, CO 80909</t>
  </si>
  <si>
    <t>234 W Mill Street, Colorado Springs, CO 80903</t>
  </si>
  <si>
    <t>2906 Cabrillo Circle, Colorado Springs, CO 80910</t>
  </si>
  <si>
    <t>05.15.2025</t>
  </si>
  <si>
    <t>3045 S Roche Drive, Colorado Springs, CO 80918</t>
  </si>
  <si>
    <t>1030 Hidden Valley Road, Colorado Springs, CO 80919</t>
  </si>
  <si>
    <t>526 N 17th Street, Colorado Springs, CO 80904-3522</t>
  </si>
  <si>
    <t>412 E Columbia Street, Colorado Springs, CO 80907-7615</t>
  </si>
  <si>
    <t>05.16.2025</t>
  </si>
  <si>
    <t>2115 Friendship Circle, Colorado Springs, CO 80904</t>
  </si>
  <si>
    <t>2240 Bula Drive, Colorado Springs, CO 80915</t>
  </si>
  <si>
    <t>321 S Graceland Grove, Colorado Springs, CO 80904</t>
  </si>
  <si>
    <t>2416 W Vermijo Avenue, Colorado Springs, CO 80904</t>
  </si>
  <si>
    <t>4406 Teeter Totter Way, Colorado Springs, CO 80917</t>
  </si>
  <si>
    <t>717 W Monroe Street, Colorado Springs, CO 80907-6655</t>
  </si>
  <si>
    <t>4280 Solarglen Drive, Colorado Springs, CO 80916-5604</t>
  </si>
  <si>
    <t>1515 Server Drive, Colorado Springs, CO 80910-2038</t>
  </si>
  <si>
    <t>05.19.2025</t>
  </si>
  <si>
    <t>240 N Limit Street, Colorado Springs, CO 80904</t>
  </si>
  <si>
    <t>207 N 20th Street, Colorado Springs, CO 80904</t>
  </si>
  <si>
    <t>7871 Bannockburn Trail, Colorado Springs, CO 80908</t>
  </si>
  <si>
    <t>5505 Zapato Drive, Colorado Springs, CO 80917</t>
  </si>
  <si>
    <t>317 W Saint Vrain Street, Colorado Springs, CO 80905</t>
  </si>
  <si>
    <t>6645 Weeping Willow Drive, Colorado Springs, CO 80925</t>
  </si>
  <si>
    <t>05.20.2025</t>
  </si>
  <si>
    <t>8020 Westwood Road, Colorado Springs, CO 80919</t>
  </si>
  <si>
    <t>05.21.2025</t>
  </si>
  <si>
    <t>1003 N Institute Street, Colorado Springs, CO 80903</t>
  </si>
  <si>
    <t>15 W Brookside Street, Colorado Springs, CO 80905</t>
  </si>
  <si>
    <t>229 E Washington Street, Colorado Springs, CO 80907</t>
  </si>
  <si>
    <t>05.22.2025</t>
  </si>
  <si>
    <t>729 S Prospect Street, Colorado Springs, CO 80903</t>
  </si>
  <si>
    <t>2017 Collier Avenue, Colorado Springs, CO 80909</t>
  </si>
  <si>
    <t>2430 N Tejon Street, Colorado Springs, CO 80907-6835</t>
  </si>
  <si>
    <t>7210 Antelope Lane, Colorado Springs, CO 80920</t>
  </si>
  <si>
    <t>1528 N Chestnut Street, Colorado Springs, CO 80907-7221</t>
  </si>
  <si>
    <t>1407 Manitou Boulevard, Colorado Springs, CO 80904-3618</t>
  </si>
  <si>
    <t>05.23.2025</t>
  </si>
  <si>
    <t>2845 Leoti Drive, Colorado Springs, CO 80922</t>
  </si>
  <si>
    <t>479 Caprice Court, Colorado Springs, CO 80921</t>
  </si>
  <si>
    <t>228 N Hancock Avenue, Colorado Springs, CO 80903-3504</t>
  </si>
  <si>
    <t>614 W Kiowa Street, Colorado Springs, CO 80905-1420</t>
  </si>
  <si>
    <t>2321 N Meade Avenue, Colorado Springs, CO 80907-6531</t>
  </si>
  <si>
    <t>1308 Mesa Avenue, Colorado Springs, CO 80906</t>
  </si>
  <si>
    <t>1210 Westend Avenue, Colorado Springs, CO 80904-3255</t>
  </si>
  <si>
    <t>3 Heather Circle, Colorado Springs, CO 80906-3112</t>
  </si>
  <si>
    <t>1616 Mesa Avenue, Colorado Springs, CO 80906-2918</t>
  </si>
  <si>
    <t>05.27.2025</t>
  </si>
  <si>
    <t>435 W Woodmen Road, Colorado Springs, CO 80919</t>
  </si>
  <si>
    <t>1505 Cheyenne Boulevard, Colorado Springs, CO 80906</t>
  </si>
  <si>
    <t>1025 Magnolia Street, Colorado Springs, CO 80907</t>
  </si>
  <si>
    <t>05.28.2025</t>
  </si>
  <si>
    <t>5330 Silver Spur Avenue, Colorado Springs, CO 80915</t>
  </si>
  <si>
    <t>3566 Verde Drive, Colorado Springs, CO 80910</t>
  </si>
  <si>
    <t>05.29.2025</t>
  </si>
  <si>
    <t>511 E Platte Avenue, Colorado Springs, CO 80903</t>
  </si>
  <si>
    <t>501 N Weber, Colorado Springs, CO 80903</t>
  </si>
  <si>
    <t>1807 W Colorado Avenue, Colorado Springs, CO 80904</t>
  </si>
  <si>
    <t>18 S 13th Street, Colorado Springs, CO 80904</t>
  </si>
  <si>
    <t>109 Cheyenne Boulevard, Colorado Springs, CO 80905</t>
  </si>
  <si>
    <t>123 Lawrence Avenue, Colorado Springs, CO 80909</t>
  </si>
  <si>
    <t>3715 Manchester Street, Colorado Springs, CO 80907-4826</t>
  </si>
  <si>
    <t>5220 Lomita Road, Colorado Springs, CO 80918-2313</t>
  </si>
  <si>
    <t>7995 Tremble Point, Colorado Springs, CO 80908-1679</t>
  </si>
  <si>
    <t>Email Subject</t>
  </si>
  <si>
    <t>Questions from Ryan</t>
  </si>
  <si>
    <t>Answered by:</t>
  </si>
  <si>
    <t>Answer</t>
  </si>
  <si>
    <t>Rental income</t>
  </si>
  <si>
    <t>Have you ever seen an underwriter for assumptions count potential rental income of the subject property or a lease on a current rental as income to help the DTI look better?</t>
  </si>
  <si>
    <t>Mike Roberts</t>
  </si>
  <si>
    <t>No</t>
  </si>
  <si>
    <t>Ole Cardenas</t>
  </si>
  <si>
    <t>What’s an LES?</t>
  </si>
  <si>
    <t>Zach Salzman</t>
  </si>
  <si>
    <t xml:space="preserve">LES is Leave and Earning Statement – a paystub for the military. </t>
  </si>
  <si>
    <t xml:space="preserve">
Rachel Roberts</t>
  </si>
  <si>
    <t>LES is basically a pay stub in the military world, but if you say “pay stub” to an active-duty member, they will think you have no idea how to do VA loans. 
LES stands for a Leave and Earnings Statement.  😊</t>
  </si>
  <si>
    <t>What are the 2nd mortgage options for secondary financing for assumptions with UME</t>
  </si>
  <si>
    <t xml:space="preserve">with UME have to put 10% down for secondary financing  AND 
minimum is  25k </t>
  </si>
  <si>
    <t>Credit</t>
  </si>
  <si>
    <t xml:space="preserve">What is the lowest credit score that someone can qualify with for a VA assumption? FHA? </t>
  </si>
  <si>
    <t>Ian Mead</t>
  </si>
  <si>
    <t>Can vary from lender to lender but the minimum can range from 580 to 620. 
From our experience, lower credit scores will have better odds of being approved if they also have lower DTI and other risk factors. For instance, someone with a 600 and high DTI may still not be approved even if the lender has a 600 minimum.</t>
  </si>
  <si>
    <t>Score not a factor.
If low score, it’s usually the REASON the score is low that disqualifies someone…ie Missed mortgage payments, car payments, etc.</t>
  </si>
  <si>
    <t>Amy Cavendar</t>
  </si>
  <si>
    <t>It depends on the servicer.  More than the credit score, they look at the credit itself.  So someone who has a low score, more than likely has recent late payments.</t>
  </si>
  <si>
    <t>2nd mortgage for assumables</t>
  </si>
  <si>
    <t>And how many years is the adjustable mortgage interest only heloc? I'm guessing at the end of that there is a balloon payment for the balance?</t>
  </si>
  <si>
    <t>5 year draw period and then turns into a 25 year amortized loan.</t>
  </si>
  <si>
    <t xml:space="preserve">I can't answer clients when they ask about the terms though. Is it interest only? Is it 15 year amortized? 30 year? </t>
  </si>
  <si>
    <t xml:space="preserve">The HELOC below is interest only minimum payment, but can always pay down faster or right away.
 Fees somewhere around $900 plus appraisal.
</t>
  </si>
  <si>
    <t>Fixed rate 15-30 Yr Terms are significantly higher:
As an example…740 FICO, 10% Down, 80k loan amount, Primary residence would yield a 30 fixed rate of 14.625% and total fees around $1300 plus appraisal.</t>
  </si>
  <si>
    <t xml:space="preserve">What are the terms for your second mortgage? </t>
  </si>
  <si>
    <t>If they want fixed rate, it’s way higher. Everyone chooses the HELOC, but I can always put all options in front of people that want one. We really only do them in an assumption to keep it seamless…so we don’t run into a Duff scenario. They are not money makers for us by any means. So, if a buyer has another lender that has a better secondary loan, I’d highly suggest taking it….after they more than grill them about being able to be accurate and close.</t>
  </si>
  <si>
    <t>QQ</t>
  </si>
  <si>
    <t>When a veteran lets another veteran, assume their loan Is the sellers entitlement freed up immediately for them to go buy another Home with their VA loan? Or can it take a couple months?</t>
  </si>
  <si>
    <t>We can help get it done. More or less it’s immediate, but it’s not automatic through VA. It has to be requested.</t>
  </si>
  <si>
    <t>No.  The servicer has 45 days to send the package to VA and then VA has 30 days to substitute the entitlement.</t>
  </si>
  <si>
    <t>It's freed up at closing so it shouldn't get in the way of the next purchase!</t>
  </si>
  <si>
    <t>Roam Buyer Update: 9241 Roadrunner St is closed!</t>
  </si>
  <si>
    <t>Claudia Mejia</t>
  </si>
  <si>
    <r>
      <rPr>
        <rFont val="Arial"/>
        <color theme="1"/>
      </rPr>
      <t xml:space="preserve">Congratulations on closing 9241 Roadrunner St! We are so happy and grateful to have been a part of your home-buying journey.
</t>
    </r>
    <r>
      <rPr>
        <rFont val="Arial"/>
        <b/>
        <color theme="1"/>
      </rPr>
      <t>A few items to note as you settle into your new home:</t>
    </r>
    <r>
      <rPr>
        <rFont val="Arial"/>
        <color theme="1"/>
      </rPr>
      <t xml:space="preserve">
-Lender communication: Keep an eye on your inbox for emails from your new lender regarding access to their website or online portal. This typically arrives within 7–10 business days.
-Monthly payments: Once you have portal access, you should confirm your monthly payment due date. If your first payment wasn’t collected at closing, it will most likely be due on the 1st of the month.
-HOA payments: If your property has a homeowners association, your HOA payment will be separate from your mortgage payment. You should receive an invoice by email but you may need to contact the HOA directly for details.
</t>
    </r>
  </si>
  <si>
    <t>Roam Buyer Update: 9241 Roadrunner St is clear to close!</t>
  </si>
  <si>
    <t>What are next steps?</t>
  </si>
  <si>
    <r>
      <rPr>
        <rFont val="Arial"/>
        <color theme="1"/>
      </rPr>
      <t xml:space="preserve">Congratulations! Your mortgage assumption of 9241 Roadrunner St is clear to close! 
</t>
    </r>
    <r>
      <rPr>
        <rFont val="Arial"/>
        <b/>
        <color theme="1"/>
      </rPr>
      <t>What this means:</t>
    </r>
    <r>
      <rPr>
        <rFont val="Arial"/>
        <color theme="1"/>
      </rPr>
      <t xml:space="preserve">
-You are officially approved to assume the mortgage, and the process to close is now underway.
</t>
    </r>
    <r>
      <rPr>
        <rFont val="Arial"/>
        <b/>
        <color theme="1"/>
      </rPr>
      <t>Next steps:</t>
    </r>
    <r>
      <rPr>
        <rFont val="Arial"/>
        <color theme="1"/>
      </rPr>
      <t xml:space="preserve">
-Closing typically occurs 3–7 business days from this point.
-The lender will prepare the assumption agreement and related closing documents.
-The lender will coordinate with the title company and/or closing attorney to ensure all closing line items are accurate and aligned.
-You should receive and sign the final Closing Disclosure (CD) and schedule the closing date and time with title.
-We are here to assist with any loan-related questions you have about the CD or the closing process.</t>
    </r>
  </si>
  <si>
    <t>Roam Buyer Update: 12270 Karls Ln assumption is open</t>
  </si>
  <si>
    <t>Danielle Hurtado</t>
  </si>
  <si>
    <r>
      <rPr>
        <rFont val="Arial"/>
        <color theme="1"/>
      </rPr>
      <t xml:space="preserve">The mortgage assumption of 12270 Karls Ln is open with M&amp;T Bank!
What this means:
The seller has authorized the lender to commence the assumption, and you can formally start the application process. Our next goal is to reach the conditional approval stage, which means you meet the primary loan qualification criteria.
</t>
    </r>
    <r>
      <rPr>
        <rFont val="Arial"/>
        <b/>
        <color theme="1"/>
      </rPr>
      <t>Next steps:</t>
    </r>
    <r>
      <rPr>
        <rFont val="Arial"/>
        <color theme="1"/>
      </rPr>
      <t xml:space="preserve">
-You will need to complete your application and supply the necessary income, assets, and credit documents I noted in my initial email. We are available to help with this!
-A loan officer from M&amp;T Bank will typically contact you within 5-10 business days to discuss your application. We will monitor the status of this.
-A loan processor will then be assigned to verify your application and documents.
-The lender’s underwriting team will then review your application on the path to conditional approval.
On occasion, lenders will not include Roam in their correspondence with you. If that’s the case, please forward all emails to me and copy me on replies. </t>
    </r>
  </si>
  <si>
    <t>Roam Buyer Update: 9241 Roadrunner St application submitted</t>
  </si>
  <si>
    <r>
      <rPr>
        <rFont val="Arial"/>
        <color theme="1"/>
      </rPr>
      <t xml:space="preserve">Your application for the mortgage assumption of 9241 Roadrunner St has been submitted.
What this means:
-You have now formally applied to assume the seller’s mortgage.
-Newrez will review your qualifications to confirm you meet the basic requirements to assume the mortgage.
</t>
    </r>
    <r>
      <rPr>
        <rFont val="Arial"/>
        <b/>
        <color theme="1"/>
      </rPr>
      <t>Next steps:</t>
    </r>
    <r>
      <rPr>
        <rFont val="Arial"/>
        <color theme="1"/>
      </rPr>
      <t xml:space="preserve">
-A loan officer will reach out to discuss your application. This can take up to 14 days, depending on the lender (but is generally quicker).
-The loan officer will review your qualifications to confirm that you should proceed to underwriting.
-The loan officer will then issue disclosures for you to sign. Once executed, you will be assigned a loan processor.</t>
    </r>
  </si>
  <si>
    <t>Roam Buyer Closing Next Steps | 12270 Karls Ln</t>
  </si>
  <si>
    <t xml:space="preserve">what info will i need to qualify: </t>
  </si>
  <si>
    <r>
      <rPr>
        <rFont val="Arial"/>
        <b/>
        <color theme="1"/>
      </rPr>
      <t>Income Verification</t>
    </r>
    <r>
      <rPr>
        <rFont val="Arial"/>
        <color theme="1"/>
      </rPr>
      <t xml:space="preserve">
1. Pay stubs covering the most recent two months
2. W-2 forms for the past two years
3. If self-employed, provide tax returns for the past two years, including all Schedules
</t>
    </r>
    <r>
      <rPr>
        <rFont val="Arial"/>
        <b/>
        <color theme="1"/>
      </rPr>
      <t>Asset Information</t>
    </r>
    <r>
      <rPr>
        <rFont val="Arial"/>
        <color theme="1"/>
      </rPr>
      <t xml:space="preserve">
1. Bank statements for all accounts (savings, checking, etc.) for the last two months
2. Documentation for any other assets, such as stocks or retirement accounts
3. Personal Identification: a copy of your driver's license or passport for identification purposes
</t>
    </r>
    <r>
      <rPr>
        <rFont val="Arial"/>
        <b/>
        <color theme="1"/>
      </rPr>
      <t>Credit Information</t>
    </r>
    <r>
      <rPr>
        <rFont val="Arial"/>
        <color theme="1"/>
      </rPr>
      <t xml:space="preserve">
1. Any documentation related to the resolution of outstanding credit issues, if applicable
2. Any documentation related to late payments (we may be able to provide a Letter of Explanation for this)</t>
    </r>
  </si>
  <si>
    <t>USDA</t>
  </si>
  <si>
    <t xml:space="preserve">When a buyer assumes a USDA loan, do they get to keep the seller's rate? </t>
  </si>
  <si>
    <t>Yup I believe so</t>
  </si>
  <si>
    <t>Michael Lorino</t>
  </si>
  <si>
    <t xml:space="preserve">Of course....but they also have to qualify for USDA underwriting guidlines...which I'm not very familiar with as I've not done a USDA assumption. </t>
  </si>
  <si>
    <t>So, you've been searching for a home...</t>
  </si>
  <si>
    <t>"Was wondering if you had any insight into the new ruling about "No FHA loans for non-permanent residents." Does that render non-permanent residents essentially in-eligible for all these assumable loans? I believe all the assumable loans on withroam are FHA loans."</t>
  </si>
  <si>
    <t>Unfortunately, this means that non-permanent residents will no longer be eligible for FHA loans and assumptions. I believe this goes into effect May 25, 2025 so it would be feasible to still get an FHA case number applied before that but timing is tight as it would require going under contract on a home within the next few weeks.</t>
  </si>
  <si>
    <t>Can a buyer use a 1031 exchange as money to buy a property with an Assumable mortgage?</t>
  </si>
  <si>
    <t>yes</t>
  </si>
  <si>
    <t>Yes! I think it would have to be a VA investment assumption but can be done.</t>
  </si>
  <si>
    <t>Can you put an additional down payment down when you assume a mortgage? Will the bank recast the loan and lower your monthly payment?</t>
  </si>
  <si>
    <t xml:space="preserve">No. Loans have to be assumed with their current balance. Also, VA and FHA loans cannot be recast. The loan can be paid down, but it only pays the loan off early. There is no way to modify the monthly mortgage payment without a refinance. </t>
  </si>
  <si>
    <t>You can prepay more than what's left on the balance but the only benefit is that it would reduce the term of the loan. FHA and VA loans can't be recast so there's no way to lower the monthly payment.</t>
  </si>
  <si>
    <t>Couple questions/VA Disclosures</t>
  </si>
  <si>
    <t xml:space="preserve">I am looking into if I can get something set up where I assume a property with a partner. Can you help me with a few questions? 
1. Will the VA and the lenders allow two unrelated persons to take title together? 
2. Will the VA and lender allow us to assume the loan as an LLC? If not, will they allow us to transfer ownership to an LLC afterwards? 
3. Can you send me a copy of the VA disclosures used during an assumption? I would like to read those and see if there is anything else I need to be aware of. </t>
  </si>
  <si>
    <r>
      <rPr/>
      <t xml:space="preserve">1. Yes
2. No and (Think about what investors have done for decades in this scenario)
3. </t>
    </r>
    <r>
      <rPr>
        <color rgb="FF1155CC"/>
        <u/>
      </rPr>
      <t>https://www.va.gov/find-forms/about-form-26-6382/
Email Attachment</t>
    </r>
  </si>
  <si>
    <r>
      <rPr/>
      <t xml:space="preserve">Those are tough questions.  VA will allow two unrelated persons to take title IF the entitlement is staying with the property.  I haven’t seen a lot of these so far, so am unsure what the Servicers are allowing.
No, it has to be in your names, not an LLC.  You should be able to transfer to an LLC after closing, but you would need to wait until the assumption is complete on the servicers side.
</t>
    </r>
    <r>
      <rPr>
        <color rgb="FF1155CC"/>
        <u/>
      </rPr>
      <t>Link to disclosures</t>
    </r>
  </si>
  <si>
    <t>Can a mortgage servicer restrict who assumes VA loan?</t>
  </si>
  <si>
    <t>I had a listing agent tell me that the mortgage servicer said that the assumer of the VA loan had to owner occupy the property. Is that true? And the mortgage service service Restrict who assumes the loan?</t>
  </si>
  <si>
    <t xml:space="preserve">Was the listing agent saying that their seller is requiring substitution of entitlement?  If they are requiring substitution of entitlement then it has to be owner occupied.  If they are letting the entitlement stay with the loan, then it can be NOO. </t>
  </si>
  <si>
    <t>They cannot…but they all do. We push through that with no problem.</t>
  </si>
  <si>
    <t>Question</t>
  </si>
  <si>
    <t xml:space="preserve">Can a friend be on title but not on the mortgage in an assumption as investors? I am trying to bring these deals to a friend and I want to have a piece of the equity in exchange. Is there a way during closing for me to get on title, but not be involved in the assumption qualifying process? </t>
  </si>
  <si>
    <t>Typically, no.  If you’re on title, you have to be on the loan.  The only time I’ve seen it allowed is when there is a married couple and the spouse isn’t on the mortgage but is on title.  I mean, we could try it and the worst they can say is that you can’t be on title and you can add yourself after closing.</t>
  </si>
  <si>
    <t xml:space="preserve">I believe so, yes. This is a good question to ask your title company as they are doing the recordation and would know the specifics.
I will verify this with the VA in case there are nuances. </t>
  </si>
  <si>
    <t>Yes. You can do that.</t>
  </si>
  <si>
    <t>Amy - meet Craig</t>
  </si>
  <si>
    <t xml:space="preserve">Can they use actual leases to qualify? </t>
  </si>
  <si>
    <t>Unfortunately no.  VA requires it to show on the tax returns in order to be used.</t>
  </si>
  <si>
    <t>Question on assumables</t>
  </si>
  <si>
    <t xml:space="preserve">Can you tell me what FHA and VA say is allowable? </t>
  </si>
  <si>
    <t>-Checking/Savings
-Retirement
-Cash on hand
3) Required Documentation The Mortgagee must verify and document the Borrower’s Cash on Hand by obtaining an explanation from the Borrower describing how the funds were accumulated and the amount of time it took to accumulate the funds. The Mortgagee must also determine the reasonableness of the accumulation based on the time period during which the funds were saved and the Borrower’s: • income stream; • spending habits; Handbook 4000.1 259 Last Revised: 01/10/2025 II. ORIGINATION THROUGH POST-CLOSING/ENDORSEMENT A. Title II Insured Housing Programs Forward Mortgages 4. Underwriting the Borrower Using the TOTAL Mortgage Scorecard (TOTAL) • documented expenses; and • history of using financial institutions.
-Stocks and Bonds
-Private Savings Clubs
-Gifts from family, employer, close friend with a clearly defined and documented interest in the borrower, Charitable organization, governmental agency
-Secondary financing
-Loans
(1) Collateralized Loans (TOTAL) (a) Definition A Collateralized Loan is a loan that is fully secured by a financial asset of the Borrower, such as deposit accounts, certificates of deposit, investment accounts, or Real Property. These assets may include stocks, bonds, and real estate other than the Property being purchased. (b) Standard Loans secured against deposited funds, where repayment may be obtained through extinguishing the asset, do not require consideration of repayment for qualifying purposes. The Mortgagee must reduce the amount of the corresponding asset by the amount of the collateralized loan.
c) Who May Provide Collateralized Loans Only an independent third party may provide the borrowed funds for collateralized loans. The seller, real estate agent or broker, lender, or other Interested Party may not provide such funds. Unacceptable borrowed funds include: • unsecured signature loans; • cash advances on credit cards; • borrowing against household goods and furniture; and • other similar unsecured financing. Any loan of the Borrower’s MRI must also comply with the additional requirements set forth in Source Requirements for the Borrower’s Minimum Required Investment (TOTAL). (d) Required Documentation The Mortgagee must verify and document the existence of the Borrower’s assets used to collateralize
-Employer assistance
-Sale of personal property (must provide paper trail to prove asset was theirs, value, transfer of funds)</t>
  </si>
  <si>
    <t>“Are there any regulations on where the down payments come from? Like gifts or outside parties?”</t>
  </si>
  <si>
    <t>Yes, they have to follow the agency guidelines – so whatever FHA or VA say is allowable.</t>
  </si>
  <si>
    <t>How would you answer this?</t>
  </si>
  <si>
    <t>What liability for performing on the loan does the seller retain? If the non VA eligible buyer defaults on the loan, how is my seller impacted?</t>
  </si>
  <si>
    <t>They are released from liability, so nothing shows up on their credit side of things.  However, the entitlement that is used to guarantee the loan would be gone in the case of a default.</t>
  </si>
  <si>
    <t>I'm interested in buying another VA Assumption. Do you know if the lender will count the rental income as income to offset my DTI?
-Sean Moundry</t>
  </si>
  <si>
    <t>Stacy Brooks from Planet Home Lending</t>
  </si>
  <si>
    <t xml:space="preserve">The DTI was tight on this loan so I’m not sure if you would be able to obtain another loan. Sometimes the Underwriter will use the rental income on a property that was recently purchased if there’s a fully executed lease agreement but it’s not guaranteed. </t>
  </si>
  <si>
    <t>Adjustable rate, Assumable VA?</t>
  </si>
  <si>
    <t xml:space="preserve">Our adjustable rate VA loans Assumable? </t>
  </si>
  <si>
    <t>Should be.</t>
  </si>
  <si>
    <t xml:space="preserve">Assumable?
</t>
  </si>
  <si>
    <t xml:space="preserve">I found a property that is willing to do an assumption. It was a VA loan in the veteran passed away. It is now owned by a trust. Can the trust let my buyer assume the VA mortgage? </t>
  </si>
  <si>
    <t xml:space="preserve">There's a lot to that question.   The trustee needs to call the servicer to talk to them to see if they'll allow it. </t>
  </si>
  <si>
    <t>Tasha Baptiste</t>
  </si>
  <si>
    <t>Yes that is assumable. It won’t be a problem as long as the estate/trust has the right to sell the property.</t>
  </si>
  <si>
    <t xml:space="preserve">What does “pending QC review” mean? </t>
  </si>
  <si>
    <t>It just has to go through quality control to make sure nothing is missing.  It doesn’t usually take very long, so they’re working on closing now.  The sellers are in Italy and then leave for vacation Saturday for the week of Thanksgiving and won’t have access to a notary.</t>
  </si>
  <si>
    <t>Which loans are assumable?</t>
  </si>
  <si>
    <t xml:space="preserve">FHA, VA, USDA. And in some cases Conventional
Some conventional loans are assumable if: Divorce, Death, Foreclosure avoidance </t>
  </si>
  <si>
    <t xml:space="preserve">Can I use the rent of the property I am about to assume to help me qualify? </t>
  </si>
  <si>
    <t>Mike Roberts from UME</t>
  </si>
  <si>
    <t xml:space="preserve">The only rent you will be able to use is two full years of tax returns </t>
  </si>
  <si>
    <t>Am I limited to the number of assumable properties I can purchase?</t>
  </si>
  <si>
    <t xml:space="preserve">You can assume as many loans as you can qualify for. The typical 10 loan limit on the amount of loans does NOT apply to assumptions. </t>
  </si>
  <si>
    <t xml:space="preserve">If i purchase via assumption can I sell via assumption? </t>
  </si>
  <si>
    <t>Yes. The assumption can be passed on an unlimited amount of times from seller to buyer.</t>
  </si>
  <si>
    <t>questions about using future rental income</t>
  </si>
  <si>
    <t>I am trying to figure out how to help an investor scale some of their investor assumable VA properties. I have a question for you. 1. If an investor is going to assume a VA mortgage as a NOO and turn the home into a rental, can they use an appraised rental amount (or an actual lease) to help them qualify for the VA assumption?
2. If so, can they use all of that amount as "qualifying income" or can they only use 75% of the rental income as qualifying income?</t>
  </si>
  <si>
    <r>
      <rPr/>
      <t xml:space="preserve">I spoke with my VA expert, David Piatek with Waterman Bank (Also VA Housing Education).
He said it's likely the lender will apply 75% of the rental income to qualify, however when I looked that up in the VA lender handbook it does specify 75% of the income for multi-unit, but doesn't mention a percentage for single family homes. He alluded to this scenario in my call, which is to say that VA purchases are designed to support primary residences which is why the lender handbook doesn't give directions on how to purchase a single family home to use as an investment property -- for that only applies to an assumption where the seller leaves their entitlement.  He believes the 75% rule likely still applies.
The buyer also needs 3 months of cash reserves.  Finally, in order to use rental income to offset the mortgage for a multi-unit property, the lender will need to verify cash reserves totaling at least 6 months mortgage payments (PITI), and documentation of the borrower’s prior experience managing rental units and/or use of a property management company to oversee the property. 
See the Rental Income section beginning on page 4-25. It goes into this in greater detail. 
</t>
    </r>
    <r>
      <rPr>
        <color rgb="FF1155CC"/>
        <u/>
      </rPr>
      <t>https://www.benefits.va.gov/warms/docs/admin26/m26-07/lender_handbook_va_pamphlet_complete.pdf</t>
    </r>
  </si>
  <si>
    <t>What if I pay for a Form 1007 and get a rental appraisal?</t>
  </si>
  <si>
    <t>No won’t work</t>
  </si>
  <si>
    <t>I am trying to figure out how to help an investor scale some of their investor assumable VA properties. I have a question for you. 1. If an investor is going to assume a VA mortgage as a NOO and turn the home into a rental, can they use an appraised rental amount (or an actual lease) to help them qualify for the VA assumption?
2. If so, can they use all of that amount as "qualifying income" or can they only use 75% of the rental income as qualifying income?</t>
  </si>
  <si>
    <t>Unfortunately no they can’t use the appraised rental amount as there is no appraisal required.  However if the home has a tenant and rental history that may work.</t>
  </si>
  <si>
    <t xml:space="preserve">Wait that’s amazing! I should have no problem qualifying if I can also use projected tent for the property I’m buying. 
</t>
  </si>
  <si>
    <t>As long as  your other properties cash flow.  You still have to qualify for your other debt, and I think one of your issues is you have several properties that haven’t been on tax returns for 2 years.  In that case, those payments have to be counted against you and no rent can be used to offset the payments.</t>
  </si>
  <si>
    <r>
      <rPr>
        <rFont val="Arial"/>
        <color theme="1"/>
      </rPr>
      <t xml:space="preserve">Excellent. So I could order a 1007 appraisal for a property I want to buy and use that projected rental income to help me qualify? For a servicer who allows it of course. 
</t>
    </r>
    <r>
      <rPr>
        <rFont val="Arial"/>
        <i/>
        <color theme="1"/>
      </rPr>
      <t xml:space="preserve">***A 1007 appraisal refers to the Single-Family Comparable Rent Schedule, known as Form 1007, used by appraisers to estimate the market rent of a single-family investment property. This form is typically prepared as an attachment to the property’s appraisal report. It involves comparing the subject property with at least three similar rental properties, considering factors such as location, design, age, condition, room count, and gross living area. The analysis helps determine the property’s fair market rent, which is crucial for lenders assessing the property’s income potential and for investors evaluating its viability. </t>
    </r>
  </si>
  <si>
    <t>You could do that 😉</t>
  </si>
  <si>
    <t>Each servicer is doing it a little differently.  But most of them are using a 1007 (appraisal), and then they use the income to offset the new payment.</t>
  </si>
  <si>
    <t>Release of Liability questions</t>
  </si>
  <si>
    <t xml:space="preserve">Krista has some questions about the release of liability for the assumption on 31 N Meade (not under contract yet, but we will use assumption solutions). Krista is the listing agent. This is the one with NewRez as the servicer. </t>
  </si>
  <si>
    <t xml:space="preserve">The seller will be released from liability, but their entitlement will stay with the loan until it’s paid off.  If the buyer were to default on the loan, the seller’s credit wouldn’t be impacted since they’re released from liability.  However, the portion of the entitlement that was tied to the loan would be considered a loss. </t>
  </si>
  <si>
    <t xml:space="preserve">Can four people be on an assumable loan? I have a couple that wants their parents to both co-sign. All four of them want to be on the loan. Is this possible? </t>
  </si>
  <si>
    <t>They will allow all 4 on the loan 😉  What they’re allowing is quirky on NOO, and different for each servicer.</t>
  </si>
  <si>
    <t>I have a quick question for clients who are not real estate professionals. Let’s say they buy a rental property that is cash flow negative for the first couple years. Can they Push forward unused depreciation indefinitely until they have positive cash flow to use it against?</t>
  </si>
  <si>
    <t>Accountant FAQs</t>
  </si>
  <si>
    <t>The answer is more complex than just a yes or no.  If their income is low enough, they will be entitled to taking losses (less than $150k MAGI).  If they have other passive income, they would be entitled to take the losses.  If they are outside those two circumstances, then more than likely they will have the losses suspended until they have income to offset.  The person does not lose the losses and if they never have income, they will be able to use their losses when they sell the property.</t>
  </si>
  <si>
    <t>Recasting after assuming the loan</t>
  </si>
  <si>
    <t xml:space="preserve">Can a buyer recast the loan after the close on the assumption? </t>
  </si>
  <si>
    <t>That's completely up to the servicer.</t>
  </si>
  <si>
    <t xml:space="preserve">what happens with a VA foreclosure: </t>
  </si>
  <si>
    <t>va foreclosure. they went through foreclosure. when bank forecloses then the bank is guaranteed by the VA. then the VA buys it from lender and then tries to sell it</t>
  </si>
  <si>
    <t>Under contract on one for myself</t>
  </si>
  <si>
    <t xml:space="preserve">Can you and ROAM help me figure out how to qualify for this assumption I’m under contract on? I made a lot of income but have some one time depreciation (cost segregation) and one time remodel costs on my rental property that I’m nervous may hurt me. </t>
  </si>
  <si>
    <t>Claudia Thomas</t>
  </si>
  <si>
    <t>Sure, I'm happy to help if we're able to! The biggest thing will be the DTI piece and knowing where that currently stands compared to the guidelines (43% for FHA; 41% for VA) - sometimes VA is a bit flexible depending on the lender. I cc'ed Claudia Mejia, who used to be an underwriter, and Tasha, who used to be an agent, and they both have a lot of knowledge..shoot over those answers and if we can help, we will
Questions:
Are you just running this assumption through yourself - aka you're doing it? 
Who's the lender?
Is it an FHA or VA loan? 
Any idea what your DTI currently is?</t>
  </si>
  <si>
    <t>Freedom Mortgage</t>
  </si>
  <si>
    <t>What is it like working with Freedom Mortgage?</t>
  </si>
  <si>
    <t>Very manual (they require faxes and mailed documentation) - without Roam, you're looking at 120 day closing. With Roam, the fastest we've done is about 75 days; most hover around 90 and that's with us pushing them hard. We have done many closings with their team and know them very well. I suggest either choosing a 60 day COE with upfront discussions with both parties to extend or setting a longer closing date up front. The Roam Guarantee will still kick in at 45 days.</t>
  </si>
  <si>
    <t>timeline for freedom mortgage</t>
  </si>
  <si>
    <t>What is the timeline for an assumption with freedom mortgage?</t>
  </si>
  <si>
    <t>60-90 days.  Sometimes shorter, sometimes longer…depends on the processor and how responsive the buyers are.</t>
  </si>
  <si>
    <t>Down Payment Assistance</t>
  </si>
  <si>
    <t>I have a buyer right now who wants to see a property today. The equity gap is 49,000. They are hoping to get a $25,000 grant from a down payment assistance program that gives down payment to parents of special needs children. Then they were hoping to use a personal line of credit for the rest. 
Do you think this could work?</t>
  </si>
  <si>
    <t>Yeah that could work providing the personal line of credit will keep them under 43% DTI for FHA or 41% for VA, totally! The underwriters will want to see proof of funds for grant acceptance, so just making sure they have that paperwork readily available will be helpful in that process.</t>
  </si>
  <si>
    <t>seller financing and Springs EQ</t>
  </si>
  <si>
    <t xml:space="preserve">1. Will Springs EQ loan a second mortgage to an investor? 
2. Can a seller provide seller financing for any of the equity gap? </t>
  </si>
  <si>
    <t>Yes, Spring EQ will finance a second mortgage for an investment property, though they require 20% down. A seller could provide seller financing for any of the equity gap if they wanted to, you'd just have to work with the LA like normal to draft up that agreement. As long as the first mortgage company is covered for the assumption part of the balance, that'll be fine. Each lender may have specific requirements for seller financing, so as it came closer to finding a buyer and property, we could research with the lender.</t>
  </si>
  <si>
    <t>Questions</t>
  </si>
  <si>
    <t xml:space="preserve">Another question in the same vein as number 1 below. 
- Let's say I close on an assumable as an investor and get a lease. Can I use that lease (or the rental income) of the first assumable investment property as qualifying income in order to qualify for the next VA investor assumable property? </t>
  </si>
  <si>
    <t xml:space="preserve">I am trying to figure out how to help an investor scale some of their  investor assumable VA properties. I have a couple questions I am hoping you can answer. 
1. If someone is going to assume a VA mortgage and turn the home into a rental, can they use the appraised rental amount to help them qualify for the house? Can they use all of that amount as "qualifying income" or can they only use 75% of the rental income as qualifying income? 
2. Can two people assume a mortgage together and qualify as co-signers on the loan and joint tenants on title? (I'm thinking two friends not a married couple)
3. What is the debt to income ratio to qualify as an investor for the VA loan? Is it up to 50% or does it have to be below 40%?
4. Can the person who gives the cash for the equity gap be different than the person who signs the loan? For example if my retiree friends want to give me the money and I qualify with my household income, would that be accepted. 
</t>
  </si>
  <si>
    <t>1. I'd say no -   these have been heavily DTI driven and sourecable income driven. The VA discretion might allow if there is an existing tenant and history - but this is not a DSCR loan so they won't be able to use the appraised rental amount.
2. No, to be cosigners on the loan and joint on title it must be a married couple or couple in domestic partnership - the VA is old school about that.
3. Debt to income ratio for all VA loans is 41% or below.
4. Yes, the giftee can be a close family member or friend. A letter of explanation may be required to justify the nature of such a gift and has to make sense. The giftee may not be on the loan or title.</t>
  </si>
  <si>
    <t>Two questions</t>
  </si>
  <si>
    <t xml:space="preserve">1. Can a buyer use seller financing when assuming a home? 
2. Alex said that Speings EQ told them they can’t do better than 10% down. I was under impression they could do 5%. Can you clarify? </t>
  </si>
  <si>
    <t>When a buyer assumes, they could assume the first mortgage through the current lender/servicer and then use seller financing for the gap equity. They would have to have a separate agreement or contract for that seller financing portion and we could request title to record that lien on closing day.
I just found out that Spring changed their minimum down payment requirements from 5% to 10%. I'm working on letting all of our partners know - I just found out yesterday. Thanks for the flag and you are correct.</t>
  </si>
  <si>
    <t>Two quick questions.</t>
  </si>
  <si>
    <t xml:space="preserve">Please see questions from ROAM lead below. Also can you remind me: is there a prepayment penalty for paying off springs eq loan early? 
[Type-out questions from a photo text convo with client] Hey Ryan, if we were to buy a home through ROAM that needed a ROAM Boost second mortgage, can we buy down the rate of that second mortgage?
Another question regarding a ROAM Boost mortgage: if we make a mortgage payment in excess of the normal monthly payment, is that extra money going towards paying off the principal, like it would do for a traditional mortgage?
</t>
  </si>
  <si>
    <t>Correct, no prepayment penalty for buying down the second mortgage early. Buy down may be possible, this is state-specific and should be addressed by SpringEQ, same re: the extra payment questions - that should come from the lender.
If the buyer is ready to get a preapproval and get in contact with them, let them know they can go to https://mortgage.springeq.com/roam to start the process. Their file won't move very far until there's an executed purchase agreement, but at least they can get some of these preliminary questions answered. Also please note that they must be a Roam customer/sign Roam BSA to work with Spring.</t>
  </si>
  <si>
    <t xml:space="preserve">Next Step in the Assumption Process - 9159 Baltin court
</t>
  </si>
  <si>
    <t>Can we get an update on where we are in the assumable process for Sebastian? Also are we going to have the loan transfer approved by our 7/29/24 deadline or do we need to push that date back?</t>
  </si>
  <si>
    <t>The lender loan processor was assigned to the file yesterday and they'll be reviewing the file before it's sent to underwriting - this phase of review typically takes 3 business days. Underwriting typically has anywhere from 1-4 reviews of the file as it's a manual process for lenders and the first review typically takes 3-5 business days. 
Once underwriting has decided the file is ready for conditional approval, they'll release the set of conditions for the buyer to complete. We should have an idea on how clean Josh's file is from the processor's initial review by the end of next week. With the current date of 8/5, that's 10 business days between Monday and then. The file would have to be clear to close around 7/29 to make that date. It's a tight window and not impossible, but depends now on what Lakeview says next week.
 As the processor reviews the file, we'll have a better understanding of what conditions need to be met and timing. Let me know if you have any other questions.</t>
  </si>
  <si>
    <t xml:space="preserve">New Event: Erica Chaple - 09:30am Tue, Jul 23, 2024 - Roam Agent Call
</t>
  </si>
  <si>
    <t xml:space="preserve">With the Springs EQ I have a question. If the purchase price is 400k. She needs to put 15% down before Springs EQ will loan any additional gap, correct? So for a 400k home she'll need to put down 60k and Springs EQ will cover any gap above that? </t>
  </si>
  <si>
    <t>Good news is that SpringEQ now offers 5% down payment, so she only needs to bring 5% of final executed purchase price. Spring EQ has a LTV of 95% for primary homes. She needs to bring around $20K for the DP and then another $10-$12K for closing costs, so the number she's currently got in her head is around $30K. She thinks mom may be able to gift the difference, as she just has $12K now..husband may also have more he can come up with.</t>
  </si>
  <si>
    <t xml:space="preserve">John Terrell wants to have a VA-cosigner that will not be occupying the home. Can John assume a VA loan with this co-signer? </t>
  </si>
  <si>
    <t>Good question! If the co-buyer is not going to be residing in the house, the VA will not consider this as "owner occupancy" and the seller would not be able to keep his/her entitlement. This would then be treated as a regular VA to a non-vet assumption.</t>
  </si>
  <si>
    <t>question</t>
  </si>
  <si>
    <t xml:space="preserve">How on top of the assumable process do I need to be with ROAM? It seems like ROAM has a big incentive not to pay the Seller's mortgage if it takes longer than 45 days. But I'm wondering what my role is in keeping the process moving. </t>
  </si>
  <si>
    <t xml:space="preserve">I think a weekly check in email from you to our closing team is reasonable - you’ll email assumptions@withroam.com. As you’ll still be responsible for all purchase aspects of the transaction, we will work closely together.
I think checking in on progress updates like you did for one of the customers, the one on Baltic Ct, is fine. Our team will aim to close files with lenders as soon as possible. Most lenders take 45-60 days, though some lenders we can do it in &lt;35 days and some lenders are 3-4 months. The best practice is to get a copy of that mortgage statement as early in the process as possible. </t>
  </si>
  <si>
    <t>personal loan</t>
  </si>
  <si>
    <t xml:space="preserve">Can a buyer get a personal line of credit in order to cover part of the equity gap on an assumable loan? </t>
  </si>
  <si>
    <t>Yes, they can. The underwriter will take into account the borrower's debt-to-income ratio to consider the loan amount and monthly payments to ensure they're below the DTI threshold of 43% for FHA and 41% for VA loans. The personal loan must be in their bank account prior to final loan approval and often times the lender will request proof of funds at time of application, meaning an approval would have be provided at that time.</t>
  </si>
  <si>
    <t>2nd Mortgage early payoff</t>
  </si>
  <si>
    <t xml:space="preserve">I had a great conversation with Nicholas (cc'd) and his wife! They have a very important question. They are considering using ROAM boost. If they do is there a prepayment penalty for paying off the 2nd mortgage early? </t>
  </si>
  <si>
    <t>No, there’s no prepayment penalty on the second mortgage with our lender partner. Please let me know if you have any other questions and I’m happy to help!</t>
  </si>
  <si>
    <t>Can a Veteran assume a VA loan with is entitlement and then not move in?</t>
  </si>
  <si>
    <t>If the buyer, also a vet, wants to treat it as an even VA entitlement swap then occupancy is required. If the veteran buyer doesn’t wish to move in, it would be considered an investment property and wouldn’t be an entitlement swap. It would then be like a VA to non-vet assumption.</t>
  </si>
  <si>
    <t>New unassigned Email conversation from notifications@calendly.com</t>
  </si>
  <si>
    <t xml:space="preserve">Also they are going to let investors and non veterans assume the loan. It’s a VA loan, but they are willing to give up eligibility. Any advice on how to list that? I’m worried listing it as VA Assumable will make non vets assume they can’t assume it. 
</t>
  </si>
  <si>
    <t>That's great, that'll really open up their buyer pool.
Yes, when I verify the listing internally I can mark that they're open to all buyers. In the listing description, I'd say something like this in the 1st sentence: "Rare opportunity for vets, non-vets, and investors to assume VA loan at 3.75%"</t>
  </si>
  <si>
    <t>Any more leads?</t>
  </si>
  <si>
    <t xml:space="preserve">How do I introduce my buyers to a ROAM facilitator? </t>
  </si>
  <si>
    <t>That would be me! I would love to help. 
Just do an intro email with me and the buyers once you've talked to them about using Roam or introduce me earlier in the process! I'll do some number crunching with them, explain what's all entailed, and answer their questions.</t>
  </si>
  <si>
    <t>lending with Roam</t>
  </si>
  <si>
    <t>One of my clients was saying he saw ROAM does lending on the equity gap! Can you explain how that process works?</t>
  </si>
  <si>
    <t>Yes, absolutely!
Here's a great blog and example about how Roam Boost works in partnership with lender, Spring Eq. In Colorado, the buyer has to have 15% down and Roam Boost will work behind an assumable FHA loan (unfortunately no VA right now). That might change, but we're waiting on the VA to put something in writing, as lenders often deny 2nds in underwriting, as they require them to also be assumable. 
You can totally walk buyers through the numbers using the slider on the calculator</t>
  </si>
  <si>
    <t>making an offer for assumable</t>
  </si>
  <si>
    <t xml:space="preserve">How long is it taking for Carrington to do an assumption? </t>
  </si>
  <si>
    <t>FOREVER.  They’re at 90 days, but they suck so bad at communication it seems like longer.</t>
  </si>
  <si>
    <t>DSCR loan</t>
  </si>
  <si>
    <t>I think maybe I didn’t explain that question well enough. A client that can qualify for a VA assumption easily. If they pull out a separate DSCR loan associated with their LLC, will that in anyway impact their ability to qualify for the VA assumption?</t>
  </si>
  <si>
    <t>Does the DSCR loan have anything to do with the subject property?  If not, then a loan through their LLC should have no impact on qualifying for the assumption.  As long as that loan doesn’t show up on their personal credit report.</t>
  </si>
  <si>
    <t xml:space="preserve">Should a DSCR loan in a LLC business name impact qualifying for an assumption? </t>
  </si>
  <si>
    <t xml:space="preserve">Yes, neither of those options would be allowed.  A DSCR loan is different than a VA or FHA loan.  </t>
  </si>
  <si>
    <t>Question for buyer</t>
  </si>
  <si>
    <t>[from Joseph Hurst] "Follow up to that. Considering rental income from either will offset the mortgage payment, does it matter which option we choose prior to submitting an offer or is that a decision we can make at a later date as we approach closing? "</t>
  </si>
  <si>
    <t>You need to know which one you’re going to live in and which one you will have as an investment at the time you write your contract.</t>
  </si>
  <si>
    <t xml:space="preserve">And what if he buys the subject property as a rental. Can he use the projected rental income of the subject property to qualify? </t>
  </si>
  <si>
    <t>What would happen to his current primary?
They would use any rental income for the subject property to offset the payment.  (this is lender discretion since NOO on a VA isn’t something that’s allowed on anything but assumptions)</t>
  </si>
  <si>
    <t>Joseph (cc'd) owns a home with an FHA loan right now. He wants to turn it into a rental when he moves out. He wants to purchase a VA property (they are willing to leave entitlement with the house). Can you he use potential rental income of his current house to qualify for his next assumable purchase (this VA property)? 
If not, could he just use the future rental income of this VA property and purchase it as an investment property (again seller is willing to leave entitlement)?</t>
  </si>
  <si>
    <t>On the house he is vacating, the rental income can be used to offset the current mortgage.  So let’s say the mortgage is $1200 and the rental income is $2000.  There will be no income used, but the mortgage payment won’t be included in the ratios.
If the new property will be the new primary residence, then no rental income will be used for the subject property since he’ll be living there.</t>
  </si>
  <si>
    <t>Quick Question</t>
  </si>
  <si>
    <t>How is planet home lending with assumables? Are they taking forever?</t>
  </si>
  <si>
    <t>I’m quoting 60-90 days with them.  If the buyer is responsive, it’s closer to the 60 day mark.</t>
  </si>
  <si>
    <t>Yes. Trying to substitute entitlement</t>
  </si>
  <si>
    <t>Then no co-signer is allowed.</t>
  </si>
  <si>
    <t xml:space="preserve">John wants to have a VA-cosigner that will not be occupying the home. Can John assume a VA loan with this co-signer? </t>
  </si>
  <si>
    <t>It depends…Is there a substitution of entitlement?</t>
  </si>
  <si>
    <t>VA says no, but I’m hearing conflicting reports on what servicers will accept.  I have yet to see one approved with a loan that is not secured.</t>
  </si>
  <si>
    <t>veterans united</t>
  </si>
  <si>
    <t xml:space="preserve">How long is it taking veterans united to do an assumption? </t>
  </si>
  <si>
    <t>The last couple I’ve had with them they wouldn’t involve me…I did one and it was 45 days and another was 72 days.</t>
  </si>
  <si>
    <t>Quick question</t>
  </si>
  <si>
    <t>No.the only scenario where investment  is allowed is when entitlement stays with the loan.</t>
  </si>
  <si>
    <t>Forwarded email response from a realtor "VA assumable listing of yours"</t>
  </si>
  <si>
    <t xml:space="preserve">Is this true? 
"If the buyer misses a payment it effects the owner with the VA benefits, not my first rodeo!" </t>
  </si>
  <si>
    <t>No, because the seller is released from  liability.  However, if the loan is foreclosed upon, then that portion of their entitlement is gone.</t>
  </si>
  <si>
    <t>Investor question</t>
  </si>
  <si>
    <t>I would like to get some investors together and create an LLC to buy a couple assumable properties (VA that is willing to let investor buy). 
1. Do you think this could work?  
2. What challenges would we have in doing this? 
3. Can we assume a VA loan as an LLC?</t>
  </si>
  <si>
    <t>They’re also looking VERY closely at occupancy.  So if there’s someone buying it as their primary, it HAS to be their primary.  Occupancy fraud is rampant with these and so VA and servicers are cracking down hard on this aspect.</t>
  </si>
  <si>
    <t>No, that wouldn’t work.  They have to be in the name of an individual, and that individual has to qualify for the mortgage.</t>
  </si>
  <si>
    <t>Skywriter</t>
  </si>
  <si>
    <t>It looks like the servicer is LoanCare. How long are they taking for assumables?</t>
  </si>
  <si>
    <t>They’re averaging 60-90 days.  Although, the last one I did was faster, but I’m not confident enough yet to quote a shorter time frame.</t>
  </si>
  <si>
    <t>lakeview</t>
  </si>
  <si>
    <t>Are they an easy servicer to deal with? How quick on average?</t>
  </si>
  <si>
    <t>Lakeview subservices their loans (We deal with that other company) so I need the rest of the equation before I can answer that.</t>
  </si>
  <si>
    <t>Carrington Mortgage</t>
  </si>
  <si>
    <t>How long do you estimate that Carrington Mortgage can close an assumable?</t>
  </si>
  <si>
    <t>75-90 days</t>
  </si>
  <si>
    <t>Enough COE to assume?</t>
  </si>
  <si>
    <t xml:space="preserve">Can someone with 97k VA entitlement assume a VA loan of any balance if the VA seller is okay giving up their VA entitlement? </t>
  </si>
  <si>
    <t>If the seller is giving up entitlement, then it doesn’t matter if the buyer has sufficient entitlement.  The buyer doesn’t even have to be a Veteran.</t>
  </si>
  <si>
    <t xml:space="preserve">Have you found any lenders that will loan the equity gap yet? </t>
  </si>
  <si>
    <t>I have not.  And for sure not to 100%.   That’s way too much risk for the 2nd mortgage holder.  That second has to be assumable and most will only go to 90% CLTV so the buyer still has to have funds for down.</t>
  </si>
  <si>
    <t>Garrett is the buyer. Am I understanding it correctly that he would need 102,300 in left COE (the amount the seller was charged)?</t>
  </si>
  <si>
    <t>Correct, seller (Theodore) has $102,300 in entitlement used. Garrett only has $97,915 remaining.  So he’s short $4384.</t>
  </si>
  <si>
    <t>Oops. Picture below is the seller's COE. attached (this time) is my buyer's.</t>
  </si>
  <si>
    <t>Your buyer is $4384 short on available entitlement for substitution. Buyer is Garrett Bauer?  With his existing loan he has $97,915 remaining.  He needs more than that.</t>
  </si>
  <si>
    <t>Attached is my buyer's [seller's] COE. Can he qualify to assume this property</t>
  </si>
  <si>
    <t>Your buyer has $89,337 in remaining entitlement (assuming El Paso County).  So you’re looking at an original loan amount of ~$357,000.  Before you go under contract, get the seller’s COE so I can run the numbers to confirm.  I don’t want to continue seeing you spinning your wheels.</t>
  </si>
  <si>
    <t>Assumption to an assumption?</t>
  </si>
  <si>
    <t xml:space="preserve">If I buy this house with the assumable VA loan. Will I be able to sell it as an assumable property in the future? </t>
  </si>
  <si>
    <t>From what I’ve been told, it’s only assumable one time.</t>
  </si>
  <si>
    <t>Volga</t>
  </si>
  <si>
    <t xml:space="preserve">Amy couldn't one solution be that the seller pays down their loan balance? </t>
  </si>
  <si>
    <t>Unfortunately, no.  Entitlement doesn't change with the loan amount.  It's based on the initial loan amount and what's guaranteed at the time of closing.</t>
  </si>
  <si>
    <t xml:space="preserve">How can we get in front of these issues before spending my time, your time, and my buyers time/hope on these deals? Can you make a video recording of how to calculate what they are eligible to assume so that I can do that for my clients at the beginning of the process? </t>
  </si>
  <si>
    <t>I hate this for the buyers.  I don’t really know that a video would help because you don’t know if there’s sufficient entitlement until you have the COE from the buyer and seller.  In the future, before going UC, maybe we get those from each party so I can do the math to make sure there’s sufficient entitlement for substitution. 
 Basically, a Veteran in El Paso County Colorado has $191,637.50 in entitlement.  You take the county limit (currently $766,550 and divide that by 4).  If they don’t have any outstanding VA loans, they’re golden.  If they do, then you take the amount of entitlement charged against the house and subtract that amount.  Then you can take the remaining amount and multiply it by 4, and you’re looking for loan amounts of that amount or less.  That “should” narrow it down, but you’re not going to know for sure until you have those CD’s for accurate figures.</t>
  </si>
  <si>
    <t>QQ - making an offer</t>
  </si>
  <si>
    <t xml:space="preserve">I am making an offer on a VA assumable property. They are willing to let a non VA buyer assume. I am going to buy as an investor.  The servicer is Planet Home Lending. What do I need to have in the additional provisions in order for this to work? </t>
  </si>
  <si>
    <t>I would write that the seller is a Veteran and the buyer is not a veteran so there is no substitution of entitlement.  Occupancy to be investor/non-owner occupied.</t>
  </si>
  <si>
    <t>Interested assumable buyer!</t>
  </si>
  <si>
    <t xml:space="preserve">Amy the FHA news is unfortunate for my buyer Rex. Please see the questions I asked below. This is why we were asking these questions a week ago. Is there anything we can do to save this deal? </t>
  </si>
  <si>
    <t xml:space="preserve">The only thing he can do to qualify is to sell his current house.    The number of general questions we receive on a daily basis is insane and the reason we only get involved after a house is under contract.  Without the whole picture, it’s impossible to answer all of the questions.   I do remember that I responded and said that he should be able to use the lease, but I’d have to check the FHA guidelines.   That was the end of the discussion so I didn’t know I needed to check the guidelines. </t>
  </si>
  <si>
    <t xml:space="preserve">The earlier questions are for that client. The most recent questions about VA are from an old client that understood you saying he couldn't use a lease as income on his current property where he lives and rents out the bedrooms. And that he therefore would not qualify. </t>
  </si>
  <si>
    <t>You can’t use a lease on the house you live in unless it’s more than one unit (duplex, etc)</t>
  </si>
  <si>
    <t xml:space="preserve">Is using a HELOC true for VA loans as well? 
Also, can a VA assumer use a lease as qualifying income? </t>
  </si>
  <si>
    <t>This is the client that called me, right?  The HELOC is against a house he already owns, so it’s fine.</t>
  </si>
  <si>
    <t xml:space="preserve">Can he use a gift and a HELOC for the equity gap coverage? </t>
  </si>
  <si>
    <t>Yes.  As long as the funds are documented.</t>
  </si>
  <si>
    <t xml:space="preserve">I have a buyer who is interested in assuming the loan of a home he is going to see today. It is an FHA assumable home. I have a couple questions:
1. From what I know he will qualify for that payment on a normal purchase. Are you the person to set him up to speak with to talk about whether he could qualify for an assumption? I would hate to put him through the 2-3 month process just to find out he doesn't qualify. 
2. What are the DTI requirements for an assumable FHA loan? For a VA assumable loan?
3. If he gets a lease for his current home can he use that to cancel out the debt on his DTI calculation (for an FHA assumable)? </t>
  </si>
  <si>
    <t>I don’t get involved until they’re under contract.
Typically DTI is around 45% for both FHA and VA.  Some are using automated underwriting, so can go higher.
He should be able to get a lease to cancel the debt.  I’d have to check the requirements to see what else.  It’s under FHA vacating primary residence.</t>
  </si>
  <si>
    <t>Dealt with this servicer before</t>
  </si>
  <si>
    <t>Have you dealt with  Ark-La-Tex Financial Services Llc before? 
If so, what's their timeline to assume?</t>
  </si>
  <si>
    <t>I have not.</t>
  </si>
  <si>
    <t>Robert Steiner</t>
  </si>
  <si>
    <t>I heard you just talk to Robert. It sounds like maybe he can’t qualify because he won’t have two years of tax returns. Can he use a signed lease for the current house in order to qualify?</t>
  </si>
  <si>
    <r>
      <rPr>
        <rFont val="Arial"/>
        <color theme="1"/>
      </rPr>
      <t xml:space="preserve">No.
From the VA handbook:
Verification of Rental Property Income  Obtain the following:  • documentation of cash reserves totaling at least 3 months mortgage payments (PITI), and • individual income tax returns, signed and dated or lender obtained tax transcripts, plus all applicable schedules for the previous 2 years, which show rental income generated by the property.  If the borrower has multiple properties, the borrower must have 3 months PITI documented for each property to consider the rental income.   If there is not a lien on the property, 3 months reserves to cover expenses such as taxes, hazard insurance, flood insurance, homeowner’s association fees, and any other recurring fees should be documented for the property(ies).  Equity in the property cannot be used as reserves.   Cash proceeds from a VA refinance cannot be counted as the required PITI on a rental property.  The reserve funds must be in the borrower’s account before the new VA loan closes.  Gift funds cannot be used to meet reserve requirements.  Analysis of Rental Property Income  </t>
    </r>
    <r>
      <rPr>
        <rFont val="Arial"/>
        <color rgb="FFFBBC04"/>
      </rPr>
      <t xml:space="preserve">Each property(ies) must have a 2-year rental history itemized on the borrower’s tax return. </t>
    </r>
    <r>
      <rPr>
        <rFont val="Arial"/>
        <color theme="1"/>
      </rPr>
      <t xml:space="preserve"> Property depreciation claimed as a deduction on the tax returns may be included in effective income.   If after adding depreciation to the negative rental income, the borrower still has rental loss, the negative income should be deducted from the overall income as it reduces the borrower’s income.  If the borrower has multiple properties, the borrower must have 3 months PITI documented for each property to consider the rental income</t>
    </r>
  </si>
  <si>
    <t>FHA question</t>
  </si>
  <si>
    <t xml:space="preserve">Can you offer any advice on what position to speak with at Mr. Cooper and what to ask to see if that would be possible? </t>
  </si>
  <si>
    <t xml:space="preserve">I would start with HUD.  
</t>
  </si>
  <si>
    <t xml:space="preserve">I found an FHA loan serviced by Mr. Cooper that is eligible for assumption. Does Mr. Cooper allow investors to assume the loan? </t>
  </si>
  <si>
    <t>What I’ve heard is FHA’s are not assumable by investors.  Owner occupied only.</t>
  </si>
  <si>
    <t>Assumable question</t>
  </si>
  <si>
    <t>Does Mortgage solutions allow investors to assume a VA loan?</t>
  </si>
  <si>
    <t>For now, just assume that if the seller is leaving the entitlement with the home, it’s going to be ok.</t>
  </si>
  <si>
    <t>I found a VA loan to assume. Does Freedom mortgage allow investors to assume a VA loan?</t>
  </si>
  <si>
    <t>They all seem to allow it if the entitlement is staying with the loan.  Here’s Freedom’s assumption email that you can pose the question.  assumptionteam@freedommortgage.com &lt;AssumptionTeam@FreedomMortgage.com&gt;</t>
  </si>
  <si>
    <t xml:space="preserve">When you don't have contacts what is your advice for me to find out this answer? </t>
  </si>
  <si>
    <t xml:space="preserve">Have the seller call and ask </t>
  </si>
  <si>
    <t>I found a VA loan to assume. Does LoanCare allow investors to assume a VA loan?</t>
  </si>
  <si>
    <t>-The seller can ask, or they may actually be serviced by Lakeview.
-I don’t have a contact at Loancare so I don’t know.</t>
  </si>
  <si>
    <t>I found a VA loan to assume. Does  M&amp;T Mortgage and Planet Home Lending allow investors to assume a VA loan?</t>
  </si>
  <si>
    <t>I don’t know about Planet,  I’ll ask M&amp;T</t>
  </si>
  <si>
    <t>I found a VA loan to assume. Does Newrez allow investors to assume a VA loan?</t>
  </si>
  <si>
    <t>Newrez is fine with NOO.  Just write in contract that the seller understands their entitlement will not be restored.</t>
  </si>
  <si>
    <t>UC on 306 Longfellow</t>
  </si>
  <si>
    <t>Can you give me a ballpark for the VA origination fee and funding fee? I'm curious what those typically cost</t>
  </si>
  <si>
    <t>5% of loan amount on assumptions</t>
  </si>
  <si>
    <t>VA lender</t>
  </si>
  <si>
    <t xml:space="preserve">VA Servicer is veterans united. Do you know if they are willing to allow non owner occupancy? </t>
  </si>
  <si>
    <t>Here’s the answer (that I’m not 100% confident about)…
If the buyer is a Veteran, they have to occupy.
If the buyer is a non-Veteran, they can do it as a NOO.</t>
  </si>
  <si>
    <t>How long to funds have to be seasoned in someone's bank account in order to be used for assumption equity gap? Also, can buyers use  a gift from a parent that is not seasoned in the bank account?</t>
  </si>
  <si>
    <t>As far as funds and seasoning, they will need to follow agency (FHA and VA) guidelines.  So yes, any funds for closing need to be seasoned or documented.
As far as the donor’s funds:
As a general rule, FHA is not concerned with how a donor obtains gift funds, provided that the funds are not derived in any manner from a party to the sales transaction. Donors may borrow gift funds from any other acceptable source, provided the mortgage borrowers are not obligors to any note to secure money borrowed to give the gift.</t>
  </si>
  <si>
    <t>My buyer does not have VA benefits. They want to assume a VA loan. The VA seller is allowing this. The equity gap is under 4k! Does the buyer need to come with 5% down in order to assume this mortgage? OR just the equity gap and closing costs?</t>
  </si>
  <si>
    <t>Just the equity gap and closing costs.</t>
  </si>
  <si>
    <t>Assumption Solutions request</t>
  </si>
  <si>
    <t xml:space="preserve"> Do you know of any banks that will go to 90% LTV?  That's all I'm looking for. 10% down is fine. </t>
  </si>
  <si>
    <t>I have yet to find one that will go to 90%.  If you find one, please let me know.  I’m also having Servicers say they won’t allow secondary financing – I’m willing to fight that battle and get VA involved if it’s a VA assumption.</t>
  </si>
  <si>
    <t>Numbers to be met for the property to be sent to clients.</t>
  </si>
  <si>
    <t>Primary Properties Criteria</t>
  </si>
  <si>
    <t>Type of Strategy</t>
  </si>
  <si>
    <t>Cashflow</t>
  </si>
  <si>
    <t>IRR</t>
  </si>
  <si>
    <t>First Year 
ROI (%)</t>
  </si>
  <si>
    <t>Must be true?</t>
  </si>
  <si>
    <t xml:space="preserve">Need to run numbers in calculator? </t>
  </si>
  <si>
    <t>Criteria 
(Must be true)</t>
  </si>
  <si>
    <t>Colorado Springs Area</t>
  </si>
  <si>
    <t>Denver Area</t>
  </si>
  <si>
    <t>Monument Area</t>
  </si>
  <si>
    <t>Castle Rock Area</t>
  </si>
  <si>
    <t>Fort Collins Area</t>
  </si>
  <si>
    <t>Investors</t>
  </si>
  <si>
    <t>Towards positive than (-500)</t>
  </si>
  <si>
    <t>13% UP</t>
  </si>
  <si>
    <t>X</t>
  </si>
  <si>
    <t>Both Cashflow and IRR</t>
  </si>
  <si>
    <t>FHA Assumable</t>
  </si>
  <si>
    <t>Below 3.5% with DP less 50k</t>
  </si>
  <si>
    <t>FHA Assumable List - COS Primary Assumable Buyers</t>
  </si>
  <si>
    <t>FHA Assumable List - Denver Primary Assumable Buyers</t>
  </si>
  <si>
    <t>FHA Assumable List - Monument Primary Assumable Buyers</t>
  </si>
  <si>
    <t>FHA Assumable List - Castle Rock Primary Assumable Buyers</t>
  </si>
  <si>
    <t>FHA Assumable List - Fort Collins Primary Assumable Buyers</t>
  </si>
  <si>
    <t>Potential Investors</t>
  </si>
  <si>
    <t>Towards positive than (-200)</t>
  </si>
  <si>
    <t>20% UP</t>
  </si>
  <si>
    <t>VA Assumable</t>
  </si>
  <si>
    <t>VA Assumable List - COS Primary Assumable Buyers</t>
  </si>
  <si>
    <t>VA Assumable List - Denver Primary Assumable Buyers</t>
  </si>
  <si>
    <t>VA Assumable List - Monument Primary Assumable Buyers</t>
  </si>
  <si>
    <t>VA Assumable List - Castle Rock Primary Assumable Buyers</t>
  </si>
  <si>
    <t>VA Assumable List - Fort Collins Primary Assumable Buyers</t>
  </si>
  <si>
    <t xml:space="preserve">STR </t>
  </si>
  <si>
    <t>Towards positive than (-300)</t>
  </si>
  <si>
    <t>12% UP</t>
  </si>
  <si>
    <t>Either Cashflow OR ROI</t>
  </si>
  <si>
    <t>Interest Rate of below 5.5% regardless of DP</t>
  </si>
  <si>
    <t>VA Handraisers Assumable List - COS Primary Assumable Buyers (FHA Only)</t>
  </si>
  <si>
    <t>VA Handraisers Assumable List - Denver Primary Assumable Buyers (FHA Only)</t>
  </si>
  <si>
    <t>VA Handraisers Assumable List - Fort Collins Primary Assumable Buyers (FHA Only)</t>
  </si>
  <si>
    <t>Duplex/Mutifamily</t>
  </si>
  <si>
    <t>Towards positive than (-1000)</t>
  </si>
  <si>
    <t>60% UP</t>
  </si>
  <si>
    <t>For mountain properties, If it’s Assumable to non Va then send out the UME template. 
Also send out UME template to FHA buyers and VA buyers and VA hand raisers if it meets the criteria.</t>
  </si>
  <si>
    <t>STR Year 2 HH</t>
  </si>
  <si>
    <t>Bedroom Rental</t>
  </si>
  <si>
    <t>Upper Airbnb</t>
  </si>
  <si>
    <t>Criteria to change before/when running numbers. (Monthly but better to ask Ryan if there's any changes)</t>
  </si>
  <si>
    <t>Bedroom Rent/Revenue</t>
  </si>
  <si>
    <t>Property Taxes</t>
  </si>
  <si>
    <t>Interest</t>
  </si>
  <si>
    <t>Est.  Repair ($)</t>
  </si>
  <si>
    <t>Price</t>
  </si>
  <si>
    <t xml:space="preserve">Other Criteria </t>
  </si>
  <si>
    <t>Use Rentometer</t>
  </si>
  <si>
    <t>Use the property's rate</t>
  </si>
  <si>
    <t>Equity Gap</t>
  </si>
  <si>
    <t xml:space="preserve">Original Loan Amount </t>
  </si>
  <si>
    <t>Gap is less than $150,000
Interest Rate is less 5.250%</t>
  </si>
  <si>
    <t>Use Revenue from PriceLabs</t>
  </si>
  <si>
    <t>Listed Price</t>
  </si>
  <si>
    <t>Use Cheat Sheet</t>
  </si>
  <si>
    <t>$700 per bed</t>
  </si>
  <si>
    <t>Current Loan Balance</t>
  </si>
  <si>
    <t>Gap is less than $50,000
Interest Rate is less 4%</t>
  </si>
  <si>
    <t>Calculators</t>
  </si>
  <si>
    <t>One-Sheeter</t>
  </si>
  <si>
    <t>Spreadsheets</t>
  </si>
  <si>
    <t>Investor ROI Calculator</t>
  </si>
  <si>
    <t>Potential Investor Assumable One Sheeter</t>
  </si>
  <si>
    <t>STR Permit Spreadsheet - MASTER COPY</t>
  </si>
  <si>
    <t>Rental ROI Calculator Airbnb on the Market (UPDATED)</t>
  </si>
  <si>
    <t>Investor Assumable One Sheeter</t>
  </si>
  <si>
    <t>Property Analysis</t>
  </si>
  <si>
    <t>Rental ROI Calculator House Hacks on the Market</t>
  </si>
  <si>
    <t>Texas onesheeter</t>
  </si>
  <si>
    <t>Rental ROI Calculator Investor Assumable on the Market</t>
  </si>
  <si>
    <t xml:space="preserve"> add 7.5k for every year since it was bought - for no original balance</t>
  </si>
  <si>
    <t>Date Added</t>
  </si>
  <si>
    <t>Realtor Name</t>
  </si>
  <si>
    <t>MLS Listing link</t>
  </si>
  <si>
    <t>Property Address</t>
  </si>
  <si>
    <t>Type of Assumable (FHA, VA, Non Veteran VA)</t>
  </si>
  <si>
    <t>Assumable Interest Rate</t>
  </si>
  <si>
    <t>PITI</t>
  </si>
  <si>
    <t>Asking Price</t>
  </si>
  <si>
    <t>Assumable 
Loan Balance</t>
  </si>
  <si>
    <t>Equity To Cover</t>
  </si>
  <si>
    <t xml:space="preserve"> Response from Realtor/Seller</t>
  </si>
  <si>
    <t>Done running numbers?</t>
  </si>
  <si>
    <t>Does it pass ROI number criteria?</t>
  </si>
  <si>
    <t>Sent to clients</t>
  </si>
  <si>
    <t>Link to Property Analysis</t>
  </si>
  <si>
    <t>Beds</t>
  </si>
  <si>
    <t>Baths</t>
  </si>
  <si>
    <t>Sqft</t>
  </si>
  <si>
    <t>HOA/Month</t>
  </si>
  <si>
    <t>MLS Status</t>
  </si>
  <si>
    <t>Loan Servicer</t>
  </si>
  <si>
    <t>Allow investor to assume the VA loan?</t>
  </si>
  <si>
    <t>Full response from Amy</t>
  </si>
  <si>
    <t xml:space="preserve">Price Dropped? </t>
  </si>
  <si>
    <t>VIDEO Explaining how to use this list:</t>
  </si>
  <si>
    <t>https://www.loom.com/share/b128c7ab7b7b46c89ec0698f138defe1?sid=bb410b98-830b-48b6-8f63-efbc58009eca</t>
  </si>
  <si>
    <t>Jodi Bohenna</t>
  </si>
  <si>
    <t>https://portal.onehome.com/en-US/property/aotf~1114574679~PPMLS?token=eyJPU04iOiJQUE1MUyIsImFnZW50aWQiOiIyNDM2MyIsInNldGlkIjogIjEwMzgzNjQiLCJzZXRUeXBlIjogIlBST1BFUlRZIiwic2F2ZWRTZWFyY2hJZCI6ICI0MWY5MTUyYS0xY2ZiLTMwZmEtOGY2MS1hNzM2YzcyOTQ0NDgiLCJlbWFpbCI6ICIiLCAiVmlld01vZGUiOiAiMyJ9&amp;searchId=41f9152a-1cfb-30fa-8f61-a736c7294448</t>
  </si>
  <si>
    <t>411 N Desert Cove DR, Pueblo, CO 81007</t>
  </si>
  <si>
    <t>VA</t>
  </si>
  <si>
    <t>Active</t>
  </si>
  <si>
    <t xml:space="preserve">Svenja Hopkins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</si>
  <si>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NDg3MjkiLCJWaWV3TW9kZSI6IjEifQ==&amp;SMS=0</t>
  </si>
  <si>
    <t>6927 Passing Sky DR, Colorado Springs, CO 80911</t>
  </si>
  <si>
    <t>Kari Ward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</si>
  <si>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NDM1MjAiLCJWaWV3TW9kZSI6IjEifQ==&amp;SMS=0</t>
  </si>
  <si>
    <t>3460 Fair Dawn DR, Colorado Springs, CO 80920</t>
  </si>
  <si>
    <t>Non-Veteran VA</t>
  </si>
  <si>
    <t>"Great! Then yes" "My seller is open to receiving your offer.   Thanks so much and we look forward ro receiving your offer.""I don't know that that would be a problem we can check with the lender."</t>
  </si>
  <si>
    <t>Andrea Warner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</si>
  <si>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xMDMzMjYiLCJWaWV3TW9kZSI6IjEifQ==&amp;SMS=0</t>
  </si>
  <si>
    <t>838 Kingsley DR, Colorado Springs, CO 80909</t>
  </si>
  <si>
    <t>"You can send over your offer and I will present it to him""No sorry he will need his VA released"</t>
  </si>
  <si>
    <t>Casey Mitchell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</si>
  <si>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xMDU2MzMiLCJWaWV3TW9kZSI6IjEifQ==&amp;SMS=0</t>
  </si>
  <si>
    <t>1747 Satin Spar PT, Colorado Springs, CO 80908</t>
  </si>
  <si>
    <t>MLS agent remarks: "Assumable Loan for VA eligible Buyers."</t>
  </si>
  <si>
    <t>Lynn Rivera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</si>
  <si>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ODIyMzEiLCJWaWV3TW9kZSI6IjEifQ==&amp;SMS=0</t>
  </si>
  <si>
    <t>7923 Wagonwood PL, Colorado Springs, CO 80908</t>
  </si>
  <si>
    <t>"Hi Ryan...I don't think so...I'll verify but they plan to use their VA benefit to purchase within the next year"</t>
  </si>
  <si>
    <t>$71 Quarterly</t>
  </si>
  <si>
    <t>Ashley Candler</t>
  </si>
  <si>
    <t>https://portal.onehome.com/en-US/listing?token=eyJPU04iOiJQUE1MUyIsInR5cGUiOiIxIiwiY29udGFjdGlkIjo4MTkyMTUsInNldGlkIjoiNzQ0Njc0Iiwic2V0a2V5IjoiMzUiLCJlbWFpbCI6InJsdWdheWFvQHJvY2tldHN0YXRpb24uY29tIiwicmVzb3VyY2VpZCI6MCwiYWdlbnRpZCI6MjQzNjMsImlzZGVsdGEiOmZhbHNlLCJsaXN0aW5naWQiOiI1MzA4MTgzNSIsIlZpZXdNb2RlIjoiMSJ9&amp;SMS=0</t>
  </si>
  <si>
    <t>12572 Catch Pen RD, Peyton, CO 80831</t>
  </si>
  <si>
    <t>MLS agent remarks: "VA Assumable with substitution of entitlement required. "</t>
  </si>
  <si>
    <t>Dan Donivan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</si>
  <si>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NzkxMzAiLCJWaWV3TW9kZSI6IjEifQ==&amp;SMS=0</t>
  </si>
  <si>
    <t>4807 Kerry Lynn VW #102, Colorado Springs, CO 80922</t>
  </si>
  <si>
    <t>"Not sure. I will need to ask."MLS Agent remarks: "Assumption at 3.125%"</t>
  </si>
  <si>
    <t>NO</t>
  </si>
  <si>
    <t>Annie Trevino</t>
  </si>
  <si>
    <t>https://portal.onehome.com/en-US/listing?token=eyJPU04iOiJQUE1MUyIsInR5cGUiOiIxIiwiY29udGFjdGlkIjo4MTkyMTUsInNldGlkIjoiNzQ0Njc0Iiwic2V0a2V5IjoiMzUiLCJlbWFpbCI6InJsdWdheWFvQHJvY2tldHN0YXRpb24uY29tIiwicmVzb3VyY2VpZCI6MCwiYWdlbnRpZCI6MjQzNjMsImlzZGVsdGEiOmZhbHNlLCJsaXN0aW5naWQiOiI1MzA5NDk4MSIsIlZpZXdNb2RlIjoiMSJ9&amp;SMS=0</t>
  </si>
  <si>
    <t>4477 Berryknoll DR, Colorado Springs, CO 80916</t>
  </si>
  <si>
    <t>MLS Agent remarks: "2.75% VA ASSUMABLE (OPEN TO NON VA QUALIFYING BUYERS)."</t>
  </si>
  <si>
    <t>Lauren Jerden</t>
  </si>
  <si>
    <t>https://portal.onehome.com/en-US/property/aotf~1113200679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</si>
  <si>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392 Kitfield VW #179, Colorado Springs, CO 80916</t>
  </si>
  <si>
    <t>Jerome Hanson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</si>
  <si>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NjY2MDUiLCJWaWV3TW9kZSI6IjEifQ==&amp;SMS=0</t>
  </si>
  <si>
    <t>6949 Compass Bend DR, Colorado Springs, CO 80927</t>
  </si>
  <si>
    <t>"So what would the general terms of the offer be? As it stands without any numbers at all, they are not interested because they've no idea if they'd have cash left etc etc. Gotta gimme something.""Nothing wrong with submitting the offer they are willing to draw-up and let me handle explaining to my sellers their options though. You never know. Listing is active on the MLS today.""Unfortunately they need their VA entitlement so if it's asked they'll need it to substitute"</t>
  </si>
  <si>
    <t>Robert Crawford</t>
  </si>
  <si>
    <t>https://portal.onehome.com/en-US/property/aotf~1114165370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</si>
  <si>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1974 Capital DR, Colorado Springs, CO 80951</t>
  </si>
  <si>
    <t>"Hey Ryan... unfortunately not. It should be listed as a "substitution" of eligibility. Seller won't leave his eligibility tied up with a new buyer."</t>
  </si>
  <si>
    <t>Wendy Weeden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</si>
  <si>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NzcxMjMiLCJWaWV3TW9kZSI6IjEifQ==&amp;SMS=0</t>
  </si>
  <si>
    <t>8964 Vanderwood RD, Colorado Springs, CO 80908</t>
  </si>
  <si>
    <t>""Hey. Seller said they'd potentially consider the assumption of a non-VA buyer if the offer has acceptable terms."Thanks for your continued effort. They still prefer a Va buyer for assumption""They prefer to keep Va buyer for assumption"</t>
  </si>
  <si>
    <t>$270 Annual</t>
  </si>
  <si>
    <t>Lisa Kenner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</si>
  <si>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NzY4ODYiLCJWaWV3TW9kZSI6IjEifQ==&amp;SMS=0</t>
  </si>
  <si>
    <t>5216 Hidden Hills PT, Colorado Springs, CO 80924</t>
  </si>
  <si>
    <t>"Prior to presenting any creative options to my client please schedule a showing for your buyer and we can go from there. They are currently requiring substitution due to moving to a far higher cost area than ours so preserving access to full entitlement is very important to them unless the “premium” you’ve mentioned could make it worth it somehow. "</t>
  </si>
  <si>
    <t>Kristin Muldoon</t>
  </si>
  <si>
    <t>https://portal.onehome.com/en-US/property/aotf~1114247866~PPMLS?token=eyJPU04iOiJQUE1MUyIsImFnZW50aWQiOiIyNDM2MyIsInNldGlkIjogIjEwMzc1MzAiLCJzZXRUeXBlIjogIlBST1BFUlRZIiwic2F2ZWRTZWFyY2hJZCI6ICJkMDM2N2Q3OC1iNWNiLTM5ZjUtOTA4NS1hZjBmMTQ5N2NlMjEiLCJlbWFpbCI6ICIiLCAiVmlld01vZGUiOiAiMyJ9&amp;searchId=d0367d78-b5cb-39f5-9085-af0f1497ce21</t>
  </si>
  <si>
    <t>765 S Sterling DR, Pueblo, CO 81007</t>
  </si>
  <si>
    <t>"Unfortunately not they want their full VA entitlement back" MLS Agent remarks: "Seller's 2.75% loan is assumable for VA eligible buyers!!!"</t>
  </si>
  <si>
    <t>Jesse Morrow</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</si>
  <si>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NTQxMjUiLCJWaWV3TW9kZSI6IjEifQ==&amp;SMS=0</t>
  </si>
  <si>
    <t>2185 Ambleside DR, Colorado Springs, CO 80915</t>
  </si>
  <si>
    <t>"He is not up for losing his entitlement yet""I just have to ask him. I know he wants to use it later. But they may have options"</t>
  </si>
  <si>
    <t>Blair Dinkins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</si>
  <si>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NjI5MDkiLCJWaWV3TW9kZSI6IjEifQ==&amp;SMS=0</t>
  </si>
  <si>
    <t>2265 Sage Grouse LN, Colorado Springs, CO 80951</t>
  </si>
  <si>
    <t>"Hey Ryan - sorry, not on this one. She's trying to buy in NC."</t>
  </si>
  <si>
    <t>Madalyn Tramel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</si>
  <si>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NTcxMTQiLCJWaWV3TW9kZSI6IjEifQ==&amp;SMS=0</t>
  </si>
  <si>
    <t>3959 Breaking Dawn ST, Colorado Springs, CO 80925</t>
  </si>
  <si>
    <t>Sean Warner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</si>
  <si>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MzE5NjciLCJWaWV3TW9kZSI6IjEifQ==&amp;SMS=0</t>
  </si>
  <si>
    <t>640 Sunny Glen CT, Woodland Park, CO 80863</t>
  </si>
  <si>
    <t>MLS Agent remarks: "The home does have a VA Assumable loan and the sellers may accept a non-substitutable assumption for a higher negotiated sales price. Otherwise, VA Assumption requires a substitution of VA eligibility."</t>
  </si>
  <si>
    <t>Lori Thompson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</si>
  <si>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zU4MDgiLCJWaWV3TW9kZSI6IjEifQ==&amp;SMS=0</t>
  </si>
  <si>
    <t>5033 Baseline VW, Colorado Springs, CO 80920</t>
  </si>
  <si>
    <t>MLS agent remarks: "Assumable VA loan at 4.875%! Seller prefers substitution but will consider all offers."</t>
  </si>
  <si>
    <t>Yes! Assumable Investor</t>
  </si>
  <si>
    <t>https://docs.google.com/spreadsheets/d/1hynVxj6iDtPyzshnyNrWKUuAwrqEjbMZ/edit?gid=1013984486#gid=1013984486</t>
  </si>
  <si>
    <t>Charles Beaton</t>
  </si>
  <si>
    <t>https://portal.onehome.com/en-US/property/aotf~1113031092~PPMLS?token=eyJPU04iOiJQUE1MUyIsImFnZW50aWQiOiIyNDM2MyIsInNldGlkIjogIjEwMzcyOTYiLCJzZXRUeXBlIjogIlBST1BFUlRZIiwic2F2ZWRTZWFyY2hJZCI6ICIxNjc1NDU5Ni1mYTFkLTM3MmEtYWM5ZC1mM2EyY2Y0Mzg4MDkiLCJlbWFpbCI6ICIiLCAiVmlld01vZGUiOiAiMyJ9&amp;searchId=16754596-fa1d-372a-ac9d-f3a2cf438809</t>
  </si>
  <si>
    <t>7632 Calaboose WY, Colorado Springs, CO 80923</t>
  </si>
  <si>
    <t>$260 Quarterly</t>
  </si>
  <si>
    <t>Sandra Lehmann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</si>
  <si>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Mjg5OTMiLCJWaWV3TW9kZSI6IjEifQ==&amp;SMS=0</t>
  </si>
  <si>
    <t>7139 Sedgerock LN, Colorado Springs, CO 80927</t>
  </si>
  <si>
    <t>"I am very familiar with assumptions. Unfortunately, my sellers will need their entire eligibility for their next home."MLS Agent remarks: "This is an assumable VA loan"</t>
  </si>
  <si>
    <t>Elizabeth Levinson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</si>
  <si>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ODE4MjciLCJWaWV3TW9kZSI6IjEifQ==&amp;SMS=0</t>
  </si>
  <si>
    <t>4282 Thornbury WY, Colorado Springs, CO 80922</t>
  </si>
  <si>
    <t>"No the program only works for VA buyers"</t>
  </si>
  <si>
    <t>$103 Quarterly</t>
  </si>
  <si>
    <t>Weston Stewart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</si>
  <si>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zI0ODMiLCJWaWV3TW9kZSI6IjEifQ==&amp;SMS=0</t>
  </si>
  <si>
    <t>3812 Chia DR, Colorado Springs, CO 80925</t>
  </si>
  <si>
    <t>"I brought it up to them and they would like to use their VA entitlement when they move"</t>
  </si>
  <si>
    <t>Erin Ryan</t>
  </si>
  <si>
    <t>https://portal.onehome.com/en-US/property/aotf~1112432892~PPMLS?token=eyJPU04iOiJQUE1MUyIsImFnZW50aWQiOiIyNDM2MyIsInNldGlkIjogIjEwMzcyMTgiLCJzZXRUeXBlIjogIlBST1BFUlRZIiwic2F2ZWRTZWFyY2hJZCI6ICI3ZmI2ZGQ4Ni0xY2UwLTMxNTQtYWVmYi1mNjE1YzQ4ZTRiNzMiLCJlbWFpbCI6ICIiLCAiVmlld01vZGUiOiAiMyJ9&amp;searchId=7fb6dd86-1ce0-3154-aefb-f615c48e4b73</t>
  </si>
  <si>
    <t>2701 Delphinium ST, Pueblo, CO 81005</t>
  </si>
  <si>
    <t>"They are open to it! I will let you know the carpets need replacing and we plan to offer an allowance for that."</t>
  </si>
  <si>
    <t>https://docs.google.com/spreadsheets/d/1hynVxj6iDtPyzshnyNrWKUuAwrqEjbMZ/edit?gid=522514824#gid=522514824</t>
  </si>
  <si>
    <t>Pamela Hensley</t>
  </si>
  <si>
    <t>https://portal.onehome.com/en-US/property/aotf~1112504893~PPMLS?token=eyJPU04iOiJQUE1MUyIsImFnZW50aWQiOiIyNDM2MyIsInNldGlkIjogIjEwMzcyMTUiLCJzZXRUeXBlIjogIlBST1BFUlRZIiwic2F2ZWRTZWFyY2hJZCI6ICJjOTg3MjhmMS0yY2ZiLTMxODctODFjZS1kOWRiZDcxMjFhOGEiLCJlbWFpbCI6ICIiLCAiVmlld01vZGUiOiAiMyJ9&amp;searchId=c98728f1-2cfb-3187-81ce-d9dbd7121a8a</t>
  </si>
  <si>
    <t>358 W Golden Eagle WY, Pueblo West, CO 81007</t>
  </si>
  <si>
    <t>"Unfortunately, they need the entitlement."</t>
  </si>
  <si>
    <t>Tania Blackwell</t>
  </si>
  <si>
    <t>https://portal.onehome.com/en-US/property/aotf~1112095386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</si>
  <si>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605 Huron RD, Colorado Springs, CO 80910</t>
  </si>
  <si>
    <t>"Just spoke to my clients and they are open to exploring non-VA assumable buyers. As long as we use the Assumption solutions company to help manage the process."MLS Agent remarks: "Assumable VA loan available for qualified VA buyers."</t>
  </si>
  <si>
    <t>Thomas Johnson</t>
  </si>
  <si>
    <t>https://portal.onehome.com/en-US/property/aotf~1112564439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</si>
  <si>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6110 Papoose LN, Colorado Springs, CO 80923</t>
  </si>
  <si>
    <t>"Bottom line seller wants full eligibility in future and will not allow assumable loan that doesn't release eligibility.""The seller has a VA loan on it and will need thier eligibility release. Only a VA buyer can assume and replace the eligibility. Sorry."MLS Agent remarks: "Assumable, must be VA to replace eligibility."</t>
  </si>
  <si>
    <t>Jessica Brown</t>
  </si>
  <si>
    <t>https://portal.onehome.com/en-US/property/aotf~1112560639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</si>
  <si>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7316 Brush Hollow DR, Fountain, CO 80817</t>
  </si>
  <si>
    <t>"No"</t>
  </si>
  <si>
    <t>$90 Quarterly</t>
  </si>
  <si>
    <t>Gary Kirkpatrick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</si>
  <si>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NDA1ODYiLCJWaWV3TW9kZSI6IjEifQ==&amp;SMS=0</t>
  </si>
  <si>
    <t>2906 Cabrillo CR, Colorado Springs, CO 80910</t>
  </si>
  <si>
    <t>"My client prefers substitution, but has not ruled out a non VA Buyer."MLS Agent remarks: "Existing VA loan can be assumed at 4.5% and save thousands in new loan fees. Seller prefers VA eligibility be substituted."</t>
  </si>
  <si>
    <t>https://docs.google.com/spreadsheets/d/1hynVxj6iDtPyzshnyNrWKUuAwrqEjbMZ/edit?gid=863536035#gid=863536035</t>
  </si>
  <si>
    <t>Chelsea Valentin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</si>
  <si>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MzYyMzciLCJWaWV3TW9kZSI6IjEifQ==&amp;SMS=0</t>
  </si>
  <si>
    <t>6752 Red Cardinal LP, Colorado Springs, CO 80908</t>
  </si>
  <si>
    <t>"They will not"</t>
  </si>
  <si>
    <t>$72 Quarterly</t>
  </si>
  <si>
    <t>https://portal.onehome.com/en-US/property/aotf~1112055167~PPMLS?token=eyJPU04iOiJQUE1MUyIsImFnZW50aWQiOiIyNDM2MyIsInNldGlkIjogIjEwMzY4MzMiLCJzZXRUeXBlIjogIlBST1BFUlRZIiwic2F2ZWRTZWFyY2hJZCI6ICIxOGZjZTM5Ni04ZWE0LTNmNjgtOTVlMy0xMzlkNzQ1NjM1MWQiLCJlbWFpbCI6ICIiLCAiVmlld01vZGUiOiAiMyJ9&amp;searchId=18fce396-8ea4-3f68-95e3-139d7456351d</t>
  </si>
  <si>
    <t>8535 Stratus DR, Colorado Springs, CO 80920</t>
  </si>
  <si>
    <t>"Not at this time thanks"</t>
  </si>
  <si>
    <t>Michelle Garrigan</t>
  </si>
  <si>
    <t>https://portal.onehome.com/en-US/property/aotf~1113028312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</si>
  <si>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7420 Caballero AV, Colorado Springs, CO 80911</t>
  </si>
  <si>
    <t>"No, they must substitute"</t>
  </si>
  <si>
    <t>Lauren Atkins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</si>
  <si>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MwMjQzOTIiLCJWaWV3TW9kZSI6IjEifQ==&amp;SMS=0</t>
  </si>
  <si>
    <t>1222 Bristol AV, Colorado Springs, CO 80905</t>
  </si>
  <si>
    <t>"I forwarded it to seller. They are looking for a traditional close. Do you have a buyer?""I'm sorry but they will not."</t>
  </si>
  <si>
    <t>Sean Floyd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</si>
  <si>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MTcwMTMiLCJWaWV3TW9kZSI6IjEifQ==&amp;SMS=0</t>
  </si>
  <si>
    <t>12890 Oakland Hills RD, Peyton, CO 80831</t>
  </si>
  <si>
    <t>"Seller will only allow someone with their own eligibility to assume the loan.""This particular seller wants his eligibility freed up for his next purchase because it's going to be a much higher purchase price. I appreciate the hustle. I am always looking for these assumables deal that do not require substitution for myself and my investor clients. I've seen your "the assumable guy" posts so I know you like to advertise peoples Assumables to attract buyers. I think your email is very informative. Definitely for the agents that have no clue about assumptions and even for agents that think they know more than they do about assumptions."</t>
  </si>
  <si>
    <t>Emily Hill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</si>
  <si>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ODY2NjQiLCJWaWV3TW9kZSI6IjEifQ==&amp;SMS=0</t>
  </si>
  <si>
    <t>2140 Woodsong WY, Fountain, CO 80817</t>
  </si>
  <si>
    <t>"No they will not."</t>
  </si>
  <si>
    <t xml:space="preserve">Patricia Beck </t>
  </si>
  <si>
    <t>https://portal.onehome.com/en-US/property/aotf~1112572160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</si>
  <si>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10701 Traders PW, Fountain, CO 80817</t>
  </si>
  <si>
    <t>"Hi Ryan, I'm sorry they do need a substitution. Too much of their entitlement would be tied up in this home but thank you for trying!""Thank you Ryan, I would suggest showing it to your client first and then if they like it, we can explore that more but my understanding is it ties up their entitlement""Hi Ryan, not at this time, they need the entitlement"</t>
  </si>
  <si>
    <t>Austin Conant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</si>
  <si>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Tg0OTAiLCJWaWV3TW9kZSI6IjEifQ==&amp;SMS=0</t>
  </si>
  <si>
    <t>5790 Vermillion Bluffs DR, Colorado Springs, CO 80923</t>
  </si>
  <si>
    <t>"I'll pass on this information, but to be honest with you they were really hesitant to list it assignable at all so I'm thinking this might be a stretch""For the assumption route they will be requiring substitution. So, no."</t>
  </si>
  <si>
    <t>$55 Quarterly</t>
  </si>
  <si>
    <t>Kay Ely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</si>
  <si>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jY1ODIiLCJWaWV3TW9kZSI6IjEifQ==&amp;SMS=0</t>
  </si>
  <si>
    <t>4679 Canyon Wren LN, Colorado Springs, CO 80916</t>
  </si>
  <si>
    <t>Jeffrey Stinson</t>
  </si>
  <si>
    <t>https://portal.onehome.com/en-US/property/aotf~1112909478~PPMLS?token=eyJPU04iOiJQUE1MUyIsImFnZW50aWQiOiIyNDM2MyIsInNldGlkIjogIjEwMzY3NTMiLCJzZXRUeXBlIjogIlBST1BFUlRZIiwic2F2ZWRTZWFyY2hJZCI6ICI1MDY5OWVlYy05MjA4LTMxMzAtODY0Mi1hNGQ1ZGQ0NDgxZDciLCJlbWFpbCI6ICIiLCAiVmlld01vZGUiOiAiMyJ9&amp;searchId=50699eec-9208-3130-8642-a4d5dd4481d7</t>
  </si>
  <si>
    <t>1503 Cheyenne BL, Colorado Springs, CO 80906</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</si>
  <si>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jk0MzEiLCJWaWV3TW9kZSI6IjEifQ==&amp;SMS=0</t>
  </si>
  <si>
    <t>702 Blossom Field RD, Fountain, CO 80817</t>
  </si>
  <si>
    <t>MLS remarks: "Substitution Required"</t>
  </si>
  <si>
    <t>Amber Trusievitz</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</si>
  <si>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MwMDY2NDAiLCJWaWV3TW9kZSI6IjEifQ==&amp;SMS=0</t>
  </si>
  <si>
    <t>8344 Talc DR, Colorado Springs, CO 80938</t>
  </si>
  <si>
    <t>No Name</t>
  </si>
  <si>
    <t>https://www.zillow.com/homedetails/688-S-Watkins-Dr-Pueblo-West-CO-81007/14022845_zpid/</t>
  </si>
  <si>
    <t>688 S Watkins DR, Pueblo West, CO 81007</t>
  </si>
  <si>
    <t>Off Market</t>
  </si>
  <si>
    <t>Iris Burton</t>
  </si>
  <si>
    <t>https://portal.onehome.com/en-US/property/aotf~1109617649~PPMLS?token=eyJPU04iOiJQUE1MUyIsImFnZW50aWQiOiIyNDM2MyIsInNldGlkIjogIjEwMzY1MDYiLCJzZXRUeXBlIjogIlBST1BFUlRZIiwic2F2ZWRTZWFyY2hJZCI6ICI4MGJjMzBhMy1hYzlkLTM2MjctYjk1Mi00M2E3Y2I1Y2MyNzYiLCJlbWFpbCI6ICIiLCAiVmlld01vZGUiOiAiMyJ9&amp;searchId=80bc30a3-ac9d-3627-b952-43a7cb5cc276</t>
  </si>
  <si>
    <t>11360 Berry Farm RD, Fountain, CO 80817</t>
  </si>
  <si>
    <t>"Hey Ryan. I’m not exactly sure how that works. Is your buyer FHA? I’m hoping to get a better understanding of how it would benefit the seller. Sorry I don’t know as much as I should about this 😁""Thanks! I got it. Just waiting to hear back from them.""Hi Ryan, thanks for reaching out! Let me ask</t>
  </si>
  <si>
    <t>Harrison McWilliams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</si>
  <si>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OTI5MDMiLCJWaWV3TW9kZSI6IjEifQ==&amp;SMS=0</t>
  </si>
  <si>
    <t>2186 Prairie Smoke DR, Monument, CO 80132</t>
  </si>
  <si>
    <t>Candice Graham</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</si>
  <si>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MzUwMjQiLCJWaWV3TW9kZSI6IjEifQ==&amp;SMS=0</t>
  </si>
  <si>
    <t>7118 Metropolitan ST, Colorado Springs, CO 80911</t>
  </si>
  <si>
    <t>"Yeah we are good. I know how it works. If you're not a VA we aren't interested.""Hi there, no he needs his eligibility"</t>
  </si>
  <si>
    <t>Claire Price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</si>
  <si>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ODMwMTciLCJWaWV3TW9kZSI6IjEifQ==&amp;SMS=0</t>
  </si>
  <si>
    <t>11046 Quercia CR, Fountain, CO 80817</t>
  </si>
  <si>
    <t>"Thank you for the email. At this time, they are not interested in losing any of their entitlement." "Unfortunately not. They need their entitlement back out from the loan."</t>
  </si>
  <si>
    <t xml:space="preserve">Amy Kunce-Martinez/ Katrina Zagars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</si>
  <si>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ODgzMTYiLCJWaWV3TW9kZSI6IjEifQ==&amp;SMS=0</t>
  </si>
  <si>
    <t>1917 E Cache La Poudre ST, Colorado Springs, CO 80909</t>
  </si>
  <si>
    <t>"Right now, they need eligibility"</t>
  </si>
  <si>
    <t>Tiffany Carroll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</si>
  <si>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MzExODMiLCJWaWV3TW9kZSI6IjEifQ==&amp;SMS=0</t>
  </si>
  <si>
    <t>8239 Silver Birch DR, Colorado Springs, CO 80927</t>
  </si>
  <si>
    <t>"They will not. They are buying in another state sorry"</t>
  </si>
  <si>
    <t>Austin Collins</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</si>
  <si>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k2NDUyMSIsIlZpZXdNb2RlIjoiMSJ9&amp;SMS=0</t>
  </si>
  <si>
    <t>533 E Brookside ST, Colorado Springs, CO 80905</t>
  </si>
  <si>
    <t>DUPLEX "Yes"</t>
  </si>
  <si>
    <t>https://docs.google.com/spreadsheets/d/1hynVxj6iDtPyzshnyNrWKUuAwrqEjbMZ/edit?gid=289677431#gid=289677431</t>
  </si>
  <si>
    <t>https://portal.onehome.com/en-US/property/aotf~1112326081~PPMLS?token=eyJPU04iOiJQUE1MUyIsImFnZW50aWQiOiIyNDM2MyIsInNldGlkIjogIjEwMzYyNjIiLCJzZXRUeXBlIjogIlBST1BFUlRZIiwic2F2ZWRTZWFyY2hJZCI6ICIyYjFmZjE1Mi1iZjc1LTMxNDEtYjNiNy03ZDAyM2JlYmZkNjQiLCJlbWFpbCI6ICIiLCAiVmlld01vZGUiOiAiMyJ9&amp;searchId=2b1ff152-bf75-3141-b3b7-7d023bebfd64</t>
  </si>
  <si>
    <t>2246 Bison DR, Colorado Springs, CO 80911</t>
  </si>
  <si>
    <t>Michael Lyons Ii</t>
  </si>
  <si>
    <t>https://portal.onehome.com/en-US/property/aotf~1112300750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</si>
  <si>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15970 Little Bluestem RD, Monument, CO 80132</t>
  </si>
  <si>
    <t>Ali Muno</t>
  </si>
  <si>
    <t>https://portal.onehome.com/en-US/property/aotf~1111908333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</si>
  <si>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2337 Condor ST, Colorado Springs, CO 80909</t>
  </si>
  <si>
    <t>""sorry he is not interested in doing the assumable to a non Va buyer."Hey Ryan! Unfortunately no, he does want his eligibility back. I'm sorry! Have you guys been over there to see it yet?"</t>
  </si>
  <si>
    <t>Natascha McCants</t>
  </si>
  <si>
    <t>https://portal.onehome.com/en-US/property/aotf~1111401657~PPMLS?token=eyJPU04iOiJQUE1MUyIsImFnZW50aWQiOiIyNDM2MyIsInNldGlkIjogIjEwMzYyNDciLCJzZXRUeXBlIjogIlBST1BFUlRZIiwic2F2ZWRTZWFyY2hJZCI6ICI4NWNjYTg4OS1lNjZlLTNmYmItOWVjOS0xM2VmZjViOTA5ZjIiLCJlbWFpbCI6ICIiLCAiVmlld01vZGUiOiAiMyJ9&amp;searchId=85cca889-e66e-3fbb-9ec9-13eff5b909f2</t>
  </si>
  <si>
    <t>45 Saltlick CR, Florissant, CO 80816</t>
  </si>
  <si>
    <t>"Thanks for your email. I've explained this to them and they want to keep thier full entitlement at this point. If that should change,  I'll reach out to you.""Hi Ryan, no I'm afraid not. They'll be using the entitlement again."MLS Agent remarks: "VA assumable loan"</t>
  </si>
  <si>
    <t>Amber Wolcott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</si>
  <si>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NjgyNTEiLCJWaWV3TW9kZSI6IjEifQ==&amp;SMS=0</t>
  </si>
  <si>
    <t>6646 Golden Briar LN, Colorado Springs, CO 80927</t>
  </si>
  <si>
    <t>Christine Sullivan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</si>
  <si>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NDc5NTYiLCJWaWV3TW9kZSI6IjEifQ==&amp;SMS=0</t>
  </si>
  <si>
    <t>11112 Berry Farm RD, Fountain, CO 80817</t>
  </si>
  <si>
    <t>"I shared the information with my clients. It's just not something they're interested in entertaining right now.""Hi Ryan- the sellers will need to retain or take their eligibility with them. They are pcsing to Virginia so the buyer would have to have their own eligibility in play."MLS Agent remarks: "*THERE IS A VA ASSUMABLE LOAN AVAILABLE AT 2.75% *"</t>
  </si>
  <si>
    <t>Baylee Roberts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</si>
  <si>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Njc1MTkiLCJWaWV3TW9kZSI6IjEifQ==&amp;SMS=0</t>
  </si>
  <si>
    <t>10977 Ballona DR, Colorado Springs, CO 80925</t>
  </si>
  <si>
    <t>MLS Agent remarks: "Substitution Required"</t>
  </si>
  <si>
    <t>Trinity Lemons</t>
  </si>
  <si>
    <t>https://portal.onehome.com/en-US/property/aotf~1109499880~PPMLS?token=eyJPU04iOiJQUE1MUyIsImFnZW50aWQiOiIyNDM2MyIsInNldGlkIjogIjEwMzYwNjQiLCJzZXRUeXBlIjogIlBST1BFUlRZIiwic2F2ZWRTZWFyY2hJZCI6ICIwNDM0OGE3OS1jZTJkLTM4Y2YtOGJjZC03MDNkN2U4MDg2MGIiLCJlbWFpbCI6ICIiLCAiVmlld01vZGUiOiAiMyJ9&amp;searchId=04348a79-ce2d-38cf-8bcd-703d7e80860b</t>
  </si>
  <si>
    <t>6435 Ashton Park PL, Colorado Springs, CO 80919</t>
  </si>
  <si>
    <t>"Oh,great. I didn't know that. But, No they won't be open to it because they want to keep their eligibility to be able to use it again. I'll check for your email and pass it on""You have to have VA eligibility to assume a VA loan""It's not the seller but the bank. To assume a VA loan, you HAVE to have eligibility"</t>
  </si>
  <si>
    <t>Catherine Abiera-Lumbres</t>
  </si>
  <si>
    <t>https://portal.onehome.com/en-US/property/aotf~1112092081~PPMLS?token=eyJPU04iOiJQUE1MUyIsImFnZW50aWQiOiIyNDM2MyIsInNldGlkIjogIjEwMzU5OTgiLCJzZXRUeXBlIjogIlBST1BFUlRZIiwic2F2ZWRTZWFyY2hJZCI6ICJkZTliYzE3Mi1kMDM5LTNkN2MtYjdiZC1lMjgxZmJlN2QzZmEiLCJlbWFpbCI6ICIiLCAiVmlld01vZGUiOiAiMyJ9&amp;searchId=de9bc172-d039-3d7c-b7bd-e281fbe7d3fa</t>
  </si>
  <si>
    <t>9765 La Pintura PT, Fountain, CO 80817</t>
  </si>
  <si>
    <t>"Hey Ryan! Thanks for contacting me for your client. My clients would need a qualified VA buyer to assume their loan."MLS Agent remarks: "Assumable loan available for VA buyers.'</t>
  </si>
  <si>
    <t>$300 Annual</t>
  </si>
  <si>
    <t>Joe Denning</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</si>
  <si>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jIyNjMiLCJWaWV3TW9kZSI6IjEifQ==&amp;SMS=0</t>
  </si>
  <si>
    <t>24160 Scott RD, Calhan, CO 80808</t>
  </si>
  <si>
    <t>"My clients have countered with another Buyer and we are expecting to be under contract shortly.  I will let you know if this changes.""Hi Ryan, the loan is only assumable with replacement eligibility through the VA. I do have an offer coming shortly on a client who is VA but has decided to not assume the loan and just get a new loan due to the process. I expect to receive it within the next couple of hours so please let your clients know in case they are wanting to make an offer. Thank you"</t>
  </si>
  <si>
    <t>Barbara Hagar</t>
  </si>
  <si>
    <t>https://portal.onehome.com/en-US/property/aotf~1112201005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</si>
  <si>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5015 Copen DR, Colorado Springs, CO 80922</t>
  </si>
  <si>
    <t>"Hi Ryan...thanks for reaching out. I did speak to my clients prior to listing about that possibility of a buyer asking about non VA assumable offers. They did say initially they would consider it, so I think they are certainly open to entertaining the idea."MLS Agent remarks: "Assumable for VA qualifications only @ 4.25%!"</t>
  </si>
  <si>
    <t>https://docs.google.com/spreadsheets/d/1hynVxj6iDtPyzshnyNrWKUuAwrqEjbMZ/edit?gid=1915028186#gid=1915028186</t>
  </si>
  <si>
    <t>Ashton Rogers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</si>
  <si>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TEyOTciLCJWaWV3TW9kZSI6IjEifQ==&amp;SMS=0</t>
  </si>
  <si>
    <t>4205 S Nonchalant CR, Colorado Springs, CO 80917</t>
  </si>
  <si>
    <t>"Hey Ryan thanks for reaching out. We would need to do a little extra research on their side of things to check on their VA eligibility. They are not buying another house immediately, so I think they will be fine with a non VA buyer though!" MLS Agent remarks: "Assumable VA loan at 2.375%! Cash to loan balance only $55K."</t>
  </si>
  <si>
    <t>https://docs.google.com/spreadsheets/d/1hynVxj6iDtPyzshnyNrWKUuAwrqEjbMZ/edit?gid=34306059#gid=34306059</t>
  </si>
  <si>
    <t>Leah Neumann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</si>
  <si>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NDc0MzMiLCJWaWV3TW9kZSI6IjEifQ==&amp;SMS=0</t>
  </si>
  <si>
    <t>7480 Twin Valley TE, Colorado Springs, CO 80925</t>
  </si>
  <si>
    <t>Maybe Non-Veteran VA</t>
  </si>
  <si>
    <t>"We could try, are they able to go the other traditional route? We would have to get in touch with the lender."</t>
  </si>
  <si>
    <t>https://docs.google.com/spreadsheets/d/1hynVxj6iDtPyzshnyNrWKUuAwrqEjbMZ/edit?gid=1756366832#gid=1756366832</t>
  </si>
  <si>
    <t>$155 Annual</t>
  </si>
  <si>
    <t>Kyle Petitt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</si>
  <si>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NDY1MTciLCJWaWV3TW9kZSI6IjEifQ==&amp;SMS=0</t>
  </si>
  <si>
    <t>8112 Old Exchange DR, Colorado Springs, CO 80920</t>
  </si>
  <si>
    <t>"After discussing with my sellers, I wanted to share where they stand and clarify a few things. While we definitely understand the strategy and see the potential appeal for your buyer, this just isn’t something they’re willing to consider right now.""They're not open to that as they're buying with the VA loan when the move and need to clear up their entitlement"</t>
  </si>
  <si>
    <t>Tias Hecht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</si>
  <si>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NDU3MzkiLCJWaWV3TW9kZSI6IjEifQ==&amp;SMS=0</t>
  </si>
  <si>
    <t>10729 Horton DR, Colorado Springs, CO 80925</t>
  </si>
  <si>
    <t>"Unfortunately not. My sellers would like to keep their VA eligibility."</t>
  </si>
  <si>
    <t>Nicole Strom</t>
  </si>
  <si>
    <t>https://portal.onehome.com/en-US/property/aotf~1111803470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</si>
  <si>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5977 Cumbre Vista WY, Colorado Springs, CO 80924</t>
  </si>
  <si>
    <t>"One risk that I explained to my sellers is that he will still legally be responsible for that loan should your buyer default. That's a risk he isn't willing to take. Not that ur buyer would, but I am assuming it's an investor, who will hold this loan for the duration of the loan...I know I would.""He will not consider an assumption in less substitution is completed no non-VA borrowers for the assumption.""I don't think so, but I will ask. Is it an investor?"</t>
  </si>
  <si>
    <t>$315 Annual</t>
  </si>
  <si>
    <t>https://portal.onehome.com/en-US/property/aotf~1111585654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</si>
  <si>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9534 Castle Oaks DR, Fountain, CO 80817</t>
  </si>
  <si>
    <t>MLS Agent remarks: "VA Assumable loan with substitution."</t>
  </si>
  <si>
    <t>https://portal.onehome.com/en-US/property/aotf~1111657511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</si>
  <si>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7916 Fallgold CT, Colorado Springs, CO 80927</t>
  </si>
  <si>
    <t>MLS Agent remarks: "VA substitution is required."</t>
  </si>
  <si>
    <t>Brent Patterson</t>
  </si>
  <si>
    <t>https://portal.onehome.com/en-US/property/aotf~1111774888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</si>
  <si>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9615 Dutch Elm DR, Colorado Springs, CO 80925</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</si>
  <si>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MjA1MDUiLCJWaWV3TW9kZSI6IjEifQ==&amp;SMS=0</t>
  </si>
  <si>
    <t>6555 Golden Briar LN, Colorado Springs, CO 80927</t>
  </si>
  <si>
    <t>"No... she is planning on using it on her next purchase."</t>
  </si>
  <si>
    <t>Kaitlyn Hogan</t>
  </si>
  <si>
    <t>https://portal.onehome.com/en-US/property/aotf~1108320914~PPMLS?token=eyJPU04iOiJQUE1MUyIsImFnZW50aWQiOiIyNDM2MyIsInNldGlkIjogIjEwMzU2ODMiLCJzZXRUeXBlIjogIlBST1BFUlRZIiwic2F2ZWRTZWFyY2hJZCI6ICJiZWU1YjgxYi1iNzUzLTNmOTgtOTZkOC01NmMwNjA3ZjE0MTgiLCJlbWFpbCI6ICIiLCAiVmlld01vZGUiOiAiMyJ9&amp;searchId=bee5b81b-b753-3f98-96d8-56c0607f1418</t>
  </si>
  <si>
    <t>1711 S Cascade AV, Colorado Springs, CO 80905</t>
  </si>
  <si>
    <t>Darcy King</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</si>
  <si>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MDM2NjEiLCJWaWV3TW9kZSI6IjEifQ==&amp;SMS=0</t>
  </si>
  <si>
    <t>3865 Falconry DR, Colorado Springs, CO 80922</t>
  </si>
  <si>
    <t>"He is , yes.""He has a 37k lien on the property"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</si>
  <si>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5MzU4NDgiLCJWaWV3TW9kZSI6IjEifQ==&amp;SMS=0</t>
  </si>
  <si>
    <t>6672 Kearsarge DR, Colorado Springs, CO 80925</t>
  </si>
  <si>
    <t>MLS agent remarks: "There is an assumable loan with a 3.725% rate.'</t>
  </si>
  <si>
    <t>Leacia Martinez</t>
  </si>
  <si>
    <t>https://portal.onehome.com/en-US/property/aotf~1111263355~PPMLS?token=eyJPU04iOiJQUE1MUyIsImFnZW50aWQiOiIyNDM2MyIsInNldGlkIjogIjEwMzU1OTUiLCJzZXRUeXBlIjogIlBST1BFUlRZIiwic2F2ZWRTZWFyY2hJZCI6ICI5YjEyYzRiOC01YTQyLTNiNmItYjM1Yi1mMWY0OWI5MGIwYWQiLCJlbWFpbCI6ICIiLCAiVmlld01vZGUiOiAiMyJ9&amp;searchId=9b12c4b8-5a42-3b6b-b35b-f1f49b90b0ad</t>
  </si>
  <si>
    <t>5212 Crested Hill, Pueblo, CO 81008</t>
  </si>
  <si>
    <t>MLS Agent remarks: "VA Assumption available at 3.75% interest rate with a low monthly payment of $2,358. Buyer must be VA eligible."</t>
  </si>
  <si>
    <t>Ashley Garcia</t>
  </si>
  <si>
    <t>https://portal.onehome.com/en-US/property/aotf~1112077635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</si>
  <si>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11653 Avena RD, Peyton, CO 80831</t>
  </si>
  <si>
    <t>"They would be open if the terms make sense. Just full transparency we have received an offer at full price as of right now. (Conventional)""I got your email. I am aware of utilizing the remaining entitlement. They are purchasing in FL, so I would have to do a little due diligence with their agent there to see what price point they will be in for the purchase and limits etc.If we could make it work I'm sure they would be open to it"MLS Agent remarks: "VA assumable loan, must have enough VA eligibility."</t>
  </si>
  <si>
    <t>Russell Brooks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</si>
  <si>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NTQzODciLCJWaWV3TW9kZSI6IjEifQ==&amp;SMS=0</t>
  </si>
  <si>
    <t>405 De La Vista CR, Colorado Springs, CO 80911</t>
  </si>
  <si>
    <t>"Ok no worries! That will be a challenge with the assumable. I wish you luck!""My preferred lender is offering 2% of loan amount to be credited to buyer at closing. Could be a point drop on their rate or large covering of closing costs.""likely no and the assumable option does complicate her next purchase timeline."</t>
  </si>
  <si>
    <t>Patricia Kamppila</t>
  </si>
  <si>
    <t>https://portal.onehome.com/en-US/property/aotf~1111879928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</si>
  <si>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12330 Oregon Wagon TR, Elbert, CO 80106</t>
  </si>
  <si>
    <t>MLS Agent remarks: " Seller is offering the assumable loan to non VA buyers."</t>
  </si>
  <si>
    <t>Calvin Tucker</t>
  </si>
  <si>
    <t>https://portal.onehome.com/en-US/property/aotf~1111945510~PPMLS?token=eyJPU04iOiJQUE1MUyIsImFnZW50aWQiOiIyNDM2MyIsInNldGlkIjogIjEwMzU1MTUiLCJzZXRUeXBlIjogIlBST1BFUlRZIiwic2F2ZWRTZWFyY2hJZCI6ICI4MmIwMTBjYy02ZDE5LTMyZDctODZmZS05NWQ5MDQ5NzU3YTAiLCJlbWFpbCI6ICIiLCAiVmlld01vZGUiOiAiMyJ9&amp;searchId=82b010cc-6d19-32d7-86fe-95d9049757a0</t>
  </si>
  <si>
    <t>2970 Downhill DR, Colorado Springs, CO 80918</t>
  </si>
  <si>
    <t>"... At this time, if the assumable option is being presented, they would prefer a VA Buyer so that their eligibility won't be impacted."</t>
  </si>
  <si>
    <t>Rob Nichols</t>
  </si>
  <si>
    <t>https://portal.onehome.com/en-US/property/aotf~1111781771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</si>
  <si>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862 Square Dance LN, Fountain, CO 80817</t>
  </si>
  <si>
    <t>"Appreciate you reaching out. My seller is open to that with the right offer. Feel free to put something in writing and I’ll make sure it gets presented."</t>
  </si>
  <si>
    <t>https://docs.google.com/spreadsheets/d/1hynVxj6iDtPyzshnyNrWKUuAwrqEjbMZ/edit?gid=535138678#gid=535138678</t>
  </si>
  <si>
    <t>Elizabeth Pritts</t>
  </si>
  <si>
    <t>https://portal.onehome.com/en-US/property/aotf~1111803396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</si>
  <si>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6773 Lily Mountain LN, Colorado Springs, CO 80923</t>
  </si>
  <si>
    <t>"No sorry they have to have VA Eligibility/Entitlement" MLS Agent remarks: "VA loan is assumable through Navy Federal for VA eligible buyers with full entitlement loan current interest rate is 4.375%"</t>
  </si>
  <si>
    <t>$330 Quarterly</t>
  </si>
  <si>
    <t>Clinton Jordan</t>
  </si>
  <si>
    <t>https://portal.onehome.com/en-US/property/aotf~1111595855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</si>
  <si>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9475 Berrey LN, Colorado Springs, CO 80925</t>
  </si>
  <si>
    <t>"Potentially"</t>
  </si>
  <si>
    <t>https://docs.google.com/spreadsheets/d/1hynVxj6iDtPyzshnyNrWKUuAwrqEjbMZ/edit?gid=1956137663#gid=1956137663</t>
  </si>
  <si>
    <t>https://portal.onehome.com/en-US/property/aotf~1111684760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</si>
  <si>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4530 Debonair CR, Colorado Springs, CO 80917</t>
  </si>
  <si>
    <t>"At the moment I don't believe so but I will be talking to them about that option possibly because they may have plenty left for where they want to buy next due to higher loan limits"</t>
  </si>
  <si>
    <t>$79 Quarterly</t>
  </si>
  <si>
    <t>Mason Buck</t>
  </si>
  <si>
    <t>https://portal.onehome.com/en-US/property/aotf~1111940849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</si>
  <si>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4990 Castledown RD, Colorado Springs, CO 80917</t>
  </si>
  <si>
    <t>"He cannot let a non Va client assume due to him needing the eligibility unfortunately"</t>
  </si>
  <si>
    <t>Ashley Reed</t>
  </si>
  <si>
    <t>https://portal.onehome.com/en-US/property/aotf~1111954445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</si>
  <si>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10573 Luneth DR, Colorado Springs, CO 80925</t>
  </si>
  <si>
    <t>"Yes but you said you are not VA eligible so what is your suggestion for the Seller to maintain their eligibility, or is that solely based on the idea that the Seller is eligible for more than they currently owe ""Hi Ryan you are welcome to present a true offer""Hi Ryan, no needs to be VA"</t>
  </si>
  <si>
    <t>Mike MacGuire</t>
  </si>
  <si>
    <t>https://portal.onehome.com/en-US/property/aotf~1111713561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</si>
  <si>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7635 Shimmer CR, Colorado Springs, CO 80922</t>
  </si>
  <si>
    <t>"We received an offer with a VA buyer assuming""Unfortunately, no. To. To have her full entitlement intact."</t>
  </si>
  <si>
    <t>Britt Stanford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</si>
  <si>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MTAwNTYiLCJWaWV3TW9kZSI6IjEifQ==&amp;SMS=0</t>
  </si>
  <si>
    <t>6910 Goldfield DR, Colorado Springs, CO 80911</t>
  </si>
  <si>
    <t>"I have passed on.   And yes I know how there is still entitlement.  But seller being so new on market less than a day at this time is not interested."left VM: "...So I thought it would be easier to just call you. Um, I will run it by my Sellers and my former clients but I do not believe. So it's a young couple and um, next Duty station of where they're going. Um, they do want to buy so I would Feel that they probably, uh, would walk their eligibility 100% back. So, um, I will send them a quick text message. So they could just get back into town, I think tomorrow today or tomorrow. Um, and then, uh, we'll go from there..."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</si>
  <si>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OTg3MDgiLCJWaWV3TW9kZSI6IjEifQ==&amp;SMS=0</t>
  </si>
  <si>
    <t>6577 Cottonwood Tree DR, Colorado Springs, CO 80927</t>
  </si>
  <si>
    <t>"...had quite the day and didn't reach out to sellers until late. They are open to a non-VA assumption.""I believe they will...I know it's assumable by non VA. I'll double check."</t>
  </si>
  <si>
    <t>https://docs.google.com/spreadsheets/d/1hynVxj6iDtPyzshnyNrWKUuAwrqEjbMZ/edit?gid=1344121222#gid=1344121222</t>
  </si>
  <si>
    <t>Carmen Nicks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</si>
  <si>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ODA1NzAiLCJWaWV3TW9kZSI6IjEifQ==&amp;SMS=0</t>
  </si>
  <si>
    <t>538 Blossom Field RD, Fountain, CO 80817</t>
  </si>
  <si>
    <t>"I’ll double check with them! Last time it was still a no :/""I’ll keep you posted!""Ryan! I read your email and appreciate your creativity and helping sellers get the full picture! I will chat with them and see if any of this info changes their mind. Would love for you guys to schedule a showing to get in and see the property as well to ensure they're interested!""Hey there! Unfortunately, not something they are considering right now :/"</t>
  </si>
  <si>
    <t>https://portal.onehome.com/en-US/property/aotf~1111762309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</si>
  <si>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2629 Hearthwood LN, Colorado Springs, CO 80917</t>
  </si>
  <si>
    <t>"Hi! No, we discussed that and no they will not."MLS Agent remarks: "Assumable loan - must be VA qualified."</t>
  </si>
  <si>
    <t>Jessica Ala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</si>
  <si>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5MDMyNDUiLCJWaWV3TW9kZSI6IjEifQ==&amp;SMS=0</t>
  </si>
  <si>
    <t>3967 Shining Star DR, Colorado Springs, CO 80925</t>
  </si>
  <si>
    <t>MLS Agent remarks: "For VA Assumable offers. We strongly prefer the use of Assumption Solutions. The lender is Lakeview-Subserviced by LoanCare."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</si>
  <si>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OTQyMzQiLCJWaWV3TW9kZSI6IjEifQ==&amp;SMS=0</t>
  </si>
  <si>
    <t>7310 Colonial CT, Fountain, CO 80817</t>
  </si>
  <si>
    <t xml:space="preserve">Mercede Ragghianti </t>
  </si>
  <si>
    <t>https://portal.onehome.com/en-US/property/aotf~1109712179~PPMLS?token=eyJPU04iOiJQUE1MUyIsImFnZW50aWQiOiIyNDM2MyIsInNldGlkIjogIjEwMzQ2NjgiLCJzZXRUeXBlIjogIlBST1BFUlRZIiwic2F2ZWRTZWFyY2hJZCI6ICI1NTc5MmIwNS0zOTY4LTM2MDktYTEzNi1iYzBiNTljYzQ4Y2MiLCJlbWFpbCI6ICIiLCAiVmlld01vZGUiOiAiMyJ9&amp;searchId=55792b05-3968-3609-a136-bc0b59cc48cc</t>
  </si>
  <si>
    <t>10038 Stonemont DR, Peyton, CO 80831</t>
  </si>
  <si>
    <t>"No for Stonemont. Just talked to him"</t>
  </si>
  <si>
    <t>https://portal.onehome.com/en-US/property/aotf~1111423220~PPMLS?token=eyJPU04iOiJQUE1MUyIsImFnZW50aWQiOiIyNDM2MyIsInNldGlkIjogIjEwMzQ2NjIiLCJzZXRUeXBlIjogIlBST1BFUlRZIiwic2F2ZWRTZWFyY2hJZCI6ICIxNjUwNTUyMy01NmY1LTM2ODAtYjdkZC0yZTAzZjI1YTc2OWMiLCJlbWFpbCI6ICIiLCAiVmlld01vZGUiOiAiMyJ9&amp;searchId=16505523-56f5-3680-b7dd-2e03f25a769c</t>
  </si>
  <si>
    <t>7086 Thorn Brush WY, Colorado Springs, CO 80923</t>
  </si>
  <si>
    <t>"Copy that. They are aware they can still use the VA loan but they won't have their full entitlement and don't have 25% to put down on the the overage for their next one. We just went UC on that one but I'll definitely keep you posted if things change. I appreciate the communication and info Ryan!""Hey Ryan, thanks for the message. They'll only do an assumption if they can free up their entitlement afterwards"</t>
  </si>
  <si>
    <t>Jerry Sanden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</si>
  <si>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TQ1NzciLCJWaWV3TW9kZSI6IjEifQ==&amp;SMS=0</t>
  </si>
  <si>
    <t>15833 Little Bluestem RD, Monument, CO 80132</t>
  </si>
  <si>
    <t>"Hey, Ryan! Unfortunately, no. He needs to keep his eligibility for their move to Florida."</t>
  </si>
  <si>
    <t>$245 Quarterly</t>
  </si>
  <si>
    <t>Bailey Green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</si>
  <si>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MTUyOTUiLCJWaWV3TW9kZSI6IjEifQ==&amp;SMS=0</t>
  </si>
  <si>
    <t>7718 Benecia DR, Fountain, CO 80817</t>
  </si>
  <si>
    <t>MLS Agent remarks: "VA assumption requires substitution, no exceptions will be made. "</t>
  </si>
  <si>
    <t>Lauren Schneider</t>
  </si>
  <si>
    <t>https://portal.onehome.com/en-US/property/aotf~1109314943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</si>
  <si>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566 Blossom Field RD, Fountain, CO 80817</t>
  </si>
  <si>
    <t>https://docs.google.com/spreadsheets/d/1hynVxj6iDtPyzshnyNrWKUuAwrqEjbMZ/edit?gid=686779705#gid=686779705</t>
  </si>
  <si>
    <t>Adriana Seui</t>
  </si>
  <si>
    <t>https://portal.onehome.com/en-US/property/aotf~1111386556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</si>
  <si>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6420 Bodacious CR, Colorado Springs, CO 80923</t>
  </si>
  <si>
    <t>"Property is under contract"</t>
  </si>
  <si>
    <t>Under Contract</t>
  </si>
  <si>
    <t xml:space="preserve">Caprice George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</si>
  <si>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Mzk4NTEiLCJWaWV3TW9kZSI6IjEifQ==&amp;SMS=0</t>
  </si>
  <si>
    <t>4115 Tree Creek TR, Colorado Springs, CO 80918</t>
  </si>
  <si>
    <t>"They are open to it!" "I don't believe so but I'll always ask!"</t>
  </si>
  <si>
    <t>Asti Harris</t>
  </si>
  <si>
    <t>https://portal.onehome.com/en-US/property/aotf~1109104560~PPMLS?token=eyJPU04iOiJQUE1MUyIsImFnZW50aWQiOiIyNDM2MyIsInNldGlkIjogIjEwMzQ1NzciLCJzZXRUeXBlIjogIlBST1BFUlRZIiwic2F2ZWRTZWFyY2hJZCI6ICIyMzE3ZWUwZC0zZThlLTM5ODQtOGJkNi1hYmFlNzRkYjgwOTkiLCJlbWFpbCI6ICIiLCAiVmlld01vZGUiOiAiMyJ9&amp;searchId=2317ee0d-3e8e-3984-8bd6-abae74db8099</t>
  </si>
  <si>
    <t>6429 Tranters Creek WY, Colorado Springs, CO 80925</t>
  </si>
  <si>
    <t>MLS agent remarks: "assumable VA loan at just 2.375%"</t>
  </si>
  <si>
    <t>https://docs.google.com/spreadsheets/d/1hynVxj6iDtPyzshnyNrWKUuAwrqEjbMZ/edit?gid=1395839082#gid=1395839082</t>
  </si>
  <si>
    <t xml:space="preserve">David Porter </t>
  </si>
  <si>
    <t>https://portal.onehome.com/en-US/property/aotf~1108757872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</si>
  <si>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9340 Blue Birch CT, Colorado Springs, CO 80927</t>
  </si>
  <si>
    <t>"Hi Ryan, I have asked that question, unfortunately, he is not willing to give up his eligibility in an assumption process"</t>
  </si>
  <si>
    <t xml:space="preserve">Tamara White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</si>
  <si>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zMzMDciLCJWaWV3TW9kZSI6IjEifQ==&amp;SMS=0</t>
  </si>
  <si>
    <t>7749 Paca PL, Fountain, CO 80817</t>
  </si>
  <si>
    <t>"Seller may. However change his mind if we are on the market for a while. So who knows""No. I actually mentioned that in the agent remarks that the buyer would need their own entitlement😊"MLS Agent remarks: "VA assumable loan to qualified borrowers only with own VA entitlement. Seller would like to restore his VA entitlement."</t>
  </si>
  <si>
    <t xml:space="preserve">Tameson Cockrell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</si>
  <si>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TQzMTMiLCJWaWV3TW9kZSI6IjEifQ==&amp;SMS=0</t>
  </si>
  <si>
    <t>11291 Allendale DR, Peyton, CO 80831</t>
  </si>
  <si>
    <t>"Hi Ryan, At this stage, no."</t>
  </si>
  <si>
    <t>Jerry Clark</t>
  </si>
  <si>
    <t>https://portal.onehome.com/en-US/property/aotf~1095800369~PPMLS?token=eyJPU04iOiJQUE1MUyIsImFnZW50aWQiOiIyNDM2MyIsInNldGlkIjogIjEwMzQzMTYiLCJzZXRUeXBlIjogIlBST1BFUlRZIiwic2F2ZWRTZWFyY2hJZCI6ICJlZDMyNTkzYS1mZWU4LTM1OGItYWY4Ny1lYTI3MjFlMTAwNDAiLCJlbWFpbCI6ICIiLCAiVmlld01vZGUiOiAiMyJ9&amp;searchId=ed32593a-fee8-358b-af87-ea2721e10040</t>
  </si>
  <si>
    <t>11438 Wigeon WY, Colorado Springs, CO 80925</t>
  </si>
  <si>
    <t>"Hi Ryan, wigeon cannot transfer his VA loan to a non VA buyer.""Not sure, I will ask"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</si>
  <si>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Tk2MzgiLCJWaWV3TW9kZSI6IjEifQ==&amp;SMS=0</t>
  </si>
  <si>
    <t>1712 S Hampton, Colorado Springs, CO 80906</t>
  </si>
  <si>
    <t>"Potentially. It would have to be an attractive offer."</t>
  </si>
  <si>
    <t>https://docs.google.com/spreadsheets/d/1hynVxj6iDtPyzshnyNrWKUuAwrqEjbMZ/edit?gid=1234410033#gid=1234410033</t>
  </si>
  <si>
    <t>Andrew Botcherby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</si>
  <si>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NTAxMTQiLCJWaWV3TW9kZSI6IjEifQ==&amp;SMS=0</t>
  </si>
  <si>
    <t>10180 Seawolf DR, Colorado Springs, CO 80925</t>
  </si>
  <si>
    <t>"Your text and email feels spammy, your client has not toured the home. Once they have toured the home, I'll know they are a legit buyer""They will not"</t>
  </si>
  <si>
    <t>Susan Koutantos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</si>
  <si>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MjQyNjEiLCJWaWV3TW9kZSI6IjEifQ==&amp;SMS=0</t>
  </si>
  <si>
    <t>7727 Benecia DR, Fountain, CO 80817</t>
  </si>
  <si>
    <t>"No unfortunately not, the seller will need all of their entitlement back so it needs to be a VA buyer. Thank you for reaching out. Please let me know if you have any other questions."MLS Agent Remarks: "The buyer assuming the loan must have their own VA eligibility, releasing the seller`s eligibility in full."</t>
  </si>
  <si>
    <t>Daniel Kenney</t>
  </si>
  <si>
    <t>https://portal.onehome.com/en-US/property/aotf~1109257426~PPMLS?token=eyJPU04iOiJQUE1MUyIsImFnZW50aWQiOiIyNDM2MyIsInNldGlkIjogIjEwMzQwNzQiLCJzZXRUeXBlIjogIlBST1BFUlRZIiwic2F2ZWRTZWFyY2hJZCI6ICJhYjU2YjA0My1hOWE4LTM5OTMtOTNkMS04MmZiMjhjZmE1YjUiLCJlbWFpbCI6ICIiLCAiVmlld01vZGUiOiAiMyJ9&amp;searchId=ab56b043-a9a8-3993-93d1-82fb28cfa5b5</t>
  </si>
  <si>
    <t>7558 Colorado Tech DR, Colorado Springs, CO 80915</t>
  </si>
  <si>
    <t>"Hey Ryan, the Seller isn't willing to lose eligibility on this one."</t>
  </si>
  <si>
    <t>Yes! Potential Assumable Investor</t>
  </si>
  <si>
    <t>$472 Annual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</si>
  <si>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OTY3MzkiLCJWaWV3TW9kZSI6IjEifQ==&amp;SMS=0</t>
  </si>
  <si>
    <t>3743 Vineyard CR, Colorado Springs, CO 80922</t>
  </si>
  <si>
    <t>Mikaelle Towns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</si>
  <si>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ODcwMTQiLCJWaWV3TW9kZSI6IjEifQ==&amp;SMS=0</t>
  </si>
  <si>
    <t>1133 Florence AV, Colorado Springs, CO 80905</t>
  </si>
  <si>
    <t xml:space="preserve">Vanessa Marquez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</si>
  <si>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TMwNjYiLCJWaWV3TW9kZSI6IjEifQ==&amp;SMS=0</t>
  </si>
  <si>
    <t>4390 Kaolin CT, Colorado Springs, CO 80938</t>
  </si>
  <si>
    <t>"No sorry"</t>
  </si>
  <si>
    <t>https://portal.onehome.com/en-US/property/aotf~1109956613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</si>
  <si>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15567 Jessie DR, Colorado Springs, CO 80921</t>
  </si>
  <si>
    <t>Mark Klopenstine</t>
  </si>
  <si>
    <t>https://portal.onehome.com/en-US/property/aotf~1109519082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</si>
  <si>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6820 Blue River WY, Colorado Springs, CO 80911</t>
  </si>
  <si>
    <t>"Yes!"</t>
  </si>
  <si>
    <t>https://docs.google.com/spreadsheets/d/1hynVxj6iDtPyzshnyNrWKUuAwrqEjbMZ/edit?gid=280734597#gid=280734597</t>
  </si>
  <si>
    <t>Karen Darilek</t>
  </si>
  <si>
    <t>https://portal.onehome.com/en-US/property/aotf~1109354425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</si>
  <si>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9193 Prairie Clover DR, Colorado Springs, CO 80920</t>
  </si>
  <si>
    <t>"They are open to anyone who wants to buy the house!""I believe so, but I'm waiting for her confirmation."</t>
  </si>
  <si>
    <t>https://docs.google.com/spreadsheets/d/1hynVxj6iDtPyzshnyNrWKUuAwrqEjbMZ/edit?gid=1292001510#gid=1292001510</t>
  </si>
  <si>
    <t>Gisela Spencer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</si>
  <si>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NjAwODciLCJWaWV3TW9kZSI6IjEifQ==&amp;SMS=0</t>
  </si>
  <si>
    <t>10818 Witcher DR, Colorado Springs, CO 80925</t>
  </si>
  <si>
    <t>"At this time no-- they definitely want a VA Buyer to assume it"</t>
  </si>
  <si>
    <t>Thomas Kenney</t>
  </si>
  <si>
    <t>https://portal.onehome.com/en-US/property/aotf~1109703534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</si>
  <si>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10733 Calista WY, Fountain, CO 80817</t>
  </si>
  <si>
    <t>Ty Olson</t>
  </si>
  <si>
    <t>https://portal.onehome.com/en-US/property/aotf~1108570356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</si>
  <si>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7225 Loveland AV, Fountain, CO 80817</t>
  </si>
  <si>
    <t>"I shared your email with my sellers and they still said no""No"</t>
  </si>
  <si>
    <t>Michael Jacobson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</si>
  <si>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MjU3NTkiLCJWaWV3TW9kZSI6IjEifQ==&amp;SMS=0</t>
  </si>
  <si>
    <t>6350 Levity HT, Colorado Springs, CO 80924</t>
  </si>
  <si>
    <t>"Unfortunately they do need to get their eligibility back, so in order to hand over the assumption the new buyer would need to be VA to do so."</t>
  </si>
  <si>
    <t>Aracely Arvizu</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</si>
  <si>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4MjMzMTQiLCJWaWV3TW9kZSI6IjEifQ==&amp;SMS=0</t>
  </si>
  <si>
    <t>10488 Castor DR, Colorado Springs, CO 80925</t>
  </si>
  <si>
    <t>"Interesting stuff! Thanks for the info. I spoke to them last night and they were calling the bank this morning. They were totally fine with it, but let me chat with them today and get back to you asap! Are your buyers here? Would they like to see the house? My seller works from home, hours are limited but let me know if you have any trouble scheduling a showing. Thank you!""Hi Ryan, thank you so much for reaching out. I'm not necessarily sure if the bank would be able to accept it if not VA. I did pass on the message and they will make the call to the mortgage company to verify. If so, they don't mind at all."</t>
  </si>
  <si>
    <t xml:space="preserve">Cliff Pickett </t>
  </si>
  <si>
    <t>https://portal.onehome.com/en-US/property/aotf~1104294766~PPMLS?token=eyJPU04iOiJQUE1MUyIsImFnZW50aWQiOiIyNDM2MyIsInNldGlkIjogIjEwMzM3ODIiLCJzZXRUeXBlIjogIlBST1BFUlRZIiwic2F2ZWRTZWFyY2hJZCI6ICI2MTY4OTQ3Yi05NTM4LTM1YjYtOTIzZi0zMTFjMTkzNjJmYjIiLCJlbWFpbCI6ICIiLCAiVmlld01vZGUiOiAiMyJ9&amp;searchId=6168947b-9538-35b6-923f-311c19362fb2</t>
  </si>
  <si>
    <t>1325 Deby PL, Colorado Springs, CO 80921</t>
  </si>
  <si>
    <t>"Yes, I think they would be fine with that. Have you done a showing yet?"</t>
  </si>
  <si>
    <t>Brandon Smith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</si>
  <si>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4MTE2MzAiLCJWaWV3TW9kZSI6IjEifQ==&amp;SMS=0</t>
  </si>
  <si>
    <t>6905 Millbrook CR, Fountain, CO 80817</t>
  </si>
  <si>
    <t>"They might consider if the offer is right"</t>
  </si>
  <si>
    <t>https://docs.google.com/spreadsheets/d/1hynVxj6iDtPyzshnyNrWKUuAwrqEjbMZ/edit?gid=1093284229#gid=1093284229</t>
  </si>
  <si>
    <t>Jason Anderson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</si>
  <si>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NjQ5NzciLCJWaWV3TW9kZSI6IjEifQ==&amp;SMS=0</t>
  </si>
  <si>
    <t>4535 Samaritan LP, Colorado Springs, CO 80916</t>
  </si>
  <si>
    <t>"Hey Ryan, no they will not"MLS Agent remarks: "VA Entitlement and COE required for assumption."</t>
  </si>
  <si>
    <t>Rachel Ford-wilkinson</t>
  </si>
  <si>
    <t>https://portal.onehome.com/en-US/property/aotf~1109071270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</si>
  <si>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10377 Mount Evans DR, Peyton, CO 80831</t>
  </si>
  <si>
    <t>"He has the assumption package already too so should be seamless""It's a conventional"</t>
  </si>
  <si>
    <t>Brian Boals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</si>
  <si>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OTAxNTUiLCJWaWV3TW9kZSI6IjEifQ==&amp;SMS=0</t>
  </si>
  <si>
    <t>3312 Osprey Ridge DR, Colorado Springs, CO 80916</t>
  </si>
  <si>
    <t>"Thank you so much, but the seller said no"</t>
  </si>
  <si>
    <t>$125 Quarterly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</si>
  <si>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NzIwNjYiLCJWaWV3TW9kZSI6IjEifQ==&amp;SMS=0</t>
  </si>
  <si>
    <t>10583 Kalama DR, Colorado Springs, CO 80925</t>
  </si>
  <si>
    <t>https://portal.onehome.com/en-US/property/aotf~1108988295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</si>
  <si>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937 Square Dance LN, Fountain, CO 80817</t>
  </si>
  <si>
    <t>"No sir"</t>
  </si>
  <si>
    <t>Shannon Davis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</si>
  <si>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OTA3MDAiLCJWaWV3TW9kZSI6IjEifQ==&amp;SMS=0</t>
  </si>
  <si>
    <t>1341 Solitaire ST, Colorado Springs, CO 80905</t>
  </si>
  <si>
    <t>"No problem, I get it. I have a VA seller, 1341 Solitaire St. They are willing to let anyone assume the loan, not just VA. It has a 4.6% interest rate and roughly a $50,00-$75,000 gap. The he home is listed right now at $645,000, we are having very little activity. They would like to unload it as quickly as possible so therefore that price could be negotiated. They would like to break even. ""They don't want to go with a non VA buyer. Let me know if you have any other questions"</t>
  </si>
  <si>
    <t>https://portal.onehome.com/en-US/property/aotf~1103319758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</si>
  <si>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9950 Glenellen DR, Peyton, CO 80831</t>
  </si>
  <si>
    <t>"No. The buyer will need to be VA."MLS Agent remarks: "ASSUMABLE LOAN with 3% INTEREST RATE!"</t>
  </si>
  <si>
    <t>Brandon Espino</t>
  </si>
  <si>
    <t>https://portal.onehome.com/en-US/property/aotf~1109095370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</si>
  <si>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2742 Dickens DR, Colorado Springs, CO 80916</t>
  </si>
  <si>
    <t>"They would!"</t>
  </si>
  <si>
    <t>https://docs.google.com/spreadsheets/d/1hynVxj6iDtPyzshnyNrWKUuAwrqEjbMZ/edit?gid=718791540#gid=718791540</t>
  </si>
  <si>
    <t>Alayna Koehn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</si>
  <si>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zQ2MDciLCJWaWV3TW9kZSI6IjEifQ==&amp;SMS=0</t>
  </si>
  <si>
    <t>10637 Hidden Prairie PW, Fountain, CO 80817</t>
  </si>
  <si>
    <t>"Thanks for the info. Seller might consider this later in the process."</t>
  </si>
  <si>
    <t>https://docs.google.com/spreadsheets/d/19unqpkKMQrhmGBaUh6zOIc0kPNGOIvtn6SRluHdkJD8/edit?gid=202147314#gid=202147314</t>
  </si>
  <si>
    <t>Jen Patterson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</si>
  <si>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jY3ODEiLCJWaWV3TW9kZSI6IjEifQ==&amp;SMS=0</t>
  </si>
  <si>
    <t>128 Kilgore ST, Colorado Springs, CO 80911</t>
  </si>
  <si>
    <t>"They will not allow for non VA - Sorry"</t>
  </si>
  <si>
    <t>Marisa Lindsay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</si>
  <si>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jU3OTUiLCJWaWV3TW9kZSI6IjEifQ==&amp;SMS=0</t>
  </si>
  <si>
    <t>10114 Golf Crest DR, Peyton, CO 80831</t>
  </si>
  <si>
    <t>"No thank you!"</t>
  </si>
  <si>
    <t>Savannah Perry</t>
  </si>
  <si>
    <t>https://portal.onehome.com/en-US/property/aotf~1108450952~PPMLS?token=eyJPU04iOiJQUE1MUyIsImFnZW50aWQiOiIyNDM2MyIsInNldGlkIjogIjEwMzMwMzciLCJzZXRUeXBlIjogIlBST1BFUlRZIiwic2F2ZWRTZWFyY2hJZCI6ICIwYzk5MzkxNy1iZDkyLTM5ZTAtYmMwYy01MTIwZjU3YjcwYmEiLCJlbWFpbCI6ICIiLCAiVmlld01vZGUiOiAiMyJ9&amp;searchId=0c993917-bd92-39e0-bc0c-5120f57b70ba</t>
  </si>
  <si>
    <t>2005 W Colorado AV, Colorado Springs, CO 80904</t>
  </si>
  <si>
    <t>"Hi there, I'm sure he will entertain any and all offers. It will really just come down to terms and conditions and timeline of any competing offers. We've gotten a few calls since the sign has gone in the yard and I'm happy to send videos and pictures of what I have for your buyer ahead of time. I will have professional photos next week"</t>
  </si>
  <si>
    <t>https://docs.google.com/spreadsheets/d/1hynVxj6iDtPyzshnyNrWKUuAwrqEjbMZ/edit?gid=2017795934#gid=2017795934</t>
  </si>
  <si>
    <t xml:space="preserve">Amber Wolcott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</si>
  <si>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jYwODQiLCJWaWV3TW9kZSI6IjEifQ==&amp;SMS=0</t>
  </si>
  <si>
    <t>13177 Crooked Hill DR, Peyton, CO 80831</t>
  </si>
  <si>
    <t>"No" MLS Agent remarks: "If buyer would like to do assumption, they must have VA entitlement available.'</t>
  </si>
  <si>
    <t>$100 Annual</t>
  </si>
  <si>
    <t>Debi Volk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</si>
  <si>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NjkyOTIiLCJWaWV3TW9kZSI6IjEifQ==&amp;SMS=0</t>
  </si>
  <si>
    <t>6932 Akela LN, Colorado Springs, CO 80925</t>
  </si>
  <si>
    <t>"Hi and sorry no"</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</si>
  <si>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NjkyOTEiLCJWaWV3TW9kZSI6IjEifQ==&amp;SMS=0</t>
  </si>
  <si>
    <t>6759 Passing Sky DR, Colorado Springs, CO 80911</t>
  </si>
  <si>
    <t>https://portal.onehome.com/en-US/property/aotf~1107190854~PPMLS?token=eyJPU04iOiJQUE1MUyIsImFnZW50aWQiOiIyNDM2MyIsInNldGlkIjogIjEwMzI5MjciLCJzZXRUeXBlIjogIlBST1BFUlRZIiwic2F2ZWRTZWFyY2hJZCI6ICI1MTIwNjc0Zi05YmU5LTNlZmMtOWNiOC0zNTg3MDM4YjBlMDkiLCJlbWFpbCI6ICIiLCAiVmlld01vZGUiOiAiMyJ9&amp;searchId=5120674f-9be9-3efc-9cb8-3587038b0e09</t>
  </si>
  <si>
    <t>6015 Passing Sky DR, Colorado Springs, CO 80911</t>
  </si>
  <si>
    <t>"No, I'm so sorry."</t>
  </si>
  <si>
    <t>Aaron Johnson</t>
  </si>
  <si>
    <t>https://portal.onehome.com/en-US/property/aotf~1103514027~PPMLS?token=eyJPU04iOiJQUE1MUyIsImFnZW50aWQiOiIyNDM2MyIsInNldGlkIjogIjEwMzI5MTYiLCJzZXRUeXBlIjogIlBST1BFUlRZIiwic2F2ZWRTZWFyY2hJZCI6ICI4YzY5ZDY1ZS03Y2E5LTM2NTItOTZiNy1jZGJjNTViNDlkM2MiLCJlbWFpbCI6ICIiLCAiVmlld01vZGUiOiAiMyJ9&amp;searchId=8c69d65e-7ca9-3652-96b7-cdbc55b49d3c</t>
  </si>
  <si>
    <t>6367 Alyssum HT, Colorado Springs, CO 80924</t>
  </si>
  <si>
    <t>FHA</t>
  </si>
  <si>
    <t>"The total monthly payment including PITI, PMI, and HOA is $2566 per month, with four years already off of the mortgage.""Hi Ryan Yes, it's actually an FHA assemble, so there's no VA entitlement issues to worry about. Anyone can assume it."</t>
  </si>
  <si>
    <t xml:space="preserve">Doug Halverson </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</si>
  <si>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Y5NzY2NSIsIlZpZXdNb2RlIjoiMSJ9&amp;SMS=0</t>
  </si>
  <si>
    <t>10340 Abrams DR, Colorado Springs, CO 80925</t>
  </si>
  <si>
    <t>"They may, it would depend on the offer and terms."</t>
  </si>
  <si>
    <t>https://docs.google.com/spreadsheets/d/1hynVxj6iDtPyzshnyNrWKUuAwrqEjbMZ/edit?gid=356441961#gid=356441961</t>
  </si>
  <si>
    <t>Maxwell Hobbs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</si>
  <si>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jY2MjMiLCJWaWV3TW9kZSI6IjEifQ==&amp;SMS=0</t>
  </si>
  <si>
    <t>10862 Rolling Mesa DR, Falcon, CO 80106</t>
  </si>
  <si>
    <t>"They need their entitlement to purchase their next home so unfortunately no"</t>
  </si>
  <si>
    <t>Ryan Marquez</t>
  </si>
  <si>
    <t>https://portal.onehome.com/en-US/property/aotf~1108774359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</si>
  <si>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6230 Grand Mesa DR, Colorado Springs, CO 80923</t>
  </si>
  <si>
    <t>"Hi Ryan! And yes sir! Seller is willing to allow a non VA buyer"</t>
  </si>
  <si>
    <t>$55 + $43 Quarterly</t>
  </si>
  <si>
    <t>Vicki Maloney</t>
  </si>
  <si>
    <t>https://portal.onehome.com/en-US/property/aotf~1108853239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</si>
  <si>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7204 Trione LN, Fountain, CO 80817</t>
  </si>
  <si>
    <t>"Thank you for this information.  My seller has decided he wants a qualified VA buyer at this time.  He will need all of his eligibility to purchase his next home.""I will ask again but I'm pretty sure he wants his eligibility to purchase his next home."MLS Agent remarks: "The buyer assuming the loan must have their own VA eligibility, releasing the seller`s eligibility. "</t>
  </si>
  <si>
    <t>Melissa Romolton</t>
  </si>
  <si>
    <t>https://portal.onehome.com/en-US/property/aotf~1108829531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</si>
  <si>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10626 Outfit DR, Colorado Springs, CO 80925</t>
  </si>
  <si>
    <t>"They plan to purchase again when they relocate. So they would need their entitlement free.""Hey Ryan! Unfortunately, no they won't allow for non VA Assumptions."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</si>
  <si>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jI3MzkiLCJWaWV3TW9kZSI6IjEifQ==&amp;SMS=0</t>
  </si>
  <si>
    <t>13170 Valley Peak DR, Peyton, CO 80831</t>
  </si>
  <si>
    <t>"Hi not at this time thank you"MLS Agent remarks: "4.25% VA assumable loan with Servebank. PITI approx $3100. Gap about $25k"</t>
  </si>
  <si>
    <t>Amber Monteverde</t>
  </si>
  <si>
    <t>https://portal.onehome.com/en-US/property/aotf~1108140659~PPMLS?token=eyJPU04iOiJQUE1MUyIsImFnZW50aWQiOiIyNDM2MyIsInNldGlkIjogIjEwMzI2MTAiLCJzZXRUeXBlIjogIlBST1BFUlRZIiwic2F2ZWRTZWFyY2hJZCI6ICI4YTVkMGIwYy03Y2Q1LTM4MzUtYWU0NC01OWYyMGZkODM3N2MiLCJlbWFpbCI6ICIiLCAiVmlld01vZGUiOiAiMyJ9&amp;searchId=8a5d0b0c-7cd5-3835-ae44-59f20fd8377c</t>
  </si>
  <si>
    <t>2009 Settlers DR, Pueblo, CO 81008</t>
  </si>
  <si>
    <t>"2009 Settlers would allow a non Va buyer to assume as well"</t>
  </si>
  <si>
    <t>https://docs.google.com/spreadsheets/d/1hynVxj6iDtPyzshnyNrWKUuAwrqEjbMZ/edit?gid=535217916#gid=535217916</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</si>
  <si>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jI2NDkiLCJWaWV3TW9kZSI6IjEifQ==&amp;SMS=0</t>
  </si>
  <si>
    <t>11135 Rockcastle DR, Colorado Springs, CO 80925</t>
  </si>
  <si>
    <t>"Hi and no, they do need their elibility"</t>
  </si>
  <si>
    <t>Cerena Paterson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</si>
  <si>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NTE2ODIiLCJWaWV3TW9kZSI6IjEifQ==&amp;SMS=0</t>
  </si>
  <si>
    <t>10384 Horton DR, Colorado Springs, CO 80925</t>
  </si>
  <si>
    <t>"I talked to them just a little bit ago and they want to hold off for now since it's only been on the market a few days. I'll let you know if anything changes.""They are going to discuss it this evening. I would like to mention, if they decide to do this, they have a very tight price point. So basically no room for negotiation. They are offering 2.5% buyer agent compensation""Hi Ryan. My sellers want to hold off on a non VA buyer for assumable for right now. They really don't want to lose their entitlement and the house has only been listed for a couple of days. And it is PCS time. On the other hand, if your buyers would like to see and put in a offer other than assumable they are welcome to. But I will keep your information in case things change."MLS Agent remarks: "Sellers are offering a VA Assumable and $5k in concessions."</t>
  </si>
  <si>
    <t>Louis Torres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</si>
  <si>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jcyNjgiLCJWaWV3TW9kZSI6IjEifQ==&amp;SMS=0</t>
  </si>
  <si>
    <t>6938 Creekfront DR, Fountain, CO 80817</t>
  </si>
  <si>
    <t>"He is looking to keep his full eligibility unfortunately so would want a VA purchaser for the assumption"</t>
  </si>
  <si>
    <t>Sarah Pelton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</si>
  <si>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OTIyODYiLCJWaWV3TW9kZSI6IjEifQ==&amp;SMS=0</t>
  </si>
  <si>
    <t>4324 Horizonpoint DR, Colorado Springs, CO 80925</t>
  </si>
  <si>
    <t xml:space="preserve">"Hey Ryan - While I appreciate your persistence, my clients are not interested at this time in a non-veteran assumption.  My understanding from my own research is that the portion of the loan that would be tied up (and thus deducted from their purchasing power in the future), would remain tied to the non-VA buyer's loan until it's paid off - that could be 30 yrs! They have decided they do NOT want to tie up ANY of their entitlement at this time (which is why we advertised as such).   Sorry we couldn't work it out but I would encourage you to bring us a qualified VA buyer instead!  ""Ok I just confirmed with my sellers that they are NOT interested in accepting a non-VA assumption offer."MLS Agent remarks: "VA LOAN AT 3.5% IS ASSUMABLE ONLY IF NO LOSS TO SELLER'S ENTITLEMENT. </t>
  </si>
  <si>
    <t>https://docs.google.com/spreadsheets/d/1hynVxj6iDtPyzshnyNrWKUuAwrqEjbMZ/edit?gid=1967588811#gid=1967588811</t>
  </si>
  <si>
    <t>Suzanne Strawbridge</t>
  </si>
  <si>
    <t>https://portal.onehome.com/en-US/property/aotf~1107650914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</si>
  <si>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5464 Sunday Gulch DR, Colorado Springs, CO 80925</t>
  </si>
  <si>
    <t>"I'll have to ask them"</t>
  </si>
  <si>
    <t>Renee Young</t>
  </si>
  <si>
    <t>https://portal.onehome.com/en-US/property/aotf~1108611988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</si>
  <si>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5493 Statute DR, Colorado Springs, CO 80922</t>
  </si>
  <si>
    <t>"No, they will be building at their next place so only substitution"</t>
  </si>
  <si>
    <t>Daniel Kimmich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</si>
  <si>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TYyNTgiLCJWaWV3TW9kZSI6IjEifQ==&amp;SMS=0</t>
  </si>
  <si>
    <t>6348 Deco DR, Colorado Springs, CO 80924</t>
  </si>
  <si>
    <t>Lauren Jerde</t>
  </si>
  <si>
    <t>https://portal.onehome.com/en-US/property/aotf~1108575998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</si>
  <si>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6019 Dancing Sun WY, Colorado Springs, CO 80911</t>
  </si>
  <si>
    <t>Tulio Pena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</si>
  <si>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jY3NTciLCJWaWV3TW9kZSI6IjEifQ==&amp;SMS=0</t>
  </si>
  <si>
    <t>10505 Summer Ridge DR, Peyton, CO 80831</t>
  </si>
  <si>
    <t>"Unfortunately, they will not. They do need to free up their VA entitlement.."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</si>
  <si>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MTY3ODYiLCJWaWV3TW9kZSI6IjEifQ==&amp;SMS=0</t>
  </si>
  <si>
    <t>5426 Wagon Hammer DR, Colorado Springs, CO 80925</t>
  </si>
  <si>
    <t>"Hi Ryan, They will not.</t>
  </si>
  <si>
    <t xml:space="preserve">Karen Darilek </t>
  </si>
  <si>
    <t>https://portal.onehome.com/en-US/property/aotf~1108486077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</si>
  <si>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11238 Halifax DR, Colorado Springs, CO 80925</t>
  </si>
  <si>
    <t>"He said he would with an increased purchase price.""I know they're going to be purchasing another home, but I will check."</t>
  </si>
  <si>
    <t>https://docs.google.com/spreadsheets/d/1hynVxj6iDtPyzshnyNrWKUuAwrqEjbMZ/edit?gid=616894207#gid=616894207</t>
  </si>
  <si>
    <t>Susanna Haynie</t>
  </si>
  <si>
    <t>https://portal.onehome.com/en-US/property/aotf~1108108708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</si>
  <si>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 N Olympian DR, Colorado Springs, CO 80905</t>
  </si>
  <si>
    <t>"No VA"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</si>
  <si>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zYwODciLCJWaWV3TW9kZSI6IjEifQ==&amp;SMS=0</t>
  </si>
  <si>
    <t>302 E Ohio AV, Fountain, CO 80817</t>
  </si>
  <si>
    <t>"Not really interested at this time we've had some really good showing activities since we've gone on market""I will talk to him, but again, I think the current concern would be him making another purchase at this time. I would need him to talk to his lender to see what that would look like for him.""Unfortunately, not. He wants to keep his entitlement. He plans on purchasing another home at his new duty station."</t>
  </si>
  <si>
    <t>Kelly Raffaelli</t>
  </si>
  <si>
    <t>https://portal.onehome.com/en-US/property/aotf~1108460954~PPMLS?token=eyJPU04iOiJQUE1MUyIsImFnZW50aWQiOiIyNDM2MyIsInNldGlkIjogIjEwMzIwNjMiLCJzZXRUeXBlIjogIlBST1BFUlRZIiwic2F2ZWRTZWFyY2hJZCI6ICI3MGI2YWE0MS00ZTgwLTNhNGEtYTZjNi05ZDc4NGM0NzJlNWEiLCJlbWFpbCI6ICIiLCAiVmlld01vZGUiOiAiMyJ9&amp;searchId=70b6aa41-4e80-3a4a-a6c6-9d784c472e5a</t>
  </si>
  <si>
    <t>1153 E Kirkwood DR, Pueblo, CO 81007</t>
  </si>
  <si>
    <t>"Hey Ryan. No. They want VA only.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</si>
  <si>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ODY1NDkiLCJWaWV3TW9kZSI6IjEifQ==&amp;SMS=0</t>
  </si>
  <si>
    <t>3911 Berkley CT, Colorado Springs, CO 80906</t>
  </si>
  <si>
    <t>"but sellers on Berkeley are open to a non-VA assumption""Checking in with berkley sellers!</t>
  </si>
  <si>
    <t>https://docs.google.com/spreadsheets/d/1hynVxj6iDtPyzshnyNrWKUuAwrqEjbMZ/edit?gid=1888702258#gid=1888702258</t>
  </si>
  <si>
    <t>Pending</t>
  </si>
  <si>
    <t>Kristel Bryan</t>
  </si>
  <si>
    <t>https://portal.onehome.com/en-US/property/aotf~1107651178~PPMLS?token=eyJPU04iOiJQUE1MUyIsImFnZW50aWQiOiIyNDM2MyIsInNldGlkIjogIjEwMzE5NzIiLCJzZXRUeXBlIjogIlBST1BFUlRZIiwic2F2ZWRTZWFyY2hJZCI6ICJiYzk0ZjA2Yi03YTFiLTNjZWEtOTcwOS03MmYwNjEzY2EwOTYiLCJlbWFpbCI6ICIiLCAiVmlld01vZGUiOiAiMyJ9&amp;searchId=bc94f06b-7a1b-3cea-9709-72f0613ca096</t>
  </si>
  <si>
    <t>196 Jersey LN, Colorado Springs, CO 80911</t>
  </si>
  <si>
    <t>"Hey Ryan! They are discussing it. Just to be clear...this is not a subject to offer they are sending to do correct? They are not entertaining any type of offers like this.""Hey Ryan! I can definitely ask them about it."</t>
  </si>
  <si>
    <t>https://portal.onehome.com/en-US/property/aotf~1108197248~PPMLS?token=eyJPU04iOiJQUE1MUyIsImFnZW50aWQiOiIyNDM2MyIsInNldGlkIjogIjEwMzE5NzAiLCJzZXRUeXBlIjogIlBST1BFUlRZIiwic2F2ZWRTZWFyY2hJZCI6ICI0NDZmZjJkNi05ZWFmLTMxMDUtYTBjNi01ZTUzNzE3MjY4MzUiLCJlbWFpbCI6ICIiLCAiVmlld01vZGUiOiAiMyJ9&amp;searchId=446ff2d6-9eaf-3105-a0c6-5e5371726835</t>
  </si>
  <si>
    <t>2225 Sunrise LN, Pueblo, CO 81008</t>
  </si>
  <si>
    <t>"Good morning Ryan! My seller for 2225 Sunrise ln, Pueblo just agreed to allow a non VA buyer assume their loan (if I remember correctly the interest rate is less than 3.5% and the home was built just in 2022 so everything is practically brand new. Let me know if you have any questions" "Hi! So sorry that I'm just seeing this. At this time they want to either have a VA buyer assume or someone do a traditional loan to get their entitlement back. I will keep you updated on both properties if they change their minds"</t>
  </si>
  <si>
    <t>https://docs.google.com/spreadsheets/d/1hynVxj6iDtPyzshnyNrWKUuAwrqEjbMZ/edit?gid=1703535644#gid=1703535644</t>
  </si>
  <si>
    <t>Daniel Pitrone</t>
  </si>
  <si>
    <t>https://portal.onehome.com/en-US/property/aotf~1108445123~PPMLS?token=eyJPU04iOiJQUE1MUyIsImFnZW50aWQiOiIyNDM2MyIsInNldGlkIjogIjEwMzE5NjgiLCJzZXRUeXBlIjogIlBST1BFUlRZIiwic2F2ZWRTZWFyY2hJZCI6ICIyNWJlYzk5My02MDcyLTM3MGQtODVhYS0xMzM2ZDhmMzg4OWQiLCJlbWFpbCI6ICIiLCAiVmlld01vZGUiOiAiMyJ9&amp;searchId=25bec993-6072-370d-85aa-1336d8f3889d</t>
  </si>
  <si>
    <t>909 E 10th ST, Pueblo, CO 81001</t>
  </si>
  <si>
    <t>"Okay. Bummer. He's was open to the consideration.""I will follow up again with him shortly and and see if he wants to entertain that.""No. He'd like to retain his full eligibility.</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</si>
  <si>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Y5MDk3MiIsIlZpZXdNb2RlIjoiMSJ9&amp;SMS=0</t>
  </si>
  <si>
    <t>4559 Samaritan LP, Colorado Springs, CO 80916</t>
  </si>
  <si>
    <t>"Not at this time thank you" MLS Agent remarks: "Assumable VA loan with substitution 4.5% interest rate PITI $2655.21 Loan Servicer Mr. Cooper"</t>
  </si>
  <si>
    <t>Megan Collins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</si>
  <si>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MDY4MTYiLCJWaWV3TW9kZSI6IjEifQ==&amp;SMS=0</t>
  </si>
  <si>
    <t>10636 Deer Meadow CR, Colorado Springs, CO 80925</t>
  </si>
  <si>
    <t>"No, the sellers will only do an assumption for someone with their own VA eligibility.</t>
  </si>
  <si>
    <t>Jon Zimmerman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</si>
  <si>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TQ4NzIiLCJWaWV3TW9kZSI6IjEifQ==&amp;SMS=0</t>
  </si>
  <si>
    <t>4318 Marlow CR, Colorado Springs, CO 80916</t>
  </si>
  <si>
    <t>"Yes 👍 on non va buyer for assumption confirmation from seller who spoke with the lender""I called my seller and left her a voicemail about the non va buyer question you had earlier just awaiting her response"</t>
  </si>
  <si>
    <t>https://docs.google.com/spreadsheets/d/1hynVxj6iDtPyzshnyNrWKUuAwrqEjbMZ/edit?gid=515383680#gid=515383680</t>
  </si>
  <si>
    <t>Lisa Arther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</si>
  <si>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3MTAxMDUiLCJWaWV3TW9kZSI6IjEifQ==&amp;SMS=0</t>
  </si>
  <si>
    <t>4965 Construct PT, Colorado Springs, CO 80920</t>
  </si>
  <si>
    <t>"Hi Ryan. Yes!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</si>
  <si>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OTkxMzgiLCJWaWV3TW9kZSI6IjEifQ==&amp;SMS=0</t>
  </si>
  <si>
    <t>3884 Winter Sun DR, Colorado Springs, CO 80925</t>
  </si>
  <si>
    <t>Sarah McKinney</t>
  </si>
  <si>
    <t>https://portal.onehome.com/en-US/property/aotf~1108369357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</si>
  <si>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6541 Vedder DR, Colorado Springs, CO 80925</t>
  </si>
  <si>
    <t>MLS Agent Remarks: "The loan is assumable with substitution required though the sellers need to close by the end of May, so an assumable may not be an option for long. "</t>
  </si>
  <si>
    <t>Caitlin Rankin</t>
  </si>
  <si>
    <t>https://portal.onehome.com/en-US/property/aotf~1108246652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</si>
  <si>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5339 Wagon Hammer DR, Colorado Springs, CO 80925</t>
  </si>
  <si>
    <t>"I am happy to speak with my sellers about this and let you know! Thanks for reaching out! ""Hi Ryan! My seller won't allow a non VA buyer to assume the loan since the majority of their entitlement is wrapped up in the home.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</si>
  <si>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3MDQyOTkiLCJWaWV3TW9kZSI6IjEifQ==&amp;SMS=0</t>
  </si>
  <si>
    <t>4663 Brylie WY, Colorado Springs, CO 80911</t>
  </si>
  <si>
    <t>"I am a Veteran and do VA Assumable's all the time. If we get that desperate I will let you know. Thanks""Not at this time thank you"</t>
  </si>
  <si>
    <t>Joshua Dorsey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</si>
  <si>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OTU5NzYiLCJWaWV3TW9kZSI6IjEifQ==&amp;SMS=0</t>
  </si>
  <si>
    <t>5639 Marabou WY, Colorado Springs, CO 80911</t>
  </si>
  <si>
    <t>"Probably not but I can ask"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</si>
  <si>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MjU3MDgiLCJWaWV3TW9kZSI6IjEifQ==&amp;SMS=0</t>
  </si>
  <si>
    <t>10325 Desert Bloom WY, Colorado Springs, CO 80925</t>
  </si>
  <si>
    <t>"They are not interested in a non VA buyer to assume the loan."MLS Agent Remarks: "Assumption is with Freedom Mortgage, substitution is required. "</t>
  </si>
  <si>
    <t>https://portal.onehome.com/en-US/property/aotf~1108679256~PPMLS?token=eyJPU04iOiJQUE1MUyIsImFnZW50aWQiOiIyNDM2MyIsInNldGlkIjogIjEwMzU0MDAiLCJzZXRUeXBlIjogIlBST1BFUlRZIiwic2F2ZWRTZWFyY2hJZCI6ICJlNjkwY2QxZS03Yjk4LTMzMjAtYWNiOS1hODE2ODc2YzNiZjYiLCJlbWFpbCI6ICIiLCAiVmlld01vZGUiOiAiMyJ9&amp;searchId=e690cd1e-7b98-3320-acb9-a816876c3bf6</t>
  </si>
  <si>
    <t>6092 Dancing Sun WY, Colorado Springs, CO 80911</t>
  </si>
  <si>
    <t>"6092 dancing sun. Huge backyard. 4 beds. 4 baths. Payment is mid 2500s. Rate is 2.9% gap is gonna be like 30""Hey! I have one coming in painted sky that doesn't care about substitution"</t>
  </si>
  <si>
    <t>https://docs.google.com/spreadsheets/d/1hynVxj6iDtPyzshnyNrWKUuAwrqEjbMZ/edit?gid=1008361641#gid=1008361641</t>
  </si>
  <si>
    <t>Jackie Garcia</t>
  </si>
  <si>
    <t>https://portal.onehome.com/en-US/property/aotf~1108285863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</si>
  <si>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6429 Bodacious CR, Colorado Springs, CO 80923</t>
  </si>
  <si>
    <t>MLS Agent remarks: "Buyer may assume current mortgage with Carrington Mortgage if qualified and VA eligible."</t>
  </si>
  <si>
    <t>Krista Corey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</si>
  <si>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OTY4NzgiLCJWaWV3TW9kZSI6IjEifQ==&amp;SMS=0</t>
  </si>
  <si>
    <t>8178 Lookout CT, Colorado Springs, CO 80925</t>
  </si>
  <si>
    <t>"If you or your client is interested can you please schedule a showing and submit an offer if you would like.""I don’t think so but let me check with the sellers."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</si>
  <si>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zQ0NDEiLCJWaWV3TW9kZSI6IjEifQ==&amp;SMS=0</t>
  </si>
  <si>
    <t>7430 Primavera LN, Fountain, CO 80817</t>
  </si>
  <si>
    <t>"No they won't."</t>
  </si>
  <si>
    <t>$165 Quarterly</t>
  </si>
  <si>
    <t>https://portal.onehome.com/en-US/property/aotf~1107615941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</si>
  <si>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7280 Woodstock ST, Colorado Springs, CO 80911</t>
  </si>
  <si>
    <t>"No thanks!"</t>
  </si>
  <si>
    <t>Mikayla Drinkwine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</si>
  <si>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ODA0MjAiLCJWaWV3TW9kZSI6IjEifQ==&amp;SMS=0</t>
  </si>
  <si>
    <t>2132 Calle Fontana, Fountain, CO 80817</t>
  </si>
  <si>
    <t>"Hey, Ryan! Not an eager option for the seller at this time but he may consider.</t>
  </si>
  <si>
    <t>Jonathan Walters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</si>
  <si>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jAxOTIiLCJWaWV3TW9kZSI6IjEifQ==&amp;SMS=0</t>
  </si>
  <si>
    <t>4077 Creek Legend VW, Colorado Springs, CO 80911</t>
  </si>
  <si>
    <t>"As long as the lender will allow it."</t>
  </si>
  <si>
    <t>Jennifer Montoya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</si>
  <si>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MTk1NDAiLCJWaWV3TW9kZSI6IjEifQ==&amp;SMS=0</t>
  </si>
  <si>
    <t>5206 Eldorado Canyon CT, Colorado Springs, CO 80924</t>
  </si>
  <si>
    <t>"I'm so sorry, but no. They need their VA eligibility for their purchase when they move."MLS Agent remarks: "Assumable VA loan! VA eligibility substitution required."</t>
  </si>
  <si>
    <t>Kristin Spiers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</si>
  <si>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zQ3NjIiLCJWaWV3TW9kZSI6IjEifQ==&amp;SMS=0</t>
  </si>
  <si>
    <t>9030 Sky King DR, Colorado Springs, CO 80924</t>
  </si>
  <si>
    <t>"No confusion here.  I am a dual licensee, real estate broker and licensed mortgage broker, owner of Mortgage Masters, Inc., in business since 1994.  I originated the seller's VA loan when they purchase the property in 2022.  They used the remainder of their two partial entitlements to purchase this home, as they also own other real estate that used portions of their entitlement.  If you find a veteran buyer that can provide substitution of entitlement, I am prepared to process a loan assumption package for the existing lender if need be." "Hi Ryan, The seller will require a substitution of entitlement in order to assume their VA loan."</t>
  </si>
  <si>
    <t>Jacob Roth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</si>
  <si>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jc4NzMiLCJWaWV3TW9kZSI6IjEifQ==&amp;SMS=0</t>
  </si>
  <si>
    <t>11068 Bossett DR, Peyton, CO 80831</t>
  </si>
  <si>
    <t>"They are not interested in doing so at this time""....from our conversations so far about assumable offers I'm guessing it will be a no"</t>
  </si>
  <si>
    <t>Crysta Kehren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</si>
  <si>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jkwODYiLCJWaWV3TW9kZSI6IjEifQ==&amp;SMS=0</t>
  </si>
  <si>
    <t>810 W Pikes Peak AV, Colorado Springs, CO 80905</t>
  </si>
  <si>
    <t>"She said the premium for her to allow that would be in the neighborhood of 100k. If you'd like to send over and offer we will happily review it!""Hi! I sent her over the info and I will let you know what she says. It is not looking good for her to give up her entitlement""Yeah, so they still lose the entitlement. I will forward this on to the Seller and let you know""Hi! Unfortunately no"</t>
  </si>
  <si>
    <t>Dawn Kuster</t>
  </si>
  <si>
    <t>https://portal.onehome.com/en-US/property/aotf~1107223826~PPMLS?token=eyJPU04iOiJQUE1MUyIsImFnZW50aWQiOiIyNDM2MyIsInNldGlkIjogIjEwMzEyMTEiLCJzZXRUeXBlIjogIlBST1BFUlRZIiwic2F2ZWRTZWFyY2hJZCI6ICIxN2Y3ZDQ3ZS1iNDU2LTNmZWQtOTEzMS0wYjk5OWQzNTE3ZjYiLCJlbWFpbCI6ICIiLCAiVmlld01vZGUiOiAiMyJ9&amp;searchId=17f7d47e-b456-3fed-9131-0b999d3517f6</t>
  </si>
  <si>
    <t>621 W 7th ST, Pueblo, CO 81003</t>
  </si>
  <si>
    <t>Andrea Lewis</t>
  </si>
  <si>
    <t>https://portal.onehome.com/en-US/property/aotf~1108057488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</si>
  <si>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10562 Luneth DR, Colorado Springs, CO 80925</t>
  </si>
  <si>
    <t>"The seller (my husband) and I don't believe giving up VA entitlement is in a veteran's best interest. Different things may work for different people so I am glad others saw value in giving their entitlement to someone. If something changes with the buyer and they would like to tour the home then please let me know.""Hi Ryan! Thank you for your buyer's interest. The seller is allowing VA eligible buyers to assume the loan. Otherwise the seller is flexible and willing to work with others."</t>
  </si>
  <si>
    <t>Shannon Kreklow</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</si>
  <si>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DI5NTEiLCJWaWV3TW9kZSI6IjEifQ==&amp;SMS=0</t>
  </si>
  <si>
    <t>3730 Hare Haven LN, Colorado Springs, CO 80930</t>
  </si>
  <si>
    <t>"If your buyer wants to write an offer - go for it and I'll present. Without something concrete it's hard for me to give you an answer.""Hi Ryan. Thanks for reaching out. Unfortunately the seller will not. They want to keep their entitlement in tact."</t>
  </si>
  <si>
    <t>$30 Annual</t>
  </si>
  <si>
    <t>Tony Neumann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</si>
  <si>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NDUzMjIiLCJWaWV3TW9kZSI6IjEifQ==&amp;SMS=0</t>
  </si>
  <si>
    <t>7880 Woodmen Center HT, Colorado Springs, CO 80908</t>
  </si>
  <si>
    <t>Scott Huger</t>
  </si>
  <si>
    <t>https://portal.onehome.com/en-US/property/aotf~1107291211~PPMLS?token=eyJPU04iOiJQUE1MUyIsImFnZW50aWQiOiIyNDM2MyIsInNldGlkIjogIjEwMzExMjEiLCJzZXRUeXBlIjogIlBST1BFUlRZIiwic2F2ZWRTZWFyY2hJZCI6ICI0NDAwYWI4Ni1lMWYxLTMzZjEtOTQyNC1jMmQ5MWM4ODQ3MmIiLCJlbWFpbCI6ICIiLCAiVmlld01vZGUiOiAiMyJ9&amp;searchId=4400ab86-e1f1-33f1-9424-c2d91c88472b</t>
  </si>
  <si>
    <t>23 S Acacia DR, Pueblo, CO 81007</t>
  </si>
  <si>
    <t>"Hi Ryan. Yes, the sellers are open to that. Suzi Gradisar at ENT was the sellers' loan officer if that helps."</t>
  </si>
  <si>
    <t>https://docs.google.com/spreadsheets/d/1hynVxj6iDtPyzshnyNrWKUuAwrqEjbMZ/edit?gid=1308956362#gid=1308956362</t>
  </si>
  <si>
    <t>Payton Wright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</si>
  <si>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NDQ1MDEiLCJWaWV3TW9kZSI6IjEifQ==&amp;SMS=0</t>
  </si>
  <si>
    <t>9368 Hazy Morning DR, Colorado Springs, CO 80925</t>
  </si>
  <si>
    <t>"No, he's planing on using his eligibility right away.""Hi there, he's only interested in letting a va buyer assume the loan"</t>
  </si>
  <si>
    <t>Raelene Leblanc</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</si>
  <si>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NjQxOTEiLCJWaWV3TW9kZSI6IjEifQ==&amp;SMS=0</t>
  </si>
  <si>
    <t>6080 Napa DR, Colorado Springs, CO 80925</t>
  </si>
  <si>
    <t>"I'm well educated on assumables and my client is not interested for personal reasons.""No, as stated in the MLS they are only considering VA eligible buyers."MLS Agent remarks: "Loan is assumable for VA eligible buyers only."</t>
  </si>
  <si>
    <t>https://docs.google.com/spreadsheets/d/19unqpkKMQrhmGBaUh6zOIc0kPNGOIvtn6SRluHdkJD8/edit?gid=1961202024#gid=1961202024</t>
  </si>
  <si>
    <t>Jeanne Guischard</t>
  </si>
  <si>
    <t>https://portal.onehome.com/en-US/property/aotf~1107395343~PPMLS?token=eyJPU04iOiJQUE1MUyIsImFnZW50aWQiOiIyNDM2MyIsInNldGlkIjogIjEwMzA5NzkiLCJzZXRUeXBlIjogIlBST1BFUlRZIiwic2F2ZWRTZWFyY2hJZCI6ICI3NDAxMjYzNC02NTVjLTM4NWEtOTU2YS00MTg5NjdmMjMzOWEiLCJlbWFpbCI6ICIiLCAiVmlld01vZGUiOiAiMyJ9&amp;searchId=74012634-655c-385a-956a-418967f2339a</t>
  </si>
  <si>
    <t>9852 Marble Canyon WY, Peyton, CO 80831</t>
  </si>
  <si>
    <t xml:space="preserve">"Substitution is required"MLS Agent remarks: "VA- Assumable option with substitution required. </t>
  </si>
  <si>
    <t>Mark Pepper</t>
  </si>
  <si>
    <t>https://portal.onehome.com/en-US/property/aotf~1102819553~PPMLS?token=eyJPU04iOiJQUE1MUyIsImFnZW50aWQiOiIyNDM2MyIsInNldGlkIjogIjEwMzA5MDQiLCJzZXRUeXBlIjogIlBST1BFUlRZIiwic2F2ZWRTZWFyY2hJZCI6ICIzMzY3ZGI3YS1iNGRhLTNlODMtYTE2Yi0yMTUzY2MwYzIzYTIiLCJlbWFpbCI6ICIiLCAiVmlld01vZGUiOiAiMyJ9&amp;searchId=3367db7a-b4da-3e83-a16b-2153cc0c23a2</t>
  </si>
  <si>
    <t>3764 Riviera GR #102, Colorado Springs, CO 80922</t>
  </si>
  <si>
    <t>"Send an offer and I think she will consider it.""I will check if she is willing to not require a replacement."</t>
  </si>
  <si>
    <t>https://docs.google.com/spreadsheets/d/1hynVxj6iDtPyzshnyNrWKUuAwrqEjbMZ/edit?gid=579543737#gid=579543737</t>
  </si>
  <si>
    <t>Wendy Weber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</si>
  <si>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MTQ3MTIiLCJWaWV3TW9kZSI6IjEifQ==&amp;SMS=0</t>
  </si>
  <si>
    <t>6551 Forest Thorn CT, Colorado Springs, CO 80927</t>
  </si>
  <si>
    <t>MLS Agent remarks: "VA Assumption Loan ONLY if the buyer has VA eligibility and relieves the Seller of all liability, restoring the Seller's VA eligibility 100%"</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</si>
  <si>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2MTI1MDAiLCJWaWV3TW9kZSI6IjEifQ==&amp;SMS=0</t>
  </si>
  <si>
    <t>6550 Brook Forest DR, Colorado Springs, CO 80911</t>
  </si>
  <si>
    <t>"Potentially with the right offer"MLS Agent remarks: "VA Assumable, seller prefers qualified VA buyer over non-VA buyer."</t>
  </si>
  <si>
    <t>https://docs.google.com/spreadsheets/d/1hynVxj6iDtPyzshnyNrWKUuAwrqEjbMZ/edit?gid=2012536668#gid=2012536668</t>
  </si>
  <si>
    <t>Savannah Joyce</t>
  </si>
  <si>
    <t>https://www.zillow.com/homedetails/4774-Coker-Ave-Castle-Rock-CO-80104/13494093_zpid/</t>
  </si>
  <si>
    <t>4774 Coker AV, Castle Rock, CO 80104</t>
  </si>
  <si>
    <t>"Hello Ryan! Yes, my sellers will consider it and have spoken to the mortgage company holding the loan. Let me know what your buyers decide and if they are going to schedule and submit an offer. Then the sellers can speak again to the lender in detail.""Absolutely! Unfortunately, since they are turning right around and using their VA loan to purchase their next home the VA program will not allow them to use their VA if it's with an FHA borrower."</t>
  </si>
  <si>
    <t>https://docs.google.com/spreadsheets/d/1hynVxj6iDtPyzshnyNrWKUuAwrqEjbMZ/edit?gid=334071766#gid=334071766</t>
  </si>
  <si>
    <t>https://portal.onehome.com/en-US/property/aotf~1107608731~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</si>
  <si>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3520 Richmond DR, Colorado Springs, CO 80922</t>
  </si>
  <si>
    <t>"We're going to see how the first couple weeks go before we consider an assumption!""Oh yeah I've done a few Va assumables. I'll let you know what they say!"</t>
  </si>
  <si>
    <t>Raoul De Sota</t>
  </si>
  <si>
    <t>https://www.zillow.com/homedetails/6342-Rollick-Dr-Colorado-Springs-CO-80924/338031881_zpid/</t>
  </si>
  <si>
    <t>6342 Rollick DR, Colorado Springs, CO 80924</t>
  </si>
  <si>
    <t>Left VM: "Um, so yes, my buyer would accept a non ba, um, assumption. Uh, they just have to qualify for the actual VA assumption. Um, and uh, and I know that sounds a little bit funny but, um, you can, I guess you can assume as a non-qualified buyer but that wouldn't work for this for the seller. They would have to qualify for the VA loan in order for him to be released of the obligation and retain his eligibility"</t>
  </si>
  <si>
    <t>https://docs.google.com/spreadsheets/d/1hynVxj6iDtPyzshnyNrWKUuAwrqEjbMZ/edit?gid=2087448748#gid=2087448748</t>
  </si>
  <si>
    <t>Megan Dommer</t>
  </si>
  <si>
    <t>https://portal.onehome.com/en-US/property/aotf~1104909091~PPMLS?token=eyJPU04iOiJQUE1MUyIsImFnZW50aWQiOiIyNDM2MyIsInNldGlkIjogIjEwMzA0MjgiLCJzZXRUeXBlIjogIlBST1BFUlRZIiwic2F2ZWRTZWFyY2hJZCI6ICI4OTQ0Yjg0NS03ZTJhLTMyNTktYTdkZS0yZGRjOGE4M2YxYmYiLCJlbWFpbCI6ICIiLCAiVmlld01vZGUiOiAiMyJ9&amp;searchId=8944b845-7e2a-3259-a7de-2ddc8a83f1bf</t>
  </si>
  <si>
    <t>10856 Saco DR, Colorado Springs, CO 80925</t>
  </si>
  <si>
    <t>"I think it has the be a VA buyer so it frees up either VA entitlement? I think?"</t>
  </si>
  <si>
    <t>https://docs.google.com/spreadsheets/d/19unqpkKMQrhmGBaUh6zOIc0kPNGOIvtn6SRluHdkJD8/edit?gid=970090129#gid=970090129</t>
  </si>
  <si>
    <t>Maria Theresa Cordova</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</si>
  <si>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U0Nzg3OSIsIlZpZXdNb2RlIjoiMSJ9&amp;SMS=0</t>
  </si>
  <si>
    <t>930 Antrim LP, Colorado Springs, CO 80910</t>
  </si>
  <si>
    <t>"Hi-no. Seller planning on purchasing.""Hi! Thanks for your patience. Sellers required Substitution.""Hi Ryan-message received. Seller will think about it. I’ll get back to you as soon as I get more information."</t>
  </si>
  <si>
    <t>Caryn Becker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</si>
  <si>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Dc1NjciLCJWaWV3TW9kZSI6IjEifQ==&amp;SMS=0</t>
  </si>
  <si>
    <t>6424 Gossamer ST, Colorado Springs, CO 80911</t>
  </si>
  <si>
    <t>Only FHA buyer can assume the loan."</t>
  </si>
  <si>
    <t xml:space="preserve">Jackie Parr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</si>
  <si>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DY1NzIiLCJWaWV3TW9kZSI6IjEifQ==&amp;SMS=0</t>
  </si>
  <si>
    <t>848 Wahsatch Ridge PT, Colorado Springs, CO 80903</t>
  </si>
  <si>
    <t>Alison Thorne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</si>
  <si>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OTQ5NzAiLCJWaWV3TW9kZSI6IjEifQ==&amp;SMS=0</t>
  </si>
  <si>
    <t>7917 Brocket LN, Fountain, CO 80817</t>
  </si>
  <si>
    <t>"I'll ask, but I don't think they will due to them being military and in order to buy there next place they need to free this one up."</t>
  </si>
  <si>
    <t>https://docs.google.com/spreadsheets/d/19unqpkKMQrhmGBaUh6zOIc0kPNGOIvtn6SRluHdkJD8/edit?gid=739359091#gid=739359091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</si>
  <si>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Dk4OTkiLCJWaWV3TW9kZSI6IjEifQ==&amp;SMS=0</t>
  </si>
  <si>
    <t>5660 Tramore CT, Colorado Springs, CO 80927</t>
  </si>
  <si>
    <t>"Unfortunately no, they need their eligibility to buy their next home."</t>
  </si>
  <si>
    <t xml:space="preserve">Clayton Stahnke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</si>
  <si>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2MDEyMjgiLCJWaWV3TW9kZSI6IjEifQ==&amp;SMS=0</t>
  </si>
  <si>
    <t>215 S Raven Mine DR, Colorado Springs, CO 80905</t>
  </si>
  <si>
    <t>"Hi Ryan. Buyers would entertain the idea, yes."</t>
  </si>
  <si>
    <t>https://portal.onehome.com/en-US/property/aotf~1107062544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</si>
  <si>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6562 Mancala WY, Colorado Springs, CO 80924</t>
  </si>
  <si>
    <t>"We won't do something that doesn't release the entitlement.""No, they require it to be a VA buyer. I'm sorry!"</t>
  </si>
  <si>
    <t>https://portal.onehome.com/en-US/property/aotf~1107005202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</si>
  <si>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2572 Obsidian Forest VW, Colorado Springs, CO 80951</t>
  </si>
  <si>
    <t>MLS Agent remarks: "VA Assumable is an option with substitution required"</t>
  </si>
  <si>
    <t>Chris Schaller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</si>
  <si>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OTk0NzYiLCJWaWV3TW9kZSI6IjEifQ==&amp;SMS=0</t>
  </si>
  <si>
    <t>6164 Kettle Fire TR, Colorado Springs, CO 80925</t>
  </si>
  <si>
    <t>"Yes they are willing to leave their certificate with the property so a non va purchaser can buy it."</t>
  </si>
  <si>
    <t>https://docs.google.com/spreadsheets/d/1hynVxj6iDtPyzshnyNrWKUuAwrqEjbMZ/edit?gid=681815785#gid=681815785</t>
  </si>
  <si>
    <t>Sharbel Dagher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</si>
  <si>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NTkxOTciLCJWaWV3TW9kZSI6IjEifQ==&amp;SMS=0</t>
  </si>
  <si>
    <t>7170 Painted Rock DR, Colorado Springs, CO 80911</t>
  </si>
  <si>
    <t>"Hi Ryan I spoke with my seller. Here is where we are at. My seller will be coming to the closing table at around $15,000 at current asking price without paying your buyers commission. If your buyers can come in with enough cash to cover the deficit and pay your commission, my client would possibly consider taking the risk."</t>
  </si>
  <si>
    <t>https://docs.google.com/spreadsheets/d/1hynVxj6iDtPyzshnyNrWKUuAwrqEjbMZ/edit?gid=276246001#gid=276246001</t>
  </si>
  <si>
    <t>Dan Culbertson</t>
  </si>
  <si>
    <t>https://portal.onehome.com/en-US/property/aotf~1107019428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</si>
  <si>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943 S Candlestar LP, Fountain, CO 80817</t>
  </si>
  <si>
    <t>"I spoke with Mr seller, and I think they are open to that option.[5 year refinance]""I will talk to sellers, but I can certainly see that as a positive. How would that be enforced [5 year refinance]?""I appreciate the information and I did if you have the VA entitlement works as well as other options for loans that may actually be cheaper if they don't pay a VA funding fee. They will discuss it but they likely may hang tight for the short term to see what other interest there is in the home first.""Mrs seller will talk with Mr seller tonight as he is TDY for a training school in is available after 5:00"</t>
  </si>
  <si>
    <t>https://docs.google.com/spreadsheets/d/1hynVxj6iDtPyzshnyNrWKUuAwrqEjbMZ/edit?gid=1335574703#gid=1335574703</t>
  </si>
  <si>
    <t>Michael Parnell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</si>
  <si>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NTQ0NDciLCJWaWV3TW9kZSI6IjEifQ==&amp;SMS=0</t>
  </si>
  <si>
    <t>5560 Whimsical DR, Colorado Springs, CO 80917</t>
  </si>
  <si>
    <t>"No, sadly not the buyer would need to be able to transfer the VA benefit over to them."</t>
  </si>
  <si>
    <t xml:space="preserve">Kris Combs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</si>
  <si>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ODYwNDIiLCJWaWV3TW9kZSI6IjEifQ==&amp;SMS=0</t>
  </si>
  <si>
    <t>9782 Emerald Vista DR, Peyton, CO 80831</t>
  </si>
  <si>
    <t>MLS Agent remarks: "Current VA loan may only be assumed by a VA buyer. "</t>
  </si>
  <si>
    <t>$110 Annual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</si>
  <si>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NjY5OTkiLCJWaWV3TW9kZSI6IjEifQ==&amp;SMS=0</t>
  </si>
  <si>
    <t>10959 Pigeon DR, Colorado Springs, CO 80925</t>
  </si>
  <si>
    <t>"mm maybe. Did you see the gap?!"</t>
  </si>
  <si>
    <t>https://docs.google.com/spreadsheets/d/1hynVxj6iDtPyzshnyNrWKUuAwrqEjbMZ/edit?gid=1637400509#gid=1637400509</t>
  </si>
  <si>
    <t>https://portal.onehome.com/en-US/property/aotf~1104214544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</si>
  <si>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6940 Roaring Springs LN, Fountain, CO 80817</t>
  </si>
  <si>
    <t>https://docs.google.com/spreadsheets/d/19unqpkKMQrhmGBaUh6zOIc0kPNGOIvtn6SRluHdkJD8/edit?gid=1619307582#gid=1619307582</t>
  </si>
  <si>
    <t>Talitha Powers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</si>
  <si>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1NDYyMTciLCJWaWV3TW9kZSI6IjEifQ==&amp;SMS=0</t>
  </si>
  <si>
    <t>10600 Horton DR, Colorado Springs, CO 80925</t>
  </si>
  <si>
    <t>"Hello, I spoke to seller and he is thankful for the interest but he wants his va eligibility released with this sale so we can only do va to va assumable or traditional financing. Sorry about that, if anything changes definitely let me know!""Unfortunately, he does need his VA eligibility released. I will reach out to him and be sure nothing has changed. He works late shifts so he's currently sleeping so it may take me a few to get back to you! But I will triple check with him."</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</si>
  <si>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NTIwMjYiLCJWaWV3TW9kZSI6IjEifQ==&amp;SMS=0</t>
  </si>
  <si>
    <t>4443 E Bennington AV, Castle Rock, CO 80104</t>
  </si>
  <si>
    <t>Left VM: "I did speak to my client again for that house on East Bennington in Castle Rock. And, um, just further went over some different options and things like that. And I think he is um, thinking that he'll lean towards the possibility of an assumable that doesn't have to be a VA for um on the other side, which is great because the Gap is not that big. Um but if you want to give me a buzz back and we can chat about that or if your client is already kind of set and they want to make an offer, that's amazing too. Um, he is totally on board now with thinking that he it the the eligibility factor for his VA benefits is not such a big deal as he really felt like it was before."</t>
  </si>
  <si>
    <t>https://docs.google.com/spreadsheets/d/1hynVxj6iDtPyzshnyNrWKUuAwrqEjbMZ/edit?gid=93934208#gid=93934208</t>
  </si>
  <si>
    <t>$220 Annual</t>
  </si>
  <si>
    <t xml:space="preserve">Debi Volk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</si>
  <si>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NDg0MDAiLCJWaWV3TW9kZSI6IjEifQ==&amp;SMS=0</t>
  </si>
  <si>
    <t>4907 Turning Leaf WY, Colorado Springs, CO 80922</t>
  </si>
  <si>
    <t>"sorry no He needs his VA for next home"</t>
  </si>
  <si>
    <t>Thomas Enck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</si>
  <si>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NTQwNDUiLCJWaWV3TW9kZSI6IjEifQ==&amp;SMS=0</t>
  </si>
  <si>
    <t>10282 Mt Lincoln DR, Peyton, CO 80831</t>
  </si>
  <si>
    <t>"No unfortunately:( they're under contract on a new build and need it free to close I'm so sorry!""Unfortunately not they're buying and need their entitlement back"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</si>
  <si>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1MjI3OTkiLCJWaWV3TW9kZSI6IjEifQ==&amp;SMS=0</t>
  </si>
  <si>
    <t>10806 Witcher DR, Colorado Springs, CO 80925</t>
  </si>
  <si>
    <t>"They are needing to buy right away.""No"</t>
  </si>
  <si>
    <t>Tess Gascon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</si>
  <si>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NTU1OTYiLCJWaWV3TW9kZSI6IjEifQ==&amp;SMS=0</t>
  </si>
  <si>
    <t>7150 Stowe CR, Fountain, CO 80817</t>
  </si>
  <si>
    <t>"I can check with them again but I am guessing not because they need their entitlement to purchase in Washington" MLS Agent Remarks: "VA Assumable loan available, subject to lender approval. Buyer must be VA eligible for Seller to consider assumption offer."</t>
  </si>
  <si>
    <t>Kellee Hardy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</si>
  <si>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NjI3MTgiLCJWaWV3TW9kZSI6IjEifQ==&amp;SMS=0</t>
  </si>
  <si>
    <t>969 Dawn Break LP, Colorado Springs, CO 80910</t>
  </si>
  <si>
    <t>"Seller said they can only allow for VA Assumable because they do need their full entitlement back."</t>
  </si>
  <si>
    <t>Carrie Lukins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</si>
  <si>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ODgxNDMiLCJWaWV3TW9kZSI6IjEifQ==&amp;SMS=0</t>
  </si>
  <si>
    <t>3235 Whimsical PL, Colorado Springs, CO 80917</t>
  </si>
  <si>
    <t>"They are talking to their lender to see if they have enough secondary entitlement to make it work."</t>
  </si>
  <si>
    <t>Mimi Foster Feith</t>
  </si>
  <si>
    <t>https://portal.onehome.com/en-US/property/aotf~1102866534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</si>
  <si>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7788 Sandy Springs PT, Fountain, CO 80817</t>
  </si>
  <si>
    <t>"I think we're good. You can take a look, but it looks like it will work""I don't know, and I don't know the details of the loan yet. But I will certainly check."</t>
  </si>
  <si>
    <t xml:space="preserve">Russ Winther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</si>
  <si>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NzM5OTMiLCJWaWV3TW9kZSI6IjEifQ==&amp;SMS=0</t>
  </si>
  <si>
    <t>8746 Langford DR, Fountain, CO 80817</t>
  </si>
  <si>
    <t>"He might. It depends on the offered terms"</t>
  </si>
  <si>
    <t>https://docs.google.com/spreadsheets/d/1hynVxj6iDtPyzshnyNrWKUuAwrqEjbMZ/edit?gid=1453888810#gid=1453888810</t>
  </si>
  <si>
    <t>Raymond Brown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</si>
  <si>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NzQ0MTMiLCJWaWV3TW9kZSI6IjEifQ==&amp;SMS=0</t>
  </si>
  <si>
    <t>6677 Lamine DR, Colorado Springs, CO 80925</t>
  </si>
  <si>
    <t>"Sorry, but the seller wants to keep his VA eligibility.""Doubtful, but I'll ask."</t>
  </si>
  <si>
    <t>https://docs.google.com/spreadsheets/d/19unqpkKMQrhmGBaUh6zOIc0kPNGOIvtn6SRluHdkJD8/edit?gid=1930862162#gid=1930862162</t>
  </si>
  <si>
    <t>Christopher Kreklow</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</si>
  <si>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NTk4ODciLCJWaWV3TW9kZSI6IjEifQ==&amp;SMS=0</t>
  </si>
  <si>
    <t>14173 Albatross DR, Colorado Springs, CO 80921</t>
  </si>
  <si>
    <t>"Hi Ryan. Thanks for reaching out. The seller is open to this but definitely depends on the offer presented."</t>
  </si>
  <si>
    <t>https://docs.google.com/spreadsheets/d/1hynVxj6iDtPyzshnyNrWKUuAwrqEjbMZ/edit?gid=1695244354#gid=1695244354</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</si>
  <si>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MDUyMzIiLCJWaWV3TW9kZSI6IjEifQ==&amp;SMS=0</t>
  </si>
  <si>
    <t>7762 Berwyn LP, Peyton, CO 80831</t>
  </si>
  <si>
    <t>MLS Agent remarks: "Assumption will require proof of VA Entitlement."</t>
  </si>
  <si>
    <t>https://docs.google.com/spreadsheets/d/19unqpkKMQrhmGBaUh6zOIc0kPNGOIvtn6SRluHdkJD8/edit?gid=518141883#gid=518141883</t>
  </si>
  <si>
    <t>Dianna Doyle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</si>
  <si>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NjEyOTQiLCJWaWV3TW9kZSI6IjEifQ==&amp;SMS=0</t>
  </si>
  <si>
    <t>1605 Kodiak DR, Colorado Springs, CO 80910</t>
  </si>
  <si>
    <t>"my client is aware of the consecutive use or multiple use on his VA but um, I thought it would call and just find out a little bit more about your client. So that if it was something my seller would reconsider, I wanted to explore those avenues. So if you get a chance, give me a call.""Eligibility must be substituted" MLS Agent remarks: "Must sub VA eligibility"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</si>
  <si>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NTY1MzAiLCJWaWV3TW9kZSI6IjEifQ==&amp;SMS=0</t>
  </si>
  <si>
    <t>6724 Abita DR, Colorado Springs, CO 80925</t>
  </si>
  <si>
    <t>MLS Agent remarks: "Buyer must have VA entitlement to do assumption. "</t>
  </si>
  <si>
    <t>https://docs.google.com/spreadsheets/d/19unqpkKMQrhmGBaUh6zOIc0kPNGOIvtn6SRluHdkJD8/edit?gid=515425346#gid=515425346</t>
  </si>
  <si>
    <t>Tamara San Agustin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</si>
  <si>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NTQzMTciLCJWaWV3TW9kZSI6IjEifQ==&amp;SMS=0</t>
  </si>
  <si>
    <t>10844 Lavanya PL, Fountain, CO 80817</t>
  </si>
  <si>
    <t>"My sellers checked with the lender and they will only allow assumptions with a death or divorce. So, it no longer applies. I deleted that info from the listing. I hope your Buyer still has some interest."</t>
  </si>
  <si>
    <t>https://portal.onehome.com/en-US/property/aotf~1100440878~PPMLS?token=eyJPU04iOiJQUE1MUyIsImFnZW50aWQiOiIyNDM2MyIsInNldGlkIjogIjEwMjc0NDUiLCJzZXRUeXBlIjogIlBST1BFUlRZIiwic2F2ZWRTZWFyY2hJZCI6ICI5NmY1NDExYy1jNDYyLTNmNmMtYjJjMC0yNGEyNzQ1MDMzNGYiLCJlbWFpbCI6ICIiLCAiVmlld01vZGUiOiAiMyJ9&amp;searchId=96f5411c-c462-3f6c-b2c0-24a27450334f</t>
  </si>
  <si>
    <t>7844 Coffee RD, Peyton, CO 80831</t>
  </si>
  <si>
    <t>MLS Agent remarks: "VA assumable Loan Via Newrez Loan Servicer- substitution required at this time."</t>
  </si>
  <si>
    <t>https://portal.onehome.com/en-US/property/aotf~1100925861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</si>
  <si>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5475 Necker HT, Colorado Springs, CO 80922</t>
  </si>
  <si>
    <t>"I talked to them and they just aren't interested at this time""No they need it for their next purchase"</t>
  </si>
  <si>
    <t xml:space="preserve">Jordan Cassalia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</si>
  <si>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NDY1NTkiLCJWaWV3TW9kZSI6IjEifQ==&amp;SMS=0</t>
  </si>
  <si>
    <t>832 Spring Valley DR, Divide, CO 80814</t>
  </si>
  <si>
    <t>MLS Agent remarks: "VA Assumable loan is available, but buyer(s) must have VA entitlement. "</t>
  </si>
  <si>
    <t>$97 Annual</t>
  </si>
  <si>
    <t>Jackie Emig</t>
  </si>
  <si>
    <t>https://portal.onehome.com/en-US/property/aotf~1100879932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</si>
  <si>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5418 Wagon Hammer DR, Colorado Springs, CO 80925</t>
  </si>
  <si>
    <t>"How do you enforce that though? I realize we'd have it within the contract which is legally binding- but what happens if they don't or aren't able to?""That would likely be of more interest""I spoke to my sellers again and they're going to pause on the option to have someone assume their loan that isn't able to free up the entitlement." MLS Agent remarks: "VA assumable mortgage is available to those able to use their VA entitlement and are qualified!"</t>
  </si>
  <si>
    <t>https://docs.google.com/spreadsheets/d/19unqpkKMQrhmGBaUh6zOIc0kPNGOIvtn6SRluHdkJD8/edit?gid=1031268937#gid=1031268937</t>
  </si>
  <si>
    <t>Elliot Bannister</t>
  </si>
  <si>
    <t>https://portal.onehome.com/en-US/property/aotf~1100925149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</si>
  <si>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17250 Person DR, Peyton, CO 80831</t>
  </si>
  <si>
    <t>"It all depends on eligibility and My clients want to keep full eligibility. Thanks for reaching out""Hey Ryan, unfortunately no. They are looking to purchase after selling this property."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</si>
  <si>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OTUwODUiLCJWaWV3TW9kZSI6IjEifQ==&amp;SMS=0</t>
  </si>
  <si>
    <t>2380 Ambleside DR, Colorado Springs, CO 80915</t>
  </si>
  <si>
    <t>"Hey Ryan! It's actually an assumable FHA mortgage through PennyMac."</t>
  </si>
  <si>
    <t>Svenja Hopkins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</si>
  <si>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0MDM4ODciLCJWaWV3TW9kZSI6IjEifQ==&amp;SMS=0</t>
  </si>
  <si>
    <t>5980 San Mateo DR, Colorado Springs, CO 80911</t>
  </si>
  <si>
    <t>"thanks for reaching out. My clients are aware of the points you brought up above. They are currently not interested in allowing the buyer to assume the loan without substitution. I will be in touch should this change. ""Hi Ryan! Thanks for reaching out. Substitution is required to assume the loan."</t>
  </si>
  <si>
    <t>Brett Weldon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</si>
  <si>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0MTUzMzciLCJWaWV3TW9kZSI6IjEifQ==&amp;SMS=0</t>
  </si>
  <si>
    <t>9815 Paluxy HT, Colorado Springs, CO 80925</t>
  </si>
  <si>
    <t>MLS Agent remarks: "ASSUMABLE VA LOAN AVAILABLE for qualified VA buyers only."</t>
  </si>
  <si>
    <t>https://docs.google.com/spreadsheets/d/19unqpkKMQrhmGBaUh6zOIc0kPNGOIvtn6SRluHdkJD8/edit?gid=1923296924#gid=1923296924</t>
  </si>
  <si>
    <t>Christina Whiteley</t>
  </si>
  <si>
    <t>https://portal.onehome.com/en-US/property/aotf~1100395505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</si>
  <si>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2360 Ambleside DR, Colorado Springs, CO 80915</t>
  </si>
  <si>
    <t>MLS Agent remarks: "Assumption must be VA to VA with full entitlement."</t>
  </si>
  <si>
    <t>https://docs.google.com/spreadsheets/d/19unqpkKMQrhmGBaUh6zOIc0kPNGOIvtn6SRluHdkJD8/edit?gid=1301483379#gid=1301483379</t>
  </si>
  <si>
    <t>Rebecca Groe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</si>
  <si>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ODIzOTMiLCJWaWV3TW9kZSI6IjEifQ==&amp;SMS=0</t>
  </si>
  <si>
    <t>1608 Rose Quartz HT, Colorado Springs, CO 80908</t>
  </si>
  <si>
    <t>"Yes" "FHA assumable loan is suitable for any party" "As an FYI, buyer agent compensation is not included in listing price"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</si>
  <si>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zU3MTMiLCJWaWV3TW9kZSI6IjEifQ==&amp;SMS=0</t>
  </si>
  <si>
    <t>2911 Hudson ST, Colorado Springs, CO 80910</t>
  </si>
  <si>
    <t>"You know when I mentioned it he didn't say much. I'll follow up with him.""Hello Ryan, Unfortunately my client is hoping to free his VA loan. I can, however ask him to see what he thinks."</t>
  </si>
  <si>
    <t>https://docs.google.com/spreadsheets/d/19unqpkKMQrhmGBaUh6zOIc0kPNGOIvtn6SRluHdkJD8/edit?gid=181825606#gid=181825606</t>
  </si>
  <si>
    <t>Sondra Casey</t>
  </si>
  <si>
    <t>https://portal.onehome.com/en-US/property/aotf~1097195728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</si>
  <si>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660 High Tea CT, Fountain, CO 80817</t>
  </si>
  <si>
    <t>"It's an FHA assumable so the Buyer would just need to qualify for an FHA."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</si>
  <si>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ODQ2NjYiLCJWaWV3TW9kZSI6IjEifQ==&amp;SMS=0</t>
  </si>
  <si>
    <t>17563 Leisure Lake DR, Monument, CO 80132</t>
  </si>
  <si>
    <t>MLS Agent Remarks: "VA assumption is only for those with VA eligibility that can substitute their eligibility with the sellers."</t>
  </si>
  <si>
    <t>Anthony Petti</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</si>
  <si>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NzE4MjQiLCJWaWV3TW9kZSI6IjEifQ==&amp;SMS=0</t>
  </si>
  <si>
    <t>9777 Wando DR, Colorado Springs, CO 80925</t>
  </si>
  <si>
    <t>"My clients require someone with a replacement Certificate of Eligibility." Left VM: "so we do have, yeah. We, we pretty much are asking for a replacement Certificate of Eligibility. " MLS Agent Remarks: "VA Assumable with Replacement Certificate of Eligibility."</t>
  </si>
  <si>
    <t>Michael McDermott</t>
  </si>
  <si>
    <t>https://portal.onehome.com/en-US/property/aotf~1072884159~PPMLS?token=eyJPU04iOiJQUE1MUyIsImFnZW50aWQiOiIyNDM2MyIsInNldGlkIjogIjEwMjYwNzQiLCJzZXRUeXBlIjogIlBST1BFUlRZIiwic2F2ZWRTZWFyY2hJZCI6ICJiZmUwNmNmNy04YzE1LTMwODgtYTlhMy1kMzk1NWJiYmRiNTUiLCJlbWFpbCI6ICIiLCAiVmlld01vZGUiOiAiMyJ9&amp;searchId=bfe06cf7-8c15-3088-a9a3-d3955bbbdb55</t>
  </si>
  <si>
    <t>3780 Riviera GR #204, Colorado Springs, CO 80922</t>
  </si>
  <si>
    <t>"Hey Ryan thanks for reaching out. No, only VA"</t>
  </si>
  <si>
    <t>Shaina Glenn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</si>
  <si>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zQ0MzMiLCJWaWV3TW9kZSI6IjEifQ==&amp;SMS=0</t>
  </si>
  <si>
    <t>3324 Red Onion CR, Colorado Springs, CO 80918</t>
  </si>
  <si>
    <t>"Hey Ryan, sorry for the delay. They are not willing to part with their entitlement"</t>
  </si>
  <si>
    <t>https://docs.google.com/spreadsheets/d/19unqpkKMQrhmGBaUh6zOIc0kPNGOIvtn6SRluHdkJD8/edit?gid=21996085#gid=21996085</t>
  </si>
  <si>
    <t xml:space="preserve">Bruce Betts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</si>
  <si>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TY0NzAiLCJWaWV3TW9kZSI6IjEifQ==&amp;SMS=0</t>
  </si>
  <si>
    <t>5880 E Old Farm CR, Colorado Springs, CO 80917</t>
  </si>
  <si>
    <t>MLS Agent remarks: "The buyer must be a veteran that can substitute their eligibility. We will work with Assumption Solutions if the buyer wants to assume the loan. The seller prefers that possession be at least five days after closing."</t>
  </si>
  <si>
    <t>Maggie Porter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</si>
  <si>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zI0NTkiLCJWaWV3TW9kZSI6IjEifQ==&amp;SMS=0</t>
  </si>
  <si>
    <t>6627 Rubicon HT, Colorado Springs, CO 80925</t>
  </si>
  <si>
    <t>"No it needs to be a Va"</t>
  </si>
  <si>
    <t>https://docs.google.com/spreadsheets/d/19unqpkKMQrhmGBaUh6zOIc0kPNGOIvtn6SRluHdkJD8/edit?gid=1219101463#gid=1219101463</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</si>
  <si>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NzcwNjkiLCJWaWV3TW9kZSI6IjEifQ==&amp;SMS=0</t>
  </si>
  <si>
    <t>10528 Horton DR, Colorado Springs, CO 80925</t>
  </si>
  <si>
    <t>"I think if I put a really enticing offer at or above their asking price in front of them it may change their mind." "Answer is no, they don't want their VA eligibility tied up at all."</t>
  </si>
  <si>
    <t>https://docs.google.com/spreadsheets/d/19unqpkKMQrhmGBaUh6zOIc0kPNGOIvtn6SRluHdkJD8/edit?gid=976538295#gid=976538295</t>
  </si>
  <si>
    <t>https://portal.onehome.com/en-US/property/aotf~1082931975~PPMLS?token=eyJPU04iOiJQUE1MUyIsImFnZW50aWQiOiIyNDM2MyIsInNldGlkIjogIjEwMjU5NzYiLCJzZXRUeXBlIjogIlBST1BFUlRZIiwic2F2ZWRTZWFyY2hJZCI6ICI1ODc5YTM5Mi1mODhhLTNlM2UtYjBkNS03N2NmNDcyMWRlN2YiLCJlbWFpbCI6ICIiLCAiVmlld01vZGUiOiAiMyJ9&amp;searchId=5879a392-f88a-3e3e-b0d5-77cf4721de7f</t>
  </si>
  <si>
    <t>5225 Wilhelm DR, Colorado Springs, CO 80911</t>
  </si>
  <si>
    <t>""Yes To anyone" 5225 Wilhelm! Sell it!"</t>
  </si>
  <si>
    <t>https://docs.google.com/spreadsheets/d/1hynVxj6iDtPyzshnyNrWKUuAwrqEjbMZ/edit?gid=1120920356#gid=1120920356</t>
  </si>
  <si>
    <t>Megan O'connor</t>
  </si>
  <si>
    <t>https://portal.onehome.com/en-US/property/aotf~1088064854~PPMLS?token=eyJPU04iOiJQUE1MUyIsImFnZW50aWQiOiIyNDM2MyIsInNldGlkIjogIjEwMjU5NzMiLCJzZXRUeXBlIjogIlBST1BFUlRZIiwic2F2ZWRTZWFyY2hJZCI6ICIzYjQ3ZWRkZS03MDkwLTNkZDQtYTEyMy0zYTM4YzhmZGY3MmUiLCJlbWFpbCI6ICIiLCAiVmlld01vZGUiOiAiMyJ9&amp;searchId=3b47edde-7090-3dd4-a123-3a38c8fdf72e</t>
  </si>
  <si>
    <t>14 E Mill ST, Colorado Springs, CO 80903</t>
  </si>
  <si>
    <t>"We were just under contract with somebody who was going to assume his loan and they were non-VA" "Hey yes he would"</t>
  </si>
  <si>
    <t>https://docs.google.com/spreadsheets/d/1hynVxj6iDtPyzshnyNrWKUuAwrqEjbMZ/edit?gid=1668566606#gid=1668566606</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</si>
  <si>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jkxMzIiLCJWaWV3TW9kZSI6IjEifQ==&amp;SMS=0</t>
  </si>
  <si>
    <t>5705 Palmer DR, Castle Rock, CO 80104</t>
  </si>
  <si>
    <t>Assumption info: "Substitution Required"</t>
  </si>
  <si>
    <t>Ryan Meyer</t>
  </si>
  <si>
    <t>https://portal.onehome.com/en-US/property/aotf~1097165168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</si>
  <si>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9540 Bryce Canyon DR, Colorado Springs, CO 80925</t>
  </si>
  <si>
    <t>"Hello. The sellers require VA substitution."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</si>
  <si>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jYzNDciLCJWaWV3TW9kZSI6IjEifQ==&amp;SMS=0</t>
  </si>
  <si>
    <t>10167 Lake Arbor LN, Colorado Springs, CO 80924</t>
  </si>
  <si>
    <t>John Chudzinski</t>
  </si>
  <si>
    <t>https://portal.onehome.com/en-US/property/aotf~1096708983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</si>
  <si>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6918 Millbrook CR, Fountain, CO 80817</t>
  </si>
  <si>
    <t>MLS Agent remarks: "VA loan with no substitution required." "VA loan is assumable and seller is not requiring a substitution so your conventional and FHA buyers have the opportunity for an incredibly low rate -"</t>
  </si>
  <si>
    <t>https://docs.google.com/spreadsheets/d/1hynVxj6iDtPyzshnyNrWKUuAwrqEjbMZ/edit?gid=449886153#gid=449886153</t>
  </si>
  <si>
    <t>Christine White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</si>
  <si>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NjA0NTUiLCJWaWV3TW9kZSI6IjEifQ==&amp;SMS=0</t>
  </si>
  <si>
    <t>6425 Dancing Star WY, Colorado Springs, CO 80911</t>
  </si>
  <si>
    <t>"Hi Ryan! Thank you for asking--they would prefer the swap with an assumption, but are willing to discuss a non-VA buyer assuming the loan."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</si>
  <si>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Mzk5NjMiLCJWaWV3TW9kZSI6IjEifQ==&amp;SMS=0</t>
  </si>
  <si>
    <t>5390 Picket DR, Colorado Springs, CO 80918</t>
  </si>
  <si>
    <t>"They need their entitlement to purchase their next home, so only substitution"</t>
  </si>
  <si>
    <t>Amy Knight</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</si>
  <si>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M0NzAxMiIsIlZpZXdNb2RlIjoiMSJ9&amp;SMS=0</t>
  </si>
  <si>
    <t>4173 Vernal CR, Colorado Springs, CO 80916</t>
  </si>
  <si>
    <t>"Hi Ryan, no they won't. They are under contract on a property in Pennsylvania, so they're entitlement freed up to complete the purchase on the other side."</t>
  </si>
  <si>
    <t>$117 Semi-Annual</t>
  </si>
  <si>
    <t>James Kinnett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</si>
  <si>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NTM2MjkiLCJWaWV3TW9kZSI6IjEifQ==&amp;SMS=0</t>
  </si>
  <si>
    <t>6230 Fencerail HT, Colorado Springs, CO 80919</t>
  </si>
  <si>
    <t>Barbara Osowski</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</si>
  <si>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zE3NjkiLCJWaWV3TW9kZSI6IjEifQ==&amp;SMS=0</t>
  </si>
  <si>
    <t>3247 Osuna DR, Colorado Springs, CO 80916</t>
  </si>
  <si>
    <t>MLS Agent Remarks: "VA Assumable loan ... is available for VA eligible buyers only."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</si>
  <si>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NDU5NDgiLCJWaWV3TW9kZSI6IjEifQ==&amp;SMS=0</t>
  </si>
  <si>
    <t>120 Cherry CR, Fountain, CO 80817</t>
  </si>
  <si>
    <t>MLS  Agent Remarks: "This is a VA assumable loan for another VA buyer."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</si>
  <si>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Mzk5NjkiLCJWaWV3TW9kZSI6IjEifQ==&amp;SMS=0</t>
  </si>
  <si>
    <t>5312 Hammond DR, Colorado Springs, CO 80915</t>
  </si>
  <si>
    <t>MLS updated agent remarks: "This loan is Assumable to VA AND NON VA Buyers. No substitution required. " MLS Agent remarks: "This loan is Assumable with VA substitution only. Please note, Seller is behind on payments and is unable to bring current. "</t>
  </si>
  <si>
    <t>https://docs.google.com/spreadsheets/d/1hynVxj6iDtPyzshnyNrWKUuAwrqEjbMZ/edit?gid=879545963#gid=879545963</t>
  </si>
  <si>
    <t>https://portal.onehome.com/en-US/property/aotf~1095589646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</si>
  <si>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4763 Brant RD, Colorado Springs, CO 80911</t>
  </si>
  <si>
    <t>"I don't think so I'll double check with them. They are young and going to go travel but will want to buy in the future."</t>
  </si>
  <si>
    <t>$60 Annual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</si>
  <si>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zk0MzQiLCJWaWV3TW9kZSI6IjEifQ==&amp;SMS=0</t>
  </si>
  <si>
    <t>7861 Sandy Springs PT, Fountain, CO 80817</t>
  </si>
  <si>
    <t>MLS agent remarks: "This is a VA assumable loan for another VA buyer."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</si>
  <si>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zAzMDIiLCJWaWV3TW9kZSI6IjEifQ==&amp;SMS=0</t>
  </si>
  <si>
    <t>2155 McCleary LN, Fountain, CO 80817</t>
  </si>
  <si>
    <t>Left VM: "I'm not sure whether you're aware or not but um, if the borrower who assumes the VA mortgage does not substitute VA eligibility and the borrower ends up defaulting and the loan gets foreclosed on the seller forever forfeits the amount of the VA eligibility that they used. That was the original mortgage loan balance. So that gets pretty yucky and um, is a huge risk uh, for the seller. And so um, my client would therefore not be interested in uh, having any buyer, assume the mortgage unless they were able to be a to do the VA uh eligibility substitution. So um, thank you for checking in though, I appreciate it. And if you've got any VA buyers that would want to assume that, that would be great."</t>
  </si>
  <si>
    <t>Tonya Arnett Pena/Jake Wade</t>
  </si>
  <si>
    <t>https://portal.onehome.com/en-US/property/aotf~1095279446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</si>
  <si>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7834 Treehouse TE, Fountain, CO 80817</t>
  </si>
  <si>
    <t>"I apologize for the delayed response. I spoke with the sellers, and they do not want to go through with having a non-VA assume their loan because of the risk. ""Hello, I will find out give me moment.""No"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</si>
  <si>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jExMDkiLCJWaWV3TW9kZSI6IjEifQ==&amp;SMS=0</t>
  </si>
  <si>
    <t>3090 Shikra VW, Colorado Springs, CO 80916</t>
  </si>
  <si>
    <t>"We have a va substitution offer already :/"</t>
  </si>
  <si>
    <t>Miguel Lopez</t>
  </si>
  <si>
    <t>https://portal.onehome.com/en-US/property/aotf~1095467291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</si>
  <si>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4130 Walker RD, Colorado Springs, CO 80908</t>
  </si>
  <si>
    <t>"Your buyer can reach out to the lender and see if he gets approved. But my seller will need enough VA to buy WITHOUT ANY DOWN PAYMENT." "We can try." "Hello! Unfortunately they can't sunce they will be utilizing the VA right away to buy a new property"</t>
  </si>
  <si>
    <t>Tina Kepenach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</si>
  <si>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DExMTkiLCJWaWV3TW9kZSI6IjEifQ==&amp;SMS=0</t>
  </si>
  <si>
    <t>8480 Dry Needle PL, Colorado Springs, CO 80908</t>
  </si>
  <si>
    <t>""I've shared with my clients and currently they unfortunately are not open to it."" "Hi! Unfortunately they need it to buy another home."</t>
  </si>
  <si>
    <t>Shannon Conry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</si>
  <si>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Tg3NzQiLCJWaWV3TW9kZSI6IjEifQ==&amp;SMS=0</t>
  </si>
  <si>
    <t>265 Balmoral WY, Colorado Springs, CO 80906</t>
  </si>
  <si>
    <t xml:space="preserve">Jeanne Guischard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</si>
  <si>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MDU5NzAiLCJWaWV3TW9kZSI6IjEifQ==&amp;SMS=0</t>
  </si>
  <si>
    <t>6134 Briarcliff RD, Colorado Springs, CO 80918</t>
  </si>
  <si>
    <t>"VA Assumable is available to Buyer - see details in MLS. No need for entitlement back."</t>
  </si>
  <si>
    <t>Mackensey Solomon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</si>
  <si>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zMjYwMDIiLCJWaWV3TW9kZSI6IjEifQ==&amp;SMS=0</t>
  </si>
  <si>
    <t>7517 Soane GR, Peyton, CO 80831</t>
  </si>
  <si>
    <t>"Hi Ryan. Thanks for reaching out. My sellers can only do a VA assumption to keep their eligibility. Sorry about that I wish we could!"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</si>
  <si>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MjYzMTkiLCJWaWV3TW9kZSI6IjEifQ==&amp;SMS=0</t>
  </si>
  <si>
    <t>6062 Yamhill DR, Colorado Springs, CO 80925</t>
  </si>
  <si>
    <t>"Hey Ryan. My clients actually are interested if a premium is offered." "Hi Ryan. Unfortunately, not."</t>
  </si>
  <si>
    <t>https://docs.google.com/spreadsheets/d/1hynVxj6iDtPyzshnyNrWKUuAwrqEjbMZ/edit?gid=918723900#gid=918723900</t>
  </si>
  <si>
    <t>Cory Williams</t>
  </si>
  <si>
    <t>https://portal.onehome.com/en-US/property/aotf~1095099317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</si>
  <si>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10814 Saco DR, Colorado Springs, CO 80925</t>
  </si>
  <si>
    <t>"Hey. No they don't want a non va at this time. Thank you"</t>
  </si>
  <si>
    <t>Tyler Hoshide</t>
  </si>
  <si>
    <t>https://portal.onehome.com/en-US/property/aotf~1093483927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</si>
  <si>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1091 Petra HT, Colorado Springs, CO 80916</t>
  </si>
  <si>
    <t>"Hey! Thanks for touching base - I do not believe so. To my understanding they plan to utilize a loan to buy where they are going so they don't want to tie up their VA eligibility"</t>
  </si>
  <si>
    <t>Jeffrey Johnson/Katie Svatos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</si>
  <si>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DU0MTEiLCJWaWV3TW9kZSI6IjEifQ==&amp;SMS=0</t>
  </si>
  <si>
    <t>516 N Pine ST, Colorado Springs, CO 80905</t>
  </si>
  <si>
    <t>"Hi Ryan! She would definitely prefer a VA buyer assume the loan."</t>
  </si>
  <si>
    <t>Toshoy Kubiak</t>
  </si>
  <si>
    <t>https://portal.onehome.com/en-US/property/aotf~1093538534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</si>
  <si>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3173 loot DR, Colorado Springs, CO 80939</t>
  </si>
  <si>
    <t>Michael Lamolli</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</si>
  <si>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DE1NTIiLCJWaWV3TW9kZSI6IjEifQ==&amp;SMS=0</t>
  </si>
  <si>
    <t>6547 Rubicon HT, Colorado Springs, CO 80925</t>
  </si>
  <si>
    <t>MLS Agent remarks: "REMEMBER: 2.5% interest VA assumable, for VA buyers only."</t>
  </si>
  <si>
    <t>Jim Foster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</si>
  <si>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TAxODkiLCJWaWV3TW9kZSI6IjEifQ==&amp;SMS=0</t>
  </si>
  <si>
    <t>11865 Wildwood Ridge DR, Colorado Springs, CO 80921</t>
  </si>
  <si>
    <t>"I spoke with the seller and they would be okay with allowing a non-veteran to assume the VA loan with qualification. The loan is currently being serviced by Pentagon Federal. "</t>
  </si>
  <si>
    <t>https://docs.google.com/spreadsheets/d/1hynVxj6iDtPyzshnyNrWKUuAwrqEjbMZ/edit?gid=1900909658#gid=1900909658</t>
  </si>
  <si>
    <t>Larisa Lazarev</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</si>
  <si>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zMDcyNzYiLCJWaWV3TW9kZSI6IjEifQ==&amp;SMS=0</t>
  </si>
  <si>
    <t>5339 Pabst DR, Colorado Springs, CO 80915</t>
  </si>
  <si>
    <t>"We might be interested. My seller is checking some things out. I'll keep you posted" "No, they are not interested in any VA person to assume their loan, but you can always submit an offer."</t>
  </si>
  <si>
    <t>https://docs.google.com/spreadsheets/d/1hynVxj6iDtPyzshnyNrWKUuAwrqEjbMZ/edit?gid=1757216363#gid=1757216363</t>
  </si>
  <si>
    <t>https://portal.onehome.com/en-US/property/aotf~1093582603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</si>
  <si>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9422 Fairway Glen DR, Peyton, CO 80831</t>
  </si>
  <si>
    <t>https://portal.onehome.com/en-US/property/aotf~1093250027~PPMLS?token=eyJPU04iOiJQUE1MUyIsImFnZW50aWQiOiIyNDM2MyIsInNldGlkIjogIjEwMjQ1NTQiLCJzZXRUeXBlIjogIlBST1BFUlRZIiwic2F2ZWRTZWFyY2hJZCI6ICJmYzk4YWQyZi1lN2Y5LTMzYzMtYjY1Mi00MDI4YTYxNjc4NzMiLCJlbWFpbCI6ICIiLCAiVmlld01vZGUiOiAiMyJ9&amp;searchId=fc98ad2f-e7f9-33c3-b652-4028a6167873</t>
  </si>
  <si>
    <t>6593 Lamine DR, Colorado Springs, CO 80925</t>
  </si>
  <si>
    <t>"Sellers aren't interested""Hi! No I'm sorry, I talked with them about this already. "</t>
  </si>
  <si>
    <t>Kimberly Hazard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</si>
  <si>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TI4OTUiLCJWaWV3TW9kZSI6IjEifQ==&amp;SMS=0</t>
  </si>
  <si>
    <t>1130 Forest Hill PL, Woodland Park, CO 80863</t>
  </si>
  <si>
    <t>MLS Agent remarks: "VA Assumable Loan at 3.625"</t>
  </si>
  <si>
    <t>John Clanton Dodson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</si>
  <si>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DY2NDIiLCJWaWV3TW9kZSI6IjEifQ==&amp;SMS=0</t>
  </si>
  <si>
    <t>2680 Emerald Ridge DR, Colorado Springs, CO 80920</t>
  </si>
  <si>
    <t>Robert Wodell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</si>
  <si>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Tg5NTEiLCJWaWV3TW9kZSI6IjEifQ==&amp;SMS=0</t>
  </si>
  <si>
    <t>9725 Country Vistas WY, Peyton, CO 80831</t>
  </si>
  <si>
    <t>MLS Agent remarks: " Assumption requires VA substitution."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</si>
  <si>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Nzg4NzIiLCJWaWV3TW9kZSI6IjEifQ==&amp;SMS=0</t>
  </si>
  <si>
    <t>6595 Lange DR, Colorado Springs, CO 80918</t>
  </si>
  <si>
    <t>Anneliese Henley</t>
  </si>
  <si>
    <t>https://portal.onehome.com/en-US/property/aotf~1092434686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</si>
  <si>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6542 Twin Falls CT, Colorado Springs, CO 80924</t>
  </si>
  <si>
    <t>Assumable for 5 years. "He is saying he would for 5 years. Im not sure if that’s something your buyer would consider… refinancing in the 5 year period."</t>
  </si>
  <si>
    <t>https://docs.google.com/spreadsheets/d/1hynVxj6iDtPyzshnyNrWKUuAwrqEjbMZ/edit?gid=1915338704#gid=1915338704</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</si>
  <si>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ODE2MjUiLCJWaWV3TW9kZSI6IjEifQ==&amp;SMS=0</t>
  </si>
  <si>
    <t>425 Blossom Field RD, Fountain, CO 80817</t>
  </si>
  <si>
    <t>https://portal.onehome.com/en-US/property/aotf~1086390513~PPMLS?token=eyJPU04iOiJQUE1MUyIsImFnZW50aWQiOiIyNDM2MyIsInNldGlkIjogIjEwMjQyMzIiLCJzZXRUeXBlIjogIlBST1BFUlRZIiwic2F2ZWRTZWFyY2hJZCI6ICJkNmY1NGI0Zi0wNmRiLTMzMzMtYjFkMS00MGU0ZjUzOGQ1ZTciLCJlbWFpbCI6ICIiLCAiVmlld01vZGUiOiAiMyJ9&amp;searchId=d6f54b4f-06db-3333-b1d1-40e4f538d5e7</t>
  </si>
  <si>
    <t>4550 Star Ridge DR, Colorado Springs, CO 80916</t>
  </si>
  <si>
    <t>"They might be open to it but I think they would need to check with their loan servicer"</t>
  </si>
  <si>
    <t>https://docs.google.com/spreadsheets/d/1hynVxj6iDtPyzshnyNrWKUuAwrqEjbMZ/edit?gid=1556148181#gid=1556148181</t>
  </si>
  <si>
    <t>Kevin Pilkington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</si>
  <si>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NzU2NzIiLCJWaWV3TW9kZSI6IjEifQ==&amp;SMS=0</t>
  </si>
  <si>
    <t>740 Silver Saddle RD, Monument, CO 80132</t>
  </si>
  <si>
    <t>Kobie Keir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</si>
  <si>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Nzk3MTQiLCJWaWV3TW9kZSI6IjEifQ==&amp;SMS=0</t>
  </si>
  <si>
    <t>5390 Astronomy CT, Colorado Springs, CO 80917</t>
  </si>
  <si>
    <t>MLS Agent remarks: "FHA ASSUMABLE @ 3% opportunity that we've already cleared with the bank!"</t>
  </si>
  <si>
    <t>Kerry Taylor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</si>
  <si>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ODAwODAiLCJWaWV3TW9kZSI6IjEifQ==&amp;SMS=0</t>
  </si>
  <si>
    <t>2287 Echo Park DR, Castle Rock, CO 80104</t>
  </si>
  <si>
    <t>MLS Agent remarks: "This is a VA assumable loan."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</si>
  <si>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MjEwMzAiLCJWaWV3TW9kZSI6IjEifQ==&amp;SMS=0</t>
  </si>
  <si>
    <t>6159 Applewood Ridge CR, Colorado Springs, CO 80918</t>
  </si>
  <si>
    <t>https://portal.onehome.com/en-US/property/aotf~1086431559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</si>
  <si>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10171 Seawolf DR, Colorado Springs, CO 80925</t>
  </si>
  <si>
    <t>Melissa Dibens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</si>
  <si>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NzgwMTMiLCJWaWV3TW9kZSI6IjEifQ==&amp;SMS=0</t>
  </si>
  <si>
    <t>12242 Isle Royale DR, Peyton, CO 80831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</si>
  <si>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Tg3MDMiLCJWaWV3TW9kZSI6IjEifQ==&amp;SMS=0</t>
  </si>
  <si>
    <t>7274 Creekfront DR, Fountain, CO 80817</t>
  </si>
  <si>
    <t>$91 Quarterly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</si>
  <si>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NDQ1NzEiLCJWaWV3TW9kZSI6IjEifQ==&amp;SMS=0</t>
  </si>
  <si>
    <t>6617 Charter DR, Colorado Springs, CO 80918</t>
  </si>
  <si>
    <t>"Hey! They said they are only interested in a substitution, but I will let you know if that changes"</t>
  </si>
  <si>
    <t>Jay/ Lauren Collier</t>
  </si>
  <si>
    <t>https://portal.onehome.com/en-US/property/aotf~1079119253~PPMLS?token=eyJPU04iOiJQUE1MUyIsImFnZW50aWQiOiIyNDM2MyIsInNldGlkIjogIjEwMjQwNDUiLCJzZXRUeXBlIjogIlBST1BFUlRZIiwic2F2ZWRTZWFyY2hJZCI6ICIwMzdkMzZjYy0zZDNkLTM4YzAtYjZhNS0xNTExY2Y3YTFlNjMiLCJlbWFpbCI6ICIiLCAiVmlld01vZGUiOiAiMyJ9&amp;searchId=037d36cc-3d3d-38c0-b6a5-1511cf7a1e63</t>
  </si>
  <si>
    <t>4166 Orchid ST, Colorado Springs, CO 80917</t>
  </si>
  <si>
    <t>"Must credit and income qualify. No VA substitution needed.""Any owner occupant can assume the loan terms on 4166 Orchid"</t>
  </si>
  <si>
    <t>Dan Andrews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</si>
  <si>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NzM2NTkiLCJWaWV3TW9kZSI6IjEifQ==&amp;SMS=0</t>
  </si>
  <si>
    <t>6238 Baxter DR, Colorado Springs, CO 80923</t>
  </si>
  <si>
    <t>MLS Agent remarks: "seller does have an assumable VA loan and is willing to consider assumption regardless of buyer's VA eligibility"</t>
  </si>
  <si>
    <t>HOA 1 Dues: $52 Quarterly &amp; HOA 2 Dues: $43 Quarterly</t>
  </si>
  <si>
    <t>Tiesha Markwell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</si>
  <si>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MjczMzEiLCJWaWV3TW9kZSI6IjEifQ==&amp;SMS=0</t>
  </si>
  <si>
    <t>6803 Mandan DR, Colorado Springs, CO 80925</t>
  </si>
  <si>
    <t>MLS Agent remarks: "Property is assumable to a VA buyer only"</t>
  </si>
  <si>
    <t>Randy Reynolds</t>
  </si>
  <si>
    <t>https://portal.onehome.com/en-US/property/aotf~1090398831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</si>
  <si>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13256 Cedarville WY, Colorado Springs, CO 80921</t>
  </si>
  <si>
    <t>"No need a release. Great house"</t>
  </si>
  <si>
    <t>$200 Quarterly</t>
  </si>
  <si>
    <t>Cherise Selley</t>
  </si>
  <si>
    <t>https://portal.onehome.com/en-US/property/aotf~1090125766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</si>
  <si>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13595 Winslow DR, Colorado Springs, CO 80908</t>
  </si>
  <si>
    <t>MLS Agent remarks: "Sellers have an assumable VA loan available to VA Buyers subject to approval by Seller's Lender."</t>
  </si>
  <si>
    <t>$525 Annual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</si>
  <si>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zMyODEiLCJWaWV3TW9kZSI6IjEifQ==&amp;SMS=0</t>
  </si>
  <si>
    <t>7410 Neota WY, Colorado Springs, CO 80908</t>
  </si>
  <si>
    <t>$195 Annual</t>
  </si>
  <si>
    <t>Kevin Carr</t>
  </si>
  <si>
    <t>https://portal.onehome.com/en-US/property/aotf~1090500794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</si>
  <si>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15801 Lake Mist DR, Monument, CO 80132</t>
  </si>
  <si>
    <t>"NC counties are all maxed at $766k. Their current loan is $717k which will not allow for much of an open to buy in NC. They are currently looking at a $700k house in NC." "Thank you for your interest. The sellers will need a veteran to assume the loan. They will need to buy their new home using their VA."</t>
  </si>
  <si>
    <t>Anna Contreras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</si>
  <si>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NDUxODYiLCJWaWV3TW9kZSI6IjEifQ==&amp;SMS=0</t>
  </si>
  <si>
    <t>6592 Tillamook DR, Colorado Springs, CO 80925</t>
  </si>
  <si>
    <t>"Hi there. Unfortunately not."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</si>
  <si>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NDMzNjQiLCJWaWV3TW9kZSI6IjEifQ==&amp;SMS=0</t>
  </si>
  <si>
    <t>4236 S Hammock DR, Colorado Springs, CO 80917</t>
  </si>
  <si>
    <t>"I will ask"</t>
  </si>
  <si>
    <t>$81 Quarterly</t>
  </si>
  <si>
    <t>Matthew Orsillo</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</si>
  <si>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NDY1NjQiLCJWaWV3TW9kZSI6IjEifQ==&amp;SMS=0</t>
  </si>
  <si>
    <t>10220 Elgon DR, Colorado Springs, CO 80924</t>
  </si>
  <si>
    <t>"Send over an offer and I'll see what we can do." "We are considering it" "No we need the replacement"</t>
  </si>
  <si>
    <t>https://docs.google.com/spreadsheets/d/1hynVxj6iDtPyzshnyNrWKUuAwrqEjbMZ/edit?gid=130986889#gid=130986889</t>
  </si>
  <si>
    <t xml:space="preserve">Erin Handlin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</si>
  <si>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zk4NjQiLCJWaWV3TW9kZSI6IjEifQ==&amp;SMS=0</t>
  </si>
  <si>
    <t>9677 Beryl DR, Peyton, CO 80831</t>
  </si>
  <si>
    <t>Nicole Happel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</si>
  <si>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zg1OTciLCJWaWV3TW9kZSI6IjEifQ==&amp;SMS=0</t>
  </si>
  <si>
    <t>12626 Culebra Peak DR, Peyton, CO 80831</t>
  </si>
  <si>
    <t>"I've already discussed such programs with the sellers. They are adamant to not go this route. " "Hi Ryan! Unfortunately, no. They require a VA buyer to substitute eligibility."</t>
  </si>
  <si>
    <t>Ali Applegate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</si>
  <si>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zUxNzgiLCJWaWV3TW9kZSI6IjEifQ==&amp;SMS=0</t>
  </si>
  <si>
    <t>5297 Makalu DR, Colorado Springs, CO 80924</t>
  </si>
  <si>
    <t>"Hi there! Yes seller is absolutely fine with it. I can double check with the mortgage company but I don't think it would be a problem"</t>
  </si>
  <si>
    <t>https://docs.google.com/spreadsheets/d/1hynVxj6iDtPyzshnyNrWKUuAwrqEjbMZ/edit?gid=1519708579#gid=1519708579</t>
  </si>
  <si>
    <t>$200 Annual</t>
  </si>
  <si>
    <t>Nick Clement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</si>
  <si>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MzI4OTQiLCJWaWV3TW9kZSI6IjEifQ==&amp;SMS=0</t>
  </si>
  <si>
    <t>10932 Tarbell DR, Colorado Springs, CO 80925</t>
  </si>
  <si>
    <t>https://docs.google.com/spreadsheets/d/1hynVxj6iDtPyzshnyNrWKUuAwrqEjbMZ/edit?gid=451041892#gid=451041892</t>
  </si>
  <si>
    <t>Brandy Farris</t>
  </si>
  <si>
    <t>https://portal.onehome.com/en-US/property/aotf~1090155593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</si>
  <si>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10884 Lavanya PL, Fountain, CO 80817</t>
  </si>
  <si>
    <t>"No bc they are wanting to buy where they are moving to and use their full va"</t>
  </si>
  <si>
    <t>https://docs.google.com/spreadsheets/d/1hynVxj6iDtPyzshnyNrWKUuAwrqEjbMZ/edit?gid=1920073254#gid=1920073254</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</si>
  <si>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jU1MjgiLCJWaWV3TW9kZSI6IjEifQ==&amp;SMS=0</t>
  </si>
  <si>
    <t>11136 Rockcastle DR, Colorado Springs, CO 80925</t>
  </si>
  <si>
    <t>"I don't believe so I will ask but they will need there eligibility"</t>
  </si>
  <si>
    <t>https://portal.onehome.com/en-US/property/aotf~1090114377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</si>
  <si>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7793 Barn Owl DR, Fountain, CO 80817</t>
  </si>
  <si>
    <t>https://docs.google.com/spreadsheets/d/1hynVxj6iDtPyzshnyNrWKUuAwrqEjbMZ/edit?gid=769985635#gid=769985635</t>
  </si>
  <si>
    <t>Clayton Stahnke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</si>
  <si>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TIyNzgiLCJWaWV3TW9kZSI6IjEifQ==&amp;SMS=0</t>
  </si>
  <si>
    <t>1016 E High ST, Colorado Springs, CO 80903</t>
  </si>
  <si>
    <t>"Hey Ryan! 1016 E. High Street will indeed accept a non-VA buyer"</t>
  </si>
  <si>
    <t>https://docs.google.com/spreadsheets/d/1hynVxj6iDtPyzshnyNrWKUuAwrqEjbMZ/edit?gid=1257444529#gid=1257444529</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</si>
  <si>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MDcyNjUiLCJWaWV3TW9kZSI6IjEifQ==&amp;SMS=0</t>
  </si>
  <si>
    <t>1134 Wakita DR, Colorado Springs, CO 80915</t>
  </si>
  <si>
    <t>"Thank you. Yes I know they are able to split entitlement between multiple homes. It's not something they are open to at this time." "No they require substitution"</t>
  </si>
  <si>
    <t>Sue Ladd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</si>
  <si>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TY2OTkiLCJWaWV3TW9kZSI6IjEifQ==&amp;SMS=0</t>
  </si>
  <si>
    <t>1927 N Academy BL, Colorado Springs, CO 80909</t>
  </si>
  <si>
    <t>https://docs.google.com/spreadsheets/d/1hynVxj6iDtPyzshnyNrWKUuAwrqEjbMZ/edit?gid=359060573#gid=359060573</t>
  </si>
  <si>
    <t>Gary Farnon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</si>
  <si>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OTMwMjIiLCJWaWV3TW9kZSI6IjEifQ==&amp;SMS=0</t>
  </si>
  <si>
    <t>6329 Suncroft LN, Colorado Springs, CO 80927</t>
  </si>
  <si>
    <t>"VA assumable rate is 2.875%!!!!! Substitution is NOT required!"</t>
  </si>
  <si>
    <t>https://docs.google.com/spreadsheets/d/1hynVxj6iDtPyzshnyNrWKUuAwrqEjbMZ/edit?gid=5849235#gid=5849235</t>
  </si>
  <si>
    <t>Kim Jester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</si>
  <si>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xOTQ3NzYiLCJWaWV3TW9kZSI6IjEifQ==&amp;SMS=0</t>
  </si>
  <si>
    <t>4624 Saddle Ridge DR, Colorado Springs, CO 80922</t>
  </si>
  <si>
    <t>Barbara Schiappacasse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</si>
  <si>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NTkyMTUiLCJWaWV3TW9kZSI6IjEifQ==&amp;SMS=0</t>
  </si>
  <si>
    <t>1825 Chapel Hills DR, Colorado Springs, CO 80920</t>
  </si>
  <si>
    <t>Jennifer Lane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</si>
  <si>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DUzMDUiLCJWaWV3TW9kZSI6IjEifQ==&amp;SMS=0</t>
  </si>
  <si>
    <t>4011 Creek Legend VW, Colorado Springs, CO 80911</t>
  </si>
  <si>
    <t>"It's a VA loan. I think it is only assumable per VA eligibility."</t>
  </si>
  <si>
    <t>$575 Annual</t>
  </si>
  <si>
    <t>Jordan Cassalia</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</si>
  <si>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xOTAzMDUiLCJWaWV3TW9kZSI6IjEifQ==&amp;SMS=0</t>
  </si>
  <si>
    <t>3605 Vineyard CR, Colorado Springs, CO 80922</t>
  </si>
  <si>
    <t>"Hi Ryan, no they will not. Thank you for reaching out!"</t>
  </si>
  <si>
    <t>https://portal.onehome.com/en-US/property/aotf~1089747708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</si>
  <si>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4007 Jericho LP, Colorado Springs, CO 80916</t>
  </si>
  <si>
    <t>MLS Agent Remarks: "We can also do FHA assumable at a 4.75%"</t>
  </si>
  <si>
    <t xml:space="preserve">Dawn Kuster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</si>
  <si>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NzkzMzAiLCJWaWV3TW9kZSI6IjEifQ==&amp;SMS=0</t>
  </si>
  <si>
    <t>3176 Starlight CR, Colorado Springs, CO 80916</t>
  </si>
  <si>
    <t>"FHA"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</si>
  <si>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yMDE3OTkiLCJWaWV3TW9kZSI6IjEifQ==&amp;SMS=0</t>
  </si>
  <si>
    <t>2915 Hayman TE, Colorado Springs, CO 80910</t>
  </si>
  <si>
    <t>"Unfortunately no, they would need their full VA entitlement to be restored."</t>
  </si>
  <si>
    <t>Ben Deis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</si>
  <si>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yMDI1MDEiLCJWaWV3TW9kZSI6IjEifQ==&amp;SMS=0</t>
  </si>
  <si>
    <t>6694 Chaplin DR, Colorado Springs, CO 80925</t>
  </si>
  <si>
    <t>"Talk to my seller it could be a possibility"</t>
  </si>
  <si>
    <t>https://docs.google.com/spreadsheets/d/1hynVxj6iDtPyzshnyNrWKUuAwrqEjbMZ/edit?gid=480145682#gid=480145682</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</si>
  <si>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xOTU4MjgiLCJWaWV3TW9kZSI6IjEifQ==&amp;SMS=0</t>
  </si>
  <si>
    <t>6532 Vedder DR, Colorado Springs, CO 80925</t>
  </si>
  <si>
    <t>"I just asked and they said they are not interested in that."</t>
  </si>
  <si>
    <t>Sold</t>
  </si>
  <si>
    <t>Jeff Boals</t>
  </si>
  <si>
    <t>https://portal.onehome.com/en-US/property/aotf~1089753492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</si>
  <si>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8084 Moosejaw DR, Colorado Springs, CO 80908</t>
  </si>
  <si>
    <t>MLS Agent remarks: "5.375% VA assumable loan for VA eligible buyers."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</si>
  <si>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TUyOTgiLCJWaWV3TW9kZSI6IjEifQ==&amp;SMS=0</t>
  </si>
  <si>
    <t>536 Shady Crest CR, Colorado Springs, CO 80916</t>
  </si>
  <si>
    <t>"I am familiar with how assumptions work and have done several. For 536 Shady Crest it is a VA assumable and will require substitution."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</si>
  <si>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xNzUwNTQiLCJWaWV3TW9kZSI6IjEifQ==&amp;SMS=0</t>
  </si>
  <si>
    <t>4235 Pinal LN, Colorado Springs, CO 80911</t>
  </si>
  <si>
    <t>"Hey, I'm so excited that they're interested in it. Sadly they are not really wanting a non-VA buyer for the assumable portion because their loan is pretty high and that only leaves them like 200,000 left on there VA."</t>
  </si>
  <si>
    <t>Theresa Byrd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</si>
  <si>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NzMzMzgiLCJWaWV3TW9kZSI6IjEifQ==&amp;SMS=0</t>
  </si>
  <si>
    <t>6236 Cabana CR, Colorado Springs, CO 80923</t>
  </si>
  <si>
    <t>$52 Quarterly</t>
  </si>
  <si>
    <t>Brooke Shepherd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</si>
  <si>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NzEyNjIiLCJWaWV3TW9kZSI6IjEifQ==&amp;SMS=0</t>
  </si>
  <si>
    <t>4710 Keith CT, Colorado Springs, CO 80916</t>
  </si>
  <si>
    <t>Nichole Dennis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</si>
  <si>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OTAyODQiLCJWaWV3TW9kZSI6IjEifQ==&amp;SMS=0</t>
  </si>
  <si>
    <t>6536 Rolling Creek DR, Colorado Springs, CO 80924</t>
  </si>
  <si>
    <t>Patrycja M. Ellens</t>
  </si>
  <si>
    <t>https://portal.onehome.com/en-US/property/aotf~1088814254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</si>
  <si>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5376 Sunday Gulch DR, Colorado Springs, CO 80925</t>
  </si>
  <si>
    <t>"Hi! I would love to make it work but unfortunately this is not an option as of right now. I can definitely keep you posted if anything changes ☺️"</t>
  </si>
  <si>
    <t>Kaitlyn Olson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</si>
  <si>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zQ2MTMiLCJWaWV3TW9kZSI6IjEifQ==&amp;SMS=0</t>
  </si>
  <si>
    <t>7248 Cat Tail Creek DR, Colorado Springs, CO 80923</t>
  </si>
  <si>
    <t>"Hi Ryan! No they're hoping for VA if assumable"</t>
  </si>
  <si>
    <t>Kevin Wakefield</t>
  </si>
  <si>
    <t>https://portal.onehome.com/en-US/property/aotf~1088970932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</si>
  <si>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6415 Weiser DR, Colorado Springs, CO 80925</t>
  </si>
  <si>
    <t>"From what I understand, yes. It's an FHA loan that's assumable."</t>
  </si>
  <si>
    <t xml:space="preserve">James Kinnett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</si>
  <si>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NTQxNDQiLCJWaWV3TW9kZSI6IjEifQ==&amp;SMS=0</t>
  </si>
  <si>
    <t>1686 Kensington DR, Colorado Springs, CO 80906</t>
  </si>
  <si>
    <t>"Seller's primary intent is to regain full entitlement."</t>
  </si>
  <si>
    <t>Erin Eckert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</si>
  <si>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xMzAwNzQiLCJWaWV3TW9kZSI6IjEifQ==&amp;SMS=0</t>
  </si>
  <si>
    <t>10599 Horton DR, Colorado Springs, CO 80925</t>
  </si>
  <si>
    <t>"No they do need their entitlement" "It can close in 30 days"</t>
  </si>
  <si>
    <t>https://portal.onehome.com/en-US/property/aotf~1084620704~PPMLS?token=eyJPU04iOiJQUE1MUyIsImFnZW50aWQiOiIyNDM2MyIsInNldGlkIjogIjEwMjIwNDciLCJzZXRUeXBlIjogIlBST1BFUlRZIiwic2F2ZWRTZWFyY2hJZCI6ICJiNGNjYTgyNS05M2YxLTNmNzYtOTdkNC0zNTg2ZDRkM2Q3ZDUiLCJlbWFpbCI6ICIiLCAiVmlld01vZGUiOiAiMyJ9&amp;searchId=b4cca825-93f1-3f76-97d4-3586d4d3d7d5</t>
  </si>
  <si>
    <t>7225 Dandelion CT, Colorado Springs, CO 80922</t>
  </si>
  <si>
    <t>Paul Botz</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</si>
  <si>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jY3MjYiLCJWaWV3TW9kZSI6IjEifQ==&amp;SMS=0</t>
  </si>
  <si>
    <t>6891 Dancing Wind DR, Colorado Springs, CO 80923</t>
  </si>
  <si>
    <t>MLS Agent remarks: "Sellers want's to use their VA Eligibility again."</t>
  </si>
  <si>
    <t>$225 Annual</t>
  </si>
  <si>
    <t>Keith Buckhold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</si>
  <si>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TQ4MDkiLCJWaWV3TW9kZSI6IjEifQ==&amp;SMS=0</t>
  </si>
  <si>
    <t>6375 White Wolf PT, Colorado Springs, CO 80925</t>
  </si>
  <si>
    <t>"yep we are offering assumable terms" "fha"</t>
  </si>
  <si>
    <t>https://portal.onehome.com/en-US/property/aotf~1086881172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</si>
  <si>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6114 Fiddle WY, Colorado Springs, CO 80925</t>
  </si>
  <si>
    <t>"Hey Ryan! They need their entitlement restored so it would need to be a VA buyer. But to be honest with you, they could get a better rate right now getting seller concessions and buying their rate down right now with interest rates dropping. We are open to seller concessions!"</t>
  </si>
  <si>
    <t>Brittany Winn</t>
  </si>
  <si>
    <t>https://portal.onehome.com/en-US/property/aotf~1087015450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</si>
  <si>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5910 Topview CT, Colorado Springs, CO 80918</t>
  </si>
  <si>
    <t>"Hi Ryan, not at this time. They are Pcsing and plan on using just about the whole VA entitlement where they are going."</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</si>
  <si>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TkwNDUiLCJWaWV3TW9kZSI6IjEifQ==&amp;SMS=0</t>
  </si>
  <si>
    <t>6321 Old Glory DR, Colorado Springs, CO 80925</t>
  </si>
  <si>
    <t>"She's open to it depending on the offer"</t>
  </si>
  <si>
    <t>https://docs.google.com/spreadsheets/d/1hynVxj6iDtPyzshnyNrWKUuAwrqEjbMZ/edit?gid=1695211796#gid=1695211796</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</si>
  <si>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zY4NzkiLCJWaWV3TW9kZSI6IjEifQ==&amp;SMS=0</t>
  </si>
  <si>
    <t>8472 Artesian Springs PT, Colorado Springs, CO 80920</t>
  </si>
  <si>
    <t>"It's fha. Not VA"</t>
  </si>
  <si>
    <t>Elizabeth Ranals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</si>
  <si>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NzMyNTMiLCJWaWV3TW9kZSI6IjEifQ==&amp;SMS=0</t>
  </si>
  <si>
    <t>7102 Laurel Cherry CT, Colorado Springs, CO 80927</t>
  </si>
  <si>
    <t>"Hi Ryan, unfortunately no. They are using their VA entitlement for another purchase."</t>
  </si>
  <si>
    <t>Travis Farris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</si>
  <si>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Dk0MTIiLCJWaWV3TW9kZSI6IjEifQ==&amp;SMS=0</t>
  </si>
  <si>
    <t>15575 Winding Trail RD, Colorado Springs, CO 80908</t>
  </si>
  <si>
    <t>$800 Quarterly</t>
  </si>
  <si>
    <t>Robert Youngs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</si>
  <si>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zY2ODgiLCJWaWV3TW9kZSI6IjEifQ==&amp;SMS=0</t>
  </si>
  <si>
    <t>7074 Mustang Rim DR, Colorado Springs, CO 80923</t>
  </si>
  <si>
    <t>https://portal.onehome.com/en-US/property/aotf~1086801899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</si>
  <si>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4225 Daylilly DR, Colorado Springs, CO 80916</t>
  </si>
  <si>
    <t>"No. But thank you."</t>
  </si>
  <si>
    <t>Elaine Del Toro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</si>
  <si>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DMxOTciLCJWaWV3TW9kZSI6IjEifQ==&amp;SMS=0</t>
  </si>
  <si>
    <t>4688 Gneiss LP, Colorado Springs, CO 80938</t>
  </si>
  <si>
    <t>MLS Assumption info: "Substitution Required"</t>
  </si>
  <si>
    <t>$47 Quarterly</t>
  </si>
  <si>
    <t>Michele Edling</t>
  </si>
  <si>
    <t>https://portal.onehome.com/en-US/property/aotf~1075010025~PPMLS?token=eyJPU04iOiJQUE1MUyIsImFnZW50aWQiOiIyNDM2MyIsInNldGlkIjogIjEwMjE2MDAiLCJzZXRUeXBlIjogIlBST1BFUlRZIiwic2F2ZWRTZWFyY2hJZCI6ICI2YTI0MGYwMS00ZTUwLTNiMmEtODMxMC05ODA5YmNmNjZiZWMiLCJlbWFpbCI6ICIiLCAiVmlld01vZGUiOiAiMyJ9&amp;searchId=6a240f01-4e50-3b2a-8310-9809bcf66bec</t>
  </si>
  <si>
    <t>6785 Backcountry LP, Colorado Springs, CO 80927</t>
  </si>
  <si>
    <t>left VM: "unfortunately, um, my clients need their VA loan eligibility freed up so that they can move on and go use it in their next location. So um they need someone that can assume it completely.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</si>
  <si>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zkwMTAiLCJWaWV3TW9kZSI6IjEifQ==&amp;SMS=0</t>
  </si>
  <si>
    <t>2429 Launcelot CT, Colorado Springs, CO 80904</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</si>
  <si>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A5MzIyOSIsIlZpZXdNb2RlIjoiMSJ9&amp;SMS=0</t>
  </si>
  <si>
    <t>3623 Spitfire DR, Colorado Springs, CO 80911</t>
  </si>
  <si>
    <t>$128 Quarterly</t>
  </si>
  <si>
    <t>Nazreen Kashani</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</si>
  <si>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TA5OTUiLCJWaWV3TW9kZSI6IjEifQ==&amp;SMS=0</t>
  </si>
  <si>
    <t>4635 Wharf PT, Colorado Springs, CO 80911</t>
  </si>
  <si>
    <t>"Hi there! Unfortunately not as it'll tie up their entitlement 😞" "I can discuss it with them again but it would tie up some of their entitlement for the duration of that buyers loan leaving them with under 500k in entitlement left (we checked with their lender as I represented them in the purchase)."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</si>
  <si>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DkxMjkiLCJWaWV3TW9kZSI6IjEifQ==&amp;SMS=0</t>
  </si>
  <si>
    <t>7303 Manistique DR, Colorado Springs, CO 80923</t>
  </si>
  <si>
    <t>"Seller needs his entitlement restored." "I will check with the seller but I think he would like his entitlement restored. I will get back to you asap"</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</si>
  <si>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zQzMjYiLCJWaWV3TW9kZSI6IjEifQ==&amp;SMS=0</t>
  </si>
  <si>
    <t>11260 Cranston DR, Peyton, CO 80831</t>
  </si>
  <si>
    <t>"Potentially! But it's 5.75"</t>
  </si>
  <si>
    <t>Andrew Biegalski</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</si>
  <si>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NzMyNjciLCJWaWV3TW9kZSI6IjEifQ==&amp;SMS=0</t>
  </si>
  <si>
    <t>1306 Lime Rock LN, Colorado Springs, CO 80906</t>
  </si>
  <si>
    <t>"No, they need the VA eligibility released."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</si>
  <si>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OTAxMjgiLCJWaWV3TW9kZSI6IjEifQ==&amp;SMS=0</t>
  </si>
  <si>
    <t>17985 Bakers Farm RD, Colorado Springs, CO 80908</t>
  </si>
  <si>
    <t>Cynthia Debski</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</si>
  <si>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NzYzNTUiLCJWaWV3TW9kZSI6IjEifQ==&amp;SMS=0</t>
  </si>
  <si>
    <t>5290 Turquoise DR, Colorado Springs, CO 80918</t>
  </si>
  <si>
    <t>Laura Kaan</t>
  </si>
  <si>
    <t>https://portal.onehome.com/en-US/property/aotf~1063140240~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</si>
  <si>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10805 Evening Creek DR, Peyton, CO 80831</t>
  </si>
  <si>
    <t>"He's made it clear he wants to keep his entitlement. Thank you.""No sorry must replace entitlement"</t>
  </si>
  <si>
    <t>Maria Saldarriaga</t>
  </si>
  <si>
    <t>https://portal.onehome.com/en-US/property/aotf~1076811097~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</si>
  <si>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9857 Wando DR, Colorado Springs, CO 80925</t>
  </si>
  <si>
    <t>"Hi Ryan. No it has to be VA because she needs the eligibility."</t>
  </si>
  <si>
    <t>Darrell Fielder</t>
  </si>
  <si>
    <t>https://portal.onehome.com/en-US/property/aotf~1079261270~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</si>
  <si>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5315 Wagon Hammer DR, Colorado Springs, CO 80925</t>
  </si>
  <si>
    <t>"I'm Kay, so yes! A non va buyer is no problem"</t>
  </si>
  <si>
    <t>Gary Myers</t>
  </si>
  <si>
    <t>https://portal.onehome.com/en-US/property/aotf~1081774604~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</si>
  <si>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12846 Granite Ridge DR, Peyton, CO 80831</t>
  </si>
  <si>
    <t>"They don't need to be VA.""I Will check on that, but I believe so."</t>
  </si>
  <si>
    <t>$68 +$85 Annual</t>
  </si>
  <si>
    <t>Brittany Littleton</t>
  </si>
  <si>
    <t>https://portal.onehome.com/en-US/property/aotf~1086245135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</si>
  <si>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540 Observatory DR, Colorado Springs, CO 80904</t>
  </si>
  <si>
    <t>"Yes substitution not required"</t>
  </si>
  <si>
    <t>https://docs.google.com/spreadsheets/d/1hynVxj6iDtPyzshnyNrWKUuAwrqEjbMZ/edit?gid=1658383977#gid=1658383977</t>
  </si>
  <si>
    <t>Kris Gene Ceretto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</si>
  <si>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ODA5ODMiLCJWaWV3TW9kZSI6IjEifQ==&amp;SMS=0</t>
  </si>
  <si>
    <t>13148 Stoney Meadows WY, Peyton, CO 80831</t>
  </si>
  <si>
    <t>"It's FHA assumable"</t>
  </si>
  <si>
    <t>Richard Gingras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</si>
  <si>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NzM3MjgiLCJWaWV3TW9kZSI6IjEifQ==&amp;SMS=0</t>
  </si>
  <si>
    <t>1231 De Reamer CR, Colorado Springs, CO 80915</t>
  </si>
  <si>
    <t>"No, we had this discussion already."</t>
  </si>
  <si>
    <t>Jay Edward White</t>
  </si>
  <si>
    <t>https://portal.onehome.com/en-US/property/aotf~1077588318~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</si>
  <si>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9456 Wolf Pack TE, Colorado Springs, CO 80920</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</si>
  <si>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jU3OTkiLCJWaWV3TW9kZSI6IjEifQ==&amp;SMS=0</t>
  </si>
  <si>
    <t>5920 Callan DR, Colorado Springs, CO 80927</t>
  </si>
  <si>
    <t>"No sorry they have to keep their eligibility."</t>
  </si>
  <si>
    <t>Jp Speers</t>
  </si>
  <si>
    <t>https://portal.onehome.com/en-US/listing?token=eyJPU04iOiJQUE1MUyIsInR5cGUiOiIxIiwiY29udGFjdGlkIjo4MTkyMTUsInNldGlkIjoiNzQ0Njc0Iiwic2V0a2V5IjoiMzUiLCJlbWFpbCI6InJsdWdheWFvQHJvY2tldHN0YXRpb24uY29tIiwicmVzb3VyY2VpZCI6MCwiYWdlbnRpZCI6MjQzNjMsImlzZGVsdGEiOmZhbHNlLCJsaXN0aW5naWQiOiI1MjAwNzg4NiIsIlZpZXdNb2RlIjoiMSJ9&amp;SMS=0</t>
  </si>
  <si>
    <t>6406 Rockcorry HT, Colorado Springs, CO 80927</t>
  </si>
  <si>
    <t>"Okay so now I'm understanding that it's possible but it's riskier do you know the risks" "Is that even possible to allow a non-va buyer to assume a VA loan always learning something new maybe you know more than I do"</t>
  </si>
  <si>
    <t>Kimberly Escalante/Dianna Daily</t>
  </si>
  <si>
    <t>https://portal.onehome.com/en-US/property/aotf~1086366613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</si>
  <si>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6153 Radiant Sky LN, Colorado Springs, CO 80924</t>
  </si>
  <si>
    <t>"Hi Ryan! The sellers are requiring eligibility substitution to assume the loan"</t>
  </si>
  <si>
    <t>https://portal.onehome.com/en-US/property/aotf~1084897450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</si>
  <si>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5133 Janga DR, Colorado Springs, CO 80924</t>
  </si>
  <si>
    <t>MLS Agent remarks: "The seller's VA loan is assumable; however, only buyers with VA eligibility and entitlement will be considered for loan assumption.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</si>
  <si>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MzQzNDciLCJWaWV3TW9kZSI6IjEifQ==&amp;SMS=0</t>
  </si>
  <si>
    <t>1135 Royale DR, Colorado Springs, CO 80910</t>
  </si>
  <si>
    <t>MLS Agent remarks: "Seller will entertain Va to Va on the assumable loan no non veterans."</t>
  </si>
  <si>
    <t>Mary Sekowski</t>
  </si>
  <si>
    <t>https://portal.onehome.com/en-US/property/aotf~1075997991~PPMLS?token=eyJPU04iOiJQUE1MUyIsImFnZW50aWQiOiIyNDM2MyIsInNldGlkIjogIjEwMjEwMjMiLCJzZXRUeXBlIjogIlBST1BFUlRZIiwic2F2ZWRTZWFyY2hJZCI6ICIwYzAyZDlhYi03YjAyLTNhNDItYWJkNC1jMGQ5NjNmZDQ2NjUiLCJlbWFpbCI6ICIiLCAiVmlld01vZGUiOiAiMyJ9&amp;searchId=0c02d9ab-7b02-3a42-abd4-c0d963fd4665</t>
  </si>
  <si>
    <t>97 Bannock ST, Woodland Park, CO 80863</t>
  </si>
  <si>
    <t>MLS Agent remarks: "Loan MAY be assumable to a VA buyer but seller will not tie up eligibility to a non-VA buyer assumption."</t>
  </si>
  <si>
    <t>Daniel Chilton</t>
  </si>
  <si>
    <t>https://portal.onehome.com/en-US/property/aotf~1082243371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</si>
  <si>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9126 Pacific Crest DR, Colorado Springs, CO 80927</t>
  </si>
  <si>
    <t>Heather Harkema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</si>
  <si>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DYwMjQiLCJWaWV3TW9kZSI6IjEifQ==&amp;SMS=0</t>
  </si>
  <si>
    <t>8318 Freestar WY, Colorado Springs, CO 80925</t>
  </si>
  <si>
    <t>$150 Annual</t>
  </si>
  <si>
    <t>Trista Fischer-Boykin</t>
  </si>
  <si>
    <t>https://portal.onehome.com/en-US/property/aotf~1100766412~PPMLS?token=eyJPU04iOiJQUE1MUyIsImFnZW50aWQiOiIyNDM2MyIsInNldGlkIjogIjEwMjcyNTUiLCJzZXRUeXBlIjogIlBST1BFUlRZIiwic2F2ZWRTZWFyY2hJZCI6ICIwMzRiNmM1Zi02NzdmLTNlZmQtODY4Ni1iNGM4MWQyMGI1OWIiLCJlbWFpbCI6ICIiLCAiVmlld01vZGUiOiAiMyJ9&amp;searchId=034b6c5f-677f-3efd-8686-b4c81d20b59b</t>
  </si>
  <si>
    <t>2898 Night Song WY, Castle Rock, CO 80109</t>
  </si>
  <si>
    <t>"Oh yes . I'm sorry it was a crazy day yesterday. They would consider it. We do currently have an offer in hand""No they would need to be VA"</t>
  </si>
  <si>
    <t>https://docs.google.com/spreadsheets/d/1hynVxj6iDtPyzshnyNrWKUuAwrqEjbMZ/edit?gid=967145855#gid=967145855</t>
  </si>
  <si>
    <t>$259 Quarterly</t>
  </si>
  <si>
    <t>https://portal.onehome.com/en-US/property/aotf~1084437956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</si>
  <si>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10274 Luneth DR, Colorado Springs, CO 80925</t>
  </si>
  <si>
    <t>"No, he needs his entitlement back"</t>
  </si>
  <si>
    <t>Janelle Clifton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</si>
  <si>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NDIwMjEiLCJWaWV3TW9kZSI6IjEifQ==&amp;SMS=0</t>
  </si>
  <si>
    <t>4942 Dovetail LN, Colorado Springs, CO 80916</t>
  </si>
  <si>
    <t>"Yes"</t>
  </si>
  <si>
    <t>https://docs.google.com/spreadsheets/d/1hynVxj6iDtPyzshnyNrWKUuAwrqEjbMZ/edit?gid=1893494116#gid=1893494116</t>
  </si>
  <si>
    <t>Todd Hawker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</si>
  <si>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MzA4NjQiLCJWaWV3TW9kZSI6IjEifQ==&amp;SMS=0</t>
  </si>
  <si>
    <t>6440 Lonsdale DR, Colorado Springs, CO 80915</t>
  </si>
  <si>
    <t>"Unfortunately, no. He is requiring substitution of eligibility."</t>
  </si>
  <si>
    <t>Jess Mondragon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</si>
  <si>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MTE2NzAiLCJWaWV3TW9kZSI6IjEifQ==&amp;SMS=0</t>
  </si>
  <si>
    <t>6339 Donahue DR, Colorado Springs, CO 80923</t>
  </si>
  <si>
    <t>"Hey Ryan!!! No, unfortunately, there needs to be a substitution."</t>
  </si>
  <si>
    <t>Elizabeth Alexander</t>
  </si>
  <si>
    <t>https://portal.onehome.com/en-US/property/aotf~1082210174~PPMLS?token=eyJPU04iOiJQUE1MUyIsImFnZW50aWQiOiIyNDM2MyIsInNldGlkIjogIjEwMjA5NTAiLCJzZXRUeXBlIjogIlBST1BFUlRZIiwic2F2ZWRTZWFyY2hJZCI6ICJjYTE0N2M3ZS1kMzI0LTNhMjctODhhMy1iZDE0YjQ1NjM1NGMiLCJlbWFpbCI6ICIiLCAiVmlld01vZGUiOiAiMyJ9&amp;searchId=ca147c7e-d324-3a27-88a3-bd14b456354c</t>
  </si>
  <si>
    <t>9641 Beryl DR, Peyton, CO 80831</t>
  </si>
  <si>
    <t>"VA buyers. Great home!"</t>
  </si>
  <si>
    <t>Mackenzie Mitchell</t>
  </si>
  <si>
    <t>https://portal.onehome.com/en-US/property/aotf~1084620743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</si>
  <si>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5603 Marshall Creek DR, Colorado Springs, CO 80924</t>
  </si>
  <si>
    <t>Dillon Lanzl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</si>
  <si>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MzIwMTQiLCJWaWV3TW9kZSI6IjEifQ==&amp;SMS=0</t>
  </si>
  <si>
    <t>2010 Ventura DR, Colorado Springs, CO 80910</t>
  </si>
  <si>
    <t>"Hello Ryan, he has to have his entitlement to buy in Hawaii."</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</si>
  <si>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zQ1NDAiLCJWaWV3TW9kZSI6IjEifQ==&amp;SMS=0</t>
  </si>
  <si>
    <t>8146 Hidden Pine DR, Colorado Springs, CO 80925</t>
  </si>
  <si>
    <t>"Hi and sorry he needs it"</t>
  </si>
  <si>
    <t xml:space="preserve">Jake Wright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</si>
  <si>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zM5NDAiLCJWaWV3TW9kZSI6IjEifQ==&amp;SMS=0</t>
  </si>
  <si>
    <t>2516 Anjelina CR, Colorado Springs, CO 80916</t>
  </si>
  <si>
    <t>"Unfortunately we have decided that we can't do the assumable with a non va buyer. There are just too many risks."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</si>
  <si>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zg2NDEiLCJWaWV3TW9kZSI6IjEifQ==&amp;SMS=0</t>
  </si>
  <si>
    <t>210 Rangely DR, Colorado Springs, CO 80921</t>
  </si>
  <si>
    <t>"No they need their entitlement for their next home"</t>
  </si>
  <si>
    <t>$65 Annual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</si>
  <si>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IwMDMyMzkiLCJWaWV3TW9kZSI6IjEifQ==&amp;SMS=0</t>
  </si>
  <si>
    <t>480 Calle Entrada ST, Fountain, CO 80817</t>
  </si>
  <si>
    <t>"Unfortunately no, they will only allow VA Assumable at this time."</t>
  </si>
  <si>
    <t>Emily Simpson</t>
  </si>
  <si>
    <t>https://www.zillow.com/homes/6616-Lemhi-Dr-Colorado-Springs,-CO-80911_rb/59737258_zpid/</t>
  </si>
  <si>
    <t>6616 Lemhi DR, Colorado Springs, CO 80911</t>
  </si>
  <si>
    <t>"Hi Ryan, No, it's only for a VA loan. Unfortunately, he was looking to swap, so for his next house, he would be eligible for no down payment..."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</si>
  <si>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DAyMjAiLCJWaWV3TW9kZSI6IjEifQ==&amp;SMS=0</t>
  </si>
  <si>
    <t>1142 Greenland Forest DR, Monument, CO 80132</t>
  </si>
  <si>
    <t>MLS Agent Remarks: "Loan is Assumable but MUST be VA as sellers need their entitlement."</t>
  </si>
  <si>
    <t>$250 Annual</t>
  </si>
  <si>
    <t xml:space="preserve">Kara Grossling </t>
  </si>
  <si>
    <t>https://portal.onehome.com/en-US/property/aotf~1081976630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</si>
  <si>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5419 Paddington Creek PL, Colorado Springs, CO 80924</t>
  </si>
  <si>
    <t>MLS Agent remarks: "VA Assumable loan!"</t>
  </si>
  <si>
    <t>YES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</si>
  <si>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TMwMDYiLCJWaWV3TW9kZSI6IjEifQ==&amp;SMS=0</t>
  </si>
  <si>
    <t>3978 Warthog HT, Colorado Springs, CO 80916</t>
  </si>
  <si>
    <t>"I think so" "Another thing that you should know, the compensation is 2%. I was trying to zero them out as much as possible."</t>
  </si>
  <si>
    <t>https://docs.google.com/spreadsheets/d/1hynVxj6iDtPyzshnyNrWKUuAwrqEjbMZ/edit?gid=309471697#gid=309471697</t>
  </si>
  <si>
    <t>Thomas Pederson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</si>
  <si>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TE1MzciLCJWaWV3TW9kZSI6IjEifQ==&amp;SMS=0</t>
  </si>
  <si>
    <t>332 Mission Hill WY, Colorado Springs, CO 80921</t>
  </si>
  <si>
    <t>"sorry ryan it is not assumable that was an error on the input"</t>
  </si>
  <si>
    <t>https://portal.onehome.com/en-US/property/aotf~1079971160~PPMLS?token=eyJPU04iOiJQUE1MUyIsImFnZW50aWQiOiIyNDM2MyIsInNldGlkIjogIjEwMjA0MjIiLCJzZXRUeXBlIjogIlBST1BFUlRZIiwic2F2ZWRTZWFyY2hJZCI6ICI4YmQzNGYxMy0yZGJjLTMxZmMtOGU2ZC0xMGJlYTdmNDEwOTYiLCJlbWFpbCI6ICIiLCAiVmlld01vZGUiOiAiMyJ9&amp;searchId=8bd34f13-2dbc-31fc-8e6d-10bea7f41096</t>
  </si>
  <si>
    <t>5253 Prominence PT, Colorado Springs, CO 80923</t>
  </si>
  <si>
    <t>Michelle Getz</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</si>
  <si>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wMTEyMDMiLCJWaWV3TW9kZSI6IjEifQ==&amp;SMS=0</t>
  </si>
  <si>
    <t>7537 Soane GR, Peyton, CO 80831</t>
  </si>
  <si>
    <t>"Yes it is an FHA loan"</t>
  </si>
  <si>
    <t>Velicity McKenna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</si>
  <si>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TcxODgiLCJWaWV3TW9kZSI6IjEifQ==&amp;SMS=0</t>
  </si>
  <si>
    <t>7684 Wrangler Ridge DR, Colorado Springs, CO 80923</t>
  </si>
  <si>
    <t>MLS Agent remarks: "Assumable 4.75 rate for qualified VA Buyers!! Substitution required."</t>
  </si>
  <si>
    <t>Jacob Bahr</t>
  </si>
  <si>
    <t>https://portal.onehome.com/en-US/property/aotf~1081831167~PPMLS?token=eyJPU04iOiJQUE1MUyIsImFnZW50aWQiOiIyNDM2MyIsInNldGlkIjogIjEwMjAyNDYiLCJzZXRUeXBlIjogIlBST1BFUlRZIiwic2F2ZWRTZWFyY2hJZCI6ICJkNjNlOWUwZi02MGFkLTMzMDktYjFkNC0xMTlkMTQ4NzM1NWQiLCJlbWFpbCI6ICIiLCAiVmlld01vZGUiOiAiMyJ9&amp;searchId=d63e9e0f-60ad-3309-b1d4-119d1487355d</t>
  </si>
  <si>
    <t>2740 Harvest Ridge HT, Colorado Springs, CO 80918</t>
  </si>
  <si>
    <t>MLS Agent remarks: "FHA Assumable loan at a 3.625% interest rate. MUST be a primary residence. No subject to or mortgage wraps."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</si>
  <si>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5ODczMjMiLCJWaWV3TW9kZSI6IjEifQ==&amp;SMS=0</t>
  </si>
  <si>
    <t>7039 Reunion CR, Fountain, CO 80817</t>
  </si>
  <si>
    <t>"Hello Ryan. I do not believe so at this time. They need it for their next purchase."</t>
  </si>
  <si>
    <t>Erika Bright</t>
  </si>
  <si>
    <t>https://portal.onehome.com/en-US/property/aotf~1081669713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</si>
  <si>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6702 Thicket Pass LN, Colorado Springs, CO 80927</t>
  </si>
  <si>
    <t>"Right assumption is allowed. I just have to find out if she is open to doing it to someone that's not VA."</t>
  </si>
  <si>
    <t>https://portal.onehome.com/en-US/property/aotf~1081599504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</si>
  <si>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4471 McGrew CR, Colorado Springs, CO 80911</t>
  </si>
  <si>
    <t>"Hello Ryan, my client needs his VA entitlement back afterwards so it would have to be a VA buyer that assumes it if that happens" "If you want to come to me with a regular offer then that would be great, but I'm not sacrificing what he sacrificed for to get it sold."</t>
  </si>
  <si>
    <t>Samantha Criswell</t>
  </si>
  <si>
    <t>https://portal.onehome.com/en-US/property/aotf~1081605205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</si>
  <si>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1008 Petra HT, Colorado Springs, CO 80916</t>
  </si>
  <si>
    <t>"Hi Ryan - yes, I am familiar with the process. My sellers would be open to the process and timeline"</t>
  </si>
  <si>
    <t>Miranda Price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</si>
  <si>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ODg1NjEiLCJWaWV3TW9kZSI6IjEifQ==&amp;SMS=0</t>
  </si>
  <si>
    <t>10357 Abrams DR, Colorado Springs, CO 80925</t>
  </si>
  <si>
    <t>Mercie Curbow</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</si>
  <si>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zY0ODEiLCJWaWV3TW9kZSI6IjEifQ==&amp;SMS=0</t>
  </si>
  <si>
    <t>5623 Hawkesbury DR, Colorado Springs, CO 80911</t>
  </si>
  <si>
    <t>"No, the seller will not allow a non-VA buyer to assume as he does want all of his entitlement when property closes"</t>
  </si>
  <si>
    <t>https://portal.onehome.com/en-US/property/aotf~1079227535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</si>
  <si>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3644 Chia DR, Colorado Springs, CO 80925</t>
  </si>
  <si>
    <t>"No. I'm sorry. They need to have their entitlement back to buy where they are moving."</t>
  </si>
  <si>
    <t>Patrick Holleran</t>
  </si>
  <si>
    <t>https://portal.onehome.com/en-US/property/aotf~1076859797~PPMLS?token=eyJPU04iOiJQUE1MUyIsImFnZW50aWQiOiIyNDM2MyIsInNldGlkIjogIjEwMTk4MDQiLCJzZXRUeXBlIjogIlBST1BFUlRZIiwic2F2ZWRTZWFyY2hJZCI6ICIyNDdhZjM0My1mNGE2LTM3MzUtYWFiOS0zYWFjNDZkNTQ2NmUiLCJlbWFpbCI6ICIiLCAiVmlld01vZGUiOiAiMyJ9&amp;searchId=247af343-f4a6-3735-aab9-3aac46d5466e</t>
  </si>
  <si>
    <t>9374 Crosshaven VW, Colorado Springs, CO 80927</t>
  </si>
  <si>
    <t>https://portal.onehome.com/en-US/property/aotf~1079443862~PPMLS?token=eyJPU04iOiJQUE1MUyIsImFnZW50aWQiOiIyNDM2MyIsInNldGlkIjogIjEwMTk4MDIiLCJzZXRUeXBlIjogIlBST1BFUlRZIiwic2F2ZWRTZWFyY2hJZCI6ICJlYzYyMGZkYy05NWYyLTMxMjYtOGMzYi1kMTlhOGVlYzI4MDAiLCJlbWFpbCI6ICIiLCAiVmlld01vZGUiOiAiMyJ9&amp;searchId=ec620fdc-95f2-3126-8c3b-d19a8eec2800</t>
  </si>
  <si>
    <t>6970 Mandan DR, Colorado Springs, CO 80925</t>
  </si>
  <si>
    <t>MLS Agent remarks: "VA Assumable loan"</t>
  </si>
  <si>
    <t>https://portal.onehome.com/en-US/property/aotf~1080097609~PPMLS?token=eyJPU04iOiJQUE1MUyIsImFnZW50aWQiOiIyNDM2MyIsInNldGlkIjogIjEwMTk4MDEiLCJzZXRUeXBlIjogIlBST1BFUlRZIiwic2F2ZWRTZWFyY2hJZCI6ICJjZWU0OGI3OC03Y2I1LTM5MGMtYTQ3Ni04YjkzNjYxZDRhMjgiLCJlbWFpbCI6ICIiLCAiVmlld01vZGUiOiAiMyJ9&amp;searchId=cee48b78-7cb5-390c-a476-8b93661d4a28</t>
  </si>
  <si>
    <t>935 Piros DR, Colorado Springs, CO 80922</t>
  </si>
  <si>
    <t>$36 Quarterly</t>
  </si>
  <si>
    <t>Alberto Castro</t>
  </si>
  <si>
    <t>https://portal.onehome.com/en-US/property/aotf~1080096330~PPMLS?token=eyJPU04iOiJQUE1MUyIsImFnZW50aWQiOiIyNDM2MyIsInNldGlkIjogIjEwMTk3OTkiLCJzZXRUeXBlIjogIlBST1BFUlRZIiwic2F2ZWRTZWFyY2hJZCI6ICJiNzEzNjdlYy1lOGU4LTM1OGQtOTViOS02N2JjOTYxNjNkOTIiLCJlbWFpbCI6ICIiLCAiVmlld01vZGUiOiAiMyJ9&amp;searchId=b71367ec-e8e8-358d-95b9-67bc96163d92</t>
  </si>
  <si>
    <t>12767 Scenic Walk DR, Peyton, CO 80831</t>
  </si>
  <si>
    <t>MLS Agent remarks: "VA Assumable loan with small gap and low monthly payment. VA substitution preferred but may entertain leaving VA benefits attached for an above asking offer."</t>
  </si>
  <si>
    <t>https://docs.google.com/spreadsheets/d/1hynVxj6iDtPyzshnyNrWKUuAwrqEjbMZ/edit?gid=1325439051#gid=1325439051</t>
  </si>
  <si>
    <t>Doug Halverson</t>
  </si>
  <si>
    <t>https://portal.onehome.com/en-US/property/aotf~1079716122~PPMLS?token=eyJPU04iOiJQUE1MUyIsImFnZW50aWQiOiIyNDM2MyIsInNldGlkIjogIjEwMTk3OTYiLCJzZXRUeXBlIjogIlBST1BFUlRZIiwic2F2ZWRTZWFyY2hJZCI6ICI5ZDFkMmUzMC1mMDhmLTMwNmUtYmM2Zi05MTNmMDBkM2ZjZmMiLCJlbWFpbCI6ICIiLCAiVmlld01vZGUiOiAiMyJ9&amp;searchId=9d1d2e30-f08f-306e-bc6f-913f00d3fcfc</t>
  </si>
  <si>
    <t>621 Golden Eagle DR, Colorado Springs, CO 80916</t>
  </si>
  <si>
    <t>MLS Agent remarks: "VA Loan is Assumable, Buyer would need to Qualify and Seller needs to reclaim their eligibility."</t>
  </si>
  <si>
    <t>Angela Torri</t>
  </si>
  <si>
    <t>https://portal.onehome.com/en-US/property/aotf~1077743180~PPMLS?token=eyJPU04iOiJQUE1MUyIsImFnZW50aWQiOiIyNDM2MyIsInNldGlkIjogIjEwMTk3MzkiLCJzZXRUeXBlIjogIlBST1BFUlRZIiwic2F2ZWRTZWFyY2hJZCI6ICI3YjIyM2RmYS02Y2VlLTNlN2ItOTUyNy04N2I4NDFkM2YwM2EiLCJlbWFpbCI6ICIiLCAiVmlld01vZGUiOiAiMyJ9&amp;searchId=7b223dfa-6cee-3e7b-9527-87b841d3f03a</t>
  </si>
  <si>
    <t>4998 Wolf Moon DR, Colorado Springs, CO 80911</t>
  </si>
  <si>
    <t>Brian Slivka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</si>
  <si>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zI5MzMiLCJWaWV3TW9kZSI6IjEifQ==&amp;SMS=0</t>
  </si>
  <si>
    <t>8713 Stony Creek DR, Colorado Springs, CO 80924</t>
  </si>
  <si>
    <t>"it's an FHA loan, so no need to worry about VA buyer or not...the brilliance of this assumption would be that the buyer would only have to bring 20% down to assume the loan. The kicker is that the servicer is certainly not going to rush to get the deal done. That's the vibe I'm getting." "Good afternoon Ryan... firstly, thanks for reaching out! Secondly, it's an FHA loan...thirdly, we may NOT actually go the assumable route. I'm learning that the current servicer , Mr. Cooper, is NOT very timely on assumptions. Especially since they can only charge $300 to get it done. I'm hearing it'll be at LEAST 6 months to finalize that assumption. I'll know more in the next 24 hours and might just remove that from the MLS."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</si>
  <si>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jg1NDgiLCJWaWV3TW9kZSI6IjEifQ==&amp;SMS=0</t>
  </si>
  <si>
    <t>3352 Astana DR, Colorado Springs, CO 80916</t>
  </si>
  <si>
    <t>Crystal Sisler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</si>
  <si>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TU0ODEiLCJWaWV3TW9kZSI6IjEifQ==&amp;SMS=0</t>
  </si>
  <si>
    <t>13473 Park Meadows DR, Peyton, CO 80831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</si>
  <si>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zQ0MTgiLCJWaWV3TW9kZSI6IjEifQ==&amp;SMS=0</t>
  </si>
  <si>
    <t>9713 Porch Swing LN, Peyton, CO 80831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</si>
  <si>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zQxOTkiLCJWaWV3TW9kZSI6IjEifQ==&amp;SMS=0</t>
  </si>
  <si>
    <t>416 Pecos DR, Colorado Springs, CO 80911</t>
  </si>
  <si>
    <t>"Looking for a non va assumption on 416 Pecos!!!!""Not at this time"</t>
  </si>
  <si>
    <t>https://docs.google.com/spreadsheets/d/1hynVxj6iDtPyzshnyNrWKUuAwrqEjbMZ/edit?gid=731519976#gid=731519976</t>
  </si>
  <si>
    <t>Nathan Johnson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</si>
  <si>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zk5OTQiLCJWaWV3TW9kZSI6IjEifQ==&amp;SMS=0</t>
  </si>
  <si>
    <t>2712 Pony Club LN, Colorado Springs, CO 80922</t>
  </si>
  <si>
    <t>$592 Annual</t>
  </si>
  <si>
    <t>Katherine Schneider</t>
  </si>
  <si>
    <t>https://portal.onehome.com/en-US/property/aotf~1079968739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</si>
  <si>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16980 Wagon Train LP, Peyton, CO 80831</t>
  </si>
  <si>
    <t>"I know we have already talked to his lender. Where he is pcsing he needs the house sold to get his full entitlement back" "He needs his entitlement. It would have to be a substitution"</t>
  </si>
  <si>
    <t>Taryn Simental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</si>
  <si>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NjE2NjQiLCJWaWV3TW9kZSI6IjEifQ==&amp;SMS=0</t>
  </si>
  <si>
    <t>6330 Mirth TE, Colorado Springs, CO 80924</t>
  </si>
  <si>
    <t xml:space="preserve">Blair Dinkins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</si>
  <si>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5NjE5ODgiLCJWaWV3TW9kZSI6IjEifQ==&amp;SMS=0</t>
  </si>
  <si>
    <t>901 Iowa AV, Colorado Springs, CO 80909</t>
  </si>
  <si>
    <t>"Hey Ryan - sorry for the delay. They are okay with a non VA."</t>
  </si>
  <si>
    <t>https://docs.google.com/spreadsheets/d/1hynVxj6iDtPyzshnyNrWKUuAwrqEjbMZ/edit?gid=857050540#gid=857050540</t>
  </si>
  <si>
    <t>Andre Wright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</si>
  <si>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5NTI0MTMiLCJWaWV3TW9kZSI6IjEifQ==&amp;SMS=0</t>
  </si>
  <si>
    <t>6437 Crossdrum PT, Colorado Springs, CO 80927</t>
  </si>
  <si>
    <t>"Hey Ryan, so unfortunately we wouldn't be able to do a non VA buyer for the assumable since my seller needs their eligibility."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</si>
  <si>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5Mzc3NzMiLCJWaWV3TW9kZSI6IjEifQ==&amp;SMS=0</t>
  </si>
  <si>
    <t>395 Sedona DR, Colorado Springs, CO 80921</t>
  </si>
  <si>
    <t>Michael Steffen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</si>
  <si>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5NTkxODMiLCJWaWV3TW9kZSI6IjEifQ==&amp;SMS=0</t>
  </si>
  <si>
    <t>11177 Tiffin DR, Colorado Springs, CO 80925</t>
  </si>
  <si>
    <t>Grayson Houston</t>
  </si>
  <si>
    <t>https://portal.onehome.com/en-US/property/aotf~1079446500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</si>
  <si>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4260 Brightside CT, Colorado Springs, CO 80916</t>
  </si>
  <si>
    <t>MLS Agent remarks: "Loan assumable for VA buyer"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</si>
  <si>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TQ2MzUiLCJWaWV3TW9kZSI6IjEifQ==&amp;SMS=0</t>
  </si>
  <si>
    <t>1213 Wooten RD, Colorado Springs, CO 80915</t>
  </si>
  <si>
    <t>MLS Agent remarks: "VA Entitlement required for substitution."</t>
  </si>
  <si>
    <t>https://portal.onehome.com/en-US/property/aotf~1079313037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</si>
  <si>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8729 Bittercress DR, Colorado Springs, CO 80925</t>
  </si>
  <si>
    <t>Breanne Rinkema</t>
  </si>
  <si>
    <t>https://portal.onehome.com/en-US/property/aotf~1079172183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</si>
  <si>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717 Harvest Field WY, Fountain, CO 80817</t>
  </si>
  <si>
    <t>"Hey Ryan! That's great hear. It's a super cute home and is pretty much like new. I just talked to my clients about the assumption and she said she can only provide the assumption to another VA buyer to be able to buy their next home. We could definitely explore a rate buy down to help your clients."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</si>
  <si>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jIwNTEiLCJWaWV3TW9kZSI6IjEifQ==&amp;SMS=0</t>
  </si>
  <si>
    <t>12916 Cupcake HT, Colorado Springs, CO 80921</t>
  </si>
  <si>
    <t>$1,330 Quarterly</t>
  </si>
  <si>
    <t>Lauren Schatz</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</si>
  <si>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zU0MzgiLCJWaWV3TW9kZSI6IjEifQ==&amp;SMS=0</t>
  </si>
  <si>
    <t>12532 Mt Belford WY, Peyton, CO 80831</t>
  </si>
  <si>
    <t>MLS Agent Remarks: "Buyer must take over VA eligibility if taking over the assumable loan."</t>
  </si>
  <si>
    <t>$125 Annual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</si>
  <si>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zE1ODkiLCJWaWV3TW9kZSI6IjEifQ==&amp;SMS=0</t>
  </si>
  <si>
    <t>3365 Pony Tracks DR, Colorado Springs, CO 80922</t>
  </si>
  <si>
    <t>$64 Quarterly</t>
  </si>
  <si>
    <t>Alfredo Saiz</t>
  </si>
  <si>
    <t>https://portal.onehome.com/en-US/property/aotf~1077070695~PPMLS?token=eyJPU04iOiJQUE1MUyIsImFnZW50aWQiOiIyNDM2MyIsInNldGlkIjogIjEwMTkyODgiLCJzZXRUeXBlIjogIlBST1BFUlRZIiwic2F2ZWRTZWFyY2hJZCI6ICJmYzFkZjk2Zi0wN2Q2LTNhMjAtODcxOS0yODM0ZDUyNTAwOWYiLCJlbWFpbCI6ICIiLCAiVmlld01vZGUiOiAiMyJ9&amp;searchId=fc1df96f-07d6-3a20-8719-2834d525009f</t>
  </si>
  <si>
    <t>918 Cheyenne BL, Colorado Springs, CO 80905</t>
  </si>
  <si>
    <t>Adana Leonard</t>
  </si>
  <si>
    <t>https://portal.onehome.com/en-US/property/aotf~1079235692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</si>
  <si>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2743 Gobi DR, Colorado Springs, CO 80939</t>
  </si>
  <si>
    <t>VM Message: "I wanted to let you know I checked with my Sellers and unfortunately. they can't uh do the assumable or their service or will not allow the uh, um assumption if the person is not on Veterans, and the reason for that is that my sellers actually need to keep their whole uh VA status"</t>
  </si>
  <si>
    <t>Kara Offner</t>
  </si>
  <si>
    <t>https://portal.onehome.com/en-US/property/aotf~1079136182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</si>
  <si>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1047 Buffalo Run RD, Calhan, CO 80808</t>
  </si>
  <si>
    <t>VM Message: "she was on the fence about it, but I think now she's leaning towards NO."</t>
  </si>
  <si>
    <t>https://portal.onehome.com/en-US/property/aotf~1079201324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</si>
  <si>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7524 Bandana WY, Colorado Springs, CO 80923</t>
  </si>
  <si>
    <t>"Unfortunately, they can't because they need the eligibility"</t>
  </si>
  <si>
    <t>Kimberly Kingston</t>
  </si>
  <si>
    <t>https://portal.onehome.com/en-US/property/aotf~1079225624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</si>
  <si>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5447 Lions Gate LN, Colorado Springs, CO 80919</t>
  </si>
  <si>
    <t>https://portal.onehome.com/en-US/property/aotf~1079032032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</si>
  <si>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10337 Mount Evans DR, Peyton, CO 80831</t>
  </si>
  <si>
    <t>Coreena Dones</t>
  </si>
  <si>
    <t>https://portal.onehome.com/en-US/property/aotf~1079239249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</si>
  <si>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9550 Aspen Grove WY, Colorado Springs, CO 80925</t>
  </si>
  <si>
    <t>"Hey Ryan! Unfortunately their lender advised them for only va eligibility."</t>
  </si>
  <si>
    <t>Unknown Realtor</t>
  </si>
  <si>
    <t>https://portal.onehome.com/en-US/property/aotf~1079161725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</si>
  <si>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6719 Skuna DR, Colorado Springs, CO 80925</t>
  </si>
  <si>
    <t>"Hi Ryan. No they would prefer a VA buyers to assume their loan, they want to rebuy in the future. Sorry! I wish!"</t>
  </si>
  <si>
    <t>James Dean</t>
  </si>
  <si>
    <t>https://portal.onehome.com/en-US/property/aotf~1079083381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</si>
  <si>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1151 Spruce Ridge LN, Woodland Park, CO 80863</t>
  </si>
  <si>
    <t>https://portal.onehome.com/en-US/property/aotf~1079228842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</si>
  <si>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10594 Traders PW, Fountain, CO 80817</t>
  </si>
  <si>
    <t>Elizabeth Mullen</t>
  </si>
  <si>
    <t>https://portal.onehome.com/en-US/property/aotf~1079180067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</si>
  <si>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4465 N Wordsworth CR, Colorado Springs, CO 80916</t>
  </si>
  <si>
    <t>https://docs.google.com/spreadsheets/d/1hynVxj6iDtPyzshnyNrWKUuAwrqEjbMZ/edit?gid=742389101#gid=742389101</t>
  </si>
  <si>
    <t>Valerie Bays</t>
  </si>
  <si>
    <t>https://portal.onehome.com/en-US/property/aotf~1079246048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</si>
  <si>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7288 Sylamore WY, Peyton, CO 80831</t>
  </si>
  <si>
    <t>"Hi Ryan, unfortunately, he is not willing to allow a non-VA buyer to assume the loan"</t>
  </si>
  <si>
    <t>https://portal.onehome.com/en-US/property/aotf~1079200581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</si>
  <si>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4418 Hopeful WY, Colorado Springs, CO 80917</t>
  </si>
  <si>
    <t xml:space="preserve">MLS Agent Remarks: "The current loan is VA, but the buyer assumes the loan does not have to be VA or uses their VA loan as the seller is not using this portion of his VA." </t>
  </si>
  <si>
    <t>Brit Ullrich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</si>
  <si>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zc3NDUiLCJWaWV3TW9kZSI6IjEifQ==&amp;SMS=0</t>
  </si>
  <si>
    <t>9224 Castle Oaks DR, Fountain, CO 80817</t>
  </si>
  <si>
    <t>"Hi Ryan, they would certainly prefer a VA buyer since they plan to buy again in the future. Thanks for checking in!"</t>
  </si>
  <si>
    <t>Stephanie Ryder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</si>
  <si>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zMyODciLCJWaWV3TW9kZSI6IjEifQ==&amp;SMS=0</t>
  </si>
  <si>
    <t>10959 Clarion DR, Colorado Springs, CO 80925</t>
  </si>
  <si>
    <t>Michael Labout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</si>
  <si>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zA5NDAiLCJWaWV3TW9kZSI6IjEifQ==&amp;SMS=0</t>
  </si>
  <si>
    <t>15754 Blue Pearl CT, Monument, CO 80132</t>
  </si>
  <si>
    <t>MLS Agent Remarks: "CURRENT VA LOAN COULD BE ASSUMED WITH QUALIFICATION &amp; SUBSTITUTION OF ELIGIBILITY ***"</t>
  </si>
  <si>
    <t>$480 Annual</t>
  </si>
  <si>
    <t>Mark Main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</si>
  <si>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jkyNjIiLCJWaWV3TW9kZSI6IjEifQ==&amp;SMS=0</t>
  </si>
  <si>
    <t>14495 Pine Crest DR, Colorado Springs, CO 80908</t>
  </si>
  <si>
    <t>Shane Ray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</si>
  <si>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jkwMjIiLCJWaWV3TW9kZSI6IjEifQ==&amp;SMS=0</t>
  </si>
  <si>
    <t>2087 Turnbull DR, Colorado Springs, CO 80921</t>
  </si>
  <si>
    <t>Adriana Alaniz-Gonzalez</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</si>
  <si>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5MjMyNTkiLCJWaWV3TW9kZSI6IjEifQ==&amp;SMS=0</t>
  </si>
  <si>
    <t>7769 Firecracker TR, Fountain, CO 80817</t>
  </si>
  <si>
    <t>"Seller would be open to allow a non VA buyer if offer looked good."</t>
  </si>
  <si>
    <t>Stephanie Tanis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</si>
  <si>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ODA2MDYiLCJWaWV3TW9kZSI6IjEifQ==&amp;SMS=0</t>
  </si>
  <si>
    <t>520 N Park DR, Woodland Park, CO 80863</t>
  </si>
  <si>
    <t>Tanya Stevenson</t>
  </si>
  <si>
    <t>https://portal.onehome.com/en-US/property/aotf~1078918505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</si>
  <si>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2078 Zenato CT, Colorado Springs, CO 80921</t>
  </si>
  <si>
    <t>$1,556 Quarterly</t>
  </si>
  <si>
    <t>Adam Dill</t>
  </si>
  <si>
    <t>https://portal.onehome.com/en-US/property/aotf~1079083426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</si>
  <si>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7638 Dutch LP, Colorado Springs, CO 80925</t>
  </si>
  <si>
    <t>$160 Annual</t>
  </si>
  <si>
    <t>https://portal.onehome.com/en-US/property/aotf~1079041607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</si>
  <si>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557 Potlatch TR, Woodland Park, CO 80863</t>
  </si>
  <si>
    <t>Tammi Stuart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</si>
  <si>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zQ2NTYiLCJWaWV3TW9kZSI6IjEifQ==&amp;SMS=0</t>
  </si>
  <si>
    <t>1819 Portland Gold DR, Colorado Springs, CO 80905</t>
  </si>
  <si>
    <t>"Unfortunately, no"</t>
  </si>
  <si>
    <t>Kimberly Lockett/Kellen Skersies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</si>
  <si>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ODIxNDgiLCJWaWV3TW9kZSI6IjEifQ==&amp;SMS=0</t>
  </si>
  <si>
    <t>7680 Almond Wood LP, Colorado Springs, CO 80908</t>
  </si>
  <si>
    <t>"Hello Ryan, he needs for his VA to be released. Thank you so very much!"</t>
  </si>
  <si>
    <t>Nathan Garrigan</t>
  </si>
  <si>
    <t>https://portal.onehome.com/en-US/property/aotf~1078920372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</si>
  <si>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7428 Coral Ridge DR, Colorado Springs, CO 80925</t>
  </si>
  <si>
    <t>"I spoke with the seller and they are not willing to allow a non VA buyer to assume the loan."</t>
  </si>
  <si>
    <t>$180 Annual</t>
  </si>
  <si>
    <t>Justin Black</t>
  </si>
  <si>
    <t>https://portal.onehome.com/en-US/property/aotf~1079055147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</si>
  <si>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4825 Purcell DR, Colorado Springs, CO 80922</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</si>
  <si>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OTE1NTkiLCJWaWV3TW9kZSI6IjEifQ==&amp;SMS=0</t>
  </si>
  <si>
    <t>7343 Rosa Belle HT, Colorado Springs, CO 80922</t>
  </si>
  <si>
    <t>"He's open to it depending how good the offer is."</t>
  </si>
  <si>
    <t>$300 Quarterly</t>
  </si>
  <si>
    <t>Emerson Lawrence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</si>
  <si>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jE5MjUiLCJWaWV3TW9kZSI6IjEifQ==&amp;SMS=0</t>
  </si>
  <si>
    <t>6265 Montarbor DR, Colorado Springs, CO 80918</t>
  </si>
  <si>
    <t>"Hey Ryan, he wants to retain his eligibility so it would need to be a VA buyer"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</si>
  <si>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ODI5NTYiLCJWaWV3TW9kZSI6IjEifQ==&amp;SMS=0</t>
  </si>
  <si>
    <t>4420 Gatewood DR, Colorado Springs, CO 80916</t>
  </si>
  <si>
    <t>MLS Agent remarks: "VA assumable only, substitute entitlement required."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</si>
  <si>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zI3OTciLCJWaWV3TW9kZSI6IjEifQ==&amp;SMS=0</t>
  </si>
  <si>
    <t>4461 Horse Gulch LP, Colorado Springs, CO 80924</t>
  </si>
  <si>
    <t>MLS Agent remarks: "VA Assumable loan - is an option - CLA for details - 2.75% interest rate"</t>
  </si>
  <si>
    <t xml:space="preserve">Leslie Roman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</si>
  <si>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DQzMDgiLCJWaWV3TW9kZSI6IjEifQ==&amp;SMS=0</t>
  </si>
  <si>
    <t>5264 Mountain Air CR, Colorado Springs, CO 80916</t>
  </si>
  <si>
    <t>"After I chatted with my sellers at Mountain Air they did say that they may entertain a non-VA buyer to assume the loan. Let me know if you show it and what the feedback is." "No I do not believe so because they don't want their eligibility to be tied up. Nobody will ever want to refinance a 2.99.😞"</t>
  </si>
  <si>
    <t>Jodie Hemphill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</si>
  <si>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jM5NjEiLCJWaWV3TW9kZSI6IjEifQ==&amp;SMS=0</t>
  </si>
  <si>
    <t>818 Old Dutch Mill RD, Colorado Springs, CO 80907</t>
  </si>
  <si>
    <t>Maleena Twitty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</si>
  <si>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ODM5NTgiLCJWaWV3TW9kZSI6IjEifQ==&amp;SMS=0</t>
  </si>
  <si>
    <t>4570 Eastcrest CR, Colorado Springs, CO 80916</t>
  </si>
  <si>
    <t>"Hey Ryan, my client is not interested in a non VA assumable."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</si>
  <si>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ODA0NTAiLCJWaWV3TW9kZSI6IjEifQ==&amp;SMS=0</t>
  </si>
  <si>
    <t>6173 Wacissa DR, Colorado Springs, CO 80925</t>
  </si>
  <si>
    <t>"Hey Ryan! No, they won't. But thanks!"</t>
  </si>
  <si>
    <t>Marilee Thomson</t>
  </si>
  <si>
    <t>https://www.zillow.com/homes/4685-Stoner-Ct-Colorado-Springs,-CO-80916_rb/13623025_zpid/</t>
  </si>
  <si>
    <t>4685 Stoner Ct, Colorado Springs, CO 80916</t>
  </si>
  <si>
    <t>Lana Rodriguez</t>
  </si>
  <si>
    <t>https://portal.onehome.com/en-US/property/aotf~1078853811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</si>
  <si>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9320 Bellcove CR, Colorado Springs, CO 80920</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</si>
  <si>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DI2NzkiLCJWaWV3TW9kZSI6IjEifQ==&amp;SMS=0</t>
  </si>
  <si>
    <t>13076 Duckhorn CT, Colorado Springs, CO 80921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</si>
  <si>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NzA0ODYiLCJWaWV3TW9kZSI6IjEifQ==&amp;SMS=0</t>
  </si>
  <si>
    <t>3064 Curly GR, Colorado Springs, CO 80922</t>
  </si>
  <si>
    <t>"I don't believe he will, but i can ask."</t>
  </si>
  <si>
    <t>Leia Bernhard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</si>
  <si>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NzcyODEiLCJWaWV3TW9kZSI6IjEifQ==&amp;SMS=0</t>
  </si>
  <si>
    <t>8358 Niarada WY, Colorado Springs, CO 80908</t>
  </si>
  <si>
    <t>https://portal.onehome.com/en-US/property/aotf~1077235661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</si>
  <si>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6560 Whistle Bay DR, Colorado Springs, CO 80923</t>
  </si>
  <si>
    <t>"No, I'm sorry my friend they are looking to use it to purchase another home"</t>
  </si>
  <si>
    <t>Natasha Balabanova</t>
  </si>
  <si>
    <t>https://www.zillow.com/homes/1222-E-Witherspoon-Dr-Elizabeth,-CO-80107_rb/306758251_zpid/</t>
  </si>
  <si>
    <t>1222 E Witherspoon DR, Elizabeth, CO 80107</t>
  </si>
  <si>
    <t>"Hi, Ryan. Happy Friday! I believe it's going to be up to the servicing department of the bank and not up to the seller. Sellers just want to sell 😊"</t>
  </si>
  <si>
    <t>https://matrix.recolorado.com/Matrix/Public/DisplayITQPopup.aspx?iid=85&amp;did=161&amp;strtabid=&amp;params=1056%20MDgwMzl8UjEyMTQ3NXwxfDI2MzUzNjMzMg))&amp;pbs=1&amp;L=1&amp;exk=ffb82b17accc699378f705956e6b0916</t>
  </si>
  <si>
    <t>Jason Bell</t>
  </si>
  <si>
    <t>https://www.zillow.com/homes/3716-Anemone-Cir-Colorado-Springs,-CO-80918_rb/13588414_zpid/</t>
  </si>
  <si>
    <t>3716 Anemone CR, Colorado Springs, CO 80918</t>
  </si>
  <si>
    <t>"hi Ryan, thanks for reaching out, unfortunately this is through an estate and it looks like the family is going to purchase it. They are fighting it out with the reverse mortgage company. if this falls thru in the next few days, you will be my first call, thanks again Ryan"</t>
  </si>
  <si>
    <t>https://matrix.recolorado.com/Matrix/Public/DisplayITQPopup.aspx?iid=85&amp;did=161&amp;strtabid=&amp;params=1056%20MDgwNDF8NjMyNzEwMzAxN3wxfDQwMTY1Njk1&amp;pbs=1&amp;L=1&amp;exk=3f7881c5a525bfb8a3317ab7cdfa1722</t>
  </si>
  <si>
    <t xml:space="preserve">Mai Robinson </t>
  </si>
  <si>
    <t>https://portal.onehome.com/en-US/property/aotf~1065171769~PPMLS?token=eyJPU04iOiJQUE1MUyIsImFnZW50aWQiOiIyNDM2MyIsInNldGlkIjogIjEwMTgzMDkiLCJzZXRUeXBlIjogIlBST1BFUlRZIiwic2F2ZWRTZWFyY2hJZCI6ICIxYzU0MDI3OC0zYTc5LTNiYTMtODJjMS05MTAxZTczNjJjYjYiLCJlbWFpbCI6ICIiLCAiVmlld01vZGUiOiAiMyJ9&amp;searchId=1c540278-3a79-3ba3-82c1-9101e7362cb6</t>
  </si>
  <si>
    <t>7190 Araia DR, Fountain, CO 80817</t>
  </si>
  <si>
    <t>$65 Quarterly</t>
  </si>
  <si>
    <t>Edward Flynn</t>
  </si>
  <si>
    <t>https://portal.onehome.com/en-US/property/aotf~1076836594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</si>
  <si>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1570 Branding Iron DR, Colorado Springs, CO 80915</t>
  </si>
  <si>
    <t>https://portal.onehome.com/en-US/property/aotf~1077596564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</si>
  <si>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3875 Strawberry Field GR #B, Colorado Springs, CO 80906</t>
  </si>
  <si>
    <t>"100%" MLS Agent Remarks: "Loan is assumable to va/non va buyers at a 3.25%"</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</si>
  <si>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ODYzOTEiLCJWaWV3TW9kZSI6IjEifQ==&amp;SMS=0</t>
  </si>
  <si>
    <t>7317 Quaking Aspen TR, Colorado Springs, CO 80908</t>
  </si>
  <si>
    <t>MLS Agent Remarks: "VA substitution REQUIRED by Seller"</t>
  </si>
  <si>
    <t>$60 Quarterly</t>
  </si>
  <si>
    <t>Danielle Yaskoweak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</si>
  <si>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jkwMTciLCJWaWV3TW9kZSI6IjEifQ==&amp;SMS=0</t>
  </si>
  <si>
    <t>547 University DR, Woodland Park, CO 80863</t>
  </si>
  <si>
    <t>MLS Agent Remarks: "This is a current VA loan at 2.25%. The seller is open to the possibility of allowing another veteran to assume the loan. No non-veterans as the seller would like to keep his eligibility."</t>
  </si>
  <si>
    <t>Denise Smith</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</si>
  <si>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TI5MzYiLCJWaWV3TW9kZSI6IjEifQ==&amp;SMS=0</t>
  </si>
  <si>
    <t>8355 Saint Helena DR, Colorado Springs, CO 80920</t>
  </si>
  <si>
    <t>Caleb Skelton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</si>
  <si>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zEwNzkiLCJWaWV3TW9kZSI6IjEifQ==&amp;SMS=0</t>
  </si>
  <si>
    <t>7127 Quiet Pond PL, Colorado Springs, CO 80923</t>
  </si>
  <si>
    <t>$54 Quarterly</t>
  </si>
  <si>
    <t>Ryan's Off Market</t>
  </si>
  <si>
    <t>https://www.zillow.com/homedetails/2811-Merry-Ln-Colorado-Springs-CO-80909/13601735_zpid/</t>
  </si>
  <si>
    <t>2811 Merry LN, Colorado Springs, CO 80909</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</si>
  <si>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jQzNDciLCJWaWV3TW9kZSI6IjEifQ==&amp;SMS=0</t>
  </si>
  <si>
    <t>417 E Kiowa ST #1003, Colorado Springs, CO 80903</t>
  </si>
  <si>
    <t>"Hey, sorry this took so long but my seller is now confident about proceeding with a non-veteran buyer assuming the loan if the opportunity presents." "Hey my seller is still waiting for the lender to provide some further details on what that would look like for him."</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</si>
  <si>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TAwMDEiLCJWaWV3TW9kZSI6IjEifQ==&amp;SMS=0</t>
  </si>
  <si>
    <t>8065 Mount Hayden DR, Colorado Springs, CO 80924</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</si>
  <si>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jQ0ODMiLCJWaWV3TW9kZSI6IjEifQ==&amp;SMS=0</t>
  </si>
  <si>
    <t>6053 Mumford DR, Colorado Springs, CO 80925</t>
  </si>
  <si>
    <t>"I don't believe that he can, because he needs his benefit for his next purchase, but let me check with his lender."</t>
  </si>
  <si>
    <t>Charles D'Alessio</t>
  </si>
  <si>
    <t>https://portal.onehome.com/en-US/property/aotf~1077436754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</si>
  <si>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10646 Abrams DR, Colorado Springs, CO 80925</t>
  </si>
  <si>
    <t>Troy Macdonald</t>
  </si>
  <si>
    <t>https://portal.onehome.com/en-US/property/aotf~1077509528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</si>
  <si>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7694 Buckeye Tree LN, Colorado Springs, CO 80927</t>
  </si>
  <si>
    <t>"Hi Ryan. Unfortunately they are not interested in allowing a non VA buyer to assume the loan. They would like to reuse it themselves."</t>
  </si>
  <si>
    <t>price drop</t>
  </si>
  <si>
    <t>Angela Smith</t>
  </si>
  <si>
    <t>https://portal.onehome.com/en-US/property/aotf~1077306947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</si>
  <si>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8547 Briar Brush LN, Colorado Springs, CO 80927</t>
  </si>
  <si>
    <t>Jacob Graber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</si>
  <si>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DgyNTQiLCJWaWV3TW9kZSI6IjEifQ==&amp;SMS=0</t>
  </si>
  <si>
    <t>921 Cottonwood Lake DR, Divide, CO 80814</t>
  </si>
  <si>
    <t>Email Response: "I'm definitely down to discuss this and see if we can make it work for our clients. I'm a creative guy and am all about making it happen.  I think I can help my seller understand going with FHA 3.5% down. Would just need to net the right amount from the sale for the seller to cover that. I think if that is achievable we could work something out. " "I got your message in regards to 921 Cottonwood Lake. I haven't done many assumptions as of yet but this loan is a VA and it is my understanding that it would have to be a VA eligible person to do an assumption with this."</t>
  </si>
  <si>
    <t>Bryan Seale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</si>
  <si>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Tc2NTkiLCJWaWV3TW9kZSI6IjEifQ==&amp;SMS=0</t>
  </si>
  <si>
    <t>4910 Santiago WY, Colorado Springs, CO 80917</t>
  </si>
  <si>
    <t>"The short answer is, yes, she would definitely be willing to consider a non-VA qualified buyer. We have reached out to her lender to determine if that's even possible. We need to address that first."</t>
  </si>
  <si>
    <t>Lesley Johnson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</si>
  <si>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OTgxNzMiLCJWaWV3TW9kZSI6IjEifQ==&amp;SMS=0</t>
  </si>
  <si>
    <t>7235 Waterwheel ST, Colorado Springs, CO 80911</t>
  </si>
  <si>
    <t>https://portal.onehome.com/en-US/property/aotf~1077551589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</si>
  <si>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8007 Codrington PL, Colorado Springs, CO 80908</t>
  </si>
  <si>
    <t>$75 Quarterly</t>
  </si>
  <si>
    <t>Scott Coddington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</si>
  <si>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DE4MTciLCJWaWV3TW9kZSI6IjEifQ==&amp;SMS=0</t>
  </si>
  <si>
    <t>3352 County Road 51, Divide, CO 80814</t>
  </si>
  <si>
    <t>"Sorry, they will only consider a sumo bowl if it replaces the eligibility they need their eligibility for the next property."</t>
  </si>
  <si>
    <t>Lee Manto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</si>
  <si>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DY2NjMiLCJWaWV3TW9kZSI6IjEifQ==&amp;SMS=0</t>
  </si>
  <si>
    <t>7318 Willow Pines PL, Fountain, CO 80817</t>
  </si>
  <si>
    <t>MLS Agent Remarks: "This home is VA assumable. Must be VA qualified. "</t>
  </si>
  <si>
    <t>$38 Quarterly</t>
  </si>
  <si>
    <t>Craig O'Boyle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</si>
  <si>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4MTMzNTIiLCJWaWV3TW9kZSI6IjEifQ==&amp;SMS=0</t>
  </si>
  <si>
    <t>642 Valjean PL, Colorado Springs, CO 80906</t>
  </si>
  <si>
    <t>Margarita Gutierrez</t>
  </si>
  <si>
    <t>https://portal.onehome.com/en-US/property/aotf~1077457302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</si>
  <si>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10912 Nolin DR, Colorado Springs, CO 80925</t>
  </si>
  <si>
    <t>"I will need to ask them. I doubt it"</t>
  </si>
  <si>
    <t>Tyler Eberhart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</si>
  <si>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4MDY4NzUiLCJWaWV3TW9kZSI6IjEifQ==&amp;SMS=0</t>
  </si>
  <si>
    <t>5871 Summer Dream DR, Colorado Springs, CO 80923</t>
  </si>
  <si>
    <t>$345 Quarterly</t>
  </si>
  <si>
    <t xml:space="preserve">Lauren Jerden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</si>
  <si>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ODk4NTUiLCJWaWV3TW9kZSI6IjEifQ==&amp;SMS=0</t>
  </si>
  <si>
    <t>11353 Justamere DR, Fountain, CO 80817</t>
  </si>
  <si>
    <t>"Yes sir!"</t>
  </si>
  <si>
    <t>Michael Moffat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</si>
  <si>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ODkxODIiLCJWaWV3TW9kZSI6IjEifQ==&amp;SMS=0</t>
  </si>
  <si>
    <t>3775 Windmill CT, Colorado Springs, CO 80907</t>
  </si>
  <si>
    <t>"Thanks for reaching out. I've not seen the situation before. Have you done an va assumption that way before. I don't believe they want their va entitlement tied up in the property. I guess I'd recommend they see the property and see if they still have interest. UWM has the note so we'd have to work with them."</t>
  </si>
  <si>
    <t>Jenny Madden</t>
  </si>
  <si>
    <t>https://portal.onehome.com/en-US/property/aotf~1077090550~PPMLS?token=eyJPU04iOiJQUE1MUyIsImFnZW50aWQiOiIyNDM2MyIsInNldGlkIjogIjEwMTc2NDgiLCJzZXRUeXBlIjogIlBST1BFUlRZIiwic2F2ZWRTZWFyY2hJZCI6ICIwMDQyMjkzMC1mMzA0LTM3MWQtODlhZS1iNmNkNWU2NmU3MzYiLCJlbWFpbCI6ICIiLCAiVmlld01vZGUiOiAiMyJ9&amp;searchId=00422930-f304-371d-89ae-b6cd5e66e736</t>
  </si>
  <si>
    <t>5220 Adana DR, Colorado Springs, CO 80916</t>
  </si>
  <si>
    <t>$500 Annual</t>
  </si>
  <si>
    <t>Ambyr Kirkpatrick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</si>
  <si>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OTEzNTUiLCJWaWV3TW9kZSI6IjEifQ==&amp;SMS=0</t>
  </si>
  <si>
    <t>10056 Morning Vista DR, Peyton, CO 80831</t>
  </si>
  <si>
    <t>"He said maybe. He will call me later to discuss more. Also, he is open to paying for a buy down to the buyers to try to get their rate down""Hi Ryan! Let me confirm with them but I'm pretty sure they're open to anyone assuming it. I'll get back to you asap"</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</si>
  <si>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NzA0NzUiLCJWaWV3TW9kZSI6IjEifQ==&amp;SMS=0</t>
  </si>
  <si>
    <t>3260 Richmond DR, Colorado Springs, CO 80922</t>
  </si>
  <si>
    <t>Krikor Yeurdjian</t>
  </si>
  <si>
    <t>https://portal.onehome.com/en-US/property/aotf~1061656229~PPMLS?token=eyJPU04iOiJQUE1MUyIsImFnZW50aWQiOiIyNDM2MyIsInNldGlkIjogIjEwMTc2NDYiLCJzZXRUeXBlIjogIlBST1BFUlRZIiwic2F2ZWRTZWFyY2hJZCI6ICIyZTEyOGJmNS05YTdlLTNiMDQtOWY4NC01NjE1MzFiMmQ0YzkiLCJlbWFpbCI6ICIiLCAiVmlld01vZGUiOiAiMyJ9&amp;searchId=2e128bf5-9a7e-3b04-9f84-561531b2d4c9</t>
  </si>
  <si>
    <t>6199 Wallowing WY, Colorado Springs, CO 80925</t>
  </si>
  <si>
    <t>"Unfortunately not at this time"</t>
  </si>
  <si>
    <t>https://portal.onehome.com/en-US/property/aotf~1077278247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</si>
  <si>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10823 Rolling Peaks DR, Peyton, CO 80831</t>
  </si>
  <si>
    <t>"Absolutely" "10823 rolling peaks will now accept a non va buyer :)"</t>
  </si>
  <si>
    <t>price dropped</t>
  </si>
  <si>
    <t>https://portal.onehome.com/en-US/property/aotf~1077351931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</si>
  <si>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4353 Centerville DR, Colorado Springs, CO 80922</t>
  </si>
  <si>
    <t>"Thank you for sharing the information but once again my seller wants to get all of their VA eligibility back.""Seller has to have full release of VA liability and get all of their entitlement back. So no, I don't believe that will work."</t>
  </si>
  <si>
    <t>$223 Annual</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</si>
  <si>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jk4ODUiLCJWaWV3TW9kZSI6IjEifQ==&amp;SMS=0</t>
  </si>
  <si>
    <t>6621 W Dublin LP #2, Colorado Springs, CO 80918</t>
  </si>
  <si>
    <t>MLS Agent Remarks: "It currently has a VA assumable loan. Buyer needs to take over eligibility to take over loan."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</si>
  <si>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OTM3NDMiLCJWaWV3TW9kZSI6IjEifQ==&amp;SMS=0</t>
  </si>
  <si>
    <t>1018 Barbaro TE, Colorado Springs, CO 80921</t>
  </si>
  <si>
    <t>Michael Baird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</si>
  <si>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OTMwMjMiLCJWaWV3TW9kZSI6IjEifQ==&amp;SMS=0</t>
  </si>
  <si>
    <t>5816 Thurless LN, Colorado Springs, CO 80927</t>
  </si>
  <si>
    <t>https://portal.onehome.com/en-US/property/aotf~1077264621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</si>
  <si>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1348 Valkenburg DR, Colorado Springs, CO 80907</t>
  </si>
  <si>
    <t>"100% yes. She doesn't need it any longer"</t>
  </si>
  <si>
    <t>Cindy Linder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</si>
  <si>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zMzNDYiLCJWaWV3TW9kZSI6IjEifQ==&amp;SMS=0</t>
  </si>
  <si>
    <t>4015 Hermitage DR, Colorado Springs, CO 80906</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</si>
  <si>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MTc3MjkiLCJWaWV3TW9kZSI6IjEifQ==&amp;SMS=0</t>
  </si>
  <si>
    <t>5293 Mountain Air CR, Colorado Springs, CO 80916</t>
  </si>
  <si>
    <t>"I'm sorry Ryan, he will not."</t>
  </si>
  <si>
    <t>$112 Quarterly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</si>
  <si>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jgyMDIiLCJWaWV3TW9kZSI6IjEifQ==&amp;SMS=0</t>
  </si>
  <si>
    <t>9213 Birr CT, Colorado Springs, CO 80927</t>
  </si>
  <si>
    <t>MLS Agent remarks: "Assumption is only for service members with full eligibility as my clients need to use their VA loan now."</t>
  </si>
  <si>
    <t>Leighanne Potts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</si>
  <si>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NDQzOTgiLCJWaWV3TW9kZSI6IjEifQ==&amp;SMS=0</t>
  </si>
  <si>
    <t>9564 Sand Myrtle DR, Colorado Springs, CO 80925</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</si>
  <si>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MzQyNzMiLCJWaWV3TW9kZSI6IjEifQ==&amp;SMS=0</t>
  </si>
  <si>
    <t>7927 Bonfire TR, Fountain, CO 80817</t>
  </si>
  <si>
    <t>"No, it will require a release of the seller's VA"</t>
  </si>
  <si>
    <t>Sandra Smith</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</si>
  <si>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MTE2MDEiLCJWaWV3TW9kZSI6IjEifQ==&amp;SMS=0</t>
  </si>
  <si>
    <t>6556 Roundup Butte ST, Colorado Springs, CO 80925</t>
  </si>
  <si>
    <t>"Hi Ryan, unfortunately no. They want to use it."</t>
  </si>
  <si>
    <t>Stanley Brandstater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</si>
  <si>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jQ2NDAiLCJWaWV3TW9kZSI6IjEifQ==&amp;SMS=0</t>
  </si>
  <si>
    <t>9692 Fairway Glen DR, Peyton, CO 80831</t>
  </si>
  <si>
    <t>Don Gardner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</si>
  <si>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TgyOTUiLCJWaWV3TW9kZSI6IjEifQ==&amp;SMS=0</t>
  </si>
  <si>
    <t>10676 Greenbelt DR, Peyton, CO 80831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</si>
  <si>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jQ5NDIiLCJWaWV3TW9kZSI6IjEifQ==&amp;SMS=0</t>
  </si>
  <si>
    <t>1028 E Costilla ST, Colorado Springs, CO 80903</t>
  </si>
  <si>
    <t>"yes. the rate is 6.25% though, so not sure it's super attractive."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</si>
  <si>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jIxOTUiLCJWaWV3TW9kZSI6IjEifQ==&amp;SMS=0</t>
  </si>
  <si>
    <t>10043 Bison Valley TR, Colorado Springs, CO 80908</t>
  </si>
  <si>
    <t>$150 Quarterly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</si>
  <si>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DM4NzYiLCJWaWV3TW9kZSI6IjEifQ==&amp;SMS=0</t>
  </si>
  <si>
    <t>1901 Hallam AV, Colorado Springs, CO 80911</t>
  </si>
  <si>
    <t>MLS Agent Remarks: "Assumable VA loan at 2.5% interest rate! Qualifying assumption, Seller prefers substitution of eligibilty. Seller will not accept "subject to" offers, must qualify for assumption as an owner occupant."</t>
  </si>
  <si>
    <t>Jesse Risley</t>
  </si>
  <si>
    <t>https://portal.onehome.com/en-US/property/aotf~1077066526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</si>
  <si>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6265 White Wolf PT, Colorado Springs, CO 80925</t>
  </si>
  <si>
    <t>"Yep 👍🏻"</t>
  </si>
  <si>
    <t>Sol Martin</t>
  </si>
  <si>
    <t>https://portal.onehome.com/en-US/property/aotf~1077111507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</si>
  <si>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7818 Lantern LN, Fountain, CO 80817</t>
  </si>
  <si>
    <t>Ryan Lavergne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</si>
  <si>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TgwNDkiLCJWaWV3TW9kZSI6IjEifQ==&amp;SMS=0</t>
  </si>
  <si>
    <t>9745 Kings Canyon DR, Peyton, CO 80831</t>
  </si>
  <si>
    <t>"They have to qualify for VA loan"</t>
  </si>
  <si>
    <t>Brian Thomas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</si>
  <si>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NTA1NDYiLCJWaWV3TW9kZSI6IjEifQ==&amp;SMS=0</t>
  </si>
  <si>
    <t>2752 Bittern ST, Castle Rock, CO 80104</t>
  </si>
  <si>
    <t>Jessica Lanquar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</si>
  <si>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NDgxMzMiLCJWaWV3TW9kZSI6IjEifQ==&amp;SMS=0</t>
  </si>
  <si>
    <t>3024 Garland TE, Colorado Springs, CO 80910</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</si>
  <si>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MTk5MzAiLCJWaWV3TW9kZSI6IjEifQ==&amp;SMS=0</t>
  </si>
  <si>
    <t>7222 Lewis Clark TR, Colorado Springs, CO 80927</t>
  </si>
  <si>
    <t>Daniel Stephens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</si>
  <si>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ODYyNDgiLCJWaWV3TW9kZSI6IjEifQ==&amp;SMS=0</t>
  </si>
  <si>
    <t>4723 Barnes RD, Colorado Springs, CO 80917</t>
  </si>
  <si>
    <t>Brandon Lecocq</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</si>
  <si>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MzIxNjEiLCJWaWV3TW9kZSI6IjEifQ==&amp;SMS=0</t>
  </si>
  <si>
    <t>14550 Old Pueblo RD, Fountain, CO 80817</t>
  </si>
  <si>
    <t>Tyler Gage</t>
  </si>
  <si>
    <t>https://portal.onehome.com/en-US/property/aotf~1076838188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</si>
  <si>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10111 Declaration DR, Colorado Springs, CO 80925</t>
  </si>
  <si>
    <t>Ashley SimcIk</t>
  </si>
  <si>
    <t>https://portal.onehome.com/en-US/property/aotf~1076428753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</si>
  <si>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6115 Flintridge DR, Colorado Springs, CO 80918</t>
  </si>
  <si>
    <t>Kellie Vielhauer</t>
  </si>
  <si>
    <t>https://portal.onehome.com/en-US/property/aotf~1076905246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</si>
  <si>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8395 Commanche RD, Colorado Springs, CO 80926</t>
  </si>
  <si>
    <t>"No they will not, sorry. And it's serviced by UWM"</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</si>
  <si>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MzcwMDQiLCJWaWV3TW9kZSI6IjEifQ==&amp;SMS=0</t>
  </si>
  <si>
    <t>6890 Yocona DR, Colorado Springs, CO 80925</t>
  </si>
  <si>
    <t>https://portal.onehome.com/en-US/property/aotf~1076807478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</si>
  <si>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6220 Roundup Butte ST, Colorado Springs, CO 80925</t>
  </si>
  <si>
    <t>Christen Costin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</si>
  <si>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Mjg1OTYiLCJWaWV3TW9kZSI6IjEifQ==&amp;SMS=0</t>
  </si>
  <si>
    <t>3141 Wild Peregrine VW, Colorado Springs, CO 80916</t>
  </si>
  <si>
    <t>"Hey Ryan! Thanks for sending that over, but the sellers have been in touch with their VA-specialized lender to go over all the details, and have decided that they don't want to go that route." "Sellers would only be open to an assumption by someone who is VA eligible."</t>
  </si>
  <si>
    <t>David Moore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</si>
  <si>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3MjE0MzAiLCJWaWV3TW9kZSI6IjEifQ==&amp;SMS=0</t>
  </si>
  <si>
    <t>4560 Squirreltail DR, Colorado Springs, CO 80920</t>
  </si>
  <si>
    <t>Bobby Nichols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</si>
  <si>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ODAyNTEiLCJWaWV3TW9kZSI6IjEifQ==&amp;SMS=0</t>
  </si>
  <si>
    <t>10658 Pictured Rocks DR, Peyton, CO 80831</t>
  </si>
  <si>
    <t>"My clients not comfortable giving up his entitlement. Things could change If we get a legitimate offer in hand that I can put in front of him. Thanks" "The seller said no. He needs to keep his VA eligibility to buy another house."</t>
  </si>
  <si>
    <t>https://portal.onehome.com/en-US/property/aotf~1076704191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</si>
  <si>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1007 Tesla DR, Colorado Springs, CO 80909</t>
  </si>
  <si>
    <t>"No, only substitution. He will need his VA loan on a future purchase"</t>
  </si>
  <si>
    <t>https://portal.onehome.com/en-US/property/aotf~1076833533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</si>
  <si>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5135 Solar Ridge DR, Colorado Springs, CO 80917</t>
  </si>
  <si>
    <t>"Hi there! Unfortunately he needs his VA eligibility to purchase their new home. Would love if your client still wanted to see the property!"</t>
  </si>
  <si>
    <t xml:space="preserve">Thomas Enck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</si>
  <si>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3MjIzMjMiLCJWaWV3TW9kZSI6IjEifQ==&amp;SMS=0</t>
  </si>
  <si>
    <t>10429 Luneth DR, Colorado Springs, CO 80925</t>
  </si>
  <si>
    <t>"Last I heard they were still hesitant on doing that. He works nights but I'll follow up with him tonight and run it past him again! I appreciate you!!" "I'm so so sorry for that delay! Thank you for sending that and I'm gonna forward it on to him for sure I will see with PMI and the 2.5 etc.. He's 100% TMP and he's gonna be purchasing in Texas. I will also run it by Lender to see how much Eligibility remains because it could still be a viable option for sure. I'll try to get those answers ASAP!" "I don't believe so but I'll Double check!" "Hi! Sorry took so long to get an answer. He works nights and was sleeping. I double checked and they can't do it because they do have to buy another property with their VA loan unfortunately, they need the eligibility. I'm so sorry about that."</t>
  </si>
  <si>
    <t>https://portal.onehome.com/en-US/property/aotf~1075840383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</si>
  <si>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12614 Windingwalk DR, Peyton, CO 80831</t>
  </si>
  <si>
    <t>Wendy Gallison/Mark Davis</t>
  </si>
  <si>
    <t>https://portal.onehome.com/en-US/property/aotf~1076562849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</si>
  <si>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6725 Monterey Pine LP, Colorado Springs, CO 80927</t>
  </si>
  <si>
    <t>"No, they have to have the benefits to assume the loan."</t>
  </si>
  <si>
    <t>Kira Dickson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</si>
  <si>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TM0ODMiLCJWaWV3TW9kZSI6IjEifQ==&amp;SMS=0</t>
  </si>
  <si>
    <t>8125 Misty Moon DR, Colorado Springs, CO 80924</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</si>
  <si>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ODU3NzkiLCJWaWV3TW9kZSI6IjEifQ==&amp;SMS=0</t>
  </si>
  <si>
    <t>4270 Vicksburg TE, Colorado Springs, CO 80917</t>
  </si>
  <si>
    <t>"No sorry. MLS states Specifically substitution is required"</t>
  </si>
  <si>
    <t>https://portal.onehome.com/en-US/property/aotf~1076594076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</si>
  <si>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1888 Final View AL, Colorado Springs, CO 80910</t>
  </si>
  <si>
    <t>"No they can't unfortunately"</t>
  </si>
  <si>
    <t>https://portal.onehome.com/en-US/property/aotf~1076771085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</si>
  <si>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2809 Palmer Park BL, Colorado Springs, CO 80909</t>
  </si>
  <si>
    <t>"And 2809 Palmer park!""Sorry they're debating" "Show it and see how they like it!"</t>
  </si>
  <si>
    <t xml:space="preserve">Amy Garcia </t>
  </si>
  <si>
    <t>https://portal.onehome.com/en-US/property/aotf~1075462160~PPMLS?token=eyJPU04iOiJQUE1MUyIsImFnZW50aWQiOiIyNDM2MyIsInNldGlkIjogIjEwMTY0NzIiLCJzZXRUeXBlIjogIlBST1BFUlRZIiwic2F2ZWRTZWFyY2hJZCI6ICJmMDIzZGFlMS1mZjViLTNmNGQtOWVmYi1kYTc4NzJhODgzNTIiLCJlbWFpbCI6ICIiLCAiVmlld01vZGUiOiAiMyJ9&amp;searchId=f023dae1-ff5b-3f4d-9efb-da7872a88352</t>
  </si>
  <si>
    <t>1251 Brittany CR, Colorado Springs, CO 80918</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</si>
  <si>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zQxOTIiLCJWaWV3TW9kZSI6IjEifQ==&amp;SMS=0</t>
  </si>
  <si>
    <t>5601 Prima LN, Colorado Springs, CO 80924</t>
  </si>
  <si>
    <t>Susan Sedoryk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</si>
  <si>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zkxNDQiLCJWaWV3TW9kZSI6IjEifQ==&amp;SMS=0</t>
  </si>
  <si>
    <t>20 Clubridge PL, Colorado Springs, CO 80906</t>
  </si>
  <si>
    <t>https://portal.onehome.com/en-US/property/aotf~1076339625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</si>
  <si>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6537 Shadow Star DR, Colorado Springs, CO 80927</t>
  </si>
  <si>
    <t>"I don’t think she's open to that idea unless we had some kind of balloon written in (to force the refinance after a couple years)" "Which actually I've never even seen done... but there's gotta be a way to do that"</t>
  </si>
  <si>
    <t>Keith Varden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</si>
  <si>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jgzMjAiLCJWaWV3TW9kZSI6IjEifQ==&amp;SMS=0</t>
  </si>
  <si>
    <t>8076 Nico WY, Peyton, CO 80831</t>
  </si>
  <si>
    <t>"I don't think they are. They're planning to buy again"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</si>
  <si>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TM2ODAiLCJWaWV3TW9kZSI6IjEifQ==&amp;SMS=0</t>
  </si>
  <si>
    <t>7760 Frigid Air PT, Colorado Springs, CO 80908</t>
  </si>
  <si>
    <t>"Ryan, I saw your email. Yes, I was aware of all of those things and have explained them to my sellers. Your buyers are welcome to send over an offer and I will present that to my sellers. Have you already scheduled a tour?" "Unfortunately they need their entitlement back"</t>
  </si>
  <si>
    <t>Bill Forsythe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</si>
  <si>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OTIzMjEiLCJWaWV3TW9kZSI6IjEifQ==&amp;SMS=0</t>
  </si>
  <si>
    <t>6125 Rocking Chair LN, Colorado Springs, CO 80925</t>
  </si>
  <si>
    <t>"I'll ask" "He would consider it."</t>
  </si>
  <si>
    <t xml:space="preserve">Troy Macdonald </t>
  </si>
  <si>
    <t>https://portal.onehome.com/en-US/property/aotf~1076591051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</si>
  <si>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12459 Hawk Stone DR, Colorado Springs, CO 80921</t>
  </si>
  <si>
    <t>Justine Marquez</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</si>
  <si>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jY5NzciLCJWaWV3TW9kZSI6IjEifQ==&amp;SMS=0</t>
  </si>
  <si>
    <t>1234 Antrim LP, Colorado Springs, CO 80910</t>
  </si>
  <si>
    <t>"I'll ask but I'm pretty sure they prefer having their VA clear for their next purchase."</t>
  </si>
  <si>
    <t>Roy Kenny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</si>
  <si>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Dc2NDAiLCJWaWV3TW9kZSI6IjEifQ==&amp;SMS=0</t>
  </si>
  <si>
    <t>1010 S Sierra Madre ST, Colorado Springs, CO 80903</t>
  </si>
  <si>
    <t>"FHA assumable"</t>
  </si>
  <si>
    <t>https://portal.onehome.com/en-US/property/aotf~1076335623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</si>
  <si>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11585 Allendale DR, Peyton, CO 80831</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</si>
  <si>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NzU1NjIiLCJWaWV3TW9kZSI6IjEifQ==&amp;SMS=0</t>
  </si>
  <si>
    <t>6149 Mumford DR, Colorado Springs, CO 80925</t>
  </si>
  <si>
    <t>"Hey Ryan! Sorry for the slow response. They would possibly consider it. Have you scheduled a showing yet?"</t>
  </si>
  <si>
    <t>Jerry Cobb</t>
  </si>
  <si>
    <t>https://portal.onehome.com/en-US/property/aotf~1076076108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</si>
  <si>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7919 Irish DR, Colorado Springs, CO 80951</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</si>
  <si>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Mjg2OTYiLCJWaWV3TW9kZSI6IjEifQ==&amp;SMS=0</t>
  </si>
  <si>
    <t>2555 Tempest DR, Colorado Springs, CO 80939</t>
  </si>
  <si>
    <t>https://portal.onehome.com/en-US/property/aotf~1075664183~PPMLS?token=eyJPU04iOiJQUE1MUyIsImFnZW50aWQiOiIyNDM2MyIsInNldGlkIjogIjEwMTYxMDkiLCJzZXRUeXBlIjogIlBST1BFUlRZIiwic2F2ZWRTZWFyY2hJZCI6ICIyY2RmNzQ3OC1iMDkyLTMyMGUtODhjMC0yYmRlNjM0NmRmYjIiLCJlbWFpbCI6ICIiLCAiVmlld01vZGUiOiAiMyJ9&amp;searchId=2cdf7478-b092-320e-88c0-2bde6346dfb2</t>
  </si>
  <si>
    <t>5736 Tramore CT, Colorado Springs, CO 80927</t>
  </si>
  <si>
    <t xml:space="preserve"> "It's FHA" "Yes"</t>
  </si>
  <si>
    <t>Lisa Pflugh</t>
  </si>
  <si>
    <t>https://portal.onehome.com/en-US/property/aotf~1075113683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</si>
  <si>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8976 Kingston Heath RD, Peyton, CO 80831</t>
  </si>
  <si>
    <t>"Sorry for my late reply. I thought I had hit send earlier. Seller isn't interested in not releasing their entitlement, so no, They will not" "I am well verses about VA assumptions. The answer is no"</t>
  </si>
  <si>
    <t>Michelle Bies</t>
  </si>
  <si>
    <t>https://portal.onehome.com/en-US/property/aotf~1076294650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</si>
  <si>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1014 Zodiac DR, Colorado Springs, CO 80905</t>
  </si>
  <si>
    <t>Jayna Wagner</t>
  </si>
  <si>
    <t>https://portal.onehome.com/en-US/property/aotf~1076467100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</si>
  <si>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2527 E San Rafael ST, Colorado Springs, CO 80909</t>
  </si>
  <si>
    <t>"Hello! It is an FHA loan not a VA so that should not be a problem"</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</si>
  <si>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jU1ODkiLCJWaWV3TW9kZSI6IjEifQ==&amp;SMS=0</t>
  </si>
  <si>
    <t>7667 Colorado Tech DR, Colorado Springs, CO 80915</t>
  </si>
  <si>
    <t>Tyler Carr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</si>
  <si>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TI1NjkiLCJWaWV3TW9kZSI6IjEifQ==&amp;SMS=0</t>
  </si>
  <si>
    <t>3573 Grey Owl PT, Colorado Springs, CO 80916</t>
  </si>
  <si>
    <t>"Hey Ryan, we just went under contract on Gray owl last night"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</si>
  <si>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zAzOTciLCJWaWV3TW9kZSI6IjEifQ==&amp;SMS=0</t>
  </si>
  <si>
    <t>3595 Cherry Plum DR, Colorado Springs, CO 80920</t>
  </si>
  <si>
    <t>Jordan Malara</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</si>
  <si>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zQ0MjIiLCJWaWV3TW9kZSI6IjEifQ==&amp;SMS=0</t>
  </si>
  <si>
    <t>10882 Yuba DR, Colorado Springs, CO 80925</t>
  </si>
  <si>
    <t>https://portal.onehome.com/en-US/property/aotf~1076379421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</si>
  <si>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12714 Winding Glen LN, Peyton, CO 80831</t>
  </si>
  <si>
    <t>https://portal.onehome.com/en-US/property/aotf~1076275124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</si>
  <si>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4650 Crow Creek DR, Colorado Springs, CO 80922</t>
  </si>
  <si>
    <t>"So, they are open to a non-veteran assuming the loan, however they feel a full price offer would be appropriate considering the very low interest rate on the assumable loan."</t>
  </si>
  <si>
    <t>Namati Katungu</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</si>
  <si>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TA0OTAiLCJWaWV3TW9kZSI6IjEifQ==&amp;SMS=0</t>
  </si>
  <si>
    <t>6994 Maidford DR, Colorado Springs, CO 80925</t>
  </si>
  <si>
    <t>"Good afternoon! Only a buyer using another VA loan can do assumable loan.Thxs!"</t>
  </si>
  <si>
    <t xml:space="preserve">Lynette McElhany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</si>
  <si>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zYxNDkiLCJWaWV3TW9kZSI6IjEifQ==&amp;SMS=0</t>
  </si>
  <si>
    <t>10286 Luneth DR, Colorado Springs, CO 80925</t>
  </si>
  <si>
    <t>"Eventually, if it doesn't sell they might be interested, but it doesn't make sense to do so at this point."</t>
  </si>
  <si>
    <t>Ryan Thomson</t>
  </si>
  <si>
    <t>https://portal.onehome.com/en-US/property/aotf~1076405092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</si>
  <si>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6541 Justice Way, Castle Rock, CO 80109</t>
  </si>
  <si>
    <t>They will allow non veteran to assume</t>
  </si>
  <si>
    <t>Vanessa Marquez</t>
  </si>
  <si>
    <t>https://portal.onehome.com/en-US/property/aotf~1071115594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</si>
  <si>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8097 Chasewood LP, Colorado Springs, CO 80908</t>
  </si>
  <si>
    <t>https://portal.onehome.com/en-US/property/aotf~1076195003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</si>
  <si>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6779 Backcountry LP, Colorado Springs, CO 80927</t>
  </si>
  <si>
    <t>"Hi, Ryan! At this time, they are not."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</si>
  <si>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NDY5OTMiLCJWaWV3TW9kZSI6IjEifQ==&amp;SMS=0</t>
  </si>
  <si>
    <t>12663 Mt Lindsey DR, Peyton, CO 80831</t>
  </si>
  <si>
    <t>"Hi Ryan! No, they will not. It has to be substituted with another VA certificate of eligibility so the sellers can free theirs up."</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</si>
  <si>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Tg3OTIiLCJWaWV3TW9kZSI6IjEifQ==&amp;SMS=0</t>
  </si>
  <si>
    <t>10096 Kings Canyon DR, Peyton, CO 80831</t>
  </si>
  <si>
    <t>"No" "Ryan, while I appreciate the effort and commitment to your client, I am very well educated on the facts and misconceptions and have presented all these scenarios to my seller prior to listing. They are not considering an offer as an assumable from a non va buyer at this time. I'd encourage your buyer to explore other loan products as well if they love the home."</t>
  </si>
  <si>
    <t>Charity Breed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</si>
  <si>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NDg5MzMiLCJWaWV3TW9kZSI6IjEifQ==&amp;SMS=0</t>
  </si>
  <si>
    <t>6840 Brentwood DR, Colorado Springs, CO 80908</t>
  </si>
  <si>
    <t>Conventional</t>
  </si>
  <si>
    <t>Kelly Jenks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</si>
  <si>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NDI2MzgiLCJWaWV3TW9kZSI6IjEifQ==&amp;SMS=0</t>
  </si>
  <si>
    <t>10776 McGahan DR, Fountain, CO 80817</t>
  </si>
  <si>
    <t>https://portal.onehome.com/en-US/property/aotf~1076192580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</si>
  <si>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6170 Wolf Village DR, Colorado Springs, CO 80924</t>
  </si>
  <si>
    <t>Price dropped</t>
  </si>
  <si>
    <t xml:space="preserve">Lance Thibault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</si>
  <si>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Dk1NDgiLCJWaWV3TW9kZSI6IjEifQ==&amp;SMS=0</t>
  </si>
  <si>
    <t>4354 Thornbury WY, Colorado Springs, CO 80922</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</si>
  <si>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Dk1MDEiLCJWaWV3TW9kZSI6IjEifQ==&amp;SMS=0</t>
  </si>
  <si>
    <t>9832 Marble Canyon WY, Peyton, CO 80831</t>
  </si>
  <si>
    <t>Sorry! Unfortunately, I don't think assumable will fit her timeline and don't think she wants to assume to non VA. She needs it for her next property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</si>
  <si>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DY5MzMiLCJWaWV3TW9kZSI6IjEifQ==&amp;SMS=0</t>
  </si>
  <si>
    <t>20361 W Thunder RD, Colorado Springs, CO 80908</t>
  </si>
  <si>
    <t xml:space="preserve">Carol Lyn Lucas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</si>
  <si>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QxOTkiLCJWaWV3TW9kZSI6IjEifQ==&amp;SMS=0</t>
  </si>
  <si>
    <t>2415 W Vermijo AV, Colorado Springs, CO 80904</t>
  </si>
  <si>
    <t>https://portal.onehome.com/en-US/property/aotf~1076042435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</si>
  <si>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4850 Witches Hollow LN, Colorado Springs, CO 80911</t>
  </si>
  <si>
    <t>"Hey Ryan! I think they will consider any offer."</t>
  </si>
  <si>
    <t>https://portal.onehome.com/en-US/property/aotf~1076037128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</si>
  <si>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5686 Kingsboro DR, Colorado Springs, CO 80911</t>
  </si>
  <si>
    <t>Paul Freese/Margarita Gutierrez</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</si>
  <si>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MjgzODgiLCJWaWV3TW9kZSI6IjEifQ==&amp;SMS=0</t>
  </si>
  <si>
    <t>6533 Vedder DR, Colorado Springs, CO 80925</t>
  </si>
  <si>
    <t>Victoria Labecki</t>
  </si>
  <si>
    <t>https://portal.onehome.com/en-US/property/aotf~1075936308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</si>
  <si>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516 Acoma DR, Colorado Springs, CO 80911</t>
  </si>
  <si>
    <t>"My clients are considering assumable offers as long as the buyers are qualified for the assumption. Thank you for asking and please let me know if I can help with anything else!"</t>
  </si>
  <si>
    <t>https://docs.google.com/spreadsheets/d/1hynVxj6iDtPyzshnyNrWKUuAwrqEjbMZ/edit?gid=1836180343#gid=1836180343</t>
  </si>
  <si>
    <t xml:space="preserve">Pennymac </t>
  </si>
  <si>
    <t>Melissa Lopes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</si>
  <si>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OTE4MzAiLCJWaWV3TW9kZSI6IjEifQ==&amp;SMS=0</t>
  </si>
  <si>
    <t>6333 John Muir TR, Colorado Springs, CO 80927</t>
  </si>
  <si>
    <t>"Hi - unfortunately, no. They need the eligibility back."</t>
  </si>
  <si>
    <t>Karlie Sanson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</si>
  <si>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Tk3ODgiLCJWaWV3TW9kZSI6IjEifQ==&amp;SMS=0</t>
  </si>
  <si>
    <t>13128 Stoney Meadows WY, Peyton, CO 80831</t>
  </si>
  <si>
    <t>"Hi Ryan! Thanks for reaching out. Yes my seller will allow that, knowing that the VA entitlement would stay with the home loan. However, it would have to be the right offer. Showings will be able to be scheduled in the morning, so feel free to take a look and we can go from there."</t>
  </si>
  <si>
    <t>https://docs.google.com/spreadsheets/d/1hynVxj6iDtPyzshnyNrWKUuAwrqEjbMZ/edit?gid=745117226#gid=745117226</t>
  </si>
  <si>
    <t>Kathi Philpot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</si>
  <si>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ODgwMjMiLCJWaWV3TW9kZSI6IjEifQ==&amp;SMS=0</t>
  </si>
  <si>
    <t>929 Grissom DR, Colorado Springs, CO 80915</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</si>
  <si>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Nzk5MTIiLCJWaWV3TW9kZSI6IjEifQ==&amp;SMS=0</t>
  </si>
  <si>
    <t>1407 Willshire DR, Colorado Springs, CO 80906</t>
  </si>
  <si>
    <t>Heather Kirkwood</t>
  </si>
  <si>
    <t>https://portal.onehome.com/en-US/property/aotf~1058672573~PPMLS?token=eyJPU04iOiJQUE1MUyIsImFnZW50aWQiOiIyNDM2MyIsInNldGlkIjogIjEwMTU0NjYiLCJzZXRUeXBlIjogIlBST1BFUlRZIiwic2F2ZWRTZWFyY2hJZCI6ICIwMzhlZjYzZi02YWU5LTM0MzMtYjQ3OC02MGRkZWZkNmRhODYiLCJlbWFpbCI6ICIiLCAiVmlld01vZGUiOiAiMyJ9&amp;searchId=038ef63f-6ae9-3433-b478-60ddefd6da86</t>
  </si>
  <si>
    <t>10941 Saco DR, Colorado Springs, CO 80925</t>
  </si>
  <si>
    <t>BSI Financial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</si>
  <si>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DE0MzgiLCJWaWV3TW9kZSI6IjEifQ==&amp;SMS=0</t>
  </si>
  <si>
    <t>7702 Berwyn LP, Peyton, CO 80831</t>
  </si>
  <si>
    <t>"No, they need their eligibility back"</t>
  </si>
  <si>
    <t>M&amp;T</t>
  </si>
  <si>
    <t>Craig Kallian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</si>
  <si>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2MTA4NzMiLCJWaWV3TW9kZSI6IjEifQ==&amp;SMS=0</t>
  </si>
  <si>
    <t>409 N Chestnut ST, Colorado Springs, CO 80905</t>
  </si>
  <si>
    <t>https://portal.onehome.com/en-US/property/aotf~1075957129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</si>
  <si>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6677 Fielding TE, Colorado Springs, CO 80911</t>
  </si>
  <si>
    <t>"Hi, Ryan. This one will also require substitution."</t>
  </si>
  <si>
    <t xml:space="preserve">Joe Cuchiara </t>
  </si>
  <si>
    <t>https://portal.onehome.com/en-US/property/aotf~1075562060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</si>
  <si>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10431 Antler Creek DR, Peyton, CO 80831</t>
  </si>
  <si>
    <t>https://portal.onehome.com/en-US/property/aotf~1075827829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</si>
  <si>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6963 Passing Sky DR, Colorado Springs, CO 80911</t>
  </si>
  <si>
    <t>"No, they need their entitlement for where they're going"</t>
  </si>
  <si>
    <t>New rez</t>
  </si>
  <si>
    <t>Tamara Courlas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</si>
  <si>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OTc4NzUiLCJWaWV3TW9kZSI6IjEifQ==&amp;SMS=0</t>
  </si>
  <si>
    <t>6251 Mumford DR, Colorado Springs, CO 80925</t>
  </si>
  <si>
    <t>"I'm sorry. The Seller needs their full eligibility for their next home."</t>
  </si>
  <si>
    <t xml:space="preserve">USAA </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</si>
  <si>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2MDU5NDIiLCJWaWV3TW9kZSI6IjEifQ==&amp;SMS=0</t>
  </si>
  <si>
    <t>5604 Saint Patrick VW, Colorado Springs, CO 80923</t>
  </si>
  <si>
    <t>Amber Barron</t>
  </si>
  <si>
    <t>https://portal.onehome.com/en-US/property/aotf~1075930497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</si>
  <si>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12588 Mt Belford WY, Peyton, CO 80831</t>
  </si>
  <si>
    <t>https://portal.onehome.com/en-US/property/aotf~1075863343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</si>
  <si>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17846 Lapis CT, Monument, CO 80132</t>
  </si>
  <si>
    <t>Kathy Loidolt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</si>
  <si>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Dk5MDgiLCJWaWV3TW9kZSI6IjEifQ==&amp;SMS=0</t>
  </si>
  <si>
    <t>4691 Red Rock Ranch DR, Monument, CO 80132</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</si>
  <si>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zM5MTIiLCJWaWV3TW9kZSI6IjEifQ==&amp;SMS=0</t>
  </si>
  <si>
    <t>1209 Norwood AV, Colorado Springs, CO 80905</t>
  </si>
  <si>
    <t>"Hello Ryan, As of right now no. They would like to have their eligibility back."</t>
  </si>
  <si>
    <t>Kimberly McAleenan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</si>
  <si>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ODkwODgiLCJWaWV3TW9kZSI6IjEifQ==&amp;SMS=0</t>
  </si>
  <si>
    <t>10596 Deer Meadow CR, Colorado Springs, CO 80925</t>
  </si>
  <si>
    <t>"Hi! The Sellers are not willing to give up their entitlement to a non VA buyer because they need their entitlement to purchase their replacement home."</t>
  </si>
  <si>
    <t>M+T bank</t>
  </si>
  <si>
    <t xml:space="preserve">Michael Labout </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</si>
  <si>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jg4ODciLCJWaWV3TW9kZSI6IjEifQ==&amp;SMS=0</t>
  </si>
  <si>
    <t>10122 Intrepid WY, Colorado Springs, CO 80925</t>
  </si>
  <si>
    <t>"No they will not. Has to substitute va eligibility"</t>
  </si>
  <si>
    <t>Planet Home Lending</t>
  </si>
  <si>
    <t>Jennifer Dion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</si>
  <si>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jU1NzEiLCJWaWV3TW9kZSI6IjEifQ==&amp;SMS=0</t>
  </si>
  <si>
    <t>2815 Outlook DR, Colorado Springs, CO 80921</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</si>
  <si>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Dg4NDciLCJWaWV3TW9kZSI6IjEifQ==&amp;SMS=0</t>
  </si>
  <si>
    <t>10605 Traders PW, Fountain, CO 80817</t>
  </si>
  <si>
    <t>"Not sure. I would have to check."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</si>
  <si>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DY4OTEiLCJWaWV3TW9kZSI6IjEifQ==&amp;SMS=0</t>
  </si>
  <si>
    <t>10935 Quercia CR, Fountain, CO 80817</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</si>
  <si>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TM3NzYiLCJWaWV3TW9kZSI6IjEifQ==&amp;SMS=0</t>
  </si>
  <si>
    <t>8309 Firecracker TR, Fountain, CO 80817</t>
  </si>
  <si>
    <t>"No. They want to use their VA on their next purchase"</t>
  </si>
  <si>
    <t>Freedom mortgage</t>
  </si>
  <si>
    <t>https://portal.onehome.com/en-US/property/aotf~1075897206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</si>
  <si>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10140 Castor DR, Colorado Springs, CO 80925</t>
  </si>
  <si>
    <t>"Unfortunately he needs his eligibility so it has to be a substitution"</t>
  </si>
  <si>
    <t>Brittany Duncan</t>
  </si>
  <si>
    <t>https://portal.onehome.com/en-US/property/aotf~1075878116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</si>
  <si>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4325 Horizonpoint DR, Colorado Springs, CO 80925</t>
  </si>
  <si>
    <t>"Hi Ryan, my apologies, it would ha e to be another VA assuming they need their full entitlement."</t>
  </si>
  <si>
    <t>Mortgage solutions</t>
  </si>
  <si>
    <t>Eva Kaskos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</si>
  <si>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TM2NjIiLCJWaWV3TW9kZSI6IjEifQ==&amp;SMS=0</t>
  </si>
  <si>
    <t>6119 San Mateo DR, Colorado Springs, CO 80911</t>
  </si>
  <si>
    <t>"No for assumable loan only VA buyer. And if you want to view the house we will have open house Friday 5-7, Saturday 12-3 and Sunday 12-2 pm"</t>
  </si>
  <si>
    <t>Planet Home Lender.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</si>
  <si>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jQzNDkiLCJWaWV3TW9kZSI6IjEifQ==&amp;SMS=0</t>
  </si>
  <si>
    <t>10476 Wrangell CR, Colorado Springs, CO 80924</t>
  </si>
  <si>
    <t>Tracy Ellis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</si>
  <si>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zM4NDAiLCJWaWV3TW9kZSI6IjEifQ==&amp;SMS=0</t>
  </si>
  <si>
    <t>12456 Ravenswood DR, Colorado Springs, CO 80921</t>
  </si>
  <si>
    <t>Kerri Kilgore</t>
  </si>
  <si>
    <t>https://portal.onehome.com/en-US/property/aotf~1075642636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</si>
  <si>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4255 Samaritan LP, Colorado Springs, CO 80916</t>
  </si>
  <si>
    <t>"With the house just going on the market he prefers to outright sell it or to have somebody assume it who has their own VA entitlement. If we're still on the market in about a month, he may consider other options but for now he'd like to wait for a more ideal situation."</t>
  </si>
  <si>
    <t>Vince Woodson</t>
  </si>
  <si>
    <t>https://portal.onehome.com/en-US/property/aotf~1075739846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</si>
  <si>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5706 Poudre WY, Colorado Springs, CO 80923</t>
  </si>
  <si>
    <t>Tyler Hester/Rachel Ford-wilkinson</t>
  </si>
  <si>
    <t>https://portal.onehome.com/en-US/property/aotf~1075735462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</si>
  <si>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12702 Granite Ridge DR, Peyton, CO 80831</t>
  </si>
  <si>
    <t>"He doesn't need his entitlement at this time so the non VA buyer is fine."</t>
  </si>
  <si>
    <t>PennyMac</t>
  </si>
  <si>
    <t>Price drop</t>
  </si>
  <si>
    <t>https://portal.onehome.com/en-US/property/aotf~1075670504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</si>
  <si>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11076 Rockcastle DR, Colorado Springs, CO 80925</t>
  </si>
  <si>
    <t>"No, as of right now, they would like their entitlement back to use for their next home."</t>
  </si>
  <si>
    <t>Movement mortgage</t>
  </si>
  <si>
    <t>https://portal.onehome.com/en-US/property/aotf~1075722917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</si>
  <si>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275 Pucket CR, Colorado Springs, CO 80911</t>
  </si>
  <si>
    <t>"Unfortunately they cannot do that. They need their VA eligibility"</t>
  </si>
  <si>
    <t>Pennymac</t>
  </si>
  <si>
    <t>https://portal.onehome.com/en-US/property/aotf~1075614016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</si>
  <si>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8330 Dassel DR, Fountain, CO 80817</t>
  </si>
  <si>
    <t>"And 2809 Palmer park! And 8330 dassel! Lol take them alllll""Potentially! Needs to be a solid full price offer- they have to buy elsewhere"</t>
  </si>
  <si>
    <t>https://portal.onehome.com/en-US/property/aotf~1075782421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</si>
  <si>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6469 Bodacious CR, Colorado Springs, CO 80923</t>
  </si>
  <si>
    <t>Corrine Lopez</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</si>
  <si>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zIyNTIiLCJWaWV3TW9kZSI6IjEifQ==&amp;SMS=0</t>
  </si>
  <si>
    <t>6218 Chantilly PL, Colorado Springs, CO 80922</t>
  </si>
  <si>
    <t>"no sorry"</t>
  </si>
  <si>
    <t>freedom mortgage</t>
  </si>
  <si>
    <t>Michael Hensley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</si>
  <si>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jI4NTUiLCJWaWV3TW9kZSI6IjEifQ==&amp;SMS=0</t>
  </si>
  <si>
    <t>903 Rancher DR, Fountain, CO 80817</t>
  </si>
  <si>
    <t>Ashley Wilson</t>
  </si>
  <si>
    <t>https://portal.onehome.com/en-US/property/aotf~1075740117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</si>
  <si>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12225 St Annes RD, Peyton, CO 80831</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</si>
  <si>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Dk0OTIiLCJWaWV3TW9kZSI6IjEifQ==&amp;SMS=0</t>
  </si>
  <si>
    <t>7439 Countryside GR, Fountain, CO 80817</t>
  </si>
  <si>
    <t>"Hi Ryan, my clients are only open to someone with VA eligibility assuming their loan. Thank you!" "Received - I'll pass this along to my clients, but I'll be completely transparent.. we've discussed many of these points prior to listing and with other verbal offers we've received. My clients have already voiced that they understand, but do not want to leave any of their entitlement tied up in this property."</t>
  </si>
  <si>
    <t>Rebecca McMahon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</si>
  <si>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NDIxMTEiLCJWaWV3TW9kZSI6IjEifQ==&amp;SMS=0</t>
  </si>
  <si>
    <t>830 Ranchette PL, Calhan, CO 80808</t>
  </si>
  <si>
    <t>"Hi Ryan, Sorry it would have to be another VA buyer for the seller to do it."</t>
  </si>
  <si>
    <t xml:space="preserve">Flagstar </t>
  </si>
  <si>
    <t>https://portal.onehome.com/en-US/property/aotf~1075212035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</si>
  <si>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6642 Galpin DR, Colorado Springs, CO 80925</t>
  </si>
  <si>
    <t>"They will not. They need their eligibility."</t>
  </si>
  <si>
    <t>Cross County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</si>
  <si>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NTEwMDAiLCJWaWV3TW9kZSI6IjEifQ==&amp;SMS=0</t>
  </si>
  <si>
    <t>880 Greenbrier DR, Colorado Springs, CO 80916</t>
  </si>
  <si>
    <t>"Hey Ryan, they will not allow a non-VA buyer and we actually got an offer today"</t>
  </si>
  <si>
    <t>loancare llc</t>
  </si>
  <si>
    <t>Olga Tsuber</t>
  </si>
  <si>
    <t>https://portal.onehome.com/en-US/property/aotf~1075684508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</si>
  <si>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4831 Pathfinder DR, Colorado Springs, CO 80911</t>
  </si>
  <si>
    <t>"Ryan, I apologize for the late response ,my client is not allowing a non VA to assume the loan at the moment."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</si>
  <si>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zkzMTQiLCJWaWV3TW9kZSI6IjEifQ==&amp;SMS=0</t>
  </si>
  <si>
    <t>6377 San Mateo DR, Colorado Springs, CO 80911</t>
  </si>
  <si>
    <t>Left voicemail</t>
  </si>
  <si>
    <t>https://portal.onehome.com/en-US/property/aotf~1075644464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</si>
  <si>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7417 Benecia DR, Fountain, CO 80817</t>
  </si>
  <si>
    <t>"Hi, Ryan! No, that's not an option for them, they need it on their next home. I appreciate you reaching out."</t>
  </si>
  <si>
    <t>Jayde Floyd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</si>
  <si>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zcwMjYiLCJWaWV3TW9kZSI6IjEifQ==&amp;SMS=0</t>
  </si>
  <si>
    <t>815 Cresta RD, Colorado Springs, CO 80906</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</si>
  <si>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Dk5NDkiLCJWaWV3TW9kZSI6IjEifQ==&amp;SMS=0</t>
  </si>
  <si>
    <t>6736 Skuna DR, Colorado Springs, CO 80925</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</si>
  <si>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zU2ODMiLCJWaWV3TW9kZSI6IjEifQ==&amp;SMS=0</t>
  </si>
  <si>
    <t>5704 Brave Eagle DR, Colorado Springs, CO 80924</t>
  </si>
  <si>
    <t>"I'm sorry but they will not."</t>
  </si>
  <si>
    <t>Citizens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</si>
  <si>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DgzMDUiLCJWaWV3TW9kZSI6IjEifQ==&amp;SMS=0</t>
  </si>
  <si>
    <t>5309 Sky Top LN, Colorado Springs, CO 80918</t>
  </si>
  <si>
    <t>"Hey, Ryan! Unfortunately no not at this time. They'd really like to be able to use that entitlement."</t>
  </si>
  <si>
    <t>Village capital and investments</t>
  </si>
  <si>
    <t>Alexandra Bedwell/Ryan Cleary</t>
  </si>
  <si>
    <t>https://portal.onehome.com/en-US/property/aotf~1102627328~PPMLS?token=eyJPU04iOiJQUE1MUyIsImFnZW50aWQiOiIyNDM2MyIsInNldGlkIjogIjEwMjg0NzYiLCJzZXRUeXBlIjogIlBST1BFUlRZIiwic2F2ZWRTZWFyY2hJZCI6ICJmMTJmYjAxZC00ZDA5LTM4MWQtOGUxNC0wNjY2YzVlNmI5MmMiLCJlbWFpbCI6ICIiLCAiVmlld01vZGUiOiAiMyJ9&amp;searchId=f12fb01d-4d09-381d-8e14-0666c5e6b92c</t>
  </si>
  <si>
    <t>10782 Witcher DR, Colorado Springs, CO 80925</t>
  </si>
  <si>
    <t>"my clients are potentially open to someone assuming without substituting their entitlement. ""No they will not. What loan type is your buyer?"</t>
  </si>
  <si>
    <t>https://docs.google.com/spreadsheets/d/1hynVxj6iDtPyzshnyNrWKUuAwrqEjbMZ/edit?gid=1087462211#gid=1087462211</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</si>
  <si>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jY2OTciLCJWaWV3TW9kZSI6IjEifQ==&amp;SMS=0</t>
  </si>
  <si>
    <t>802 Hayden DR, Colorado Springs, CO 80910</t>
  </si>
  <si>
    <t>"Hi Ryan! They will not."</t>
  </si>
  <si>
    <t>Joseph Kaiser</t>
  </si>
  <si>
    <t>https://portal.onehome.com/en-US/property/aotf~1075187588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</si>
  <si>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6671 Weiser DR, Colorado Springs, CO 80925</t>
  </si>
  <si>
    <t>"Thank you for the inquiry! Sorry Ryan, the seller needs his eligibility for his next purchase."</t>
  </si>
  <si>
    <t>Derek Leif</t>
  </si>
  <si>
    <t>https://portal.onehome.com/en-US/property/aotf~1075393425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</si>
  <si>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1438 Kingsley DR, Colorado Springs, CO 80909</t>
  </si>
  <si>
    <t>https://portal.onehome.com/en-US/property/aotf~1075511146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</si>
  <si>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9804 Castor DR, Colorado Springs, CO 80925</t>
  </si>
  <si>
    <t>"9804 for sure!!"</t>
  </si>
  <si>
    <t>https://portal.onehome.com/en-US/property/aotf~1075472190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</si>
  <si>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10260 Castor DR, Colorado Springs, CO 80925</t>
  </si>
  <si>
    <t>"10260 wants va only at this time." "10260 castor will accept a Non Va buyer"</t>
  </si>
  <si>
    <t>Tanner Gibson</t>
  </si>
  <si>
    <t>https://portal.onehome.com/en-US/property/aotf~1075510756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</si>
  <si>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10495 Horton DR, Colorado Springs, CO 80925</t>
  </si>
  <si>
    <t>"Unfortunately, no because they are going to another state and they need their entitlement to be available."</t>
  </si>
  <si>
    <t>https://portal.onehome.com/en-US/property/aotf~1075388638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</si>
  <si>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4215 Dawnlite DR, Colorado Springs, CO 80916</t>
  </si>
  <si>
    <t>Adam Matty</t>
  </si>
  <si>
    <t>https://portal.onehome.com/en-US/property/aotf~1075504287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</si>
  <si>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8249 Buffalo Horn DR, Colorado Springs, CO 80925</t>
  </si>
  <si>
    <t>"It is an fha assumable so that's not an issue at all 🙂"</t>
  </si>
  <si>
    <t>Loandepot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</si>
  <si>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DAyODYiLCJWaWV3TW9kZSI6IjEifQ==&amp;SMS=0</t>
  </si>
  <si>
    <t>11470 Salem CT, Peyton, CO 80831</t>
  </si>
  <si>
    <t>Left VM: "Seller that um, it will need to be an exchange on the um, VA eligibility. So no non-veteran, um assumptions. Unfortunately, he needs that uh eligibility back in order to accomplish what he needs to do on his next chapter."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</si>
  <si>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1MTI2MDQiLCJWaWV3TW9kZSI6IjEifQ==&amp;SMS=0</t>
  </si>
  <si>
    <t>125 Cheyenne BL, Colorado Springs, CO 80905</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</si>
  <si>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MTQ4MjkiLCJWaWV3TW9kZSI6IjEifQ==&amp;SMS=0</t>
  </si>
  <si>
    <t>1910 Medici LN, Colorado Springs, CO 80921</t>
  </si>
  <si>
    <t>Paul Cerniauskas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</si>
  <si>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TYzNzgiLCJWaWV3TW9kZSI6IjEifQ==&amp;SMS=0</t>
  </si>
  <si>
    <t>4371 Wagon Mound CT, Colorado Springs, CO 80925</t>
  </si>
  <si>
    <t>Cross country mortgage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</si>
  <si>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1MTA0MTEiLCJWaWV3TW9kZSI6IjEifQ==&amp;SMS=0</t>
  </si>
  <si>
    <t>7207 Preble DR, Colorado Springs, CO 80915</t>
  </si>
  <si>
    <t>Lakeview</t>
  </si>
  <si>
    <t>https://portal.onehome.com/en-US/property/aotf~1075449368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</si>
  <si>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7630 Dellwood LN, Fountain, CO 80817</t>
  </si>
  <si>
    <t>"Hi Ryan, they are not interested at this time. They need their eligibility. Thank you"</t>
  </si>
  <si>
    <t xml:space="preserve">Kim </t>
  </si>
  <si>
    <t>https://portal.onehome.com/en-US/property/aotf~1073294654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</si>
  <si>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9642 Emerald Vista DR, Peyton, CO 80831</t>
  </si>
  <si>
    <t>"Hi Ryan, only VA buyers with their own eligibility as sellers will be buying another home."</t>
  </si>
  <si>
    <t>Penny Mac</t>
  </si>
  <si>
    <t>Stephanie Thomas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</si>
  <si>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ODMxMzQiLCJWaWV3TW9kZSI6IjEifQ==&amp;SMS=0</t>
  </si>
  <si>
    <t>112 Ridge Point CR, Divide, CO 80814</t>
  </si>
  <si>
    <t>Erin Walton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</si>
  <si>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ODgzMTEiLCJWaWV3TW9kZSI6IjEifQ==&amp;SMS=0</t>
  </si>
  <si>
    <t>5244 Big Johnson DR, Colorado Springs, CO 80925</t>
  </si>
  <si>
    <t>"He will not allow a non VA buyer to assume the loan as he needs his eligibility to re-purchase."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</si>
  <si>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ODcwMDgiLCJWaWV3TW9kZSI6IjEifQ==&amp;SMS=0</t>
  </si>
  <si>
    <t>2112 Bent Tree LN, Fountain, CO 80817</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</si>
  <si>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Nzk1ODgiLCJWaWV3TW9kZSI6IjEifQ==&amp;SMS=0</t>
  </si>
  <si>
    <t>8151 Berwyn LP, Peyton, CO 80831</t>
  </si>
  <si>
    <t>https://portal.onehome.com/en-US/property/aotf~1073203581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</si>
  <si>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4010 Ivy Hill DR, Colorado Springs, CO 80922</t>
  </si>
  <si>
    <t>"No, they need to have the VA eligibility released."</t>
  </si>
  <si>
    <t>ENT</t>
  </si>
  <si>
    <t>Maya Lewis</t>
  </si>
  <si>
    <t>https://portal.onehome.com/en-US/property/aotf~1074944722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</si>
  <si>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7528 Silver Larch PT, Colorado Springs, CO 80908</t>
  </si>
  <si>
    <t>"Hey Ryan! They would like their entitlement back so it would need to be a VA buyer."</t>
  </si>
  <si>
    <t>VU</t>
  </si>
  <si>
    <t>https://portal.onehome.com/en-US/property/aotf~1067189834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</si>
  <si>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6755 Metropolitan ST, Colorado Springs, CO 80911</t>
  </si>
  <si>
    <t>"At this time, no unfortunately not. They will require substitution for their entitlement."</t>
  </si>
  <si>
    <t>https://portal.onehome.com/en-US/property/aotf~1065193882~PPMLS?token=eyJPU04iOiJQUE1MUyIsImFnZW50aWQiOiIyNDM2MyIsInNldGlkIjogIjEwMTQwNDMiLCJzZXRUeXBlIjogIlBST1BFUlRZIiwic2F2ZWRTZWFyY2hJZCI6ICIzYzljOTk1ZC03YjI1LTM5MDgtYTk2Zi1mMGM3YjNlYTY0ZjEiLCJlbWFpbCI6ICIiLCAiVmlld01vZGUiOiAiMyJ9&amp;searchId=3c9c995d-7b25-3908-a96f-f0c7b3ea64f1</t>
  </si>
  <si>
    <t>835 N Union BL, Colorado Springs, CO 80909</t>
  </si>
  <si>
    <t>Grisell Meyer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</si>
  <si>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IxMTMwMzkiLCJWaWV3TW9kZSI6IjEifQ==&amp;SMS=0</t>
  </si>
  <si>
    <t>963 S Candlestar LP, Fountain, CO 80817</t>
  </si>
  <si>
    <t>"Hello Ryan! Unfortunately, a VA substitution is required. Let me know if your client is still interested."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</si>
  <si>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ODA3MzkiLCJWaWV3TW9kZSI6IjEifQ==&amp;SMS=0</t>
  </si>
  <si>
    <t>4818 Turning Leaf WY, Colorado Springs, CO 80922</t>
  </si>
  <si>
    <t>"No unfortunately they will not."</t>
  </si>
  <si>
    <t>Carrington Mortgage Services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</si>
  <si>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g1MDkiLCJWaWV3TW9kZSI6IjEifQ==&amp;SMS=0</t>
  </si>
  <si>
    <t>7371 Hunter Jumper DR, Colorado Springs, CO 80922</t>
  </si>
  <si>
    <t>"Hey Ryan! Only VA unfortunately- they need to regain their eligibility"</t>
  </si>
  <si>
    <t>Carrington</t>
  </si>
  <si>
    <t>Susie Foote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</si>
  <si>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MDIyODMiLCJWaWV3TW9kZSI6IjEifQ==&amp;SMS=0</t>
  </si>
  <si>
    <t>10221 Prairie Ridge CT, Peyton, CO 80831</t>
  </si>
  <si>
    <t>Bobbi Price/Jade Baker</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</si>
  <si>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ODM2ODQiLCJWaWV3TW9kZSI6IjEifQ==&amp;SMS=0</t>
  </si>
  <si>
    <t>7113 Hillbeck DR, Colorado Springs, CO 80922</t>
  </si>
  <si>
    <t>"Hi Ryan!! They will not allow for a non VA buyer to assume the loan because they need their full eligibility for their next home and they don't want to be liable the loan. Sorry!"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</si>
  <si>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NzQwMDMiLCJWaWV3TW9kZSI6IjEifQ==&amp;SMS=0</t>
  </si>
  <si>
    <t>10035 Exeter TR, Peyton, CO 80831</t>
  </si>
  <si>
    <t>Harry Ambrose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</si>
  <si>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NzI4MjIiLCJWaWV3TW9kZSI6IjEifQ==&amp;SMS=0</t>
  </si>
  <si>
    <t>2586 Tempest DR, Colorado Springs, CO 80939</t>
  </si>
  <si>
    <t>Tom Vincent Taranto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</si>
  <si>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MjMxNjUiLCJWaWV3TW9kZSI6IjEifQ==&amp;SMS=0</t>
  </si>
  <si>
    <t>7822 Springwood TE, Colorado Springs, CO 80908</t>
  </si>
  <si>
    <t>Keegan McDowell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</si>
  <si>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NzExNDIiLCJWaWV3TW9kZSI6IjEifQ==&amp;SMS=0</t>
  </si>
  <si>
    <t>10770 Witcher DR, Colorado Springs, CO 80925</t>
  </si>
  <si>
    <t>"Hi Ryan! For the assumption option, substitution is required, so it would have to be VA to VA." "They could change their mind about that further down the road if things don't move, but as of right now it would need to be VA for the assumption."</t>
  </si>
  <si>
    <t>Jennifer Koslowsky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</si>
  <si>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MjUyNDkiLCJWaWV3TW9kZSI6IjEifQ==&amp;SMS=0</t>
  </si>
  <si>
    <t>4965 Ellery LN, Colorado Springs, CO 80919</t>
  </si>
  <si>
    <t>Sarah Obenchain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</si>
  <si>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jk2MzkiLCJWaWV3TW9kZSI6IjEifQ==&amp;SMS=0</t>
  </si>
  <si>
    <t>2950 Warrenton WY, Colorado Springs, CO 80922</t>
  </si>
  <si>
    <t>"At this point in time no. We already have a few interested parties that are VA and my seller won't loose their entitlement."</t>
  </si>
  <si>
    <t>https://portal.onehome.com/en-US/property/aotf~1064814976~PPMLS?token=eyJPU04iOiJQUE1MUyIsImFnZW50aWQiOiIyNDM2MyIsInNldGlkIjogIjEwMTM3MzYiLCJzZXRUeXBlIjogIlBST1BFUlRZIiwic2F2ZWRTZWFyY2hJZCI6ICJlMTdlOWZiOS0wZGFkLTM2MDMtODA5NC03YjNmZTBjNmYzNGQiLCJlbWFpbCI6ICIiLCAiVmlld01vZGUiOiAiMyJ9&amp;searchId=e17e9fb9-0dad-3603-8094-7b3fe0c6f34d</t>
  </si>
  <si>
    <t>1014 E Cimarron ST, Colorado Springs, CO 80903</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</si>
  <si>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k0MTciLCJWaWV3TW9kZSI6IjEifQ==&amp;SMS=0</t>
  </si>
  <si>
    <t>4745 Picturesque CR, Colorado Springs, CO 80917</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</si>
  <si>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U3MTUiLCJWaWV3TW9kZSI6IjEifQ==&amp;SMS=0</t>
  </si>
  <si>
    <t>3284 Emily ST, Castle Rock, CO 80109</t>
  </si>
  <si>
    <t>"Yes, it's an FHA assumable"  "We do have an offer with response deadline of 6 PM. Let me know if your buyer like to schedule showing and we'll get it approved."</t>
  </si>
  <si>
    <t>Shaun Dolley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</si>
  <si>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UwMTYiLCJWaWV3TW9kZSI6IjEifQ==&amp;SMS=0</t>
  </si>
  <si>
    <t>9173 Pacific Crest DR, Colorado Springs, CO 80927</t>
  </si>
  <si>
    <t>"Hello, thanks for reaching out. They will not allow a non VA as they would like their eligibility back"</t>
  </si>
  <si>
    <t>mortgage solutions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</si>
  <si>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ODk3MDEiLCJWaWV3TW9kZSI6IjEifQ==&amp;SMS=0</t>
  </si>
  <si>
    <t>1092 Lindamood DR, Fountain, CO 80817</t>
  </si>
  <si>
    <t>"Not at this time thank you. They want their entitlement back"</t>
  </si>
  <si>
    <t>Stephanie Lee</t>
  </si>
  <si>
    <t>https://portal.onehome.com/en-US/property/aotf~1073283975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</si>
  <si>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9342 Royal Melbourne CR, Peyton, CO 80831</t>
  </si>
  <si>
    <t>Tracy Carter</t>
  </si>
  <si>
    <t>https://portal.onehome.com/en-US/property/aotf~1073302216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</si>
  <si>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5148 Sage Thrasher RD, Parker, CO 80134</t>
  </si>
  <si>
    <t>James Tabur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</si>
  <si>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jE5OTciLCJWaWV3TW9kZSI6IjEifQ==&amp;SMS=0</t>
  </si>
  <si>
    <t>15 N Corona ST, Colorado Springs, CO 80903</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</si>
  <si>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Mzc4MjAiLCJWaWV3TW9kZSI6IjEifQ==&amp;SMS=0</t>
  </si>
  <si>
    <t>20265 True Vista CR, Monument, CO 80132</t>
  </si>
  <si>
    <t>Carmen Whaley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</si>
  <si>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ODI4ODQiLCJWaWV3TW9kZSI6IjEifQ==&amp;SMS=0</t>
  </si>
  <si>
    <t>1168 Cailin WY, Fountain, CO 80817</t>
  </si>
  <si>
    <t>Tracy Hulsey</t>
  </si>
  <si>
    <t>https://portal.onehome.com/en-US/property/aotf~1072800337~PPMLS?token=eyJPU04iOiJQUE1MUyIsImFnZW50aWQiOiIyNDM2MyIsInNldGlkIjogIjEwMTM1MzMiLCJzZXRUeXBlIjogIlBST1BFUlRZIiwic2F2ZWRTZWFyY2hJZCI6ICIzYWM4ODM4Mi02YTYzLTMyNWQtODZmOC1jMTI2NDZhNTgxZmYiLCJlbWFpbCI6ICIiLCAiVmlld01vZGUiOiAiMyJ9&amp;searchId=3ac88382-6a63-325d-86f8-c12646a581ff</t>
  </si>
  <si>
    <t>1183 Kittery ST, Castle Rock, CO 80104</t>
  </si>
  <si>
    <t>https://portal.onehome.com/en-US/property/aotf~1073171708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</si>
  <si>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6850 Narrow Gauge ST, Colorado Springs, CO 80911</t>
  </si>
  <si>
    <t>"Hi Ryan. Not at this time. Thank you though."</t>
  </si>
  <si>
    <t>Cameron Yost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</si>
  <si>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zODU1MjQiLCJWaWV3TW9kZSI6IjEifQ==&amp;SMS=0</t>
  </si>
  <si>
    <t>8249 Sedgewick DR, Colorado Springs, CO 80925</t>
  </si>
  <si>
    <t>"My sellers want no contingent liabilities from whoever assumes. I would ask a mortgage broker how that would work but I believe the VA will not release the primary if the buyer is not a qualified VA and my seller wants to be released"</t>
  </si>
  <si>
    <t>Newrez</t>
  </si>
  <si>
    <t>https://portal.onehome.com/en-US/property/aotf~1069746674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</si>
  <si>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1017 Barbaro TE, Colorado Springs, CO 80921</t>
  </si>
  <si>
    <t>https://portal.onehome.com/en-US/property/aotf~1071239874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</si>
  <si>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1971 Ruffino DR, Colorado Springs, CO 80921</t>
  </si>
  <si>
    <t>Tiffany Lachnidt</t>
  </si>
  <si>
    <t>https://portal.onehome.com/en-US/property/aotf~1073155444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</si>
  <si>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1525 Old Stage RD, Colorado Springs, CO 80906</t>
  </si>
  <si>
    <t>Iggy Beljovkin</t>
  </si>
  <si>
    <t>https://portal.onehome.com/en-US/property/aotf~1073286257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</si>
  <si>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9905 Morning Vista DR, Peyton, CO 80831</t>
  </si>
  <si>
    <t>Samantha Maldonado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</si>
  <si>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TE2NDUiLCJWaWV3TW9kZSI6IjEifQ==&amp;SMS=0</t>
  </si>
  <si>
    <t>10328 Sharon Springs DR, Colorado Springs, CO 80924</t>
  </si>
  <si>
    <t>"Hello Ryan! They would preferred it be another VA buyer so they don't lose their entitlement. They will need it for a future purchase."</t>
  </si>
  <si>
    <t>M&amp;T Bank</t>
  </si>
  <si>
    <t>Tanner Pile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</si>
  <si>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NDM3MTAiLCJWaWV3TW9kZSI6IjEifQ==&amp;SMS=0</t>
  </si>
  <si>
    <t>8343 Noreen Falls DR, Colorado Springs, CO 80924</t>
  </si>
  <si>
    <t>Penny Mack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</si>
  <si>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TU4NDciLCJWaWV3TW9kZSI6IjEifQ==&amp;SMS=0</t>
  </si>
  <si>
    <t>7649 Silver Larch PT, Colorado Springs, CO 80908</t>
  </si>
  <si>
    <t>"Hi, no. They will want their eligibility cleared up"</t>
  </si>
  <si>
    <t>Christina Smith</t>
  </si>
  <si>
    <t>https://portal.onehome.com/en-US/property/aotf~1068798606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</si>
  <si>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6445 Ashton Park PL, Colorado Springs, CO 80919</t>
  </si>
  <si>
    <t>https://portal.onehome.com/en-US/property/aotf~1072789132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</si>
  <si>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6720 Jicarilla DR, Colorado Springs, CO 80908</t>
  </si>
  <si>
    <t>Brittney Welch</t>
  </si>
  <si>
    <t>https://portal.onehome.com/en-US/property/aotf~1073218419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</si>
  <si>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1210 Modell DR, Colorado Springs, CO 80911</t>
  </si>
  <si>
    <t>https://portal.onehome.com/en-US/property/aotf~1073117135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</si>
  <si>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450 N Walnut ST, Woodland Park, CO 80863</t>
  </si>
  <si>
    <t xml:space="preserve">Laurie Klipfel </t>
  </si>
  <si>
    <t>https://portal.onehome.com/en-US/property/aotf~1073242008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</si>
  <si>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7815 Maverick RD, Colorado Springs, CO 80908</t>
  </si>
  <si>
    <t>Jessica Yates</t>
  </si>
  <si>
    <t>https://portal.onehome.com/en-US/property/aotf~1073273106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</si>
  <si>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11030 Tarbell DR, Colorado Springs, CO 80925</t>
  </si>
  <si>
    <t>"Hi, no seller would like to keep their benefits. Thanks for reaching out!"</t>
  </si>
  <si>
    <t>Movement Mortgage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</si>
  <si>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MjEzMjQiLCJWaWV3TW9kZSI6IjEifQ==&amp;SMS=0</t>
  </si>
  <si>
    <t>8315 Basaltic DR, Colorado Springs, CO 80938</t>
  </si>
  <si>
    <t>Hi Ryan! That would be an absolute last resort</t>
  </si>
  <si>
    <t>Elba Barr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</si>
  <si>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zNjgzNjUiLCJWaWV3TW9kZSI6IjEifQ==&amp;SMS=0</t>
  </si>
  <si>
    <t>7750 Dutch LP, Colorado Springs, CO 80925</t>
  </si>
  <si>
    <t>"Hey Ryan!!! No they can't they need their full entitlement for the next house."</t>
  </si>
  <si>
    <t>carrington mortgage services</t>
  </si>
  <si>
    <t>https://portal.onehome.com/en-US/property/aotf~1073077769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</si>
  <si>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2012 S El Paso AV, Colorado Springs, CO 80905</t>
  </si>
  <si>
    <t>"No It requires substitution of eligibility"</t>
  </si>
  <si>
    <t>Sara Smith</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</si>
  <si>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MjQyMTIiLCJWaWV3TW9kZSI6IjEifQ==&amp;SMS=0</t>
  </si>
  <si>
    <t>17055 Buffalo Valley PA, Monument, CO 80132</t>
  </si>
  <si>
    <t>"No, so sorry!"</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</si>
  <si>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DUxNTEiLCJWaWV3TW9kZSI6IjEifQ==&amp;SMS=0</t>
  </si>
  <si>
    <t>4846 Spokane WY, Colorado Springs, CO 80911</t>
  </si>
  <si>
    <t>"Hey there. Unfortunately, unfortunately, they will not. They need to keep their entitlement to purchase their next house."</t>
  </si>
  <si>
    <t>Veterans United</t>
  </si>
  <si>
    <t>Jill McFeron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</si>
  <si>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0MDM0ODgiLCJWaWV3TW9kZSI6IjEifQ==&amp;SMS=0</t>
  </si>
  <si>
    <t>6140 Emma LN, Colorado Springs, CO 80922</t>
  </si>
  <si>
    <t>"I am sorry but no"</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</si>
  <si>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zODkzOTciLCJWaWV3TW9kZSI6IjEifQ==&amp;SMS=0</t>
  </si>
  <si>
    <t>716 E Espanola ST, Colorado Springs, CO 80907</t>
  </si>
  <si>
    <t>"He needs the eligibility for his next home purchase"</t>
  </si>
  <si>
    <t>Lakeview Loan Servicing</t>
  </si>
  <si>
    <t>Angela Fugate</t>
  </si>
  <si>
    <t>https://portal.onehome.com/en-US/property/aotf~1062096935~PPMLS?token=eyJPU04iOiJQUE1MUyIsImFnZW50aWQiOiIyNDM2MyIsInNldGlkIjogIjEwMTMwMTkiLCJzZXRUeXBlIjogIlBST1BFUlRZIiwic2F2ZWRTZWFyY2hJZCI6ICJmZmQ3NTFjMi04Y2M0LTNhZGMtYjdkMS1hMmVjZTAzMmMxMTkiLCJlbWFpbCI6ICIiLCAiVmlld01vZGUiOiAiMyJ9&amp;searchId=ffd751c2-8cc4-3adc-b7d1-a2ece032c119</t>
  </si>
  <si>
    <t>10198 Golf Crest DR, Peyton, CO 80831</t>
  </si>
  <si>
    <t>"No. They need entitlement to buy a new home"</t>
  </si>
  <si>
    <t>M &amp; T bank</t>
  </si>
  <si>
    <t>Alan Daniels</t>
  </si>
  <si>
    <t>https://portal.onehome.com/en-US/property/aotf~1068193600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</si>
  <si>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2323 Vintage DR, Colorado Springs, CO 80920</t>
  </si>
  <si>
    <t>"Hi Ryan, No. Any assumption would have to use their own VA eligibility to assume it."</t>
  </si>
  <si>
    <t>The Huntington National Bank</t>
  </si>
  <si>
    <t>https://portal.onehome.com/en-US/share/1012959A22585</t>
  </si>
  <si>
    <t>3060 Mandalay GR Unit #4, Colorado Springs, CO 80917</t>
  </si>
  <si>
    <t>"Hey Ryan! They do want their entitlement back so would need a VA buyer to assume."</t>
  </si>
  <si>
    <t>Karen Harvey</t>
  </si>
  <si>
    <t>https://portal.onehome.com/en-US/share/1012968o98663</t>
  </si>
  <si>
    <t>6315 Andersen Mill HT Unit #205, Colorado Springs, CO 80923</t>
  </si>
  <si>
    <t>"Hi there! He really wants to keep his VA eligibility so probably not. I'm sorry."</t>
  </si>
  <si>
    <t>https://portal.onehome.com/en-US/property/aotf~1069697058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</si>
  <si>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10416 Horton DR, Colorado Springs, CO 80925</t>
  </si>
  <si>
    <t>"Absolutely"</t>
  </si>
  <si>
    <t>Terrence Sullivan</t>
  </si>
  <si>
    <t>https://portal.onehome.com/en-US/property/aotf~1069662729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</si>
  <si>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4355 Villager DR, Colorado Springs, CO 80911</t>
  </si>
  <si>
    <t>"There has to be a substitution of Va" "The seller is negotiable"</t>
  </si>
  <si>
    <t>BSI Dba Loan Care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</si>
  <si>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zNDc5ODgiLCJWaWV3TW9kZSI6IjEifQ==&amp;SMS=0</t>
  </si>
  <si>
    <t>9934 Bison Valley TR, Colorado Springs, CO 80908</t>
  </si>
  <si>
    <t>"Not at this time"</t>
  </si>
  <si>
    <t>UWM</t>
  </si>
  <si>
    <t>https://portal.onehome.com/en-US/property/aotf~1064795927~PPMLS?token=eyJPU04iOiJQUE1MUyIsImFnZW50aWQiOiIyNDM2MyIsInNldGlkIjogIjEwMTIxOTkiLCJzZXRUeXBlIjogIlBST1BFUlRZIiwic2F2ZWRTZWFyY2hJZCI6ICIyNTBlNzk4Zi0yZWY5LTM5MGUtYTYzNy02NzRjZjM1MzBmZTgiLCJlbWFpbCI6ICIiLCAiVmlld01vZGUiOiAiMyJ9&amp;searchId=250e798f-2ef9-390e-a637-674cf3530fe8</t>
  </si>
  <si>
    <t>2045 N Academy BL, Colorado Springs, CO 80909</t>
  </si>
  <si>
    <t>"Thanks for reaching out. They will not allow to a non -VA. Substitution would be required for this one."</t>
  </si>
  <si>
    <t>Kelley Bergendahl</t>
  </si>
  <si>
    <t>https://portal.onehome.com/en-US/property/aotf~1065134298~PPMLS?token=eyJPU04iOiJQUE1MUyIsImFnZW50aWQiOiIyNDM2MyIsInNldGlkIjogIjEwMTIxMzIiLCJzZXRUeXBlIjogIlBST1BFUlRZIiwic2F2ZWRTZWFyY2hJZCI6ICJlZWZmOTg3ZS02MzE2LTMxYmUtODQwOC02YmNhMzM2ODUwNDEiLCJlbWFpbCI6ICIiLCAiVmlld01vZGUiOiAiMyJ9&amp;searchId=eeff987e-6316-31be-8408-6bca33685041</t>
  </si>
  <si>
    <t>17067 Blue Mist GR, Monument, CO 80132</t>
  </si>
  <si>
    <t>"Hey Ryan! this is Kelley Bergendahl the realtor with the 17067 blue mist listing. The seller spoke with a VA LOAN SPECIALIST and have decided that they would accept a non VA buyer"</t>
  </si>
  <si>
    <t>https://portal.onehome.com/en-US/property/aotf~1065340880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</si>
  <si>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4356 Villager DR, Colorado Springs, CO 80911</t>
  </si>
  <si>
    <t>"Hi Ryan! No they need their entitlement"</t>
  </si>
  <si>
    <t>Chris Clark</t>
  </si>
  <si>
    <t>https://portal.onehome.com/en-US/share/1012007O17242</t>
  </si>
  <si>
    <t>331 Donzi TR, Florissant, CO 80816</t>
  </si>
  <si>
    <t>"Sorry. No. Buyer must be VA eligible."</t>
  </si>
  <si>
    <t>CMG Financial</t>
  </si>
  <si>
    <t>https://portal.onehome.com/en-US/property/aotf~1113844208~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t>
  </si>
  <si>
    <t>1927 Brookdale DR, Colorado Springs, CO 80918</t>
  </si>
  <si>
    <t>MLS Agent remarks: "Assumable loan only available to a VA buyer. ""Hi Ryan, I don't believe he's willing to go that but I will double check this evening. Thanks!"</t>
  </si>
  <si>
    <t>$235 Annual</t>
  </si>
  <si>
    <t>planet home lending</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</si>
  <si>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NzY4OTEiLCJWaWV3TW9kZSI6IjEifQ==&amp;SMS=0</t>
  </si>
  <si>
    <t>3518 Verde DR, Colorado Springs, CO 80910</t>
  </si>
  <si>
    <t>Jamielyn Chillingworth</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</si>
  <si>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NDMyODgiLCJWaWV3TW9kZSI6IjEifQ==&amp;SMS=0</t>
  </si>
  <si>
    <t>8217 Wagon Spoke TR, Fountain, CO 80817</t>
  </si>
  <si>
    <t>"Unfortunately no. It has to be an eligibility substitution."</t>
  </si>
  <si>
    <t>Flagstar</t>
  </si>
  <si>
    <t>Maryann Chavez</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</si>
  <si>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NzA5MzkiLCJWaWV3TW9kZSI6IjEifQ==&amp;SMS=0</t>
  </si>
  <si>
    <t>6133 Cider Mill PL, Colorado Springs, CO 80925</t>
  </si>
  <si>
    <t>"Hi, No sorry. He needs to make sure his va benefit is released"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</si>
  <si>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NTEwNDEiLCJWaWV3TW9kZSI6IjEifQ==&amp;SMS=0</t>
  </si>
  <si>
    <t>5482 Hammond DR, Colorado Springs, CO 80915</t>
  </si>
  <si>
    <t>"I don't believe so, but I will ask"</t>
  </si>
  <si>
    <t>Movement</t>
  </si>
  <si>
    <t>Kalina Mestas</t>
  </si>
  <si>
    <t>https://portal.onehome.com/en-US/property/aotf~1068185940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</si>
  <si>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8359 Dassel DR, Fountain, CO 80817</t>
  </si>
  <si>
    <t>"Hi, thanks for reaching out. No they need their entitlement back! They are about to accept an offer."</t>
  </si>
  <si>
    <t>https://portal.onehome.com/en-US/share/1012544p62402</t>
  </si>
  <si>
    <t>6887 Volga DR, Colorado Springs, CO 80925</t>
  </si>
  <si>
    <t>"Unfortunately, they are looking to do a VA substitution so that will free up their COE and my understanding is that cannot go to a non-veteran."</t>
  </si>
  <si>
    <t>https://portal.onehome.com/en-US/property/aotf~1065338762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</si>
  <si>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6131 Mineral Belt DR, Colorado Springs, CO 80927</t>
  </si>
  <si>
    <t>"Hi Ryan , thanks for your inquiry, unfortunately the seller needs to retain eligibility, so would likely need to do a VA assumable"</t>
  </si>
  <si>
    <t>M&amp;T bank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</si>
  <si>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DgzNDgiLCJWaWV3TW9kZSI6IjEifQ==&amp;SMS=0</t>
  </si>
  <si>
    <t>2279 Anthem PL, Fountain, CO 80817</t>
  </si>
  <si>
    <t>"Not likely... he wants his eligibility back... but I'm at here to say bring an offer and I will be happy to present it."</t>
  </si>
  <si>
    <t>https://portal.onehome.com/en-US/property/aotf~1065277412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</si>
  <si>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13524 Park Gate DR, Peyton, CO 80831</t>
  </si>
  <si>
    <t>"Seller needs all of his VA eligibility back after closing. So I do not believe that will work."</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</si>
  <si>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MzgxNzEiLCJWaWV3TW9kZSI6IjEifQ==&amp;SMS=0</t>
  </si>
  <si>
    <t>4901 San Amels WY, Colorado Springs, CO 80911</t>
  </si>
  <si>
    <t>"Unfortunately, no, they will not allow a non-veteran to assume the loan."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</si>
  <si>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Mjg2MzUiLCJWaWV3TW9kZSI6IjEifQ==&amp;SMS=0</t>
  </si>
  <si>
    <t>4915 Hunters RN, Colorado Springs, CO 80911</t>
  </si>
  <si>
    <t>"Hey Ryan! Unfortunately he's only willing to have a VA buyer assume it as he needs his eligibility freed back up."</t>
  </si>
  <si>
    <t>Ashlee Nath</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</si>
  <si>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ODIyMTUiLCJWaWV3TW9kZSI6IjEifQ==&amp;SMS=0</t>
  </si>
  <si>
    <t>11 Jewel AV, Colorado Springs, CO 80906</t>
  </si>
  <si>
    <t>"Most likely not, he will be buying another home and needing the entitlement"</t>
  </si>
  <si>
    <t>Justin Hermes</t>
  </si>
  <si>
    <t>https://portal.onehome.com/en-US/property/aotf~1065066956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</si>
  <si>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7259 Coral Ridge DR, Colorado Springs, CO 80925</t>
  </si>
  <si>
    <t>"No has to be VA substitute"</t>
  </si>
  <si>
    <t>Benchmark morgage</t>
  </si>
  <si>
    <t>Noah Sathre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</si>
  <si>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Mzg5ODgiLCJWaWV3TW9kZSI6IjEifQ==&amp;SMS=0</t>
  </si>
  <si>
    <t>1048 Montrose AV, Colorado Springs, CO 80905</t>
  </si>
  <si>
    <t>"Hi Ryan! Unfortunately, they are not interested in that at this time! They don't want their entitlement locked up. Thanks and please let me know if you have any other questions!"</t>
  </si>
  <si>
    <t>United wholesale mortgage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</si>
  <si>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MjkyMDAiLCJWaWV3TW9kZSI6IjEifQ==&amp;SMS=0</t>
  </si>
  <si>
    <t>1767 S Canoe Creek DR, Colorado Springs, CO 80906</t>
  </si>
  <si>
    <t>"Hi Ryan, thanks for reaching out. As of right now no, they'll need their entitlement for their move."</t>
  </si>
  <si>
    <t>Kristen Gustafson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</si>
  <si>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zMjk4MDIiLCJWaWV3TW9kZSI6IjEifQ==&amp;SMS=0</t>
  </si>
  <si>
    <t>4623 Bittercreek DR, Colorado Springs, CO 80922</t>
  </si>
  <si>
    <t>"Yes, it's actually FHA!"</t>
  </si>
  <si>
    <t>Essex Mortgage</t>
  </si>
  <si>
    <t>Christine Sandal</t>
  </si>
  <si>
    <t>https://portal.onehome.com/en-US/property/aotf~1059589884~PPMLS?token=eyJPU04iOiJQUE1MUyIsImFnZW50aWQiOiIyNDM2MyIsInNldGlkIjogIjEwMTIwMDMiLCJzZXRUeXBlIjogIlBST1BFUlRZIiwic2F2ZWRTZWFyY2hJZCI6ICI3ZDE5Njg2My0wM2IyLTM5NWQtYWU3My00ZDI4ZGI2MmQ2OTQiLCJlbWFpbCI6ICIiLCAiVmlld01vZGUiOiAiMyJ9&amp;searchId=7d196863-03b2-395d-ae73-4d28db62d694</t>
  </si>
  <si>
    <t>1862 Zebulon DR, Colorado Springs, CO 80910</t>
  </si>
  <si>
    <t>"It's actually an FHA assumable, so yes. 😉"</t>
  </si>
  <si>
    <t>https://portal.onehome.com/en-US/property/aotf~1065278979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</si>
  <si>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7787 Desert Wind DR, Colorado Springs, CO 80923</t>
  </si>
  <si>
    <t>"I've had this discussion with them and the answer is no. sorry"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</si>
  <si>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ODI4NDkiLCJWaWV3TW9kZSI6IjEifQ==&amp;SMS=0</t>
  </si>
  <si>
    <t>3515 Verde DR, Colorado Springs, CO 80910</t>
  </si>
  <si>
    <t>"Seller needs to keep his eligibility, so probably not"</t>
  </si>
  <si>
    <t>M&amp;T BANK</t>
  </si>
  <si>
    <t>https://portal.onehome.com/en-US/property/aotf~1065208111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</si>
  <si>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10850 Rowley DR, Colorado Springs, CO 80925</t>
  </si>
  <si>
    <t>"Unfortunately no- they need the entitlement"</t>
  </si>
  <si>
    <t>Erik Galloway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</si>
  <si>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zUzODkiLCJWaWV3TW9kZSI6IjEifQ==&amp;SMS=0</t>
  </si>
  <si>
    <t>4958 Witches Hollow LN, Colorado Springs, CO 80911</t>
  </si>
  <si>
    <t>"They're preference is not to for reasons im sure you're aware of and how that affects his VA benefit."</t>
  </si>
  <si>
    <t>Taylor Valentine Wall</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</si>
  <si>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DY4NTMiLCJWaWV3TW9kZSI6IjEifQ==&amp;SMS=0</t>
  </si>
  <si>
    <t>10905 Pigeon DR, Colorado Springs, CO 80925</t>
  </si>
  <si>
    <t>"Hi Ryan, they will not."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</si>
  <si>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MTIxNjciLCJWaWV3TW9kZSI6IjEifQ==&amp;SMS=0</t>
  </si>
  <si>
    <t>835 Diamond Rim DR, Colorado Springs, CO 80921</t>
  </si>
  <si>
    <t>"Not on that one."</t>
  </si>
  <si>
    <t>movement mortgage</t>
  </si>
  <si>
    <t>https://portal.onehome.com/en-US/property/aotf~1064993112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</si>
  <si>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4838 Haiti WY, Colorado Springs, CO 80911</t>
  </si>
  <si>
    <t>"Hello, thank you for reaching out. It's definitely not ideal. Since we just went on the market, I would have to say not at this time. But of course I will always present all offers."</t>
  </si>
  <si>
    <t>https://portal.onehome.com/en-US/property/aotf~1065185003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</si>
  <si>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6227 Pilgrimage RD, Colorado Springs, CO 80925</t>
  </si>
  <si>
    <t>"Hi Ryan! Thanks for reaching out. Seller will not do an assumable with a non-VA Buyer."</t>
  </si>
  <si>
    <t>Frank Griffin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</si>
  <si>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zMDIxMjgiLCJWaWV3TW9kZSI6IjEifQ==&amp;SMS=0</t>
  </si>
  <si>
    <t>11136 Berry Farm RD, Fountain, CO 80817</t>
  </si>
  <si>
    <t>"Maybe because they are getting station overseas so they might not need their availability as soon as possible"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</si>
  <si>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jg3MzEiLCJWaWV3TW9kZSI6IjEifQ==&amp;SMS=0</t>
  </si>
  <si>
    <t>10933 Rowley DR, Colorado Springs, CO 80925</t>
  </si>
  <si>
    <t>"I had this discussion with them. I think that they'd be open to it as long as it's a killer killer offer. I would recommend to try and go above list price if able."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</si>
  <si>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NTI2OTYiLCJWaWV3TW9kZSI6IjEifQ==&amp;SMS=0</t>
  </si>
  <si>
    <t>6214 San Mateo DR, Colorado Springs, CO 80911</t>
  </si>
  <si>
    <t>"No they can't do non va. It's too high."</t>
  </si>
  <si>
    <t>Janna Mulder</t>
  </si>
  <si>
    <t>https://portal.onehome.com/en-US/property/aotf~1064826446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</si>
  <si>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11825 Sunset Crater DR, Peyton, CO 80831</t>
  </si>
  <si>
    <t>"They need their VA eligibility so they way I understand it is that would tie up their eligibility"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</si>
  <si>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DU3MjYiLCJWaWV3TW9kZSI6IjEifQ==&amp;SMS=0</t>
  </si>
  <si>
    <t>1309 Florence AV, Colorado Springs, CO 80905</t>
  </si>
  <si>
    <t>"Unfortunately they can't. They need their eligibility back asap"</t>
  </si>
  <si>
    <t>https://portal.onehome.com/en-US/property/aotf~1065134061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</si>
  <si>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8721 Bittercress DR, Colorado Springs, CO 80925</t>
  </si>
  <si>
    <t>"they need to have va eligibility"</t>
  </si>
  <si>
    <t>pennymac</t>
  </si>
  <si>
    <t>https://portal.onehome.com/en-US/property/aotf~1063608404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</si>
  <si>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6213 Donahue DR, Colorado Springs, CO 80923</t>
  </si>
  <si>
    <t>"No only VA. He needs entitlement freed up"</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</si>
  <si>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NDkwMTAiLCJWaWV3TW9kZSI6IjEifQ==&amp;SMS=0</t>
  </si>
  <si>
    <t>5755 Flicka DR, Colorado Springs, CO 80924</t>
  </si>
  <si>
    <t>"I'm sorry but not at this time."</t>
  </si>
  <si>
    <t>PenFed</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</si>
  <si>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NDg1OTYiLCJWaWV3TW9kZSI6IjEifQ==&amp;SMS=0</t>
  </si>
  <si>
    <t>620 Stubble Field DR, Fountain, CO 80817</t>
  </si>
  <si>
    <t>"Unfortunately no, they need their eligibility back!"</t>
  </si>
  <si>
    <t>Kimberly Lockett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</si>
  <si>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MzMzMjIiLCJWaWV3TW9kZSI6IjEifQ==&amp;SMS=0</t>
  </si>
  <si>
    <t>6141 Shavers DR, Colorado Springs, CO 80925</t>
  </si>
  <si>
    <t>"Hello Ryan, they need their VA to be released. I am so sorry and I wish you all the best. Thank you."</t>
  </si>
  <si>
    <t>Brendan Burns</t>
  </si>
  <si>
    <t>https://portal.onehome.com/en-US/share/1009225S66099</t>
  </si>
  <si>
    <t>3330 Templeton Gap Road #36, Colorado Springs, CO 80907-5701</t>
  </si>
  <si>
    <t>"Unfortunately at this time, that's not an option for her. Not saying it may not change in the future but for now she needs to keep her eligibility"</t>
  </si>
  <si>
    <t>https://portal.onehome.com/en-US/share/1010776E93866</t>
  </si>
  <si>
    <t>34 Cheyenne BL, Colorado Springs, CO 80905</t>
  </si>
  <si>
    <t>"As long as it doesn't ultimately affect his future eligibility. That's a detail we're still trying to get an answer on. -Jerry"</t>
  </si>
  <si>
    <t>https://portal.onehome.com/en-US/property/aotf~1063442153~PPMLS?token=eyJPU04iOiJQUE1MUyIsImFnZW50aWQiOiIyNDM2MyIsInNldGlkIjogIjEwMTA2MzYiLCJzZXRUeXBlIjogIlBST1BFUlRZIiwic2F2ZWRTZWFyY2hJZCI6ICIwNjBiMjI4OS04ZGRhLTM3MDktYmU5OC00MDUyMjllM2UxMjAiLCJlbWFpbCI6ICIiLCAiVmlld01vZGUiOiAiMyJ9&amp;searchId=060b2289-8dda-3709-be98-405229e3e120</t>
  </si>
  <si>
    <t>4268 Deerfield Hills RD, Colorado Springs, CO 80916</t>
  </si>
  <si>
    <t>"Hey Ryan at the moment they are only open to Va assumable"</t>
  </si>
  <si>
    <t>Phh mortgage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</si>
  <si>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yMDEzOTIiLCJWaWV3TW9kZSI6IjEifQ==&amp;SMS=0</t>
  </si>
  <si>
    <t>6038 Meadowbank LN, Colorado Springs, CO 80925</t>
  </si>
  <si>
    <t>"Hi Ryan, great question - unfortunately he won't consider that. He needs his VA entitlement freed up for a follow on purchase"</t>
  </si>
  <si>
    <t>Jean Ebmeyer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</si>
  <si>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yMTU4ODYiLCJWaWV3TW9kZSI6IjEifQ==&amp;SMS=0</t>
  </si>
  <si>
    <t>6826 Starry Night LN, Colorado Springs, CO 80923</t>
  </si>
  <si>
    <t>"I don't believe it is assumable by a none VA Qualified Lender."</t>
  </si>
  <si>
    <t>https://portal.onehome.com/en-US/property/aotf~1063270678~PPMLS?token=eyJPU04iOiJQUE1MUyIsImFnZW50aWQiOiIyNDM2MyIsInNldGlkIjogIjEwMTA1NDUiLCJzZXRUeXBlIjogIlBST1BFUlRZIiwic2F2ZWRTZWFyY2hJZCI6ICJkZTJjYjI2MC0wOGRlLTM1MjEtYTM1ZS1lMDQ5NWJkN2E0OTciLCJlbWFpbCI6ICIiLCAiVmlld01vZGUiOiAiMyJ9&amp;searchId=de2cb260-08de-3521-a35e-e0495bd7a497</t>
  </si>
  <si>
    <t>2930 Helmsdale DR, Colorado Springs, CO 80920</t>
  </si>
  <si>
    <t>"Hi! Unfortunately not as he needs his eligibility for a new house."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</si>
  <si>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OTQ5MTYiLCJWaWV3TW9kZSI6IjEifQ==&amp;SMS=0</t>
  </si>
  <si>
    <t>6795 Cool Breeze DR, Colorado Springs, CO 80923</t>
  </si>
  <si>
    <t>"Hi Ryan! Thanks for reaching out. No - buyer must have eligibility."</t>
  </si>
  <si>
    <t>Wendy Gallison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</si>
  <si>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OTQyMTgiLCJWaWV3TW9kZSI6IjEifQ==&amp;SMS=0</t>
  </si>
  <si>
    <t>16 N 13th ST, Colorado Springs, CO 80904</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</si>
  <si>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NzQ5NTIiLCJWaWV3TW9kZSI6IjEifQ==&amp;SMS=0</t>
  </si>
  <si>
    <t>4803 Saddle Ridge DR, Colorado Springs, CO 80922</t>
  </si>
  <si>
    <t>They changed their mind. "Hello Ryan, unfortunately my sellers are only agreeing to assume the loam to another VA holder so they are free fully of the loan."</t>
  </si>
  <si>
    <t>Planet Home lending</t>
  </si>
  <si>
    <t>Jennifer Watton</t>
  </si>
  <si>
    <t>4243 Prairie Agate DR, Colorado Springs, CO 80938</t>
  </si>
  <si>
    <t>"Hi Ryan, sellers are on a bit of a time crunch and assumables have been taking a while (3-4 months for ours lately)"</t>
  </si>
  <si>
    <t>Viatcheslav Bakhour</t>
  </si>
  <si>
    <t>https://portal.onehome.com/en-US/share/1010635Z62709</t>
  </si>
  <si>
    <t>7300 Liberty CT, Fountain, CO 80817</t>
  </si>
  <si>
    <t>https://portal.onehome.com/en-US/share/1010634Q17424</t>
  </si>
  <si>
    <t>6826 Volga DR, Colorado Springs, CO 80925</t>
  </si>
  <si>
    <t>Benjamin Fuller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</si>
  <si>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ODk2NDgiLCJWaWV3TW9kZSI6IjEifQ==&amp;SMS=0</t>
  </si>
  <si>
    <t>7818 Leiden PT, Peyton, CO 80831</t>
  </si>
  <si>
    <t>"Hey there! She will not, we've discussed the risks and it just doesn't make sense for her unfortunately"</t>
  </si>
  <si>
    <t>New Rez</t>
  </si>
  <si>
    <t>https://portal.onehome.com/en-US/property/aotf~1062163507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</si>
  <si>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6936 Winnicut DR, Colorado Springs, CO 80925</t>
  </si>
  <si>
    <t>https://portal.onehome.com/en-US/property/aotf~1062132522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</si>
  <si>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12653 Granite Ridge DR, Peyton, CO 80831</t>
  </si>
  <si>
    <t>Hello, I don't believe they will</t>
  </si>
  <si>
    <t>Freedom mortgage!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</si>
  <si>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wNzI0MjQiLCJWaWV3TW9kZSI6IjEifQ==&amp;SMS=0</t>
  </si>
  <si>
    <t>7267 Silver Moon DR, Colorado Springs, CO 80923</t>
  </si>
  <si>
    <t>"We just went under contract!"</t>
  </si>
  <si>
    <t>https://portal.onehome.com/en-US/property/aotf~1062055424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</si>
  <si>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10282 Intrepid WY, Colorado Springs, CO 80925</t>
  </si>
  <si>
    <t>unresponsive. capped after thre follow ups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</si>
  <si>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NjU4MzYiLCJWaWV3TW9kZSI6IjEifQ==&amp;SMS=0</t>
  </si>
  <si>
    <t>10882 Traders PW, Fountain, CO 80817</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</si>
  <si>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wNTI2NzYiLCJWaWV3TW9kZSI6IjEifQ==&amp;SMS=0</t>
  </si>
  <si>
    <t>4685 Cade CT, Colorado Springs, CO 80922</t>
  </si>
  <si>
    <t>"Hey Ryan, Thanks for message, and likely not willing to do an assumption unless they have VA entitlement</t>
  </si>
  <si>
    <t>Mr. Cooper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</si>
  <si>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zI1NzQiLCJWaWV3TW9kZSI6IjEifQ==&amp;SMS=0</t>
  </si>
  <si>
    <t>7623 Manistique DR, Colorado Springs, CO 80923</t>
  </si>
  <si>
    <t>"Hey Ryan! Unfortunately, we cannot do that as it would take away our sellers VA entitlement and they need to keep that."</t>
  </si>
  <si>
    <t>Cancelled</t>
  </si>
  <si>
    <t>Caleb Leonard</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</si>
  <si>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NTY0MjQiLCJWaWV3TW9kZSI6IjEifQ==&amp;SMS=0</t>
  </si>
  <si>
    <t>5104 Mountain Air CR, Colorado Springs, CO 80916</t>
  </si>
  <si>
    <t>"Hi Ryan, no we can't have a non VA buyer assume the loan because we need the VA entitlement to be transferred to the buyer so the seller's VA entitlement is zeroed out."</t>
  </si>
  <si>
    <t>VIP Mortgage</t>
  </si>
  <si>
    <t>Mike Bast/Carmen Boles</t>
  </si>
  <si>
    <t>https://portal.onehome.com/en-US/property/aotf~1089434212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</si>
  <si>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8276 Wagon Spoke TR, Fountain, CO 80817</t>
  </si>
  <si>
    <t>"No, they need a VA buyer to open up their availability"</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</si>
  <si>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NTc4NzAiLCJWaWV3TW9kZSI6IjEifQ==&amp;SMS=0</t>
  </si>
  <si>
    <t>6739 Abita DR, Colorado Springs, CO 80925</t>
  </si>
  <si>
    <t>Only VM</t>
  </si>
  <si>
    <t>Carmen Boles</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</si>
  <si>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MjU4MjkiLCJWaWV3TW9kZSI6IjEifQ==&amp;SMS=0</t>
  </si>
  <si>
    <t>6126 Popper DR, Colorado Springs, CO 80925</t>
  </si>
  <si>
    <t>"Oh sorry about that. I made the call and he does need his eligibility restored to purchase his next home"</t>
  </si>
  <si>
    <t>M&amp;B Bank</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</si>
  <si>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wOTI3MDIiLCJWaWV3TW9kZSI6IjEifQ==&amp;SMS=0</t>
  </si>
  <si>
    <t>10455 Horton DR, Colorado Springs, CO 80925</t>
  </si>
  <si>
    <t>"We would prefer a va eligible buyer, but if you bring us an offer we'd be happy to entertain that"</t>
  </si>
  <si>
    <t>https://portal.onehome.com/en-US/property/aotf~1059499112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</si>
  <si>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8505 Vanderwood RD, Colorado Springs, CO 80908</t>
  </si>
  <si>
    <t>"No they do need their entitlement"</t>
  </si>
  <si>
    <t>Freedom</t>
  </si>
  <si>
    <t>Jake Wade</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</si>
  <si>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TQ1MjUiLCJWaWV3TW9kZSI6IjEifQ==&amp;SMS=0</t>
  </si>
  <si>
    <t>7545 Dobbs DR, Fountain, CO 80817</t>
  </si>
  <si>
    <t>"Hi Ryan- we are potentially open to it, don't want to close any doors but it wouldn't be sellers first option then have to deal with bonus entitlement"</t>
  </si>
  <si>
    <t>Village capital investments</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</si>
  <si>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wODYwMjMiLCJWaWV3TW9kZSI6IjEifQ==&amp;SMS=0</t>
  </si>
  <si>
    <t>7182 Honeycomb DR, Peyton, CO 80831</t>
  </si>
  <si>
    <t>"Hi! It would take the entitlement away from my seller but I think he'd be open to it if the offer was great in every other way."</t>
  </si>
  <si>
    <t>Carrington mortgage.</t>
  </si>
  <si>
    <t>Erin Handlin</t>
  </si>
  <si>
    <t>https://portal.onehome.com/en-US/share/1009467y89447</t>
  </si>
  <si>
    <t>3221 Namib DR, Colorado Springs, CO 80939</t>
  </si>
  <si>
    <t>"Hi Ryan, they are not in a position to let a civilian assume their loan."</t>
  </si>
  <si>
    <t>712 Swope AV, Colorado Springs, CO 80909</t>
  </si>
  <si>
    <t>Stephen Prewitt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</si>
  <si>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MTg5MTgiLCJWaWV3TW9kZSI6IjEifQ==&amp;SMS=0</t>
  </si>
  <si>
    <t>10526 Luneth DR, Colorado Springs, CO 80925</t>
  </si>
  <si>
    <t>VM "Ranma Steve Pruitt calling on the property on Luna that she has questions about the assumable mortgage on give me a call whenever 9439 0241"</t>
  </si>
  <si>
    <t>Leslie Roman</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</si>
  <si>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MTQzNjUiLCJWaWV3TW9kZSI6IjEifQ==&amp;SMS=0</t>
  </si>
  <si>
    <t>5432 Hammond DR, Colorado Springs, CO 80915</t>
  </si>
  <si>
    <t>"This is what my lender had to say.If the Veteran wants their entitlement restored and to be clear of liability, yes. A non vet can assume the loan but the seller will remain liable through their entitlement with the VA"</t>
  </si>
  <si>
    <t>Meghan Beacham with Ent.</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</si>
  <si>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wOTQ2OTEiLCJWaWV3TW9kZSI6IjEifQ==&amp;SMS=0</t>
  </si>
  <si>
    <t>6765 Yocona DR, Colorado Springs, CO 80925</t>
  </si>
  <si>
    <t>"Hi Ryan, no, at this time they want to restore their VA entitlement after the sale"</t>
  </si>
  <si>
    <t>PJ Magin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</si>
  <si>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Dk2ODciLCJWaWV3TW9kZSI6IjEifQ==&amp;SMS=0</t>
  </si>
  <si>
    <t>5702 Heathland TE, Colorado Springs, CO 80917</t>
  </si>
  <si>
    <t>"Yes, anyone can assume this loan. It is not a VA loan it is an FHA loan."</t>
  </si>
  <si>
    <t>CHAFA</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</si>
  <si>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MDkzMjQiLCJWaWV3TW9kZSI6IjEifQ==&amp;SMS=0</t>
  </si>
  <si>
    <t>421 Autumn PL, Fountain, CO 80817</t>
  </si>
  <si>
    <t>Caitlin Kaercher</t>
  </si>
  <si>
    <t>https://portal.onehome.com/en-US/property/aotf~1061387896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</si>
  <si>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10489 Castor DR, Colorado Springs, CO 80925</t>
  </si>
  <si>
    <t>"Not at this time, they need their VA entitlement for their next move."</t>
  </si>
  <si>
    <t>Lakeview (sub serviced by Loan Care)</t>
  </si>
  <si>
    <t>https://portal.onehome.com/en-US/listing?token=eyJPU04iOiJQUE1MUyIsInR5cGUiOiIxIiwiY29udGFjdGlkIjo4MTkyMTUsInNldGlkIjoiNzAyNjIwIiwic2V0a2V5IjoiNTA5IiwiZW1haWwiOiJybHVnYXlhb0Byb2NrZXRzdGF0aW9uLmNvbSIsInJlc291cmNlaWQiOjAsImFnZW50aWQiOjI0MzYzLCJpc2RlbHRhIjpmYWxzZSwibGlzdGluZ2lkIjoiNTExMDkzMzgiLCJWaWV3TW9kZSI6IjEifQ==&amp;SMS=0</t>
  </si>
  <si>
    <t>7364 Preble DR, Colorado Springs, CO 80915</t>
  </si>
  <si>
    <t>https://portal.onehome.com/en-US/property/aotf~1060278184~PPMLS?token=eyJPU04iOiJQUE1MUyIsImFnZW50aWQiOiIyNDM2MyIsInNldGlkIjogIjEwMDkwNDAiLCJzZXRUeXBlIjogIlBST1BFUlRZIiwic2F2ZWRTZWFyY2hJZCI6ICJmYjZkZTY4Yi1kYzE1LTNiZjctYTc0OS1iMDliOTNmODFkNGUiLCJlbWFpbCI6ICIiLCAiVmlld01vZGUiOiAiMyJ9&amp;searchId=fb6de68b-dc15-3bf7-a749-b09b93f81d4e</t>
  </si>
  <si>
    <t>807 Hutchinson DR, Colorado Springs, CO 80910</t>
  </si>
  <si>
    <t>"Hi Ryan! Unfortunately not. They don't want their entitlement tied up as they're buying again."</t>
  </si>
  <si>
    <t>5159 Beartrack PT, Colorado Springs, CO 80925</t>
  </si>
  <si>
    <t>"Not at this time, we wants his Va entitlement restored by the sale of this home. Thank you!"</t>
  </si>
  <si>
    <t>Guild Mortgage</t>
  </si>
  <si>
    <t>https://portal.onehome.com/en-US/property/aotf~1058201148~PPMLS?token=eyJPU04iOiJQUE1MUyIsImFnZW50aWQiOiIyNDM2MyIsInNldGlkIjogIjEwMDg4NDQiLCJzZXRUeXBlIjogIlBST1BFUlRZIiwic2F2ZWRTZWFyY2hJZCI6ICI2ZWIxNzliYS0yNWFmLTM5NmYtYmEyMC02NDIzNTMzZDFiM2QiLCJlbWFpbCI6ICIiLCAiVmlld01vZGUiOiAiMyJ9&amp;searchId=6eb179ba-25af-396f-ba20-6423533d1b3d</t>
  </si>
  <si>
    <t>6950 Sugar Creek CR, Colorado Springs, CO 80911</t>
  </si>
  <si>
    <t>"They will consider a non VA buyer for assumption"</t>
  </si>
  <si>
    <t>Veterans United Home Loans</t>
  </si>
  <si>
    <t>https://portal.onehome.com/en-US/property/aotf~1060274044~PPMLS?token=eyJPU04iOiJQUE1MUyIsImFnZW50aWQiOiIyNDM2MyIsInNldGlkIjogIjEwMDg4NDUiLCJzZXRUeXBlIjogIlBST1BFUlRZIiwic2F2ZWRTZWFyY2hJZCI6ICI2NmFiNTQ4MS0xMzg1LTM1ODctOTU4NS05ZWM2YTI1ZTYwYTEiLCJlbWFpbCI6ICIiLCAiVmlld01vZGUiOiAiMyJ9&amp;searchId=66ab5481-1385-3587-9585-9ec6a25e60a1</t>
  </si>
  <si>
    <t>4150 Bowsprit LN, Colorado Springs, CO 80918</t>
  </si>
  <si>
    <t>"Unfortunately, no. They need to regain their eligibility"</t>
  </si>
  <si>
    <t>Mr cooper</t>
  </si>
  <si>
    <t>https://portal.onehome.com/en-US/share/1037297a34853</t>
  </si>
  <si>
    <t>6837 Volga DR, Colorado Springs, CO 80925</t>
  </si>
  <si>
    <t>"Hey there, it's Tania with The Cutting Edge, Realtors. Sellers aren't wanting to go with non VA buyers on the assumable unfortunately."</t>
  </si>
  <si>
    <t>9707 Beryl DR, Peyton, CO 80831</t>
  </si>
  <si>
    <t>"No. Substitution is required for my sellers. If that changes I will let you know"</t>
  </si>
  <si>
    <t>RWM, Dovenule</t>
  </si>
  <si>
    <t>4552 Samaritan LP, Colorado Springs, CO 80916</t>
  </si>
  <si>
    <t>"Hi unfortunately no. He wants to restore his entitlement in full"</t>
  </si>
  <si>
    <t>8070 Nico WY, Peyton, CO 80831</t>
  </si>
  <si>
    <t>"Hi Ryan, no they will be needing their VA benefit for their next home purchase so it has to be assumed by a VA buyer."</t>
  </si>
  <si>
    <t>Withdrawn</t>
  </si>
  <si>
    <t>Nichole Burson</t>
  </si>
  <si>
    <t>https://portal.onehome.com/en-US/share/1016848K74466</t>
  </si>
  <si>
    <t>6251 Hartman DR, Colorado Springs, CO 80923</t>
  </si>
  <si>
    <t>"Hi, no he won't because he needs that status for his next home...😔"</t>
  </si>
  <si>
    <t>Sun West mortgage</t>
  </si>
  <si>
    <t>Shireka Strange/Raul Ochoa</t>
  </si>
  <si>
    <t>https://portal.onehome.com/en-US/share/1024415e60535</t>
  </si>
  <si>
    <t>10643 Desert Bloom WY, Colorado Springs, CO 80925</t>
  </si>
  <si>
    <t>"Hello! Yes, they will...30-60 day assumable turn around process through Carrington Mortgage MS"</t>
  </si>
  <si>
    <t>https://docs.google.com/spreadsheets/d/1hynVxj6iDtPyzshnyNrWKUuAwrqEjbMZ/edit?gid=1224089160#gid=1224089160</t>
  </si>
  <si>
    <t>Carrington Mortgage MS</t>
  </si>
  <si>
    <t xml:space="preserve">	Mikaelle Towns</t>
  </si>
  <si>
    <t>6956 Akela LN, Colorado Springs, CO 80925</t>
  </si>
  <si>
    <t>"I know they will want to see if we can get a VA buyer before going down that road though."</t>
  </si>
  <si>
    <t>6976 Passing Sky DR, Colorado Springs, CO 80911</t>
  </si>
  <si>
    <t>"Hi Ryan! Thank you so much for reaching out. Unfortunately, we cannot because we really need our entitlement from the VA loan back."</t>
  </si>
  <si>
    <t>ryan notes: only 5k in commission for realtor</t>
  </si>
  <si>
    <t>5316 Pabst DR, Colorado Springs, CO 80915</t>
  </si>
  <si>
    <t>"Hey Ryan, thanks for reaching out. To my knowledge the loan type has to be the same so the buyer would have to have VA eligibility"</t>
  </si>
  <si>
    <t>Planet home lending</t>
  </si>
  <si>
    <t>Sarah Barber</t>
  </si>
  <si>
    <t>7465 Painted Rock DR, Colorado Springs, CO 80911</t>
  </si>
  <si>
    <t>"Thank you for reaching out. Right now she is looking for a VA buyer so she can get her eligibility back"</t>
  </si>
  <si>
    <t>Christy Nixon</t>
  </si>
  <si>
    <t>2236 Palm DR, Colorado Springs, CO 80918</t>
  </si>
  <si>
    <t>Has your buyer looked at the property? I am in the process of researching the assumption portion right now, as we have another buyer interested in that as well.</t>
  </si>
  <si>
    <t>Kara Grossling</t>
  </si>
  <si>
    <t>5617 Makalu DR, Colorado Springs, CO 80924</t>
  </si>
  <si>
    <t>"Hi Ryan, if a non VA buyer would assume the loan, the sellers would lose their eligibility. I'm not sure if that is something they would consider. The rate is 6.25, so with where rates are today I'm not sure if that would make sense for them"</t>
  </si>
  <si>
    <t xml:space="preserve">	Catherine Abiera-Lumbres</t>
  </si>
  <si>
    <t>9580 Desert Poppy LN, Colorado Springs, CO 80925</t>
  </si>
  <si>
    <t xml:space="preserve">Tried calling you, Ryan. </t>
  </si>
  <si>
    <t>Kellie Vielhauer/Kay Ely</t>
  </si>
  <si>
    <t>332 Longfellow DR, Colorado Springs, CO 80910</t>
  </si>
  <si>
    <t>"Hi Ryan, sorry but it's a VA loan and they can only assume to another VA buyer with their own eligibility. They need their eligibility released to purchase again."</t>
  </si>
  <si>
    <t>3729 Range DR, Colorado Springs, CO 80922</t>
  </si>
  <si>
    <t>"Hi! Unfortunately not. They need to have full use of their VA eligibility."</t>
  </si>
  <si>
    <t>Freedom Mortgage.</t>
  </si>
  <si>
    <t>Burke Atkerson</t>
  </si>
  <si>
    <t>1069 N Swayback DR, Fountain, CO 80817</t>
  </si>
  <si>
    <t>unresponsive. capped after 3 follow up</t>
  </si>
  <si>
    <t>Samantha Lyn Kelly/Monica Breckenridge</t>
  </si>
  <si>
    <t>6198 Harmonica Arch DR, Colorado Springs, CO 80924</t>
  </si>
  <si>
    <t>"Hi Ryan! Thanks for reaching out, My seller needs a VA buyer to Assume his VA loan."</t>
  </si>
  <si>
    <t xml:space="preserve">	Gregory Luczak</t>
  </si>
  <si>
    <t>13220 Pinery DR, Colorado Springs, CO 80908</t>
  </si>
  <si>
    <t>"No. It's a Va loan"</t>
  </si>
  <si>
    <t>Lynne Mullins</t>
  </si>
  <si>
    <t>5474 Makalu DR, Colorado Springs, CO 80924</t>
  </si>
  <si>
    <t>cant text</t>
  </si>
  <si>
    <t xml:space="preserve">	Charles Beaton</t>
  </si>
  <si>
    <t>1119 Fosdick DR, Colorado Springs, CO 80909</t>
  </si>
  <si>
    <t>Mikaelle Towns/Tonya-marie Towles</t>
  </si>
  <si>
    <t>1445 Lords Hill DR, Fountain, CO 80817</t>
  </si>
  <si>
    <t>"Unfortunately, they will not allow that. Thank you!"</t>
  </si>
  <si>
    <t>902 Cana GR, Colorado Springs, CO 80916</t>
  </si>
  <si>
    <t>"Hello Ryan! Only VA at this time."</t>
  </si>
  <si>
    <t xml:space="preserve">	Jackie Parr</t>
  </si>
  <si>
    <t>6327 Wallowing WY, Colorado Springs, CO 80925</t>
  </si>
  <si>
    <t>"No unfortunately not- he needs his Va entitlement back. Sorry about that!"</t>
  </si>
  <si>
    <t>Expired</t>
  </si>
  <si>
    <t>M&amp;T Mortgage</t>
  </si>
  <si>
    <t xml:space="preserve">	Windy Bailey</t>
  </si>
  <si>
    <t>2015 Paddy GR, Colorado Springs, CO 80910</t>
  </si>
  <si>
    <t>"Not at this time as it would not release their VA eligibility."</t>
  </si>
  <si>
    <t>Other</t>
  </si>
  <si>
    <t>"I don’t know about Planet"</t>
  </si>
  <si>
    <t>Lauren Schneider/Charles</t>
  </si>
  <si>
    <t>6081 Napa DR, Colorado Springs, CO 80925</t>
  </si>
  <si>
    <t>"This is Charles, the listing agent on Napa. He didn't seem too crazy about it when I brought it up to him before during our Listing appointment about losing his eligibility. But what I would say is get over there take a look at it, get an offer and writing, and I will do the best that I can. The stronger the offer, the higher, the likelihood of him signing.</t>
  </si>
  <si>
    <t>7853 Buffalo Horn DR, Colorado Springs, CO 80925</t>
  </si>
  <si>
    <t>"Hi no only VA thanks for trying"</t>
  </si>
  <si>
    <t>LoanCare</t>
  </si>
  <si>
    <t>"I don’t have a contact at Loancare so I don’t know."</t>
  </si>
  <si>
    <t xml:space="preserve">	Bobby Nichols</t>
  </si>
  <si>
    <t>https://portal.onehome.com/en-US/property/aotf~1054056339~PPMLS?token=eyJPU04iOiJQUE1MUyIsImFnZW50aWQiOiIyNDM2MyIsInNldGlkIjogIjEwMTM5NTgiLCJzZXRUeXBlIjogIlBST1BFUlRZIiwic2F2ZWRTZWFyY2hJZCI6ICIzMGFlZmYyOC1hMWM4LTM2YzAtYTBhYS1iZTZmYmQ3YWNhYmEiLCJlbWFpbCI6ICIiLCAiVmlld01vZGUiOiAiMyJ9&amp;searchId=30aeff28-a1c8-36c0-a0aa-be6fbd7acaba</t>
  </si>
  <si>
    <t>232 Davie DR, Colorado Springs, CO 80911</t>
  </si>
  <si>
    <t>"They are open to it. Of course they ideally would rather not go that route if at all possible because assumptions are taking a lot longer. An FHA buyer should have no problem assuming a VA loan. The sellers main goal is to close asap."</t>
  </si>
  <si>
    <t>"Newrez is fine with NOO.  Just write in contract that the seller understands their entitlement will not be restored."</t>
  </si>
  <si>
    <t xml:space="preserve">	Maryann Chavez</t>
  </si>
  <si>
    <t>11150 Falling Star RD, Fountain, CO 80817</t>
  </si>
  <si>
    <t>"No sorry. He needs to make sure his va benefit is released"</t>
  </si>
  <si>
    <t>NewRez</t>
  </si>
  <si>
    <t xml:space="preserve">	Jed Johnson</t>
  </si>
  <si>
    <t>7383 Countryside GR, Fountain, CO 80817</t>
  </si>
  <si>
    <t>"Sorry Ryan, Buyer needs to be VA to assume."</t>
  </si>
  <si>
    <t xml:space="preserve">	Ashley Candler</t>
  </si>
  <si>
    <t>7255 Cedar Brush CT, Colorado Springs, CO 80908</t>
  </si>
  <si>
    <t>"Hi! No only military so they can restore eligibility. Thank you!"</t>
  </si>
  <si>
    <t xml:space="preserve">	Kay Ely</t>
  </si>
  <si>
    <t>1511 Ancestra DR, Fountain, CO 80817</t>
  </si>
  <si>
    <t>"Sorry, I meant to reply yesterday but they'll need their VA eligibility so I don't think they can do FHA for assumption"</t>
  </si>
  <si>
    <t xml:space="preserve">	Holly Benn</t>
  </si>
  <si>
    <t>1232 Ancestra DR, Fountain, CO 80817</t>
  </si>
  <si>
    <t>"VA only - my apologies"</t>
  </si>
  <si>
    <t>Mackenzie Faircloth</t>
  </si>
  <si>
    <t>5917 N Corinth DR, Colorado Springs, CO 80923</t>
  </si>
  <si>
    <t>"So sorry - the sellers want to retain their VA eligibility, so if the FHA buyer can assume that eligibility it will be a non-starter for them. I'll let you know if that changes. Thanks!"</t>
  </si>
  <si>
    <t>Tony Casados/Samantha Abbe</t>
  </si>
  <si>
    <t>306 Longfellow DR, Colorado Springs, CO 80910</t>
  </si>
  <si>
    <t>"Hi! Yes they would."</t>
  </si>
  <si>
    <t>PennyMac.</t>
  </si>
  <si>
    <t>"They will only allow it on VA, not when the loan is an FHA loan."</t>
  </si>
  <si>
    <t>Amy Kunce-martinez</t>
  </si>
  <si>
    <t>4206 Perryville PT, Colorado Springs, CO 80911</t>
  </si>
  <si>
    <t>"Hi there! Unfortunately he needs his eligibility, so he would like to trade"</t>
  </si>
  <si>
    <t>Darcy Ciambello</t>
  </si>
  <si>
    <t>1240 Osgood RD, Colorado Springs, CO 80915</t>
  </si>
  <si>
    <t>"Hi Ryan. My seller wants his VA Certificate of Eligibility to be replaced with the buyer's CoE. If your buyer doesn't have that ability, my seller does not want his CoE to stay tied to the property."</t>
  </si>
  <si>
    <t xml:space="preserve">	Jeallyn Tria</t>
  </si>
  <si>
    <t>204 Cielo Vista ST, Colorado Springs, CO 80911</t>
  </si>
  <si>
    <t>"Hi Ryan! So sorry...I texted back and I didn't realize it did not go through 🤦🏻‍♀️ Seller has someone with a VA loan assumption which he prefers and we went under last night! My apologies!"</t>
  </si>
  <si>
    <t xml:space="preserve">	Bethanie Ann Smith</t>
  </si>
  <si>
    <t>https://portal.onehome.com/en-US/property/aotf~1050234885~PPMLS?token=eyJPU04iOiJQUE1MUyIsImFnZW50aWQiOiIyNDM2MyIsInNldGlkIjogIjEwMTM5NTkiLCJzZXRUeXBlIjogIlBST1BFUlRZIiwic2F2ZWRTZWFyY2hJZCI6ICJjMGVmOWQ0Mi1jN2Y5LTM2NGUtODRmYi05MWZiZmYxNGEwNWUiLCJlbWFpbCI6ICIiLCAiVmlld01vZGUiOiAiMyJ9&amp;searchId=c0ef9d42-c7f9-364e-84fb-91fbff14a05e</t>
  </si>
  <si>
    <t>6730 Defoe AV, Colorado Springs, CO 80911</t>
  </si>
  <si>
    <t>"Hi there! Let check if she needs a substitution, but I don't believe so." 
"Yes she will allow it."</t>
  </si>
  <si>
    <t>3857 Tahoe Forest LN, Colorado Springs, CO 80925</t>
  </si>
  <si>
    <t>"Hi! Unfortunately it has to be a qualified military member who can substitute their VA eligibitly for the sellers"
"They want to restore their entitlement"</t>
  </si>
  <si>
    <t xml:space="preserve">	Emerson Lawrence</t>
  </si>
  <si>
    <t>5012 Fossil Butte DR, Colorado Springs, CO 80923</t>
  </si>
  <si>
    <t>"Hi Ryan, thanks for reaching out. But unfortunately they will need another VA buyer to assume the loan"</t>
  </si>
  <si>
    <t xml:space="preserve">	Claire Price</t>
  </si>
  <si>
    <t>9245 Castle Oaks DR, Fountain, CO 80817</t>
  </si>
  <si>
    <t>"Unfortunately no. They are not willing to give up their VA entitlement."</t>
  </si>
  <si>
    <t xml:space="preserve">	Holly Quinn</t>
  </si>
  <si>
    <t>10967 Zealand DR, Colorado Springs, CO 80925</t>
  </si>
  <si>
    <t>"No. He needs to be able to swap eligibility"</t>
  </si>
  <si>
    <t>8044 Pinfeather DR, Fountain, CO 80817</t>
  </si>
  <si>
    <t>"Hi Ryan! Thanks for your message. This would be a VA assumption only - the seller is looking to maintain their eligibility for future purchases"</t>
  </si>
  <si>
    <t>Galen Becker</t>
  </si>
  <si>
    <t>2116 Bryant AV, Colorado Springs, CO 80909</t>
  </si>
  <si>
    <t>"Hey Ryan. I will ask the seller but I don't think so. I think he needs his VA entitlement back."</t>
  </si>
  <si>
    <t>6570 Lonsdale DR, Colorado Springs, CO 80915</t>
  </si>
  <si>
    <t>"No, he needs entitlement back, it has to be VA"</t>
  </si>
  <si>
    <t xml:space="preserve">	Erika Zeigler-Rabet</t>
  </si>
  <si>
    <t>https://portal.onehome.com/en-US/property/aotf~1048480462~PPMLS?token=eyJPU04iOiJQUE1MUyIsImFnZW50aWQiOiIyNDM2MyIsInNldGlkIjogIjEwMTM5NjAiLCJzZXRUeXBlIjogIlBST1BFUlRZIiwic2F2ZWRTZWFyY2hJZCI6ICJlNGI3NWY5Yi0wMDMzLTM0NDMtYTY2OS1hYzg5MWI4NmJmODYiLCJlbWFpbCI6ICIiLCAiVmlld01vZGUiOiAiMyJ9&amp;searchId=e4b75f9b-0033-3443-a669-ac891b86bf86</t>
  </si>
  <si>
    <t>618 Rowe LN, Colorado Springs, CO 80911</t>
  </si>
  <si>
    <t>"Good morning Ryan. Yes, the seller will allow that."</t>
  </si>
  <si>
    <t xml:space="preserve">	Cole Underwood</t>
  </si>
  <si>
    <t>10238 Luneth DR, Colorado Springs, CO 80925</t>
  </si>
  <si>
    <t>tried calling you</t>
  </si>
  <si>
    <t xml:space="preserve"> Aimee Fletcher/Tiffany Carroll</t>
  </si>
  <si>
    <t>7658 Benecia DR, Fountain, CO 80817</t>
  </si>
  <si>
    <t>"Hi Ryan. This is Tiffany Carroll the listing agent on Benicia. Aimee sent me your question about allowing an FHA buyer to assume the VA balance. Unfortunately that would not work out because that would tie up my clients entitlement and he needs it to purchase another home in the future. I am so sorry. Would love to make it work if we could."</t>
  </si>
  <si>
    <t>Gregory Luczak</t>
  </si>
  <si>
    <t>7468 Fortman AV, Fountain, CO 80817</t>
  </si>
  <si>
    <t>"Maybe. It's possible. Would prefer to keep eligibility but open"</t>
  </si>
  <si>
    <t>https://portal.onehome.com/en-US/property/aotf~1063544435~PPMLS?token=eyJPU04iOiJQUE1MUyIsImFnZW50aWQiOiIyNDM2MyIsInNldGlkIjogIjEwMTM5NjIiLCJzZXRUeXBlIjogIlBST1BFUlRZIiwic2F2ZWRTZWFyY2hJZCI6ICIzYTEyYTEyNy0zYTQ3LTMwNDEtOGYxNi04NzFlZDcwYTFmNjQiLCJlbWFpbCI6ICIiLCAiVmlld01vZGUiOiAiMyJ9&amp;searchId=3a12a127-3a47-3041-8f16-871ed70a1f64</t>
  </si>
  <si>
    <t>1238 Auburn DR, Colorado Springs, CO 80909</t>
  </si>
  <si>
    <t>"I believe they'd consider it!"</t>
  </si>
  <si>
    <t>7617 Conifer Cone GR, Colorado Springs, CO 80908</t>
  </si>
  <si>
    <t>"Not sure because he would lose his VA eligibility. He initially said no but I can ask again."</t>
  </si>
  <si>
    <t>Samantha Kelley</t>
  </si>
  <si>
    <t>10424 Horton DR, Colorado Springs, CO 80925</t>
  </si>
  <si>
    <t>"They would be okay with that if Mortgage Solutions allows"</t>
  </si>
  <si>
    <t>Lee Harwell</t>
  </si>
  <si>
    <t>16371 Windy Creek DR, Monument, CO 80132</t>
  </si>
  <si>
    <t>"Hey Ryan, please give me a call when you have a minute to chat"</t>
  </si>
  <si>
    <t>Yeah, I don't think you could. But your realtor could set you up with a search, because there's literally a field in the MLS that says, yeah, so let's see.</t>
  </si>
  <si>
    <t xml:space="preserve">Jennifer Koslowsky </t>
  </si>
  <si>
    <t>3222 Gladiola DR, Colorado Springs, CO 80907</t>
  </si>
  <si>
    <t>- "Hi Ryan. I am headed into a meeting, but let me answer this real quickly. I will of course ask my seller but I highly doubt it because of course, then he gives up his VA loan eligibility and he'll be purchasing another home within a year." 
-"He is only willing to let another VA buyer assume the loan. Sorry!"</t>
  </si>
  <si>
    <t>Monique Castro/Brittany Smith</t>
  </si>
  <si>
    <t>1968 S Chamberlin ST, Colorado Springs, CO 80906</t>
  </si>
  <si>
    <t>"Thanks, I'm very familiar with how the VA loan works." "Hi! Unfortunately, the assumable will have to have their own va loan entitlement""Hi Ryan! I am so so sorry I some how missed your text earlier! Unfortunately not, they will need their VA entitlement to be freed up."</t>
  </si>
  <si>
    <t>109 Patchwork CT, Fountain, CO 80817</t>
  </si>
  <si>
    <t>"Hey Ryan! Unfortunately, we cannot do that as it would take away our sellers VA entitlement and they need to keep that.</t>
  </si>
  <si>
    <t>3851 Vineyard CR, Colorado Springs, CO 80922</t>
  </si>
  <si>
    <t xml:space="preserve">Rachel Stemple </t>
  </si>
  <si>
    <t>6230 Bobolink TR, Colorado Springs, CO 80927</t>
  </si>
  <si>
    <t>"Hi Ryan since this is a VA Loan my seller needs his VA eligibility back so he can only accept VA offers for the assumption"</t>
  </si>
  <si>
    <t>1390 Keith DR, Colorado Springs, CO 80916</t>
  </si>
  <si>
    <t>"He has to have his VA eligibility back and I don't *think* he would get that with an FHA buyer."</t>
  </si>
  <si>
    <t>6914 Maidford DR, Colorado Springs, CO 80925</t>
  </si>
  <si>
    <t>Ramon Milano</t>
  </si>
  <si>
    <t>6047 Mumford DR, Colorado Springs, CO 80925</t>
  </si>
  <si>
    <t>"Sorry. They are not..."</t>
  </si>
  <si>
    <t>Meri Burgess</t>
  </si>
  <si>
    <t>4785 Endicott DR, Colorado Springs, CO 80916</t>
  </si>
  <si>
    <t>"Hi Ryan, Meri Burgess here Give me a call when you get a chance please"</t>
  </si>
  <si>
    <t>Matthew Zelenok</t>
  </si>
  <si>
    <t>2944 Loot DR, Colorado Springs, CO 80939</t>
  </si>
  <si>
    <t>"VA only"</t>
  </si>
  <si>
    <t>11120 Anhinga CT, Colorado Springs, CO 80925</t>
  </si>
  <si>
    <t>"Hi! He's pretty set on a VA so he gets 100 percent eligibility back; so sorry"</t>
  </si>
  <si>
    <t>Jeff Morrell</t>
  </si>
  <si>
    <t>10480 Kalama DR, Colorado Springs, CO 80925</t>
  </si>
  <si>
    <t>"VA assumable has to go to a VA buyer. Sorry."</t>
  </si>
  <si>
    <t>6548 Vedder DR, Colorado Springs, CO 80925</t>
  </si>
  <si>
    <t>"Unlikely- just because we do have a full price offer for a traditional sale"</t>
  </si>
  <si>
    <t>8272 Barley CT, Peyton, CO 80831</t>
  </si>
  <si>
    <t>"Hi, no, it must be VA to VA"</t>
  </si>
  <si>
    <t>Tina Swonger</t>
  </si>
  <si>
    <t>6734 Pinedrops CT, Fountain, CO 80817</t>
  </si>
  <si>
    <t>"Ugh I'm sorry, I received an offer immediately and its under contract "</t>
  </si>
  <si>
    <t>Treasure Davis</t>
  </si>
  <si>
    <t>9817 Devoncove DR, Peyton, CO 80831</t>
  </si>
  <si>
    <t>No response at all. Stopped following-up</t>
  </si>
  <si>
    <t>5474 Wagon Hammer DR, Colorado Springs, CO 80925</t>
  </si>
  <si>
    <t>"Hi Ryan, unfortunately the seller does not want their entitlement tied up in this property"</t>
  </si>
  <si>
    <t>Jared Conlin</t>
  </si>
  <si>
    <t>1409 Prado DR, Fountain, CO 80817</t>
  </si>
  <si>
    <t>"Hey Ryan, yes the loan is assumable and we are willing to have the buyer assume it"</t>
  </si>
  <si>
    <t>Clinton Jordan/Brian Bohrer</t>
  </si>
  <si>
    <t>2841 Pinnacle DR, Colorado Springs, CO 80910</t>
  </si>
  <si>
    <t>"Hey Ryan! We have met before at your meetup and at YPN. I hope all is well! Currently, the owner is not interested in giving up his eligibility... we just went on the market yesterday, so he may be interested as time passes. I'll keep you posted! Take care, Ryan"</t>
  </si>
  <si>
    <t>Holly Benn</t>
  </si>
  <si>
    <t>475 Winebrook WY, Fountain, CO 80817</t>
  </si>
  <si>
    <t>"No. Im so sorry. VA only."</t>
  </si>
  <si>
    <t>https://portal.onehome.com/en-US/property/aotf~1044854694~PPMLS?token=eyJPU04iOiJQUE1MUyIsImFnZW50aWQiOiIyNDM2MyIsInNldGlkIjogIjEwMTM5NjQiLCJzZXRUeXBlIjogIlBST1BFUlRZIiwic2F2ZWRTZWFyY2hJZCI6ICI5YjVkZmU3Yi02NjhiLTMzYjMtOWViNy1iMzY0ZjkzOWZlN2EiLCJlbWFpbCI6ICIiLCAiVmlld01vZGUiOiAiMyJ9&amp;searchId=9b5dfe7b-668b-33b3-9eb7-b364f939fe7a</t>
  </si>
  <si>
    <t>7003 Cleveland CT, Colorado Springs, CO 80911</t>
  </si>
  <si>
    <t>"Hi Ryan! Yes, my clients will allow the FHA buyer to assume the loan."</t>
  </si>
  <si>
    <t>Monica Breckenridge/Wendy Gallison</t>
  </si>
  <si>
    <t>4620 Dooley WY, Colorado Springs, CO 80911</t>
  </si>
  <si>
    <t>"No they will not. Sorry"</t>
  </si>
  <si>
    <t>Preston Hoke</t>
  </si>
  <si>
    <t>10852 Nolin DR, Colorado Springs, CO 80925</t>
  </si>
  <si>
    <t>"He will not! Sorry."</t>
  </si>
  <si>
    <t>11243 Allendale DR, Peyton, CO 80831</t>
  </si>
  <si>
    <t>Jackie Shevock</t>
  </si>
  <si>
    <t>1204 Nez Perce DR, Colorado Springs, CO 80915</t>
  </si>
  <si>
    <t>"The only ones that can assume is an Eligible VA buyer- sorry"</t>
  </si>
  <si>
    <t>Lindsay Parrish</t>
  </si>
  <si>
    <t>640 Squire ST, Colorado Springs, CO 80911</t>
  </si>
  <si>
    <t>1139 Mount Werner CR, Colorado Springs, CO 80905</t>
  </si>
  <si>
    <t>"Hey there! I'll check, but I doubt it, as the veteran is going to be purchasing again in the near-ish future."</t>
  </si>
  <si>
    <t>Tonya-marie Towles</t>
  </si>
  <si>
    <t>4631 Fencer RD, Colorado Springs, CO 80911</t>
  </si>
  <si>
    <t>11781 Sedge CT, Peyton, CO 80831</t>
  </si>
  <si>
    <t>Michelle Reno</t>
  </si>
  <si>
    <t>10907 Zealand DR, Colorado Springs, CO 80925</t>
  </si>
  <si>
    <t>"It's a VA loan on it. It's my understanding the buyer has to assume it with a VA loan. My sellers need to take their eligibility with them."</t>
  </si>
  <si>
    <t>4315 Kanaly CT, Colorado Springs, CO 80916</t>
  </si>
  <si>
    <t>"Hi Ryan, the listing agent will be reaching out to you!"</t>
  </si>
  <si>
    <t>8331 Fort Smith RD, Peyton, CO 80831</t>
  </si>
  <si>
    <t>"No hey do need their entitlement"</t>
  </si>
  <si>
    <t>7435 Antelope Meadows CR, Peyton, CO 80831</t>
  </si>
  <si>
    <t xml:space="preserve">"Hi Ryan,I am sorry, but I am out of town and signal is very spotty where so am. Leanne is the point of contact on that property. Do you have her number?" No Leanne on MLS </t>
  </si>
  <si>
    <t>Allyssa Downs</t>
  </si>
  <si>
    <t>506 Quebec PL, Colorado Springs, CO 80911</t>
  </si>
  <si>
    <t>"Hi there. The only reason we cannot is because it would tie up his benefits."</t>
  </si>
  <si>
    <t>Joshua Jeffords</t>
  </si>
  <si>
    <t>10536 Kalama DR, Colorado Springs, CO 80925</t>
  </si>
  <si>
    <t>"No. The buyer must have Va eligibility."</t>
  </si>
  <si>
    <t>Laurie Klipfel</t>
  </si>
  <si>
    <t>4936 Raindrop PL, Colorado Springs, CO 80917</t>
  </si>
  <si>
    <t>"So sorry, he needs his VA eligibility"</t>
  </si>
  <si>
    <t>Tanya Walter</t>
  </si>
  <si>
    <t>8081 Buffalo Horn DR, Colorado Springs, CO 80925</t>
  </si>
  <si>
    <t>"Probably not because it wouldn't free up their VA eligibility."</t>
  </si>
  <si>
    <t>6965 Roaring Spring LN, Fountain, CO 80817</t>
  </si>
  <si>
    <t>"Sorry I've been in the mountains with little service. Roaring spring went UC Sunday evening. :/"</t>
  </si>
  <si>
    <t>Brittany Harrison</t>
  </si>
  <si>
    <t>4449 S Wordsworth CR, Colorado Springs, CO 80916</t>
  </si>
  <si>
    <t>"Hi, Ryan! Glad your buyers likes Wordsworth it is a cute place and the sellers have a done a lot of work since buying in 2021. They would prefer a VA assumption to keep their eligibility, but would equally consider any offer your buyers share."</t>
  </si>
  <si>
    <t>Monthly Payment (PIT)</t>
  </si>
  <si>
    <t>Assumable Loan Balance</t>
  </si>
  <si>
    <t xml:space="preserve">Equity Gap (Down Payment) </t>
  </si>
  <si>
    <t>Bed</t>
  </si>
  <si>
    <t>HOA/month</t>
  </si>
  <si>
    <t>AssumeList Listing link</t>
  </si>
  <si>
    <t>Megan Klos</t>
  </si>
  <si>
    <t>https://portal.onehome.com/en-US/share/1038357X57697</t>
  </si>
  <si>
    <t>1155 Hallamwood DR, Colorado Springs, CO 80911</t>
  </si>
  <si>
    <t>$36 Annual</t>
  </si>
  <si>
    <t>https://assumelist.com/property-detail/?property=1155-Hallamwood-Dr&amp;property_id=174325036&amp;mls_id=7385454</t>
  </si>
  <si>
    <t>Pete Hitchcock</t>
  </si>
  <si>
    <t>https://portal.onehome.com/en-US/share/1038356y02805</t>
  </si>
  <si>
    <t>6153 Shavers DR, Colorado Springs, CO 80925</t>
  </si>
  <si>
    <t>https://assumelist.com/property-detail/?property=6153-Shavers-Dr&amp;property_id=174826124&amp;mls_id=8900989</t>
  </si>
  <si>
    <t>https://portal.onehome.com/en-US/share/1037929s77776</t>
  </si>
  <si>
    <t>3118 E San Miguel ST, Colorado Springs, CO 80909</t>
  </si>
  <si>
    <t>https://assumelist.com/property-detail/?property=3118-E-San-Miguel-St&amp;property_id=174617921&amp;mls_id=1185867</t>
  </si>
  <si>
    <t>https://portal.onehome.com/en-US/share/1037526F20461</t>
  </si>
  <si>
    <t>7134 Kiowa RD, Larkspur, CO 80118</t>
  </si>
  <si>
    <t>"But no, he's not forfeiting his VA eligibility."</t>
  </si>
  <si>
    <t>https://assumelist.com/property-detail/?property=7134-Kiowa-Rd&amp;property_id=181550621&amp;mls_id=9652198</t>
  </si>
  <si>
    <t>Holly Brindisi</t>
  </si>
  <si>
    <t>https://portal.onehome.com/en-US/share/1037524d15444</t>
  </si>
  <si>
    <t>629 Golden Eagle DR, Colorado Springs, CO 80916</t>
  </si>
  <si>
    <t>"Hey sorry I have not talked with then about it yet. I think they would be more willing to entertain this loan after we been on the market for a second.""If they qualify and the seller does not have to give up their va yes its possible"</t>
  </si>
  <si>
    <t>$260 Annual</t>
  </si>
  <si>
    <t>https://assumelist.com/property-detail/?property=629-Golden-Eagle-Dr&amp;property_id=174447364&amp;mls_id=7913130</t>
  </si>
  <si>
    <t>https://portal.onehome.com/en-US/share/1037522R08889</t>
  </si>
  <si>
    <t>8290 Meadowcrest DR, Fountain, CO 80817</t>
  </si>
  <si>
    <t>"Unfortunately no - they need their entitlement"</t>
  </si>
  <si>
    <t>https://assumelist.com/property-detail/?property=8290-Meadowcrest-Dr&amp;property_id=174502150&amp;mls_id=9719481</t>
  </si>
  <si>
    <t>Andrea Rico</t>
  </si>
  <si>
    <t>https://portal.onehome.com/en-US/share/1037300V00260</t>
  </si>
  <si>
    <t>878 Candlestar LP, Fountain, CO 80817</t>
  </si>
  <si>
    <t>"Sorry but unfortunately due to some family circumstances they are not wanting to do that"</t>
  </si>
  <si>
    <t>https://assumelist.com/property-detail/?property=878-Candlestar-Loop-N&amp;property_id=174489122&amp;mls_id=3160006</t>
  </si>
  <si>
    <t>https://portal.onehome.com/en-US/share/1037201E95117</t>
  </si>
  <si>
    <t>10979 Clarion DR, Colorado Springs, CO 80925</t>
  </si>
  <si>
    <t>"Hey Ryan!! They won't - they need their entitlement. Plus the gap is $145k!"</t>
  </si>
  <si>
    <t>https://assumelist.com/property-detail/?property=10979-Clarion-Dr&amp;property_id=174321259&amp;mls_id=5990490</t>
  </si>
  <si>
    <t>Megan Niles</t>
  </si>
  <si>
    <t>https://portal.onehome.com/en-US/share/1037200p34642</t>
  </si>
  <si>
    <t>1033 Mt Werner CR, Colorado Springs, CO 80905</t>
  </si>
  <si>
    <t>"Hi Ryan, they actually need another VA buyer to assume if it they went that route because they need the entitlement back."</t>
  </si>
  <si>
    <t>https://assumelist.com/property-detail/?property=1033-Mt-Werner-Cir&amp;property_id=174297869&amp;mls_id=3237769</t>
  </si>
  <si>
    <t>Ashley Blasius</t>
  </si>
  <si>
    <t>https://portal.onehome.com/en-US/share/1037198s19968</t>
  </si>
  <si>
    <t>416 Cobblestone DR, Colorado Springs, CO 80906</t>
  </si>
  <si>
    <t>"Will chat with my sellers tomorrow and see if this is something they would consider. Keep you posted!"</t>
  </si>
  <si>
    <t>https://assumelist.com/property-detail/?property=416-Cobblestone-Dr&amp;property_id=174310128&amp;mls_id=6989125</t>
  </si>
  <si>
    <t>Jason Daniels</t>
  </si>
  <si>
    <t>https://portal.onehome.com/en-US/share/1036835P63095</t>
  </si>
  <si>
    <t>1944 Carmel DR, Colorado Springs, CO 80910</t>
  </si>
  <si>
    <t>"Hi Ryan, this is Tyler Daniels with Finch and Gable. Unfortunately my seller needs to free up their VA eligibility for their purchase so they aren't able to assume the loan."</t>
  </si>
  <si>
    <t>https://assumelist.com/property-detail/?property=1944-Carmel-Dr&amp;property_id=174489923&amp;mls_id=6077643</t>
  </si>
  <si>
    <t>Max Ferguson</t>
  </si>
  <si>
    <t>https://portal.onehome.com/en-US/share/1036836u68846</t>
  </si>
  <si>
    <t>7375 Woodstock ST, Colorado Springs, CO 80911</t>
  </si>
  <si>
    <t>https://assumelist.com/property-detail/?property=7375-Woodstock-St&amp;property_id=174512247&amp;mls_id=7808871</t>
  </si>
  <si>
    <t>https://portal.onehome.com/en-US/share/1036834j60931</t>
  </si>
  <si>
    <t>1636 Shenandoah DR, Colorado Springs, CO 80910</t>
  </si>
  <si>
    <t>"She would be open to it!"</t>
  </si>
  <si>
    <t>https://docs.google.com/spreadsheets/d/1hynVxj6iDtPyzshnyNrWKUuAwrqEjbMZ/edit?gid=2089741000#gid=2089741000</t>
  </si>
  <si>
    <t>https://assumelist.com/property-detail/?property=1636-Shenandoah-Dr&amp;property_id=174541326&amp;mls_id=4005716</t>
  </si>
  <si>
    <t>Kris Combs</t>
  </si>
  <si>
    <t>https://portal.onehome.com/en-US/share/1036668Y55698</t>
  </si>
  <si>
    <t>10852 Traders PW, Fountain, CO 80817</t>
  </si>
  <si>
    <t>"Hi. Unfortunately no."</t>
  </si>
  <si>
    <t>https://assumelist.com/property-detail/?property=10852-Traders-Pkwy&amp;property_id=174562422&amp;mls_id=4772513</t>
  </si>
  <si>
    <t>https://portal.onehome.com/en-US/share/1036667d39734</t>
  </si>
  <si>
    <t>5672 Tramore CT, Colorado Springs, CO 80927</t>
  </si>
  <si>
    <t>"Hi Ryan! They are willing to talk about it, but would prefer the swap of entitlement. The gap is over $100K."</t>
  </si>
  <si>
    <t>https://assumelist.com/property-detail/?property=5672-Tramore-Ct&amp;property_id=174433246&amp;mls_id=8133182</t>
  </si>
  <si>
    <t>Cameron McClellan</t>
  </si>
  <si>
    <t>https://portal.onehome.com/en-US/share/1036515r81072</t>
  </si>
  <si>
    <t>1301 Widefield DR, Colorado Springs, CO 80911</t>
  </si>
  <si>
    <t>"Thanks for the email. The seller is not interested in doing the assumable loan. ""No, he is buying another home va after this sells"</t>
  </si>
  <si>
    <t>https://assumelist.com/property-detail/?property=1301-Widefield-Dr&amp;property_id=174555476&amp;mls_id=5191514</t>
  </si>
  <si>
    <t>Chad Siebert</t>
  </si>
  <si>
    <t>https://portal.onehome.com/en-US/share/1036513a53957</t>
  </si>
  <si>
    <t>1151 Rainier DR, Colorado Springs, CO 80910</t>
  </si>
  <si>
    <t>"Hey there, unfortunately even with the quicker assumption times they didn't want to do an assumable, need to sell pretty quickly"</t>
  </si>
  <si>
    <t>https://assumelist.com/property-detail/?property=1151-Rainier-Dr&amp;property_id=174442985&amp;mls_id=3794785</t>
  </si>
  <si>
    <t>Bryce O'Brien</t>
  </si>
  <si>
    <t>https://portal.onehome.com/en-US/share/1036511y01639</t>
  </si>
  <si>
    <t>4962 Sand Ripples LN, Colorado Springs, CO 80922</t>
  </si>
  <si>
    <t>https://assumelist.com/property-detail/?property=4962-Sand-Ripples-Ln&amp;property_id=174451955&amp;mls_id=7712461</t>
  </si>
  <si>
    <t>Karen Michel</t>
  </si>
  <si>
    <t>https://portal.onehome.com/en-US/share/1036509r09139</t>
  </si>
  <si>
    <t>2706 N Chestnut ST, Colorado Springs, CO 80907</t>
  </si>
  <si>
    <t>"Is your buyer veteran so the seller can be completely removed from the loan?"</t>
  </si>
  <si>
    <t>https://assumelist.com/property-detail/?property=2706-N-Chestnut-St&amp;property_id=174720985&amp;mls_id=6289883</t>
  </si>
  <si>
    <t>Lindsay Doherty</t>
  </si>
  <si>
    <t>https://portal.onehome.com/en-US/share/1036508Q53814</t>
  </si>
  <si>
    <t>6626 Mandan DR, Colorado Springs, CO 80925</t>
  </si>
  <si>
    <t>"I had a long conversation with my sellers this morning because they have been hesitant about letting a non-VA buyer assume the loan, but they are starting to come around to the idea. ""They wanted to think about it so I am chatting with them again this evening""Hey Ryan! I would imagine yes but let me check with them really quick!"</t>
  </si>
  <si>
    <t>https://docs.google.com/spreadsheets/d/1hynVxj6iDtPyzshnyNrWKUuAwrqEjbMZ/edit?gid=1614552162#gid=1614552162</t>
  </si>
  <si>
    <t>https://assumelist.com/property-detail/?property=6626-Mandan-Dr&amp;property_id=174682010&amp;mls_id=6076550</t>
  </si>
  <si>
    <t>Brent Mahagan</t>
  </si>
  <si>
    <t>https://portal.onehome.com/en-US/share/1036507f54686</t>
  </si>
  <si>
    <t>6743 Phantom WY, Colorado Springs, CO 80925</t>
  </si>
  <si>
    <t>"Ok. They are not willing to give up eligibility for non va buyers without seeing terms on an offer. Plus seeing what eligibility they would have left.""If they are interested you can submit an offer and I'll go through it with the sellers""Sorry they will only do assumptions with VA clients because they are planning on using their va entitlement to buy again within the next year"</t>
  </si>
  <si>
    <t>https://assumelist.com/property-detail/?property=6743-Phantom-Way&amp;property_id=174574440&amp;mls_id=2825196</t>
  </si>
  <si>
    <t>https://portal.onehome.com/en-US/share/1036339P17023</t>
  </si>
  <si>
    <t>7044 Davey Crocket CT, Colorado Springs, CO 80922</t>
  </si>
  <si>
    <t>"She is open to having her loan assumed.""I'm not sure. I can double check? Is that the only way they would be interested"</t>
  </si>
  <si>
    <t>$210 Quarterly</t>
  </si>
  <si>
    <t>https://docs.google.com/spreadsheets/d/1hynVxj6iDtPyzshnyNrWKUuAwrqEjbMZ/edit?gid=431867033#gid=431867033</t>
  </si>
  <si>
    <t>https://assumelist.com/property-detail/?property=7044-Davey-Crocket-Ct&amp;property_id=174675121&amp;mls_id=2537503</t>
  </si>
  <si>
    <t>Ethan Abello</t>
  </si>
  <si>
    <t>https://portal.onehome.com/en-US/share/1036338k88743</t>
  </si>
  <si>
    <t>4475 London LN, Colorado Springs, CO 80916</t>
  </si>
  <si>
    <t>"Hey Ryan, so sorry for the delay in my response. I talked to my seller and he is unfortunately not willing to leave his VA entitlement on the property at this time. Thank you for your interest though!"</t>
  </si>
  <si>
    <t>https://assumelist.com/property-detail/?property=4475-London-Ln&amp;property_id=174482072&amp;mls_id=8455987</t>
  </si>
  <si>
    <t>https://portal.onehome.com/en-US/share/1036337t95753</t>
  </si>
  <si>
    <t>8044 Cinnamon CT, Colorado Springs, CO 80927</t>
  </si>
  <si>
    <t>https://assumelist.com/property-detail/?property=8044-Cinnamon-Ct&amp;property_id=174452341&amp;mls_id=1877713</t>
  </si>
  <si>
    <t>Steven Lontz</t>
  </si>
  <si>
    <t>https://portal.onehome.com/en-US/share/1036336J71482</t>
  </si>
  <si>
    <t>8450 Dassel DR, Fountain, CO 80817</t>
  </si>
  <si>
    <t>"No they need the eligibility back"</t>
  </si>
  <si>
    <t>https://assumelist.com/property-detail/?property=8450-Dassel-Dr&amp;property_id=174453533&amp;mls_id=6304912</t>
  </si>
  <si>
    <t>https://portal.onehome.com/en-US/share/1036265o68844</t>
  </si>
  <si>
    <t>9724 Rubicon DR, Colorado Springs, CO 80925</t>
  </si>
  <si>
    <t>"She is purchasing another home. She has to have her full entitlement back so it's not an option for it to be a non-VA buyer.""Hey Ryan! This one is actually not listed as an assumable"</t>
  </si>
  <si>
    <t>https://assumelist.com/property-detail/?property=9724-Rubicon-Dr&amp;property_id=174415292&amp;mls_id=4713622</t>
  </si>
  <si>
    <t>https://portal.onehome.com/en-US/share/1036264C85274</t>
  </si>
  <si>
    <t>6647 Weiser DR, Colorado Springs, CO 80925</t>
  </si>
  <si>
    <t>"I can certainly ask.'</t>
  </si>
  <si>
    <t>https://assumelist.com/property-detail/?property=6647-Weiser-Dr&amp;property_id=174552991&amp;mls_id=6373544</t>
  </si>
  <si>
    <t>Elizabeth Cobb</t>
  </si>
  <si>
    <t>https://portal.onehome.com/en-US/share/1036263J91027</t>
  </si>
  <si>
    <t>2523 Pony Club LN, Colorado Springs, CO 80922</t>
  </si>
  <si>
    <t>"Hi Ryan - Thanks for this. I do understand how the VA entitlement works. In this case, the sellers owe $520K on the house so that would continue to be tied up in entitlement and they would not have enough available to purchase their next house.  Additionally, with no entitlement replacement, if the new owner defaulted, the commitment would come back to my seller because it’s his entitlement. They don’t want to be in that position. I appreciate you floating a creative option my way but it just won’t work for these sellers. Maybe your buyer could consider a traditional loan option to be able to buy the house - they must have cash for down payment because they would need that cash to pay the difference between the assumed portion and the purchase price. ""I don't believe so. They are purchasing where they are going and need the eligibility"</t>
  </si>
  <si>
    <t>https://assumelist.com/property-detail/?property=2523-Pony-Club-Ln&amp;property_id=174674965&amp;mls_id=9136692</t>
  </si>
  <si>
    <t>https://portal.onehome.com/en-US/share/1036132M58207</t>
  </si>
  <si>
    <t>3330 Simmelink LP, Colorado Springs, CO 80916</t>
  </si>
  <si>
    <t>"Do you have an actual buyer or are you the buyer? We are blowing up with showings, so I'd ask that you please set up a showing to see the home. ""Hi Ryan, unfortunately no. They want their eligibility to move forward. Sorry!!! I hope they'll still check out the house; it's perfect!</t>
  </si>
  <si>
    <t>https://assumelist.com/property-detail/?property=3330-Simmelink-Loop&amp;property_id=174705903&amp;mls_id=5627355</t>
  </si>
  <si>
    <t>https://portal.onehome.com/en-US/share/1036131A41160</t>
  </si>
  <si>
    <t>4383 Gneiss LP, Colorado Springs, CO 80938</t>
  </si>
  <si>
    <t>"Unfortunately, not. They need their entitlement to purchase a new house."</t>
  </si>
  <si>
    <t>https://assumelist.com/property-detail/?property=4383-Gneiss-Loop&amp;property_id=174399517&amp;mls_id=2145824</t>
  </si>
  <si>
    <t>https://portal.onehome.com/en-US/share/1036129F77237</t>
  </si>
  <si>
    <t>530 Cypress DR, Colorado Springs, CO 80911</t>
  </si>
  <si>
    <t>"Hi Ryan, no, they would need to substitute"</t>
  </si>
  <si>
    <t>https://assumelist.com/property-detail/?property=530-Cypress-Dr&amp;property_id=174840755&amp;mls_id=9158747</t>
  </si>
  <si>
    <t>https://portal.onehome.com/en-US/share/1036063y52132</t>
  </si>
  <si>
    <t>6730 Backcountry LP, Colorado Springs, CO 80927</t>
  </si>
  <si>
    <t>"My client isn't ready to offer the assumption to a non-VA borrower, but doesn't want to have that deter your clients from viewing the home. With her only being on the market just a few days she's just not ready to give up that entitlement, but if something happens where she sits on the market for a few weeks, then she will definitely consider all of her options at that point""At this time she's not ready to tie up her entitlement but I could definitely let you know if that changes"</t>
  </si>
  <si>
    <t>https://assumelist.com/property-detail/?property=6730-Backcountry-Loop&amp;property_id=174295310&amp;mls_id=6596398</t>
  </si>
  <si>
    <t>https://portal.onehome.com/en-US/share/1035997e30907</t>
  </si>
  <si>
    <t>6658 Folsom HT, Colorado Springs, CO 80923</t>
  </si>
  <si>
    <t>"Hi Ryan- they would not"</t>
  </si>
  <si>
    <t>https://assumelist.com/property-detail/?property=6658-Folsom-Hts&amp;property_id=174544148&amp;mls_id=9122878</t>
  </si>
  <si>
    <t>Monique Castro</t>
  </si>
  <si>
    <t>https://portal.onehome.com/en-US/share/1035769d14189</t>
  </si>
  <si>
    <t>1209 Cailin WY, Fountain, CO 80817</t>
  </si>
  <si>
    <t>"Hi. They will not, sorry."</t>
  </si>
  <si>
    <t>https://assumelist.com/property-detail/?property=1209-Cailin-Way&amp;property_id=174416438&amp;mls_id=5157101</t>
  </si>
  <si>
    <t>Manuel Pacheco</t>
  </si>
  <si>
    <t>https://portal.onehome.com/en-US/share/1035676w86152</t>
  </si>
  <si>
    <t>537 Blossom Field RD, Fountain, CO 80817</t>
  </si>
  <si>
    <t>"Unfortunately no as he will need his entitlement else where ?"</t>
  </si>
  <si>
    <t>https://assumelist.com/property-detail/?property=537-Blossom-Field-Rd&amp;property_id=174386569&amp;mls_id=7587619</t>
  </si>
  <si>
    <t xml:space="preserve">Ashley Blasius </t>
  </si>
  <si>
    <t>https://portal.onehome.com/en-US/share/1035519n88537</t>
  </si>
  <si>
    <t>7934 Campground DR, Fountain, CO 80817</t>
  </si>
  <si>
    <t>"Hey Ryan! She is wanting to think about it. She would prefer to sell it normally if possible or to a VA buyer on an assumption route as she really does need the full eligibility amount to buy what she is wanting next (she ran her COE with a lender prior to listing). We haven't been on the market long though, so this may change. Have the buyers even seen the property by chance?""Hey Ryan! Seller wasn't willing to offer the VA assumable option up front due to length of average close time on them currently. I will however ask her to see if she would re-consider and if she would allow a non VA buyer"</t>
  </si>
  <si>
    <t>https://assumelist.com/property-detail/?property=7934-Campground-Dr&amp;property_id=174396481&amp;mls_id=5774835</t>
  </si>
  <si>
    <t>https://portal.onehome.com/en-US/share/1035518H39662</t>
  </si>
  <si>
    <t>12529 Culebra Peak DR, Peyton, CO 80831</t>
  </si>
  <si>
    <t>"They might consider with another VA buyer that has entitlement down the road" "We had talked about it and they will be looking for a home to use their VA loan so if they cannot swap entitlement, I highly doubt that they will offer it""They are not offering an assumable loan"</t>
  </si>
  <si>
    <t>https://assumelist.com/property-detail/?property=12529-Culebra-Peak-Dr&amp;property_id=174416065&amp;mls_id=1029470</t>
  </si>
  <si>
    <t xml:space="preserve">Tanya Walter </t>
  </si>
  <si>
    <t>https://portal.onehome.com/en-US/share/1035517a51263</t>
  </si>
  <si>
    <t>7390 Windy Peak DR, Colorado Springs, CO 80911</t>
  </si>
  <si>
    <t>"They are not offering an assumption."</t>
  </si>
  <si>
    <t>https://assumelist.com/property-detail/?property=7390-Windy-Peak-Dr&amp;property_id=174594357&amp;mls_id=9483534</t>
  </si>
  <si>
    <t xml:space="preserve">Prince Earl Porter </t>
  </si>
  <si>
    <t>https://portal.onehome.com/en-US/share/1035516Y39979</t>
  </si>
  <si>
    <t>4945 Brown Valley LN, Colorado Springs, CO 80918</t>
  </si>
  <si>
    <t>"Ryan, hope it's a good day. They have no interest in non-VA assumable. They'd like to use their VA to buy another home.""Ryan thanks for the info. I will pass on to my sellers. I think they are too early in the selling process to consider it but good info to have. Thanks again.""Hello Ryan and thanks for the interest in my Brown Valley listing. M seller is only interested if someone can take over the VA loan. Thanks again.!"</t>
  </si>
  <si>
    <t>https://assumelist.com/property-detail/?property=4945-Brown-Valley-Ln&amp;property_id=174874439&amp;mls_id=3921468</t>
  </si>
  <si>
    <t>https://portal.onehome.com/en-US/share/1035511J03731</t>
  </si>
  <si>
    <t>440 Calle Entrada, Fountain, CO 80817</t>
  </si>
  <si>
    <t>"Hey Ryan, sorry for the late response. Sounds like the bank explained to my VA sellers, as if they were to accept another type of loan to assume theirs they would be giving up some of their VA eligibility. Is that not the case? I remember you saying something about an email but I never found it. Could you resend?"</t>
  </si>
  <si>
    <t>https://assumelist.com/property-detail/?property=440-Calle-Entrada&amp;property_id=174786218&amp;mls_id=9348204</t>
  </si>
  <si>
    <t>7431 Creekfront DR, Fountain, CO 80817</t>
  </si>
  <si>
    <t>"That said, after discussing it thoroughly with my client, he has decided that he would prefer to retain the full amount of his VA entitlement for use on his next purchase. While we certainly recognize that the likelihood of default is low, he’s simply not comfortable leaving any portion of his entitlement tied to the property after the sale. That being said, we are more than happy to review any offer your client may wish to submit. Please don’t hesitate to reach out with any further questions or if you'd like to discuss anything in more detail.""No. I don’t believe the lender will allow for an assumable. And if they did he would need his entitlement for his next purchase anyway"</t>
  </si>
  <si>
    <t>https://assumelist.com/property-detail/?property=7431-Creekfront-Dr&amp;property_id=174868008&amp;mls_id=5891573</t>
  </si>
  <si>
    <t>Amanda Mize</t>
  </si>
  <si>
    <t>https://portal.onehome.com/en-US/share/1035510K25129</t>
  </si>
  <si>
    <t>4542 Del Verde DR, Colorado Springs, CO 80918</t>
  </si>
  <si>
    <t>"It is not assumable" "It is not a VA loan"</t>
  </si>
  <si>
    <t>https://assumelist.com/property-detail/?property=4542-Del-Verde-Dr&amp;property_id=174688913&amp;mls_id=1712559</t>
  </si>
  <si>
    <t>Brandon Behr</t>
  </si>
  <si>
    <t>https://portal.onehome.com/en-US/share/1035509R93481</t>
  </si>
  <si>
    <t>408 Pyrite TE, Colorado Springs, CO 80905</t>
  </si>
  <si>
    <t>"Hi Ryan, It's not being offered as an assumable. Did you see that somewhere?"</t>
  </si>
  <si>
    <t>https://assumelist.com/property-detail/?property=408-Pyrite-Ter&amp;property_id=174481886&amp;mls_id=3794404</t>
  </si>
  <si>
    <t>Michael Shenuk</t>
  </si>
  <si>
    <t>https://portal.onehome.com/en-US/share/1035141t38477</t>
  </si>
  <si>
    <t>347 Harvard ST, Colorado Springs, CO 80911</t>
  </si>
  <si>
    <t>https://assumelist.com/property-detail/?property=347-Harvard-St&amp;property_id=174696091&amp;mls_id=1848564</t>
  </si>
  <si>
    <t>Laura Gann</t>
  </si>
  <si>
    <t>https://portal.onehome.com/en-US/share/1035140r49640</t>
  </si>
  <si>
    <t>7383 Bentwater DR, Fountain, CO 80817</t>
  </si>
  <si>
    <t>"They are not interested at this time" "I am familiar with assumptions. I will share with the seller""They are not allowing any assumable loans at this time. He is buying another home in a different state."</t>
  </si>
  <si>
    <t>https://assumelist.com/property-detail/?property=7383-Bentwater-Dr&amp;property_id=174287560&amp;mls_id=1123062</t>
  </si>
  <si>
    <t xml:space="preserve">Jason Daniels </t>
  </si>
  <si>
    <t>https://portal.onehome.com/en-US/share/1035139D58371</t>
  </si>
  <si>
    <t>3664 Overton ST, Colorado Springs, CO 80910</t>
  </si>
  <si>
    <t>https://assumelist.com/property-detail/?property=3664-Overton-St&amp;property_id=174778353&amp;mls_id=7209107</t>
  </si>
  <si>
    <t xml:space="preserve">Marsha Looper </t>
  </si>
  <si>
    <t>https://portal.onehome.com/en-US/share/1034972s97464</t>
  </si>
  <si>
    <t>9503 Brisk Breeze CT, Colorado Springs, CO 80925</t>
  </si>
  <si>
    <t>"Ryan the lender said VA, FHA or USDA are the loan types for assumable. Have your Buyers lender call Carrington to verify. I'm not a lender, that's what the Seller was told." "Oh yes, have they called Carrington? Plus they will need to finance the balance. The Seller has asked Carrington asked for a payoff and should be sending over today." Left VM: "... then I it's okay as long as the sellers...VA eligibility. Is uh, removed from the property because they're going to be buying another house.""Let us check. He needs his VA for another house. If the VA releases, and lender approves they are fine. Who is your Buyers lender?"</t>
  </si>
  <si>
    <t>https://assumelist.com/property-detail/?property=9503-Brisk-Breeze-Ct&amp;property_id=174423601&amp;mls_id=6855655</t>
  </si>
  <si>
    <t>Joseph Mattox</t>
  </si>
  <si>
    <t>https://portal.onehome.com/en-US/share/1034971E27884</t>
  </si>
  <si>
    <t>5601 Lantana CR, Colorado Springs, CO 80915</t>
  </si>
  <si>
    <t>"Send us the offer!""He's gonna pass, but thank you.""He says to submit your offer in writing and he'll take a look at it.""We would have to check with his lender. But I don't think I have assumable terms offered in the MLS."</t>
  </si>
  <si>
    <t>https://docs.google.com/spreadsheets/d/1hynVxj6iDtPyzshnyNrWKUuAwrqEjbMZ/edit?gid=1814285882#gid=1814285882</t>
  </si>
  <si>
    <t>https://assumelist.com/property-detail/?property=5601-Lantana-Cir&amp;property_id=174642240&amp;mls_id=6956906</t>
  </si>
  <si>
    <t>Carol Vasina</t>
  </si>
  <si>
    <t>https://portal.onehome.com/en-US/share/1034858n93120</t>
  </si>
  <si>
    <t>7927 Silver Birch DR, Colorado Springs, CO 80927</t>
  </si>
  <si>
    <t>"We have 3 offers and are about to go under contract. Seller declined to consider this option. Thank you for your interest !""No they will not. Seller wants to keep his eligibility, and his lender will only allow a VA eligible Buyer to assume. So sorry" "FYI - I just received 2 calls about writing offers on the home in the last couple hours. Haven't seen them yet, but pretty sure they will be arriving within a day"MLS Agent remarks: "IF YOUR CLIENT IS A VETERAN WITH VA LOAN ELIGIBILITY: Seller is offering veterans the opportunity to assume the current 4.375% VA loan (with VA loan eligibility substitution and assumption qualification)!"</t>
  </si>
  <si>
    <t>https://assumelist.com/property-detail/?property=7927-Silver-Birch-Dr&amp;property_id=174390332&amp;mls_id=4979616</t>
  </si>
  <si>
    <t>Luther Benson</t>
  </si>
  <si>
    <t>https://portal.onehome.com/en-US/share/1034856b34377</t>
  </si>
  <si>
    <t>6371 Hijinks LN, Colorado Springs, CO 80924</t>
  </si>
  <si>
    <t>"She does not want to offer assumption at this time.""Not at this time"</t>
  </si>
  <si>
    <t>https://assumelist.com/property-detail/?property=6371-Hijinks-Ln&amp;property_id=174643888&amp;mls_id=4867526</t>
  </si>
  <si>
    <t>https://portal.onehome.com/en-US/share/1034855c07751</t>
  </si>
  <si>
    <t>10129 Castor DR, Colorado Springs, CO 80925</t>
  </si>
  <si>
    <t>"i doubt it but will ask"</t>
  </si>
  <si>
    <t>https://assumelist.com/property-detail/?property=10129-Castor-Dr&amp;property_id=174672142&amp;mls_id=1749554</t>
  </si>
  <si>
    <t>Casey Fortune</t>
  </si>
  <si>
    <t>https://portal.onehome.com/en-US/share/1034666F13156</t>
  </si>
  <si>
    <t>2951 Poughkeepsie DR, Colorado Springs, CO 80916</t>
  </si>
  <si>
    <t>"Hey Ryan, unfortunately that will not work for my sellers. Only a VA mortgage so they will not lose any of their eligibility."</t>
  </si>
  <si>
    <t>https://assumelist.com/property-detail/?property=2951-Poughkeepsie-Dr&amp;property_id=174499244&amp;mls_id=1747644</t>
  </si>
  <si>
    <t>Brian Schaefer</t>
  </si>
  <si>
    <t>https://portal.onehome.com/en-US/share/1034671d00829</t>
  </si>
  <si>
    <t>1448 Iver ST, Colorado Springs, CO 80910</t>
  </si>
  <si>
    <t>"Will do. We have a lot of interest. I'll keep you posted.""Happy to chat with them, but most likely not. My apologies"</t>
  </si>
  <si>
    <t>https://assumelist.com/property-detail/?property=1448-Iver-St&amp;property_id=174292218&amp;mls_id=8976137</t>
  </si>
  <si>
    <t>https://portal.onehome.com/en-US/share/1034664c95855</t>
  </si>
  <si>
    <t>3432 Wind Waker WY, Colorado Springs, CO 80908</t>
  </si>
  <si>
    <t>"I'm pretty familiar with VA loans. The amount that will be tied up with this loan is about $707,000ish which is the bulk of the entitlement meaning that pretty much the bulk of the loan limit meaning they'd have to put 25% down on their loan minus $99,500 so left (based on El Paso County's limit of $806,500 anyway). My assumption is any buyer would want to keep that loan meaning for a while so the seller's wouldn't get their entitlement back for quite some time. Instead of writing an offer, you are free to email me your terms of the offer and I'll present it to them and just give you a straight response.""Hi Ryan, sorry about the slow response. Yes on the assumable loan as long as the buyer can substitute VA eligibility. I updated the MLS to reflect the assumption information</t>
  </si>
  <si>
    <t>https://assumelist.com/property-detail/?property=3432-Wind-Waker-Way&amp;property_id=174447262&amp;mls_id=2578195</t>
  </si>
  <si>
    <t>https://portal.onehome.com/en-US/share/1034588z51960</t>
  </si>
  <si>
    <t>10011 Seawolf DR, Colorado Springs, CO 80925</t>
  </si>
  <si>
    <t>"I appreciate all of the information, but this is something my seller specifically said he is not interested in. I wish you and your buyers the best of luck, though! 🙏🏼🙏🏼""They need their VA entitlement for their next home so unfortunately that won't work for them 🥺"</t>
  </si>
  <si>
    <t>https://assumelist.com/property-detail/?property=10011-Seawolf-Dr&amp;property_id=174829371&amp;mls_id=1918456</t>
  </si>
  <si>
    <t>Scott Goodnight</t>
  </si>
  <si>
    <t>https://portal.onehome.com/en-US/share/1034587V18260</t>
  </si>
  <si>
    <t>3320 Simmelink LP, Colorado Springs, CO 80916</t>
  </si>
  <si>
    <t>"Hey! Thanks for the message - At this point he is not wanting to do an assumption"</t>
  </si>
  <si>
    <t>https://assumelist.com/property-detail/?property=3320-Simmelink-Loop&amp;property_id=174411723&amp;mls_id=1920851</t>
  </si>
  <si>
    <t>Heather Morgan</t>
  </si>
  <si>
    <t>https://portal.onehome.com/en-US/share/1034586E86113</t>
  </si>
  <si>
    <t>6246 Wild Turkey DR, Colorado Springs, CO 80925</t>
  </si>
  <si>
    <t>"They want a traditional Buy Sell transaction. If that is something that your client can bring to the table, after they view the home, then we would be more than happy to present that to them.""Traditional deals only""We are not allowing assumption"</t>
  </si>
  <si>
    <t>https://assumelist.com/property-detail/?property=6246-Wild-Turkey-Dr&amp;property_id=174573638&amp;mls_id=1999332</t>
  </si>
  <si>
    <t>Ramona Williams</t>
  </si>
  <si>
    <t>https://portal.onehome.com/en-US/share/1034503e80229</t>
  </si>
  <si>
    <t>738 Harrison PL, Colorado Springs, CO 80905</t>
  </si>
  <si>
    <t>"No he would not"</t>
  </si>
  <si>
    <t>https://assumelist.com/property-detail/?property=738-Harrison-Pl&amp;property_id=174471578&amp;mls_id=8365957</t>
  </si>
  <si>
    <t>https://portal.onehome.com/en-US/share/1034399l95286</t>
  </si>
  <si>
    <t>685 Autumn PL, Fountain, CO 80817</t>
  </si>
  <si>
    <t>"No :/" "Did you see my autumn place is no longer requiring assumption?"</t>
  </si>
  <si>
    <t>https://assumelist.com/property-detail/?property=685-Autumn-Pl&amp;property_id=174387465&amp;mls_id=5879432</t>
  </si>
  <si>
    <t>https://portal.onehome.com/en-US/share/1034323n07290</t>
  </si>
  <si>
    <t>10994 Tidal Run CR, Fountain, CO 80817</t>
  </si>
  <si>
    <t>"Hi, it's great for information. However my clients are not looking for an assumable without substitution. They won't budge on it.""I think they would be open to assumable with substitution, not without. Thanks for the interest."</t>
  </si>
  <si>
    <t>https://assumelist.com/property-detail/?property=10994-Tidal-Run-Cir&amp;property_id=174808260&amp;mls_id=8733683</t>
  </si>
  <si>
    <t>Treshia Kuiper</t>
  </si>
  <si>
    <t>https://portal.onehome.com/en-US/share/1034320K14564</t>
  </si>
  <si>
    <t>715 Beldon DR, Colorado Springs, CO 80903</t>
  </si>
  <si>
    <t>https://assumelist.com/property-detail/?property=715-Beldon-Dr&amp;property_id=174444454&amp;mls_id=9149790&amp;agent=1288&amp;token=eyJ0eXAiOiJKV1QiLCJhbGciOiJIUzI1NiJ9.eyJpYXQiOjE3NDM4OTA3NjQsImV4cCI6MTc0NjQ4Mjc2NCwiZGF0YSI6eyJhZ2VudElkIjoxMjg4LCJzaGFyZUtleSI6IjI2ZGY5NmRjODI0OTg3ZmU5MzZjODMwODJjMDg1MzU5IiwibGlzdGluZ0lkIjoiMTc0NzMxNDcxLDE4MTUyMzcyMSwxNzQyODM4NTQsMTc0NjUxMzQ3LDE3NDMyNjMzNSwxNzQ0NDQ0NTQsMTc0NjU4OTkyLDE3NDg1MDE4NywxNzQ3NTIwODksMTc0Njk1NzkxLDE3NDYwODQ4NywxNzQ1NjUwMzgsMTc0NDIxNTcyLDE3NDg2Nzc4NSwxNzQ3MTE4OTMsMTc0ODMwMjk2LDE3NDY1OTk3MSwxNzQ2MzQ3MzMifX0.5O3gP4PHsMAyCWhT9r6sfZukoXH0aPKOw0K9VKdtzHY&amp;alerts=1&amp;share_key=26df96dc824987fe936c83082c085359</t>
  </si>
  <si>
    <t>Katie Gribble</t>
  </si>
  <si>
    <t>https://portal.onehome.com/en-US/share/1034319e87362</t>
  </si>
  <si>
    <t>10420 Ross Lake DR, Peyton, CO 80831</t>
  </si>
  <si>
    <t>"Thanks Ryan, I completely understand... but it is a situation there the current loan amount is pretty high and he would need all of his entitlement back""Unfortunately no, they will need their full eligibility back..."</t>
  </si>
  <si>
    <t>https://assumelist.com/property-detail/?property=10420-Ross-Lake-Dr&amp;property_id=174515760&amp;mls_id=7090217&amp;agent=1288&amp;token=eyJ0eXAiOiJKV1QiLCJhbGciOiJIUzI1NiJ9.eyJpYXQiOjE3NDM5NzY5OTQsImV4cCI6MTc0NjU2ODk5NCwiZGF0YSI6eyJhZ2VudElkIjoxMjg4LCJzaGFyZUtleSI6ImI0MTg4MGJkM2QyMGVkZWI5Nzg5NTNjZmZhZTBhNjBkIiwibGlzdGluZ0lkIjoiMTc0NjM0MjIwLDE4MTYwNzM3MiwxNzQ1MDAwNTMsMTc0NDY2MjkyLDE3NDM0MTYyMCwxNzQ1MTU3NjAsMTc0NTYyNjM4LDE3NDI4NDMyMyJ9fQ.P3-O_EUJF6gkzO5OkguDcZZuqAQVzLoG3xUh9YtoX8E&amp;alerts=1&amp;share_key=b41880bd3d20edeb978953cffae0a60d</t>
  </si>
  <si>
    <t>https://portal.onehome.com/en-US/share/1034318U12700</t>
  </si>
  <si>
    <t>10307 Ross Lake DR, Peyton, CO 80831</t>
  </si>
  <si>
    <t>"No I'm sorry it is a VA they don't want to go assumable because the time it takes. But I meant I can't talk to them. So they have the gap?""Sorry to answer until now's I thought I did. Yes, can be an assumable loan but I need to find out the gap</t>
  </si>
  <si>
    <t>$120 Annual</t>
  </si>
  <si>
    <t>https://assumelist.com/property-detail/?property=10307-Ross-Lake-Dr&amp;property_id=174284323&amp;mls_id=1835430&amp;agent=1288&amp;token=eyJ0eXAiOiJKV1QiLCJhbGciOiJIUzI1NiJ9.eyJpYXQiOjE3NDM5NzY5OTQsImV4cCI6MTc0NjU2ODk5NCwiZGF0YSI6eyJhZ2VudElkIjoxMjg4LCJzaGFyZUtleSI6ImI0MTg4MGJkM2QyMGVkZWI5Nzg5NTNjZmZhZTBhNjBkIiwibGlzdGluZ0lkIjoiMTc0NjM0MjIwLDE4MTYwNzM3MiwxNzQ1MDAwNTMsMTc0NDY2MjkyLDE3NDM0MTYyMCwxNzQ1MTU3NjAsMTc0NTYyNjM4LDE3NDI4NDMyMyJ9fQ.P3-O_EUJF6gkzO5OkguDcZZuqAQVzLoG3xUh9YtoX8E&amp;alerts=1&amp;share_key=b41880bd3d20edeb978953cffae0a60d</t>
  </si>
  <si>
    <t>https://portal.onehome.com/en-US/share/1034083h00812</t>
  </si>
  <si>
    <t>6410 Fall River DR, Colorado Springs, CO 80918</t>
  </si>
  <si>
    <t>https://assumelist.com/property-detail/?property=6410-Fall-River-Dr&amp;property_id=174695281&amp;mls_id=5811410</t>
  </si>
  <si>
    <t>Kalene Zaabadick</t>
  </si>
  <si>
    <t>https://portal.onehome.com/en-US/share/1034081X71978</t>
  </si>
  <si>
    <t>10929 Clarion DR, Colorado Springs, CO 80925</t>
  </si>
  <si>
    <t>"I am pretty sure he will not be willing to give up his entitlement""No- she has to get answers from her ex husband" "We do not have an assumable loan- I'm sorry. The home is in great shape and is listed at a very competitive price though."</t>
  </si>
  <si>
    <t>https://assumelist.com/property-detail/?property=10929-Clarion-Dr&amp;property_id=174833523&amp;mls_id=2135060</t>
  </si>
  <si>
    <t>Mercede Ragghianti</t>
  </si>
  <si>
    <t>https://portal.onehome.com/en-US/share/1034080D62011</t>
  </si>
  <si>
    <t>7684 Crestone Peak TR, Colorado Springs, CO 80924</t>
  </si>
  <si>
    <t>https://assumelist.com/property-detail/?property=7684-Crestone-Peak-Trl&amp;property_id=174606117&amp;mls_id=6622084</t>
  </si>
  <si>
    <t>Thomas Hoang</t>
  </si>
  <si>
    <t>https://portal.onehome.com/en-US/property/aotf~1104358070~PPMLS?token=eyJPU04iOiJQUE1MUyIsImFnZW50aWQiOiIyNDM2MyIsInNldGlkIjogIjEwMzQwNzgiLCJzZXRUeXBlIjogIlBST1BFUlRZIiwic2F2ZWRTZWFyY2hJZCI6ICI2N2ZiMWQ5Ny1mZGUwLTM3NGMtYjQ0MC0xMjBiY2QxZWY2NGUiLCJlbWFpbCI6ICIiLCAiVmlld01vZGUiOiAiMyJ9&amp;searchId=67fb1d97-fde0-374c-b440-120bcd1ef64e</t>
  </si>
  <si>
    <t>9860 Granite Park LN, Peyton, CO 80831</t>
  </si>
  <si>
    <t>"Hey Ryan. The seller would entertain an offer for loan assumption to non va. Let me know if you can work something for granite park""I don't believe it's going to work as the home they're looking to purchase wouldn't fit in the range we'd need it but I'd be happy to chat about this for future opportunities""I highly doubt it as they are looking to purchase but can always ask. They'd have the funds to assume it?"</t>
  </si>
  <si>
    <t>https://docs.google.com/spreadsheets/d/1hynVxj6iDtPyzshnyNrWKUuAwrqEjbMZ/edit?gid=1114684708#gid=1114684708</t>
  </si>
  <si>
    <t>https://assumelist.com/property-detail/?property=9860-Granite-Park-Ln&amp;property_id=174731247&amp;mls_id=5041271</t>
  </si>
  <si>
    <t>Cathy Scaggs</t>
  </si>
  <si>
    <t>https://portal.onehome.com/en-US/share/1034008T99051</t>
  </si>
  <si>
    <t>9840 Castor DR, Colorado Springs, CO 80925</t>
  </si>
  <si>
    <t>"He is open to it.  The assumable rate is 2.25%.  I have been trying to get hold of his mortgage company for the specifics. I think the best thing to do as I continue to find out the specific #’s and process , they can see if this is the house to pursue.""It is a 2.25% rate""There’s a strong potential for that we haven’t looked deeply into it yet. But he does have a good rate."</t>
  </si>
  <si>
    <t>https://docs.google.com/spreadsheets/d/1hynVxj6iDtPyzshnyNrWKUuAwrqEjbMZ/edit?gid=899098437#gid=899098437</t>
  </si>
  <si>
    <t>https://assumelist.com/property-detail/?property=9840-Castor-Dr&amp;property_id=174833466&amp;mls_id=8651556</t>
  </si>
  <si>
    <t>https://portal.onehome.com/en-US/share/1033517c75511</t>
  </si>
  <si>
    <t>10251 Intrepid WY, Colorado Springs, CO 80925</t>
  </si>
  <si>
    <t>https://assumelist.com/property-detail/?property=10251-Intrepid-Way&amp;property_id=174326335&amp;mls_id=5598104</t>
  </si>
  <si>
    <t>https://portal.onehome.com/en-US/share/1033516u52581</t>
  </si>
  <si>
    <t>6774 Thicket Pass LN, Colorado Springs, CO 80927</t>
  </si>
  <si>
    <t>"I'm sorry they are not"</t>
  </si>
  <si>
    <t>https://assumelist.com/property-detail/?property=6774-Thicket-Pass-Ln&amp;property_id=174753653&amp;mls_id=4639469</t>
  </si>
  <si>
    <t>Paul Freese</t>
  </si>
  <si>
    <t>https://portal.onehome.com/en-US/share/1033515b53231</t>
  </si>
  <si>
    <t>5208 Mountain Air CR, Colorado Springs, CO 80916</t>
  </si>
  <si>
    <t>"He has another home also taking much of his entitlement already so this probably won't work""Seems reasonable to me but it's up to the seller, I forwarded the email to him let's see what he says.""Hi Ryan, sorry but the seller doesn't want to lose their entitlement"</t>
  </si>
  <si>
    <t>$234 Annual</t>
  </si>
  <si>
    <t>https://assumelist.com/property-detail/?property=5208-Mountain-Air-Cir&amp;property_id=174860752&amp;mls_id=4865759</t>
  </si>
  <si>
    <t>Kevin Conolty</t>
  </si>
  <si>
    <t>https://portal.onehome.com/en-US/share/1033439q51802</t>
  </si>
  <si>
    <t>6186 Popper DR, Colorado Springs, CO 80925</t>
  </si>
  <si>
    <t>"Yes sir that is correct. The seller would also like the transaction to be handled by short sale solutions [assumption solutions] here in Colorado Springs. The cost for that is 950 for the buyer in 950 for the seller.""Hello again, Ryan, the buyer spoke to their lender and if they were to let a non-VA buyer assume loan they would need to put 5% down on their new home and they would be requesting that the buyer add that to the price of the home which would take it to $530k. I hope this information helps and thanks so much!"</t>
  </si>
  <si>
    <t>https://docs.google.com/spreadsheets/d/1hynVxj6iDtPyzshnyNrWKUuAwrqEjbMZ/edit?gid=1106605419#gid=1106605419</t>
  </si>
  <si>
    <t>https://assumelist.com/property-detail/?property=6186-Popper-Dr&amp;property_id=181569157&amp;mls_id=7743778</t>
  </si>
  <si>
    <t>Roselle Campbell</t>
  </si>
  <si>
    <t>https://portal.onehome.com/en-US/share/1033437k86360</t>
  </si>
  <si>
    <t>826 Hayloft LN, Fountain, CO 80817</t>
  </si>
  <si>
    <t>"The length of time that it will take to close in their building a house they need a 30-day close""Hi Ryan! My clients are not willing to offer the assumable loan. What other loan options do your clients have?"</t>
  </si>
  <si>
    <t>https://assumelist.com/property-detail/?property=826-Hayloft-Ln&amp;property_id=174875485&amp;mls_id=4009123</t>
  </si>
  <si>
    <t xml:space="preserve">Amy Knight </t>
  </si>
  <si>
    <t>https://portal.onehome.com/en-US/share/1033345e69597</t>
  </si>
  <si>
    <t>931 N 18th ST, Colorado Springs, CO 80904</t>
  </si>
  <si>
    <t>"We discussed and she prefers a VA Buyer because she will need to purchase with her entitlement at her next destination."</t>
  </si>
  <si>
    <t>https://assumelist.com/property-detail/?property=931-N-18th-St&amp;property_id=174817781&amp;mls_id=3742621</t>
  </si>
  <si>
    <t>Danee Jones</t>
  </si>
  <si>
    <t>https://portal.onehome.com/en-US/share/1033344Z85449</t>
  </si>
  <si>
    <t>6648 Lemhi DR, Colorado Springs, CO 80911</t>
  </si>
  <si>
    <t>"Because he doesn't want to offer that option at this point.""At this time, seller is not offering to assume the loan"</t>
  </si>
  <si>
    <t>https://assumelist.com/property-detail/?property=6648-Lemhi-Dr&amp;property_id=174483642&amp;mls_id=8009488</t>
  </si>
  <si>
    <t>Nicholas Monge</t>
  </si>
  <si>
    <t>https://portal.onehome.com/en-US/share/1033343o27420</t>
  </si>
  <si>
    <t>1210 Milky WY, Colorado Springs, CO 80905</t>
  </si>
  <si>
    <t>"It's in short sale status and it's a pre-foreclosure. The lender will not accept assumable.""It's not assumable"</t>
  </si>
  <si>
    <t>https://assumelist.com/property-detail/?property=1210-Milky-Way&amp;property_id=174321740&amp;mls_id=7938689</t>
  </si>
  <si>
    <t xml:space="preserve">Edward McCorkell </t>
  </si>
  <si>
    <t>https://portal.onehome.com/en-US/share/1033342J09020</t>
  </si>
  <si>
    <t>1450 Peterson RD, Colorado Springs, CO 80915</t>
  </si>
  <si>
    <t>"For the time being their not interested. If they change their mind, I'll let you know.""Sorry for the late response. I talked to them on the phone.. they're an elderly couple I'm going to swing by their house this afternoon and explain to them the assumption process. Their main concern is the amount of time it will take to close."</t>
  </si>
  <si>
    <t>https://assumelist.com/property-detail/?property=1450-Peterson-Rd&amp;property_id=174425284&amp;mls_id=6326578</t>
  </si>
  <si>
    <t>https://portal.onehome.com/en-US/share/1033341T95926</t>
  </si>
  <si>
    <t>7140 Midnight Rose DR, Colorado Springs, CO 80923</t>
  </si>
  <si>
    <t>"Good afternoon. No the seller will not allow a non-VA buyer. He needs his entitlement back."</t>
  </si>
  <si>
    <t>$350 Annual</t>
  </si>
  <si>
    <t>https://assumelist.com/property-detail/?property=7140-Midnight-Rose-Dr&amp;property_id=174872657&amp;mls_id=2695519</t>
  </si>
  <si>
    <t>https://portal.onehome.com/en-US/share/1033035g16200</t>
  </si>
  <si>
    <t>5462 Hammond DR, Colorado Springs, CO 80915</t>
  </si>
  <si>
    <t>"He did respond and he does seem to be interested in considering it. ;)""Hi I'll ask"</t>
  </si>
  <si>
    <t>https://docs.google.com/spreadsheets/d/1hynVxj6iDtPyzshnyNrWKUuAwrqEjbMZ/edit?gid=416819573#gid=416819573</t>
  </si>
  <si>
    <t>https://assumelist.com/property-detail/?property=5462-Hammond-Dr&amp;property_id=174342937&amp;mls_id=5051829</t>
  </si>
  <si>
    <t>Mark Salas</t>
  </si>
  <si>
    <t>https://portal.onehome.com/en-US/share/1033034E10422</t>
  </si>
  <si>
    <t>4640 Endicott DR, Colorado Springs, CO 80916</t>
  </si>
  <si>
    <t>"I'll reach out to them.The knoll let you know. I will also see if I can get the details on it"</t>
  </si>
  <si>
    <t>https://assumelist.com/property-detail/?property=4640-Endicott-Dr&amp;property_id=174626381&amp;mls_id=8832145</t>
  </si>
  <si>
    <t>Daniel Padilla</t>
  </si>
  <si>
    <t>https://portal.onehome.com/en-US/share/1032920c97347</t>
  </si>
  <si>
    <t>6639 Weiser DR, Colorado Springs, CO 80925</t>
  </si>
  <si>
    <t>"Hello! I would need to ask."</t>
  </si>
  <si>
    <t>https://assumelist.com/property-detail/?property=6639-Weiser-Dr&amp;property_id=174747779&amp;mls_id=3626302</t>
  </si>
  <si>
    <t>https://portal.onehome.com/en-US/share/1032919i89415</t>
  </si>
  <si>
    <t>882 N Candlestar LP, Fountain, CO 80817</t>
  </si>
  <si>
    <t>"Hi Ryan, no they are not able to accommodate that"</t>
  </si>
  <si>
    <t>https://assumelist.com/property-detail/?property=882-Candlestar-Loop-N&amp;property_id=174474341&amp;mls_id=3465757</t>
  </si>
  <si>
    <t>Lorian Ducharme</t>
  </si>
  <si>
    <t>https://portal.onehome.com/en-US/share/1032808f98042</t>
  </si>
  <si>
    <t>2196 Riverwalk PW, Colorado Springs, CO 80951</t>
  </si>
  <si>
    <t>"Hi - It's not assumable. Sorry! They have a conventional loan"</t>
  </si>
  <si>
    <t>https://assumelist.com/property-detail/?property=2196-Riverwalk-Pkwy&amp;property_id=181533486&amp;mls_id=3012536</t>
  </si>
  <si>
    <t>https://portal.onehome.com/en-US/share/1032701o81538</t>
  </si>
  <si>
    <t>10429 Cedar Breaks DR, Peyton, CO 80831</t>
  </si>
  <si>
    <t>"No they need the full entitlement right away""No they won't"</t>
  </si>
  <si>
    <t>https://assumelist.com/property-detail/?property=10429-Cedar-Breaks-Dr&amp;property_id=174525712&amp;mls_id=4295737</t>
  </si>
  <si>
    <t>https://portal.onehome.com/en-US/share/1032699p74882</t>
  </si>
  <si>
    <t>10829 Witcher DR, Colorado Springs, CO 80925</t>
  </si>
  <si>
    <t>https://assumelist.com/property-detail/?property=10829-Witcher-Dr&amp;property_id=174790997&amp;mls_id=4545290</t>
  </si>
  <si>
    <t>https://portal.onehome.com/en-US/share/1032601C61714</t>
  </si>
  <si>
    <t>102 Cherry CR, Fountain, CO 80817</t>
  </si>
  <si>
    <t>"She's not interested in giving up her entitlement. If you have a buyer that can swap out entitlement, let me know, but she's really not looking to go the assumption route.""I don't think I had that one marked that it was assumable. She's really not looking to have the process take that long"</t>
  </si>
  <si>
    <t>https://assumelist.com/property-detail/?property=102-Cherry-Cir&amp;property_id=174872031&amp;mls_id=6680296</t>
  </si>
  <si>
    <t>https://portal.onehome.com/en-US/share/1032599B38666</t>
  </si>
  <si>
    <t>5182 Dovetail LN, Colorado Springs, CO 80916</t>
  </si>
  <si>
    <t>https://assumelist.com/property-detail/?property=5182-Dovetail-Ln&amp;property_id=174571341&amp;mls_id=9742019</t>
  </si>
  <si>
    <t>Kim Kentera</t>
  </si>
  <si>
    <t>https://portal.onehome.com/en-US/share/1032598M57385</t>
  </si>
  <si>
    <t>3867 Papuan DR, Colorado Springs, CO 80922</t>
  </si>
  <si>
    <t>"We would love for you to see it! It’s beautiful but sadly the loan they have is not assumable. The seller wants to keep his loan for the next home."</t>
  </si>
  <si>
    <t>https://assumelist.com/property-detail/?property=3867-Papuan-Dr&amp;property_id=174312663&amp;mls_id=2643748</t>
  </si>
  <si>
    <t>https://portal.onehome.com/en-US/share/1032597o65484</t>
  </si>
  <si>
    <t>838 Desert CR, Fountain, CO 80817</t>
  </si>
  <si>
    <t>https://assumelist.com/property-detail/?property=838-Desert-Cir&amp;property_id=174862377&amp;mls_id=6666576</t>
  </si>
  <si>
    <t xml:space="preserve">Tracie Thomas </t>
  </si>
  <si>
    <t>https://portal.onehome.com/en-US/share/1032390a83421</t>
  </si>
  <si>
    <t>529 Marquette DR, Colorado Springs, CO 80911</t>
  </si>
  <si>
    <t>https://assumelist.com/property-detail/?property=529-Marquette-Dr&amp;property_id=174718218&amp;mls_id=3171710</t>
  </si>
  <si>
    <t>https://portal.onehome.com/en-US/share/1032164t79387</t>
  </si>
  <si>
    <t>875 Legend Oak DR, Fountain, CO 80817</t>
  </si>
  <si>
    <t>"Hey Ryan, please call me when you can"</t>
  </si>
  <si>
    <t>https://assumelist.com/property-detail/?property=875-Legend-Oak-Dr&amp;property_id=174575642&amp;mls_id=8057136</t>
  </si>
  <si>
    <t>https://portal.onehome.com/en-US/share/1031966H49783</t>
  </si>
  <si>
    <t>10670 Abrams DR, Colorado Springs, CO 80925</t>
  </si>
  <si>
    <t>"I am sorry, they need a VA buyer. They are purchasing on the other side.</t>
  </si>
  <si>
    <t>https://assumelist.com/property-detail/?property=10670-Abrams-Dr&amp;property_id=174501357&amp;mls_id=4252664</t>
  </si>
  <si>
    <t>Caleb Penn</t>
  </si>
  <si>
    <t>https://portal.onehome.com/en-US/share/1031965P75823</t>
  </si>
  <si>
    <t>6979 Akela LN, Colorado Springs, CO 80925</t>
  </si>
  <si>
    <t>"Probably not an ideal situation for them. We are contingent on this selling for a new build they have begun with challenger homes."</t>
  </si>
  <si>
    <t>https://assumelist.com/property-detail/?property=6979-Akela-Ln&amp;property_id=174438382&amp;mls_id=3079934</t>
  </si>
  <si>
    <t>Charles Ray Birger</t>
  </si>
  <si>
    <t>https://portal.onehome.com/en-US/share/1031964h08268</t>
  </si>
  <si>
    <t>13448 Stone Valley DR, Colorado Springs, CO 80831</t>
  </si>
  <si>
    <t>yes we could be interested in an offer""355k balance payment 2100""interest rate 3.2""working on it""he has cash for the remainder?"</t>
  </si>
  <si>
    <t>https://docs.google.com/spreadsheets/d/1hynVxj6iDtPyzshnyNrWKUuAwrqEjbMZ/edit?gid=214078609#gid=214078609</t>
  </si>
  <si>
    <t>https://assumelist.com/property-detail/?property=13448-Stone-Valley-Dr&amp;property_id=174786298&amp;mls_id=8916574</t>
  </si>
  <si>
    <t>Brooks Carveth</t>
  </si>
  <si>
    <t>https://portal.onehome.com/en-US/share/1031963O64356</t>
  </si>
  <si>
    <t>1432 Red Mica WY, Monument, CO 80132</t>
  </si>
  <si>
    <t>https://assumelist.com/property-detail/?property=1432-Red-Mica-Way&amp;property_id=174844444&amp;mls_id=4936768</t>
  </si>
  <si>
    <t>Jamie Krakofsky</t>
  </si>
  <si>
    <t>https://portal.onehome.com/en-US/share/1031785a87829</t>
  </si>
  <si>
    <t>4054 Charleston DR, Colorado Springs, CO 80916</t>
  </si>
  <si>
    <t>https://assumelist.com/property-detail/?property=4054-Charleston-Dr&amp;property_id=174426700&amp;mls_id=4629236</t>
  </si>
  <si>
    <t>Sarah Futa</t>
  </si>
  <si>
    <t>https://portal.onehome.com/en-US/share/1031784J84715</t>
  </si>
  <si>
    <t>775 Endeavor WY, Colorado Springs, CO 80915</t>
  </si>
  <si>
    <t>"He's initially looking for a quick close, hence our aggressive list price ... he may consider VA assumption in the future, but initially it's not his preference just from a timing perspective as it take longer to close and he closes on his new home next month"</t>
  </si>
  <si>
    <t>https://assumelist.com/property-detail/?property=775-Endeavor-Way&amp;property_id=174422164&amp;mls_id=6753532</t>
  </si>
  <si>
    <t>Jared Bryant</t>
  </si>
  <si>
    <t>https://portal.onehome.com/en-US/share/1031783w24768</t>
  </si>
  <si>
    <t>6782 McEwan ST, Colorado Springs, CO 80922</t>
  </si>
  <si>
    <t>"We would probably rather not deal with the assumable process at all. I'm pretty sure I checked not assume Abel in the MLS but I suppose for the right offer we would consider it."</t>
  </si>
  <si>
    <t>$45 Quarterly</t>
  </si>
  <si>
    <t>https://docs.google.com/spreadsheets/d/1hynVxj6iDtPyzshnyNrWKUuAwrqEjbMZ/edit?gid=1574472685#gid=1574472685</t>
  </si>
  <si>
    <t>https://assumelist.com/property-detail/?property=6782-McEwan-St&amp;property_id=174419865&amp;mls_id=4119087</t>
  </si>
  <si>
    <t>Kristen Norton</t>
  </si>
  <si>
    <t>https://portal.onehome.com/en-US/share/1031766y18987</t>
  </si>
  <si>
    <t>874 Diamond Rim DR, Colorado Springs, CO 80921</t>
  </si>
  <si>
    <t>https://assumelist.com/property-detail/?property=874-Diamond-Rim-Dr&amp;property_id=174595557&amp;mls_id=4799289</t>
  </si>
  <si>
    <t>Michele Gwin</t>
  </si>
  <si>
    <t>https://portal.onehome.com/en-US/share/1031765L15927</t>
  </si>
  <si>
    <t>3928 Azalea ST, Colorado Springs, CO 80907</t>
  </si>
  <si>
    <t>"This is an estate sale.""All offers will be presented. What I know for sure is there is no money in the estate for any repairs whatsoever. So if VA or fha financing requires repairs at appraisal, it's a show stopper unless the buyer wants to pay for it. And with VA, the buyer is not allowed to pay any pre-paids. So that pretty much kills the opportunity right there.""The loan is not assumable</t>
  </si>
  <si>
    <t>https://docs.google.com/spreadsheets/d/1hynVxj6iDtPyzshnyNrWKUuAwrqEjbMZ/edit?gid=808387450#gid=808387450</t>
  </si>
  <si>
    <t>https://assumelist.com/property-detail/?property=3928-Azalea-St&amp;property_id=174583426&amp;mls_id=2030070</t>
  </si>
  <si>
    <t>Carter Birky</t>
  </si>
  <si>
    <t>https://portal.onehome.com/en-US/share/1031673e78427</t>
  </si>
  <si>
    <t>120 Pointer PL, Colorado Springs, CO 80911</t>
  </si>
  <si>
    <t>"Yes correct![non-va]""Hey Ryan, thanks for reaching out. My seller is currently looking into it, he's open to the assumable route."</t>
  </si>
  <si>
    <t>https://docs.google.com/spreadsheets/d/1hynVxj6iDtPyzshnyNrWKUuAwrqEjbMZ/edit?gid=1254148134#gid=1254148134</t>
  </si>
  <si>
    <t>https://assumelist.com/property-detail/?property=120-Pointer-Pl&amp;property_id=174290146&amp;mls_id=7841013</t>
  </si>
  <si>
    <t>Shelley Bianchi-pelle</t>
  </si>
  <si>
    <t>https://portal.onehome.com/en-US/share/1031399a28375</t>
  </si>
  <si>
    <t>10164 Castor DR, Colorado Springs, CO 80925</t>
  </si>
  <si>
    <t>https://assumelist.com/property-detail/?property=10164-Castor-Dr&amp;property_id=174293353&amp;mls_id=4865961</t>
  </si>
  <si>
    <t>https://portal.onehome.com/en-US/share/1031398a65429</t>
  </si>
  <si>
    <t>1907 S Hancock AV, Colorado Springs, CO 80905</t>
  </si>
  <si>
    <t>"I am sorry, I didn't see the non VA part. They prefer a VA buyer."</t>
  </si>
  <si>
    <t>https://assumelist.com/property-detail/?property=1907-S-Hancock-Ave&amp;property_id=174565835&amp;mls_id=1776194</t>
  </si>
  <si>
    <t>Shaylin Lach</t>
  </si>
  <si>
    <t>https://portal.onehome.com/en-US/share/1031396j80978</t>
  </si>
  <si>
    <t>3783 Winter Sun DR, Colorado Springs, CO 80925</t>
  </si>
  <si>
    <t>https://assumelist.com/property-detail/?property=3783-Winter-Sun-Dr&amp;property_id=174759704&amp;mls_id=6251690</t>
  </si>
  <si>
    <t>Paula Romanos</t>
  </si>
  <si>
    <t>https://portal.onehome.com/en-US/share/1031395P81288</t>
  </si>
  <si>
    <t>7352 Cracker Jack HT, Colorado Springs, CO 80922</t>
  </si>
  <si>
    <t>MLS Agent remarks: "For assumable loan, must be eligible VA buyer with VA certificate substitution. Loan is through NFCU." "Sorry It is not assumable."</t>
  </si>
  <si>
    <t>https://assumelist.com/property-detail/?property=7352-Cracker-Jack-Hts&amp;property_id=174597055&amp;mls_id=7964826</t>
  </si>
  <si>
    <t>Lane Morrell/Jeff Morrell</t>
  </si>
  <si>
    <t>https://portal.onehome.com/en-US/share/1031394B94136</t>
  </si>
  <si>
    <t>1660 Mineola ST, Colorado Springs, CO 80915</t>
  </si>
  <si>
    <t>"That one is not a VA Ball and we are going under contract today on that one."</t>
  </si>
  <si>
    <t>https://assumelist.com/property-detail/?property=1660-Mineola-St&amp;property_id=174514181&amp;mls_id=6864609</t>
  </si>
  <si>
    <t>Brooke Davis</t>
  </si>
  <si>
    <t>https://portal.onehome.com/en-US/share/1031397w55229</t>
  </si>
  <si>
    <t>4495 Ramblewood DR, Colorado Springs, CO 80920</t>
  </si>
  <si>
    <t>https://assumelist.com/property-detail/?property=4495-Ramblewood-Dr&amp;property_id=174725503&amp;mls_id=8892380</t>
  </si>
  <si>
    <t>Barry Boals</t>
  </si>
  <si>
    <t>https://portal.onehome.com/en-US/share/1031208W68977</t>
  </si>
  <si>
    <t>3530 E La Salle ST, Colorado Springs, CO 80909</t>
  </si>
  <si>
    <t>https://assumelist.com/property-detail/?property=3530-E-La-Salle-St&amp;property_id=174648377&amp;mls_id=4011968</t>
  </si>
  <si>
    <t>https://portal.onehome.com/en-US/share/1031206a91245</t>
  </si>
  <si>
    <t>1722 Querida DR, Colorado Springs, CO 80909</t>
  </si>
  <si>
    <t>"No, he needs his entitlement back for his next purchase. Thanks for checking though"</t>
  </si>
  <si>
    <t>https://assumelist.com/property-detail/?property=1722-Querida-Dr&amp;property_id=174675497&amp;mls_id=2207154</t>
  </si>
  <si>
    <t>https://portal.onehome.com/en-US/share/1031204l68801</t>
  </si>
  <si>
    <t>7539 Buckeye Tree LN, Colorado Springs, CO 80927</t>
  </si>
  <si>
    <t>"Hi Ryan, I'm sorry but that would not work for the seller."</t>
  </si>
  <si>
    <t>https://assumelist.com/property-detail/?property=7539-Buckeye-Tree-Ln&amp;property_id=174721250&amp;mls_id=8427493</t>
  </si>
  <si>
    <t>Candace Hollon</t>
  </si>
  <si>
    <t>https://portal.onehome.com/en-US/share/1031203A33839</t>
  </si>
  <si>
    <t>4525 Howland ST, Colorado Springs, CO 80911</t>
  </si>
  <si>
    <t>"Hey! Seller will not, he's going to be purchasing another home and it's in DC. He'll need all the entitlement he can get lol!"</t>
  </si>
  <si>
    <t>https://assumelist.com/property-detail/?property=4525-Howland-St&amp;property_id=174341168&amp;mls_id=7277809</t>
  </si>
  <si>
    <t>https://portal.onehome.com/en-US/share/1031119i05575</t>
  </si>
  <si>
    <t>6935 Flowering Almond DR, Colorado Springs, CO 80923</t>
  </si>
  <si>
    <t>"My seller only interested in assumptions with substitution""No, they will not."</t>
  </si>
  <si>
    <t>$44 Quarterly</t>
  </si>
  <si>
    <t>https://assumelist.com/property-detail/?property=6935-Flowering-Almond-Dr&amp;property_id=174778895&amp;mls_id=7352383</t>
  </si>
  <si>
    <t>Chad William Lauber</t>
  </si>
  <si>
    <t>https://portal.onehome.com/en-US/share/1030903r08921</t>
  </si>
  <si>
    <t>225 Robin ST, Fountain, CO 80817</t>
  </si>
  <si>
    <t>https://assumelist.com/property-detail/?property=225-Robin-St&amp;property_id=174847222&amp;mls_id=6555326</t>
  </si>
  <si>
    <t>Ni Kari Wright</t>
  </si>
  <si>
    <t>https://portal.onehome.com/en-US/share/1030829D66631</t>
  </si>
  <si>
    <t>4941 Sebring DR, Colorado Springs, CO 80911</t>
  </si>
  <si>
    <t>"No, they aren't willing to do that and to break the bad news to you 😢 they just signed a counter with the other buyer. I’m sorry!""Hi Ryan! No they aren't wanting to do that for the loan"</t>
  </si>
  <si>
    <t>https://assumelist.com/property-detail/?property=4941-Sebring-Dr&amp;property_id=174763738&amp;mls_id=6622081</t>
  </si>
  <si>
    <t>https://portal.onehome.com/en-US/share/1030425n23299</t>
  </si>
  <si>
    <t>2106 Capulin DR, Colorado Springs, CO 80910</t>
  </si>
  <si>
    <t>https://assumelist.com/property-detail/?property=2106-Capulin-Dr&amp;property_id=174748398&amp;mls_id=3179691</t>
  </si>
  <si>
    <t>https://portal.onehome.com/en-US/share/1030424Y44320</t>
  </si>
  <si>
    <t>7821 Berwyn LP, Peyton, CO 80831</t>
  </si>
  <si>
    <t>"We are UC</t>
  </si>
  <si>
    <t>https://assumelist.com/property-detail/?property=7821-Berwyn-Loop&amp;property_id=174612615&amp;mls_id=4457245</t>
  </si>
  <si>
    <t xml:space="preserve">Anthony Petti </t>
  </si>
  <si>
    <t>https://portal.onehome.com/en-US/share/1030423b34188</t>
  </si>
  <si>
    <t>6404 John Muir TR, Colorado Springs, CO 80927</t>
  </si>
  <si>
    <t>MLS Agent Remarks: "VA Assumable with Replacement Certificate of Eligibility. "</t>
  </si>
  <si>
    <t>https://docs.google.com/spreadsheets/d/19unqpkKMQrhmGBaUh6zOIc0kPNGOIvtn6SRluHdkJD8/edit?gid=1841825398#gid=1841825398</t>
  </si>
  <si>
    <t>https://assumelist.com/property-detail/?property=6404-John-Muir-Trl&amp;property_id=174386035&amp;mls_id=3632514</t>
  </si>
  <si>
    <t>Peyton Carrillo</t>
  </si>
  <si>
    <t>https://portal.onehome.com/en-US/share/1030368I95534</t>
  </si>
  <si>
    <t>7403 Farmcrest RD, Colorado Springs, CO 80925</t>
  </si>
  <si>
    <t>"Let me reach out to my seller and I will get right back to you."</t>
  </si>
  <si>
    <t>$130 Annual</t>
  </si>
  <si>
    <t>https://assumelist.com/property-detail/?property=7403-Farmcrest-Rd&amp;property_id=174342068&amp;mls_id=9720647</t>
  </si>
  <si>
    <t>https://portal.onehome.com/en-US/share/1030364F38962</t>
  </si>
  <si>
    <t>547 Welsh CR, Colorado Springs, CO 80916</t>
  </si>
  <si>
    <t>"If they are getting the right price and it's not a terribly long process I'm sure they would consider it."</t>
  </si>
  <si>
    <t>https://assumelist.com/property-detail/?property=547-Welsh-Cir&amp;property_id=174564646&amp;mls_id=5231878</t>
  </si>
  <si>
    <t>Tiffani Chase</t>
  </si>
  <si>
    <t>https://portal.onehome.com/en-US/share/1030363I68385</t>
  </si>
  <si>
    <t>6951 Passing Sky DR, Colorado Springs, CO 80911</t>
  </si>
  <si>
    <t>"Yes, this is definitely something they would consider as long as the buyer agrees to hire Assumption Solutions to process the ssumption. I'm going through one right now and another listing. They charge a total of $1900 and take care of everything! This would be split between buyer and seller."</t>
  </si>
  <si>
    <t xml:space="preserve"> $150 Annual</t>
  </si>
  <si>
    <t>https://docs.google.com/spreadsheets/d/1hynVxj6iDtPyzshnyNrWKUuAwrqEjbMZ/edit?gid=927070724#gid=927070724</t>
  </si>
  <si>
    <t>https://assumelist.com/property-detail/?property=6951-Passing-Sky-Dr&amp;property_id=174533901&amp;mls_id=7364822</t>
  </si>
  <si>
    <t>https://portal.onehome.com/en-US/share/1030361e21105</t>
  </si>
  <si>
    <t>6633 Hidden Hickory CR, Colorado Springs, CO 80927</t>
  </si>
  <si>
    <t>"They are willing to look at all options""My client is overseas and I am traveling."</t>
  </si>
  <si>
    <t>https://docs.google.com/spreadsheets/d/1hynVxj6iDtPyzshnyNrWKUuAwrqEjbMZ/edit?gid=2009449648#gid=2009449648</t>
  </si>
  <si>
    <t>https://assumelist.com/property-detail/?property=6633-Hidden-Hickory-Cir&amp;property_id=174520178&amp;mls_id=6605944</t>
  </si>
  <si>
    <t>https://portal.onehome.com/en-US/share/1030222x60412</t>
  </si>
  <si>
    <t>933 Technology CT, Colorado Springs, CO 80915</t>
  </si>
  <si>
    <t>"The home is under contract"</t>
  </si>
  <si>
    <t>https://assumelist.com/property-detail/?property=933-Technology-Ct&amp;property_id=174410049&amp;mls_id=8404165</t>
  </si>
  <si>
    <t>https://portal.onehome.com/en-US/share/1030220l36102</t>
  </si>
  <si>
    <t>223 S Race ST, Fountain, CO 80817</t>
  </si>
  <si>
    <t>"The buyer needs to be VA with their own eligibility"</t>
  </si>
  <si>
    <t>https://assumelist.com/property-detail/?property=223-S-Race-St&amp;property_id=174810170&amp;mls_id=8531413</t>
  </si>
  <si>
    <t>https://portal.onehome.com/en-US/share/1030068w02437</t>
  </si>
  <si>
    <t>1701 Grant AV, Colorado Springs, CO 80909</t>
  </si>
  <si>
    <t>https://assumelist.com/property-detail/?property=1701-Grant-Ave&amp;property_id=174623497&amp;mls_id=6946734</t>
  </si>
  <si>
    <t>Jessica Craig</t>
  </si>
  <si>
    <t>https://portal.onehome.com/en-US/share/1030067W30630</t>
  </si>
  <si>
    <t>6447 Jonathan CT, Colorado Springs, CO 80918</t>
  </si>
  <si>
    <t>"I will chat with him on it"</t>
  </si>
  <si>
    <t>https://assumelist.com/property-detail/?property=6447-Jonathan-Ct&amp;property_id=174532274&amp;mls_id=6896612</t>
  </si>
  <si>
    <t>Julia Vanwagenen</t>
  </si>
  <si>
    <t>https://portal.onehome.com/en-US/share/1029985c34790</t>
  </si>
  <si>
    <t>1303 Coventry DR, Colorado Springs, CO 80906</t>
  </si>
  <si>
    <t>Yes! FHA</t>
  </si>
  <si>
    <t>https://assumelist.com/property-detail/?property=1303-Coventry-Dr&amp;property_id=174667807&amp;mls_id=6206417</t>
  </si>
  <si>
    <t>Natalya Kazantseva</t>
  </si>
  <si>
    <t>https://portal.onehome.com/en-US/share/1029895k35392</t>
  </si>
  <si>
    <t>3724 Encino ST, Colorado Springs, CO 80918</t>
  </si>
  <si>
    <t>"My sellers like the offer they got, thank you for your efforts though!""Hey Ryan, we actually have an offer on the table and most likely are not interested in how lengthy an assumable loan would take. Plus the sellers need their eligibility to be open for the next purchase."</t>
  </si>
  <si>
    <t>https://assumelist.com/property-detail/?property=3724-Encino-St&amp;property_id=174822529&amp;mls_id=3706140</t>
  </si>
  <si>
    <t>Kevin Basinger</t>
  </si>
  <si>
    <t>https://portal.onehome.com/en-US/share/1029894r31227</t>
  </si>
  <si>
    <t>10576 Kalama DR, Colorado Springs, CO 80925</t>
  </si>
  <si>
    <t>"Seller is passing on that. She needs her entitlement back in order to purchase immediately in Tennessee. Thank you.""Seller is not interested at this time. She is immediately buying another home in Tennessee.""Are they VA eligible? If not, the seller would not be interested in leaving their VA attached to the home. There is also a 55-58k gap."</t>
  </si>
  <si>
    <t>https://assumelist.com/property-detail/?property=10576-Kalama-Dr&amp;property_id=174475355&amp;mls_id=2908506</t>
  </si>
  <si>
    <t>Marlene Berrier</t>
  </si>
  <si>
    <t>https://portal.onehome.com/en-US/share/1029893P86060</t>
  </si>
  <si>
    <t>5965 Corinth DR, Colorado Springs, CO 80923</t>
  </si>
  <si>
    <t>"We are under contract on the home"</t>
  </si>
  <si>
    <t>https://assumelist.com/property-detail/?property=5965-Corinth-Dr&amp;property_id=174458397&amp;mls_id=9412273</t>
  </si>
  <si>
    <t>Taylor Clothier</t>
  </si>
  <si>
    <t>https://portal.onehome.com/en-US/share/1029750B00845</t>
  </si>
  <si>
    <t>103 Easy ST, Colorado Springs, CO 80911</t>
  </si>
  <si>
    <t>"I did confirm with her that she refinanced to a conventional loan.""Unfortunately there is not an assumable loan on this property, at least not that I am aware of!"</t>
  </si>
  <si>
    <t>https://assumelist.com/property-detail/?property=103-Easy-St&amp;property_id=181623045&amp;mls_id=7519241</t>
  </si>
  <si>
    <t>https://portal.onehome.com/en-US/share/1029747Z61532</t>
  </si>
  <si>
    <t>2245 Cather CR, Colorado Springs, CO 80916</t>
  </si>
  <si>
    <t>"Hey! Let me try to call the lender again. I am pretty positive they need the whole thing but I haven't headed back a 100%""He is trying to get under contract on a new builds so let me look into this"</t>
  </si>
  <si>
    <t>https://assumelist.com/property-detail/?property=2245-Cather-Cir&amp;property_id=174589622&amp;mls_id=3737582</t>
  </si>
  <si>
    <t>Theresa Sutherland</t>
  </si>
  <si>
    <t>https://portal.onehome.com/en-US/share/1029746s88235</t>
  </si>
  <si>
    <t>1401 Bates DR, Colorado Springs, CO 80909</t>
  </si>
  <si>
    <t>"Talked with my sellers. They are not willing to do an assumable loan.</t>
  </si>
  <si>
    <t>https://assumelist.com/property-detail/?property=1401-Bates-Dr&amp;property_id=174542549&amp;mls_id=1880162</t>
  </si>
  <si>
    <t>Raul Andino</t>
  </si>
  <si>
    <t>https://portal.onehome.com/en-US/share/1029745N51631</t>
  </si>
  <si>
    <t>7607 Sun Shimmer VW, Colorado Springs, CO 80908</t>
  </si>
  <si>
    <t>https://assumelist.com/property-detail/?property=7607-Sun-Shimmer-Vw&amp;property_id=174498967&amp;mls_id=9544809</t>
  </si>
  <si>
    <t>Joshua Bouwkamp</t>
  </si>
  <si>
    <t>https://portal.onehome.com/en-US/share/1029744x32271</t>
  </si>
  <si>
    <t>4944 Justeagen DR, Colorado Springs, CO 80911</t>
  </si>
  <si>
    <t>"I highly doubt it. They're not interested in offering it to VA eligible buyers much less people that aren't VA eligible.""No, sir they are not offering an assumption to anyone."</t>
  </si>
  <si>
    <t>https://assumelist.com/property-detail/?property=4944-Justeagen-Dr&amp;property_id=174275027&amp;mls_id=3601262</t>
  </si>
  <si>
    <t>https://portal.onehome.com/en-US/share/1029743A92172</t>
  </si>
  <si>
    <t>10454 Silver Stirrup DR, Colorado Springs, CO 80925</t>
  </si>
  <si>
    <t>https://assumelist.com/property-detail/?property=10454-Silver-Stirrup-Dr&amp;property_id=174814078&amp;mls_id=3314770</t>
  </si>
  <si>
    <t>Rob Hoben</t>
  </si>
  <si>
    <t>https://portal.onehome.com/en-US/share/1029741I92141</t>
  </si>
  <si>
    <t>4858 Jedediah Smith RD, Colorado Springs, CO 80922</t>
  </si>
  <si>
    <t>"Not possible. He is using it for his next home."</t>
  </si>
  <si>
    <t>https://assumelist.com/property-detail/?property=4858-Jedediah-Smith-Rd&amp;property_id=174331173&amp;mls_id=7066688</t>
  </si>
  <si>
    <t>Kaleb Cobb</t>
  </si>
  <si>
    <t>https://portal.onehome.com/en-US/share/1036062F97997</t>
  </si>
  <si>
    <t>3615 Birnamwood DR, Colorado Springs, CO 80920</t>
  </si>
  <si>
    <t>"Their equity on an assumable loan would be much less than a regular sale""They want back what they have already paid off on their loan as well. Also, they don't want to lose their VA certificate on a non VA assumable""It is correct. But my sellers want to make their money back on the property and they will not be able to do that with an assumable loan offer"</t>
  </si>
  <si>
    <t>https://assumelist.com/property-detail/?property=3615-Birnamwood-Dr&amp;property_id=174739084&amp;mls_id=5923429&amp;agent=1288&amp;token=eyJ0eXAiOiJKV1QiLCJhbGciOiJIUzI1NiJ9.eyJpYXQiOjE3Mzg3OTMxMjQsImV4cCI6MTc0MTM4NTEyNCwiZGF0YSI6eyJhZ2VudElkIjoxMjg4LCJzaGFyZUtleSI6ImY0OGNhNmJlZjMxNDNhNTBmNjhjYzZhOGQ1NmJjMzUxIiwibGlzdGluZ0lkIjoiMTc0NzM5MDg0LDE3NDcxNzY4MywxNzQ0NjI3NzcsMTc0ODIyMDAxLDE3NDI4MjMzMywxNzQ4Njc4NjksMTc0NzY2NzgwLDE3NDc3MzE3OCwxNzQ1MDEzMTcsMTc0Mjg4MzQyLDE3NDg1MTAyNCwxNzQ4Mzk2NDgsMTgxNjAzMjA4LDE3NDgxNDg5OSwxNzQ4NDY1MjMsMTgxNTU4MjM5LDE3NDQwMjIzNSwxNzQzMzc1NzUsMTc0NjQ0MzIxLDE3NDc0NDc3OSJ9fQ.a6PGhyBQ03HK4v50seinJQZFXOq32lf_neVfjcy8kaU&amp;alerts=1&amp;share_key=f48ca6bef3143a50f68cc6a8d56bc351</t>
  </si>
  <si>
    <t>Price Dropped</t>
  </si>
  <si>
    <t>https://portal.onehome.com/en-US/share/1029662o74596</t>
  </si>
  <si>
    <t>210 Kilmer CT, Colorado Springs, CO 80916</t>
  </si>
  <si>
    <t>"I don't think so""Yes, it is. Seller is looking for a quick close" "It's not being offered as an assumable but good luck"</t>
  </si>
  <si>
    <t>https://assumelist.com/property-detail/?property=210-Kilmer-Ct&amp;property_id=174307501&amp;mls_id=7438672</t>
  </si>
  <si>
    <t>https://portal.onehome.com/en-US/share/1029583g20876</t>
  </si>
  <si>
    <t>4389 Hessite LP, Colorado Springs, CO 80938</t>
  </si>
  <si>
    <t>"Hi! No he needs to release his Va loan"</t>
  </si>
  <si>
    <t>https://assumelist.com/property-detail/?property=4389-Hessite-Loop&amp;property_id=174274515&amp;mls_id=3424905</t>
  </si>
  <si>
    <t>https://portal.onehome.com/en-US/share/1029463E17408</t>
  </si>
  <si>
    <t>6023 Rifle Gap WY, Colorado Springs, CO 80923</t>
  </si>
  <si>
    <t>"Hi Ryan! I do know the answer on that and it's no unfortunately.</t>
  </si>
  <si>
    <t>https://assumelist.com/property-detail/?property=6023-Rifle-Gap-Way&amp;property_id=174527032&amp;mls_id=2003470</t>
  </si>
  <si>
    <t>https://portal.onehome.com/en-US/share/1029280r20008</t>
  </si>
  <si>
    <t>3815 Sedgewood WY, Colorado Springs, CO 80918</t>
  </si>
  <si>
    <t>"Hey! Unfortunately, no they're not looking to do any assumable loan. I'm so sorry."</t>
  </si>
  <si>
    <t>https://assumelist.com/property-detail/?property=3815-Sedgewood-Way&amp;property_id=174849825&amp;mls_id=2691409</t>
  </si>
  <si>
    <t>https://portal.onehome.com/en-US/share/1029279w76421</t>
  </si>
  <si>
    <t>7716 Almond Wood LP, Colorado Springs, CO 80908</t>
  </si>
  <si>
    <t>"Opendoor owns it and I'm sure they bought it for cash and title hasn't updated yet."</t>
  </si>
  <si>
    <t>https://assumelist.com/property-detail/?property=7716-Almond-Wood-Loop&amp;property_id=174413211&amp;mls_id=8500284</t>
  </si>
  <si>
    <t>Michael Seeger</t>
  </si>
  <si>
    <t>https://www.zillow.com/homedetails/7511-Coffee-Rd-Peyton-CO-80831/59735680_zpid/</t>
  </si>
  <si>
    <t>7511 Coffee RD, Peyton, CO 80831</t>
  </si>
  <si>
    <t>"They will need all of their entitlement for the next home and they already have a closing date for the new home that is not going to work with the time frame that an assumption takes. Also, they do not have the funds to do a down payment even with only 3% needed""Unfortunately the seller isn't able to do an assumption as she will need her VA entitlement for the next home"</t>
  </si>
  <si>
    <t>https://assumelist.com/property-detail/?property=7511-Coffee-Rd&amp;property_id=174391045&amp;mls_id=5081266</t>
  </si>
  <si>
    <t>Lisa Robinson</t>
  </si>
  <si>
    <t>https://www.zillow.com/homedetails/1131-Autumn-Star-Point-Monument-CO-80132/71718702_zpid/</t>
  </si>
  <si>
    <t>1131 Autumn Star PT, Monument, CO 80132</t>
  </si>
  <si>
    <t>"Possibly. I've asked but not gotten an answer. Bring me and offer and we'll se! Do t see why seller wouldn't"</t>
  </si>
  <si>
    <t>https://docs.google.com/spreadsheets/d/1hynVxj6iDtPyzshnyNrWKUuAwrqEjbMZ/edit?gid=453580430#gid=453580430</t>
  </si>
  <si>
    <t>https://assumelist.com/property-detail/?property=1131-Autumn-Star-Pt&amp;property_id=174344574&amp;mls_id=5086747</t>
  </si>
  <si>
    <t>Brandy Brown</t>
  </si>
  <si>
    <t>https://www.zillow.com/homedetails/4732-Shadowglen-Dr-Colorado-Springs-CO-80918/13582684_zpid/</t>
  </si>
  <si>
    <t>4732 Shadowglen DR, Colorado Springs, CO 80918</t>
  </si>
  <si>
    <t>"My Seller will entertain any offer made in writing. He's aware of his entitlement he just purchased another home with it and would like to free up the rest of it. However he's not opposed to reviewing an offer and if it makes sense going for it. ""My seller is not entertaining offers to assume his loan"</t>
  </si>
  <si>
    <t>https://assumelist.com/property-detail/?property=4732-Shadowglen-Dr&amp;property_id=174663830&amp;mls_id=2202954</t>
  </si>
  <si>
    <t>https://portal.onehome.com/en-US/property/aotf~1103388295~PPMLS?token=eyJPU04iOiJQUE1MUyIsImFnZW50aWQiOiIyNDM2MyIsInNldGlkIjogIjEwMjkyMTMiLCJzZXRUeXBlIjogIlBST1BFUlRZIiwic2F2ZWRTZWFyY2hJZCI6ICI0MzY3NzE1NC1mY2Q2LTNiMDQtOWQ0ZC1iNTgxYzMyYjcwZDkiLCJlbWFpbCI6ICIiLCAiVmlld01vZGUiOiAiMyJ9&amp;searchId=43677154-fcd6-3b04-9d4d-b581c32b70d9</t>
  </si>
  <si>
    <t>7792 Hirshorn PT, Peyton, CO 80831</t>
  </si>
  <si>
    <t>"If you guys would like to set up a showing my seller would be open to selling to a non VA entitlement""So as of right now they would prefer someone who has VA entitlement to assume the loan."</t>
  </si>
  <si>
    <t>https://docs.google.com/spreadsheets/d/1hynVxj6iDtPyzshnyNrWKUuAwrqEjbMZ/edit?gid=108929083#gid=108929083</t>
  </si>
  <si>
    <t>https://assumelist.com/property-detail/?property=7792-Hirshorn-Pt&amp;property_id=174601370&amp;mls_id=4194180</t>
  </si>
  <si>
    <t>Amber Flannigan</t>
  </si>
  <si>
    <t>https://www.zillow.com/homedetails/306-Cranbrook-Cir-Colorado-Springs-CO-80906/13635377_zpid/</t>
  </si>
  <si>
    <t>306 Cranbrook CR, Colorado Springs, CO 80906</t>
  </si>
  <si>
    <t>"They aren't interested in that [five year refinance] at this time but thanks for asking.""At this time they are not interested in offering an assumption without the buyer having VA eligibility. Thanks for the explanation and good luck with your clients.""Hi Ryan, I'm not sure but I can ask. They owe $248k. Does your client have the gap?"</t>
  </si>
  <si>
    <t>https://assumelist.com/property-detail/?property=306-Cranbrook-Cir&amp;property_id=174576070&amp;mls_id=3974814</t>
  </si>
  <si>
    <t>Shawn Keehn</t>
  </si>
  <si>
    <t>https://www.zillow.com/homedetails/495-Eclipse-Dr-Colorado-Springs-CO-80905/181739421_zpid/</t>
  </si>
  <si>
    <t>495 Eclipse DR, Colorado Springs, CO 80905</t>
  </si>
  <si>
    <t>"He would consider it possibly. His current rate is 2.75 and owes about $290k""I don't know. I can ask"</t>
  </si>
  <si>
    <t>https://assumelist.com/property-detail/?property=495-Eclipse-Dr&amp;property_id=174615871&amp;mls_id=8659519&amp;agent=1288&amp;token=eyJ0eXAiOiJKV1QiLCJhbGciOiJIUzI1NiJ9.eyJpYXQiOjE3MzgxMDYyNTQsImV4cCI6MTc0MDY5ODI1NCwiZGF0YSI6eyJhZ2VudElkIjoxMjg4LCJzaGFyZUtleSI6ImNkMDI2Y2YzOThmZGE5NGZhZThlZTc5M2I2MWJmMDBiIiwibGlzdGluZ0lkIjoiMTc0NzMzODQwLDE3NDMyNTM0MSwxNzQzODY2OTUsMTc0Njc0NDEzLDE3NDQ2ODI3OCwxNzQ2NDk5NzIsMTc0NjE1ODcxLDE3NDgyNzk3MSwxODE2MTI3MTMsMTc0NTMxMDE4LDE3NDQyMjMzNiwxNzQ3NzYyODIsMTc0NDAwNTMyLDE3NDgwMzM2OCwxNzQ3Mjk3MTcsMTc0NjIwMzg3LDE3NDYwMTM3MCJ9fQ.M8YfM0e_NhSJA8mJJNgCdE1G2WWzw4NJdAQYDZaru4M&amp;alerts=1&amp;share_key=cd026cf398fda94fae8ee793b61bf00b</t>
  </si>
  <si>
    <t>Amanda Butkovich</t>
  </si>
  <si>
    <t>https://www.zillow.com/homedetails/752-E-High-St-Colorado-Springs-CO-80903/13616783_zpid/</t>
  </si>
  <si>
    <t>752 E High ST, Colorado Springs, CO 80903</t>
  </si>
  <si>
    <t>https://assumelist.com/property-detail/?property=752-E-High-St&amp;property_id=174513509&amp;mls_id=3832054</t>
  </si>
  <si>
    <t>https://www.zillow.com/homedetails/7119-Creekfront-Dr-Fountain-CO-80817/63188817_zpid/</t>
  </si>
  <si>
    <t>7119 Creekfront DR, Fountain, CO 80817</t>
  </si>
  <si>
    <t>"No, thank you for asking though!"</t>
  </si>
  <si>
    <t>https://assumelist.com/property-detail/?property=7119-Creekfront-Dr&amp;property_id=174523009&amp;mls_id=2509310</t>
  </si>
  <si>
    <t>https://www.zillow.com/homedetails/1614-E-Cheyenne-Rd-Colorado-Springs-CO-80905/13626633_zpid/</t>
  </si>
  <si>
    <t>1614 E Cheyenne RD, Colorado Springs, CO 80905</t>
  </si>
  <si>
    <t>"He may be open to it, but would like to see what traffic he gets first, since we just hit the market."</t>
  </si>
  <si>
    <t>https://docs.google.com/spreadsheets/d/1hynVxj6iDtPyzshnyNrWKUuAwrqEjbMZ/edit?gid=1727674567#gid=1727674567</t>
  </si>
  <si>
    <t>https://assumelist.com/property-detail/?property=1614-E-Cheyenne-Rd&amp;property_id=174484858&amp;mls_id=1020928</t>
  </si>
  <si>
    <t>Kaitlyn Schneider</t>
  </si>
  <si>
    <t>311 Comanche Village DR, Fountain, CO 80817</t>
  </si>
  <si>
    <t>"We are not offering it as assumable as we don't have the time that it takes to close one. My clients PCS in March and need it sold before then."</t>
  </si>
  <si>
    <t>https://assumelist.com/property-detail/?property=311-Comanche-Village-Dr&amp;property_id=174788455&amp;mls_id=6744877</t>
  </si>
  <si>
    <t>https://www.zillow.com/homedetails/417-E-Kiowa-St-UNIT-1007-Colorado-Springs-CO-80903/63189372_zpid/?</t>
  </si>
  <si>
    <t>417 E Kiowa ST #1007, Colorado Springs, CO 80903</t>
  </si>
  <si>
    <t>"Hi Ryan, my Seller is open to that scenario. Are you guys planning on taking a look at the unit? For assumable loans, my brokerage requires us to work with Assumption Solutions so I will get in touch with them for further detail."</t>
  </si>
  <si>
    <t>https://docs.google.com/spreadsheets/d/1hynVxj6iDtPyzshnyNrWKUuAwrqEjbMZ/edit?gid=882879461#gid=882879461</t>
  </si>
  <si>
    <t>https://assumelist.com/property-detail/?property=417-E-Kiowa-St-Unit-1007&amp;property_id=174587725&amp;mls_id=9289212</t>
  </si>
  <si>
    <t>Michael Dale Bottenfield</t>
  </si>
  <si>
    <t>https://www.zillow.com/homedetails/9310-Bellcove-Cir-Colorado-Springs-CO-80920/13561672_zpid/</t>
  </si>
  <si>
    <t>9310 Bellcove CR, Colorado Springs, CO 80920</t>
  </si>
  <si>
    <t>"Yes, Seller knows how his VA entitlement works. As I said he is not willing to allow anyone to assume his loan without his eligibility being completely released. I appreciate the effort but this is our first day showing and Seller is not interested at this time."</t>
  </si>
  <si>
    <t>https://assumelist.com/property-detail/?property=9310-Bellcove-Cir&amp;property_id=174811205&amp;mls_id=8110959</t>
  </si>
  <si>
    <t>Mark Edward Oberg</t>
  </si>
  <si>
    <t>4625 Whimsical DR, Colorado Springs, CO 80917</t>
  </si>
  <si>
    <t>"Nothing serious so many flakes out there I get hounded so often on my listing with people and their hair brain ideas and endless emails with programs that are completely a waste of time. Good luck on your adventure." "The owner has the option to make it a suitable or not don't make it"</t>
  </si>
  <si>
    <t>https://assumelist.com/property-detail/?property=4625-Whimsical-Dr&amp;property_id=174502811&amp;mls_id=4206910</t>
  </si>
  <si>
    <t>https://portal.onehome.com/en-US/share/1028470i73937</t>
  </si>
  <si>
    <t>770 Memory LN, Fountain, CO 80817</t>
  </si>
  <si>
    <t>"Maybe""No at this time. That may change the longer it stays on the market."</t>
  </si>
  <si>
    <t>https://docs.google.com/spreadsheets/d/1hynVxj6iDtPyzshnyNrWKUuAwrqEjbMZ/edit?gid=1425339214#gid=1425339214</t>
  </si>
  <si>
    <t>https://assumelist.com/property-detail/?property=770-Memory-Ln&amp;property_id=174312165&amp;mls_id=2309198</t>
  </si>
  <si>
    <t>https://portal.onehome.com/en-US/share/1028469u76831</t>
  </si>
  <si>
    <t>7345 Waterwheel ST, Colorado Springs, CO 80911</t>
  </si>
  <si>
    <t>"Hey Ryan! Unfortunately no they're gonna need their entitlement restored"</t>
  </si>
  <si>
    <t>https://docs.google.com/spreadsheets/d/19unqpkKMQrhmGBaUh6zOIc0kPNGOIvtn6SRluHdkJD8/edit?gid=429244944#gid=429244944</t>
  </si>
  <si>
    <t>https://assumelist.com/property-detail/?property=7345-Waterwheel-St&amp;property_id=174622481&amp;mls_id=5725763</t>
  </si>
  <si>
    <t>Mercie Curbow-Presley</t>
  </si>
  <si>
    <t>https://portal.onehome.com/en-US/share/1028468v95824</t>
  </si>
  <si>
    <t>7554 Stormy WY, Colorado Springs, CO 80922</t>
  </si>
  <si>
    <t>"They need release of all entitlement so it does need to be a VA eligibility assumable"</t>
  </si>
  <si>
    <t>https://assumelist.com/property-detail/?property=7554-Stormy-Way&amp;property_id=174335342&amp;mls_id=2990145</t>
  </si>
  <si>
    <t>Justin Critchfield</t>
  </si>
  <si>
    <t>https://portal.onehome.com/en-US/share/1028467f67639</t>
  </si>
  <si>
    <t>4404 Dewey DR, Colorado Springs, CO 80916</t>
  </si>
  <si>
    <t>https://docs.google.com/spreadsheets/d/19unqpkKMQrhmGBaUh6zOIc0kPNGOIvtn6SRluHdkJD8/edit?gid=1031532660#gid=1031532660</t>
  </si>
  <si>
    <t>https://assumelist.com/property-detail/?property=4404-Dewey-Dr&amp;property_id=174435386&amp;mls_id=2508847</t>
  </si>
  <si>
    <t>Chris Woods</t>
  </si>
  <si>
    <t>https://portal.onehome.com/en-US/share/1028204X29642</t>
  </si>
  <si>
    <t>623 William AV, Colorado Springs, CO 80905</t>
  </si>
  <si>
    <t>"The loan is not listed as an assumable loan. Been waiting on response from current lender. So that's why I said currently no. I'm following up tomorrow on it."</t>
  </si>
  <si>
    <t>https://assumelist.com/property-detail/?property=623-William-Ave&amp;property_id=174531018&amp;mls_id=1165316</t>
  </si>
  <si>
    <t xml:space="preserve">Leighanne Potts </t>
  </si>
  <si>
    <t>https://portal.onehome.com/en-US/share/1028117a49000</t>
  </si>
  <si>
    <t>701 Blossom Field RD, Fountain, CO 80817</t>
  </si>
  <si>
    <t>"Hi! That's great news! Unfortunately no"</t>
  </si>
  <si>
    <t>https://assumelist.com/property-detail/?property=701-Blossom-Field-Rd&amp;property_id=174519704&amp;mls_id=6282266</t>
  </si>
  <si>
    <t>https://portal.onehome.com/en-US/share/1028115t44535</t>
  </si>
  <si>
    <t>910 Crandall DR, Colorado Springs, CO 80911</t>
  </si>
  <si>
    <t>"Hi there! Unfortunately he wants to keep his VA eligibilty"</t>
  </si>
  <si>
    <t>https://assumelist.com/property-detail/?property=910-Crandall-Dr&amp;property_id=174498850&amp;mls_id=2966368&amp;agent=1288&amp;token=eyJ0eXAiOiJKV1QiLCJhbGciOiJIUzI1NiJ9.eyJpYXQiOjE3MzY4OTY1MzQsImV4cCI6MTczOTQ4ODUzNCwiZGF0YSI6eyJhZ2VudElkIjoxMjg4LCJzaGFyZUtleSI6ImM3NWUzNGFjYzg0MGEzZGE4NWVlNTVkMDdlYjAyN2Y4IiwibGlzdGluZ0lkIjoiMTc0NDk4ODUwLDE3NDU0MTg5NywxNzQ0ODc4MzIsMTc0NTU4MDA5LDE4MTU1MTY5MywxNzQ1MzIwODUsMTgxNjMxMzgyLDE3NDgzMDI5NiwxNzQ2MDQ0NDksMTc0Mzk3NjYyLDE3NDI4MDA2OCwxNzQ0MDc0NjEsMTc0NTk0NTIwLDE3NDg2Mzg3NSwxNzQ2NTIzOTQsMTc0NzcwMzI2LDE3NDU5OTQ5MywxNzQzODk2MjgsMTgxNjA5NTY1LDE4MTYwMzIwOCwxNzQ4NjczODMsMTc0Mjg4ODgwLDE3NDUxOTcwNCwxNzQzMTM5ODEsMTc0NTk3MDA3LDE3NDY3MDU4OCwxNzQ3NTkyMjIsMTc0NTgxMDUxLDE3NDUxNTA5MSJ9fQ.EpbDCzKdlioMLeCjtFUEKjfgt1LdouJY7CV-wlWCYo4&amp;alerts=1&amp;share_key=c75e34acc840a3da85ee55d07eb027f8</t>
  </si>
  <si>
    <t>Chandra Hall</t>
  </si>
  <si>
    <t>https://portal.onehome.com/en-US/share/1027961l39332</t>
  </si>
  <si>
    <t>3107 Sunray PL, Colorado Springs, CO 80916</t>
  </si>
  <si>
    <t>"Sellers didn’t want to pursue that option.""Hi Ryan, I didn't put that it is assumable in the MLS because they can't have their eligibility impacted. I can always look into it further with them if your buyer is VA eligible"</t>
  </si>
  <si>
    <t>https://assumelist.com/property-detail/?property=3107-Sunray-Pl&amp;property_id=174772781&amp;mls_id=9499387</t>
  </si>
  <si>
    <t xml:space="preserve">Erica Archambault </t>
  </si>
  <si>
    <t>https://portal.onehome.com/en-US/share/1027772f70311</t>
  </si>
  <si>
    <t>5359 Suburban DR, Colorado Springs, CO 80911</t>
  </si>
  <si>
    <t>https://assumelist.com/property-detail/?property=5359-Suburban-Dr&amp;property_id=174308135&amp;mls_id=1351197</t>
  </si>
  <si>
    <t>Catalina Dominick</t>
  </si>
  <si>
    <t>https://portal.onehome.com/en-US/share/1027771R88108</t>
  </si>
  <si>
    <t>8486 Dassel DR, Fountain, CO 80817</t>
  </si>
  <si>
    <t>"So my client still isnt very interested in that at this moment. But if that changes I'll reach back out!""Hi! My client isn't very interested but thank you for all the information!"</t>
  </si>
  <si>
    <t>https://assumelist.com/property-detail/?property=8486-Dassel-Dr&amp;property_id=174753714&amp;mls_id=4328184</t>
  </si>
  <si>
    <t>Jessica Howard</t>
  </si>
  <si>
    <t>https://portal.onehome.com/en-US/share/1027769S04636</t>
  </si>
  <si>
    <t>7050 Hazelwood LN, Colorado Springs, CO 80918</t>
  </si>
  <si>
    <t>"Hi Ryan we are currently under contract" "Unfortunately no"</t>
  </si>
  <si>
    <t>https://assumelist.com/property-detail/?property=7050-Hazelwood-Ln&amp;property_id=174802783&amp;mls_id=6470047&amp;agent=1288&amp;token=eyJ0eXAiOiJKV1QiLCJhbGciOiJIUzI1NiJ9.eyJpYXQiOjE3MzY0NjQ0NTksImV4cCI6MTczOTA1NjQ1OSwiZGF0YSI6eyJhZ2VudElkIjoxMjg4LCJzaGFyZUtleSI6IjAzNjEyYzY1ZjU4MDVjZWJiZjAwYTgxMDY2NjFjNGVhIiwibGlzdGluZ0lkIjoiMTc0ODYzOTk2LDE3NDQ5OTM2MSwxNzQzNDE5MzAsMTc0NDg1OTg4LDE3NDY2MTUyNywxNzQ2MDA3MzYsMTc0NjEwNTc4LDE3NDY3NDkxOCwxODI3NDA3MTgsMTc0NzczMTc4LDE3NDc3NjY0NywxNzQ3NzI3NzIsMTc0NTQwNjAxLDE3NDYwNjY2OSwxNzQyNzE0ODcsMTc0NTgzNDkzLDE3NDI4MjA5NSwxNzQ3NzkxMjgsMTc0MzI5NjQ5LDE3NDYzNDIyMCwxNzQ2MTU4NzEsMTc0Mjc5OTEzLDE3NDUzOTQyMCwxNzQ4MDI3ODMsMTc0ODc0Nzk1LDE3NDQ5NTgwNywxNzQ2NzA1MzQsMTc0NDY2NzgwIn19.P3XNnYKn3YHGRKt8xKQ8PZcUyDSp2bbFdH17BBc6kaw&amp;alerts=1&amp;share_key=03612c65f5805cebbf00a8106661c4ea</t>
  </si>
  <si>
    <t>https://portal.onehome.com/en-US/share/1027691O06703</t>
  </si>
  <si>
    <t>5510 Whiskey River DR, Colorado Springs, CO 80923</t>
  </si>
  <si>
    <t>"Of course. Anybody can assume the loan as long as they qualify and they can fill the gap"</t>
  </si>
  <si>
    <t>https://assumelist.com/property-detail/?property=5510-Whiskey-River-Dr&amp;property_id=174544183&amp;mls_id=4237837</t>
  </si>
  <si>
    <t>Kathryn Seaver</t>
  </si>
  <si>
    <t>https://portal.onehome.com/en-US/share/1027123m68891</t>
  </si>
  <si>
    <t>6134 Dancing Moon WY, Colorado Springs, CO 80911</t>
  </si>
  <si>
    <t>"Hi Ryan! I have let them know that that would be a possibility and they are open to it with the right offer! We are starting showings on Thursday. Are you able to get your clients in this weekend you think?"</t>
  </si>
  <si>
    <t>https://docs.google.com/spreadsheets/d/1hynVxj6iDtPyzshnyNrWKUuAwrqEjbMZ/edit?gid=1717176405#gid=1717176405</t>
  </si>
  <si>
    <t>https://assumelist.com/property-detail/?property=6134-Dancing-Moon-Way&amp;property_id=174342879&amp;mls_id=3971881</t>
  </si>
  <si>
    <t>Marie Montoya</t>
  </si>
  <si>
    <t>https://portal.onehome.com/en-US/share/1027067B42509</t>
  </si>
  <si>
    <t>4750 Skywriter CR, Colorado Springs, CO 80922</t>
  </si>
  <si>
    <t>"Hi! If lender approves. It is a VA loan at a great interest rate. Sellers were calling lender today to see what the rate is and if loan can be assumed"</t>
  </si>
  <si>
    <t>https://docs.google.com/spreadsheets/d/1hynVxj6iDtPyzshnyNrWKUuAwrqEjbMZ/edit?gid=1518398512#gid=1518398512</t>
  </si>
  <si>
    <t>https://assumelist.com/property-detail/?property=4750-Skywriter-Cir&amp;property_id=174431953&amp;mls_id=8394581</t>
  </si>
  <si>
    <t>Jacob Scott Burger</t>
  </si>
  <si>
    <t>https://portal.onehome.com/en-US/share/1027066Q02979</t>
  </si>
  <si>
    <t>6941 Ketchum DR, Colorado Springs, CO 80911</t>
  </si>
  <si>
    <t>"Sellers said not interested in an assumption""I don't think they're interested this early in listing, I can check"</t>
  </si>
  <si>
    <t>https://assumelist.com/property-detail/?property=6941-Ketchum-Dr&amp;property_id=174489686&amp;mls_id=4051372</t>
  </si>
  <si>
    <t>Kathleen Haas</t>
  </si>
  <si>
    <t>https://portal.onehome.com/en-US/share/1026951T80293</t>
  </si>
  <si>
    <t>10363 Sentry Post PL, Colorado Springs, CO 80925</t>
  </si>
  <si>
    <t>""I dont think sellers are worried about losing their entitlement - if you would like to put in an offer I encourage you to do so."I'm not sure that a non-VA buyer can assume loan that would be a question for a VA but I would assume that you cannot unless you are qualified for a VA loan"</t>
  </si>
  <si>
    <t>https://docs.google.com/spreadsheets/d/1hynVxj6iDtPyzshnyNrWKUuAwrqEjbMZ/edit?gid=290400584#gid=290400584</t>
  </si>
  <si>
    <t>https://assumelist.com/property-detail/?property=10363-Sentry-Post-Pl&amp;property_id=174271487&amp;mls_id=8928963</t>
  </si>
  <si>
    <t>Karie McLain</t>
  </si>
  <si>
    <t>https://portal.onehome.com/en-US/share/1026950K16206</t>
  </si>
  <si>
    <t>3747 Swainson DR, Colorado Springs, CO 80922</t>
  </si>
  <si>
    <t>"I'm aware of the assumption process. If your clients are interested, send us over an offer." "Apologize, the sellers are looking for speed and certainty on this one. If they considered an assumption, it would need to be VA."</t>
  </si>
  <si>
    <t>https://assumelist.com/property-detail/?property=3747-Swainson-Dr&amp;property_id=174592349&amp;mls_id=4990488</t>
  </si>
  <si>
    <t>https://portal.onehome.com/en-US/share/1026861s43953</t>
  </si>
  <si>
    <t>701 N El Paso ST, Fountain, CO 80817</t>
  </si>
  <si>
    <t>"Maybe we could because there's no appraisal right?" "Yes but with the missing drywall and such? Can we do it?"</t>
  </si>
  <si>
    <t>https://docs.google.com/spreadsheets/d/1hynVxj6iDtPyzshnyNrWKUuAwrqEjbMZ/edit?gid=1341222123#gid=1341222123</t>
  </si>
  <si>
    <t>https://assumelist.com/property-detail/?property=701-N-El-Paso-St&amp;property_id=174426791&amp;mls_id=4281788</t>
  </si>
  <si>
    <t>Ron Parker</t>
  </si>
  <si>
    <t>https://portal.onehome.com/en-US/share/1026862P11062</t>
  </si>
  <si>
    <t>6489 Tranters Creek WY, Colorado Springs, CO 80925</t>
  </si>
  <si>
    <t>"Thank you for your interest.  Unfortuantely, the Seller is not in a position to do an assuption on the sale of his property." "Also, they need all of their VA eligibility." "doubtful as they are under contract on another property contingent on this property selling. We went under contract yesterday." "Unfortunately, the Seller needs to complete the transaction much sooner than an assumption allows so we are not offering assumptions."</t>
  </si>
  <si>
    <t>https://assumelist.com/property-detail/?property=6489-Tranters-Creek-Way&amp;property_id=174496055&amp;mls_id=8301438</t>
  </si>
  <si>
    <t>https://portal.onehome.com/en-US/share/1026860d75735</t>
  </si>
  <si>
    <t>1871 Alpine DR, Colorado Springs, CO 80909</t>
  </si>
  <si>
    <t>"Sorry no they will not."</t>
  </si>
  <si>
    <t>https://docs.google.com/spreadsheets/d/19unqpkKMQrhmGBaUh6zOIc0kPNGOIvtn6SRluHdkJD8/edit?gid=140514754#gid=140514754</t>
  </si>
  <si>
    <t>https://assumelist.com/property-detail/?property=1871-Alpine-Dr&amp;property_id=174542931&amp;mls_id=7609983</t>
  </si>
  <si>
    <t>https://portal.onehome.com/en-US/share/1026735n44085</t>
  </si>
  <si>
    <t>1304 Main ST, Colorado Springs, CO 80911</t>
  </si>
  <si>
    <t>"No thank you" "Hi. They are not offering assumable unfortunately."</t>
  </si>
  <si>
    <t>https://docs.google.com/spreadsheets/d/19unqpkKMQrhmGBaUh6zOIc0kPNGOIvtn6SRluHdkJD8/edit?gid=558016764#gid=558016764</t>
  </si>
  <si>
    <t>https://assumelist.com/property-detail/?property=1304-Main-St&amp;property_id=174391154&amp;mls_id=2181080</t>
  </si>
  <si>
    <t>Jeallyn Tria</t>
  </si>
  <si>
    <t>https://portal.onehome.com/en-US/share/1026534P93258</t>
  </si>
  <si>
    <t>6107 Kettle Fire TR, Colorado Springs, CO 80925</t>
  </si>
  <si>
    <t>https://docs.google.com/spreadsheets/d/19unqpkKMQrhmGBaUh6zOIc0kPNGOIvtn6SRluHdkJD8/edit?gid=1529725412#gid=1529725412</t>
  </si>
  <si>
    <t>https://assumelist.com/property-detail/?property=6107-Kettle-Fire-Trl&amp;property_id=174651347&amp;mls_id=7462869</t>
  </si>
  <si>
    <t>Gordon Weldon</t>
  </si>
  <si>
    <t>https://portal.onehome.com/en-US/share/1026530K33996</t>
  </si>
  <si>
    <t>4779 Ardley DR, Colorado Springs, CO 80922</t>
  </si>
  <si>
    <t>"And, they are not aware of any assumption rules their lender has in place. Not all VA are in fact assumable, and some that are require VA eligibility to assume.""Seller will consider all offers. But, they are not looking for an extended closing period totally for current lender that customary comes with assumptions, and need either proof of cash for the difference or pre-approval with a strong lender for the difference. The home is also being sold as is, so they are not inclined to do any repairs that an assumption or FHA would require, which is one reason it is not being marketed as such."</t>
  </si>
  <si>
    <t>https://assumelist.com/property-detail/?property=4779-Ardley-Dr&amp;property_id=174625585&amp;mls_id=2671735&amp;agent=1288&amp;token=eyJ0eXAiOiJKV1QiLCJhbGciOiJIUzI1NiJ9.eyJpYXQiOjE3MzQzMDA2NDYsImV4cCI6MTczNjg5MjY0NiwiZGF0YSI6eyJhZ2VudElkIjoxMjg4LCJzaGFyZUtleSI6IjQ2MWYwNWNiOTY5ZjNhODg3NzliODU2YzAwYTkzNmUyIiwibGlzdGluZ0lkIjoiMTc0MzkxMDAwLDE3NDY3Nzc2MSwxNzQ2MjU1ODUsMTc0NjI4NzA0LDE3NDU4MDQ5MyJ9fQ.L6k2eCuinCX-tnG-24cAEi4VA_KE8h6VUNO3dQQba_M&amp;alerts=1&amp;share_key=461f05cb969f3a88779b856c00a936e2</t>
  </si>
  <si>
    <t>Erica Archambault</t>
  </si>
  <si>
    <t>https://portal.onehome.com/en-US/share/1026436u57834</t>
  </si>
  <si>
    <t>7926 Wythe DR, Fountain, CO 80817</t>
  </si>
  <si>
    <t>https://assumelist.com/property-detail/?property=7926-Wythe-Dr&amp;property_id=174568404&amp;mls_id=4987918</t>
  </si>
  <si>
    <t>Andrew Holshouser</t>
  </si>
  <si>
    <t>https://portal.onehome.com/en-US/share/1026434D54856</t>
  </si>
  <si>
    <t>4312 River Line GR, Colorado Springs, CO 80911</t>
  </si>
  <si>
    <t>https://docs.google.com/spreadsheets/d/19unqpkKMQrhmGBaUh6zOIc0kPNGOIvtn6SRluHdkJD8/edit?gid=1337760928#gid=1337760928</t>
  </si>
  <si>
    <t>https://assumelist.com/property-detail/?property=4312-River-Line-Grv&amp;property_id=174717491&amp;mls_id=8521119</t>
  </si>
  <si>
    <t>Kellen Harmon</t>
  </si>
  <si>
    <t>https://portal.onehome.com/en-US/share/1026360D08139</t>
  </si>
  <si>
    <t>8169 Wagon Spoke TR, Fountain, CO 80817</t>
  </si>
  <si>
    <t>"No assumable being offered. Only seller carry"</t>
  </si>
  <si>
    <t>https://assumelist.com/property-detail/?property=8169-Wagon-Spoke-Trl&amp;property_id=174650108&amp;mls_id=8953756</t>
  </si>
  <si>
    <t>https://portal.onehome.com/en-US/share/1026302r39002</t>
  </si>
  <si>
    <t>4033 Silver Star GR, Colorado Springs, CO 80911</t>
  </si>
  <si>
    <t>"They are curious what an offer would look like, and they're not excited about a possible 60-90 process."</t>
  </si>
  <si>
    <t>https://assumelist.com/property-detail/?property=4033-Silver-Star-Grv&amp;property_id=181575445&amp;mls_id=6203828</t>
  </si>
  <si>
    <t>https://portal.onehome.com/en-US/share/1026236K76396</t>
  </si>
  <si>
    <t>12785 Mt Antero DR, Peyton, CO 80831</t>
  </si>
  <si>
    <t>"Unfortunately, they do need to have their entitlement freed-up."</t>
  </si>
  <si>
    <t>https://assumelist.com/property-detail/?property=12785-Mt-Antero-Dr&amp;property_id=174816616&amp;mls_id=5393256</t>
  </si>
  <si>
    <t>Zane Whitfield</t>
  </si>
  <si>
    <t>https://portal.onehome.com/en-US/property/aotf~1076713083~PPMLS?token=eyJPU04iOiJQUE1MUyIsImFnZW50aWQiOiIyNDM2MyIsInNldGlkIjogIjEwMjYyMzMiLCJzZXRUeXBlIjogIlBST1BFUlRZIiwic2F2ZWRTZWFyY2hJZCI6ICI3MGQxMGM4ZS00MGI0LTM1OTYtOGNiZS1mMmNhMzYxZjhjZjAiLCJlbWFpbCI6ICIiLCAiVmlld01vZGUiOiAiMyJ9&amp;searchId=70d10c8e-40b4-3596-8cbe-f2ca361f8cf0</t>
  </si>
  <si>
    <t>4812 Bailey PL, Colorado Springs, CO 80916</t>
  </si>
  <si>
    <t>"I think he might work through that if the offer price is right"</t>
  </si>
  <si>
    <t>https://docs.google.com/spreadsheets/d/19unqpkKMQrhmGBaUh6zOIc0kPNGOIvtn6SRluHdkJD8/edit?gid=18989226#gid=18989226</t>
  </si>
  <si>
    <t>https://assumelist.com/property-detail/?property=4812-Bailey-Pl&amp;property_id=174670447&amp;mls_id=9224262&amp;agent=1288&amp;token=eyJ0eXAiOiJKV1QiLCJhbGciOiJIUzI1NiJ9.eyJpYXQiOjE3MzM3ODIyNzgsImV4cCI6MTczNjM3NDI3OCwiZGF0YSI6eyJhZ2VudElkIjoxMjg4LCJzaGFyZUtleSI6IjY4YjI5YjAwNTUwYTBkOTBlMmQ1OTgwNDAxMzE3Mzg5IiwibGlzdGluZ0lkIjoiMTc0NjcwNDQ3LDE3NDcxNzY4MywxNzQ0NDU0MzIsMTc0NTQyNTcyLDE3NDU2MDc0NiwxNzQ0MDY0MzAsMTc0NTQ4OTQ2LDE3NDgwMTAxMCwxNzQ3MDA0NDcifX0.WsgbVkAgO-T198A5HnzDO1GBf50EJCDGfn3Pk9-X18k&amp;alerts=1&amp;share_key=68b29b00550a0d90e2d5980401317389</t>
  </si>
  <si>
    <t>https://portal.onehome.com/en-US/share/1026184S65755</t>
  </si>
  <si>
    <t>6190 Meadowbank LN, Colorado Springs, CO 80925</t>
  </si>
  <si>
    <t>"Hi Ryan and unfortunately no they are buying 😊"</t>
  </si>
  <si>
    <t>https://assumelist.com/property-detail/?property=6190-Meadowbank-Ln&amp;property_id=174283854&amp;mls_id=9188130</t>
  </si>
  <si>
    <t>Theodore Bachara</t>
  </si>
  <si>
    <t>https://portal.onehome.com/en-US/share/1025890t57350</t>
  </si>
  <si>
    <t>4775 Marabou WY, Colorado Springs, CO 80911</t>
  </si>
  <si>
    <t>https://assumelist.com/property-detail/?property=4775-Marabou-Way&amp;property_id=174639252&amp;mls_id=5950074</t>
  </si>
  <si>
    <t>Mark Davis</t>
  </si>
  <si>
    <t>https://portal.onehome.com/en-US/share/1025891H92126</t>
  </si>
  <si>
    <t>375 Oneil CT, Colorado Springs, CO 80911</t>
  </si>
  <si>
    <t>$310 Annual</t>
  </si>
  <si>
    <t>https://assumelist.com/property-detail/?property=375-Oneil-Ct&amp;property_id=174394861&amp;mls_id=6184763</t>
  </si>
  <si>
    <t>Pamela Macklin</t>
  </si>
  <si>
    <t>https://portal.onehome.com/en-US/share/1025889K00385</t>
  </si>
  <si>
    <t>9692 Emerald Vista DR, Peyton, CO 80831</t>
  </si>
  <si>
    <t>https://assumelist.com/property-detail/?property=9692-Emerald-Vista-Dr&amp;property_id=181622668&amp;mls_id=4221487</t>
  </si>
  <si>
    <t>https://portal.onehome.com/en-US/share/1025844g25328</t>
  </si>
  <si>
    <t>2570 Bellamy ST, Colorado Springs, CO 80916</t>
  </si>
  <si>
    <t>"no"</t>
  </si>
  <si>
    <t>https://assumelist.com/property-detail/?property=2570-Bellamy-St&amp;property_id=174540601&amp;mls_id=5002797</t>
  </si>
  <si>
    <t>Hector Alanis</t>
  </si>
  <si>
    <t>https://portal.onehome.com/en-US/share/1025846d15584</t>
  </si>
  <si>
    <t>4125 Thoreau DR, Colorado Springs, CO 80916</t>
  </si>
  <si>
    <t>https://assumelist.com/property-detail/?property=4125-Thoreau-Dr&amp;property_id=174769603&amp;mls_id=1920847</t>
  </si>
  <si>
    <t>https://portal.onehome.com/en-US/share/1025847L42385</t>
  </si>
  <si>
    <t>605 Upton DR, Colorado Springs, CO 80911</t>
  </si>
  <si>
    <t>https://assumelist.com/property-detail/?property=605-Upton-Dr&amp;property_id=174663027&amp;mls_id=3702388</t>
  </si>
  <si>
    <t>https://portal.onehome.com/en-US/share/1025845s61901</t>
  </si>
  <si>
    <t>134 Wild Grass WY, Colorado Springs, CO 80919</t>
  </si>
  <si>
    <t>https://assumelist.com/property-detail/?property=134-Wild-Grass-Way&amp;property_id=174668165&amp;mls_id=5068365</t>
  </si>
  <si>
    <t>Dominic Miller</t>
  </si>
  <si>
    <t>https://portal.onehome.com/en-US/share/1025683i95135</t>
  </si>
  <si>
    <t>6750 Metropolitan ST, Colorado Springs, CO 80911</t>
  </si>
  <si>
    <t>https://assumelist.com/property-detail/?property=6750-Metropolitan-St&amp;property_id=174475696&amp;mls_id=9869248</t>
  </si>
  <si>
    <t>Matthew Orist</t>
  </si>
  <si>
    <t>https://www.zillow.com/homes/5038-Janga-Dr-Colorado-Springs,-CO-80924_rb/</t>
  </si>
  <si>
    <t>5038 Janga DR, Colorado Springs, CO 80924</t>
  </si>
  <si>
    <t>"Sorry. My clients are not interested at this point." "I'll see if they are willing to do an assumable."</t>
  </si>
  <si>
    <t>https://assumelist.com/property-detail/?property=5038-Janga-Dr&amp;property_id=174544299&amp;mls_id=4286876</t>
  </si>
  <si>
    <t>https://portal.onehome.com/en-US/share/1025592J91413</t>
  </si>
  <si>
    <t>17915 Gypsum Canyon CT, Monument, CO 80132</t>
  </si>
  <si>
    <t>https://assumelist.com/property-detail/?property=17915-Gypsum-Canyon-Ct&amp;property_id=174422859&amp;mls_id=8873812</t>
  </si>
  <si>
    <t>https://portal.onehome.com/en-US/share/1025591Z59832</t>
  </si>
  <si>
    <t>7491 Willowind DR, Colorado Springs, CO 80922A</t>
  </si>
  <si>
    <t>https://assumelist.com/property-detail/?property=7491-Willowind-Dr&amp;property_id=174297515&amp;mls_id=2189284</t>
  </si>
  <si>
    <t>https://portal.onehome.com/en-US/share/1025584G72354</t>
  </si>
  <si>
    <t>6916 Ocatillo VW, Fountain, CO 80817</t>
  </si>
  <si>
    <t>https://assumelist.com/property-detail/?property=6916-Ocatillo-Vw&amp;property_id=181566284&amp;mls_id=3209276</t>
  </si>
  <si>
    <t>https://portal.onehome.com/en-US/share/1025583H84535</t>
  </si>
  <si>
    <t>882 London Green WY, Colorado Springs, CO 80906</t>
  </si>
  <si>
    <t>"No thats why I mentioned yesterday he's not accepting them at this time. They are buying another home.""Hi Ryan. Not at this time."</t>
  </si>
  <si>
    <t>https://assumelist.com/property-detail/?property=882-London-Green-Way&amp;property_id=174623649&amp;mls_id=4728335</t>
  </si>
  <si>
    <t>https://portal.onehome.com/en-US/share/1025582p04670</t>
  </si>
  <si>
    <t>516 Widefield DR, Colorado Springs, CO 80911</t>
  </si>
  <si>
    <t>"Client said they wouldn't be opposed to considering non-VA buyer." "I'm not sure that they would but I can definitely present it. Maybe with a really strong offer."</t>
  </si>
  <si>
    <t>https://docs.google.com/spreadsheets/d/1hynVxj6iDtPyzshnyNrWKUuAwrqEjbMZ/edit?gid=1534855583#gid=1534855583</t>
  </si>
  <si>
    <t>https://assumelist.com/property-detail/?property=516-Widefield-Dr&amp;property_id=174305843&amp;mls_id=3466056</t>
  </si>
  <si>
    <t>Scott Baughman</t>
  </si>
  <si>
    <t>https://portal.onehome.com/en-US/share/1025580d40715</t>
  </si>
  <si>
    <t>2370 Cather CR, Colorado Springs, CO 80916</t>
  </si>
  <si>
    <t>"I forwarded your email to the seller. He was going to talk to a couple people about their thoughts. He is not wanting to let someone assume it without a substitution of eligibility right now" "Let me check."</t>
  </si>
  <si>
    <t>https://assumelist.com/property-detail/?property=2370-Cather-Cir&amp;property_id=174530008&amp;mls_id=4938395</t>
  </si>
  <si>
    <t>Jennifer Bonis</t>
  </si>
  <si>
    <t>https://portal.onehome.com/en-US/share/1025590X12216</t>
  </si>
  <si>
    <t>4955 Bluestem DR, Colorado Springs, CO 80917</t>
  </si>
  <si>
    <t>https://assumelist.com/property-detail/?property=4955-Bluestem-Dr&amp;property_id=174495807&amp;mls_id=4513401</t>
  </si>
  <si>
    <t>https://portal.onehome.com/en-US/share/1025589b92777</t>
  </si>
  <si>
    <t>6661 Proud Eagle CT, Colorado Springs, CO 80915</t>
  </si>
  <si>
    <t>https://assumelist.com/property-detail/?property=6661-Proud-Eagle-Ct&amp;property_id=181617234&amp;mls_id=1138798</t>
  </si>
  <si>
    <t>Harvinder Singh</t>
  </si>
  <si>
    <t>https://portal.onehome.com/en-US/share/1025588Y62628</t>
  </si>
  <si>
    <t>458 Palm Springs WY, Colorado Springs, CO 80921</t>
  </si>
  <si>
    <t>$63 Annual</t>
  </si>
  <si>
    <t>https://assumelist.com/property-detail/?property=458-Palm-Springs-Way&amp;property_id=181599031&amp;mls_id=9970845</t>
  </si>
  <si>
    <t>https://portal.onehome.com/en-US/share/1025586g81142</t>
  </si>
  <si>
    <t>1218 Norwood AV, Colorado Springs, CO 80905</t>
  </si>
  <si>
    <t>https://assumelist.com/property-detail/?property=1218-Norwood-Ave&amp;property_id=174670492&amp;mls_id=3571235</t>
  </si>
  <si>
    <t>Lauren Stadjuhar</t>
  </si>
  <si>
    <t>https://portal.onehome.com/en-US/share/1025391e19489</t>
  </si>
  <si>
    <t>3230 Springmeadow CR, Castle Rock, CO 80109</t>
  </si>
  <si>
    <t>https://assumelist.com/property-detail/?property=3230-Springmeadow-Cir&amp;property_id=181553278&amp;mls_id=9063721</t>
  </si>
  <si>
    <t>Janet McMonigal</t>
  </si>
  <si>
    <t>https://portal.onehome.com/en-US/share/1025390t53083</t>
  </si>
  <si>
    <t>7655 Coffee RD, Peyton, CO 80831</t>
  </si>
  <si>
    <t>https://assumelist.com/property-detail/?property=7655-Coffee-Rd&amp;property_id=174276417&amp;mls_id=4219985</t>
  </si>
  <si>
    <t>Sam Sparks</t>
  </si>
  <si>
    <t>https://portal.onehome.com/en-US/share/1025389D97031</t>
  </si>
  <si>
    <t>4134 Knollvale DR, Colorado Springs, CO 80922</t>
  </si>
  <si>
    <t>https://assumelist.com/property-detail/?property=4134-Knollvale-Dr&amp;property_id=174505847&amp;mls_id=6144163</t>
  </si>
  <si>
    <t>Devin Schlaufman</t>
  </si>
  <si>
    <t>https://portal.onehome.com/en-US/share/1025387t68662</t>
  </si>
  <si>
    <t>9274 Sand Myrtle DR, Colorado Springs, CO 80925</t>
  </si>
  <si>
    <t>https://assumelist.com/property-detail/?property=9274-Sand-Myrtle-Dr&amp;property_id=181631290&amp;mls_id=3978730</t>
  </si>
  <si>
    <t>https://portal.onehome.com/en-US/share/1025386L94032</t>
  </si>
  <si>
    <t>1010 Crandall DR, Colorado Springs, CO 80911</t>
  </si>
  <si>
    <t>https://assumelist.com/property-detail/?property=1010-Crandall-Dr&amp;property_id=174302834&amp;mls_id=6644130</t>
  </si>
  <si>
    <t>Aubrey Cook</t>
  </si>
  <si>
    <t>https://portal.onehome.com/en-US/share/1025385R04818</t>
  </si>
  <si>
    <t>7763 Barn Owl DR, Fountain, CO 80817</t>
  </si>
  <si>
    <t>https://assumelist.com/property-detail/?property=7763-Barn-Owl-Dr&amp;property_id=174666136&amp;mls_id=2550093</t>
  </si>
  <si>
    <t>Marilyn Kinnamon</t>
  </si>
  <si>
    <t>https://portal.onehome.com/en-US/share/1025382v40876</t>
  </si>
  <si>
    <t>4508 Prestige PT, Colorado Springs, CO 80906</t>
  </si>
  <si>
    <t>https://assumelist.com/property-detail/?property=4508-Prestige-Pt&amp;property_id=174308913&amp;mls_id=4973942</t>
  </si>
  <si>
    <t>https://portal.onehome.com/en-US/share/1025333B84436</t>
  </si>
  <si>
    <t>1910 S Chamberlin ST, Colorado Springs, CO 80906</t>
  </si>
  <si>
    <t>https://assumelist.com/property-detail/?property=1910-Chamberlin-S&amp;property_id=174439959&amp;mls_id=3763523</t>
  </si>
  <si>
    <t>Amie Streater</t>
  </si>
  <si>
    <t>https://portal.onehome.com/en-US/share/1025332B93013</t>
  </si>
  <si>
    <t>3433 Queen Anne WY, Colorado Springs, CO 80917</t>
  </si>
  <si>
    <t>https://assumelist.com/property-detail/?property=3433-Queen-Anne-Way&amp;property_id=174441263&amp;mls_id=6152103</t>
  </si>
  <si>
    <t>https://portal.onehome.com/en-US/share/1025334L45452</t>
  </si>
  <si>
    <t>1441 Kempton AL, Colorado Springs, CO 80910</t>
  </si>
  <si>
    <t>https://assumelist.com/property-detail/?property=1441-Kempton-Aly&amp;property_id=174435440&amp;mls_id=2264111</t>
  </si>
  <si>
    <t>Cindy Beckham</t>
  </si>
  <si>
    <t>https://portal.onehome.com/en-US/share/1025331f41217</t>
  </si>
  <si>
    <t>12252 Point Reyes DR, Peyton, CO 80831</t>
  </si>
  <si>
    <t>$115 Annual</t>
  </si>
  <si>
    <t>https://assumelist.com/property-detail/?property=12252-Point-Reyes-Dr&amp;property_id=174751290&amp;mls_id=7186108</t>
  </si>
  <si>
    <t>Matt Moorman</t>
  </si>
  <si>
    <t>https://portal.onehome.com/en-US/share/1025259z97270</t>
  </si>
  <si>
    <t>2434 Cherokee Park PL, Colorado Springs, CO 80915</t>
  </si>
  <si>
    <t>"I checked with Amy so yes. Good idea I may do these""Yes we would do an assumable loan. Interest rate is 5.5 I believe that would be Great"</t>
  </si>
  <si>
    <t>https://assumelist.com/property-detail/?property=2434-Cherokee-Park-Pl&amp;property_id=174433611&amp;mls_id=3703702</t>
  </si>
  <si>
    <t>Maggie Keyser</t>
  </si>
  <si>
    <t>https://portal.onehome.com/en-US/share/1025264o68630</t>
  </si>
  <si>
    <t>7731 Mountain Laurel DR, Colorado Springs, CO 80922</t>
  </si>
  <si>
    <t>$300 Semi-Annual</t>
  </si>
  <si>
    <t>https://assumelist.com/property-detail/?property=7731-Mountain-Laurel-Dr&amp;property_id=174288342&amp;mls_id=8879173</t>
  </si>
  <si>
    <t>Irene Torres</t>
  </si>
  <si>
    <t>https://portal.onehome.com/en-US/share/1025262b84298</t>
  </si>
  <si>
    <t>1355 Lords Hill DR, Fountain, CO 80817</t>
  </si>
  <si>
    <t>https://assumelist.com/property-detail/?property=1355-Lords-Hill-Dr&amp;property_id=174418979&amp;mls_id=7714652</t>
  </si>
  <si>
    <t>Gregory Alderman</t>
  </si>
  <si>
    <t>https://portal.onehome.com/en-US/share/1025261p68147</t>
  </si>
  <si>
    <t>3725 Saints CT, Colorado Springs, CO 80904</t>
  </si>
  <si>
    <t>https://assumelist.com/property-detail/?property=3725-Saints-Ct&amp;property_id=174876224&amp;mls_id=8235664</t>
  </si>
  <si>
    <t>Joseph Heffner</t>
  </si>
  <si>
    <t>https://portal.onehome.com/en-US/share/1025260m35601</t>
  </si>
  <si>
    <t>21955 Sweet RD, Peyton, CO 80831</t>
  </si>
  <si>
    <t>https://assumelist.com/property-detail/?property=21955-Sweet-Rd&amp;property_id=174649460&amp;mls_id=9858481</t>
  </si>
  <si>
    <t>https://portal.onehome.com/en-US/share/1025258Z28770</t>
  </si>
  <si>
    <t>5286 Balsam ST, Colorado Springs, CO 80923</t>
  </si>
  <si>
    <t>https://assumelist.com/property-detail/?property=5286-Balsam-St&amp;property_id=174865557&amp;mls_id=8575195</t>
  </si>
  <si>
    <t xml:space="preserve">Jeremy Wynia </t>
  </si>
  <si>
    <t>https://portal.onehome.com/en-US/share/1025167u30823</t>
  </si>
  <si>
    <t>2858 Carmel CR, Colorado Springs, CO 80910</t>
  </si>
  <si>
    <t>"The seller would currently not be willing to let a non VA eligible but assume the loan."</t>
  </si>
  <si>
    <t>https://assumelist.com/property-detail/?property=2858-Carmel-Cir&amp;property_id=174555790&amp;mls_id=6651698</t>
  </si>
  <si>
    <t>Justin Schmidt</t>
  </si>
  <si>
    <t>https://portal.onehome.com/en-US/property/aotf~1093447819~PPMLS?token=eyJPU04iOiJQUE1MUyIsImFnZW50aWQiOiIyNDM2MyIsInNldGlkIjogIjEwMjUyNjgiLCJzZXRUeXBlIjogIlBST1BFUlRZIiwic2F2ZWRTZWFyY2hJZCI6ICI4NTZkNzI3Zi1hOGI0LTNhNTItYmZjMy0wMzc5YjhiNTU0YWMiLCJlbWFpbCI6ICIiLCAiVmlld01vZGUiOiAiMyJ9&amp;searchId=856d727f-a8b4-3a52-bfc3-0379b8b554ac</t>
  </si>
  <si>
    <t>9778 Silver Stirrup DR, Colorado Springs, CO 80925</t>
  </si>
  <si>
    <t>"Don't think it's a hard no but they really need to know what they can do for eligibility moving forward for a next purchase and don't want to be tied up because of that.""No, they will need their VA eligibility restored."</t>
  </si>
  <si>
    <t>https://assumelist.com/property-detail/?property=9778-Silver-Stirrup-Dr&amp;property_id=174470494&amp;mls_id=4971341</t>
  </si>
  <si>
    <t>Drew Schneider</t>
  </si>
  <si>
    <t>https://portal.onehome.com/en-US/share/1025166W33256</t>
  </si>
  <si>
    <t>2028 S Corona AV, Colorado Springs, CO 80905</t>
  </si>
  <si>
    <t>https://assumelist.com/property-detail/?property=2028-S-Corona-Ave&amp;property_id=174335504&amp;mls_id=6308577</t>
  </si>
  <si>
    <t>Marti Bourn</t>
  </si>
  <si>
    <t>https://portal.onehome.com/en-US/share/1025164S31283</t>
  </si>
  <si>
    <t>4420 Laven WY, Colorado Springs, CO 80920</t>
  </si>
  <si>
    <t>https://assumelist.com/property-detail/?property=4420-Laven-Way&amp;property_id=174309095&amp;mls_id=1582609</t>
  </si>
  <si>
    <t xml:space="preserve">Christine Callender </t>
  </si>
  <si>
    <t>https://portal.onehome.com/en-US/share/1025162c16480</t>
  </si>
  <si>
    <t>2765 Hamermesh DR, Colorado Springs, CO 80920</t>
  </si>
  <si>
    <t>https://assumelist.com/property-detail/?property=2765-Hamermesh-Dr&amp;property_id=174853164&amp;mls_id=6195754</t>
  </si>
  <si>
    <t xml:space="preserve">Tamara Whalen </t>
  </si>
  <si>
    <t>https://portal.onehome.com/en-US/share/1025163h03372</t>
  </si>
  <si>
    <t>7725 Fall Brook CT, Colorado Springs, CO 80920</t>
  </si>
  <si>
    <t>https://assumelist.com/property-detail/?property=7725-Fall-Brook-Ct&amp;property_id=174608927&amp;mls_id=4611285</t>
  </si>
  <si>
    <t>Jung Lankford</t>
  </si>
  <si>
    <t>https://portal.onehome.com/en-US/share/1025005H57919</t>
  </si>
  <si>
    <t>6615 Athletic AV, Colorado Springs, CO 80911</t>
  </si>
  <si>
    <t>"It is not assumable loan"</t>
  </si>
  <si>
    <t>https://assumelist.com/property-detail/?property=6615-Athletic-Ave&amp;property_id=174474404&amp;mls_id=6289736</t>
  </si>
  <si>
    <t>https://portal.onehome.com/en-US/share/1025006A36128</t>
  </si>
  <si>
    <t>12683 Fulford CT, Colorado Springs, CO 80908</t>
  </si>
  <si>
    <t>https://assumelist.com/property-detail/?property=12683-Fulford-Ct&amp;property_id=174444403&amp;mls_id=8981228</t>
  </si>
  <si>
    <t>https://portal.onehome.com/en-US/share/1025004C21480</t>
  </si>
  <si>
    <t>4320 Teeter Totter CR, Colorado Springs, CO 80917</t>
  </si>
  <si>
    <t>$84 Quarterly</t>
  </si>
  <si>
    <t>https://assumelist.com/property-detail/?property=4320-Teeter-Totter-Cir&amp;property_id=174732203&amp;mls_id=2196570</t>
  </si>
  <si>
    <t>Yzabella Tafoya</t>
  </si>
  <si>
    <t>https://portal.onehome.com/en-US/share/1025002P28785</t>
  </si>
  <si>
    <t>10178 Intrepid WY, Colorado Springs, CO 80925</t>
  </si>
  <si>
    <t>https://assumelist.com/property-detail/?property=10178-Intrepid-Way&amp;property_id=174481704&amp;mls_id=8971594</t>
  </si>
  <si>
    <t>Marjorie Burcham</t>
  </si>
  <si>
    <t>https://portal.onehome.com/en-US/share/1024999Q32522</t>
  </si>
  <si>
    <t>1129 E Platte AV, Colorado Springs, CO 80903</t>
  </si>
  <si>
    <t>https://assumelist.com/property-detail/?property=1129-E-Platte-Ave&amp;property_id=174683432&amp;mls_id=3646226</t>
  </si>
  <si>
    <t>Andrew Nielson</t>
  </si>
  <si>
    <t>https://portal.onehome.com/en-US/share/1024998j14763</t>
  </si>
  <si>
    <t>1715 N Chelton RD, Colorado Springs, CO 80909</t>
  </si>
  <si>
    <t>https://assumelist.com/property-detail/?property=1715-N-Chelton-Rd&amp;property_id=174532374&amp;mls_id=6555426</t>
  </si>
  <si>
    <t xml:space="preserve">Jerry Clark </t>
  </si>
  <si>
    <t>https://portal.onehome.com/en-US/share/1024929g80869</t>
  </si>
  <si>
    <t>4512 La Cresta DR, Colorado Springs, CO 80918</t>
  </si>
  <si>
    <t>https://assumelist.com/property-detail/?property=4512-La-Cresta-Dr&amp;property_id=174280095&amp;mls_id=1850250</t>
  </si>
  <si>
    <t>https://portal.onehome.com/en-US/share/1024928y15350</t>
  </si>
  <si>
    <t>10715 Horton DR, Colorado Springs, CO 80925</t>
  </si>
  <si>
    <t>https://assumelist.com/property-detail/?property=10715-Horton-Dr&amp;property_id=174594520&amp;mls_id=9835083</t>
  </si>
  <si>
    <t>https://portal.onehome.com/en-US/share/1024802U78047</t>
  </si>
  <si>
    <t>2584 Lakes Edge DR, Monument, CO 80132</t>
  </si>
  <si>
    <t>https://assumelist.com/property-detail/?property=2584-Lakes-Edge-Dr&amp;property_id=174568416&amp;mls_id=4156439</t>
  </si>
  <si>
    <t>https://portal.onehome.com/en-US/share/1024801o48904</t>
  </si>
  <si>
    <t>6736 Cabin Creek DR, Colorado Springs, CO 80923</t>
  </si>
  <si>
    <t>https://assumelist.com/property-detail/?property=6736-Cabin-Creek-Dr&amp;property_id=174338600&amp;mls_id=8346332</t>
  </si>
  <si>
    <t>Shawnda Wood</t>
  </si>
  <si>
    <t>https://portal.onehome.com/en-US/share/1024800r96643</t>
  </si>
  <si>
    <t>5786 Show Down LN, Colorado Springs, CO 80923</t>
  </si>
  <si>
    <t>https://assumelist.com/property-detail/?property=5786-Show-Down-Ln&amp;property_id=174420314&amp;mls_id=8916980</t>
  </si>
  <si>
    <t>https://portal.onehome.com/en-US/share/1024759a44225</t>
  </si>
  <si>
    <t>1226 Norwood AV, Colorado Springs, CO 80905</t>
  </si>
  <si>
    <t>https://assumelist.com/property-detail/?property=1226-Norwood-Ave&amp;property_id=174399929&amp;mls_id=7085542</t>
  </si>
  <si>
    <t>Todd Adams</t>
  </si>
  <si>
    <t>https://portal.onehome.com/en-US/share/1024758a94349</t>
  </si>
  <si>
    <t>4425 Joyce PL, Colorado Springs, CO 80916</t>
  </si>
  <si>
    <t>"There is no loan currently on the property.  Let me know if you have any other questions or are interested in seeing the property."</t>
  </si>
  <si>
    <t>https://assumelist.com/property-detail/?property=4425-Joyce-Pl&amp;property_id=174660376&amp;mls_id=6332566</t>
  </si>
  <si>
    <t>Landin Smith</t>
  </si>
  <si>
    <t>https://portal.onehome.com/en-US/share/1024761M38907</t>
  </si>
  <si>
    <t>19950 E Top O The Moor DR, Monument, CO 80132</t>
  </si>
  <si>
    <t>https://assumelist.com/property-detail/?property=19950-E-Top-O-The-Moor-Dr&amp;property_id=174711619&amp;mls_id=6343839</t>
  </si>
  <si>
    <t>https://portal.onehome.com/en-US/share/1024760s92572</t>
  </si>
  <si>
    <t>2541 Half Chaps CT, Colorado Springs, CO 80922</t>
  </si>
  <si>
    <t xml:space="preserve"> $148 Quarterly</t>
  </si>
  <si>
    <t>https://assumelist.com/property-detail/?property=2541-Half-Chaps-Ct&amp;property_id=174774213&amp;mls_id=4849652</t>
  </si>
  <si>
    <t>Scott Sufak</t>
  </si>
  <si>
    <t>https://portal.onehome.com/en-US/share/1024757Y05467</t>
  </si>
  <si>
    <t>5719 Flicka DR, Colorado Springs, CO 80920</t>
  </si>
  <si>
    <t>https://assumelist.com/property-detail/?property=5719-Flicka-Dr&amp;property_id=174742347&amp;mls_id=3278198</t>
  </si>
  <si>
    <t>Joseph Chimenti</t>
  </si>
  <si>
    <t>https://portal.onehome.com/en-US/share/1024628o86237</t>
  </si>
  <si>
    <t>10573 Wells PT, Fountain, CO 80817</t>
  </si>
  <si>
    <t>https://assumelist.com/property-detail/?property=10573-Wells-Pt&amp;property_id=174861456&amp;mls_id=2718681</t>
  </si>
  <si>
    <t>Barbara Harris</t>
  </si>
  <si>
    <t>https://portal.onehome.com/en-US/share/1024627S58386</t>
  </si>
  <si>
    <t>2153 Sable Chase DR, Colorado Springs, CO 80920</t>
  </si>
  <si>
    <t>https://assumelist.com/property-detail/?property=2153-Sable-Chase-Dr&amp;property_id=174836123&amp;mls_id=3350781</t>
  </si>
  <si>
    <t>Dave Kaercher</t>
  </si>
  <si>
    <t>https://portal.onehome.com/en-US/share/1024622i98800</t>
  </si>
  <si>
    <t>572 Corte Sol, Fountain, CO 80817</t>
  </si>
  <si>
    <t>https://assumelist.com/property-detail/?property=572-Corte-Sol&amp;property_id=174561463&amp;mls_id=8214227</t>
  </si>
  <si>
    <t>Jeff Ryder</t>
  </si>
  <si>
    <t>https://portal.onehome.com/en-US/share/1024629V96373</t>
  </si>
  <si>
    <t>5070 Horseshoe Bend ST, Colorado Springs, CO 80917</t>
  </si>
  <si>
    <t>https://assumelist.com/property-detail/?property=5070-Horseshoe-Bend-St&amp;property_id=174431902&amp;mls_id=5662203</t>
  </si>
  <si>
    <t>Amanda Callender</t>
  </si>
  <si>
    <t>https://portal.onehome.com/en-US/share/1024624d01830</t>
  </si>
  <si>
    <t>1820 Lanka LN, Colorado Springs, CO 80915</t>
  </si>
  <si>
    <t>https://assumelist.com/property-detail/?property=1820-Lanka-Ln&amp;property_id=181533018&amp;mls_id=5370802</t>
  </si>
  <si>
    <t>Rob Thompson</t>
  </si>
  <si>
    <t>https://portal.onehome.com/en-US/share/1024626C29729</t>
  </si>
  <si>
    <t>6809 Conquistador CT, Colorado Springs, CO 80911</t>
  </si>
  <si>
    <t>https://assumelist.com/property-detail/?property=6809-Conquistador-Ct&amp;property_id=174809269&amp;mls_id=2851492</t>
  </si>
  <si>
    <t>Tiffany Canady</t>
  </si>
  <si>
    <t>https://portal.onehome.com/en-US/share/1024625D80999</t>
  </si>
  <si>
    <t>6950 Forest Garden TR, Colorado Springs, CO 80908</t>
  </si>
  <si>
    <t>https://assumelist.com/property-detail/?property=6950-Forest-Garden-Trl&amp;property_id=174776457&amp;mls_id=4757459</t>
  </si>
  <si>
    <t>Timothy Smith</t>
  </si>
  <si>
    <t>https://portal.onehome.com/en-US/share/1024623n78999</t>
  </si>
  <si>
    <t>1521 Shane CR, Colorado Springs, CO 80907</t>
  </si>
  <si>
    <t>https://assumelist.com/property-detail/?property=1521-Shane-Cir&amp;property_id=174414982&amp;mls_id=5125131</t>
  </si>
  <si>
    <t>Debbra Abeyta</t>
  </si>
  <si>
    <t>No MLS Link</t>
  </si>
  <si>
    <t>7575 Woody Creek DR, Colorado Springs, CO 80911</t>
  </si>
  <si>
    <t>https://assumelist.com/property-detail/?property=7575-Woody-Creek-Dr&amp;property_id=174542919&amp;mls_id=4985599</t>
  </si>
  <si>
    <t>Darlene Zarco</t>
  </si>
  <si>
    <t>https://portal.onehome.com/en-US/share/1024558s11747</t>
  </si>
  <si>
    <t>4778 Bailey DR, Colorado Springs, CO 80916</t>
  </si>
  <si>
    <t>https://assumelist.com/property-detail/?property=4778-Bailey-Dr&amp;property_id=174370426&amp;mls_id=6683194</t>
  </si>
  <si>
    <t>Aria Gardner</t>
  </si>
  <si>
    <t>https://portal.onehome.com/en-US/share/1024556B64863</t>
  </si>
  <si>
    <t>521 Autumn PL, Fountain, CO 80817</t>
  </si>
  <si>
    <t>https://assumelist.com/property-detail/?property=521-Autumn-Pl&amp;property_id=174773178&amp;mls_id=7655367</t>
  </si>
  <si>
    <t>Dan Steinhour</t>
  </si>
  <si>
    <t>https://portal.onehome.com/en-US/share/1024555L62302</t>
  </si>
  <si>
    <t>6925 Bacone TE, Colorado Springs, CO 80915</t>
  </si>
  <si>
    <t>"I talked to him and he just has no interest in looking at that option." "They are not in a position to be able to do that. Thanks."</t>
  </si>
  <si>
    <t>https://assumelist.com/property-detail/?property=6925-Bacone-Ter&amp;property_id=174501317&amp;mls_id=9032692</t>
  </si>
  <si>
    <t>Christopher Lozano</t>
  </si>
  <si>
    <t>https://portal.onehome.com/en-US/share/1024557E41903</t>
  </si>
  <si>
    <t>5027 Galena DR, Colorado Springs, CO 80918</t>
  </si>
  <si>
    <t>https://assumelist.com/property-detail/?property=5027-Galena-Dr&amp;property_id=174472313&amp;mls_id=1181450</t>
  </si>
  <si>
    <t>Chuck Wartman</t>
  </si>
  <si>
    <t>https://portal.onehome.com/en-US/share/1024511Y68276</t>
  </si>
  <si>
    <t>1699 Derbyshire ST, Colorado Springs, CO 80910</t>
  </si>
  <si>
    <t>https://assumelist.com/property-detail/?property=1699-Derbyshire-St&amp;property_id=174784280&amp;mls_id=4619139</t>
  </si>
  <si>
    <t xml:space="preserve">Richard Gingras </t>
  </si>
  <si>
    <t>https://portal.onehome.com/en-US/share/1024401A81349</t>
  </si>
  <si>
    <t>2315 Bruno CR, Colorado Springs, CO 80916</t>
  </si>
  <si>
    <t>"Bruno Circle doesn't have a VA loan on it."</t>
  </si>
  <si>
    <t>https://assumelist.com/property-detail/?property=2315-Bruno-Cir&amp;property_id=174334661&amp;mls_id=3512537</t>
  </si>
  <si>
    <t>https://portal.onehome.com/en-US/share/1024403R91957</t>
  </si>
  <si>
    <t>6255 Elkhead DR, Colorado Springs, CO 80923</t>
  </si>
  <si>
    <t>https://assumelist.com/property-detail/?property=6255-Elkhead-Dr&amp;property_id=181593937&amp;mls_id=5607277</t>
  </si>
  <si>
    <t>Marci Clark</t>
  </si>
  <si>
    <t>https://portal.onehome.com/en-US/share/1024400s11094</t>
  </si>
  <si>
    <t>9440 Pony Gulch WY, Colorado Springs, CO 80925</t>
  </si>
  <si>
    <t>https://assumelist.com/property-detail/?property=9440-Pony-Gulch-Way&amp;property_id=174420011&amp;mls_id=4429711</t>
  </si>
  <si>
    <t>Keith Andrews</t>
  </si>
  <si>
    <t>https://portal.onehome.com/en-US/share/1024399p63455</t>
  </si>
  <si>
    <t>632 Rye Ridge RD, Fountain, CO 80817</t>
  </si>
  <si>
    <t>https://assumelist.com/property-detail/?property=632-Rye-Ridge-Rd&amp;property_id=174694119&amp;mls_id=9834277</t>
  </si>
  <si>
    <t>Julie Hancock</t>
  </si>
  <si>
    <t>https://portal.onehome.com/en-US/share/1024398t55214</t>
  </si>
  <si>
    <t>9906 Beryl DR, Peyton, CO 80831</t>
  </si>
  <si>
    <t>https://assumelist.com/property-detail/?property=9906-Beryl-Dr&amp;property_id=174684861&amp;mls_id=4760793</t>
  </si>
  <si>
    <t>https://portal.onehome.com/en-US/share/1024397Z90377</t>
  </si>
  <si>
    <t>10873 Torreys Peak WY, Peyton, CO 80831</t>
  </si>
  <si>
    <t xml:space="preserve"> $100 Annual</t>
  </si>
  <si>
    <t>https://assumelist.com/property-detail/?property=10873-Torreys-Peak-Way&amp;property_id=174562892&amp;mls_id=2236476</t>
  </si>
  <si>
    <t>https://portal.onehome.com/en-US/share/1024396b88599</t>
  </si>
  <si>
    <t>6910 Riverwood LN, Colorado Springs, CO 80918</t>
  </si>
  <si>
    <t>https://assumelist.com/property-detail/?property=6910-Riverwood-Ln&amp;property_id=174522759&amp;mls_id=9436791</t>
  </si>
  <si>
    <t>Janie Howard</t>
  </si>
  <si>
    <t>https://portal.onehome.com/en-US/share/1024395u27648</t>
  </si>
  <si>
    <t>3937 Magnolia ST, Colorado Springs, CO 80907</t>
  </si>
  <si>
    <t>https://assumelist.com/property-detail/?property=3937-Magnolia-St&amp;property_id=174650986&amp;mls_id=6538407&amp;agent=1288&amp;token=eyJ0eXAiOiJKV1QiLCJhbGciOiJIUzI1NiJ9.eyJpYXQiOjE3MzA0OTg3NjUsImV4cCI6MTczMzA5MDc2NSwiZGF0YSI6eyJhZ2VudElkIjoxMjg4LCJzaGFyZUtleSI6IjZkNjI4ZGU1OGI0NzAxNjMzMjc3YTYxNjg4ZmU5ZDcxIiwibGlzdGluZ0lkIjoiMTgxNTQ3NDA5LDE3NDI4MjIyMSwxNzQ3NjI2NjEsMTc0NjUwOTg2LDE3NDMxODc1OCwxNzQ4Njc4NjksMTc0NzU4NTY0LDE3NDUzMTEzNSwxNzQ1OTUzOTMifX0.2JZfsQruGhLoWC-S-XKkmj2mAPvZpIJlP3ZxsDsakCc&amp;alerts=1&amp;share_key=6d628de58b4701633277a61688fe9d71</t>
  </si>
  <si>
    <t>Jeffrey Johnson/Patti Gottwein</t>
  </si>
  <si>
    <t>https://portal.onehome.com/en-US/share/1024294e73572</t>
  </si>
  <si>
    <t>1180 Nez Perce DR, Colorado Springs, CO 80915</t>
  </si>
  <si>
    <t>https://assumelist.com/property-detail/?property=1180-Nez-Perce-Dr&amp;property_id=174618826&amp;mls_id=7568559</t>
  </si>
  <si>
    <t>Kala Krzych</t>
  </si>
  <si>
    <t>https://portal.onehome.com/en-US/share/1024296O18245</t>
  </si>
  <si>
    <t>1210 Valkenburg DR, Colorado Springs, CO 80907</t>
  </si>
  <si>
    <t>https://assumelist.com/property-detail/?property=1210-Valkenburg-Dr&amp;property_id=174767097&amp;mls_id=4263810</t>
  </si>
  <si>
    <t>https://portal.onehome.com/en-US/share/1024292u80386</t>
  </si>
  <si>
    <t>1291 Hathaway DR, Colorado Springs, CO 80915</t>
  </si>
  <si>
    <t>https://assumelist.com/property-detail/?property=1291-Hathaway-Dr&amp;property_id=174578695&amp;mls_id=2411452</t>
  </si>
  <si>
    <t>Jose Medina</t>
  </si>
  <si>
    <t>https://portal.onehome.com/en-US/share/1024291y88472</t>
  </si>
  <si>
    <t>8779 Shady Ridge GR, Colorado Springs, CO 80924</t>
  </si>
  <si>
    <t>https://assumelist.com/property-detail/?property=8779-Shady-Ridge-Grv&amp;property_id=174752309&amp;mls_id=8677364</t>
  </si>
  <si>
    <t>Dean Jaeger</t>
  </si>
  <si>
    <t>https://portal.onehome.com/en-US/share/1024289m24253</t>
  </si>
  <si>
    <t>5379 Necker HT, Colorado Springs, CO 80922</t>
  </si>
  <si>
    <t>https://assumelist.com/property-detail/?property=5379-Necker-Hts&amp;property_id=174280068&amp;mls_id=2252020</t>
  </si>
  <si>
    <t>Sonia Blankenship</t>
  </si>
  <si>
    <t>https://portal.onehome.com/en-US/share/1024295Q43729</t>
  </si>
  <si>
    <t>10381 Castor DR, Colorado Springs, CO 80925</t>
  </si>
  <si>
    <t>"It doesn't work for my clients because this is their second VA Loan and they plan on coming back stateside and buying another one. We've discussed worse case scenarios. Assumption loans are def a learning curve. I have yet to have one be the same lol this home is going to help fund their lives overseas since the wife will not be working." "I'm sorry they will not allow a non Va buyer to assume the loan at this time"</t>
  </si>
  <si>
    <t>https://assumelist.com/property-detail/?property=10381-Castor-Dr&amp;property_id=174700447&amp;mls_id=5968888</t>
  </si>
  <si>
    <t>Sarah Klingensmith</t>
  </si>
  <si>
    <t>https://portal.onehome.com/en-US/share/1024290Y48739</t>
  </si>
  <si>
    <t>7255 Yakima WY, Colorado Springs, CO 80915</t>
  </si>
  <si>
    <t>"Unfortunately it is not assumable for non VA buyers."</t>
  </si>
  <si>
    <t>https://assumelist.com/property-detail/?property=7255-Yakima-Way&amp;property_id=174708506&amp;mls_id=9524499</t>
  </si>
  <si>
    <t>Leiloni Bellamy</t>
  </si>
  <si>
    <t>https://portal.onehome.com/en-US/share/1024293y38205</t>
  </si>
  <si>
    <t>318 Swope AV, Colorado Springs, CO 80909</t>
  </si>
  <si>
    <t>"Thanks for checking in. Unfortunately no, because that would tie up sellers VA eligibility until the loan is paid off in full."</t>
  </si>
  <si>
    <t>https://assumelist.com/property-detail/?property=318-Swope-Ave&amp;property_id=174807609&amp;mls_id=6400324</t>
  </si>
  <si>
    <t>https://portal.onehome.com/en-US/share/1024298d49573</t>
  </si>
  <si>
    <t>77 Steven DR, Colorado Springs, CO 80911</t>
  </si>
  <si>
    <t>https://assumelist.com/property-detail/?property=77-Steven-Dr&amp;property_id=174307287&amp;mls_id=1789223</t>
  </si>
  <si>
    <t>https://portal.onehome.com/en-US/share/1024297a18940</t>
  </si>
  <si>
    <t>6703 Tullamore DR, Colorado Springs, CO 80923</t>
  </si>
  <si>
    <t>https://assumelist.com/property-detail/?property=6703-Tullamore-Dr&amp;property_id=174334449&amp;mls_id=5020527</t>
  </si>
  <si>
    <t>Dalton Addison</t>
  </si>
  <si>
    <t>https://portal.onehome.com/en-US/share/1024237T32107</t>
  </si>
  <si>
    <t>7660 Kiana DR, Colorado Springs, CO 80908</t>
  </si>
  <si>
    <t>"I can ask, but unfortunately, if they allow for the buyer to assume the loan, it takes away their power to use the VA loan on their next purchase. So most likely, no."</t>
  </si>
  <si>
    <t>https://assumelist.com/property-detail/?property=7660-Kiana-Dr&amp;property_id=174498507&amp;mls_id=4683249</t>
  </si>
  <si>
    <t>Tarema Riddle</t>
  </si>
  <si>
    <t>https://portal.onehome.com/en-US/share/1024236u14076</t>
  </si>
  <si>
    <t>6184 Armdale HT, Colorado Springs, CO 80927</t>
  </si>
  <si>
    <t>https://assumelist.com/property-detail/?property=6184-Armdale-Hts&amp;property_id=174608409&amp;mls_id=4000725</t>
  </si>
  <si>
    <t>https://portal.onehome.com/en-US/share/1024238l23315</t>
  </si>
  <si>
    <t>3174 Vail Pass DR, Colorado Springs, CO 80917</t>
  </si>
  <si>
    <t>https://assumelist.com/property-detail/?property=3174-Vail-Pass-Dr&amp;property_id=174440503&amp;mls_id=9282556</t>
  </si>
  <si>
    <t>https://portal.onehome.com/en-US/share/1024182H69483</t>
  </si>
  <si>
    <t>456 Kitfield VW, Colorado Springs, CO 80916</t>
  </si>
  <si>
    <t>https://assumelist.com/property-detail/?property=456-Kitfield-Vw&amp;property_id=174333386&amp;mls_id=5346951</t>
  </si>
  <si>
    <t>Mara Simmerman</t>
  </si>
  <si>
    <t>https://portal.onehome.com/en-US/share/1024183x61608</t>
  </si>
  <si>
    <t>3727 Chia DR, Colorado Springs, CO 80925</t>
  </si>
  <si>
    <t>https://assumelist.com/property-detail/?property=3727-Chia-Dr&amp;property_id=174738944&amp;mls_id=4839814</t>
  </si>
  <si>
    <t>https://portal.onehome.com/en-US/share/1024180V66497</t>
  </si>
  <si>
    <t>104 Autumn Harvest CT, Fountain, CO 80817</t>
  </si>
  <si>
    <t>https://assumelist.com/property-detail/?property=104-Autumn-Harvest-Ct&amp;property_id=181566857&amp;mls_id=3194031</t>
  </si>
  <si>
    <t>Yolanda Kyle</t>
  </si>
  <si>
    <t>https://portal.onehome.com/en-US/share/1024181f59381</t>
  </si>
  <si>
    <t>6846 Ravencrest DR, Colorado Springs, CO 80919</t>
  </si>
  <si>
    <t>https://assumelist.com/property-detail/?property=6846-Ravencrest-Dr&amp;property_id=181530718&amp;mls_id=9274734</t>
  </si>
  <si>
    <t>https://portal.onehome.com/en-US/share/1024179F13914</t>
  </si>
  <si>
    <t>5634 Pioneer Mesa DR, Colorado Springs, CO 80923</t>
  </si>
  <si>
    <t>$331 Annual</t>
  </si>
  <si>
    <t>https://assumelist.com/property-detail/?property=5634-Pioneer-Mesa-Dr&amp;property_id=174674413&amp;mls_id=1073043</t>
  </si>
  <si>
    <t xml:space="preserve">Elizabeth Pudder </t>
  </si>
  <si>
    <t>https://portal.onehome.com/en-US/share/1024131y88233</t>
  </si>
  <si>
    <t>1894 Brookdale DR, Colorado Springs, CO 80918</t>
  </si>
  <si>
    <t>https://assumelist.com/property-detail/?property=1894-Brookdale-Dr&amp;property_id=174731248&amp;mls_id=7451479</t>
  </si>
  <si>
    <t>Greg Kelly</t>
  </si>
  <si>
    <t>https://portal.onehome.com/en-US/share/1024130A31968</t>
  </si>
  <si>
    <t>1948 Carmel DR, Colorado Springs, CO 80910</t>
  </si>
  <si>
    <t>https://assumelist.com/property-detail/?property=1948-Carmel-Dr&amp;property_id=174318340&amp;mls_id=8084551</t>
  </si>
  <si>
    <t>Ron Mast</t>
  </si>
  <si>
    <t>https://portal.onehome.com/en-US/share/1024129s67133</t>
  </si>
  <si>
    <t>4685 Vireos VW, Colorado Springs, CO 80922</t>
  </si>
  <si>
    <t>https://assumelist.com/property-detail/?property=4685-Vireos-Vw&amp;property_id=174512579&amp;mls_id=6980496&amp;agent=1288&amp;token=eyJ0eXAiOiJKV1QiLCJhbGciOiJIUzI1NiJ9.eyJpYXQiOjE3MzAxNTMxMTksImV4cCI6MTczMjc0NTExOSwiZGF0YSI6eyJhZ2VudElkIjoxMjg4LCJzaGFyZUtleSI6IjhiODQ3M2EwNDI0ODM3NjM1YzNiZjIyNjY2ZjYyNzRmIiwibGlzdGluZ0lkIjoiMTc0NDIxMzUzLDE3NDI3MzYwMywxNzQ0NDU0MzIsMTc0ODE1NTM5LDE4MTU3NzM5OCwxODE1NjIwOTAsMTc0NzI5MjYyLDE3NDUxMjU3OSwxNzQ3NTcwNTMifX0.1v-7KdDbIMaes9M8VA5zplBEAbSqTLwIwWA4luBIvrE&amp;alerts=1&amp;share_key=8b8473a0424837635c3bf22666f6274f</t>
  </si>
  <si>
    <t>https://portal.onehome.com/en-US/share/1024128Q97711</t>
  </si>
  <si>
    <t>946 Lake AV, Fountain, CO 80817</t>
  </si>
  <si>
    <t>https://assumelist.com/property-detail/?property=946-Lake-Ave&amp;property_id=174421353&amp;mls_id=4555725&amp;agent=1288&amp;token=eyJ0eXAiOiJKV1QiLCJhbGciOiJIUzI1NiJ9.eyJpYXQiOjE3MzAxNTMxMTksImV4cCI6MTczMjc0NTExOSwiZGF0YSI6eyJhZ2VudElkIjoxMjg4LCJzaGFyZUtleSI6IjhiODQ3M2EwNDI0ODM3NjM1YzNiZjIyNjY2ZjYyNzRmIiwibGlzdGluZ0lkIjoiMTc0NDIxMzUzLDE3NDI3MzYwMywxNzQ0NDU0MzIsMTc0ODE1NTM5LDE4MTU3NzM5OCwxODE1NjIwOTAsMTc0NzI5MjYyLDE3NDUxMjU3OSwxNzQ3NTcwNTMifX0.1v-7KdDbIMaes9M8VA5zplBEAbSqTLwIwWA4luBIvrE&amp;alerts=1&amp;share_key=8b8473a0424837635c3bf22666f6274f</t>
  </si>
  <si>
    <t>Kevin Wade</t>
  </si>
  <si>
    <t>https://portal.onehome.com/en-US/share/1024082v41185</t>
  </si>
  <si>
    <t>2002 Wynkoop DR, Colorado Springs, CO 80909</t>
  </si>
  <si>
    <t>https://assumelist.com/property-detail/?property=2002-Wynkoop-Dr&amp;property_id=174340985&amp;mls_id=2983516</t>
  </si>
  <si>
    <t>Julie Robertson</t>
  </si>
  <si>
    <t>https://portal.onehome.com/en-US/share/1024081z48641</t>
  </si>
  <si>
    <t>2219 E Dale ST, Colorado Springs, CO 80909</t>
  </si>
  <si>
    <t>https://assumelist.com/property-detail/?property=2219-E-Dale-St&amp;property_id=174757053&amp;mls_id=4289987</t>
  </si>
  <si>
    <t>https://portal.onehome.com/en-US/share/1024064C40060</t>
  </si>
  <si>
    <t>925 Winebrook WY, Fountain, CO 80817</t>
  </si>
  <si>
    <t>https://assumelist.com/property-detail/?property=925-Winebrook-Way&amp;property_id=174549231&amp;mls_id=8484835&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t>
  </si>
  <si>
    <t>https://portal.onehome.com/en-US/share/1024072v38736</t>
  </si>
  <si>
    <t>10513 Cedar Breaks DR, Peyton, CO 80831</t>
  </si>
  <si>
    <t>https://assumelist.com/property-detail/?property=10513-Cedar-Breaks-Dr&amp;property_id=174753196&amp;mls_id=9124931&amp;agent=1288&amp;token=eyJ0eXAiOiJKV1QiLCJhbGciOiJIUzI1NiJ9.eyJpYXQiOjE3Mjk4OTQwNzYsImV4cCI6MTczMjQ4NjA3NiwiZGF0YSI6eyJhZ2VudElkIjoxMjg4LCJzaGFyZUtleSI6ImY1NWM4ZWIyZTRmZTdhMWU0NjMwNjMzN2M0MjVmM2U4IiwibGlzdGluZ0lkIjoiMTc0NDIwNTQwLDE3NDYxMjM1MSwxNzQ2NDgxOTYsMTc0NzYyMDcwLDE3NDc1MzE5NiwxNzQzODYzODYsMTc0NTEzMjQxLDE3NDU3Njg4MSwxNzQzMDA5NTYifX0.RSaRwBPyRwfs78NdUVqOkdHMTuluhHGGTCVjkUKByls&amp;alerts=1&amp;share_key=f55c8eb2e4fe7a1e46306337c425f3e8</t>
  </si>
  <si>
    <t>https://portal.onehome.com/en-US/share/1024084Q18756</t>
  </si>
  <si>
    <t>4645 Ports Down LN, Colorado Springs, CO 80911</t>
  </si>
  <si>
    <t>https://assumelist.com/property-detail/?property=4645-Ports-Down-Ln&amp;property_id=174854647&amp;mls_id=8090171</t>
  </si>
  <si>
    <t>Laura Karan</t>
  </si>
  <si>
    <t>https://portal.onehome.com/en-US/share/1024079M30345</t>
  </si>
  <si>
    <t>7596 Middle Bay WY, Fountain, CO 80817</t>
  </si>
  <si>
    <t>"They need their VA loan to buy the next house and they don't have 60 to 90 days to do so unfortunately"</t>
  </si>
  <si>
    <t>https://assumelist.com/property-detail/?property=7596-Middle-Bay-Way&amp;property_id=174576881&amp;mls_id=5607976&amp;agent=1288&amp;token=eyJ0eXAiOiJKV1QiLCJhbGciOiJIUzI1NiJ9.eyJpYXQiOjE3Mjk4OTQwNzYsImV4cCI6MTczMjQ4NjA3NiwiZGF0YSI6eyJhZ2VudElkIjoxMjg4LCJzaGFyZUtleSI6ImY1NWM4ZWIyZTRmZTdhMWU0NjMwNjMzN2M0MjVmM2U4IiwibGlzdGluZ0lkIjoiMTc0NDIwNTQwLDE3NDYxMjM1MSwxNzQ2NDgxOTYsMTc0NzYyMDcwLDE3NDc1MzE5NiwxNzQzODYzODYsMTc0NTEzMjQxLDE3NDU3Njg4MSwxNzQzMDA5NTYifX0.RSaRwBPyRwfs78NdUVqOkdHMTuluhHGGTCVjkUKByls&amp;alerts=1&amp;share_key=f55c8eb2e4fe7a1e46306337c425f3e8</t>
  </si>
  <si>
    <t>https://portal.onehome.com/en-US/share/1024067i14489</t>
  </si>
  <si>
    <t>8790 Silver Glen DR, Fountain, CO 80817</t>
  </si>
  <si>
    <t>"He needs to keep his eligibility"</t>
  </si>
  <si>
    <t>https://assumelist.com/property-detail/?property=8790-Silver-Glen-Dr&amp;property_id=174802214&amp;mls_id=7001788&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t>
  </si>
  <si>
    <t>Stephanie LeDoux</t>
  </si>
  <si>
    <t>https://portal.onehome.com/en-US/share/1024062K18959</t>
  </si>
  <si>
    <t>4505 Gatewood DR, Colorado Springs, CO 80916</t>
  </si>
  <si>
    <t>"Hello, unfortunately no. They need their entitlement freed up so they can purchase a new home using their benefits."</t>
  </si>
  <si>
    <t>https://assumelist.com/property-detail/?property=4505-Gatewood-Dr&amp;property_id=174426363&amp;mls_id=2023121&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t>
  </si>
  <si>
    <t>https://portal.onehome.com/en-US/share/1024060O77655</t>
  </si>
  <si>
    <t>41 Hayes DR, Colorado Springs, CO 80911</t>
  </si>
  <si>
    <t>"They will not. He is using his full entitlement to purchase after this one sells."</t>
  </si>
  <si>
    <t>https://assumelist.com/property-detail/?property=41-Hayes-Dr&amp;property_id=174515729&amp;mls_id=9938093&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t>
  </si>
  <si>
    <t>Amy Jones</t>
  </si>
  <si>
    <t>https://portal.onehome.com/en-US/share/1024059U50941</t>
  </si>
  <si>
    <t>17265 Shahara RD, Monument, CO 80132</t>
  </si>
  <si>
    <t>"Hey Ryan! They said they are willing to consider it. Setup a showing and let's see how it goes!"</t>
  </si>
  <si>
    <t>$40 Annual</t>
  </si>
  <si>
    <t>https://assumelist.com/property-detail/?property=17265-Shahara-Rd&amp;property_id=174499781&amp;mls_id=3118578&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t>
  </si>
  <si>
    <t>Laura Gallant</t>
  </si>
  <si>
    <t>https://portal.onehome.com/en-US/share/1024058h20270</t>
  </si>
  <si>
    <t>6382 Pilgrimage RD, Colorado Springs, CO 80925</t>
  </si>
  <si>
    <t>"I don't believe so, but if you send an offer, I am obligated to present the offer. I don't think they want their VA tied up and securing that house anymore. They want to be done and move forward." "No they need their vA certification back for their next home unfortunately."</t>
  </si>
  <si>
    <t>https://assumelist.com/property-detail/?property=6382-Pilgrimage-Rd&amp;property_id=174583795&amp;mls_id=4565669&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t>
  </si>
  <si>
    <t>Shari Hall</t>
  </si>
  <si>
    <t>https://portal.onehome.com/en-US/share/1024083C78500</t>
  </si>
  <si>
    <t>1880 Independence DR, Colorado Springs, CO 80920</t>
  </si>
  <si>
    <t>https://assumelist.com/property-detail/?property=1880-Independence-Dr&amp;property_id=174397662&amp;mls_id=3117008</t>
  </si>
  <si>
    <t>Alyce Chermack</t>
  </si>
  <si>
    <t>https://portal.onehome.com/en-US/share/1024063r28286</t>
  </si>
  <si>
    <t>6269 Armdale HT, Colorado Springs, CO 80927</t>
  </si>
  <si>
    <t>https://assumelist.com/property-detail/?property=6269-Armdale-Hts&amp;property_id=174801010&amp;mls_id=8779098&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t>
  </si>
  <si>
    <t>https://portal.onehome.com/en-US/share/1023963I55174</t>
  </si>
  <si>
    <t>1852 Lanka LN, Colorado Springs, CO 80915</t>
  </si>
  <si>
    <t>https://assumelist.com/property-detail/?property=1852-Lanka-Ln&amp;property_id=174576872&amp;mls_id=1459445</t>
  </si>
  <si>
    <t>https://portal.onehome.com/en-US/share/1023964l92883</t>
  </si>
  <si>
    <t>3459 Monica DR, Colorado Springs, CO 80916</t>
  </si>
  <si>
    <t>"This is not an assumable loan."</t>
  </si>
  <si>
    <t>https://assumelist.com/property-detail/?property=3459-Monica-Dr-W&amp;property_id=174403758&amp;mls_id=8863716</t>
  </si>
  <si>
    <t>https://portal.onehome.com/en-US/share/1023962P16698</t>
  </si>
  <si>
    <t>7131 Passing Sky DR, Colorado Springs, CO 80911</t>
  </si>
  <si>
    <t>"They do need their entitlement, and it takes too long for their entitlement to be restored after an assumption for what they are trying to do." "While the loan is assumable, my sellers aren't looking to do an assumable due to the amount of time those take to complete."</t>
  </si>
  <si>
    <t>https://assumelist.com/property-detail/?property=7131-Passing-Sky-Dr&amp;property_id=174799505&amp;mls_id=9008011</t>
  </si>
  <si>
    <t>Shannon Bays</t>
  </si>
  <si>
    <t>https://portal.onehome.com/en-US/share/1023959D42202</t>
  </si>
  <si>
    <t>709 Blossom Field RD, Fountain, CO 80817</t>
  </si>
  <si>
    <t>"Hey Ryan. This property can not do an assumable loan. Seller is in default."</t>
  </si>
  <si>
    <t>https://assumelist.com/property-detail/?property=709-Blossom-Field-Rd&amp;property_id=174686788&amp;mls_id=3010662&amp;agent=1288&amp;token=eyJ0eXAiOiJKV1QiLCJhbGciOiJIUzI1NiJ9.eyJpYXQiOjE3Mjk4MDc1MDIsImV4cCI6MTczMjM5OTUwMiwiZGF0YSI6eyJhZ2VudElkIjoxMjg4LCJzaGFyZUtleSI6IjRkMmRjYWFiMGFjN2Y4MjgxNjRlMDM2OTI1YzQ1ZmNiIiwibGlzdGluZ0lkIjoiMTc0NDk5MzYxLDE3NDU0MTg5NywxNzQ1NzYyNjYsMTc0Njg2Nzg4LDE3NDcwODY1MSwxNzQ4NjE2MDYsMTc0Mjc4OTUxLDE3NDI3ODQ1MSwxNzQ2ODU0NzkifX0.qezB5SVfjvHS6a-wpYsrVhv9iBr09guD9Cls93qMoEg&amp;alerts=1&amp;share_key=4d2dcaab0ac7f828164e036925c45fcb</t>
  </si>
  <si>
    <t>Danielle Frisbie</t>
  </si>
  <si>
    <t>https://portal.onehome.com/en-US/share/1023961I02179</t>
  </si>
  <si>
    <t>9612 Timberlake LP, Colorado Springs, CO 80927</t>
  </si>
  <si>
    <t>https://assumelist.com/property-detail/?property=9612-Timberlake-Loop&amp;property_id=174283284&amp;mls_id=3922565</t>
  </si>
  <si>
    <t>Brent Carter</t>
  </si>
  <si>
    <t>https://portal.onehome.com/en-US/share/1023965k38384</t>
  </si>
  <si>
    <t>7950 Barraport DR, Colorado Springs, CO 80908</t>
  </si>
  <si>
    <t>https://assumelist.com/property-detail/?property=7950-Barraport-Dr&amp;property_id=174639152&amp;mls_id=5604973</t>
  </si>
  <si>
    <t>Aubrey Maldonado</t>
  </si>
  <si>
    <t>https://portal.onehome.com/en-US/share/1023960H57290</t>
  </si>
  <si>
    <t>6130 Plowshare CT, Colorado Springs, CO 80922</t>
  </si>
  <si>
    <t>https://assumelist.com/property-detail/?property=6130-Plowshare-Ct&amp;property_id=174708651&amp;mls_id=9634726&amp;agent=1288&amp;token=eyJ0eXAiOiJKV1QiLCJhbGciOiJIUzI1NiJ9.eyJpYXQiOjE3Mjk4MDc1MDIsImV4cCI6MTczMjM5OTUwMiwiZGF0YSI6eyJhZ2VudElkIjoxMjg4LCJzaGFyZUtleSI6IjRkMmRjYWFiMGFjN2Y4MjgxNjRlMDM2OTI1YzQ1ZmNiIiwibGlzdGluZ0lkIjoiMTc0NDk5MzYxLDE3NDU0MTg5NywxNzQ1NzYyNjYsMTc0Njg2Nzg4LDE3NDcwODY1MSwxNzQ4NjE2MDYsMTc0Mjc4OTUxLDE3NDI3ODQ1MSwxNzQ2ODU0NzkifX0.qezB5SVfjvHS6a-wpYsrVhv9iBr09guD9Cls93qMoEg&amp;alerts=1&amp;share_key=4d2dcaab0ac7f828164e036925c45fcb</t>
  </si>
  <si>
    <t xml:space="preserve">Jennifer Gardner </t>
  </si>
  <si>
    <t>https://portal.onehome.com/en-US/share/1023891c23353</t>
  </si>
  <si>
    <t>9571 Bryce Canyon DR, Colorado Springs, CO 80925</t>
  </si>
  <si>
    <t>https://assumelist.com/property-detail/?property=9571-Bryce-Canyon-Dr&amp;property_id=174674802&amp;mls_id=2559736</t>
  </si>
  <si>
    <t>Aaron Brewster</t>
  </si>
  <si>
    <t>https://portal.onehome.com/en-US/share/1023892g04088</t>
  </si>
  <si>
    <t>7574 Duck Hawk PL, Fountain, CO 80817</t>
  </si>
  <si>
    <t>https://assumelist.com/property-detail/?property=7574-Duck-Hawk-Pl&amp;property_id=174313096&amp;mls_id=2390955</t>
  </si>
  <si>
    <t>https://portal.onehome.com/en-US/share/1023888E53938</t>
  </si>
  <si>
    <t>4127 Cherryvale DR, Colorado Springs, CO 80918</t>
  </si>
  <si>
    <t>"Hi there, no unfortunately. They need to keep their eligibility."</t>
  </si>
  <si>
    <t>https://assumelist.com/property-detail/?property=4127-Cherryvale-Dr&amp;property_id=174448328&amp;mls_id=5065715&amp;agent=1288&amp;token=eyJ0eXAiOiJKV1QiLCJhbGciOiJIUzI1NiJ9.eyJpYXQiOjE3Mjk3MjEwNzAsImV4cCI6MTczMjMxMzA3MCwiZGF0YSI6eyJhZ2VudElkIjoxMjg4LCJzaGFyZUtleSI6IjFiYzBhZjdiYmYyZDllNzA4MGI3NWY0N2Y2MTQxYTM5IiwibGlzdGluZ0lkIjoiMTgxNTcyMjI2LDE3NDQ0ODMyOCwxODE2MjQ0NDAsMTc0NTkwMDQxLDE3NDY0MTE0MiwxNzQ2OTkwNDQsMTc0NTYwNTU5LDE3NDI4MjMzMywxODE1NzUxNTgifX0.THfuh-Rh5izktTITwlw9OLWoJK5X90D2CwdUrwae2OM&amp;alerts=1&amp;share_key=1bc0af7bbf2d9e7080b75f47f6141a39</t>
  </si>
  <si>
    <t>Steve Herron</t>
  </si>
  <si>
    <t>https://portal.onehome.com/en-US/share/1023890w63063</t>
  </si>
  <si>
    <t>2530 Hatch CR, Colorado Springs, CO 80918</t>
  </si>
  <si>
    <t>"Seller is not interested in an assumption."</t>
  </si>
  <si>
    <t>https://assumelist.com/property-detail/?property=2530-Hatch-Cir&amp;property_id=174738213&amp;mls_id=4486890</t>
  </si>
  <si>
    <t>Meagan Kroeze</t>
  </si>
  <si>
    <t>https://portal.onehome.com/en-US/share/1023894a07864</t>
  </si>
  <si>
    <t>274 Corliss ST, Colorado Springs, CO 80911</t>
  </si>
  <si>
    <t>https://assumelist.com/property-detail/?property=274-Corliss-St&amp;property_id=181620771&amp;mls_id=9651392</t>
  </si>
  <si>
    <t>Fifi Walker</t>
  </si>
  <si>
    <t>https://portal.onehome.com/en-US/share/1023889c86864</t>
  </si>
  <si>
    <t>2109 N El Paso ST, Colorado Springs, CO 80907</t>
  </si>
  <si>
    <t>https://assumelist.com/property-detail/?property=2109-N-El-Paso-St&amp;property_id=174734690&amp;mls_id=3640045</t>
  </si>
  <si>
    <t>https://portal.onehome.com/en-US/share/1023887V50720</t>
  </si>
  <si>
    <t>6215 Dancing Star WY, Colorado Springs, CO 80911</t>
  </si>
  <si>
    <t>https://assumelist.com/property-detail/?property=6215-Dancing-Star-Way&amp;property_id=174641142&amp;mls_id=6250120&amp;agent=1288&amp;token=eyJ0eXAiOiJKV1QiLCJhbGciOiJIUzI1NiJ9.eyJpYXQiOjE3Mjk3MjEwNzAsImV4cCI6MTczMjMxMzA3MCwiZGF0YSI6eyJhZ2VudElkIjoxMjg4LCJzaGFyZUtleSI6IjFiYzBhZjdiYmYyZDllNzA4MGI3NWY0N2Y2MTQxYTM5IiwibGlzdGluZ0lkIjoiMTgxNTcyMjI2LDE3NDQ0ODMyOCwxODE2MjQ0NDAsMTc0NTkwMDQxLDE3NDY0MTE0MiwxNzQ2OTkwNDQsMTc0NTYwNTU5LDE3NDI4MjMzMywxODE1NzUxNTgifX0.THfuh-Rh5izktTITwlw9OLWoJK5X90D2CwdUrwae2OM&amp;alerts=1&amp;share_key=1bc0af7bbf2d9e7080b75f47f6141a39</t>
  </si>
  <si>
    <t>Joan Musgrove</t>
  </si>
  <si>
    <t>https://portal.onehome.com/en-US/share/1023833r91047</t>
  </si>
  <si>
    <t>10713 Traders PW, Fountain, CO 80817</t>
  </si>
  <si>
    <t>https://assumelist.com/property-detail/?property=10713-Traders-Pkwy&amp;property_id=174334290&amp;mls_id=2145019</t>
  </si>
  <si>
    <t>https://portal.onehome.com/en-US/share/1023832x77464</t>
  </si>
  <si>
    <t>3029 Capstan WY, Colorado Springs, CO 80906</t>
  </si>
  <si>
    <t>https://assumelist.com/property-detail/?property=3029-Capstan-Way&amp;property_id=174539271&amp;mls_id=1758094</t>
  </si>
  <si>
    <t>Janet Hill</t>
  </si>
  <si>
    <t>https://portal.onehome.com/en-US/share/1023732W08981</t>
  </si>
  <si>
    <t>9078 Manse GR, Colorado Springs, CO 80927</t>
  </si>
  <si>
    <t>https://assumelist.com/property-detail/?property=9078-Manse-Grv&amp;property_id=174386695&amp;mls_id=8406256</t>
  </si>
  <si>
    <t>Michelle VanHorn</t>
  </si>
  <si>
    <t>https://portal.onehome.com/en-US/share/1023735w73769</t>
  </si>
  <si>
    <t>9720 Rolling G RD, Fountain, CO 80817</t>
  </si>
  <si>
    <t>"My seller's may be interested in an assumption for a veteran only."</t>
  </si>
  <si>
    <t>https://assumelist.com/property-detail/?property=9720-Rolling-G-Rd&amp;property_id=174470438&amp;mls_id=7626158</t>
  </si>
  <si>
    <t>Jennifer Crosby</t>
  </si>
  <si>
    <t>https://portal.onehome.com/en-US/share/1023731e26130</t>
  </si>
  <si>
    <t>7420 Fortman AV, Fountain, CO 80817</t>
  </si>
  <si>
    <t>https://assumelist.com/property-detail/?property=7420-Fortman-Ave&amp;property_id=174282556&amp;mls_id=5082061</t>
  </si>
  <si>
    <t>https://portal.onehome.com/en-US/share/1023723P30604</t>
  </si>
  <si>
    <t>3619 Chia DR, Colorado Springs, CO 80925</t>
  </si>
  <si>
    <t>"Hey Ryan, I'm sure the seller wouldn't mind but the VA wouldn't allow a non VA individual to assume a VA loan."</t>
  </si>
  <si>
    <t>https://assumelist.com/property-detail/?property=3619-Chia-Dr&amp;property_id=174295373&amp;mls_id=9005885&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t>
  </si>
  <si>
    <t>Carlene Barnett</t>
  </si>
  <si>
    <t>https://portal.onehome.com/en-US/share/1023722M88917</t>
  </si>
  <si>
    <t>625 Brinn CT, Colorado Springs, CO 80911</t>
  </si>
  <si>
    <t>"We're not offering an assumable loan. Our seller is motivated however"</t>
  </si>
  <si>
    <t>https://assumelist.com/property-detail/?property=625-Brinn-Ct&amp;property_id=174533066&amp;mls_id=4211296&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t>
  </si>
  <si>
    <t>https://portal.onehome.com/en-US/share/1023728R44532</t>
  </si>
  <si>
    <t>1933 Birmingham LP, Colorado Springs, CO 80910</t>
  </si>
  <si>
    <t>"While the loan for the home is assumable, the seller is not wanting to go that route as they need their VA loan entitlement freed up." "Hello Ryan. I am sorry, It is not an assumable loan. I will double check my listing and confirm that it is listed as such. I hope your client is still interested, although I understand if they are only looking for assumable."</t>
  </si>
  <si>
    <t>https://assumelist.com/property-detail/?property=1933-Birmingham-Loop&amp;property_id=174695758&amp;mls_id=6994254&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t>
  </si>
  <si>
    <t>https://portal.onehome.com/en-US/share/1023740u54174</t>
  </si>
  <si>
    <t>33 N Belmont ST, Colorado Springs, CO 80911</t>
  </si>
  <si>
    <t>https://assumelist.com/property-detail/?property=33-N-Belmont-St&amp;property_id=174329634&amp;mls_id=9853005</t>
  </si>
  <si>
    <t>https://portal.onehome.com/en-US/share/1023739m60826</t>
  </si>
  <si>
    <t>4559 Sunnyhill DR, Colorado Springs, CO 80916</t>
  </si>
  <si>
    <t>https://assumelist.com/property-detail/?property=4559-Sunnyhill-Dr&amp;property_id=174458814&amp;mls_id=1064906</t>
  </si>
  <si>
    <t>Denise Vondy</t>
  </si>
  <si>
    <t>https://portal.onehome.com/en-US/share/1023733f10816</t>
  </si>
  <si>
    <t>12114 Point Reyes DR, Peyton, CO 80831</t>
  </si>
  <si>
    <t>https://assumelist.com/property-detail/?property=12114-Point-Reyes-Dr&amp;property_id=174826958&amp;mls_id=7617164</t>
  </si>
  <si>
    <t>Christina Foster</t>
  </si>
  <si>
    <t>https://portal.onehome.com/en-US/share/1023727S47178</t>
  </si>
  <si>
    <t>2648 Sierra Springs DR, Colorado Springs, CO 80916</t>
  </si>
  <si>
    <t>https://assumelist.com/property-detail/?property=2648-Sierra-Springs-Dr&amp;property_id=174782637&amp;mls_id=2933097&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t>
  </si>
  <si>
    <t>Robert Deyoung</t>
  </si>
  <si>
    <t>https://portal.onehome.com/en-US/share/1023724C14042</t>
  </si>
  <si>
    <t>12810 Pommel CR, Elbert, CO 80106</t>
  </si>
  <si>
    <t>https://assumelist.com/property-detail/?property=12810-Pommel-Cir&amp;property_id=174669324&amp;mls_id=6990715&amp;agent=1288&amp;token=eyJ0eXAiOiJKV1QiLCJhbGciOiJIUzI1NiJ9.eyJpYXQiOjE3MjkzNzU0MDEsImV4cCI6MTczMTk2NzQwMSwiZGF0YSI6eyJhZ2VudElkIjoxMjg4LCJzaGFyZUtleSI6IjI3OTE1NWE3MGY4MDk5YmRmODgxZjhiZDBmZGQ3NjVhIiwibGlzdGluZ0lkIjoiMTc0NjY5MzI0LDE3NDgzMjE0OCwxNzQ4Mzk3NjAsMTc0MzkxMDAwLDE4MTU5NDE0OCwxNzQ2NzI4NzcsMTc0NjUwNTY0LDE3NDYyMTQyMiwxNzQ2NzM5NzgifX0.xnWgRqeYkrRzwFGEb6TS4Om5t5YNp4Iwd2O7QciLjdc&amp;alerts=1&amp;share_key=279155a70f8099bdf881f8bd0fdd765a</t>
  </si>
  <si>
    <t>https://portal.onehome.com/en-US/share/1023730M45262</t>
  </si>
  <si>
    <t>10355 Marble Creek CR, Colorado Springs, CO 80908</t>
  </si>
  <si>
    <t>$172 Semi-Annual</t>
  </si>
  <si>
    <t>https://assumelist.com/property-detail/?property=10355-Marble-Creek-Cir&amp;property_id=174467046&amp;mls_id=5912134</t>
  </si>
  <si>
    <t>Joseph Laurel</t>
  </si>
  <si>
    <t>https://portal.onehome.com/en-US/share/1023738R66053</t>
  </si>
  <si>
    <t>5085 Old Fountain BL, Colorado Springs, CO 80916</t>
  </si>
  <si>
    <t>https://assumelist.com/property-detail/?property=5085-Old-Fountain-Blvd&amp;property_id=181596091&amp;mls_id=6242179</t>
  </si>
  <si>
    <t xml:space="preserve">Wanda Wood </t>
  </si>
  <si>
    <t>3475 Mosswood LN, Colorado Springs, CO 80910</t>
  </si>
  <si>
    <t>https://assumelist.com/property-detail/?property=3475-Mosswood-Ln&amp;property_id=174309827&amp;mls_id=2366443</t>
  </si>
  <si>
    <t>Roger Swann</t>
  </si>
  <si>
    <t>https://portal.onehome.com/en-US/share/1023726g74048</t>
  </si>
  <si>
    <t>7250 Painted Rock DR, Colorado Springs, CO 80911</t>
  </si>
  <si>
    <t>https://assumelist.com/property-detail/?property=7250-Painted-Rock-Dr&amp;property_id=174465519&amp;mls_id=9907277&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t>
  </si>
  <si>
    <t>Kelli Jones</t>
  </si>
  <si>
    <t>https://portal.onehome.com/en-US/share/1023721o06258</t>
  </si>
  <si>
    <t>1160 Pleasant View LN, Colorado Springs, CO 80921</t>
  </si>
  <si>
    <t>https://assumelist.com/property-detail/?property=1160-Pleasant-View-Ln&amp;property_id=174625975&amp;mls_id=3517880&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t>
  </si>
  <si>
    <t>https://portal.onehome.com/en-US/share/1023625n70054</t>
  </si>
  <si>
    <t>7675 Sandy Springs PT, Fountain, CO 80817</t>
  </si>
  <si>
    <t>https://assumelist.com/property-detail/?property=7675-Sandy-Springs-Pt&amp;property_id=174831198&amp;mls_id=7444766</t>
  </si>
  <si>
    <t>Jennifer Jeffords</t>
  </si>
  <si>
    <t>https://portal.onehome.com/en-US/share/1023623n10223</t>
  </si>
  <si>
    <t>12749 Mt Harvard DR, Peyton, CO 80831</t>
  </si>
  <si>
    <t>https://assumelist.com/property-detail/?property=12749-Mt-Harvard-Dr&amp;property_id=174830296&amp;mls_id=9992385</t>
  </si>
  <si>
    <t>Aidan Pena</t>
  </si>
  <si>
    <t>https://portal.onehome.com/en-US/share/1023624b45480</t>
  </si>
  <si>
    <t>6249 John Muir TR, Colorado Springs, CO 80927</t>
  </si>
  <si>
    <t>https://assumelist.com/property-detail/?property=6249-John-Muir-Trl&amp;property_id=174304791&amp;mls_id=2162461</t>
  </si>
  <si>
    <t>Jed Johnson</t>
  </si>
  <si>
    <t>https://portal.onehome.com/en-US/share/1023621C21553</t>
  </si>
  <si>
    <t>7774 Old Spec RD, Peyton, CO 80831</t>
  </si>
  <si>
    <t>https://assumelist.com/property-detail/?property=7774-Old-Spec-Rd&amp;property_id=174804650&amp;mls_id=9070146</t>
  </si>
  <si>
    <t>https://portal.onehome.com/en-US/share/1023618i22055</t>
  </si>
  <si>
    <t>406 Grand BL, Colorado Springs, CO 80911</t>
  </si>
  <si>
    <t>https://assumelist.com/property-detail/?property=406-Grand-Blvd&amp;property_id=174337240&amp;mls_id=9065118</t>
  </si>
  <si>
    <t>Brittany Martin</t>
  </si>
  <si>
    <t>https://portal.onehome.com/en-US/share/1023543V62074</t>
  </si>
  <si>
    <t>4806 Turning Leaf WY, Colorado Springs, CO 80922</t>
  </si>
  <si>
    <t>https://assumelist.com/property-detail/?property=4806-Turning-Leaf-Way&amp;property_id=181631382&amp;mls_id=5502030</t>
  </si>
  <si>
    <t>https://portal.onehome.com/en-US/share/1023545g34151</t>
  </si>
  <si>
    <t>2539 Tempest DR, Colorado Springs, CO 80939</t>
  </si>
  <si>
    <t>https://assumelist.com/property-detail/?property=2539-Tempest-Dr&amp;property_id=174567610&amp;mls_id=2625923</t>
  </si>
  <si>
    <t>Brittany Schlesinger</t>
  </si>
  <si>
    <t>https://portal.onehome.com/en-US/share/1023542J31843</t>
  </si>
  <si>
    <t>6336 Balance CR, Colorado Springs, CO 80923</t>
  </si>
  <si>
    <t>https://assumelist.com/property-detail/?property=6336-Balance-Cir&amp;property_id=174643283&amp;mls_id=6070459</t>
  </si>
  <si>
    <t>Bethany Hanson</t>
  </si>
  <si>
    <t>https://portal.onehome.com/en-US/share/1023540o16320</t>
  </si>
  <si>
    <t>9311 Cormorant DR, Fountain, CO 80817</t>
  </si>
  <si>
    <t>https://assumelist.com/property-detail/?property=9311-Cormorant-Dr&amp;property_id=174648362&amp;mls_id=7234271</t>
  </si>
  <si>
    <t>https://portal.onehome.com/en-US/share/1023539A44316</t>
  </si>
  <si>
    <t>6617 Cottonwood Tree DR, Colorado Springs, CO 80927</t>
  </si>
  <si>
    <t>https://assumelist.com/property-detail/?property=6617-Cottonwood-Tree-Dr&amp;property_id=174286301&amp;mls_id=6396037&amp;agent=1288&amp;token=eyJ0eXAiOiJKV1QiLCJhbGciOiJIUzI1NiJ9.eyJpYXQiOjE3MjkxMTYxOTEsImV4cCI6MTczMTcwODE5MSwiZGF0YSI6eyJhZ2VudElkIjoxMjg4LCJzaGFyZUtleSI6ImJhNjUyZjI1MWM1YjVhZWNmZmI2NWQ3NjY1MzIyYjUyIiwibGlzdGluZ0lkIjoiMTc0NTQxNDE0LDE3NDgyNTIzOCwxNzQ2NTQ1NDIsMTgxNTQ0NDgxLDE3NDY5Nzc0OSwxNzQyODYzMDEsMTc0NzI1MDE5LDE3NDY2OTQ5MywxNzQzMTgzMjQifX0.01FJdRYOlJpMK-JX2_fDfFnA-J1cQwjeQT2wGij1Bgc&amp;alerts=1&amp;share_key=ba652f251c5b5aecffb65d7665322b52</t>
  </si>
  <si>
    <t>Julia Saenz</t>
  </si>
  <si>
    <t>https://portal.onehome.com/en-US/share/1023538s32168</t>
  </si>
  <si>
    <t>7637 Buckeye Tree LN, Colorado Springs, CO 80927</t>
  </si>
  <si>
    <t>"Hey Ryan- unfortunately the loan is not assumable because our seller wants to use it to buy another property."</t>
  </si>
  <si>
    <t>https://assumelist.com/property-detail/?property=7637-Buckeye-Tree-Ln&amp;property_id=174662882&amp;mls_id=3769847</t>
  </si>
  <si>
    <t>Doug Marsh</t>
  </si>
  <si>
    <t>https://portal.onehome.com/en-US/share/1023544n29265</t>
  </si>
  <si>
    <t>2342 San Marcos DR, Colorado Springs, CO 80910</t>
  </si>
  <si>
    <t>"There is no loan on the home"</t>
  </si>
  <si>
    <t>https://assumelist.com/property-detail/?property=2342-San-Marcos-Dr&amp;property_id=174554187&amp;mls_id=9501378</t>
  </si>
  <si>
    <t>Lauren Trent</t>
  </si>
  <si>
    <t>https://portal.onehome.com/en-US/share/1023541K23530</t>
  </si>
  <si>
    <t>7334 Edgebrook DR, Colorado Springs, CO 80922</t>
  </si>
  <si>
    <t>"No, he will need his eligibility"</t>
  </si>
  <si>
    <t>$154 Annual</t>
  </si>
  <si>
    <t>https://assumelist.com/property-detail/?property=7334-Edgebrook-Dr&amp;property_id=174580783&amp;mls_id=7363530</t>
  </si>
  <si>
    <t>Jon Stanley Hollon</t>
  </si>
  <si>
    <t>https://portal.onehome.com/en-US/share/1023537e64801</t>
  </si>
  <si>
    <t>1710 Bonita DR, Fountain, CO 80817</t>
  </si>
  <si>
    <t>"It is not an assumable loan." "The home was foreclosed on. Their is no loan to assume."</t>
  </si>
  <si>
    <t>https://assumelist.com/property-detail/?property=1710-Bonita-Dr&amp;property_id=174725019&amp;mls_id=1984869&amp;agent=1288&amp;token=eyJ0eXAiOiJKV1QiLCJhbGciOiJIUzI1NiJ9.eyJpYXQiOjE3MjkxMTYxOTEsImV4cCI6MTczMTcwODE5MSwiZGF0YSI6eyJhZ2VudElkIjoxMjg4LCJzaGFyZUtleSI6ImJhNjUyZjI1MWM1YjVhZWNmZmI2NWQ3NjY1MzIyYjUyIiwibGlzdGluZ0lkIjoiMTc0NTQxNDE0LDE3NDgyNTIzOCwxNzQ2NTQ1NDIsMTgxNTQ0NDgxLDE3NDY5Nzc0OSwxNzQyODYzMDEsMTc0NzI1MDE5LDE3NDY2OTQ5MywxNzQzMTgzMjQifX0.01FJdRYOlJpMK-JX2_fDfFnA-J1cQwjeQT2wGij1Bgc&amp;alerts=1&amp;share_key=ba652f251c5b5aecffb65d7665322b52</t>
  </si>
  <si>
    <t>Asa Kortman</t>
  </si>
  <si>
    <t>https://portal.onehome.com/en-US/share/1023445n52746</t>
  </si>
  <si>
    <t>4018 Charleston DR, Colorado Springs, CO 80916</t>
  </si>
  <si>
    <t>https://assumelist.com/property-detail/?property=4018-Charleston-Dr&amp;property_id=174631031&amp;mls_id=2153721</t>
  </si>
  <si>
    <t>https://portal.onehome.com/en-US/share/1023451k39933</t>
  </si>
  <si>
    <t>2030 S Chelton RD, Colorado Springs, CO 80916</t>
  </si>
  <si>
    <t>VM: "I was able to finally get a hold of the seller, I apologize. It took a while he's in Over The Road Trucker and isn't always available on his phone. But anyway, he said, he's open to the idea. Um, so I just wanted to connect with you guys and see if you're still interested in taking a look at it." "Hi Ryan... no. they want to keep their elligibility"</t>
  </si>
  <si>
    <t>https://docs.google.com/spreadsheets/d/1hynVxj6iDtPyzshnyNrWKUuAwrqEjbMZ/edit?gid=468403422#gid=468403422</t>
  </si>
  <si>
    <t>https://assumelist.com/property-detail/?property=2030-S-Chelton-Rd&amp;property_id=174846904&amp;mls_id=4132478</t>
  </si>
  <si>
    <t>Dawn Beaver</t>
  </si>
  <si>
    <t>https://portal.onehome.com/en-US/share/1023447y96049</t>
  </si>
  <si>
    <t>10908 Deer Meadow CR, Colorado Springs, CO 80925</t>
  </si>
  <si>
    <t>"Unfortunately, no because they're military and they need their eligibility to be released so they can buy at their next duty station"</t>
  </si>
  <si>
    <t>https://assumelist.com/property-detail/?property=10908-Deer-Meadow-Cir&amp;property_id=174779912&amp;mls_id=6628577</t>
  </si>
  <si>
    <t xml:space="preserve">Lynn Rivera </t>
  </si>
  <si>
    <t>https://portal.onehome.com/en-US/share/1023442P88685</t>
  </si>
  <si>
    <t>266 Cobblestone DR, Colorado Springs, CO 80906</t>
  </si>
  <si>
    <t>"I'll check with the seller. She hasn't initiated the assumability quite yet but is reaching out to her servicer. I'll be in touch when I hear back."</t>
  </si>
  <si>
    <t>https://assumelist.com/property-detail/?property=266-Cobblestone-Dr&amp;property_id=174863878&amp;mls_id=7878446</t>
  </si>
  <si>
    <t>Willie Bridgeforth</t>
  </si>
  <si>
    <t>https://portal.onehome.com/en-US/share/1023448L64114</t>
  </si>
  <si>
    <t>1317 Hiawatha DR, Colorado Springs, CO 80915</t>
  </si>
  <si>
    <t>"There is no loan to assume. The property has gone through the complete foreclosure process and belongs to the VA."</t>
  </si>
  <si>
    <t>https://assumelist.com/property-detail/?property=1317-Hiawatha-Dr&amp;property_id=174487388&amp;mls_id=6702950</t>
  </si>
  <si>
    <t>https://portal.onehome.com/en-US/share/1023450k46217</t>
  </si>
  <si>
    <t>6884 Kasson DR, Fountain, CO 80817</t>
  </si>
  <si>
    <t>https://assumelist.com/property-detail/?property=6884-Kasson-Dr&amp;property_id=174804999&amp;mls_id=6536940</t>
  </si>
  <si>
    <t>https://portal.onehome.com/en-US/share/1023449O59548</t>
  </si>
  <si>
    <t>425 Calle Entrada, Fountain, CO 80817</t>
  </si>
  <si>
    <t>"There is not an assumable loan"</t>
  </si>
  <si>
    <t>https://assumelist.com/property-detail/?property=425-Calle-Entrada&amp;property_id=174806468&amp;mls_id=8109127</t>
  </si>
  <si>
    <t xml:space="preserve">Mark Ewell </t>
  </si>
  <si>
    <t>https://portal.onehome.com/en-US/share/1023453g66101</t>
  </si>
  <si>
    <t>8235 Winding Passage DR, Colorado Springs, CO 80924</t>
  </si>
  <si>
    <t>https://assumelist.com/property-detail/?property=8235-Winding-Passage-Dr&amp;property_id=174551534&amp;mls_id=2773133</t>
  </si>
  <si>
    <t>Mike Rosenhahn</t>
  </si>
  <si>
    <t>https://portal.onehome.com/en-US/share/1023443A04586</t>
  </si>
  <si>
    <t>10657 Outfit DR, Colorado Springs, CO 80925</t>
  </si>
  <si>
    <t>https://assumelist.com/property-detail/?property=10657-Outfit-Dr&amp;property_id=174500422&amp;mls_id=5230136</t>
  </si>
  <si>
    <t>Chris Cowles</t>
  </si>
  <si>
    <t>https://portal.onehome.com/en-US/share/1023347F51972</t>
  </si>
  <si>
    <t>9424 Crosshaven VW, Colorado Springs, CO 80927</t>
  </si>
  <si>
    <t>https://assumelist.com/property-detail/?property=9424-Crosshaven-Vw&amp;property_id=174832273&amp;mls_id=3540925&amp;agent=1288&amp;token=eyJ0eXAiOiJKV1QiLCJhbGciOiJIUzI1NiJ9.eyJpYXQiOjE3Mjg5NDM0MjksImV4cCI6MTczMTUzNTQyOSwiZGF0YSI6eyJhZ2VudElkIjoxMjg4LCJzaGFyZUtleSI6IjExYThkZGY1MTE0OTZmNTk2MjU4MjBhOGUzZTE5ZWQ1IiwibGlzdGluZ0lkIjoiMTc0ODMxMzc2LDE3NDgzMjI3MywxNzQ2MTkzOTksMTc0MzE1NTc2LDE3NDM4OTYyOCwxNzQ0NDU0MzIsMTc0MzE1MTk2LDE3NDU5MzYyMywxNzQ3MDM0NDEifX0.Iq5grL24I8x4mOzO7TYe3ciTeK5BJzBE8kpmUFEKn3Y&amp;alerts=1&amp;share_key=11a8ddf511496f59625820a8e3e19ed5</t>
  </si>
  <si>
    <t>Chelsi Catanese</t>
  </si>
  <si>
    <t>https://portal.onehome.com/en-US/share/1026304L87529</t>
  </si>
  <si>
    <t>11884 Hawk Stone DR, Colorado Springs, CO 80921</t>
  </si>
  <si>
    <t>Ryan - "So 138k is the equity gap (difference between loan balance and asking price) and then they are behind $129,598 on payments. So buyer would need 268k to assume the mortgage."</t>
  </si>
  <si>
    <t>$180 Quarterly</t>
  </si>
  <si>
    <t>https://assumelist.com/property-detail/?property=11884-Hawk-Stone-Dr&amp;property_id=174831376&amp;mls_id=4138906&amp;agent=1288&amp;token=eyJ0eXAiOiJKV1QiLCJhbGciOiJIUzI1NiJ9.eyJpYXQiOjE3Mjg5NDM0MjksImV4cCI6MTczMTUzNTQyOSwiZGF0YSI6eyJhZ2VudElkIjoxMjg4LCJzaGFyZUtleSI6IjExYThkZGY1MTE0OTZmNTk2MjU4MjBhOGUzZTE5ZWQ1IiwibGlzdGluZ0lkIjoiMTc0ODMxMzc2LDE3NDgzMjI3MywxNzQ2MTkzOTksMTc0MzE1NTc2LDE3NDM4OTYyOCwxNzQ0NDU0MzIsMTc0MzE1MTk2LDE3NDU5MzYyMywxNzQ3MDM0NDEifX0.Iq5grL24I8x4mOzO7TYe3ciTeK5BJzBE8kpmUFEKn3Y&amp;alerts=1&amp;share_key=11a8ddf511496f59625820a8e3e19ed5</t>
  </si>
  <si>
    <t>Zoe Watkins</t>
  </si>
  <si>
    <t>https://portal.onehome.com/en-US/share/1023280p09641</t>
  </si>
  <si>
    <t>3737 Venice GR, Colorado Springs, CO 80910</t>
  </si>
  <si>
    <t>"Hey Ryan, it's technically a VA assumable but you'll see I have marked no in the MLS. They would consider but it would have to be truly perfect circumstances."</t>
  </si>
  <si>
    <t>https://assumelist.com/property-detail/?property=3737-Venice-Grv&amp;property_id=174618276&amp;mls_id=5037169</t>
  </si>
  <si>
    <t>https://portal.onehome.com/en-US/share/1023278F20184</t>
  </si>
  <si>
    <t>10773 Darneal DR, Fountain, CO 80817</t>
  </si>
  <si>
    <t>"I appreciate your email and we do fully understand they have eligibility remaining depending on the market they buy in. We have strong interest in the home so to delay closing waiting for an assumption to process is a large deterrent as well." "Hi Ryan, unfortunately they're not in a position to do that with the loan assumption. The gap from the loan balanced purchase price would be quite significant as well, but maybe that's not an issue for your buyers?"</t>
  </si>
  <si>
    <t>https://assumelist.com/property-detail/?property=10773-Darneal-Dr&amp;property_id=174743786&amp;mls_id=1101817</t>
  </si>
  <si>
    <t>https://portal.onehome.com/en-US/share/1023265N20870</t>
  </si>
  <si>
    <t>3524 Wild Daisy DR, Colorado Springs, CO 80925</t>
  </si>
  <si>
    <t>"They need their entitlement back to buy the next home"</t>
  </si>
  <si>
    <t>https://assumelist.com/property-detail/?property=3524-Wild-Daisy-Dr&amp;property_id=174620098&amp;mls_id=4901291</t>
  </si>
  <si>
    <t>Erika Lutz</t>
  </si>
  <si>
    <t>https://portal.onehome.com/en-US/share/1023257x77271</t>
  </si>
  <si>
    <t>5374 Bluestem DR, Colorado Springs, CO 80917</t>
  </si>
  <si>
    <t>"My client will actually need his VA benefit, but if your client is a veteran, I do think they can swap it." "They need their VA benefit their new home."</t>
  </si>
  <si>
    <t>https://assumelist.com/property-detail/?property=5374-Bluestem-Dr&amp;property_id=174287063&amp;mls_id=3073422</t>
  </si>
  <si>
    <t>https://portal.onehome.com/en-US/share/1023256k03793</t>
  </si>
  <si>
    <t>6830 Snead ST, Colorado Springs, CO 80911</t>
  </si>
  <si>
    <t>https://assumelist.com/property-detail/?property=6830-Snead-St&amp;property_id=174809377&amp;mls_id=1526061</t>
  </si>
  <si>
    <t>https://portal.onehome.com/en-US/share/1023264R75511</t>
  </si>
  <si>
    <t>6676 Proud Eagle CT, Colorado Springs, CO 80915</t>
  </si>
  <si>
    <t>"I don't have this listed as assumable"</t>
  </si>
  <si>
    <t>https://assumelist.com/property-detail/?property=6676-Proud-Eagle-Ct&amp;property_id=174588383&amp;mls_id=3537447</t>
  </si>
  <si>
    <t>https://portal.onehome.com/en-US/share/1023249z30234</t>
  </si>
  <si>
    <t>386 Autumn PL, Fountain, CO 80817</t>
  </si>
  <si>
    <t>"No they are not offering assumable due to timeline it would potentially take"</t>
  </si>
  <si>
    <t>https://assumelist.com/property-detail/?property=386-Autumn-Pl&amp;property_id=174526539&amp;mls_id=8423785</t>
  </si>
  <si>
    <t>https://portal.onehome.com/en-US/share/1023246G28820</t>
  </si>
  <si>
    <t>1222 Florence AV, Colorado Springs, CO 80905</t>
  </si>
  <si>
    <t>"Hello, the loan isn't assumable at this time."</t>
  </si>
  <si>
    <t>https://assumelist.com/property-detail/?property=1222-Florence-Ave&amp;property_id=174443900&amp;mls_id=2144876</t>
  </si>
  <si>
    <t>Becky Wilson</t>
  </si>
  <si>
    <t>https://portal.onehome.com/en-US/share/1023255N24128</t>
  </si>
  <si>
    <t>2623 San Marcos DR, Colorado Springs, CO 80910</t>
  </si>
  <si>
    <t>https://assumelist.com/property-detail/?property=2623-San-Marcos-Dr&amp;property_id=174396557&amp;mls_id=2224157</t>
  </si>
  <si>
    <t>Brishen Combs</t>
  </si>
  <si>
    <t>https://portal.onehome.com/en-US/share/1023243q35338</t>
  </si>
  <si>
    <t>2237 Del Mar DR, Colorado Springs, CO 80910</t>
  </si>
  <si>
    <t>https://assumelist.com/property-detail/?property=2237-Del-Mar-Dr&amp;property_id=174306513&amp;mls_id=4086560</t>
  </si>
  <si>
    <t>https://portal.onehome.com/en-US/share/1023241S52588</t>
  </si>
  <si>
    <t>7288 Berrybrook LN, Colorado Springs, CO 80918</t>
  </si>
  <si>
    <t>https://assumelist.com/property-detail/?property=7288-Berrybrook-Ln&amp;property_id=174779178&amp;mls_id=2609914</t>
  </si>
  <si>
    <t>James Sherrell</t>
  </si>
  <si>
    <t>https://portal.onehome.com/en-US/share/1023237O34066</t>
  </si>
  <si>
    <t>3673 Venice GR, Colorado Springs, CO 80910</t>
  </si>
  <si>
    <t>https://assumelist.com/property-detail/?property=3673-Venice-Grv&amp;property_id=181570251&amp;mls_id=7328322</t>
  </si>
  <si>
    <t>Tricia Flake</t>
  </si>
  <si>
    <t>https://portal.onehome.com/en-US/share/1023268c17458</t>
  </si>
  <si>
    <t>861 Circle RD, Palmer Lake, CO 80133</t>
  </si>
  <si>
    <t>https://assumelist.com/property-detail/?property=861-Circle-Rd&amp;property_id=174836262&amp;mls_id=3724337</t>
  </si>
  <si>
    <t>Hector Hernandez</t>
  </si>
  <si>
    <t>https://portal.onehome.com/en-US/share/1023267Y99815</t>
  </si>
  <si>
    <t>7632 Coffee RD, Peyton, CO 80831</t>
  </si>
  <si>
    <t>https://assumelist.com/property-detail/?property=7632-Coffee-Rd&amp;property_id=174395989&amp;mls_id=6673688</t>
  </si>
  <si>
    <t>Michael Carter</t>
  </si>
  <si>
    <t>https://portal.onehome.com/en-US/share/1023266p59505</t>
  </si>
  <si>
    <t>791 Little Bear GR, Colorado Springs, CO 80907</t>
  </si>
  <si>
    <t>https://assumelist.com/property-detail/?property=791-Little-Bear-Grv&amp;property_id=174733388&amp;mls_id=5996916</t>
  </si>
  <si>
    <t>Tim Coen</t>
  </si>
  <si>
    <t>https://portal.onehome.com/en-US/share/1023263n72148</t>
  </si>
  <si>
    <t>13100 Stone Valley DR, Peyton, CO 80831</t>
  </si>
  <si>
    <t>https://assumelist.com/property-detail/?property=13100-Stone-Valley-Dr&amp;property_id=174753847&amp;mls_id=9534384</t>
  </si>
  <si>
    <t>Ryan Graham</t>
  </si>
  <si>
    <t>https://portal.onehome.com/en-US/share/1023251o34542</t>
  </si>
  <si>
    <t>18855 Archers DR, Monument, CO 80132</t>
  </si>
  <si>
    <t>$325 Annual</t>
  </si>
  <si>
    <t>https://assumelist.com/property-detail/?property=18855-Archers-Dr&amp;property_id=174450278&amp;mls_id=6505211</t>
  </si>
  <si>
    <t>Colleen Meier</t>
  </si>
  <si>
    <t>https://portal.onehome.com/en-US/share/1023239w00648</t>
  </si>
  <si>
    <t>415 Paisley DR, Colorado Springs, CO 80906</t>
  </si>
  <si>
    <t>https://assumelist.com/property-detail/?property=415-Paisley-Dr&amp;property_id=174698072&amp;mls_id=2732954</t>
  </si>
  <si>
    <t>Shane Bruckner</t>
  </si>
  <si>
    <t>https://portal.onehome.com/en-US/share/1023238F72460</t>
  </si>
  <si>
    <t>5051 S Raindrop CR, Colorado Springs, CO 80917</t>
  </si>
  <si>
    <t>https://assumelist.com/property-detail/?property=5051-S-Raindrop-Cir&amp;property_id=174472960&amp;mls_id=9367598</t>
  </si>
  <si>
    <t>https://portal.onehome.com/en-US/share/1023236j55918</t>
  </si>
  <si>
    <t>2626 Grand Prix CT, Colorado Springs, CO 80922</t>
  </si>
  <si>
    <t>$520 Annual</t>
  </si>
  <si>
    <t>https://assumelist.com/property-detail/?property=2626-Grand-Prix-Ct&amp;property_id=174563926&amp;mls_id=4682065</t>
  </si>
  <si>
    <t>Anna Fish</t>
  </si>
  <si>
    <t>https://portal.onehome.com/en-US/share/1023019J25186</t>
  </si>
  <si>
    <t>613 Harvest Moon RD, Fountain, CO 80817</t>
  </si>
  <si>
    <t>"They owe $228K and would be open. But that means your buyer needs to come up with the difference."</t>
  </si>
  <si>
    <t>https://assumelist.com/property-detail/?property=613-Harvest-Moon-Rd&amp;property_id=174554823&amp;mls_id=1155617</t>
  </si>
  <si>
    <t>https://portal.onehome.com/en-US/share/1023012J80191</t>
  </si>
  <si>
    <t>50 N Ely ST, Colorado Springs, CO 80911</t>
  </si>
  <si>
    <t>https://assumelist.com/property-detail/?property=50-N-Ely-St&amp;property_id=174506519&amp;mls_id=9664862</t>
  </si>
  <si>
    <t>Diana Bateman</t>
  </si>
  <si>
    <t>https://portal.onehome.com/en-US/share/1023017a00840</t>
  </si>
  <si>
    <t>7389 Maybeck VW, Peyton, CO 80831</t>
  </si>
  <si>
    <t>"They are."</t>
  </si>
  <si>
    <t>https://docs.google.com/spreadsheets/d/1hynVxj6iDtPyzshnyNrWKUuAwrqEjbMZ/edit?gid=1403664417#gid=1403664417</t>
  </si>
  <si>
    <t>https://assumelist.com/property-detail/?property=7389-Maybeck-Vw&amp;property_id=174387847&amp;mls_id=3494744</t>
  </si>
  <si>
    <t>Jacob McCrackin</t>
  </si>
  <si>
    <t>https://portal.onehome.com/en-US/share/1023006a55322</t>
  </si>
  <si>
    <t>940 Technology CT, Colorado Springs, CO 80915</t>
  </si>
  <si>
    <t>"Just chatted with them, they will not"</t>
  </si>
  <si>
    <t>https://assumelist.com/property-detail/?property=940-Technology-Ct&amp;property_id=174732874&amp;mls_id=5101901&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t>
  </si>
  <si>
    <t xml:space="preserve">Al Palmonari </t>
  </si>
  <si>
    <t>https://portal.onehome.com/en-US/share/1023015N47232</t>
  </si>
  <si>
    <t>1563 Keaton LN, Colorado Springs, CO 80909</t>
  </si>
  <si>
    <t>https://assumelist.com/property-detail/?property=1563-Keaton-Ln&amp;property_id=174574351&amp;mls_id=1595309</t>
  </si>
  <si>
    <t>Brandon Paul Renaud</t>
  </si>
  <si>
    <t>https://portal.onehome.com/en-US/share/1023010j51084</t>
  </si>
  <si>
    <t>825 Spinner CT, Colorado Springs, CO 80910</t>
  </si>
  <si>
    <t>https://assumelist.com/property-detail/?property=825-Spinner-Ct&amp;property_id=181577265&amp;mls_id=8092854&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t>
  </si>
  <si>
    <t>Zach Games</t>
  </si>
  <si>
    <t>https://portal.onehome.com/en-US/share/1023014t44203</t>
  </si>
  <si>
    <t>18480 Augusta DR, Monument, CO 80132</t>
  </si>
  <si>
    <t>$291 Annual</t>
  </si>
  <si>
    <t>https://assumelist.com/property-detail/?property=18480-Augusta-Dr&amp;property_id=181529419&amp;mls_id=4345815</t>
  </si>
  <si>
    <t>https://portal.onehome.com/en-US/share/1023011T14963</t>
  </si>
  <si>
    <t>6215 Wild Turkey DR, Colorado Springs, CO 80925</t>
  </si>
  <si>
    <t>https://assumelist.com/property-detail/?property=6215-Wild-Turkey-Dr&amp;property_id=174755929&amp;mls_id=8471672</t>
  </si>
  <si>
    <t>Susanah Frech</t>
  </si>
  <si>
    <t>https://portal.onehome.com/en-US/share/1023009s87116</t>
  </si>
  <si>
    <t>7555 Pinery CR, Colorado Springs, CO 80908</t>
  </si>
  <si>
    <t>https://assumelist.com/property-detail/?property=7555-Pinery-Cir&amp;property_id=174480789&amp;mls_id=7238149&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t>
  </si>
  <si>
    <t>https://portal.onehome.com/en-US/share/1023008I66659</t>
  </si>
  <si>
    <t>1973 Lillian WY, Colorado Springs, CO 80951</t>
  </si>
  <si>
    <t>https://assumelist.com/property-detail/?property=1973-Lillian-Way&amp;property_id=174853297&amp;mls_id=6878436&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t>
  </si>
  <si>
    <t>https://portal.onehome.com/en-US/share/1022945M89358</t>
  </si>
  <si>
    <t>8755 Boxelder DR, Colorado Springs, CO 80920</t>
  </si>
  <si>
    <t>"Hi! No, they're not interested. But thank you!"</t>
  </si>
  <si>
    <t>https://assumelist.com/property-detail/?property=8755-Boxelder-Dr&amp;property_id=174429257&amp;mls_id=7854562</t>
  </si>
  <si>
    <t>https://portal.onehome.com/en-US/share/1022942e28239</t>
  </si>
  <si>
    <t>5230 Bunk House LN, Colorado Springs, CO 80917</t>
  </si>
  <si>
    <t>https://assumelist.com/property-detail/?property=5230-Bunk-House-Ln&amp;property_id=174512435&amp;mls_id=9772545</t>
  </si>
  <si>
    <t>Elizabeth Chapin</t>
  </si>
  <si>
    <t>https://portal.onehome.com/en-US/share/1022940i05387</t>
  </si>
  <si>
    <t>4778 Gami WY, Colorado Springs, CO 80911</t>
  </si>
  <si>
    <t>https://assumelist.com/property-detail/?property=4778-Gami-Way&amp;property_id=174681173&amp;mls_id=2150104</t>
  </si>
  <si>
    <t xml:space="preserve">Amy Ebbert </t>
  </si>
  <si>
    <t>https://portal.onehome.com/en-US/share/1022939Z62758</t>
  </si>
  <si>
    <t>4175 Thoreau DR, Colorado Springs, CO 80916</t>
  </si>
  <si>
    <t>https://assumelist.com/property-detail/?property=4175-Thoreau-Dr&amp;property_id=174453289&amp;mls_id=6224135</t>
  </si>
  <si>
    <t>Jennifer Guerrero</t>
  </si>
  <si>
    <t>https://portal.onehome.com/en-US/share/1022944C67519</t>
  </si>
  <si>
    <t>7495 Chancellor DR, Colorado Springs, CO 80920</t>
  </si>
  <si>
    <t>https://assumelist.com/property-detail/?property=7495-Chancellor-Dr&amp;property_id=174671277&amp;mls_id=5614814</t>
  </si>
  <si>
    <t xml:space="preserve">Skye Lewis </t>
  </si>
  <si>
    <t>https://portal.onehome.com/en-US/share/1022941L99584</t>
  </si>
  <si>
    <t>389 Hilltop CR, Colorado Springs, CO 80905</t>
  </si>
  <si>
    <t>https://docs.google.com/spreadsheets/d/1hynVxj6iDtPyzshnyNrWKUuAwrqEjbMZ/edit?gid=1665989923#gid=1665989923</t>
  </si>
  <si>
    <t>https://assumelist.com/property-detail/?property=389-Hilltop-Cir&amp;property_id=174657076&amp;mls_id=7661200</t>
  </si>
  <si>
    <t>https://portal.onehome.com/en-US/share/1022938k93017</t>
  </si>
  <si>
    <t>420 Blossom Field RD, Fountain, CO 80817</t>
  </si>
  <si>
    <t>https://assumelist.com/property-detail/?property=420-Blossom-Field-Rd&amp;property_id=174669493&amp;mls_id=6183324&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t>
  </si>
  <si>
    <t>https://portal.onehome.com/en-US/share/1022937k66684</t>
  </si>
  <si>
    <t>7378 Quiet Pond PL, Colorado Springs, CO 80923</t>
  </si>
  <si>
    <t>https://assumelist.com/property-detail/?property=7378-Quiet-Pond-Pl&amp;property_id=174329711&amp;mls_id=8590177&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t>
  </si>
  <si>
    <t xml:space="preserve">Jason Roshek </t>
  </si>
  <si>
    <t>https://portal.onehome.com/en-US/share/1022935v59105</t>
  </si>
  <si>
    <t>12790 Gould RD, Fountain, CO 80817</t>
  </si>
  <si>
    <t>https://assumelist.com/property-detail/?property=12790-Gould-Rd&amp;property_id=174358847&amp;mls_id=3484311&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t>
  </si>
  <si>
    <t>Emily Broerman</t>
  </si>
  <si>
    <t>https://portal.onehome.com/en-US/share/1022902k85108</t>
  </si>
  <si>
    <t>2910 Harrisburg WY, Colorado Springs, CO 80922</t>
  </si>
  <si>
    <t>"I will talk with my sellers about it their Loan is VA! "</t>
  </si>
  <si>
    <t>https://assumelist.com/property-detail/?property=2910-Harrisburg-Way&amp;property_id=174738732&amp;mls_id=9645660</t>
  </si>
  <si>
    <t>https://portal.onehome.com/en-US/share/1022900Y34687</t>
  </si>
  <si>
    <t>6655 President AV, Colorado Springs, CO 80911</t>
  </si>
  <si>
    <t>"They would like their entitlement to be renewed so they can purchase at their new location.""They are not open to a non VA assumption. I apologize for my delayed response."</t>
  </si>
  <si>
    <t>https://assumelist.com/property-detail/?property=6655-President-Ave&amp;property_id=174744043&amp;mls_id=8140900</t>
  </si>
  <si>
    <t xml:space="preserve">Linda Leslie </t>
  </si>
  <si>
    <t>https://portal.onehome.com/en-US/share/1022896i48696</t>
  </si>
  <si>
    <t>2448 E St Vrain ST, Colorado Springs, CO 80909</t>
  </si>
  <si>
    <t>"I heard back from the seller and he wants to keep his VA entitlement. I also discussed a VA assumption by substitution, but he's hesitant."</t>
  </si>
  <si>
    <t>https://assumelist.com/property-detail/?property=2448-E-Saint-Vrain-St&amp;property_id=174279621&amp;mls_id=1288403</t>
  </si>
  <si>
    <t>Faith Longtin</t>
  </si>
  <si>
    <t>https://portal.onehome.com/en-US/share/1022895L55608</t>
  </si>
  <si>
    <t>6476 Lazy Stream WY, Colorado Springs, CO 80923</t>
  </si>
  <si>
    <t>"Hey Ryan! That's great. Do they have the cash to bridge the gap between a the $326k loan balance and purchase price?"</t>
  </si>
  <si>
    <t xml:space="preserve"> $52 Quarterly</t>
  </si>
  <si>
    <t>https://assumelist.com/property-detail/?property=6476-Lazy-Stream-Way&amp;property_id=174856342&amp;mls_id=1309305</t>
  </si>
  <si>
    <t>https://portal.onehome.com/en-US/share/1022889w72098</t>
  </si>
  <si>
    <t>4170 Dooley WY, Colorado Springs, CO 80911</t>
  </si>
  <si>
    <t>"Yep! She is open to that for sure!"</t>
  </si>
  <si>
    <t>https://assumelist.com/property-detail/?property=4170-Dooley-Way&amp;property_id=174476804&amp;mls_id=2196346</t>
  </si>
  <si>
    <t>https://portal.onehome.com/en-US/share/1022885F07273</t>
  </si>
  <si>
    <t>2265 Villa Rosa DR, Colorado Springs, CO 80904</t>
  </si>
  <si>
    <t>"I just spoke them and they would prefer VA to VA so he can use all of his VA to purchase a new home."</t>
  </si>
  <si>
    <t>https://assumelist.com/property-detail/?property=2265-Villa-Rosa-Dr&amp;property_id=174746625&amp;mls_id=4035677</t>
  </si>
  <si>
    <t>Makayla King</t>
  </si>
  <si>
    <t>https://portal.onehome.com/en-US/share/1022893F20480</t>
  </si>
  <si>
    <t>7416 Twin Valley TE, Colorado Springs, CO 80925</t>
  </si>
  <si>
    <t>"hey ryan, that is a great observation, it is currently financed with a VA loan but I can't say for sure if our seller will entertain the assumable option"</t>
  </si>
  <si>
    <t>https://assumelist.com/property-detail/?property=7416-Twin-Valley-Ter&amp;property_id=174716111&amp;mls_id=3561494</t>
  </si>
  <si>
    <t>https://portal.onehome.com/en-US/share/1022901R78585</t>
  </si>
  <si>
    <t>2732 Northcrest DR, Colorado Springs, CO 80918</t>
  </si>
  <si>
    <t>"Hey Ryan, It's an estate, so I'm not sure if that's possible."</t>
  </si>
  <si>
    <t>https://assumelist.com/property-detail/?property=2732-Northcrest-Dr&amp;property_id=174637574&amp;mls_id=7906601</t>
  </si>
  <si>
    <t>https://portal.onehome.com/en-US/share/1022890V65097</t>
  </si>
  <si>
    <t>325 Audubon DR, Colorado Springs, CO 80910</t>
  </si>
  <si>
    <t>"However we have a contingent offer on the seller sides purchase.."</t>
  </si>
  <si>
    <t>https://assumelist.com/property-detail/?property=325-Audubon-Dr&amp;property_id=174576016&amp;mls_id=2008409</t>
  </si>
  <si>
    <t>https://portal.onehome.com/en-US/share/1022886t13811</t>
  </si>
  <si>
    <t>10604 Calista WY, Fountain, CO 80817</t>
  </si>
  <si>
    <t>"There's no assumable terms offer"</t>
  </si>
  <si>
    <t>https://assumelist.com/property-detail/?property=10604-Calista-Way&amp;property_id=174292012&amp;mls_id=6159132</t>
  </si>
  <si>
    <t>https://portal.onehome.com/en-US/share/1022878c96295</t>
  </si>
  <si>
    <t>313 Lyckman PL, Fountain, CO 80817</t>
  </si>
  <si>
    <t>"I'm sorry, but not assumable loan..a buyer could finance with either of those loans on that property but would need to be buyer loan."</t>
  </si>
  <si>
    <t>https://assumelist.com/property-detail/?property=313-Lyckman-Pl&amp;property_id=174446704&amp;mls_id=2198266</t>
  </si>
  <si>
    <t>Sabrina Cooks</t>
  </si>
  <si>
    <t>https://portal.onehome.com/en-US/share/1022877x00438</t>
  </si>
  <si>
    <t>6730 Tullamore DR, Colorado Springs, CO 80923</t>
  </si>
  <si>
    <t>"Hi, it's not an assumable loan."</t>
  </si>
  <si>
    <t>https://assumelist.com/property-detail/?property=6730-Tullamore-Dr&amp;property_id=174673978&amp;mls_id=5787547</t>
  </si>
  <si>
    <t>Dakota Shafer</t>
  </si>
  <si>
    <t>https://portal.onehome.com/en-US/share/1022904E37379</t>
  </si>
  <si>
    <t>7419 Willowdale DR, Fountain, CO 80817</t>
  </si>
  <si>
    <t>https://assumelist.com/property-detail/?property=7419-Willowdale-Dr&amp;property_id=174462175&amp;mls_id=5715978</t>
  </si>
  <si>
    <t>Rebecca Pfeifer</t>
  </si>
  <si>
    <t>https://portal.onehome.com/en-US/share/1022899N08297</t>
  </si>
  <si>
    <t>3420 Gunn Peak VW, Colorado Springs, CO 80922</t>
  </si>
  <si>
    <t>https://assumelist.com/property-detail/?property=3420-Gunn-Peak-Vw&amp;property_id=174406430&amp;mls_id=4774519</t>
  </si>
  <si>
    <t>Jeffrey Meinz</t>
  </si>
  <si>
    <t>https://portal.onehome.com/en-US/share/1022898I21572</t>
  </si>
  <si>
    <t>2879 Merry LN, Colorado Springs, CO 80909</t>
  </si>
  <si>
    <t>https://assumelist.com/property-detail/?property=2879-Merry-Ln&amp;property_id=181603208&amp;mls_id=8106715</t>
  </si>
  <si>
    <t>Ines Campbell</t>
  </si>
  <si>
    <t>https://portal.onehome.com/en-US/share/1022897l99711</t>
  </si>
  <si>
    <t>7202 Creekfront DR, Fountain, CO 80817</t>
  </si>
  <si>
    <t>https://assumelist.com/property-detail/?property=7202-Creekfront-Dr&amp;property_id=174703441&amp;mls_id=5649976</t>
  </si>
  <si>
    <t>Monica Shea</t>
  </si>
  <si>
    <t>https://portal.onehome.com/en-US/share/1022894x48931</t>
  </si>
  <si>
    <t>4667 Zircon DR, Colorado Springs, CO 80938</t>
  </si>
  <si>
    <t>https://assumelist.com/property-detail/?property=4667-Zircon-Dr&amp;property_id=174663639&amp;mls_id=6648798</t>
  </si>
  <si>
    <t>4362 Hanging Lake CR, Colorado Springs, CO 80924</t>
  </si>
  <si>
    <t>https://assumelist.com/property-detail/?property=4362-Hanging-Lake-Cir&amp;property_id=174696662&amp;mls_id=4894617</t>
  </si>
  <si>
    <t>Michelle Taylor</t>
  </si>
  <si>
    <t>https://portal.onehome.com/en-US/share/1022888z31462</t>
  </si>
  <si>
    <t>9053 Kingston Heath RD, Peyton, CO 80831</t>
  </si>
  <si>
    <t>https://assumelist.com/property-detail/?property=9053-Kingston-Heath-Rd&amp;property_id=174657844&amp;mls_id=5447881</t>
  </si>
  <si>
    <t>https://portal.onehome.com/en-US/share/1022887l02217</t>
  </si>
  <si>
    <t>6571 Twin Falls CT, Colorado Springs, CO 80924</t>
  </si>
  <si>
    <t>https://assumelist.com/property-detail/?property=6571-Twin-Falls-Ct&amp;property_id=174841382&amp;mls_id=5550387</t>
  </si>
  <si>
    <t>Elizabeth Pudder</t>
  </si>
  <si>
    <t>https://portal.onehome.com/en-US/share/1022881k95863</t>
  </si>
  <si>
    <t>4212 Sandberg DR, Colorado Springs, CO 80911</t>
  </si>
  <si>
    <t>https://assumelist.com/property-detail/?property=4212-Sandberg-Dr&amp;property_id=181562090&amp;mls_id=8350961</t>
  </si>
  <si>
    <t>Rachel Anne Pugia</t>
  </si>
  <si>
    <t>https://portal.onehome.com/en-US/share/1022880k54817</t>
  </si>
  <si>
    <t>1605 Navajo CR, Colorado Springs, CO 80905</t>
  </si>
  <si>
    <t>https://assumelist.com/property-detail/?property=1605-Navajo-Cir&amp;property_id=174504993&amp;mls_id=2424178</t>
  </si>
  <si>
    <t>Caroline Bourgeault</t>
  </si>
  <si>
    <t>https://portal.onehome.com/en-US/share/1022876S08975</t>
  </si>
  <si>
    <t>6125 Popper DR, Colorado Springs, CO 80925</t>
  </si>
  <si>
    <t>https://assumelist.com/property-detail/?property=6125-Popper-Dr&amp;property_id=174595393&amp;mls_id=7126823</t>
  </si>
  <si>
    <t>https://portal.onehome.com/en-US/share/1022874B18960</t>
  </si>
  <si>
    <t>1235 Woodmoor Acres DR, Monument, CO 80132</t>
  </si>
  <si>
    <t>$143 Quarterly</t>
  </si>
  <si>
    <t>https://assumelist.com/property-detail/?property=1235-Woodmoor-Acres-Dr&amp;property_id=174710976&amp;mls_id=9216033</t>
  </si>
  <si>
    <t>Tammy Jo Fields</t>
  </si>
  <si>
    <t>https://portal.onehome.com/en-US/share/1022873R23396</t>
  </si>
  <si>
    <t>10439 Kalama DR, Colorado Springs, CO 80925</t>
  </si>
  <si>
    <t>https://assumelist.com/property-detail/?property=10439-Kalama-Dr&amp;property_id=174594029&amp;mls_id=5640095&amp;agent=1288&amp;token=eyJ0eXAiOiJKV1QiLCJhbGciOiJIUzI1NiJ9.eyJpYXQiOjE3Mjc5OTMwMTksImV4cCI6MTczMDU4NTAxOSwiZGF0YSI6eyJhZ2VudElkIjoxMjg4LCJzaGFyZUtleSI6IjFlZDk1NmY1MmI2NmQ3NTk1ZGRmNTcyYTE2OTIyY2M1IiwibGlzdGluZ0lkIjoiMTc0Mjc1ODAzLDE3NDY5NjgyMSwxNzQyODIyMjEsMTc0ODYzOTk2LDE3NDQzMDQwOSwxNzQ1NjQ4OTUsMTc0ODI4Nzk5LDE3NDU5NDAyOSwxNzQ1MzcyOTAifX0.o52GriFEK7fEBqh0OnMegoGJRS8Br7rqdBaPTIO-VEc&amp;alerts=1&amp;share_key=1ed956f52b66d7595ddf572a16922cc5</t>
  </si>
  <si>
    <t>Eric Estrada</t>
  </si>
  <si>
    <t>https://portal.onehome.com/en-US/share/1022869f50101</t>
  </si>
  <si>
    <t>8277 Ryegate WY, Colorado Springs, CO 80908</t>
  </si>
  <si>
    <t>$99 Quarterly</t>
  </si>
  <si>
    <t>https://assumelist.com/property-detail/?property=8277-Ryegate-Way&amp;property_id=174717683&amp;mls_id=8197545&amp;agent=1288&amp;token=eyJ0eXAiOiJKV1QiLCJhbGciOiJIUzI1NiJ9.eyJpYXQiOjE3MjgwNzk0MzEsImV4cCI6MTczMDY3MTQzMSwiZGF0YSI6eyJhZ2VudElkIjoxMjg4LCJzaGFyZUtleSI6IjFkODU4NWYzNWYxZTJkNzVlODk3YjU2MzEwOTBiMTBlIiwibGlzdGluZ0lkIjoiMTgxNTYwMDI4LDE3NDMwMDU2MywxNzQ3NzQzMDUsMTc0NTQwNDYzLDE3NDQ0NTgxNCwxNzQ2Nzc5MTEsMTc0NzE3NjgzLDE3NDcyNTAxOSwxNzQ4MDMwNjEifX0.JEFhuEq_0hgdn4Nk8oAGTexd_GZrWk0OKevdJKNVhZk&amp;alerts=1&amp;share_key=1d8585f35f1e2d75e897b5631090b10e</t>
  </si>
  <si>
    <t>https://portal.onehome.com/en-US/share/1022867P50751</t>
  </si>
  <si>
    <t>4950 Dovetail LN, Colorado Springs, CO 80916</t>
  </si>
  <si>
    <t>https://assumelist.com/property-detail/?property=4950-Dovetail-Ln&amp;property_id=174738085&amp;mls_id=3443043&amp;agent=1288&amp;token=eyJ0eXAiOiJKV1QiLCJhbGciOiJIUzI1NiJ9.eyJpYXQiOjE3MjgxNjU4MTMsImV4cCI6MTczMDc1NzgxMywiZGF0YSI6eyJhZ2VudElkIjoxMjg4LCJzaGFyZUtleSI6ImEwZjI5Y2Q1NzJkZjlmYjEwOTFmNzFjYTkwNDUyYzM1IiwibGlzdGluZ0lkIjoiMTc0NzM4MDg1LDE3NDQ1MzEyNiwxNzQzMTgzMjQsMTc0NjQ4MTk2LDE3NDQ0ODkwMiwxODE1NjcwODIsMTc0NDU2MTQzLDE4MTU1MDcxMywxNzQ4NjQ2MjkifX0.la19zGVTxCHR11eJ3iQLBQdWWPOR1KLXBU8XyoN3Oyg&amp;alerts=1&amp;share_key=a0f29cd572df9fb1091f71ca90452c35</t>
  </si>
  <si>
    <t>https://portal.onehome.com/en-US/share/1022871J97764</t>
  </si>
  <si>
    <t>7834 Buckeye Tree LN, Colorado Springs, CO 80927</t>
  </si>
  <si>
    <t>https://assumelist.com/property-detail/?property=7834-Buckeye-Tree-Ln&amp;property_id=174803061&amp;mls_id=5585033&amp;agent=1288&amp;token=eyJ0eXAiOiJKV1QiLCJhbGciOiJIUzI1NiJ9.eyJpYXQiOjE3MjgwNzk0MzEsImV4cCI6MTczMDY3MTQzMSwiZGF0YSI6eyJhZ2VudElkIjoxMjg4LCJzaGFyZUtleSI6IjFkODU4NWYzNWYxZTJkNzVlODk3YjU2MzEwOTBiMTBlIiwibGlzdGluZ0lkIjoiMTgxNTYwMDI4LDE3NDMwMDU2MywxNzQ3NzQzMDUsMTc0NTQwNDYzLDE3NDQ0NTgxNCwxNzQ2Nzc5MTEsMTc0NzE3NjgzLDE3NDcyNTAxOSwxNzQ4MDMwNjEifX0.JEFhuEq_0hgdn4Nk8oAGTexd_GZrWk0OKevdJKNVhZk&amp;alerts=1&amp;share_key=1d8585f35f1e2d75e897b5631090b10e</t>
  </si>
  <si>
    <t>Jennifer Knisley</t>
  </si>
  <si>
    <t>https://portal.onehome.com/en-US/share/1022868u53754</t>
  </si>
  <si>
    <t>11601 Hibiscus LN, Colorado Springs, CO 80921</t>
  </si>
  <si>
    <t>https://assumelist.com/property-detail/?property=11601-Hibiscus-Ln&amp;property_id=181550713&amp;mls_id=9830753&amp;agent=1288&amp;token=eyJ0eXAiOiJKV1QiLCJhbGciOiJIUzI1NiJ9.eyJpYXQiOjE3MjgxNjU4MTMsImV4cCI6MTczMDc1NzgxMywiZGF0YSI6eyJhZ2VudElkIjoxMjg4LCJzaGFyZUtleSI6ImEwZjI5Y2Q1NzJkZjlmYjEwOTFmNzFjYTkwNDUyYzM1IiwibGlzdGluZ0lkIjoiMTc0NzM4MDg1LDE3NDQ1MzEyNiwxNzQzMTgzMjQsMTc0NjQ4MTk2LDE3NDQ0ODkwMiwxODE1NjcwODIsMTc0NDU2MTQzLDE4MTU1MDcxMywxNzQ4NjQ2MjkifX0.la19zGVTxCHR11eJ3iQLBQdWWPOR1KLXBU8XyoN3Oyg&amp;alerts=1&amp;share_key=a0f29cd572df9fb1091f71ca90452c35</t>
  </si>
  <si>
    <t>https://portal.onehome.com/en-US/share/1022866H71740</t>
  </si>
  <si>
    <t>7819 Buckeye Tree LN, Colorado Springs, CO 80927</t>
  </si>
  <si>
    <t>https://assumelist.com/property-detail/?property=7819-Buckeye-Tree-Ln&amp;property_id=181599389&amp;mls_id=6975403&amp;agent=1288&amp;token=eyJ0eXAiOiJKV1QiLCJhbGciOiJIUzI1NiJ9.eyJpYXQiOjE3MjgzMzg2MTgsImV4cCI6MTczMDkzMDYxOCwiZGF0YSI6eyJhZ2VudElkIjoxMjg4LCJzaGFyZUtleSI6IjRjNTAxMjM5OGM3MDYxNDgyZjQ5YzcyNTlmYjM5ODBmIiwibGlzdGluZ0lkIjoiMTgxNTgxNDcyLDE3NDQ5NDY0MiwxNzQ0Nzk0NTIsMTc0NzQ2NjgzLDE3NDc5NDMwMiwxNzQzMDQwMDYsMTc0Mjc4NDUxLDE3NDcyNDQ1MiwxODE1OTkzODkifX0.pdejjDTDpUEPwkUyFxYqqfOs7P58KzvvizrCK8OI770&amp;alerts=1&amp;share_key=4c5012398c7061482f49c7259fb3980f</t>
  </si>
  <si>
    <t>https://portal.onehome.com/en-US/share/1022863a84192</t>
  </si>
  <si>
    <t>6432 Shimmering Creek DR, Colorado Springs, CO 80923</t>
  </si>
  <si>
    <t>"They'd need to come up with over 200K to bridge loan and what's owed."</t>
  </si>
  <si>
    <t>https://assumelist.com/property-detail/?property=6432-Shimmering-Creek-Dr&amp;property_id=174494642&amp;mls_id=6314232&amp;agent=1288&amp;token=eyJ0eXAiOiJKV1QiLCJhbGciOiJIUzI1NiJ9.eyJpYXQiOjE3MjgzMzg2MTgsImV4cCI6MTczMDkzMDYxOCwiZGF0YSI6eyJhZ2VudElkIjoxMjg4LCJzaGFyZUtleSI6IjRjNTAxMjM5OGM3MDYxNDgyZjQ5YzcyNTlmYjM5ODBmIiwibGlzdGluZ0lkIjoiMTgxNTgxNDcyLDE3NDQ5NDY0MiwxNzQ0Nzk0NTIsMTc0NzQ2NjgzLDE3NDc5NDMwMiwxNzQzMDQwMDYsMTc0Mjc4NDUxLDE3NDcyNDQ1MiwxODE1OTkzODkifX0.pdejjDTDpUEPwkUyFxYqqfOs7P58KzvvizrCK8OI770&amp;alerts=1&amp;share_key=4c5012398c7061482f49c7259fb3980f</t>
  </si>
  <si>
    <t>Chase Arnold</t>
  </si>
  <si>
    <t>https://portal.onehome.com/en-US/share/1022584u88605</t>
  </si>
  <si>
    <t>6634 Akerman DR, Colorado Springs, CO 80923</t>
  </si>
  <si>
    <t>"I am familiar with assumable loans, I haven't actually had a situation work out though. I can look into how much specifically is remaining on that loan, and double check a longer timeline would work for my client since I know that process usually takes a bit longer"</t>
  </si>
  <si>
    <t>https://assumelist.com/property-detail/?property=6634-Akerman-Dr&amp;property_id=174590415&amp;mls_id=1211380</t>
  </si>
  <si>
    <t>https://portal.onehome.com/en-US/share/1022583J21183</t>
  </si>
  <si>
    <t>2726 Hearthwood LN, Colorado Springs, CO 80917</t>
  </si>
  <si>
    <t>"Hearthwood may consider it"</t>
  </si>
  <si>
    <t>https://assumelist.com/property-detail/?property=2726-Hearthwood-Ln&amp;property_id=174755092&amp;mls_id=6486194</t>
  </si>
  <si>
    <t>Susan McDonald</t>
  </si>
  <si>
    <t>https://portal.onehome.com/en-US/share/1022581v11682</t>
  </si>
  <si>
    <t>5021 Bradley CR, Colorado Springs, CO 80911</t>
  </si>
  <si>
    <t>Only left VM to call her back</t>
  </si>
  <si>
    <t>https://assumelist.com/property-detail/?property=5021-Bradley-Cir&amp;property_id=174584008&amp;mls_id=5431977</t>
  </si>
  <si>
    <t>https://portal.onehome.com/en-US/share/1022585y72212</t>
  </si>
  <si>
    <t>1315 Columbine BL, Colorado Springs, CO 80907</t>
  </si>
  <si>
    <t>https://assumelist.com/property-detail/?property=1315-Columbine-Blvd&amp;property_id=174342126&amp;mls_id=1333214</t>
  </si>
  <si>
    <t>Dustin Wager</t>
  </si>
  <si>
    <t>https://portal.onehome.com/en-US/share/1022580W90602</t>
  </si>
  <si>
    <t>9728 Wando DR, Colorado Springs, CO 80925</t>
  </si>
  <si>
    <t>https://assumelist.com/property-detail/?property=9728-Wando-Dr&amp;property_id=174820320&amp;mls_id=3445409</t>
  </si>
  <si>
    <t>https://portal.onehome.com/en-US/share/1022579b27703</t>
  </si>
  <si>
    <t>7332 Sandy Springs PT, Fountain, CO 80817</t>
  </si>
  <si>
    <t>https://assumelist.com/property-detail/?property=7332-Sandy-Springs-Pt&amp;property_id=174501689&amp;mls_id=5070823</t>
  </si>
  <si>
    <t>Ben Quigley</t>
  </si>
  <si>
    <t>https://portal.onehome.com/en-US/share/1022578s95523</t>
  </si>
  <si>
    <t>575 Crosstrail DR, Colorado Springs, CO 80906</t>
  </si>
  <si>
    <t>https://assumelist.com/property-detail/?property=575-Crosstrail-Dr&amp;property_id=174459967&amp;mls_id=2643399</t>
  </si>
  <si>
    <t>https://portal.onehome.com/en-US/share/1022497Y44575</t>
  </si>
  <si>
    <t>5744 Tramore CT, Colorado Springs, CO 80927</t>
  </si>
  <si>
    <t>"Hi Ryan. It is FHA but it's a CHFA loan so I don't think it's assumable."</t>
  </si>
  <si>
    <t>https://assumelist.com/property-detail/?property=5744-Tramore-Ct&amp;property_id=174307810&amp;mls_id=4400438&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t>
  </si>
  <si>
    <t>Ryan Jonke</t>
  </si>
  <si>
    <t>https://portal.onehome.com/en-US/share/1022499c42103</t>
  </si>
  <si>
    <t>7885 Belford DR, Colorado Springs, CO 80920</t>
  </si>
  <si>
    <t>https://assumelist.com/property-detail/?property=7885-Belford-Dr&amp;property_id=174842682&amp;mls_id=9524220</t>
  </si>
  <si>
    <t>Tamika Caldwell</t>
  </si>
  <si>
    <t>https://portal.onehome.com/en-US/share/1022496F97511</t>
  </si>
  <si>
    <t>7526 Manistique DR, Colorado Springs, CO 80923</t>
  </si>
  <si>
    <t>https://assumelist.com/property-detail/?property=7526-Manistique-Dr&amp;property_id=174338738&amp;mls_id=8033132&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t>
  </si>
  <si>
    <t>Holly Jean Price</t>
  </si>
  <si>
    <t>https://portal.onehome.com/en-US/share/1022495I26192</t>
  </si>
  <si>
    <t>1717 N Franklin ST, Colorado Springs, CO 80907</t>
  </si>
  <si>
    <t>https://assumelist.com/property-detail/?property=1717-N-Franklin-St&amp;property_id=174423987&amp;mls_id=4317332&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t>
  </si>
  <si>
    <t>Michael Turner</t>
  </si>
  <si>
    <t>https://portal.onehome.com/en-US/share/1022494P15186</t>
  </si>
  <si>
    <t>17660 Table Rock RD, Colorado Springs, CO 80908</t>
  </si>
  <si>
    <t>https://assumelist.com/property-detail/?property=17660-Table-Rock-Rd&amp;property_id=174541414&amp;mls_id=6734885&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t>
  </si>
  <si>
    <t>Brian Maecker</t>
  </si>
  <si>
    <t>https://portal.onehome.com/en-US/share/1022432E71865</t>
  </si>
  <si>
    <t>13640 Winslow DR, Colorado Springs, CO 80908</t>
  </si>
  <si>
    <t>https://assumelist.com/property-detail/?property=13640-Winslow-Dr&amp;property_id=174809611&amp;mls_id=1165599</t>
  </si>
  <si>
    <t>https://portal.onehome.com/en-US/share/1022431g27648</t>
  </si>
  <si>
    <t>2675 Colton PL, Colorado Springs, CO 80916</t>
  </si>
  <si>
    <t>https://assumelist.com/property-detail/?property=2675-Colton-Pl&amp;property_id=174807645&amp;mls_id=5624243</t>
  </si>
  <si>
    <t>Tim Paget</t>
  </si>
  <si>
    <t>https://portal.onehome.com/en-US/share/1022429A59151</t>
  </si>
  <si>
    <t>5532 Rose Ridge LN, Colorado Springs, CO 80917</t>
  </si>
  <si>
    <t>$142 Quarterly</t>
  </si>
  <si>
    <t>https://assumelist.com/property-detail/?property=5532-Rose-Ridge-Ln&amp;property_id=174666126&amp;mls_id=6095859</t>
  </si>
  <si>
    <t>https://portal.onehome.com/en-US/share/1022428m80049</t>
  </si>
  <si>
    <t>1938 Birmingham LP, Colorado Springs, CO 80910</t>
  </si>
  <si>
    <t>https://assumelist.com/property-detail/?property=1938-Birmingham-Loop&amp;property_id=174345364&amp;mls_id=8292872</t>
  </si>
  <si>
    <t>https://portal.onehome.com/en-US/share/1022426E82267</t>
  </si>
  <si>
    <t>812 Maple DR, Colorado Springs, CO 80911</t>
  </si>
  <si>
    <t>https://assumelist.com/property-detail/?property=812-Maple-Dr&amp;property_id=174681915&amp;mls_id=1956682</t>
  </si>
  <si>
    <t>https://portal.onehome.com/en-US/share/1022425R78905</t>
  </si>
  <si>
    <t>4403 Zircon DR, Colorado Springs, CO 80938</t>
  </si>
  <si>
    <t>https://assumelist.com/property-detail/?property=4403-Zircon-Dr&amp;property_id=174488533&amp;mls_id=1452604&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t>
  </si>
  <si>
    <t>https://portal.onehome.com/en-US/share/1022423n27396</t>
  </si>
  <si>
    <t>6215 Laurel Grass Range TR, Colorado Springs, CO 80925</t>
  </si>
  <si>
    <t>https://assumelist.com/property-detail/?property=6215-Laurel-Grass-Range-Trl&amp;property_id=174402335&amp;mls_id=1821389&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t>
  </si>
  <si>
    <t>https://portal.onehome.com/en-US/share/1022421e87364</t>
  </si>
  <si>
    <t>7945 Mount Hayden DR, Colorado Springs, CO 80924</t>
  </si>
  <si>
    <t>$295 Annual</t>
  </si>
  <si>
    <t>https://assumelist.com/property-detail/?property=7945-Mount-Hayden-Dr&amp;property_id=174726893&amp;mls_id=4066937&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t>
  </si>
  <si>
    <t>https://portal.onehome.com/en-US/share/1022420O86306</t>
  </si>
  <si>
    <t>7239 Dutch LP, Colorado Springs, CO 80925</t>
  </si>
  <si>
    <t>https://assumelist.com/property-detail/?property=7239-Dutch-Loop&amp;property_id=174441377&amp;mls_id=1488127&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t>
  </si>
  <si>
    <t>Ann Griffith</t>
  </si>
  <si>
    <t>https://portal.onehome.com/en-US/share/1022354A05340</t>
  </si>
  <si>
    <t>2332 Zebra PT, Colorado Springs, CO 80951</t>
  </si>
  <si>
    <t>"I was told it is assumable but Buyer would need to buy out their equity in the townhome which most cannot afford"</t>
  </si>
  <si>
    <t>https://assumelist.com/property-detail/?property=2332-Zebra-Pt&amp;property_id=174531135&amp;mls_id=4716097</t>
  </si>
  <si>
    <t>Heather Klein</t>
  </si>
  <si>
    <t>https://portal.onehome.com/en-US/share/1022344S95487</t>
  </si>
  <si>
    <t>1048 Florence AV, Colorado Springs, CO 80905</t>
  </si>
  <si>
    <t>"I spoke with the buyer, and she is not inclined to entertain assumable buyers right now because of the timeframe they can take to get closed. I will definitely let you know if that changes. Thank you for your interest!"</t>
  </si>
  <si>
    <t>https://assumelist.com/property-detail/?property=1048-Florence-Ave&amp;property_id=174775631&amp;mls_id=5761127</t>
  </si>
  <si>
    <t>https://portal.onehome.com/en-US/share/1022348c31684</t>
  </si>
  <si>
    <t>4360 Archwood DR, Colorado Springs, CO 80920</t>
  </si>
  <si>
    <t>https://assumelist.com/property-detail/?property=4360-Archwood-Dr&amp;property_id=174644590&amp;mls_id=5087945</t>
  </si>
  <si>
    <t>Havyn Hughes</t>
  </si>
  <si>
    <t>https://portal.onehome.com/en-US/share/1022346g36054</t>
  </si>
  <si>
    <t>374 E Ohio AV, Fountain, CO 80817</t>
  </si>
  <si>
    <t>"Hi, we're not currently offering an assumable on this one either at this time"</t>
  </si>
  <si>
    <t>https://assumelist.com/property-detail/?property=374-E-Ohio-Ave&amp;property_id=174474849&amp;mls_id=8397047</t>
  </si>
  <si>
    <t>https://portal.onehome.com/en-US/share/1022347v06893</t>
  </si>
  <si>
    <t>5840 Brave Eagle DR, Colorado Springs, CO 80924</t>
  </si>
  <si>
    <t>https://assumelist.com/property-detail/?property=5840-Brave-Eagle-Dr&amp;property_id=174635170&amp;mls_id=5727532</t>
  </si>
  <si>
    <t>https://portal.onehome.com/en-US/share/1022352v77144</t>
  </si>
  <si>
    <t>5170 Quill DR, Colorado Springs, CO 80911</t>
  </si>
  <si>
    <t>https://assumelist.com/property-detail/?property=5170-Quill-Dr&amp;property_id=174854595&amp;mls_id=1696918</t>
  </si>
  <si>
    <t xml:space="preserve">Darryl Champion </t>
  </si>
  <si>
    <t>https://portal.onehome.com/en-US/share/1022345m02008</t>
  </si>
  <si>
    <t>7325 Glenburn DR, Fountain, CO 80817</t>
  </si>
  <si>
    <t>https://assumelist.com/property-detail/?property=7325-Glenburn-Dr&amp;property_id=174768983&amp;mls_id=2999746</t>
  </si>
  <si>
    <t>https://portal.onehome.com/en-US/share/1022343C82536</t>
  </si>
  <si>
    <t>10734 Calista WY, Fountain, CO 80817</t>
  </si>
  <si>
    <t>https://assumelist.com/property-detail/?property=10734-Calista-Way&amp;property_id=174858731&amp;mls_id=1878749</t>
  </si>
  <si>
    <t>Josh James Roy</t>
  </si>
  <si>
    <t>https://portal.onehome.com/en-US/share/1022342Y49640</t>
  </si>
  <si>
    <t>8065 Trefoil CT, Colorado Springs, CO 80920</t>
  </si>
  <si>
    <t>https://assumelist.com/property-detail/?property=8065-Trefoil-Ct&amp;property_id=174557790&amp;mls_id=9890738</t>
  </si>
  <si>
    <t>Gloria Martinez</t>
  </si>
  <si>
    <t>https://portal.onehome.com/en-US/share/1022212L21509</t>
  </si>
  <si>
    <t>6194 John Muir TR, Colorado Springs, CO 80927</t>
  </si>
  <si>
    <t>"but when I did the listing paperwork with my clients, they did specify that they did not want anybody to Assume their loan" "Hello, no, unfortunately they would not be able to do that. They would need their eligibility to be released for a future purchase."</t>
  </si>
  <si>
    <t>https://assumelist.com/property-detail/?property=6194-John-Muir-Trl&amp;property_id=174284590&amp;mls_id=3618085</t>
  </si>
  <si>
    <t xml:space="preserve">Seay Phillips </t>
  </si>
  <si>
    <t>https://portal.onehome.com/en-US/share/1022208n93441</t>
  </si>
  <si>
    <t>841 Dawn Break LP, Colorado Springs, CO 80910</t>
  </si>
  <si>
    <t>"I'm really glad that your buyer is interested. It's such a nice home. However, we do not have this marketed as assumable, the sellers rate is very similar to today's rates and they simply do not have the time for an assumption"</t>
  </si>
  <si>
    <t>https://assumelist.com/property-detail/?property=841-Dawn-Break-Loop&amp;property_id=174560746&amp;mls_id=5918665</t>
  </si>
  <si>
    <t>Scott Martin/Heather Morgan</t>
  </si>
  <si>
    <t>https://portal.onehome.com/en-US/share/1022213c85042</t>
  </si>
  <si>
    <t>5295 Prominence PT, Colorado Springs, CO 80923</t>
  </si>
  <si>
    <t>"They do not want to do a VA assumable."</t>
  </si>
  <si>
    <t>https://assumelist.com/property-detail/?property=5295-Prominence-Pt&amp;property_id=174563431&amp;mls_id=6456854</t>
  </si>
  <si>
    <t>Christina Dunfee</t>
  </si>
  <si>
    <t>https://portal.onehome.com/en-US/share/1022210I95865</t>
  </si>
  <si>
    <t>7432 Peachleaf DR, Colorado Springs, CO 80925</t>
  </si>
  <si>
    <t>https://assumelist.com/property-detail/?property=7432-Peachleaf-Dr&amp;property_id=174693042&amp;mls_id=9037251</t>
  </si>
  <si>
    <t>https://portal.onehome.com/en-US/share/1022214r42481</t>
  </si>
  <si>
    <t>9499 Timberlake LP, Colorado Springs, CO 80927</t>
  </si>
  <si>
    <t>https://assumelist.com/property-detail/?property=9499-Timberlake-Loop&amp;property_id=181577398&amp;mls_id=3163012</t>
  </si>
  <si>
    <t>Cheyenne Bouyea</t>
  </si>
  <si>
    <t>https://portal.onehome.com/en-US/share/1022209i01255</t>
  </si>
  <si>
    <t>3025 N Institute ST, Colorado Springs, CO 80907</t>
  </si>
  <si>
    <t>https://assumelist.com/property-detail/?property=3025-N-Institute-St&amp;property_id=174593623&amp;mls_id=6308277</t>
  </si>
  <si>
    <t>Susan Cary</t>
  </si>
  <si>
    <t>https://portal.onehome.com/en-US/share/1022205C38541</t>
  </si>
  <si>
    <t>3896 Riviera GR #203, Colorado Springs, CO 80922</t>
  </si>
  <si>
    <t>https://assumelist.com/property-detail/?property=3896-Riviera-Grv-Apt-203&amp;property_id=174744779&amp;mls_id=2668769</t>
  </si>
  <si>
    <t>Jason Arends</t>
  </si>
  <si>
    <t>https://portal.onehome.com/en-US/share/1022203S29063</t>
  </si>
  <si>
    <t>7070 Baker RD, Colorado Springs, CO 80908</t>
  </si>
  <si>
    <t>https://assumelist.com/property-detail/?property=7070-Baker-Rd&amp;property_id=174473117&amp;mls_id=3521445</t>
  </si>
  <si>
    <t>https://portal.onehome.com/en-US/share/1022202h32436</t>
  </si>
  <si>
    <t>9102 Pacific Crest DR, Colorado Springs, CO 80927</t>
  </si>
  <si>
    <t>https://assumelist.com/property-detail/?property=9102-Pacific-Crest-Dr&amp;property_id=174293707&amp;mls_id=6042721</t>
  </si>
  <si>
    <t>Dan Egan</t>
  </si>
  <si>
    <t>https://portal.onehome.com/en-US/share/1022200j32794</t>
  </si>
  <si>
    <t>3924 Jasmine ST, Colorado Springs, CO 80907</t>
  </si>
  <si>
    <t>https://portal.onehome.com/en-US/share/1022199A29202</t>
  </si>
  <si>
    <t>Ryan Cleary</t>
  </si>
  <si>
    <t>https://portal.onehome.com/en-US/share/1022134k69747</t>
  </si>
  <si>
    <t>3679 Chia DR, Colorado Springs, CO 80925</t>
  </si>
  <si>
    <t>"No they won't, I don't believe we're advertising and assumable loan either"</t>
  </si>
  <si>
    <t>https://assumelist.com/property-detail/?property=3679-Chia-Dr&amp;property_id=174724287&amp;mls_id=3856695</t>
  </si>
  <si>
    <t>https://portal.onehome.com/en-US/share/1022132A03183</t>
  </si>
  <si>
    <t>9936 Jaggar WY, Peyton, CO 80831</t>
  </si>
  <si>
    <t>"Hi Ryan, this is Hayden Lachnidt. I'm taking care of things for Tiffany while she's out of town. The balance on this one is well above market value and the rate is not overly competitive when compared to todays rates. I also think the seller would like to retain his VA eligibility for the future."</t>
  </si>
  <si>
    <t>https://assumelist.com/property-detail/?property=9936-Jaggar-Way&amp;property_id=174815539&amp;mls_id=1402815</t>
  </si>
  <si>
    <t xml:space="preserve">Paul Reichart </t>
  </si>
  <si>
    <t>https://portal.onehome.com/en-US/share/1022129h94093</t>
  </si>
  <si>
    <t>1530 Eagle View DR, Colorado Springs, CO 80909</t>
  </si>
  <si>
    <t>"I spoke with my Seller. Their rate is not amazing, at 5.6% and they need to keep all of their eligibility for their next purchase."</t>
  </si>
  <si>
    <t>https://assumelist.com/property-detail/?property=1530-Eagle-View-Dr&amp;property_id=174714420&amp;mls_id=2423424</t>
  </si>
  <si>
    <t>Vanessa Bivens</t>
  </si>
  <si>
    <t>https://portal.onehome.com/en-US/share/1022124f01893</t>
  </si>
  <si>
    <t>5115 Belle Star DR, Colorado Springs, CO 80922</t>
  </si>
  <si>
    <t>"Ryan, if the buyer is reasonable and could close in 45 days it might be a consideration, however I am not certain that the current solar loan won't create a problem for the buyer. Call me." Left VM: "The sellers have really not been interested in doing an assumption because, the time involved, give me a call back if you want to discuss it."</t>
  </si>
  <si>
    <t>https://assumelist.com/property-detail/?property=5115-Belle-Star-Dr&amp;property_id=174280776&amp;mls_id=8905790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t>
  </si>
  <si>
    <t>Caroline Lloyd</t>
  </si>
  <si>
    <t>https://portal.onehome.com/en-US/share/1022128z95256</t>
  </si>
  <si>
    <t>11894 Trissino HT, Peyton, CO 80831</t>
  </si>
  <si>
    <t>"Sellers have the opportunity to get into one of their parents house and take over the mortgage there. The parents house is also on the market though. So sellers won't sell if someone else buys the parents house, basically the timing has to line up pretty perfectly, and if we are UC on an assumption and it takes several months I don't think that will work for their situation. "</t>
  </si>
  <si>
    <t>https://assumelist.com/property-detail/?property=11894-Trissino-Hts&amp;property_id=174338569&amp;mls_id=9317438</t>
  </si>
  <si>
    <t>https://portal.onehome.com/en-US/share/1022125T15276</t>
  </si>
  <si>
    <t>8990 Bee Balm PL, Colorado Springs, CO 80925</t>
  </si>
  <si>
    <t>"I've discussed it with him and as of right now he would only consider a VA so as not to affect his eligibility."</t>
  </si>
  <si>
    <t>https://assumelist.com/property-detail/?property=8990-Bee-Balm-Pl&amp;property_id=174491304&amp;mls_id=6331720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t>
  </si>
  <si>
    <t>https://portal.onehome.com/en-US/share/1022131t07839</t>
  </si>
  <si>
    <t>1875 Silver Meadow CR, Colorado Springs, CO 80951</t>
  </si>
  <si>
    <t>"Yes, we understand that they will still have some eligibility left but they are moving to San Diego where the prices of homes are much higher than here in the Springs." "Hi Ryan, that's awesome! No they will only allow a VA buyers due to the fact that they will need their eligibility back to purchase their next home."</t>
  </si>
  <si>
    <t>https://assumelist.com/property-detail/?property=1875-Silver-Meadow-Cir&amp;property_id=174857493&amp;mls_id=1209253</t>
  </si>
  <si>
    <t>https://portal.onehome.com/en-US/share/1022127f72307</t>
  </si>
  <si>
    <t>2620 Weyburn WY, Colorado Springs, CO 80922</t>
  </si>
  <si>
    <t>https://assumelist.com/property-detail/?property=2620-Weyburn-Way&amp;property_id=174392769&amp;mls_id=7378878</t>
  </si>
  <si>
    <t>Mike Fischer</t>
  </si>
  <si>
    <t>https://portal.onehome.com/en-US/share/1022126u06230</t>
  </si>
  <si>
    <t>3317 Valley Hi AV, Colorado Springs, CO 80910</t>
  </si>
  <si>
    <t>https://assumelist.com/property-detail/?property=3317-Valley-Hi-Ave&amp;property_id=174315646&amp;mls_id=6344909&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t>
  </si>
  <si>
    <t>https://portal.onehome.com/en-US/share/1022133Q31971</t>
  </si>
  <si>
    <t>6290 Bearcat LP, Colorado Springs, CO 80925</t>
  </si>
  <si>
    <t>https://assumelist.com/property-detail/?property=6290-Bearcat-Loop&amp;property_id=174787240&amp;mls_id=7687499</t>
  </si>
  <si>
    <t>https://portal.onehome.com/en-US/share/1022135e87478</t>
  </si>
  <si>
    <t>5083 Masheena LN, Colorado Springs, CO 80917</t>
  </si>
  <si>
    <t>https://assumelist.com/property-detail/?property=5083-Masheena-Ln&amp;property_id=174344663&amp;mls_id=3196943</t>
  </si>
  <si>
    <t>Tory Hoefar</t>
  </si>
  <si>
    <t>https://portal.onehome.com/en-US/share/1022122o96059</t>
  </si>
  <si>
    <t>4470 Hammer Ranch RD, Colorado Springs, CO 80929</t>
  </si>
  <si>
    <t>https://assumelist.com/property-detail/?property=4470-Hammer-Ranch-Rd&amp;property_id=174580327&amp;mls_id=2691270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t>
  </si>
  <si>
    <t>Lisa Friedrich</t>
  </si>
  <si>
    <t>https://portal.onehome.com/en-US/share/1022061E54837</t>
  </si>
  <si>
    <t>2857 Jon ST, Colorado Springs, CO 80907</t>
  </si>
  <si>
    <t>"We are selling it with an assumable loan."</t>
  </si>
  <si>
    <t>https://assumelist.com/property-detail/?property=2857-Jon-St&amp;property_id=174650564&amp;mls_id=8553567</t>
  </si>
  <si>
    <t>https://portal.onehome.com/en-US/share/1022058t79369</t>
  </si>
  <si>
    <t>5768 Tramore CT, Colorado Springs, CO 80927</t>
  </si>
  <si>
    <t>https://assumelist.com/property-detail/?property=5768-Tramore-Ct&amp;property_id=174406950&amp;mls_id=2005858</t>
  </si>
  <si>
    <t>Lortavius Smith</t>
  </si>
  <si>
    <t>https://portal.onehome.com/en-US/share/1022059c22652</t>
  </si>
  <si>
    <t>10583 Horton DR, Colorado Springs, CO 80925</t>
  </si>
  <si>
    <t>"My seller said he would be ok with doing an assumableto a non Va buyer" "Hey sorry I missed your call it's possible they would definitely allow a non va buyer to assume the loan. I can ask."</t>
  </si>
  <si>
    <t>https://docs.google.com/spreadsheets/d/1hynVxj6iDtPyzshnyNrWKUuAwrqEjbMZ/edit?gid=978505714#gid=978505714</t>
  </si>
  <si>
    <t>https://assumelist.com/property-detail/?property=10583-Horton-Dr&amp;property_id=174769882&amp;mls_id=7316502</t>
  </si>
  <si>
    <t>https://portal.onehome.com/en-US/share/1022063P63247</t>
  </si>
  <si>
    <t>6535 Bonifas CT, Colorado Springs, CO 80919</t>
  </si>
  <si>
    <t>https://assumelist.com/property-detail/?property=6535-Bonifas-Ct&amp;property_id=174796611&amp;mls_id=3057790</t>
  </si>
  <si>
    <t>https://portal.onehome.com/en-US/share/1022060i37310</t>
  </si>
  <si>
    <t>9356 Bethpage RD, Peyton, CO 80831</t>
  </si>
  <si>
    <t>https://assumelist.com/property-detail/?property=9356-Bethpage-Rd&amp;property_id=174684361&amp;mls_id=1820351</t>
  </si>
  <si>
    <t>https://portal.onehome.com/en-US/share/1022057g40349</t>
  </si>
  <si>
    <t>1285 Windmill AV, Colorado Springs, CO 80907</t>
  </si>
  <si>
    <t>https://assumelist.com/property-detail/?property=1285-Windmill-Ave&amp;property_id=174864629&amp;mls_id=2471556</t>
  </si>
  <si>
    <t>https://portal.onehome.com/en-US/share/1022056C27221</t>
  </si>
  <si>
    <t>3430 Bethel CT, Colorado Springs, CO 80920</t>
  </si>
  <si>
    <t>https://assumelist.com/property-detail/?property=3430-Bethel-Ct&amp;property_id=174404959&amp;mls_id=2136489</t>
  </si>
  <si>
    <t>https://portal.onehome.com/en-US/share/1022055f36426</t>
  </si>
  <si>
    <t>8915 Aragon DR, Colorado Springs, CO 80920</t>
  </si>
  <si>
    <t>https://assumelist.com/property-detail/?property=8915-Aragon-Dr&amp;property_id=174727914&amp;mls_id=5725849</t>
  </si>
  <si>
    <t>Heather McKiddy</t>
  </si>
  <si>
    <t>https://portal.onehome.com/en-US/share/1022054Q74409</t>
  </si>
  <si>
    <t>1018 Turley DR, Colorado Springs, CO 80915</t>
  </si>
  <si>
    <t>https://assumelist.com/property-detail/?property=1018-Turley-Dr&amp;property_id=174795396&amp;mls_id=2014989</t>
  </si>
  <si>
    <t>Jeremiah Laster</t>
  </si>
  <si>
    <t>https://portal.onehome.com/en-US/share/1022051q43504</t>
  </si>
  <si>
    <t>3665 Spitfire DR, Colorado Springs, CO 80911</t>
  </si>
  <si>
    <t>$42 Quarterly</t>
  </si>
  <si>
    <t>https://assumelist.com/property-detail/?property=3665-Spitfire-Dr&amp;property_id=174321424&amp;mls_id=1419253</t>
  </si>
  <si>
    <t>Adrienne McGrone</t>
  </si>
  <si>
    <t>https://portal.onehome.com/en-US/share/1022049a31554</t>
  </si>
  <si>
    <t>3295 Viero DR, Colorado Springs, CO 80916</t>
  </si>
  <si>
    <t>https://assumelist.com/property-detail/?property=3295-Viero-Dr&amp;property_id=174677761&amp;mls_id=7389962</t>
  </si>
  <si>
    <t>https://portal.onehome.com/en-US/share/1021994F02567</t>
  </si>
  <si>
    <t>925 Evening Star CT, Colorado Springs, CO 80910</t>
  </si>
  <si>
    <t>"Considering we have a traditional offer on the table already that would allow her to keep VA eligibility, probably not"</t>
  </si>
  <si>
    <t>https://assumelist.com/property-detail/?property=925-Evening-Star-Ct&amp;property_id=174777676&amp;mls_id=6649451</t>
  </si>
  <si>
    <t>Chifei Sheih</t>
  </si>
  <si>
    <t>https://portal.onehome.com/en-US/share/1021990S41486</t>
  </si>
  <si>
    <t>137 Ely ST, Colorado Springs, CO 80911</t>
  </si>
  <si>
    <t>"Hi Ryan, Opendoor owns all its properties free and clear, so that won't be an option here."</t>
  </si>
  <si>
    <t>https://assumelist.com/property-detail/?property=137-Ely-St&amp;property_id=174600736&amp;mls_id=8978285</t>
  </si>
  <si>
    <t>Richard Villanueva</t>
  </si>
  <si>
    <t>https://portal.onehome.com/en-US/share/1021992Q30507</t>
  </si>
  <si>
    <t>836 Foxwood DR, Colorado Springs, CO 80911</t>
  </si>
  <si>
    <t>https://assumelist.com/property-detail/?property=836-Foxwood-Dr&amp;property_id=174325341&amp;mls_id=8025236</t>
  </si>
  <si>
    <t>Guy Nanney</t>
  </si>
  <si>
    <t>https://portal.onehome.com/en-US/share/1021988D80835</t>
  </si>
  <si>
    <t>2555 Hot Springs CT, Colorado Springs, CO 80919</t>
  </si>
  <si>
    <t>https://assumelist.com/property-detail/?property=2555-Hot-Springs-Ct&amp;property_id=174440674&amp;mls_id=4610937</t>
  </si>
  <si>
    <t>Mary Bowden</t>
  </si>
  <si>
    <t>https://portal.onehome.com/en-US/share/1021926m79600</t>
  </si>
  <si>
    <t>320 W Monument ST, Colorado Springs, CO 80905</t>
  </si>
  <si>
    <t>"Hey Ryan. It is Mimi. The seller is asking for only cash buyers at this point. Plus, it will not go FHA or VA and possibly not conventional."</t>
  </si>
  <si>
    <t>https://assumelist.com/property-detail/?property=320-W-Monument-St&amp;property_id=174427115&amp;mls_id=4640350</t>
  </si>
  <si>
    <t>Melanie McAlister</t>
  </si>
  <si>
    <t>https://portal.onehome.com/en-US/share/1021925H77691</t>
  </si>
  <si>
    <t>3133 Loot DR, Colorado Springs, CO 80939</t>
  </si>
  <si>
    <t>"Did not see this but Loot is not assumable."</t>
  </si>
  <si>
    <t>https://assumelist.com/property-detail/?property=3133-Loot-Dr&amp;property_id=174315196&amp;mls_id=9205038</t>
  </si>
  <si>
    <t>Jeff Biddle</t>
  </si>
  <si>
    <t>https://portal.onehome.com/en-US/share/1021921H68094</t>
  </si>
  <si>
    <t>2592 Naples DR, Colorado Springs, CO 80906</t>
  </si>
  <si>
    <t>"Hello Ryan. I will ask. Not sure how difficult that'll be..."</t>
  </si>
  <si>
    <t>https://assumelist.com/property-detail/?property=2592-Naples-Dr&amp;property_id=174547519&amp;mls_id=2275493</t>
  </si>
  <si>
    <t>https://portal.onehome.com/en-US/share/1021928j23545</t>
  </si>
  <si>
    <t>163 Grinnell ST, Colorado Springs, CO 80911</t>
  </si>
  <si>
    <t>"Unfortunately not 🥲"</t>
  </si>
  <si>
    <t>https://assumelist.com/property-detail/?property=163-Grinnell-St&amp;property_id=181553289&amp;mls_id=5513282</t>
  </si>
  <si>
    <t>William Mikschl</t>
  </si>
  <si>
    <t>https://portal.onehome.com/en-US/share/1021927k56388</t>
  </si>
  <si>
    <t>3014 Loot DR, Colorado Springs, CO 80939</t>
  </si>
  <si>
    <t>"Hello there! Unfortunately I do not think that is possible. However we can get you the lender info and see if your buyers could?"</t>
  </si>
  <si>
    <t>https://assumelist.com/property-detail/?property=3014-Loot-Dr&amp;property_id=174488201&amp;mls_id=4640991</t>
  </si>
  <si>
    <t>Sefton Percival</t>
  </si>
  <si>
    <t>https://portal.onehome.com/en-US/share/1021924N62920</t>
  </si>
  <si>
    <t>10261 Castor DR, Colorado Springs, CO 80925</t>
  </si>
  <si>
    <t>"Hi Ryan, 10261 Castor is not listed as a assumable loan purchase unfortunately"</t>
  </si>
  <si>
    <t>https://assumelist.com/property-detail/?property=10261-Castor-Dr&amp;property_id=174506855&amp;mls_id=4623034</t>
  </si>
  <si>
    <t>Jeremiah Miller</t>
  </si>
  <si>
    <t>https://portal.onehome.com/en-US/share/1021929P02682</t>
  </si>
  <si>
    <t>7130 Lone Eagle LN, Colorado Springs, CO 80925</t>
  </si>
  <si>
    <t>https://assumelist.com/property-detail/?property=7130-Lone-Eagle-Ln&amp;property_id=174301462&amp;mls_id=9559879</t>
  </si>
  <si>
    <t>Heidi Rottmann</t>
  </si>
  <si>
    <t>https://portal.onehome.com/en-US/share/1021923O34775</t>
  </si>
  <si>
    <t>6868 Hidden Haven WY, Peyton, CO 80831</t>
  </si>
  <si>
    <t>https://assumelist.com/property-detail/?property=6868-Hidden-Haven-Way&amp;property_id=174638282&amp;mls_id=9007875</t>
  </si>
  <si>
    <t>Nathan Stroobants</t>
  </si>
  <si>
    <t>https://portal.onehome.com/en-US/share/1021919X57758</t>
  </si>
  <si>
    <t>7135 Highcroft DR, Colorado Springs, CO 80922</t>
  </si>
  <si>
    <t>https://assumelist.com/property-detail/?property=7135-Highcroft-Dr&amp;property_id=174485988&amp;mls_id=7756082</t>
  </si>
  <si>
    <t>Elise Kaynor</t>
  </si>
  <si>
    <t>https://portal.onehome.com/en-US/share/1021917R66254</t>
  </si>
  <si>
    <t>2579 Malpaso PT, Colorado Springs, CO 80922</t>
  </si>
  <si>
    <t>https://assumelist.com/property-detail/?property=2579-Malpaso-Pt&amp;property_id=174723993&amp;mls_id=4964845</t>
  </si>
  <si>
    <t>https://portal.onehome.com/en-US/share/1021915I22144</t>
  </si>
  <si>
    <t>1120 Iowa AV, Colorado Springs, CO 80909</t>
  </si>
  <si>
    <t>https://assumelist.com/property-detail/?property=1120-Iowa-Ave&amp;property_id=174417805&amp;mls_id=8983785</t>
  </si>
  <si>
    <t>Devin Hightower</t>
  </si>
  <si>
    <t>https://portal.onehome.com/en-US/share/1021914Y76465</t>
  </si>
  <si>
    <t>7404 Paleo WY, Colorado Springs, CO 80908</t>
  </si>
  <si>
    <t>https://assumelist.com/property-detail/?property=7404-Paleo-Way&amp;property_id=174509258&amp;mls_id=1994219</t>
  </si>
  <si>
    <t>Freddi Walls</t>
  </si>
  <si>
    <t>https://portal.onehome.com/en-US/share/1021801j26550</t>
  </si>
  <si>
    <t>2950 Valarie CR, Colorado Springs, CO 80917</t>
  </si>
  <si>
    <t>"Did I put that it's an assumable loan? Technically it is, with about a $130 gap but I don't think I put that it was assumable. I think he would want his eligibility back."</t>
  </si>
  <si>
    <t>https://assumelist.com/property-detail/?property=2950-Valarie-Cir&amp;property_id=174429493&amp;mls_id=4160256</t>
  </si>
  <si>
    <t>Tyler Knight</t>
  </si>
  <si>
    <t>https://portal.onehome.com/en-US/share/1021799O47578</t>
  </si>
  <si>
    <t>3924 Pearl DR, Colorado Springs, CO 80918</t>
  </si>
  <si>
    <t>"My sellers are hoping for selling the home a little bit quicker than an assumption would allow. If they want to revisit that idea I will definitely reach out to you in the future"</t>
  </si>
  <si>
    <t>https://assumelist.com/property-detail/?property=3924-Pearl-Dr&amp;property_id=174661527&amp;mls_id=7810819</t>
  </si>
  <si>
    <t>Danielle Graham</t>
  </si>
  <si>
    <t>https://portal.onehome.com/en-US/share/1021792o37584</t>
  </si>
  <si>
    <t>4306 Witches Hollow LN, Colorado Springs, CO 80911</t>
  </si>
  <si>
    <t>"Hey Ryan, its not currently listed for assumable but if sellers did assumable it would need to be va to free up his entitlement"</t>
  </si>
  <si>
    <t>https://assumelist.com/property-detail/?property=4306-Witches-Hollow-Ln&amp;property_id=174472443&amp;mls_id=8835533</t>
  </si>
  <si>
    <t>Jamie Goodvin</t>
  </si>
  <si>
    <t>131 W Masonic AV, Cripple Creek, CO 80813</t>
  </si>
  <si>
    <t>https://assumelist.com/property-detail/?property=131-W-Masonic-Ave&amp;property_id=174531812&amp;mls_id=8897890</t>
  </si>
  <si>
    <t xml:space="preserve">Brandi Miller </t>
  </si>
  <si>
    <t>7531 Pyrite WY, Castle Rock, CO 80108</t>
  </si>
  <si>
    <t>https://assumelist.com/property-detail/?property=7531-Pyrite-Way&amp;property_id=181606350&amp;mls_id=2367410</t>
  </si>
  <si>
    <t>Jason Roshek</t>
  </si>
  <si>
    <t>https://portal.onehome.com/en-US/share/1021803r62033</t>
  </si>
  <si>
    <t>181 Valley LN, Woodland Park, CO 80863</t>
  </si>
  <si>
    <t xml:space="preserve"> $75 Annual</t>
  </si>
  <si>
    <t>https://assumelist.com/property-detail/?property=181-Valley-Ln&amp;property_id=174856817&amp;mls_id=5097113</t>
  </si>
  <si>
    <t>Deborah Shultz</t>
  </si>
  <si>
    <t>https://portal.onehome.com/en-US/share/1021800m75264</t>
  </si>
  <si>
    <t>1125 Lindstrom DR, Colorado Springs, CO 80911</t>
  </si>
  <si>
    <t>$39 Annual</t>
  </si>
  <si>
    <t>https://assumelist.com/property-detail/?property=1125-Lindstrom-Dr&amp;property_id=174631564&amp;mls_id=4505635</t>
  </si>
  <si>
    <t>Leona Morales</t>
  </si>
  <si>
    <t>https://portal.onehome.com/en-US/share/1021797o67367</t>
  </si>
  <si>
    <t>2016 Winston RD, Colorado Springs, CO 80909</t>
  </si>
  <si>
    <t>https://assumelist.com/property-detail/?property=2016-Winston-Rd&amp;property_id=181602020&amp;mls_id=1587662</t>
  </si>
  <si>
    <t>William Eichelberg</t>
  </si>
  <si>
    <t>https://portal.onehome.com/en-US/share/1021804a86606</t>
  </si>
  <si>
    <t>680 Woodmoor DR, Monument, CO 80132</t>
  </si>
  <si>
    <t>https://assumelist.com/property-detail/?property=680-Woodmoor-Dr&amp;property_id=174706674&amp;mls_id=6731956</t>
  </si>
  <si>
    <t xml:space="preserve">Darcy Kramer </t>
  </si>
  <si>
    <t>6750 McCracken DR, Colorado Springs, CO 80922</t>
  </si>
  <si>
    <t>https://assumelist.com/property-detail/?property=6750-McCracken-Dr&amp;property_id=174456008&amp;mls_id=1159731</t>
  </si>
  <si>
    <t>https://portal.onehome.com/en-US/share/1021794E35662</t>
  </si>
  <si>
    <t>7030 Buckhorn CR, Colorado Springs, CO 80919</t>
  </si>
  <si>
    <t>https://assumelist.com/property-detail/?property=7030-Buckhorn-Cir&amp;property_id=174788150&amp;mls_id=3358755</t>
  </si>
  <si>
    <t>https://portal.onehome.com/en-US/share/1021791G63190</t>
  </si>
  <si>
    <t>2832 Country Club CR, Colorado Springs, CO 80909</t>
  </si>
  <si>
    <t>https://assumelist.com/property-detail/?property=2832-Country-Club-Cir&amp;property_id=174289062&amp;mls_id=6306985</t>
  </si>
  <si>
    <t>Lance Gordy</t>
  </si>
  <si>
    <t>https://portal.onehome.com/en-US/share/1021789G15443</t>
  </si>
  <si>
    <t>1775 Catnap LN, Monument, CO 80132</t>
  </si>
  <si>
    <t>https://assumelist.com/property-detail/?property=1775-Catnap-Ln&amp;property_id=174479452&amp;mls_id=4042601&amp;agent=1288&amp;token=eyJ0eXAiOiJKV1QiLCJhbGciOiJIUzI1NiJ9.eyJpYXQiOjE3MjY3ODM1NDIsImV4cCI6MTcyOTM3NTU0MiwiZGF0YSI6eyJhZ2VudElkIjoxMjg4LCJzaGFyZUtleSI6IjYzNTM0Y2Q5YWQ5MzIzM2Y5OTAxYWMyM2MyNjAzZTVmIiwibGlzdGluZ0lkIjoiMTgxNTYwMDI4LDE3NDMxNTIxNywxNzQ3MTYzNjMsMTc0NzMzODQwLDE3NDg0NTg4MSwxNzQ3MzYzNDMsMTc0NDc5NDUyLDE3NDQ1MzEyNiwxNzQ4MzI0ODEifX0.G3scFo-aygKapMArmQQ3A0JobZy5W7_hRHEhiirXFsY&amp;alerts=1&amp;share_key=63534cd9ad93233f9901ac23c2603e5f</t>
  </si>
  <si>
    <t>https://portal.onehome.com/en-US/share/1021722k01134</t>
  </si>
  <si>
    <t>3225 Galena CT, Colorado Springs, CO 80918</t>
  </si>
  <si>
    <t xml:space="preserve">Left VM: "I believe it is an FHA loan..." </t>
  </si>
  <si>
    <t>https://assumelist.com/property-detail/?property=3225-Galena-Ct&amp;property_id=174643405&amp;mls_id=4155856</t>
  </si>
  <si>
    <t>https://portal.onehome.com/en-US/share/1021717K23990</t>
  </si>
  <si>
    <t>6457 Chaplin DR, Colorado Springs, CO 80925</t>
  </si>
  <si>
    <t>"Hey Ryan, unfortunately not. They need their eligibility for their next mortgage"</t>
  </si>
  <si>
    <t>https://assumelist.com/property-detail/?property=6457-Chaplin-Dr&amp;property_id=174689465&amp;mls_id=4011955</t>
  </si>
  <si>
    <t>https://portal.onehome.com/en-US/share/1021715v40855</t>
  </si>
  <si>
    <t>7513 Horseshoe CR, Fountain, CO 80817</t>
  </si>
  <si>
    <t>"No thank you"</t>
  </si>
  <si>
    <t>https://assumelist.com/property-detail/?property=7513-Horseshoe-Cir&amp;property_id=174401195&amp;mls_id=3067617</t>
  </si>
  <si>
    <t>Nikki Nelson</t>
  </si>
  <si>
    <t>https://portal.onehome.com/en-US/share/1021713c25493</t>
  </si>
  <si>
    <t>951 Pond Side DR, Colorado Springs, CO 80911</t>
  </si>
  <si>
    <t>"I'm sorry, this loan is not assumable."</t>
  </si>
  <si>
    <t>https://assumelist.com/property-detail/?property=951-Pond-Side-Dr&amp;property_id=174785981&amp;mls_id=5400095&amp;agent=1288&amp;token=eyJ0eXAiOiJKV1QiLCJhbGciOiJIUzI1NiJ9.eyJpYXQiOjE3MjY2OTcxNDMsImV4cCI6MTcyOTI4OTE0MywiZGF0YSI6eyJhZ2VudElkIjoxMjg4LCJzaGFyZUtleSI6ImQwZWU3YzA0YjdmZWE4MDY1YTZlYzFiMDVlMDljMzI1IiwibGlzdGluZ0lkIjoiMTc0NDI0NzEyLDE3NDM5NTE0NiwxNzQ2NzYyODcsMTc0NTA5MDIxLDE3NDI3OTI1NiwxNzQ3ODU5ODEsMTc0NjgzNjExLDE3NDMwMTg3MiwxNzQ2NDgxOTYifX0.ydSSB9JY9ph-XyiXf67Q0Y17vEyouJbzT2w98w8CoxY&amp;alerts=1&amp;share_key=d0ee7c04b7fea8065a6ec1b05e09c325</t>
  </si>
  <si>
    <t>https://portal.onehome.com/en-US/share/1021716n99436</t>
  </si>
  <si>
    <t>1733 Happiness DR, Colorado Springs, CO 80909</t>
  </si>
  <si>
    <t>"I've talked to my sellers about it. They're not closed to the idea, but did not want to market that way as they would prefer a quicker close."</t>
  </si>
  <si>
    <t>https://assumelist.com/property-detail/?property=1733-Happiness-Dr&amp;property_id=174313045&amp;mls_id=9109890</t>
  </si>
  <si>
    <t>https://portal.onehome.com/en-US/share/1021723z82295</t>
  </si>
  <si>
    <t>3725 Palazzo GR, Colorado Springs, CO 80920</t>
  </si>
  <si>
    <t>https://assumelist.com/property-detail/?property=3725-Palazzo-Grv&amp;property_id=174720447&amp;mls_id=3641537</t>
  </si>
  <si>
    <t>https://portal.onehome.com/en-US/share/1021721g15250</t>
  </si>
  <si>
    <t>3624 Cherry Plum DR, Colorado Springs, CO 80920</t>
  </si>
  <si>
    <t>https://assumelist.com/property-detail/?property=3624-Cherry-Plum-Dr&amp;property_id=174305318&amp;mls_id=2005321</t>
  </si>
  <si>
    <t>https://portal.onehome.com/en-US/share/1021719p54401</t>
  </si>
  <si>
    <t>7874 Pinfeather DR, Fountain, CO 80817</t>
  </si>
  <si>
    <t>https://assumelist.com/property-detail/?property=7874-Pinfeather-Dr&amp;property_id=174315229&amp;mls_id=7560514</t>
  </si>
  <si>
    <t>Brian Coram</t>
  </si>
  <si>
    <t>https://portal.onehome.com/en-US/share/1021718K21613</t>
  </si>
  <si>
    <t>879 Red Thistle VW, Colorado Springs, CO 80916</t>
  </si>
  <si>
    <t>https://assumelist.com/property-detail/?property=879-Red-Thistle-Vw&amp;property_id=174594174&amp;mls_id=2994290</t>
  </si>
  <si>
    <t>Chuck Powers</t>
  </si>
  <si>
    <t>https://portal.onehome.com/en-US/share/1021714a65592</t>
  </si>
  <si>
    <t>117 Widefield BL, Colorado Springs, CO 80911</t>
  </si>
  <si>
    <t>https://assumelist.com/property-detail/?property=117-Widefield-Blvd&amp;property_id=174274630&amp;mls_id=9958394</t>
  </si>
  <si>
    <t>Kari Barnes</t>
  </si>
  <si>
    <t>https://portal.onehome.com/en-US/share/1021712g79676</t>
  </si>
  <si>
    <t>12503 Berrywood DR, Colorado Springs, CO 80921</t>
  </si>
  <si>
    <t>$350 Quarterly</t>
  </si>
  <si>
    <t>https://assumelist.com/property-detail/?property=12503-Berrywood-Dr&amp;property_id=174648196&amp;mls_id=9351093&amp;agent=1288&amp;token=eyJ0eXAiOiJKV1QiLCJhbGciOiJIUzI1NiJ9.eyJpYXQiOjE3MjY2OTcxNDMsImV4cCI6MTcyOTI4OTE0MywiZGF0YSI6eyJhZ2VudElkIjoxMjg4LCJzaGFyZUtleSI6ImQwZWU3YzA0YjdmZWE4MDY1YTZlYzFiMDVlMDljMzI1IiwibGlzdGluZ0lkIjoiMTc0NDI0NzEyLDE3NDM5NTE0NiwxNzQ2NzYyODcsMTc0NTA5MDIxLDE3NDI3OTI1NiwxNzQ3ODU5ODEsMTc0NjgzNjExLDE3NDMwMTg3MiwxNzQ2NDgxOTYifX0.ydSSB9JY9ph-XyiXf67Q0Y17vEyouJbzT2w98w8CoxY&amp;alerts=1&amp;share_key=d0ee7c04b7fea8065a6ec1b05e09c325</t>
  </si>
  <si>
    <t>Sean Brown</t>
  </si>
  <si>
    <t>https://portal.onehome.com/en-US/share/1021658g47402</t>
  </si>
  <si>
    <t>6686 Wolf Gulch DR, Colorado Springs, CO 80924</t>
  </si>
  <si>
    <t>"That's great! No I don't think that's possible."</t>
  </si>
  <si>
    <t>https://assumelist.com/property-detail/?property=6686-Wolf-Gulch-Dr&amp;property_id=174300054&amp;mls_id=7921557&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t>
  </si>
  <si>
    <t>Chris Watson/Justin Watson</t>
  </si>
  <si>
    <t>https://portal.onehome.com/en-US/share/1021655I57484</t>
  </si>
  <si>
    <t>6831 Mountain Top LN, Colorado Springs, CO 80919</t>
  </si>
  <si>
    <t>"Hi Ryan, Justin Watson with Re/Max real estate group here. I talked with my client and he says he would prefer to only do the VA assumable to another VA buyer that way he can keep his eligibility. Thanks for your interest in Mountain top though."</t>
  </si>
  <si>
    <t>https://assumelist.com/property-detail/?property=6831-Mountain-Top-Ln&amp;property_id=174448927&amp;mls_id=2721621&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t>
  </si>
  <si>
    <t>https://portal.onehome.com/en-US/share/1021659K85054</t>
  </si>
  <si>
    <t>602 Potter DR, Colorado Springs, CO 80909</t>
  </si>
  <si>
    <t>"We are actually on a short sale now and truly ready to go. We can not go assumption now at this point"</t>
  </si>
  <si>
    <t>https://assumelist.com/property-detail/?property=602-Potter-Dr&amp;property_id=174701016&amp;mls_id=9190740&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t>
  </si>
  <si>
    <t>https://portal.onehome.com/en-US/share/1021656q42987</t>
  </si>
  <si>
    <t>3152 Namib DR, Colorado Springs, CO 80939</t>
  </si>
  <si>
    <t>Left VM: 'I'm calling you to let you know that uh there is no assumable loan on that property. It is a complete foreclosure. So there's no loan to be assumed on that property."</t>
  </si>
  <si>
    <t>https://assumelist.com/property-detail/?property=3152-Namib-Dr&amp;property_id=174843986&amp;mls_id=6061364&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t>
  </si>
  <si>
    <t>Peggy Anderson</t>
  </si>
  <si>
    <t>https://portal.onehome.com/en-US/share/1021660l38983</t>
  </si>
  <si>
    <t>17518 Flat Creek RD, Peyton, CO 80831</t>
  </si>
  <si>
    <t>https://assumelist.com/property-detail/?property=17518-Flat-Creek-Rd&amp;property_id=174574015&amp;mls_id=6690935</t>
  </si>
  <si>
    <t>Kaye Piggot</t>
  </si>
  <si>
    <t>https://portal.onehome.com/en-US/share/1021619k33717</t>
  </si>
  <si>
    <t>10043 Pinedale DR, Colorado Springs, CO 80920</t>
  </si>
  <si>
    <t>https://assumelist.com/property-detail/?property=10043-Pinedale-Dr&amp;property_id=174869705&amp;mls_id=5670546</t>
  </si>
  <si>
    <t>Michael Davidson</t>
  </si>
  <si>
    <t>https://portal.onehome.com/en-US/share/1021618n94737</t>
  </si>
  <si>
    <t>3140 Poughkeepsie DR, Colorado Springs, CO 80916</t>
  </si>
  <si>
    <t>https://assumelist.com/property-detail/?property=3140-Poughkeepsie-Dr&amp;property_id=174304738&amp;mls_id=2659191</t>
  </si>
  <si>
    <t>Angela Byrne</t>
  </si>
  <si>
    <t>https://portal.onehome.com/en-US/share/1021617T70950</t>
  </si>
  <si>
    <t>4841 Harrier Ridge DR, Colorado Springs, CO 80916</t>
  </si>
  <si>
    <t>https://assumelist.com/property-detail/?property=4841-Harrier-Ridge-Dr&amp;property_id=174610844&amp;mls_id=3805199</t>
  </si>
  <si>
    <t>https://portal.onehome.com/en-US/share/1021613Z53745</t>
  </si>
  <si>
    <t>2908 Wild Cherry LN, Colorado Springs, CO 80920</t>
  </si>
  <si>
    <t>https://assumelist.com/property-detail/?property=2908-Wild-Cherry-Ln&amp;property_id=174662192&amp;mls_id=5760782&amp;agent=1288&amp;token=eyJ0eXAiOiJKV1QiLCJhbGciOiJIUzI1NiJ9.eyJpYXQiOjE3MjY1MjQzNjksImV4cCI6MTcyOTExNjM2OSwiZGF0YSI6eyJhZ2VudElkIjoxMjg4LCJzaGFyZUtleSI6IjhlYWQ1NjRmNWRhYjI1Zjc4OWYwMmEyNzI5YTg3OTcxIiwibGlzdGluZ0lkIjoiMTc0NTA2OTQ1LDE3NDY2MjE5MiwxNzQ2NzI5NzEsMTc0Nzk5OTIxLDE3NDg0NTI2OSwxNzQ0Nzg3ODEsMTc0Nzk0MzAyLDE3NDU3OTgwOSwxNzQzMDI4MzMifX0.K4flZaIayvk80z61dIS8sJm4rE_DCx91g4BOtPSOtkU&amp;alerts=1&amp;share_key=8ead564f5dab25f789f02a2729a87971</t>
  </si>
  <si>
    <t>https://portal.onehome.com/en-US/share/1021524s85957</t>
  </si>
  <si>
    <t>4721 Barnes RD, Colorado Springs, CO 80917</t>
  </si>
  <si>
    <t>"Hey Ryan! Unfortunately the sellers would not :/"</t>
  </si>
  <si>
    <t>https://assumelist.com/property-detail/?property=4721-Barnes-Rd&amp;property_id=174540463&amp;mls_id=3937293&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t>
  </si>
  <si>
    <t>https://portal.onehome.com/en-US/share/1021523i28307</t>
  </si>
  <si>
    <t>1924 S Hancock AV, Colorado Springs, CO 80905</t>
  </si>
  <si>
    <t>"Hi Ryan, thanks so much for reaching out out. I will check with the seller and let you know.. Kelly did you see the notes in the agent remarks about the structural support issues in the attached structure report in MLS?"</t>
  </si>
  <si>
    <t>https://assumelist.com/property-detail/?property=1924-S-Hancock-Ave&amp;property_id=174806246&amp;mls_id=3767355&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t>
  </si>
  <si>
    <t>https://portal.onehome.com/en-US/share/1021521R59826</t>
  </si>
  <si>
    <t>7255 Woody Creek DR, Colorado Springs, CO 80911</t>
  </si>
  <si>
    <t>"Thank you so much, however, he it still not interested in going through the assumption process without the buyer assuming the VA eligibility." "No, we would only be open to VA eligible"</t>
  </si>
  <si>
    <t>https://assumelist.com/property-detail/?property=7255-Woody-Creek-Dr&amp;property_id=174576582&amp;mls_id=2674286&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</si>
  <si>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https://portal.onehome.com/en-US/share/1021517j86029</t>
  </si>
  <si>
    <t>6949 Green Stalk CR, Colorado Springs, CO 80927</t>
  </si>
  <si>
    <t>"For their case after I just discussed it with them, it can only be VA assumable."</t>
  </si>
  <si>
    <t>https://assumelist.com/property-detail/?property=6949-Green-Stalk-Cir&amp;property_id=174737944&amp;mls_id=1385508&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</si>
  <si>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https://portal.onehome.com/en-US/share/1021530L32147</t>
  </si>
  <si>
    <t>6910 Holt DR, Colorado Springs, CO 80922</t>
  </si>
  <si>
    <t>"Hey Ryan. It is FHA."</t>
  </si>
  <si>
    <t>https://assumelist.com/property-detail/?property=6910-Holt-Dr&amp;property_id=174826967&amp;mls_id=9300390&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t>
  </si>
  <si>
    <t>Dan</t>
  </si>
  <si>
    <t>https://portal.onehome.com/en-US/share/1021520W31161</t>
  </si>
  <si>
    <t>5690 Heathland TE, Colorado Springs, CO 80917</t>
  </si>
  <si>
    <t>https://assumelist.com/property-detail/?property=5690-Heathland-Ter&amp;property_id=174575898&amp;mls_id=5122496&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</si>
  <si>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https://portal.onehome.com/en-US/share/1021534O10655</t>
  </si>
  <si>
    <t>7638 Benecia DR, Fountain, CO 80817</t>
  </si>
  <si>
    <t>"Hey Ryan! We currently aren't offering an assumption for Benecia at this time"</t>
  </si>
  <si>
    <t>https://assumelist.com/property-detail/?property=7638-Benecia-Dr&amp;property_id=174782980&amp;mls_id=2079518</t>
  </si>
  <si>
    <t>https://portal.onehome.com/en-US/share/1021540F38573</t>
  </si>
  <si>
    <t>2395 Capital DR, Colorado Springs, CO 80951</t>
  </si>
  <si>
    <t>https://assumelist.com/property-detail/?property=2395-Capital-Dr&amp;property_id=174415930&amp;mls_id=4756136</t>
  </si>
  <si>
    <t>Lin Miklas</t>
  </si>
  <si>
    <t>https://portal.onehome.com/en-US/share/1021518c85729</t>
  </si>
  <si>
    <t>311 N Walnut ST, Colorado Springs, CO 80905</t>
  </si>
  <si>
    <t>https://assumelist.com/property-detail/?property=311-N-Walnut-St&amp;property_id=174621678&amp;mls_id=9361641&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</si>
  <si>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Karli Podhirny</t>
  </si>
  <si>
    <t>https://portal.onehome.com/en-US/share/1021537J12175</t>
  </si>
  <si>
    <t>413 Remwood CR, Divide, CO 80814</t>
  </si>
  <si>
    <t>https://assumelist.com/property-detail/?property=413-Remwood-Cir&amp;property_id=174407861&amp;mls_id=8532110</t>
  </si>
  <si>
    <t>https://portal.onehome.com/en-US/share/1021536P11905</t>
  </si>
  <si>
    <t>7840 French RD, Colorado Springs, CO 80920</t>
  </si>
  <si>
    <t>https://assumelist.com/property-detail/?property=7840-French-Rd&amp;property_id=174673357&amp;mls_id=3148892</t>
  </si>
  <si>
    <t>Kim Bourgois</t>
  </si>
  <si>
    <t>https://portal.onehome.com/en-US/share/1021533s88108</t>
  </si>
  <si>
    <t>7225 Watonga CT, Colorado Springs, CO 80915</t>
  </si>
  <si>
    <t>https://assumelist.com/property-detail/?property=7225-Watonga-Ct&amp;property_id=174672877&amp;mls_id=3918048</t>
  </si>
  <si>
    <t>Sara Aparicio</t>
  </si>
  <si>
    <t>https://portal.onehome.com/en-US/share/1021529h02121</t>
  </si>
  <si>
    <t>2138 Babbling Stream HT, Colorado Springs, CO 80910</t>
  </si>
  <si>
    <t>https://assumelist.com/property-detail/?property=2138-Babbling-Stream-Hts&amp;property_id=174701521&amp;mls_id=7415749&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t>
  </si>
  <si>
    <t>https://portal.onehome.com/en-US/share/1021528V92215</t>
  </si>
  <si>
    <t>16696 Curled Oak DR, Monument, CO 80132</t>
  </si>
  <si>
    <t>https://assumelist.com/property-detail/?property=16696-Curled-Oak-Dr&amp;property_id=174337484&amp;mls_id=1353827&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t>
  </si>
  <si>
    <t>Amber Cork</t>
  </si>
  <si>
    <t>https://portal.onehome.com/en-US/share/1021527a66363</t>
  </si>
  <si>
    <t>4348 Hessite LP, Colorado Springs, CO 80938</t>
  </si>
  <si>
    <t>https://assumelist.com/property-detail/?property=4348-Hessite-Loop&amp;property_id=174492326&amp;mls_id=4348223&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t>
  </si>
  <si>
    <t>Tamara Whalen</t>
  </si>
  <si>
    <t>https://portal.onehome.com/en-US/share/1021538M16465</t>
  </si>
  <si>
    <t>1535 Purple Sage CT, Colorado Springs, CO 80906</t>
  </si>
  <si>
    <t>https://assumelist.com/property-detail/?property=1535-Purple-Sage-Ct&amp;property_id=181575158&amp;mls_id=2629035</t>
  </si>
  <si>
    <t>Brentley Williams</t>
  </si>
  <si>
    <t>https://portal.onehome.com/en-US/share/1021535I76879</t>
  </si>
  <si>
    <t>9252 Winford CT, Colorado Springs, CO 80927</t>
  </si>
  <si>
    <t>https://assumelist.com/property-detail/?property=9252-Winford-Ct&amp;property_id=174471403&amp;mls_id=9803097</t>
  </si>
  <si>
    <t>Leah Esquibel</t>
  </si>
  <si>
    <t>https://portal.onehome.com/en-US/share/1021532h23412</t>
  </si>
  <si>
    <t>3650 Hayman CT, Colorado Springs, CO 80910</t>
  </si>
  <si>
    <t>https://assumelist.com/property-detail/?property=3650-Hayman-Ct&amp;property_id=174282124&amp;mls_id=4763531</t>
  </si>
  <si>
    <t>Gene Cook</t>
  </si>
  <si>
    <t>https://portal.onehome.com/en-US/share/1021525c79266</t>
  </si>
  <si>
    <t>2507 Jobar CT, Colorado Springs, CO 80909</t>
  </si>
  <si>
    <t>https://assumelist.com/property-detail/?property=2507-Jobar-Ct&amp;property_id=174300563&amp;mls_id=7090310&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t>
  </si>
  <si>
    <t>https://portal.onehome.com/en-US/share/1021522e26089</t>
  </si>
  <si>
    <t>1743 Silver Meadow CR, Colorado Springs, CO 80951</t>
  </si>
  <si>
    <t>https://assumelist.com/property-detail/?property=1743-Silver-Meadow-Cir&amp;property_id=174309733&amp;mls_id=8910120&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t>
  </si>
  <si>
    <t>Christopher Cooper</t>
  </si>
  <si>
    <t>https://portal.onehome.com/en-US/share/1021519z83543</t>
  </si>
  <si>
    <t>4662 Excalibur CT, Colorado Springs, CO 80917</t>
  </si>
  <si>
    <t>https://assumelist.com/property-detail/?property=4662-Excalibur-Ct&amp;property_id=174678100&amp;mls_id=7975362&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</si>
  <si>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https://portal.onehome.com/en-US/share/1021516u10547</t>
  </si>
  <si>
    <t>4805 Hunters RN, Colorado Springs, CO 80911</t>
  </si>
  <si>
    <t>https://assumelist.com/property-detail/?property=4805-Hunters-Run&amp;property_id=174587371&amp;mls_id=6342218&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t>
  </si>
  <si>
    <t>https://portal.onehome.com/en-US/share/1021412A12276</t>
  </si>
  <si>
    <t>2297 Whitewood DR, Colorado Springs, CO 80910</t>
  </si>
  <si>
    <t>"Hi Ryan. Unfortunately they want to free up their VA loan for future use."</t>
  </si>
  <si>
    <t>https://assumelist.com/property-detail/?property=2297-Whitewood-Dr&amp;property_id=174822001&amp;mls_id=6342667</t>
  </si>
  <si>
    <t>Chris Watson</t>
  </si>
  <si>
    <t>https://portal.onehome.com/en-US/share/1021401e93683</t>
  </si>
  <si>
    <t>1776 Reilly GR, Colorado Springs, CO 80951</t>
  </si>
  <si>
    <t>"I did and they are open to it."</t>
  </si>
  <si>
    <t>https://assumelist.com/property-detail/?property=1776-Reilly-Grv&amp;property_id=174832179&amp;mls_id=8778287</t>
  </si>
  <si>
    <t>https://portal.onehome.com/en-US/share/1021398M06146</t>
  </si>
  <si>
    <t>3595 Cricklewood LN, Colorado Springs, CO 80910</t>
  </si>
  <si>
    <t>"Hey Ryan. That's not a route Opendoor would go, they old sell the typical way with financing or cash offer."</t>
  </si>
  <si>
    <t>https://assumelist.com/property-detail/?property=3595-Cricklewood-Ln&amp;property_id=174499361&amp;mls_id=2094734&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t>
  </si>
  <si>
    <t>https://portal.onehome.com/en-US/share/1021411f90510</t>
  </si>
  <si>
    <t>3862 Constitution AV, Colorado Springs, CO 80909</t>
  </si>
  <si>
    <t>https://assumelist.com/property-detail/?property=3862-Constitution-Ave&amp;property_id=174827568&amp;mls_id=3664904</t>
  </si>
  <si>
    <t>Bryon Self</t>
  </si>
  <si>
    <t>https://portal.onehome.com/en-US/share/1021410n04936</t>
  </si>
  <si>
    <t>4783 Bunchberry LN, Colorado Springs, CO 80917</t>
  </si>
  <si>
    <t>https://assumelist.com/property-detail/?property=4783-Bunchberry-Ln&amp;property_id=174603926&amp;mls_id=4546585</t>
  </si>
  <si>
    <t>Kimberly Philman</t>
  </si>
  <si>
    <t>https://portal.onehome.com/en-US/share/1021409v00266</t>
  </si>
  <si>
    <t>4735 Pascal CT, Colorado Springs, CO 80920</t>
  </si>
  <si>
    <t>$110 Quarterly</t>
  </si>
  <si>
    <t>https://assumelist.com/property-detail/?property=4735-Pascal-Ct&amp;property_id=174553925&amp;mls_id=4177137</t>
  </si>
  <si>
    <t>Jeremy Wynia</t>
  </si>
  <si>
    <t>https://portal.onehome.com/en-US/share/1021408A02409</t>
  </si>
  <si>
    <t>1322 Saratoga DR, Colorado Springs, CO 80910</t>
  </si>
  <si>
    <t>https://assumelist.com/property-detail/?property=1322-Saratoga-Dr&amp;property_id=174300516&amp;mls_id=6825316</t>
  </si>
  <si>
    <t>https://portal.onehome.com/en-US/share/1021407w01493</t>
  </si>
  <si>
    <t>4917 Gami WY, Colorado Springs, CO 80911</t>
  </si>
  <si>
    <t>https://assumelist.com/property-detail/?property=4917-Gami-Way&amp;property_id=174468282&amp;mls_id=3639972</t>
  </si>
  <si>
    <t>Lei Lonnie Watts</t>
  </si>
  <si>
    <t>https://portal.onehome.com/en-US/share/1021406p73997</t>
  </si>
  <si>
    <t>8386 Prairie Brush CT, Colorado Springs, CO 80908</t>
  </si>
  <si>
    <t>https://assumelist.com/property-detail/?property=8386-Prairie-Brush-Ct&amp;property_id=174479397&amp;mls_id=5565529</t>
  </si>
  <si>
    <t>https://portal.onehome.com/en-US/share/1021405Z62537</t>
  </si>
  <si>
    <t>8004 Brittinger WY, Colorado Springs, CO 80951</t>
  </si>
  <si>
    <t>https://assumelist.com/property-detail/?property=8004-Brittinger-Way&amp;property_id=174704927&amp;mls_id=8035710</t>
  </si>
  <si>
    <t>Larry Knop</t>
  </si>
  <si>
    <t>https://portal.onehome.com/en-US/share/1021404C34375</t>
  </si>
  <si>
    <t>12058 Rio Secco RD, Peyton, CO 80831</t>
  </si>
  <si>
    <t>https://assumelist.com/property-detail/?property=12058-Rio-Secco-Rd&amp;property_id=174438248&amp;mls_id=4059838</t>
  </si>
  <si>
    <t>https://portal.onehome.com/en-US/share/1021402q44071</t>
  </si>
  <si>
    <t>8066 Potomac DR, Colorado Springs, CO 80920</t>
  </si>
  <si>
    <t>https://assumelist.com/property-detail/?property=8066-Potomac-Dr&amp;property_id=174305166&amp;mls_id=7699045</t>
  </si>
  <si>
    <t>https://portal.onehome.com/en-US/share/1021400o51976</t>
  </si>
  <si>
    <t>7657 Sandy Springs PT, Fountain, CO 80817</t>
  </si>
  <si>
    <t>https://assumelist.com/property-detail/?property=7657-Sandy-Springs-Pt&amp;property_id=174509850&amp;mls_id=7490865</t>
  </si>
  <si>
    <t>https://portal.onehome.com/en-US/share/1021397g35870</t>
  </si>
  <si>
    <t>1915 Okeechobee DR, Colorado Springs, CO 80915</t>
  </si>
  <si>
    <t>https://assumelist.com/property-detail/?property=1915-Okeechobee-Dr&amp;property_id=174541897&amp;mls_id=9370848&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t>
  </si>
  <si>
    <t>Josh Moon</t>
  </si>
  <si>
    <t>https://portal.onehome.com/en-US/share/1021395F35836</t>
  </si>
  <si>
    <t>2720 Roundtop DR, Colorado Springs, CO 80918</t>
  </si>
  <si>
    <t>https://assumelist.com/property-detail/?property=2720-Roundtop-Dr&amp;property_id=174418539&amp;mls_id=6578456&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t>
  </si>
  <si>
    <t>Emma/ Dominique Peterkin</t>
  </si>
  <si>
    <t>https://portal.onehome.com/en-US/share/1021351v38848</t>
  </si>
  <si>
    <t>1070 Clogger LN, Fountain, CO 80817</t>
  </si>
  <si>
    <t>"We haven't chatted about with seller if he's open to that yet but if you bring us an offer we will present it"</t>
  </si>
  <si>
    <t>https://assumelist.com/property-detail/?property=1070-Clogger-Ln&amp;property_id=174487832&amp;mls_id=6959163</t>
  </si>
  <si>
    <t>Angie Milinazzo</t>
  </si>
  <si>
    <t>https://portal.onehome.com/en-US/share/1021342C34070</t>
  </si>
  <si>
    <t>6577 Rubicon HT, Colorado Springs, CO 80925</t>
  </si>
  <si>
    <t>Left VM: "Hey Ryan, it's Angie. Um give me a call back. I want to kind of go over that Rubicon um property with you And tell you what's going on with that, that deal."</t>
  </si>
  <si>
    <t>https://docs.google.com/spreadsheets/d/1hynVxj6iDtPyzshnyNrWKUuAwrqEjbMZ/edit?gid=1364362019#gid=1364362019</t>
  </si>
  <si>
    <t>https://assumelist.com/property-detail/?property=6577-Rubicon-Hts&amp;property_id=174718344&amp;mls_id=8811111&amp;agent=1288&amp;token=eyJ0eXAiOiJKV1QiLCJhbGciOiJIUzI1NiJ9.eyJpYXQiOjE3MjYwOTIyNDMsImV4cCI6MTcyODY4NDI0MywiZGF0YSI6eyJhZ2VudElkIjoxMjg4LCJzaGFyZUtleSI6Ijk4NDhjMWMwY2U5MzIwMWYxZjdjYmUwZGFmZDI4ODNmIiwibGlzdGluZ0lkIjoiMTgxNTcyMjI2LDE3NDI4NTczNCwxNzQ4NzMyMjUsMTc0NDY1MjYzLDE3NDQwNjI1NSwxNzQ1NzY3NjAsMTc0Mzk4NTkwLDE3NDcxODM0NCwxNzQ0OTQzOTcifX0.lvPQWafjTRR8HRf_lin_KzP-FvzAZdaBGdUK7UVmIJ0&amp;alerts=1&amp;share_key=9848c1c0ce93201f1f7cbe0dafd2883f</t>
  </si>
  <si>
    <t>9380 Burgess RD, Colorado Springs, CO 80908</t>
  </si>
  <si>
    <t>https://assumelist.com/property-detail/?property=9380-Burgess-Rd&amp;property_id=174790241&amp;mls_id=4188798</t>
  </si>
  <si>
    <t>Taylor Cardines</t>
  </si>
  <si>
    <t>https://portal.onehome.com/en-US/share/1021350M92726</t>
  </si>
  <si>
    <t>4654 Hotspur DR, Colorado Springs, CO 80922</t>
  </si>
  <si>
    <t>https://assumelist.com/property-detail/?property=4654-Hotspur-Dr&amp;property_id=174705012&amp;mls_id=4401622</t>
  </si>
  <si>
    <t>Marnie Terry</t>
  </si>
  <si>
    <t>https://portal.onehome.com/en-US/share/1021348C20285</t>
  </si>
  <si>
    <t>5943 Leon Young DR, Colorado Springs, CO 80924</t>
  </si>
  <si>
    <t>https://assumelist.com/property-detail/?property=5943-Leon-Young-Dr&amp;property_id=174566875&amp;mls_id=1567001</t>
  </si>
  <si>
    <t>https://portal.onehome.com/en-US/share/1021347F36130</t>
  </si>
  <si>
    <t>3554 Forest Lakes DR, Monument, CO 80132</t>
  </si>
  <si>
    <t>https://assumelist.com/property-detail/?property=3554-Forest-Lakes-Dr&amp;property_id=174597301&amp;mls_id=5447166</t>
  </si>
  <si>
    <t>Chad Behnken</t>
  </si>
  <si>
    <t>https://portal.onehome.com/en-US/share/1021346O46698</t>
  </si>
  <si>
    <t>9612 Surrey Run DR, Colorado Springs, CO 80924</t>
  </si>
  <si>
    <t>https://assumelist.com/property-detail/?property=9612-Surrey-Run-Dr&amp;property_id=174641881&amp;mls_id=2958693</t>
  </si>
  <si>
    <t>Jan Cass</t>
  </si>
  <si>
    <t>https://portal.onehome.com/en-US/share/1021345I28876</t>
  </si>
  <si>
    <t>5518 Tonbridge PL, Colorado Springs, CO 80924</t>
  </si>
  <si>
    <t>https://assumelist.com/property-detail/?property=5518-Tonbridge-Pl&amp;property_id=174476437&amp;mls_id=2768749</t>
  </si>
  <si>
    <t>Kelly Hromadka</t>
  </si>
  <si>
    <t>https://portal.onehome.com/en-US/share/1021344K94455</t>
  </si>
  <si>
    <t>3632 Shady Rock DR, Colorado Springs, CO 80920</t>
  </si>
  <si>
    <t>https://assumelist.com/property-detail/?property=3632-Shady-Rock-Dr&amp;property_id=174629002&amp;mls_id=4341115</t>
  </si>
  <si>
    <t>https://portal.onehome.com/en-US/share/1021343D38344</t>
  </si>
  <si>
    <t>9127 Wolf Lake DR, Colorado Springs, CO 80924</t>
  </si>
  <si>
    <t>https://assumelist.com/property-detail/?property=9127-Wolf-Lake-Dr&amp;property_id=174716895&amp;mls_id=3435387</t>
  </si>
  <si>
    <t>https://portal.onehome.com/en-US/share/1021341F16930</t>
  </si>
  <si>
    <t>14560 Spiritwood LP, Falcon, CO 80106</t>
  </si>
  <si>
    <t>https://assumelist.com/property-detail/?property=14560-Spiritwood-Loop&amp;property_id=174494397&amp;mls_id=1165515&amp;agent=1288&amp;token=eyJ0eXAiOiJKV1QiLCJhbGciOiJIUzI1NiJ9.eyJpYXQiOjE3MjYwOTIyNDMsImV4cCI6MTcyODY4NDI0MywiZGF0YSI6eyJhZ2VudElkIjoxMjg4LCJzaGFyZUtleSI6Ijk4NDhjMWMwY2U5MzIwMWYxZjdjYmUwZGFmZDI4ODNmIiwibGlzdGluZ0lkIjoiMTgxNTcyMjI2LDE3NDI4NTczNCwxNzQ4NzMyMjUsMTc0NDY1MjYzLDE3NDQwNjI1NSwxNzQ1NzY3NjAsMTc0Mzk4NTkwLDE3NDcxODM0NCwxNzQ0OTQzOTcifX0.lvPQWafjTRR8HRf_lin_KzP-FvzAZdaBGdUK7UVmIJ0&amp;alerts=1&amp;share_key=9848c1c0ce93201f1f7cbe0dafd2883f</t>
  </si>
  <si>
    <t>https://portal.onehome.com/en-US/share/1021274R61398</t>
  </si>
  <si>
    <t>4826 Trailmark LP, Colorado Springs, CO 80916</t>
  </si>
  <si>
    <t>"Mmmm maybe but it's a huge gap"</t>
  </si>
  <si>
    <t>https://assumelist.com/property-detail/?property=4826-Trailmark-Loop&amp;property_id=174327579&amp;mls_id=5748404</t>
  </si>
  <si>
    <t>Rebecca Lapiano Olson</t>
  </si>
  <si>
    <t>https://portal.onehome.com/en-US/share/1021273E31571</t>
  </si>
  <si>
    <t>4086 Ascendant DR, Colorado Springs, CO 80922</t>
  </si>
  <si>
    <t>"Potentially yes. The gap is $141k"</t>
  </si>
  <si>
    <t>$280 Annual</t>
  </si>
  <si>
    <t>https://docs.google.com/spreadsheets/d/1hynVxj6iDtPyzshnyNrWKUuAwrqEjbMZ/edit?gid=277592980#gid=277592980</t>
  </si>
  <si>
    <t>https://assumelist.com/property-detail/?property=4086-Ascendant-Dr&amp;property_id=174291198&amp;mls_id=9320007&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t>
  </si>
  <si>
    <t>https://portal.onehome.com/en-US/share/1021283F78038</t>
  </si>
  <si>
    <t>7157 Boreal DR, Colorado Springs, CO 80915</t>
  </si>
  <si>
    <t>"We're not offering assumable terms."</t>
  </si>
  <si>
    <t>https://assumelist.com/property-detail/?property=7157-Boreal-Dr&amp;property_id=174689634&amp;mls_id=4841769&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t>
  </si>
  <si>
    <t>Xiaotao Sun</t>
  </si>
  <si>
    <t>https://portal.onehome.com/en-US/share/1021286k90034</t>
  </si>
  <si>
    <t>1603 Wildwood Pass DR, Colorado Springs, CO 80921</t>
  </si>
  <si>
    <t>https://assumelist.com/property-detail/?property=1603-Wildwood-Pass-Dr&amp;property_id=174635010&amp;mls_id=2596677&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t>
  </si>
  <si>
    <t>Vanessa Carlson</t>
  </si>
  <si>
    <t>https://portal.onehome.com/en-US/share/1021284J03992</t>
  </si>
  <si>
    <t>4930 Bowling Green LN, Colorado Springs, CO 80918</t>
  </si>
  <si>
    <t>https://assumelist.com/property-detail/?property=4930-Bowling-Green-Ln&amp;property_id=174695032&amp;mls_id=5600414&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t>
  </si>
  <si>
    <t>https://portal.onehome.com/en-US/share/1021281i01380</t>
  </si>
  <si>
    <t>2107 Woodsong WY, Fountain, CO 80817</t>
  </si>
  <si>
    <t>https://assumelist.com/property-detail/?property=2107-Woodsong-Way&amp;property_id=174758716&amp;mls_id=5137949</t>
  </si>
  <si>
    <t>Hailey Vaquera</t>
  </si>
  <si>
    <t>https://portal.onehome.com/en-US/share/1021280r84370</t>
  </si>
  <si>
    <t>846 Pistol River WY, Colorado Springs, CO 80921</t>
  </si>
  <si>
    <t>https://assumelist.com/property-detail/?property=846-Pistol-River-Way&amp;property_id=174815802&amp;mls_id=4874786</t>
  </si>
  <si>
    <t>https://portal.onehome.com/en-US/share/1021279G96508</t>
  </si>
  <si>
    <t>5080 Cita DR, Colorado Springs, CO 80916</t>
  </si>
  <si>
    <t>https://assumelist.com/property-detail/?property=5080-Cita-Dr&amp;property_id=174333802&amp;mls_id=2295214</t>
  </si>
  <si>
    <t>Michelle Fisher</t>
  </si>
  <si>
    <t>https://portal.onehome.com/en-US/share/1021278E71296</t>
  </si>
  <si>
    <t>3455 Brunswick DR, Colorado Springs, CO 80920</t>
  </si>
  <si>
    <t>https://assumelist.com/property-detail/?property=3455-Brunswick-Dr&amp;property_id=174721890&amp;mls_id=7065403</t>
  </si>
  <si>
    <t>https://portal.onehome.com/en-US/share/1021277k49921</t>
  </si>
  <si>
    <t>7051 Caballero AV, Colorado Springs, CO 80911</t>
  </si>
  <si>
    <t>https://assumelist.com/property-detail/?property=7051-Caballero-Ave&amp;property_id=174838265&amp;mls_id=4583407</t>
  </si>
  <si>
    <t>https://portal.onehome.com/en-US/share/1021276c39739</t>
  </si>
  <si>
    <t>5845 Peerless Farms RD, Peyton, CO 80831</t>
  </si>
  <si>
    <t>https://assumelist.com/property-detail/?property=5845-Peerless-Farms-Rd&amp;property_id=174434987&amp;mls_id=2985153</t>
  </si>
  <si>
    <t>https://portal.onehome.com/en-US/share/1021272Z44951</t>
  </si>
  <si>
    <t>7113 Oak Valley DR, Colorado Springs, CO 80919</t>
  </si>
  <si>
    <t>https://assumelist.com/property-detail/?property=7113-Oak-Valley-Dr&amp;property_id=174620230&amp;mls_id=3776034&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t>
  </si>
  <si>
    <t>Adrienne Herzog</t>
  </si>
  <si>
    <t>https://assumelist.com/property-detail/?property=2451-Dorset-Dr&amp;property_id=181574685&amp;mls_id=3362516&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t>
  </si>
  <si>
    <t>2451 Dorset DR, Colorado Springs, CO 80910</t>
  </si>
  <si>
    <t>Laura Marshall</t>
  </si>
  <si>
    <t>https://portal.onehome.com/en-US/share/1021223h68459</t>
  </si>
  <si>
    <t>141 Sherri DR, Colorado Springs, CO 80911</t>
  </si>
  <si>
    <t>https://assumelist.com/property-detail/?property=141-Sherri-Dr&amp;property_id=174339978&amp;mls_id=2574132&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t>
  </si>
  <si>
    <t>John Harding</t>
  </si>
  <si>
    <t>https://portal.onehome.com/en-US/share/1021222U40737</t>
  </si>
  <si>
    <t>7547 Black Spruce HT, Colorado Springs, CO 80908</t>
  </si>
  <si>
    <t>"Hello Ryan, my client would want zero liability if an assumption took place. She is also purchasing her next place with FHA and needs a traditional 30 day close for her next place."</t>
  </si>
  <si>
    <t>https://assumelist.com/property-detail/?property=7547-Black-Spruce-Hts&amp;property_id=174344958&amp;mls_id=9596957&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t>
  </si>
  <si>
    <t>https://portal.onehome.com/en-US/share/1021229d70588</t>
  </si>
  <si>
    <t>10065 Golf Crest DR, Peyton, CO 80831</t>
  </si>
  <si>
    <t>"He will not"</t>
  </si>
  <si>
    <t>https://assumelist.com/property-detail/?property=10065-Golf-Crest-Dr&amp;property_id=174502016&amp;mls_id=1456739&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t>
  </si>
  <si>
    <t>https://portal.onehome.com/en-US/share/1021231D54917</t>
  </si>
  <si>
    <t>8715 Velvet Antler WY, Peyton, CO 80831</t>
  </si>
  <si>
    <t>https://assumelist.com/property-detail/?property=8715-Velvet-Antler-Way&amp;property_id=174851024&amp;mls_id=9752050&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t>
  </si>
  <si>
    <t>Terry Naber</t>
  </si>
  <si>
    <t>https://portal.onehome.com/en-US/share/1021227l56767</t>
  </si>
  <si>
    <t>7785 Fargo DR, Colorado Springs, CO 80920</t>
  </si>
  <si>
    <t>https://assumelist.com/property-detail/?property=7785-Fargo-Dr&amp;property_id=181595889&amp;mls_id=3895001&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t>
  </si>
  <si>
    <t>Carol Olmstead</t>
  </si>
  <si>
    <t>https://portal.onehome.com/en-US/share/1021224J22745</t>
  </si>
  <si>
    <t>9448 Beaver Brook DR, Colorado Springs, CO 80908</t>
  </si>
  <si>
    <t xml:space="preserve"> $95 Quarterly</t>
  </si>
  <si>
    <t>https://assumelist.com/property-detail/?property=9448-Beaver-Brook-Dr&amp;property_id=174506945&amp;mls_id=9839961&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t>
  </si>
  <si>
    <t>Erin Braford</t>
  </si>
  <si>
    <t>https://portal.onehome.com/en-US/share/1021178m25974</t>
  </si>
  <si>
    <t>637 Raemar DR, Colorado Springs, CO 80911</t>
  </si>
  <si>
    <t>"Here's some info from lender. It's allowed." "They'd consider that with the right terms. I can contact lender to see what they'd need to see and get back to you."</t>
  </si>
  <si>
    <t>https://docs.google.com/spreadsheets/d/1hynVxj6iDtPyzshnyNrWKUuAwrqEjbMZ/edit?gid=2027124000#gid=2027124000</t>
  </si>
  <si>
    <t>https://assumelist.com/property-detail/?property=637-Raemar-Dr&amp;property_id=174685479&amp;mls_id=5836022</t>
  </si>
  <si>
    <t>Kari Hutchinson</t>
  </si>
  <si>
    <t>https://portal.onehome.com/en-US/share/1021175d41256</t>
  </si>
  <si>
    <t>633 Rye Ridge RD, Fountain, CO 80817</t>
  </si>
  <si>
    <t>"No he needs his VA. His interest rate is at 2.25"</t>
  </si>
  <si>
    <t>https://assumelist.com/property-detail/?property=633-Rye-Ridge-Rd&amp;property_id=174684413&amp;mls_id=1543118</t>
  </si>
  <si>
    <t>https://portal.onehome.com/en-US/property/aotf~1077662334~PPMLS?token=eyJPU04iOiJQUE1MUyIsImFnZW50aWQiOiIyNDM2MyIsInNldGlkIjogIjEwMjExODYiLCJzZXRUeXBlIjogIlBST1BFUlRZIiwic2F2ZWRTZWFyY2hJZCI6ICI4ZWNkMjYwYy1lNzIyLTNlMWYtYWExYi00ZjAyYzEyMzQyN2IiLCJlbWFpbCI6ICIiLCAiVmlld01vZGUiOiAiMyJ9&amp;searchId=8ecd260c-e722-3e1f-aa1b-4f02c123427b</t>
  </si>
  <si>
    <t>4196 Deerfield Hills RD, Colorado Springs, CO 80916</t>
  </si>
  <si>
    <t>"Absolutely!"</t>
  </si>
  <si>
    <t>https://docs.google.com/spreadsheets/d/1hynVxj6iDtPyzshnyNrWKUuAwrqEjbMZ/edit?gid=1019250269#gid=1019250269</t>
  </si>
  <si>
    <t>https://assumelist.com/property-detail/?property=4196-Deerfield-Hills-Rd&amp;property_id=174307410&amp;mls_id=2793030&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t>
  </si>
  <si>
    <t>https://portal.onehome.com/en-US/share/1021185t51609</t>
  </si>
  <si>
    <t>2515 Shannara GR, Colorado Springs, CO 80951</t>
  </si>
  <si>
    <t>https://assumelist.com/property-detail/?property=2515-Shannara-Grv&amp;property_id=181521080&amp;mls_id=1418382</t>
  </si>
  <si>
    <t>Brad Secundy</t>
  </si>
  <si>
    <t>https://portal.onehome.com/en-US/share/1021184g50125</t>
  </si>
  <si>
    <t>525 Paisley DR, Colorado Springs, CO 80906</t>
  </si>
  <si>
    <t>https://assumelist.com/property-detail/?property=525-Paisley-Dr&amp;property_id=174445432&amp;mls_id=2198277</t>
  </si>
  <si>
    <t>Siobhan Celusta</t>
  </si>
  <si>
    <t>https://portal.onehome.com/en-US/share/1021180b82261</t>
  </si>
  <si>
    <t>1061 Gallant Fox TR, Colorado Springs, CO 80921</t>
  </si>
  <si>
    <t>https://assumelist.com/property-detail/?property=1061-Gallant-Fox-Trl&amp;property_id=174762070&amp;mls_id=1735067</t>
  </si>
  <si>
    <t>https://portal.onehome.com/en-US/share/1021179O77479</t>
  </si>
  <si>
    <t>571 Upton DR, Colorado Springs, CO 80911</t>
  </si>
  <si>
    <t>https://assumelist.com/property-detail/?property=571-Upton-Dr&amp;property_id=174555094&amp;mls_id=5907452</t>
  </si>
  <si>
    <t>Dan Piggot</t>
  </si>
  <si>
    <t>https://portal.onehome.com/en-US/share/1021177R55425</t>
  </si>
  <si>
    <t>4615 Shady LN, Colorado Springs, CO 80908</t>
  </si>
  <si>
    <t>https://assumelist.com/property-detail/?property=4615-Shady-Ln&amp;property_id=174853196&amp;mls_id=2340983</t>
  </si>
  <si>
    <t>Matthew Ruotolo</t>
  </si>
  <si>
    <t>https://portal.onehome.com/en-US/share/1021176t32633</t>
  </si>
  <si>
    <t>1579 Promontory Bluff VW, Colorado Springs, CO 80921</t>
  </si>
  <si>
    <t>https://assumelist.com/property-detail/?property=1579-Promontory-Bluff-Vw&amp;property_id=174500604&amp;mls_id=6106871</t>
  </si>
  <si>
    <t>Alan Wilaby</t>
  </si>
  <si>
    <t>https://portal.onehome.com/en-US/share/1021174I16413</t>
  </si>
  <si>
    <t>1961 Walnut Creek CT, Colorado Springs, CO 80921</t>
  </si>
  <si>
    <t>https://assumelist.com/property-detail/?property=1961-Walnut-Creek-Ct&amp;property_id=174481284&amp;mls_id=3347203</t>
  </si>
  <si>
    <t>Valerie Ochsendorf</t>
  </si>
  <si>
    <t>https://portal.onehome.com/en-US/share/1021173o01565</t>
  </si>
  <si>
    <t>3003 Chelton DR, Colorado Springs, CO 80909</t>
  </si>
  <si>
    <t>https://assumelist.com/property-detail/?property=3003-Chelton-Dr&amp;property_id=174482131&amp;mls_id=4636202&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t>
  </si>
  <si>
    <t>https://portal.onehome.com/en-US/share/1021170c48446</t>
  </si>
  <si>
    <t>4772 Gami WY, Colorado Springs, CO 80911</t>
  </si>
  <si>
    <t>https://assumelist.com/property-detail/?property=4772-Gami-Way&amp;property_id=174732946&amp;mls_id=1361662&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t>
  </si>
  <si>
    <t>https://portal.onehome.com/en-US/share/1021028M38924</t>
  </si>
  <si>
    <t>3824 Winter Sun DR, Colorado Springs, CO 80925</t>
  </si>
  <si>
    <t>"The home has been on the market for quite some time so we are past the point of an assumable, and my client would not be open to having a non-va buyer assume the loan because they need their eligibility. Thank you!"</t>
  </si>
  <si>
    <t>https://assumelist.com/property-detail/?property=3824-Winter-Sun-Dr&amp;property_id=174384187&amp;mls_id=7397862</t>
  </si>
  <si>
    <t>Monica Breckenridge</t>
  </si>
  <si>
    <t>https://portal.onehome.com/en-US/share/1021027z41933</t>
  </si>
  <si>
    <t>10543 Horton DR, Colorado Springs, CO 80925</t>
  </si>
  <si>
    <t>https://assumelist.com/property-detail/?property=10543-Horton-Dr&amp;property_id=174557519&amp;mls_id=9619829</t>
  </si>
  <si>
    <t>Dianna Wood</t>
  </si>
  <si>
    <t>https://portal.onehome.com/en-US/share/1021026c07860</t>
  </si>
  <si>
    <t>3609 Spitfire DR, Colorado Springs, CO 80911</t>
  </si>
  <si>
    <t>MLS Agent Remarks: "FHA Eligible" "I am not sure where you are getting the info that these homes have assumable loans. None of Opendoor's properties have loans. All Opendoor homes are owned outright with no open mortgage."</t>
  </si>
  <si>
    <t>$118 Quarterly</t>
  </si>
  <si>
    <t>https://assumelist.com/property-detail/?property=3609-Spitfire-Dr&amp;property_id=174326087&amp;mls_id=6388427&amp;agent=1288&amp;token=eyJ0eXAiOiJKV1QiLCJhbGciOiJIUzI1NiJ9.eyJpYXQiOjE3MjU1NzM4NzIsImV4cCI6MTcyODE2NTg3MiwiZGF0YSI6eyJhZ2VudElkIjoxMjg4LCJzaGFyZUtleSI6ImFkMmMyZjM2OGQ3NWY4NGFkNDgwNDcyOTEyNTRkZjM0IiwibGlzdGluZ0lkIjoiMTc0NDI0MTE5LDE4MTU2MDAyOCwxNzQ3ODE1OTAsMTc0ODc1NjkxLDE3NDQ0NjIxNSwxNzQ3NzQzMDUsMTc0MzI2MDg3LDE4MTU3OTk3MiwxNzQzOTc4NTIifX0.z3JIDJA5D9vBWVsGTQxksZ0_jUOfgT9wvi6wPolRkQ8&amp;alerts=1&amp;share_key=ad2c2f368d75f84ad48047291254df34</t>
  </si>
  <si>
    <t>https://portal.onehome.com/en-US/share/1021025f37536</t>
  </si>
  <si>
    <t>7410 Silverdale ST, Colorado Springs, CO 80911</t>
  </si>
  <si>
    <t>https://assumelist.com/property-detail/?property=7410-Silverdale-St&amp;property_id=174397852&amp;mls_id=3217970&amp;agent=1288&amp;token=eyJ0eXAiOiJKV1QiLCJhbGciOiJIUzI1NiJ9.eyJpYXQiOjE3MjU1NzM4NzIsImV4cCI6MTcyODE2NTg3MiwiZGF0YSI6eyJhZ2VudElkIjoxMjg4LCJzaGFyZUtleSI6ImFkMmMyZjM2OGQ3NWY4NGFkNDgwNDcyOTEyNTRkZjM0IiwibGlzdGluZ0lkIjoiMTc0NDI0MTE5LDE4MTU2MDAyOCwxNzQ3ODE1OTAsMTc0ODc1NjkxLDE3NDQ0NjIxNSwxNzQ3NzQzMDUsMTc0MzI2MDg3LDE4MTU3OTk3MiwxNzQzOTc4NTIifX0.z3JIDJA5D9vBWVsGTQxksZ0_jUOfgT9wvi6wPolRkQ8&amp;alerts=1&amp;share_key=ad2c2f368d75f84ad48047291254df34</t>
  </si>
  <si>
    <t>Cathy Matthynssens</t>
  </si>
  <si>
    <t>https://portal.onehome.com/en-US/share/1020955J43035</t>
  </si>
  <si>
    <t>5830 Grapevine DR, Colorado Springs, CO 80923</t>
  </si>
  <si>
    <t>"I've already had this conversation with my sellers. This house is not listed with an assumable loan." "Hi, there is not an assumable loan available on this property"</t>
  </si>
  <si>
    <t>https://assumelist.com/property-detail/?property=5830-Grapevine-Dr&amp;property_id=174524070&amp;mls_id=2168373</t>
  </si>
  <si>
    <t>Darryl Champion</t>
  </si>
  <si>
    <t>https://portal.onehome.com/en-US/share/1020967T01687</t>
  </si>
  <si>
    <t>6947 Winnicut DR, Colorado Springs, CO 80925</t>
  </si>
  <si>
    <t>"That won't work still tied to his entitlement" "I don't see why that should be a problem"</t>
  </si>
  <si>
    <t>https://assumelist.com/property-detail/?property=6947-Winnicut-Dr&amp;property_id=174391000&amp;mls_id=5385457</t>
  </si>
  <si>
    <t>https://portal.onehome.com/en-US/share/1020958d00882</t>
  </si>
  <si>
    <t>4663 Fencer RD, Colorado Springs, CO 80911</t>
  </si>
  <si>
    <t>https://assumelist.com/property-detail/?property=4663-Fencer-Rd&amp;property_id=174806810&amp;mls_id=4551654</t>
  </si>
  <si>
    <t>6248 La Plata Peak DR, Colorado Springs, CO 80923</t>
  </si>
  <si>
    <t>https://assumelist.com/property-detail/?property=6248-La-Plata-Peak-Dr&amp;property_id=174682704&amp;mls_id=6988018</t>
  </si>
  <si>
    <t>Tony Clement</t>
  </si>
  <si>
    <t>https://portal.onehome.com/en-US/share/1020957c64589</t>
  </si>
  <si>
    <t>4360 Penhurst PL, Colorado Springs, CO 80906</t>
  </si>
  <si>
    <t>https://assumelist.com/property-detail/?property=4360-Penhurst-Pl&amp;property_id=174589810&amp;mls_id=7222107</t>
  </si>
  <si>
    <t>https://portal.onehome.com/en-US/share/1020956w51284</t>
  </si>
  <si>
    <t>6224 Decker DR, Colorado Springs, CO 80925</t>
  </si>
  <si>
    <t>https://assumelist.com/property-detail/?property=6224-Decker-Dr&amp;property_id=174504359&amp;mls_id=8793607</t>
  </si>
  <si>
    <t>Nathan Rains</t>
  </si>
  <si>
    <t>https://portal.onehome.com/en-US/share/1020953o60186</t>
  </si>
  <si>
    <t>1558 Lily Lake DR, Colorado Springs, CO 80921</t>
  </si>
  <si>
    <t>$150 Quarterly &amp; $74 Annual</t>
  </si>
  <si>
    <t>https://assumelist.com/property-detail/?property=1558-Lily-Lake-Dr&amp;property_id=174664831&amp;mls_id=4583844&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t>
  </si>
  <si>
    <t>Teresa Jackson</t>
  </si>
  <si>
    <t>https://portal.onehome.com/en-US/share/1020952I15008</t>
  </si>
  <si>
    <t>448 W Yampa ST, Colorado Springs, CO 80905</t>
  </si>
  <si>
    <t>https://assumelist.com/property-detail/?property=448-W-Yampa-St&amp;property_id=174823558&amp;mls_id=5542340&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t>
  </si>
  <si>
    <t>Billy Brumley</t>
  </si>
  <si>
    <t>https://portal.onehome.com/en-US/share/1020951v91946</t>
  </si>
  <si>
    <t>4997 Leland PT, Colorado Springs, CO 80916</t>
  </si>
  <si>
    <t>https://assumelist.com/property-detail/?property=4997-Leland-Pt&amp;property_id=174624647&amp;mls_id=5231468&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t>
  </si>
  <si>
    <t>https://portal.onehome.com/en-US/share/1020872o87352</t>
  </si>
  <si>
    <t>1805 Rose Quartz HT, Colorado Springs, CO 80908</t>
  </si>
  <si>
    <t>"I'll check with him again on this but he initially said he wasn't interested in an assumption." "Of course I am aware. The Seller is not a fan. I haven't seen a showing come through, client is ready to assume sight unseen?"</t>
  </si>
  <si>
    <t>https://assumelist.com/property-detail/?property=1805-Rose-Quartz-Hts&amp;property_id=174622640&amp;mls_id=5001495</t>
  </si>
  <si>
    <t>Lucas Bramble</t>
  </si>
  <si>
    <t>https://portal.onehome.com/en-US/share/1020869u44942</t>
  </si>
  <si>
    <t>6970 Los Reyes CR, Colorado Springs, CO 80918</t>
  </si>
  <si>
    <t>Only left VM: "I have a couple of moving Parts in regards to the assumable loan but um give me a call to get this thing."</t>
  </si>
  <si>
    <t>https://assumelist.com/property-detail/?property=6970-Los-Reyes-Cir&amp;property_id=174737830&amp;mls_id=3933345</t>
  </si>
  <si>
    <t>Gladys Rimkus</t>
  </si>
  <si>
    <t>https://portal.onehome.com/en-US/share/1020852t61208</t>
  </si>
  <si>
    <t>206 Cielo Vista ST, Colorado Springs, CO 80911</t>
  </si>
  <si>
    <t>"The servicer will not allow the assumption on a pre-foreclosure. Sorry" "The servicer said the loan would need to be in good standing before they'll even consider it for an assumption." "Hi Ryan, this home is under short sale and is not assumable since the note is not in good standing."</t>
  </si>
  <si>
    <t>https://assumelist.com/property-detail/?property=206-Cielo-Vista-St&amp;property_id=174420540&amp;mls_id=2718116&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t>
  </si>
  <si>
    <t>https://portal.onehome.com/en-US/share/1020871C30086</t>
  </si>
  <si>
    <t>4480 Gatewood DR, Colorado Springs, CO 80916</t>
  </si>
  <si>
    <t>"Not ideally to a non veteran but if the offer was right they could be open to it"</t>
  </si>
  <si>
    <t>https://assumelist.com/property-detail/?property=4480-Gatewood-Dr&amp;property_id=174739587&amp;mls_id=4993493</t>
  </si>
  <si>
    <t>https://portal.onehome.com/en-US/share/1020865S94939</t>
  </si>
  <si>
    <t>1794 Peak Prairie LN, Monument, CO 80132</t>
  </si>
  <si>
    <t>"Hi Ryan! No they wouldn't allow that. They are using their eligibility on their replacement property and we have a cash offer in hand 😊"</t>
  </si>
  <si>
    <t>https://assumelist.com/property-detail/?property=1794-Peak-Prairie-Ln&amp;property_id=174276169&amp;mls_id=9925603</t>
  </si>
  <si>
    <t>Kassi Reiger</t>
  </si>
  <si>
    <t>https://portal.onehome.com/en-US/share/1020859T60855</t>
  </si>
  <si>
    <t>2530 Ellingwood DR, Colorado Springs, CO 80910</t>
  </si>
  <si>
    <t>"Hi there, in order to assume a VA loan, I am almost positive the buyer has to be a VA buyer"</t>
  </si>
  <si>
    <t>https://assumelist.com/property-detail/?property=2530-Ellingwood-Dr&amp;property_id=174746194&amp;mls_id=5111388</t>
  </si>
  <si>
    <t>Lauren Frohman</t>
  </si>
  <si>
    <t>https://portal.onehome.com/en-US/share/1020870b05822</t>
  </si>
  <si>
    <t>2530 Scorpio DR, Colorado Springs, CO 80906</t>
  </si>
  <si>
    <t>https://assumelist.com/property-detail/?property=2530-Scorpio-Dr&amp;property_id=174502576&amp;mls_id=3332333</t>
  </si>
  <si>
    <t>Jonathan Holm</t>
  </si>
  <si>
    <t>https://portal.onehome.com/en-US/share/1020868X03200</t>
  </si>
  <si>
    <t>12005 Sunset Crater DR, Peyton, CO 80831</t>
  </si>
  <si>
    <t>https://assumelist.com/property-detail/?property=12005-Sunset-Crater-Dr&amp;property_id=174724452&amp;mls_id=8046048</t>
  </si>
  <si>
    <t>Bobby Medina</t>
  </si>
  <si>
    <t>https://portal.onehome.com/en-US/share/1020866X99428</t>
  </si>
  <si>
    <t>6360 Naturita TR, Colorado Springs, CO 80922</t>
  </si>
  <si>
    <t>https://assumelist.com/property-detail/?property=6360-Naturita-Trl&amp;property_id=181584041&amp;mls_id=4558884</t>
  </si>
  <si>
    <t>Marshall Abbott</t>
  </si>
  <si>
    <t>https://portal.onehome.com/en-US/share/1020862K07159</t>
  </si>
  <si>
    <t>1314 Firefly CR, Colorado Springs, CO 80916</t>
  </si>
  <si>
    <t>https://assumelist.com/property-detail/?property=1314-Firefly-Cir&amp;property_id=174803820&amp;mls_id=9311540</t>
  </si>
  <si>
    <t>https://portal.onehome.com/en-US/share/1020857y57407</t>
  </si>
  <si>
    <t>9888 Beckham ST, Peyton, CO 80831</t>
  </si>
  <si>
    <t>https://assumelist.com/property-detail/?property=9888-Beckham-St&amp;property_id=174315217&amp;mls_id=2956981&amp;agent=1288&amp;token=eyJ0eXAiOiJKV1QiLCJhbGciOiJIUzI1NiJ9.eyJpYXQiOjE3MjUzMTQ2NTIsImV4cCI6MTcyNzkwNjY1MiwiZGF0YSI6eyJhZ2VudElkIjoxMjg4LCJzaGFyZUtleSI6IjJmNzhiYmQyMTdlN2ExZDRkYjBmYWQ3NmFiYjY2OWJhIiwibGlzdGluZ0lkIjoiMTc0MzE1MjE3LDE3NDU3NzQwNywxNzQ2NTEyODAsMTc0NTM1NTg3LDE4MTUxNzEwOCJ9fQ.u1rD4hLSMwZSdPqadbTQiY4bylQyc0kJpg-pOVfRFNI&amp;alerts=1&amp;share_key=2f78bbd217e7a1d4db0fad76abb669ba</t>
  </si>
  <si>
    <t>Christina Vawter</t>
  </si>
  <si>
    <t>7 Crystal Park PL, Manitou Springs, CO 80829</t>
  </si>
  <si>
    <t>https://assumelist.com/property-detail/?property=7-Crystal-Park-Pl&amp;property_id=181517108&amp;mls_id=2012138&amp;agent=1288&amp;token=eyJ0eXAiOiJKV1QiLCJhbGciOiJIUzI1NiJ9.eyJpYXQiOjE3MjUzMTQ2NTIsImV4cCI6MTcyNzkwNjY1MiwiZGF0YSI6eyJhZ2VudElkIjoxMjg4LCJzaGFyZUtleSI6IjJmNzhiYmQyMTdlN2ExZDRkYjBmYWQ3NmFiYjY2OWJhIiwibGlzdGluZ0lkIjoiMTc0MzE1MjE3LDE3NDU3NzQwNywxNzQ2NTEyODAsMTc0NTM1NTg3LDE4MTUxNzEwOCJ9fQ.u1rD4hLSMwZSdPqadbTQiY4bylQyc0kJpg-pOVfRFNI&amp;alerts=1&amp;share_key=2f78bbd217e7a1d4db0fad76abb669ba</t>
  </si>
  <si>
    <t>https://portal.onehome.com/en-US/share/1020854E14565</t>
  </si>
  <si>
    <t>12629 Chianti CT, Colorado Springs, CO 80921</t>
  </si>
  <si>
    <t>https://assumelist.com/property-detail/?property=12629-Chianti-Ct&amp;property_id=174514740&amp;mls_id=1102241&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t>
  </si>
  <si>
    <t xml:space="preserve">Joshua Bouwkamp </t>
  </si>
  <si>
    <t>https://portal.onehome.com/en-US/share/1020853N85526</t>
  </si>
  <si>
    <t>6930 Blazing Trail DR, Colorado Springs, CO 80922</t>
  </si>
  <si>
    <t>https://assumelist.com/property-detail/?property=6930-Blazing-Trail-Dr&amp;property_id=174727772&amp;mls_id=2280609&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t>
  </si>
  <si>
    <t>Brandon Karns</t>
  </si>
  <si>
    <t>https://portal.onehome.com/en-US/share/1020849m26630</t>
  </si>
  <si>
    <t>2038 S Chamberlin, Colorado Springs, CO 80906</t>
  </si>
  <si>
    <t>https://assumelist.com/property-detail/?property=2038-Chamberlin-S&amp;property_id=181623454&amp;mls_id=2183072&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t>
  </si>
  <si>
    <t>https://portal.onehome.com/en-US/share/1020574K36448</t>
  </si>
  <si>
    <t>2549 Royalty CT, Colorado Springs, CO 80904</t>
  </si>
  <si>
    <t>"I'm happy to explore it again for the right offer"</t>
  </si>
  <si>
    <t>https://assumelist.com/property-detail/?property=2549-Royalty-Ct&amp;property_id=174317099&amp;mls_id=9767009&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t>
  </si>
  <si>
    <t>https://portal.onehome.com/en-US/share/1020573u34437</t>
  </si>
  <si>
    <t>2302 Sonoma DR, Colorado Springs, CO 80910</t>
  </si>
  <si>
    <t>"Sorry no"</t>
  </si>
  <si>
    <t>https://assumelist.com/property-detail/?property=2302-Sonoma-Dr&amp;property_id=174586218&amp;mls_id=4738623&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t>
  </si>
  <si>
    <t>Andrew Schaller</t>
  </si>
  <si>
    <t>https://portal.onehome.com/en-US/share/1020570M89275</t>
  </si>
  <si>
    <t>6368 Gossamer ST, Colorado Springs, CO 80911</t>
  </si>
  <si>
    <t>"Unfortunately not, he wants to use his VA eligibility again soon, so he doesn't want it tied up in this house"</t>
  </si>
  <si>
    <t>https://assumelist.com/property-detail/?property=6368-Gossamer-St&amp;property_id=174674322&amp;mls_id=3487223&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t>
  </si>
  <si>
    <t>https://portal.onehome.com/en-US/share/1020572b67703</t>
  </si>
  <si>
    <t>7472 Prythania Park DR, Colorado Springs, CO 80923</t>
  </si>
  <si>
    <t>https://assumelist.com/property-detail/?property=7472-Prythania-Park-Dr&amp;property_id=174528285&amp;mls_id=1232166&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t>
  </si>
  <si>
    <t>Lucas Tl Jensen</t>
  </si>
  <si>
    <t>https://portal.onehome.com/en-US/share/1020569A41805</t>
  </si>
  <si>
    <t>2655 Montebello DR, Colorado Springs, CO 80918</t>
  </si>
  <si>
    <t>https://assumelist.com/property-detail/?property=2655-Montebello-Dr-W&amp;property_id=174443901&amp;mls_id=1024831&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t>
  </si>
  <si>
    <t>Adrian Espinoza</t>
  </si>
  <si>
    <t>https://portal.onehome.com/en-US/share/1020503y07125</t>
  </si>
  <si>
    <t>906 S Weber ST, Colorado Springs, CO 80903</t>
  </si>
  <si>
    <t>"Hi Ryan! Thanks for reaching out. Unfortunately, the sellers are planning on using the Certificate of Eligibility. So a non-va will not work."</t>
  </si>
  <si>
    <t>https://assumelist.com/property-detail/?property=906-S-Weber-St&amp;property_id=174860300&amp;mls_id=3613663&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t>
  </si>
  <si>
    <t>Lisa Yens</t>
  </si>
  <si>
    <t>https://portal.onehome.com/en-US/share/1020497n70792</t>
  </si>
  <si>
    <t>1337 Diana LN, Colorado Springs, CO 80909</t>
  </si>
  <si>
    <t>"This is a trust. The assumption isn't available"</t>
  </si>
  <si>
    <t>https://assumelist.com/property-detail/?property=1337-Diana-Ln&amp;property_id=174716672&amp;mls_id=4592874</t>
  </si>
  <si>
    <t>https://portal.onehome.com/en-US/share/1020506H32575</t>
  </si>
  <si>
    <t>6687 Cottonwood Tree DR, Colorado Springs, CO 80927</t>
  </si>
  <si>
    <t>https://assumelist.com/property-detail/?property=6687-Cottonwood-Tree-Dr&amp;property_id=174681802&amp;mls_id=1399331&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t>
  </si>
  <si>
    <t>Andrew Martinovich</t>
  </si>
  <si>
    <t>https://portal.onehome.com/en-US/share/1020505I92893</t>
  </si>
  <si>
    <t>6871 Summer Grace ST, Colorado Springs, CO 80923</t>
  </si>
  <si>
    <t>$58 Quarterly</t>
  </si>
  <si>
    <t>https://assumelist.com/property-detail/?property=6871-Summer-Grace-St&amp;property_id=174627070&amp;mls_id=4155404&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t>
  </si>
  <si>
    <t>Gina Hall</t>
  </si>
  <si>
    <t>https://portal.onehome.com/en-US/share/1020504B74684</t>
  </si>
  <si>
    <t>2573 Lakes Edge DR, Monument, CO 80132</t>
  </si>
  <si>
    <t>https://assumelist.com/property-detail/?property=2573-Lakes-Edge-Dr&amp;property_id=174716169&amp;mls_id=3272887&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t>
  </si>
  <si>
    <t>Jennifer Ulferts</t>
  </si>
  <si>
    <t>https://portal.onehome.com/en-US/share/1020502g91559</t>
  </si>
  <si>
    <t>16525 Sagecreek RD, Peyton, CO 80831</t>
  </si>
  <si>
    <t>https://assumelist.com/property-detail/?property=16525-Sagecreek-Rd&amp;property_id=174767514&amp;mls_id=1294498</t>
  </si>
  <si>
    <t>Sara Bargeron</t>
  </si>
  <si>
    <t>https://portal.onehome.com/en-US/share/1020501R56062</t>
  </si>
  <si>
    <t>8829 White Prairie VW, Colorado Springs, CO 80924</t>
  </si>
  <si>
    <t>https://assumelist.com/property-detail/?property=8829-White-Prairie-Vw&amp;property_id=174859289&amp;mls_id=1788735</t>
  </si>
  <si>
    <t>Tammy Ruterbories</t>
  </si>
  <si>
    <t>https://portal.onehome.com/en-US/share/1020500n97214</t>
  </si>
  <si>
    <t>7183 Buckskin Ranch VW, Peyton, CO 80831</t>
  </si>
  <si>
    <t>https://assumelist.com/property-detail/?property=7183-Buckskin-Ranch-Vw&amp;property_id=174613999&amp;mls_id=9549245</t>
  </si>
  <si>
    <t>https://portal.onehome.com/en-US/share/1020498O89794</t>
  </si>
  <si>
    <t>1930 Twinflower PT, Colorado Springs, CO 80904</t>
  </si>
  <si>
    <t>$664 Quarterly</t>
  </si>
  <si>
    <t>https://assumelist.com/property-detail/?property=1930-Twinflower-Pt&amp;property_id=174736426&amp;mls_id=8151516</t>
  </si>
  <si>
    <t>https://portal.onehome.com/en-US/share/1020436e84919</t>
  </si>
  <si>
    <t>2706 E Bijou ST, Colorado Springs, CO 80909</t>
  </si>
  <si>
    <t>https://assumelist.com/property-detail/?property=2706-E-Bijou-St&amp;property_id=174873225&amp;mls_id=4129438&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t>
  </si>
  <si>
    <t>https://portal.onehome.com/en-US/share/1020435G46240</t>
  </si>
  <si>
    <t>7913 Morton DR, Fountain, CO 80817</t>
  </si>
  <si>
    <t>"No she needs her full VA back to buy a home in another state."</t>
  </si>
  <si>
    <t>https://assumelist.com/property-detail/?property=7913-Morton-Dr&amp;property_id=174611169&amp;mls_id=3148523&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t>
  </si>
  <si>
    <t>https://portal.onehome.com/en-US/share/1020433o98338</t>
  </si>
  <si>
    <t>6411 Crossdrum PT, Colorado Springs, CO 80927</t>
  </si>
  <si>
    <t>"Hi there. It's actually in a conventional loan. I've already talked to them before we listed hoping it was assumable. But unfortunately, it's not."</t>
  </si>
  <si>
    <t>https://assumelist.com/property-detail/?property=6411-Crossdrum-Pt&amp;property_id=174828799&amp;mls_id=2138037&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t>
  </si>
  <si>
    <t>https://portal.onehome.com/en-US/share/1020432k90133</t>
  </si>
  <si>
    <t>5559 Sunshade PT, Colorado Springs, CO 80923</t>
  </si>
  <si>
    <t>https://assumelist.com/property-detail/?property=5559-Sunshade-Pt&amp;property_id=181590483&amp;mls_id=2674670&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t>
  </si>
  <si>
    <t>Vanessa Rose</t>
  </si>
  <si>
    <t>https://portal.onehome.com/en-US/share/1020352s23553</t>
  </si>
  <si>
    <t>1120 Kachina DR, Colorado Springs, CO 80915</t>
  </si>
  <si>
    <t>"Sellers will not allow assumable loans."</t>
  </si>
  <si>
    <t>https://assumelist.com/property-detail/?property=1120-Kachina-Dr&amp;property_id=174705138&amp;mls_id=2466086</t>
  </si>
  <si>
    <t>https://portal.onehome.com/en-US/share/1020351V92223</t>
  </si>
  <si>
    <t>1889 Reilly GR, Colorado Springs, CO 80951</t>
  </si>
  <si>
    <t>"This is not an assumable loan. This home is owned outright with no open mortgage."</t>
  </si>
  <si>
    <t>https://assumelist.com/property-detail/?property=1889-Reilly-Grv&amp;property_id=174711887&amp;mls_id=1155440</t>
  </si>
  <si>
    <t>Ronald Martinez</t>
  </si>
  <si>
    <t>https://assumelist.com/property-detail/?property=1534-Lexington-Rd&amp;property_id=180938432&amp;mls_id=9166744</t>
  </si>
  <si>
    <t>1534 Lexington RD, Pueblo, CO 81001</t>
  </si>
  <si>
    <t>https://portal.onehome.com/en-US/share/1020350V87563</t>
  </si>
  <si>
    <t>4820 Findon PL, Colorado Springs, CO 80922</t>
  </si>
  <si>
    <t>MLS Agent remarks: "FHA Eligible"</t>
  </si>
  <si>
    <t>https://assumelist.com/property-detail/?property=4820-Findon-Pl&amp;property_id=174526225&amp;mls_id=5121998</t>
  </si>
  <si>
    <t>https://portal.onehome.com/en-US/share/1020349y18656</t>
  </si>
  <si>
    <t>1463 Chesham CR, Colorado Springs, CO 80907</t>
  </si>
  <si>
    <t>https://assumelist.com/property-detail/?property=1463-Chesham-Cir&amp;property_id=174868610&amp;mls_id=9896534</t>
  </si>
  <si>
    <t>Blaine Anderson</t>
  </si>
  <si>
    <t>https://portal.onehome.com/en-US/share/1020348M15533</t>
  </si>
  <si>
    <t>1970 Medici LN, Colorado Springs, CO 80921</t>
  </si>
  <si>
    <t>https://assumelist.com/property-detail/?property=1970-Medici-Ln&amp;property_id=174278951&amp;mls_id=9481590</t>
  </si>
  <si>
    <t>https://portal.onehome.com/en-US/share/1020347E48112</t>
  </si>
  <si>
    <t>3125 Frazier LN, Colorado Springs, CO 80922</t>
  </si>
  <si>
    <t>https://assumelist.com/property-detail/?property=3125-Frazier-Ln&amp;property_id=174547108&amp;mls_id=7622595</t>
  </si>
  <si>
    <t>https://portal.onehome.com/en-US/share/1020346K41648</t>
  </si>
  <si>
    <t>2813 Sage ST, Colorado Springs, CO 80907</t>
  </si>
  <si>
    <t>"Spoke to owner they can do assumption only if they go VA. So no go on non VA."</t>
  </si>
  <si>
    <t>https://assumelist.com/property-detail/?property=2813-Sage-St&amp;property_id=174629327&amp;mls_id=4386071&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t>
  </si>
  <si>
    <t>Kyla Couturier</t>
  </si>
  <si>
    <t>https://portal.onehome.com/en-US/share/1020345q97123</t>
  </si>
  <si>
    <t>10180 Winter Gem GR, Colorado Springs, CO 80925</t>
  </si>
  <si>
    <t>"Unfortunately it would need to be a VA buyer because they need their eligibility, but there are open to concessions for a rate buy down"</t>
  </si>
  <si>
    <t>https://assumelist.com/property-detail/?property=10180-Winter-Gem-Grv&amp;property_id=174585487&amp;mls_id=2385329&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t>
  </si>
  <si>
    <t>Craig Domann</t>
  </si>
  <si>
    <t>https://portal.onehome.com/en-US/share/1020344D52113</t>
  </si>
  <si>
    <t>1036 Florence AV, Colorado Springs, CO 80905</t>
  </si>
  <si>
    <t>Left only VM: ""Hey Ryan, it's Craig. Dolman lifting agent for 1036, Florence. You shot me a text today. Um, I'm familiar with, uh, assumptions. I know my people have a 2.72, I believe interest rate, uh, but give me a call back. I'm going to be full between now and about 4:45 and then I'm out of pocket for about 90 minutes, but you can give me a call anytime. Otherwise,""</t>
  </si>
  <si>
    <t>https://assumelist.com/property-detail/?property=1036-Florence-Ave&amp;property_id=174578159&amp;mls_id=5927058&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t>
  </si>
  <si>
    <t>https://assumelist.com/property-detail/?property=4225-Hunting-Meadows-Cir&amp;property_id=174585381&amp;mls_id=3428185&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t>
  </si>
  <si>
    <t>4225 Hunting Meadows CR, Colorado Springs, CO 80916</t>
  </si>
  <si>
    <t>Crystal Carroll</t>
  </si>
  <si>
    <t>https://portal.onehome.com/en-US/share/1020343O26748</t>
  </si>
  <si>
    <t>6559 Tranters Creek WY, Colorado Springs, CO 80925</t>
  </si>
  <si>
    <t>"Hi Ryan. Unfortunately, no, as they are planning on purchasing a home with the VA loan in their new state. They would need that entitlement freed up."</t>
  </si>
  <si>
    <t>https://assumelist.com/property-detail/?property=6559-Tranters-Creek-Way&amp;property_id=174498047&amp;mls_id=2333596&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t>
  </si>
  <si>
    <t>Glant Havenar</t>
  </si>
  <si>
    <t>https://portal.onehome.com/en-US/share/1020268W36580</t>
  </si>
  <si>
    <t>627 Lansing DR, Colorado Springs, CO 80909</t>
  </si>
  <si>
    <t>https://assumelist.com/property-detail/?property=627-Lansing-Dr&amp;property_id=174430409&amp;mls_id=8280678&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t>
  </si>
  <si>
    <t>https://portal.onehome.com/en-US/share/1020267q75071</t>
  </si>
  <si>
    <t>6550 Delmonico DR Unit #102, Colorado Springs, CO 80919</t>
  </si>
  <si>
    <t>"The seller will not transfer the VA loan unless it is another veteran who qualifies for the loan. Otherwise, it ties up the entitlement which they will need for their next house."</t>
  </si>
  <si>
    <t>https://assumelist.com/property-detail/?property=6550-Delmonico-Dr-Apt-102&amp;property_id=174728574&amp;mls_id=5520845&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t>
  </si>
  <si>
    <t xml:space="preserve">Robert Youngs </t>
  </si>
  <si>
    <t>https://portal.onehome.com/en-US/share/1020251h15267</t>
  </si>
  <si>
    <t>9347 Arklow WY, Colorado Springs, CO 80927</t>
  </si>
  <si>
    <t>https://assumelist.com/property-detail/?property=9347-Arklow-Way&amp;property_id=174585862&amp;mls_id=5054866&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t>
  </si>
  <si>
    <t>Mike Sperry</t>
  </si>
  <si>
    <t>https://portal.onehome.com/en-US/share/1020271D08050</t>
  </si>
  <si>
    <t>450 Black Bear TR, Woodland Park, CO 80863</t>
  </si>
  <si>
    <t>https://assumelist.com/property-detail/?property=450-Black-Bear-Trl&amp;property_id=174285734&amp;mls_id=7400125&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t>
  </si>
  <si>
    <t>https://portal.onehome.com/en-US/share/1020270f97104</t>
  </si>
  <si>
    <t>7523 Mountain Spruce DR, Colorado Springs, CO 80927</t>
  </si>
  <si>
    <t>https://assumelist.com/property-detail/?property=7523-Mountain-Spruce-Dr&amp;property_id=174681192&amp;mls_id=9443268&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t>
  </si>
  <si>
    <t>Sheri Bennett</t>
  </si>
  <si>
    <t>https://portal.onehome.com/en-US/share/1020265D46922</t>
  </si>
  <si>
    <t>8240 Timothy CT, Colorado Springs, CO 80920</t>
  </si>
  <si>
    <t>https://assumelist.com/property-detail/?property=8240-Timothy-Ct&amp;property_id=174321106&amp;mls_id=8226151&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t>
  </si>
  <si>
    <t>Craig McHugh</t>
  </si>
  <si>
    <t>https://portal.onehome.com/en-US/share/1020250G82249</t>
  </si>
  <si>
    <t>3470 W Montebello DR, Colorado Springs, CO 80918</t>
  </si>
  <si>
    <t>https://assumelist.com/property-detail/?property=3470-Montebello-Dr-W&amp;property_id=174294766&amp;mls_id=7730326&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t>
  </si>
  <si>
    <t>Jacob Coyle</t>
  </si>
  <si>
    <t>https://portal.onehome.com/en-US/share/1020249U10676</t>
  </si>
  <si>
    <t>2284 Pinyon Jay DR, Colorado Springs, CO 80951</t>
  </si>
  <si>
    <t>https://assumelist.com/property-detail/?property=2284-Pinyon-Jay-Dr&amp;property_id=174755365&amp;mls_id=9594168&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t>
  </si>
  <si>
    <t>https://portal.onehome.com/en-US/share/1020247I95125</t>
  </si>
  <si>
    <t>1973 Riverwalk PW, Colorado Springs, CO 80951</t>
  </si>
  <si>
    <t>https://assumelist.com/property-detail/?property=1973-Riverwalk-Pkwy&amp;property_id=174688104&amp;mls_id=8100578&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t>
  </si>
  <si>
    <t>https://portal.onehome.com/en-US/share/1020091p74773</t>
  </si>
  <si>
    <t>12165 Gila River TR, Elbert, CO 80106</t>
  </si>
  <si>
    <t>https://assumelist.com/property-detail/?property=12165-Gila-River-Trl&amp;property_id=174316026&amp;mls_id=7167695</t>
  </si>
  <si>
    <t>https://portal.onehome.com/en-US/share/1020089h16932</t>
  </si>
  <si>
    <t>815 Marine Corps DR, Monument, CO 80132</t>
  </si>
  <si>
    <t>https://assumelist.com/property-detail/?property=815-Marine-Corps-Dr&amp;property_id=174709584&amp;mls_id=3603617</t>
  </si>
  <si>
    <t>https://portal.onehome.com/en-US/share/1020088C65987</t>
  </si>
  <si>
    <t>8231 Hidden Pine DR, Colorado Springs, CO 80925</t>
  </si>
  <si>
    <t>https://assumelist.com/property-detail/?property=8231-Hidden-Pine-Dr&amp;property_id=174405465&amp;mls_id=1144880</t>
  </si>
  <si>
    <t>Ni Kari Crockett</t>
  </si>
  <si>
    <t>https://portal.onehome.com/en-US/share/1020087C42619</t>
  </si>
  <si>
    <t>1875 Shawnee DR, Colorado Springs, CO 80915</t>
  </si>
  <si>
    <t>https://assumelist.com/property-detail/?property=1875-Shawnee-Dr&amp;property_id=174305911&amp;mls_id=6319140</t>
  </si>
  <si>
    <t>https://portal.onehome.com/en-US/property/aotf~1081591337~PPMLS?token=eyJPU04iOiJQUE1MUyIsImFnZW50aWQiOiIyNDM2MyIsInNldGlkIjogIjEwMjAxMTIiLCJzZXRUeXBlIjogIlBST1BFUlRZIiwic2F2ZWRTZWFyY2hJZCI6ICI3MDNiZDNhZC00N2VjLTNkOTgtOTI4Ny1kOGU3MTc5MGJhNjkiLCJlbWFpbCI6ICIiLCAiVmlld01vZGUiOiAiMyJ9&amp;searchId=703bd3ad-47ec-3d98-9287-d8e71790ba69</t>
  </si>
  <si>
    <t>740 Foxwood DR, Colorado Springs, CO 80911</t>
  </si>
  <si>
    <t>"We need to sell asap :/ they're UC on another property"</t>
  </si>
  <si>
    <t>$75 Annual</t>
  </si>
  <si>
    <t>https://assumelist.com/property-detail/?property=740-Foxwood-Dr&amp;property_id=174602678&amp;mls_id=4127302</t>
  </si>
  <si>
    <t>https://portal.onehome.com/en-US/property/aotf~1079280439~PPMLS?token=eyJPU04iOiJQUE1MUyIsImFnZW50aWQiOiIyNDM2MyIsInNldGlkIjogIjEwMjAxMTEiLCJzZXRUeXBlIjogIlBST1BFUlRZIiwic2F2ZWRTZWFyY2hJZCI6ICJkNTkyMDc4Zi02MjBjLTNmOTktODQ0Ni03NWEyZTA3ODNmNmQiLCJlbWFpbCI6ICIiLCAiVmlld01vZGUiOiAiMyJ9&amp;searchId=d592078f-620c-3f99-8446-75a2e0783f6d</t>
  </si>
  <si>
    <t>118 S Chelton RD, Colorado Springs, CO 80910</t>
  </si>
  <si>
    <t>https://assumelist.com/property-detail/?property=118-S-Chelton-Rd&amp;property_id=174790335&amp;mls_id=1319494</t>
  </si>
  <si>
    <t xml:space="preserve">Julie Robertson </t>
  </si>
  <si>
    <t>https://portal.onehome.com/en-US/share/1020083m63517</t>
  </si>
  <si>
    <t>12789 Sunlight Peak PL, Peyton, CO 80831</t>
  </si>
  <si>
    <t>https://assumelist.com/property-detail/?property=12789-Sunlight-Peak-Pl&amp;property_id=174789771&amp;mls_id=1586712</t>
  </si>
  <si>
    <t>Christine Callender</t>
  </si>
  <si>
    <t>https://portal.onehome.com/en-US/share/1020082S04815</t>
  </si>
  <si>
    <t>5035 N Splendid CR, Colorado Springs, CO 80917</t>
  </si>
  <si>
    <t>https://assumelist.com/property-detail/?property=5035-N-Splendid-Cir&amp;property_id=174417754&amp;mls_id=7818171</t>
  </si>
  <si>
    <t>https://portal.onehome.com/en-US/share/1020081R21027</t>
  </si>
  <si>
    <t>11237 Scenic Brush DR, Peyton, CO 80831</t>
  </si>
  <si>
    <t>https://assumelist.com/property-detail/?property=11237-Scenic-Brush-Dr&amp;property_id=174782855&amp;mls_id=4991502</t>
  </si>
  <si>
    <t>https://portal.onehome.com/en-US/share/1020080U88195</t>
  </si>
  <si>
    <t>1220 Ponderosa WY, Woodland Park, CO 80863</t>
  </si>
  <si>
    <t>https://assumelist.com/property-detail/?property=1220-Ponderosa-Way&amp;property_id=174424119&amp;mls_id=1618272&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</si>
  <si>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https://portal.onehome.com/en-US/share/1020079E28416</t>
  </si>
  <si>
    <t>6868 Shimmering Leaf RD, Colorado Springs, CO 80908</t>
  </si>
  <si>
    <t>https://assumelist.com/property-detail/?property=6868-Shimmering-Leaf-Rd&amp;property_id=181585116&amp;mls_id=5168138&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</si>
  <si>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Tara Jones</t>
  </si>
  <si>
    <t>https://portal.onehome.com/en-US/share/1020078w64767</t>
  </si>
  <si>
    <t>10086 Henman TE, Peyton, CO 80831</t>
  </si>
  <si>
    <t>https://assumelist.com/property-detail/?property=10086-Henman-Ter&amp;property_id=174863996&amp;mls_id=8216853&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</si>
  <si>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 xml:space="preserve">Holly Quinn </t>
  </si>
  <si>
    <t>https://portal.onehome.com/en-US/share/1020077L74041</t>
  </si>
  <si>
    <t>4625 Pascal CT, Colorado Springs, CO 80920</t>
  </si>
  <si>
    <t>https://assumelist.com/property-detail/?property=4625-Pascal-Ct&amp;property_id=174733840&amp;mls_id=2337809&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</si>
  <si>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Mark Rudolph</t>
  </si>
  <si>
    <t>https://portal.onehome.com/en-US/share/1020076B33638</t>
  </si>
  <si>
    <t>4882 Witches Hollow LN, Colorado Springs, CO 80911</t>
  </si>
  <si>
    <t>https://assumelist.com/property-detail/?property=4882-Witches-Hollow-Ln&amp;property_id=174521304&amp;mls_id=7465529&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</si>
  <si>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William Story/Madison</t>
  </si>
  <si>
    <t>https://portal.onehome.com/en-US/share/1020075S93174</t>
  </si>
  <si>
    <t>7836 Brandy CR, Colorado Springs, CO 80920</t>
  </si>
  <si>
    <t>"Hey Ryan, I've given you a call the other day. We are willing to talk about possibly doing an assumable loan."</t>
  </si>
  <si>
    <t>https://assumelist.com/property-detail/?property=7836-Brandy-Cir&amp;property_id=174779454&amp;mls_id=7022684&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</si>
  <si>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Damon Caldwell</t>
  </si>
  <si>
    <t>https://portal.onehome.com/en-US/property/aotf~1076935257~PPMLS?token=eyJPU04iOiJQUE1MUyIsImFnZW50aWQiOiIyNDM2MyIsInNldGlkIjogIjEwMjAxMTAiLCJzZXRUeXBlIjogIlBST1BFUlRZIiwic2F2ZWRTZWFyY2hJZCI6ICJiMmE4MTNiMC03YTYyLTNkZWMtYWZiOC05NzkxYjY5Y2I1ODIiLCJlbWFpbCI6ICIiLCAiVmlld01vZGUiOiAiMyJ9&amp;searchId=b2a813b0-7a62-3dec-afb8-9791b69cb582</t>
  </si>
  <si>
    <t>7439 Manistique DR, Colorado Springs, CO 80923</t>
  </si>
  <si>
    <t>"Yes I believe they will." "My sellers are willing to go through the process of letting them assume the loan."</t>
  </si>
  <si>
    <t>https://docs.google.com/spreadsheets/d/1hynVxj6iDtPyzshnyNrWKUuAwrqEjbMZ/edit?gid=283886539#gid=283886539</t>
  </si>
  <si>
    <t>https://assumelist.com/property-detail/?property=7439-Manistique-Dr&amp;property_id=174726002&amp;mls_id=1661751&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t>
  </si>
  <si>
    <t>Jesse Campillo</t>
  </si>
  <si>
    <t>https://portal.onehome.com/en-US/share/1020029r60188</t>
  </si>
  <si>
    <t>5751 Canyon Reserve HT, Colorado Springs, CO 80919</t>
  </si>
  <si>
    <t>https://assumelist.com/property-detail/?property=5751-Canyon-Reserve-Hts&amp;property_id=174455283&amp;mls_id=9764146</t>
  </si>
  <si>
    <t>Pamela Higgins</t>
  </si>
  <si>
    <t>https://portal.onehome.com/en-US/share/1020028b38973</t>
  </si>
  <si>
    <t>7645 Potomac DR, Colorado Springs, CO 80920</t>
  </si>
  <si>
    <t>https://assumelist.com/property-detail/?property=7645-Potomac-Dr&amp;property_id=174477612&amp;mls_id=8681485</t>
  </si>
  <si>
    <t>Rose Marie Gunnels</t>
  </si>
  <si>
    <t>https://portal.onehome.com/en-US/share/1020026R85157</t>
  </si>
  <si>
    <t>4974 Leland PT, Colorado Springs, CO 80916</t>
  </si>
  <si>
    <t>https://assumelist.com/property-detail/?property=4974-Leland-Pt&amp;property_id=174788080&amp;mls_id=8910845</t>
  </si>
  <si>
    <t>Stephen Freeman</t>
  </si>
  <si>
    <t>https://portal.onehome.com/en-US/share/1020024Z46213</t>
  </si>
  <si>
    <t>1719 Portland Gold DR, Colorado Springs, CO 80905</t>
  </si>
  <si>
    <t>"Hi Ryan. Seller is not offering assumable loan for this property."</t>
  </si>
  <si>
    <t>https://assumelist.com/property-detail/?property=1719-Portland-Gold-Dr&amp;property_id=174806825&amp;mls_id=3301012</t>
  </si>
  <si>
    <t>https://portal.onehome.com/en-US/share/1020022R69530</t>
  </si>
  <si>
    <t>6721 Oasis Butte DR, Colorado Springs, CO 80923</t>
  </si>
  <si>
    <t>https://assumelist.com/property-detail/?property=6721-Oasis-Butte-Dr&amp;property_id=174633866&amp;mls_id=9468222</t>
  </si>
  <si>
    <t>https://portal.onehome.com/en-US/share/1020003b57836</t>
  </si>
  <si>
    <t>7147 Preble DR, Colorado Springs, CO 80915</t>
  </si>
  <si>
    <t>"They do not have equity - have to use VA"</t>
  </si>
  <si>
    <t>https://assumelist.com/property-detail/?property=7147-Preble-Dr&amp;property_id=174772533&amp;mls_id=3111914</t>
  </si>
  <si>
    <t>https://portal.onehome.com/en-US/share/1020035q64417</t>
  </si>
  <si>
    <t>2419 Byers AV, Colorado Springs, CO 80905</t>
  </si>
  <si>
    <t>"Sorry, they're not open to anything but VA"</t>
  </si>
  <si>
    <t>https://assumelist.com/property-detail/?property=2419-Byers-Ave&amp;property_id=174711361&amp;mls_id=1806911</t>
  </si>
  <si>
    <t>Morgan Schneider</t>
  </si>
  <si>
    <t>https://portal.onehome.com/en-US/share/1020000M24814</t>
  </si>
  <si>
    <t>8774 Silver Glen DR, Fountain, CO 80817</t>
  </si>
  <si>
    <t>https://assumelist.com/property-detail/?property=8774-Silver-Glen-Dr&amp;property_id=174854231&amp;mls_id=8704086</t>
  </si>
  <si>
    <t>Allison Wilcox</t>
  </si>
  <si>
    <t>https://portal.onehome.com/en-US/share/1019999o96648</t>
  </si>
  <si>
    <t>8263 Graphite DR, Colorado Springs, CO 80938</t>
  </si>
  <si>
    <t>https://assumelist.com/property-detail/?property=8263-Graphite-Dr&amp;property_id=174568071&amp;mls_id=1240258</t>
  </si>
  <si>
    <t>Peter Sandoval</t>
  </si>
  <si>
    <t>https://assumelist.com/property-detail/?property=11785-Valle-Verde-Dr&amp;property_id=174871022&amp;mls_id=6148087&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</si>
  <si>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11785 Valle Verde DR, Colorado Springs, CO 80926</t>
  </si>
  <si>
    <t>Mark Hubert</t>
  </si>
  <si>
    <t>https://portal.onehome.com/en-US/share/1019998P43491</t>
  </si>
  <si>
    <t>6984 Mustang Rim DR, Colorado Springs, CO 80923</t>
  </si>
  <si>
    <t>https://assumelist.com/property-detail/?property=6984-Mustang-Rim-Dr&amp;property_id=174545693&amp;mls_id=2031735&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</si>
  <si>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Robert Lynde</t>
  </si>
  <si>
    <t>https://portal.onehome.com/en-US/share/1019997R72907</t>
  </si>
  <si>
    <t>10048 Stonemont DR, Peyton, CO 80831</t>
  </si>
  <si>
    <t>https://assumelist.com/property-detail/?property=10048-Stonemont-Dr&amp;property_id=174770225&amp;mls_id=1669763&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</si>
  <si>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https://portal.onehome.com/en-US/share/1019996t10953</t>
  </si>
  <si>
    <t>10262 Prairie Ridge CT, Peyton, CO 80831</t>
  </si>
  <si>
    <t>https://assumelist.com/property-detail/?property=10262-Prairie-Ridge-Ct&amp;property_id=174389301&amp;mls_id=3240681&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</si>
  <si>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Patrick Muldoon</t>
  </si>
  <si>
    <t>3506 Queen Anne WY, Colorado Springs, CO 80917</t>
  </si>
  <si>
    <t>"Ryan, it's FHA and as long as the seller isn't responsible she would be fine with allowing a buyer to assume this loan."</t>
  </si>
  <si>
    <t>https://assumelist.com/property-detail/?property=3506-Queen-Anne-Way&amp;property_id=174287324&amp;mls_id=7870616&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</si>
  <si>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Irene Tanis</t>
  </si>
  <si>
    <t>https://portal.onehome.com/en-US/share/1019994F57606</t>
  </si>
  <si>
    <t>1400 Northwoods DR, Woodland Park, CO 80863</t>
  </si>
  <si>
    <t>https://assumelist.com/property-detail/?property=1400-Northwoods-Dr&amp;property_id=174537261&amp;mls_id=6238134&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</si>
  <si>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Daniel Maltese</t>
  </si>
  <si>
    <t>https://portal.onehome.com/en-US/share/1019993T01752</t>
  </si>
  <si>
    <t>1107 Morning Star DR, Colorado Springs, CO 80905</t>
  </si>
  <si>
    <t>https://assumelist.com/property-detail/?property=1107-Morning-Star-Dr&amp;property_id=174670588&amp;mls_id=4065344&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t>
  </si>
  <si>
    <t>https://portal.onehome.com/en-US/share/1019924X93606</t>
  </si>
  <si>
    <t>6186 Pilgrimage RD, Colorado Springs, CO 80925</t>
  </si>
  <si>
    <t>https://assumelist.com/property-detail/?property=6186-Pilgrimage-Rd&amp;property_id=174813174&amp;mls_id=1820279</t>
  </si>
  <si>
    <t>Brandon Christian</t>
  </si>
  <si>
    <t>https://portal.onehome.com/en-US/share/1019922H19809</t>
  </si>
  <si>
    <t>13385 Pine DR, Colorado Springs, CO 80908</t>
  </si>
  <si>
    <t>https://assumelist.com/property-detail/?property=13385-Pine-Dr&amp;property_id=181624742&amp;mls_id=9072223</t>
  </si>
  <si>
    <t>Madalyn Tramel/John Hammett</t>
  </si>
  <si>
    <t>https://portal.onehome.com/en-US/share/1019921j34165</t>
  </si>
  <si>
    <t>6421 Black Sand VW, Colorado Springs, CO 80923</t>
  </si>
  <si>
    <t>"I'm sorry no" "His loan is not assumable."</t>
  </si>
  <si>
    <t>https://assumelist.com/property-detail/?property=6421-Black-Sand-Vw&amp;property_id=174338775&amp;mls_id=7850121</t>
  </si>
  <si>
    <t>https://portal.onehome.com/en-US/share/1019920k56323</t>
  </si>
  <si>
    <t>7621 Potomac DR, Colorado Springs, CO 80920</t>
  </si>
  <si>
    <t>https://assumelist.com/property-detail/?property=7621-Potomac-Dr&amp;property_id=174430812&amp;mls_id=7519864</t>
  </si>
  <si>
    <t>https://portal.onehome.com/en-US/share/1019917P17091</t>
  </si>
  <si>
    <t>6233 Mumford DR, Colorado Springs, CO 80925</t>
  </si>
  <si>
    <t>Left VM: "Uh my house on Mumford. We are not advertising that as an assumption. So unless I accidentally put something wrong in MLS. I don't believe it's advertised as an assumption."</t>
  </si>
  <si>
    <t>https://assumelist.com/property-detail/?property=6233-Mumford-Dr&amp;property_id=174279759&amp;mls_id=1570021</t>
  </si>
  <si>
    <t>Thomas Alexander</t>
  </si>
  <si>
    <t>https://portal.onehome.com/en-US/share/1019916o38316</t>
  </si>
  <si>
    <t>17140 Blue Mist GR, Monument, CO 80132</t>
  </si>
  <si>
    <t>https://assumelist.com/property-detail/?property=17140-Blue-Mist-Grv&amp;property_id=174723233&amp;mls_id=3325419</t>
  </si>
  <si>
    <t>Gloria Arciniega</t>
  </si>
  <si>
    <t>https://portal.onehome.com/en-US/share/1019915B38765</t>
  </si>
  <si>
    <t>4222 Halstead CR, Colorado Springs, CO 80916</t>
  </si>
  <si>
    <t>Only left VM to call her</t>
  </si>
  <si>
    <t>https://assumelist.com/property-detail/?property=4222-Halstead-Cir&amp;property_id=174398809&amp;mls_id=9406420</t>
  </si>
  <si>
    <t>Matt Tolooee</t>
  </si>
  <si>
    <t>https://portal.onehome.com/en-US/share/1019914V54661</t>
  </si>
  <si>
    <t>4652 Winewood Village DR, Colorado Springs, CO 80917</t>
  </si>
  <si>
    <t>"I have to think about it."</t>
  </si>
  <si>
    <t>https://assumelist.com/property-detail/?property=4652-Winewood-Village-Dr&amp;property_id=174456143&amp;mls_id=7561473</t>
  </si>
  <si>
    <t>Kim Lane</t>
  </si>
  <si>
    <t>https://portal.onehome.com/en-US/share/1019913b40699</t>
  </si>
  <si>
    <t>2690 Spaatz RD, Monument, CO 80132</t>
  </si>
  <si>
    <t>https://assumelist.com/property-detail/?property=2690-Spaatz-Rd&amp;property_id=174751772&amp;mls_id=2069171</t>
  </si>
  <si>
    <t>Chad Sahhar</t>
  </si>
  <si>
    <t>https://portal.onehome.com/en-US/share/1019912r23806</t>
  </si>
  <si>
    <t>1360 Pawprint CT, Colorado Springs, CO 80921</t>
  </si>
  <si>
    <t>https://assumelist.com/property-detail/?property=1360-Pawprint-Ct&amp;property_id=174857996&amp;mls_id=4521560</t>
  </si>
  <si>
    <t>Bryan Vail</t>
  </si>
  <si>
    <t>https://portal.onehome.com/en-US/share/1019825X59730</t>
  </si>
  <si>
    <t>7185 Gardenstone DR, Colorado Springs, CO 80922</t>
  </si>
  <si>
    <t>"That's a good question. They're really not interested in the timeline of a assumable offer though. I'll get back to you on with answer still."</t>
  </si>
  <si>
    <t>$80 Quarterly</t>
  </si>
  <si>
    <t>https://assumelist.com/property-detail/?property=7185-Gardenstone-Dr&amp;property_id=174618547&amp;mls_id=1239159</t>
  </si>
  <si>
    <t>https://portal.onehome.com/en-US/share/1019824N45761</t>
  </si>
  <si>
    <t>533 Holly DR, Colorado Springs, CO 80911</t>
  </si>
  <si>
    <t>"Hi Ryan, this is not an assumable Loan. Is your buyer a conventional buyer because this property will not go VA or FHA?"</t>
  </si>
  <si>
    <t>https://assumelist.com/property-detail/?property=533-Holly-Dr&amp;property_id=181624440&amp;mls_id=4233625</t>
  </si>
  <si>
    <t>https://portal.onehome.com/en-US/share/1019823J04187</t>
  </si>
  <si>
    <t>6750 Alliance LP, Colorado Springs, CO 80925</t>
  </si>
  <si>
    <t>"That being said, the owner does have a VA loan and would probably be open to an assumption ... but I believe he has a decent amount of equity in the home. Does your buyer have the funds to do that if it was the case?" "Hello Ryan, we didn't have this listed as an assumption available."</t>
  </si>
  <si>
    <t>https://assumelist.com/property-detail/?property=6750-Alliance-Loop&amp;property_id=174522127&amp;mls_id=8353626</t>
  </si>
  <si>
    <t>Elisa Garcia</t>
  </si>
  <si>
    <t>https://portal.onehome.com/en-US/share/1019817f71350</t>
  </si>
  <si>
    <t>12621 Woodruff DR, Colorado Springs, CO 80921</t>
  </si>
  <si>
    <t xml:space="preserve"> $350 Quarterly</t>
  </si>
  <si>
    <t>https://assumelist.com/property-detail/?property=12621-Woodruff-Dr&amp;property_id=181518178&amp;mls_id=7268599</t>
  </si>
  <si>
    <t>Nathan John Smith</t>
  </si>
  <si>
    <t>9205 Sand Myrtle DR, Colorado Springs, CO 80925</t>
  </si>
  <si>
    <t>https://assumelist.com/property-detail/?property=9205-Sand-Myrtle-Dr&amp;property_id=174448902&amp;mls_id=2299079</t>
  </si>
  <si>
    <t>Lawrence Johnson</t>
  </si>
  <si>
    <t>https://portal.onehome.com/en-US/share/1019814x96826</t>
  </si>
  <si>
    <t>3945 Astrozon BL, Colorado Springs, CO 80916</t>
  </si>
  <si>
    <t>https://assumelist.com/property-detail/?property=3945-Astrozon-Blvd&amp;property_id=174637926&amp;mls_id=6213041</t>
  </si>
  <si>
    <t>https://portal.onehome.com/en-US/share/1019813s41413</t>
  </si>
  <si>
    <t>6205 Finglas DR, Colorado Springs, CO 80923</t>
  </si>
  <si>
    <t>https://assumelist.com/property-detail/?property=6205-Finglas-Dr&amp;property_id=174306160&amp;mls_id=4112534</t>
  </si>
  <si>
    <t>Donna Hilderbrand</t>
  </si>
  <si>
    <t>https://portal.onehome.com/en-US/share/1019810r26414</t>
  </si>
  <si>
    <t>16650 Eaglenest DR, Colorado Springs, CO 80930</t>
  </si>
  <si>
    <t>https://assumelist.com/property-detail/?property=16650-Eaglenest-Dr&amp;property_id=174614267&amp;mls_id=9468519</t>
  </si>
  <si>
    <t>https://portal.onehome.com/en-US/share/1019809W50429</t>
  </si>
  <si>
    <t>4717 Palmer Park BL, Colorado Springs, CO 80915</t>
  </si>
  <si>
    <t>"My sellers for Palmer Park have asked me to not present "subject to" offers"</t>
  </si>
  <si>
    <t>https://assumelist.com/property-detail/?property=4717-Palmer-Park-Blvd&amp;property_id=174660660&amp;mls_id=9538411</t>
  </si>
  <si>
    <t>https://www.zillow.com/homes/700-Autumn-Pl-Fountain,-CO-80817_rb/13551822_zpid/</t>
  </si>
  <si>
    <t>700 Autumn PL, Fountain, CO 80817</t>
  </si>
  <si>
    <t>"Autumn Place will not pass appraisal. I just checked with Eric, who is in my brokerage. They will not pay the buyer agent coop compensation. The following issues are present in the home: Upstairs toilet is broken, the floor needs to be replaced in the bathroom. the livingroom has holes in the dry wall, the toilet downstairs leaks, there is a hole in the ceiling downstairs, carpet needs replaced, stairs need replaced, oven, dryer, and furnace are broken. cracks in the upstairs ceiling</t>
  </si>
  <si>
    <t>https://assumelist.com/property-detail/?property=700-Autumn-Pl&amp;property_id=174560037&amp;mls_id=6658704</t>
  </si>
  <si>
    <t>https://portal.onehome.com/en-US/share/1019807P33490</t>
  </si>
  <si>
    <t>6100 Apache DR, Larkspur, CO 80118</t>
  </si>
  <si>
    <t>https://assumelist.com/property-detail/?property=6100-Apache-Dr&amp;property_id=181547409&amp;mls_id=9184586</t>
  </si>
  <si>
    <t>Corina Martin</t>
  </si>
  <si>
    <t>https://portal.onehome.com/en-US/share/1019743J90843</t>
  </si>
  <si>
    <t>4226 Charleston DR, Colorado Springs, CO 80916</t>
  </si>
  <si>
    <t>"I am aware that it has an FHA assumable loan. In my experience those processes aren't efficient or easy to accomplish. Do you have experience with a successful assumable loan process? And is your buyer willing to go through that process? I haven't checked with the lender on handling that in that manner. I'm not going to jump through a bunch of hoops if you don't actually have an interested buyer."</t>
  </si>
  <si>
    <t>https://assumelist.com/property-detail/?property=4226-Charleston-Dr&amp;property_id=174705845&amp;mls_id=7177681&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t>
  </si>
  <si>
    <t>Krista Staton</t>
  </si>
  <si>
    <t>https://portal.onehome.com/en-US/share/1022959V27296</t>
  </si>
  <si>
    <t>31 N Meade AV, Colorado Springs, CO 80909</t>
  </si>
  <si>
    <t>"My seller is not wanting to tie up his VA entitlement amount. Thank you"</t>
  </si>
  <si>
    <t>https://docs.google.com/spreadsheets/d/1hynVxj6iDtPyzshnyNrWKUuAwrqEjbMZ/edit?gid=1170092517#gid=1170092517</t>
  </si>
  <si>
    <t>https://assumelist.com/property-detail/?property=31-N-Meade-Ave&amp;property_id=174344131&amp;mls_id=2210896&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t>
  </si>
  <si>
    <t>Jennifer Anderson</t>
  </si>
  <si>
    <t>https://assumelist.com/property-detail/?property=288-Bozeman-Trl&amp;property_id=181601615&amp;mls_id=8150602&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t>
  </si>
  <si>
    <t>288 Bozeman TR, Elizabeth, CO 80107</t>
  </si>
  <si>
    <t>https://portal.onehome.com/en-US/share/1019741S51512</t>
  </si>
  <si>
    <t>9182 Pacific Crest DR, Colorado Springs, CO 80927</t>
  </si>
  <si>
    <t>"Hi Ryan! I do know the process. It's a VA loan and could be assumed by anyone. Do you have time in about 15 minutes to jump on a call?"</t>
  </si>
  <si>
    <t>https://docs.google.com/spreadsheets/d/1hynVxj6iDtPyzshnyNrWKUuAwrqEjbMZ/edit?gid=2039719660#gid=2039719660</t>
  </si>
  <si>
    <t>https://assumelist.com/property-detail/?property=9182-Pacific-Crest-Dr&amp;property_id=181579972&amp;mls_id=9267027&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t>
  </si>
  <si>
    <t>Langlee Schafer</t>
  </si>
  <si>
    <t>https://portal.onehome.com/en-US/share/1019740i28120</t>
  </si>
  <si>
    <t>7548 Bigtooth Maple DR, Colorado Springs, CO 80925</t>
  </si>
  <si>
    <t>"He is using his va to purchase his next home"</t>
  </si>
  <si>
    <t>https://assumelist.com/property-detail/?property=7548-Bigtooth-Maple-Dr&amp;property_id=174311370&amp;mls_id=3729023&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t>
  </si>
  <si>
    <t>Trina Zahl</t>
  </si>
  <si>
    <t>https://portal.onehome.com/en-US/share/1019605R90369</t>
  </si>
  <si>
    <t>1806 Rose Quartz HT, Colorado Springs, CO 80908</t>
  </si>
  <si>
    <t>https://assumelist.com/property-detail/?property=1806-Rose-Quartz-Hts&amp;property_id=181572226&amp;mls_id=6900946&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</si>
  <si>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https://assumelist.com/property-detail/?property=6670-Shoup-Rd&amp;property_id=181581472&amp;mls_id=8711850&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</si>
  <si>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6670 Shoup RD, Colorado Springs, CO 80908</t>
  </si>
  <si>
    <t>Michalle Lee</t>
  </si>
  <si>
    <t>https://portal.onehome.com/en-US/share/1019586o59690</t>
  </si>
  <si>
    <t>6006 Colony CR, Colorado Springs, CO 80919</t>
  </si>
  <si>
    <t>https://assumelist.com/property-detail/?property=6006-Colony-Cir&amp;property_id=181553790&amp;mls_id=2818312&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</si>
  <si>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https://assumelist.com/property-detail/?property=4750-Fountain-Ave&amp;property_id=181615122&amp;mls_id=5229614&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</si>
  <si>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4750 Fountain AV, Cascade, CO 80809</t>
  </si>
  <si>
    <t>https://portal.onehome.com/en-US/share/1019585W51355</t>
  </si>
  <si>
    <t>4826 Sweetgrass LN, Colorado Springs, CO 80922</t>
  </si>
  <si>
    <t>"Gosh I don't think so. Mr. S wants to use it later. Have you done an assumable before? I did in Jan if you want some tips?"</t>
  </si>
  <si>
    <t>https://assumelist.com/property-detail/?property=4826-Sweetgrass-Ln&amp;property_id=174616162&amp;mls_id=5177161&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</si>
  <si>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Rick Vigil</t>
  </si>
  <si>
    <t>https://portal.onehome.com/en-US/share/1019584p61713</t>
  </si>
  <si>
    <t>17720 Martingale RD, Monument, CO 80132</t>
  </si>
  <si>
    <t>$375 Annual</t>
  </si>
  <si>
    <t>https://assumelist.com/property-detail/?property=17720-Martingale-Rd&amp;property_id=181560028&amp;mls_id=6433151&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t>
  </si>
  <si>
    <t>Garrett Jones</t>
  </si>
  <si>
    <t>https://portal.onehome.com/en-US/share/1019509k70709</t>
  </si>
  <si>
    <t>18005 Blacksmith DR, Peyton, CO 80831</t>
  </si>
  <si>
    <t>https://assumelist.com/property-detail/?property=18005-Blacksmith-Dr&amp;property_id=174307031&amp;mls_id=9268235</t>
  </si>
  <si>
    <t>https://portal.onehome.com/en-US/share/1019508K30517</t>
  </si>
  <si>
    <t>6629 Alliance LP, Colorado Springs, CO 80925</t>
  </si>
  <si>
    <t>"Good morning. Thank you for reaching out. That particular property is not doing Loan assumption."</t>
  </si>
  <si>
    <t>https://assumelist.com/property-detail/?property=6629-Alliance-Loop&amp;property_id=174301872&amp;mls_id=7048927</t>
  </si>
  <si>
    <t>Katie Jefferson</t>
  </si>
  <si>
    <t>https://portal.onehome.com/en-US/share/1019507s05370</t>
  </si>
  <si>
    <t>7284 Pearly Heath RD, Colorado Springs, CO 80908</t>
  </si>
  <si>
    <t>https://assumelist.com/property-detail/?property=7284-Pearly-Heath-Rd&amp;property_id=174738721&amp;mls_id=5899918</t>
  </si>
  <si>
    <t>https://portal.onehome.com/en-US/share/1019506U72712</t>
  </si>
  <si>
    <t>11315 S Holmes RD, Colorado Springs, CO 80908</t>
  </si>
  <si>
    <t>https://assumelist.com/property-detail/?property=11315-S-Holmes-Rd&amp;property_id=174438195&amp;mls_id=5972833</t>
  </si>
  <si>
    <t>https://portal.onehome.com/en-US/share/1019505I10573</t>
  </si>
  <si>
    <t>1310 E Bijou ST, Colorado Springs, CO 80909</t>
  </si>
  <si>
    <t>https://assumelist.com/property-detail/?property=1310-E-Bijou-St&amp;property_id=181567082&amp;mls_id=2733965</t>
  </si>
  <si>
    <t>https://portal.onehome.com/en-US/share/1019504J25839</t>
  </si>
  <si>
    <t>1241 Rushmore DR, Colorado Springs, CO 80910</t>
  </si>
  <si>
    <t>"I'm sorry, if that's marked as assumable that's a mistake. The seller isn't able to do an assumable loan"</t>
  </si>
  <si>
    <t>https://assumelist.com/property-detail/?property=1241-Rushmore-Dr&amp;property_id=174825303&amp;mls_id=8477978</t>
  </si>
  <si>
    <t>Claudia Banza</t>
  </si>
  <si>
    <t>https://portal.onehome.com/en-US/share/1019503y54863</t>
  </si>
  <si>
    <t>4225 Great PL, Colorado Springs, CO 80917</t>
  </si>
  <si>
    <t>https://assumelist.com/property-detail/?property=4225-Great-Pl&amp;property_id=174702493&amp;mls_id=4202592</t>
  </si>
  <si>
    <t>Jackie Pierce Eaton</t>
  </si>
  <si>
    <t>https://portal.onehome.com/en-US/share/1019502x40432</t>
  </si>
  <si>
    <t>1090 Becky DR, Colorado Springs, CO 80921</t>
  </si>
  <si>
    <t>https://assumelist.com/property-detail/?property=1090-Becky-Dr&amp;property_id=174304006&amp;mls_id=7787837</t>
  </si>
  <si>
    <t>https://portal.onehome.com/en-US/share/1019501A57906</t>
  </si>
  <si>
    <t>10460 Deer Meadow CR, Colorado Springs, CO 80925</t>
  </si>
  <si>
    <t>https://assumelist.com/property-detail/?property=10460-Deer-Meadow-Cir&amp;property_id=174403519&amp;mls_id=3688846</t>
  </si>
  <si>
    <t>Burcu Johnson</t>
  </si>
  <si>
    <t>https://portal.onehome.com/en-US/share/1019500g85528</t>
  </si>
  <si>
    <t>2387 Lexington Village LN, Colorado Springs, CO 80916</t>
  </si>
  <si>
    <t>"The seller is interested in non VA assuming the loan, he'll get me the numbers on how much he has left on the loan along with his interest rate. Ballpark 150-160k and 2.25 interest rate."</t>
  </si>
  <si>
    <t>https://assumelist.com/property-detail/?property=2387-Lexington-Village-Ln&amp;property_id=174787351&amp;mls_id=1849627&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t>
  </si>
  <si>
    <t>https://portal.onehome.com/en-US/share/1019499I73472</t>
  </si>
  <si>
    <t>10218 Intrepid WY, Colorado Springs, CO 80925</t>
  </si>
  <si>
    <t>https://assumelist.com/property-detail/?property=10218-Intrepid-Way&amp;property_id=174387010&amp;mls_id=9301887&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t>
  </si>
  <si>
    <t>https://portal.onehome.com/en-US/share/1019498i44009</t>
  </si>
  <si>
    <t>7577 Soane GR, Peyton, CO 80831</t>
  </si>
  <si>
    <t>https://assumelist.com/property-detail/?property=7577-Soane-Grv&amp;property_id=174580756&amp;mls_id=5460066&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t>
  </si>
  <si>
    <t>https://portal.onehome.com/en-US/share/1019496a93574</t>
  </si>
  <si>
    <t>5817 Carrick LN, Colorado Springs, CO 80927</t>
  </si>
  <si>
    <t>https://assumelist.com/property-detail/?property=5817-Carrick-Ln&amp;property_id=174654379&amp;mls_id=7519216&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t>
  </si>
  <si>
    <t>Melinda O'Donnell</t>
  </si>
  <si>
    <t>https://portal.onehome.com/en-US/share/1019417y95695</t>
  </si>
  <si>
    <t>1035 Scarlet Oak DR, Colorado Springs, CO 80906</t>
  </si>
  <si>
    <t>https://assumelist.com/property-detail/?property=1035-Scarlet-Oak-Dr&amp;property_id=174579809&amp;mls_id=6624331</t>
  </si>
  <si>
    <t>Avigeya Dorsey</t>
  </si>
  <si>
    <t>https://portal.onehome.com/en-US/share/1019415G40734</t>
  </si>
  <si>
    <t>2669 Hatch CR, Colorado Springs, CO 80918</t>
  </si>
  <si>
    <t>https://assumelist.com/property-detail/?property=2669-Hatch-Cir&amp;property_id=174619399&amp;mls_id=1060226</t>
  </si>
  <si>
    <t>https://portal.onehome.com/en-US/share/1019414f22367</t>
  </si>
  <si>
    <t>2461 Lexington Village LN, Colorado Springs, CO 80916</t>
  </si>
  <si>
    <t>https://assumelist.com/property-detail/?property=2461-Lexington-Village-Ln&amp;property_id=174441202&amp;mls_id=2325554</t>
  </si>
  <si>
    <t>Brian Burke</t>
  </si>
  <si>
    <t>https://portal.onehome.com/en-US/share/1019413s82888</t>
  </si>
  <si>
    <t>6587 Pennywhistle PT, Colorado Springs, CO 80923</t>
  </si>
  <si>
    <t>https://assumelist.com/property-detail/?property=6587-Pennywhistle-Pt&amp;property_id=181462060&amp;mls_id=3987967</t>
  </si>
  <si>
    <t>Mary Barkley</t>
  </si>
  <si>
    <t>https://portal.onehome.com/en-US/share/1019411T78668</t>
  </si>
  <si>
    <t>6790 Goldfield DR, Colorado Springs, CO 80911</t>
  </si>
  <si>
    <t>"I will check with my seller. Thank you."</t>
  </si>
  <si>
    <t>https://assumelist.com/property-detail/?property=6790-Goldfield-Dr&amp;property_id=174537290&amp;mls_id=5721175</t>
  </si>
  <si>
    <t>Richard Riley</t>
  </si>
  <si>
    <t>https://portal.onehome.com/en-US/share/1019410k41160</t>
  </si>
  <si>
    <t>4117 Fellsland DR, Colorado Springs, CO 80922</t>
  </si>
  <si>
    <t>https://assumelist.com/property-detail/?property=4117-Fellsland-Dr&amp;property_id=174337488&amp;mls_id=9928696</t>
  </si>
  <si>
    <t>https://portal.onehome.com/en-US/share/1019409z12477</t>
  </si>
  <si>
    <t>11537 Allendale DR, Peyton, CO 80831</t>
  </si>
  <si>
    <t>https://assumelist.com/property-detail/?property=11537-Allendale-Dr&amp;property_id=174854709&amp;mls_id=2454944&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t>
  </si>
  <si>
    <t>Jonathan Martinez</t>
  </si>
  <si>
    <t>https://www.zillow.com/homes/7532-Johnsontown-Hts-Colorado-Springs,-CO-80908_rb/338033333_zpid/</t>
  </si>
  <si>
    <t>7532 Johnsontown HT, Colorado Springs, CO 80908</t>
  </si>
  <si>
    <t>"I'm not sure. We have final approval for the short sale as long as offer meets Lender requirements"</t>
  </si>
  <si>
    <t>https://docs.google.com/spreadsheets/d/1hynVxj6iDtPyzshnyNrWKUuAwrqEjbMZ/edit?gid=1302778563#gid=1302778563</t>
  </si>
  <si>
    <t>https://assumelist.com/property-detail/?property=7532-Johnsontown-Hts&amp;property_id=174672360&amp;mls_id=3016973&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t>
  </si>
  <si>
    <t>Bruce Betts</t>
  </si>
  <si>
    <t>https://portal.onehome.com/en-US/share/1019407g19794</t>
  </si>
  <si>
    <t>17645 Walden WY, Colorado Springs, CO 80908</t>
  </si>
  <si>
    <t>https://assumelist.com/property-detail/?property=17645-Walden-Way&amp;property_id=174696821&amp;mls_id=2869464&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t>
  </si>
  <si>
    <t>Tyler Young</t>
  </si>
  <si>
    <t>https://portal.onehome.com/en-US/share/1019403b41771</t>
  </si>
  <si>
    <t>8248 Knotty Alder CT, Colorado Springs, CO 80927</t>
  </si>
  <si>
    <t>"No loan assumptions at all with that property" "No subject to offers will be accepted either"</t>
  </si>
  <si>
    <t>https://assumelist.com/property-detail/?property=8248-Knotty-Alder-Ct&amp;property_id=174868727&amp;mls_id=4534393&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t>
  </si>
  <si>
    <t>Jaclyn Alexander</t>
  </si>
  <si>
    <t>https://portal.onehome.com/en-US/share/1019402j99683</t>
  </si>
  <si>
    <t>6915 Fielding CR, Colorado Springs, CO 80911</t>
  </si>
  <si>
    <t>https://assumelist.com/property-detail/?property=6915-Fielding-Cir&amp;property_id=174446215&amp;mls_id=1130031&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t>
  </si>
  <si>
    <t>Bruce Hartley</t>
  </si>
  <si>
    <t>https://portal.onehome.com/en-US/share/1019347F54040</t>
  </si>
  <si>
    <t>6657 Hidden Hickory CR, Colorado Springs, CO 80927</t>
  </si>
  <si>
    <t>https://assumelist.com/property-detail/?property=6657-Hidden-Hickory-Cir&amp;property_id=181493694&amp;mls_id=5736651&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t>
  </si>
  <si>
    <t>Douglas Karges</t>
  </si>
  <si>
    <t>https://portal.onehome.com/en-US/share/1019346T05278</t>
  </si>
  <si>
    <t>1519 Conway DR, Colorado Springs, CO 80915</t>
  </si>
  <si>
    <t>https://assumelist.com/property-detail/?property=1519-Conway-Dr&amp;property_id=174453126&amp;mls_id=7205700&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t>
  </si>
  <si>
    <t>Valerie Lagasse</t>
  </si>
  <si>
    <t>https://portal.onehome.com/en-US/share/1019345Z29619</t>
  </si>
  <si>
    <t>4323 McGrew CR, Colorado Springs, CO 80911</t>
  </si>
  <si>
    <t>https://assumelist.com/property-detail/?property=4323-McGrew-Cir&amp;property_id=174765466&amp;mls_id=4539636&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t>
  </si>
  <si>
    <t>Steve Abeyta</t>
  </si>
  <si>
    <t>https://portal.onehome.com/en-US/share/1019343n85547</t>
  </si>
  <si>
    <t>2107 Carmel DR, Colorado Springs, CO 80910</t>
  </si>
  <si>
    <t>https://assumelist.com/property-detail/?property=2107-Carmel-Dr&amp;property_id=174338111&amp;mls_id=5320569&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</si>
  <si>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Jerald Kagarise</t>
  </si>
  <si>
    <t>https://portal.onehome.com/en-US/share/1019342G53496</t>
  </si>
  <si>
    <t>544 Potter DR, Colorado Springs, CO 80909</t>
  </si>
  <si>
    <t>https://assumelist.com/property-detail/?property=544-Potter-Dr&amp;property_id=174670328&amp;mls_id=1982962&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</si>
  <si>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Eva Bentz</t>
  </si>
  <si>
    <t>https://portal.onehome.com/en-US/share/1019341T28994</t>
  </si>
  <si>
    <t>21 W Polk ST, Colorado Springs, CO 80907</t>
  </si>
  <si>
    <t>https://assumelist.com/property-detail/?property=21-W-Polk-St&amp;property_id=174798745&amp;mls_id=7317351&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</si>
  <si>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https://portal.onehome.com/en-US/share/1019340e37650</t>
  </si>
  <si>
    <t>5534 Timeless VW, Colorado Springs, CO 80915</t>
  </si>
  <si>
    <t>https://assumelist.com/property-detail/?property=5534-Timeless-Vw&amp;property_id=174445814&amp;mls_id=5595140&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</si>
  <si>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https://portal.onehome.com/en-US/share/1019339j61682</t>
  </si>
  <si>
    <t>2034 Lillian WY, Colorado Springs, CO 80951</t>
  </si>
  <si>
    <t>"Most likely he needs a VA buyer."</t>
  </si>
  <si>
    <t>https://assumelist.com/property-detail/?property=2034-Lillian-Way&amp;property_id=174406255&amp;mls_id=2701363&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</si>
  <si>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 xml:space="preserve"> Kristen Anderson</t>
  </si>
  <si>
    <t>18410 Lazy Summer WY, Monument, CO 80132</t>
  </si>
  <si>
    <t>https://assumelist.com/property-detail/?property=18410-Lazy-Summer-Way&amp;property_id=174575359&amp;mls_id=IR1014532&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t>
  </si>
  <si>
    <t xml:space="preserve">Treasure Davis </t>
  </si>
  <si>
    <t>https://portal.onehome.com/en-US/share/1017880U67687</t>
  </si>
  <si>
    <t>9351 Daystar TE, Colorado Springs, CO 80925</t>
  </si>
  <si>
    <t>https://assumelist.com/property-detail/?property=9351-Daystar-Ter&amp;property_id=174397914&amp;mls_id=3660263&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</si>
  <si>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Leann Hatchett</t>
  </si>
  <si>
    <t>https://portal.onehome.com/en-US/share/1017879k69243</t>
  </si>
  <si>
    <t>7055 Vasalias HT, Colorado Springs, CO 80923</t>
  </si>
  <si>
    <t>$298 Monthly</t>
  </si>
  <si>
    <t>https://assumelist.com/property-detail/?property=7055-Vasalias-Hts&amp;property_id=174574086&amp;mls_id=6611648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</si>
  <si>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 xml:space="preserve"> Daniel Padilla</t>
  </si>
  <si>
    <t>https://portal.onehome.com/en-US/share/1017875j06807</t>
  </si>
  <si>
    <t>7227 Bentwater DR, Fountain, CO 80817</t>
  </si>
  <si>
    <t>https://assumelist.com/property-detail/?property=7227-Bentwater-Dr&amp;property_id=174627189&amp;mls_id=7733642&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</si>
  <si>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 xml:space="preserve">Gil Bolibol </t>
  </si>
  <si>
    <t>https://portal.onehome.com/en-US/share/1017874G31522</t>
  </si>
  <si>
    <t>3615 Meadowland BL, Colorado Springs, CO 80918</t>
  </si>
  <si>
    <t>https://assumelist.com/property-detail/?property=3615-Meadowland-Blvd&amp;property_id=174420751&amp;mls_id=2706628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</si>
  <si>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Mark Jones</t>
  </si>
  <si>
    <t>https://portal.onehome.com/en-US/share/1017873M23555</t>
  </si>
  <si>
    <t>1504 Lyle DR, Colorado Springs, CO 80915</t>
  </si>
  <si>
    <t>https://assumelist.com/property-detail/?property=1504-Lyle-Dr&amp;property_id=174654542&amp;mls_id=2890776&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</si>
  <si>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https://portal.onehome.com/en-US/share/1017804M20311</t>
  </si>
  <si>
    <t>84 Doris DR, Colorado Springs, CO 80911</t>
  </si>
  <si>
    <t>"Hi Ryan. No they are not. But what monthly payment are your clients looking for?"</t>
  </si>
  <si>
    <t>https://assumelist.com/property-detail/?property=84-Doris-Dr&amp;property_id=174564895&amp;mls_id=1204835&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</si>
  <si>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Erin Chambers</t>
  </si>
  <si>
    <t>https://portal.onehome.com/en-US/share/1017802l82244</t>
  </si>
  <si>
    <t>5325 Fiesta LN, Colorado Springs, CO 80918</t>
  </si>
  <si>
    <t>"No, sorry, he wants to have access to his VA loan after the sale"</t>
  </si>
  <si>
    <t>https://assumelist.com/property-detail/?property=5325-Fiesta-Ln&amp;property_id=174634322&amp;mls_id=5839037&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</si>
  <si>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https://portal.onehome.com/en-US/share/1017800l95580</t>
  </si>
  <si>
    <t>1225 Nez Perce DR, Colorado Springs, CO 80915</t>
  </si>
  <si>
    <t>https://assumelist.com/property-detail/?property=1225-Nez-Perce-Dr&amp;property_id=174676953&amp;mls_id=5339079&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</si>
  <si>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Kelley Cortner</t>
  </si>
  <si>
    <t>https://portal.onehome.com/en-US/share/1017799l33988</t>
  </si>
  <si>
    <t>8145 Woody Creek DR, Colorado Springs, CO 80911</t>
  </si>
  <si>
    <t>https://assumelist.com/property-detail/?property=8145-Woody-Creek-Dr&amp;property_id=174284801&amp;mls_id=3234400&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</si>
  <si>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Darren Williams</t>
  </si>
  <si>
    <t>https://portal.onehome.com/en-US/share/1017797Q48860</t>
  </si>
  <si>
    <t>2716 Harvest Ridge HT, Colorado Springs, CO 80918</t>
  </si>
  <si>
    <t>"After careful analysis and due diligence, this is a bit too high risk for my clients. Sorry."</t>
  </si>
  <si>
    <t>$275 Monthly</t>
  </si>
  <si>
    <t>https://assumelist.com/property-detail/?property=2716-Harvest-Ridge-Hts&amp;property_id=174714682&amp;mls_id=4109282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</si>
  <si>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https://portal.onehome.com/en-US/share/1017796W89980</t>
  </si>
  <si>
    <t>6068 Callan DR, Colorado Springs, CO 80927</t>
  </si>
  <si>
    <t>"Hi there - Meghan with Opendoor Support here! Opendoor purchased this home in cash from the previous owner, so there is no mortgage on the property."</t>
  </si>
  <si>
    <t>https://assumelist.com/property-detail/?property=6068-Callan-Dr&amp;property_id=174736343&amp;mls_id=1396662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</si>
  <si>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https://portal.onehome.com/en-US/share/1017231T92713</t>
  </si>
  <si>
    <t>4909 Haiti WY, Colorado Springs, CO 80911</t>
  </si>
  <si>
    <t>Erin Narvaez</t>
  </si>
  <si>
    <t>https://portal.onehome.com/en-US/share/1017230c18919</t>
  </si>
  <si>
    <t>5694 Stable CT, Colorado Springs, CO 80920</t>
  </si>
  <si>
    <t>P&amp;I</t>
  </si>
  <si>
    <t>Status</t>
  </si>
  <si>
    <t>In El Paso Assumable List?</t>
  </si>
  <si>
    <t>First Call Response?</t>
  </si>
  <si>
    <t>Next Steps</t>
  </si>
  <si>
    <t>https://portal.onehome.com/en-US/share/1038360f97270</t>
  </si>
  <si>
    <t>516 Superior ST, Colorado Springs, CO 80904</t>
  </si>
  <si>
    <t>https://portal.onehome.com/en-US/share/1037935Q80188</t>
  </si>
  <si>
    <t>8417 Tibbs RD, Peyton, CO 80831</t>
  </si>
  <si>
    <t>"No" "As a retired military spouse I think it wouldn't work. Doesn't allow them to redeem their eligibility for years"</t>
  </si>
  <si>
    <t>https://portal.onehome.com/en-US/share/1037934w20010</t>
  </si>
  <si>
    <t>5233 Smokehouse LN, Colorado Springs, CO 80917</t>
  </si>
  <si>
    <t>"Hi ryan, its not an assumable loan. Did you see somewhere that it was?"</t>
  </si>
  <si>
    <t>https://portal.onehome.com/en-US/share/1037933R95198</t>
  </si>
  <si>
    <t>10734 Witcher DR, Colorado Springs, CO 80925</t>
  </si>
  <si>
    <t>"They would potentially consider one. Ideally would like a faster closing though."</t>
  </si>
  <si>
    <t>Blaine Szablewski</t>
  </si>
  <si>
    <t>https://portal.onehome.com/en-US/share/1037931a33709</t>
  </si>
  <si>
    <t>10531 Ross Lake DR, Peyton, CO 80831</t>
  </si>
  <si>
    <t>"No."</t>
  </si>
  <si>
    <t>Jerrell Young</t>
  </si>
  <si>
    <t>https://portal.onehome.com/en-US/share/1037824u17596</t>
  </si>
  <si>
    <t>12879 Morning Creek LN, Peyton, CO 80831</t>
  </si>
  <si>
    <t>"Hey there Ryan! I'm sorry I didn't see that last text. They are not allowing non VA to assume"</t>
  </si>
  <si>
    <t>Alan Kasa</t>
  </si>
  <si>
    <t>https://portal.onehome.com/en-US/share/1037213W48735</t>
  </si>
  <si>
    <t>4652 N Sleepy Hollow CR, Colorado Springs, CO 80917</t>
  </si>
  <si>
    <t>"Unfortunately they will not be able to sacrifice any entitlement. They would only have roughly $420k left and it's not enough for their next purchase even with some down payment""I don't think so because they plan to purchase another with a VA loan but I can check. They definitely have equity so might be willing to do a conventional for the next purchase but I wouldn't hold my breath haha</t>
  </si>
  <si>
    <t>$83 Quarterly</t>
  </si>
  <si>
    <t>Troy Gedack</t>
  </si>
  <si>
    <t>https://portal.onehome.com/en-US/share/1037211B21645</t>
  </si>
  <si>
    <t>26 Mountain View RD, Manitou Springs, CO 80829</t>
  </si>
  <si>
    <t>"Unfortunately it's not assumable based on sellers needs."</t>
  </si>
  <si>
    <t>https://portal.onehome.com/en-US/share/1037207j84732</t>
  </si>
  <si>
    <t>16470 Mountain Flax DR, Monument, CO 80132</t>
  </si>
  <si>
    <t xml:space="preserve">Jesse Risley </t>
  </si>
  <si>
    <t>https://portal.onehome.com/en-US/share/1036838Z74072</t>
  </si>
  <si>
    <t>4324 Levi LN, Colorado Springs, CO 80925</t>
  </si>
  <si>
    <t>https://portal.onehome.com/en-US/share/1036837y10243</t>
  </si>
  <si>
    <t>7131 Fauna Glen DR, Colorado Springs, CO 80927</t>
  </si>
  <si>
    <t>"Hey Ryan. Unfortunately, They will not allow that."</t>
  </si>
  <si>
    <t>Weldon Hobbs</t>
  </si>
  <si>
    <t>https://portal.onehome.com/en-US/share/1036341c95818</t>
  </si>
  <si>
    <t>2720 Stone Creek RD, Colorado Springs, CO 80908</t>
  </si>
  <si>
    <t>"Hi Ryan, I thought I called on Friday and left a message that we were already under contract. Thanks for the follow up."</t>
  </si>
  <si>
    <t>$195 Semi-Annual</t>
  </si>
  <si>
    <t>https://portal.onehome.com/en-US/share/1036340K88881</t>
  </si>
  <si>
    <t>6290 Pilgrimage RD, Colorado Springs, CO 80925</t>
  </si>
  <si>
    <t>Renelle Councill</t>
  </si>
  <si>
    <t>https://portal.onehome.com/en-US/share/1036266a82392</t>
  </si>
  <si>
    <t>5487 Geode LN, Colorado Springs, CO 80922</t>
  </si>
  <si>
    <t>"Listen, as a veteran myself. My veteran is not giving up ANY portion of his hard earned entitlement. Have a good day.""Substitution is required, thanks."</t>
  </si>
  <si>
    <t>https://portal.onehome.com/en-US/share/1036134a86252</t>
  </si>
  <si>
    <t>4019 Shining Star DR, Colorado Springs, CO 80925</t>
  </si>
  <si>
    <t>"Thank you please do. Looks like they may need to free up their eligibility because they'll need it for their purchase.""We can definitely ask. Let me get with my co-list and seller and get you the details"</t>
  </si>
  <si>
    <t>https://portal.onehome.com/en-US/share/1036133H25857</t>
  </si>
  <si>
    <t>3781 Red Cedar DR, Colorado Springs, CO 80906</t>
  </si>
  <si>
    <t>"Building another home and need the eligibility""No they will not"</t>
  </si>
  <si>
    <t>Suzy Pendergraft</t>
  </si>
  <si>
    <t>https://www.withroam.com/listing/5352-TRUCKEE-ST-DENVER-CO-80249/103298</t>
  </si>
  <si>
    <t>5352 Truckee ST, Denver, CO 80249</t>
  </si>
  <si>
    <t>https://www.zillow.com/homedetails/5352-Truckee-St-Denver-CO-80249/251840448_zpid/</t>
  </si>
  <si>
    <t>https://portal.onehome.com/en-US/share/1035681C61652</t>
  </si>
  <si>
    <t>10888 Traders PW, Fountain, CO 80817</t>
  </si>
  <si>
    <t>"It is not an assumable..."</t>
  </si>
  <si>
    <t>https://portal.onehome.com/en-US/share/1035678q70331</t>
  </si>
  <si>
    <t>6483 Bluffmont PT, Colorado Springs, CO 80923</t>
  </si>
  <si>
    <t>"We have been asked this and unfortunately seller is not able to do that. Sorry."</t>
  </si>
  <si>
    <t>Sheena Crompton</t>
  </si>
  <si>
    <t>https://portal.onehome.com/en-US/share/1035524m31715</t>
  </si>
  <si>
    <t>6142 Colony CR, Colorado Springs, CO 80919</t>
  </si>
  <si>
    <t>"I talked to my client and the risk is just too great for a non va to assume. They both would love to work something out, I am doing a price drop on Rowell if you are interested in jumping on that before I do it.""Thank you for bringing interest for both options! I will ask but the risk is very high for them to do that as you know. How well do you know these clients?"</t>
  </si>
  <si>
    <t>https://portal.onehome.com/en-US/share/1035523D74199</t>
  </si>
  <si>
    <t>10822 Rolling Peaks DR, Peyton, CO 80831</t>
  </si>
  <si>
    <t>"No" "They need their entitlement"</t>
  </si>
  <si>
    <t>https://portal.onehome.com/en-US/share/1034974x94113</t>
  </si>
  <si>
    <t>1339 Hollow Rock DR, Colorado Springs, CO 80911</t>
  </si>
  <si>
    <t>"I talked with him he doesn't want to lose his eligibility he's gonna buy a house when he gets to Kansas so at this time he's not interested in having someone assume his loan""At this time, I'm not 100% sure I don't believe so but I can ask them"</t>
  </si>
  <si>
    <t>Jennie Horner</t>
  </si>
  <si>
    <t>https://portal.onehome.com/en-US/share/1034678J89009</t>
  </si>
  <si>
    <t>10503 Antler Creek DR, Peyton, CO 80831</t>
  </si>
  <si>
    <t>"I can ask but I think it's doubtful. There is a lot of interest already. It's a lot of house for the price.""Hi! Thanks for reaching out. They are not interested in an assumable option."</t>
  </si>
  <si>
    <t>Rebecca Harper</t>
  </si>
  <si>
    <t>https://portal.onehome.com/en-US/share/1034676p64438</t>
  </si>
  <si>
    <t>4326 Parkwood TR, Colorado Springs, CO 80918</t>
  </si>
  <si>
    <t>Sent audio file about not letting a non-va assume their loan. "Sweet! We will look it over. I know the entitlement is a concern, so I'm interested about the info in your email!""Yes I believe Parkwood's loan is assumable. I'll get back to you shortly with the answer to your question!"</t>
  </si>
  <si>
    <t>https://portal.onehome.com/en-US/share/1034675j60795</t>
  </si>
  <si>
    <t>9811 Carrington DR, Peyton, CO 80831</t>
  </si>
  <si>
    <t>https://portal.onehome.com/en-US/share/1034674q98286</t>
  </si>
  <si>
    <t>4051 Anvil DR, Colorado Springs, CO 80925</t>
  </si>
  <si>
    <t>"No they are not able to"</t>
  </si>
  <si>
    <t>https://portal.onehome.com/en-US/share/1034672v67814</t>
  </si>
  <si>
    <t>11430 Palmers Green DR, Peyton, CO 80831</t>
  </si>
  <si>
    <t>Joe Marzullo</t>
  </si>
  <si>
    <t>https://portal.onehome.com/en-US/share/1034589y03203</t>
  </si>
  <si>
    <t>10217 Mt Lincoln DR, Peyton, CO 80831</t>
  </si>
  <si>
    <t>"My sellers will pass""Most likely not, but I will ask. Are your clients interested otherwise? Are they scheduled to go see it."</t>
  </si>
  <si>
    <t>https://portal.onehome.com/en-US/share/1034504x71529</t>
  </si>
  <si>
    <t>6129 Callan DR, Colorado Springs, CO 80927</t>
  </si>
  <si>
    <t>https://portal.onehome.com/en-US/share/1034090K26738</t>
  </si>
  <si>
    <t>7118 Dutch LP, Colorado Springs, CO 80925</t>
  </si>
  <si>
    <t>https://portal.onehome.com/en-US/share/1034088P24107</t>
  </si>
  <si>
    <t>4039 Cooke DR, Colorado Springs, CO 80911</t>
  </si>
  <si>
    <t>"They won't give up their eligibility non VA buyer""Hey Ryan, the seller is not interested in an assumption at this time"</t>
  </si>
  <si>
    <t>https://portal.onehome.com/en-US/share/1034009e41685</t>
  </si>
  <si>
    <t>630 Carved TE, Colorado Springs, CO 80919</t>
  </si>
  <si>
    <t>"Hello Ryan , thanks a bunch. probably not , but I can revisit the discussion with them. My guess is that he would NOT want to leave the 740k eligibility behind..."</t>
  </si>
  <si>
    <t>$90 Annual</t>
  </si>
  <si>
    <t>https://portal.onehome.com/en-US/share/1033779m61920</t>
  </si>
  <si>
    <t>1974 Reed Grass WY, Colorado Springs, CO 80915</t>
  </si>
  <si>
    <t>"No, unfortunately not"</t>
  </si>
  <si>
    <t>https://portal.onehome.com/en-US/share/1033518s00171</t>
  </si>
  <si>
    <t>6848 Fountain Vista CR, Fountain, CO 80817</t>
  </si>
  <si>
    <t>"They're discussing it and I will let you know."</t>
  </si>
  <si>
    <t>Jennifer Browne</t>
  </si>
  <si>
    <t>https://portal.onehome.com/en-US/share/1032925r37338</t>
  </si>
  <si>
    <t>3443 Colony Hills RD, Colorado Springs, CO 80916</t>
  </si>
  <si>
    <t>"I'm sorry my seller wants their full eligibility released when they want to purchase again""Thank you, RYAN! My clients have already told me that they are interested in the assumable as long as the buyer does have VA eligibility because they want all of it released so that they can purchase again in the future""No, I'm sorry they would want their VA released"</t>
  </si>
  <si>
    <t>Lori Jones</t>
  </si>
  <si>
    <t>https://portal.onehome.com/en-US/share/1032923t73165</t>
  </si>
  <si>
    <t>4870 Marabou WY, Colorado Springs, CO 80911</t>
  </si>
  <si>
    <t>"I do have an offer on the table. Deadline for response is tomorrow noon I think!""Oh nice! Well I talked to the Seller about this a couple of days ago and they were not open to doing the assumption. However, if we have an offer in hand with those terms and they can look at the whole picture they may re-think.""Will your buyers be owner occupants? Also, are they aware of and willing to assume the loan on the solar panels? Please let me know. Thank you!""I will have to check with them about any assumption. I wasn't aware that I had listed it as an assumption--😬 They are wanting a quick closing for sure. I'll get back with you asap."</t>
  </si>
  <si>
    <t>https://portal.onehome.com/en-US/share/1032922W19190</t>
  </si>
  <si>
    <t>10318 Green Lake CT, Colorado Springs, CO 80924</t>
  </si>
  <si>
    <t>"Appreciate your email and efforts. There's not enough entitlement left for them to purchase again using VA if this one isn't released.""Hello, no sir. It needs to be a va buyer with substitution of entitlement"</t>
  </si>
  <si>
    <t>https://portal.onehome.com/en-US/share/1032607G65206</t>
  </si>
  <si>
    <t>1256 Ancestra DR, Fountain, CO 80817</t>
  </si>
  <si>
    <t>https://portal.onehome.com/en-US/share/1032603k79833</t>
  </si>
  <si>
    <t>1858 Final View AL, Colorado Springs, CO 80910</t>
  </si>
  <si>
    <t>"No thank you, but I appreciate you reaching out!</t>
  </si>
  <si>
    <t>Heidi Rupe</t>
  </si>
  <si>
    <t>https://portal.onehome.com/en-US/share/1032602C14454</t>
  </si>
  <si>
    <t>2126 Flame Grass DR, Monument, CO 80132</t>
  </si>
  <si>
    <t>"Hi Ryan.. We don't have it listed as an assumable loan</t>
  </si>
  <si>
    <t>$250 Quarterly</t>
  </si>
  <si>
    <t>Jade Baker</t>
  </si>
  <si>
    <t>https://portal.onehome.com/en-US/share/1032287A75374</t>
  </si>
  <si>
    <t>9870 Hidden Enclave CT, Peyton, CO 80831</t>
  </si>
  <si>
    <t>"Hi Ryan. They don't have have this home listed as assumable because they don't have the timeline to do an assumption. If it was assumable I don't believe they would allow a non VA buyer to assume it. They are currently under contract in another state with a VA loan."</t>
  </si>
  <si>
    <t>https://portal.onehome.com/en-US/share/1031967B30817</t>
  </si>
  <si>
    <t>170 Monk ST, Colorado Springs, CO 80911</t>
  </si>
  <si>
    <t>Allison Caley</t>
  </si>
  <si>
    <t>https://portal.onehome.com/en-US/share/1031788E53010</t>
  </si>
  <si>
    <t>6795 Bundleflower CT, Colorado Springs, CO 80923</t>
  </si>
  <si>
    <t>"He does not want to give up his VA benefits</t>
  </si>
  <si>
    <t>Maiya Lacy</t>
  </si>
  <si>
    <t>https://portal.onehome.com/en-US/share/1031401P00492</t>
  </si>
  <si>
    <t>5336 Blair VW, Colorado Springs, CO 80916</t>
  </si>
  <si>
    <t>"Or if your buyer would like to write an offer without assuming the loan, we'd be happy to consider it" "Hey spoke with my seller and she said she would only be comfortable doing an assumable loan with another VA buyer so her eligibility isn't tied up""Hey Ryan, thanks so much for reaching out. My client and I haven't spoken too much about their loan being assumed. Is your buyer FHA or conventional?"</t>
  </si>
  <si>
    <t>Jessica Martinez</t>
  </si>
  <si>
    <t>https://portal.onehome.com/en-US/share/1031400h47005</t>
  </si>
  <si>
    <t>10849 Rolling Mesa DR, Peyton, CO 80831</t>
  </si>
  <si>
    <t>"After reviewing, unfortunately it still won't work for my sellers based on their financial situation. They have no ability to make any down payment, almost no equity, and their new loan demands their full entitlement needs. Thank you for reaching out!" "I believe I marked the loan as non assumable but I'm happy to go check, I don't want to have inaccurate info out there!""Hi there! Sadly he needs to keep his VA eligibility available for their next purchase"</t>
  </si>
  <si>
    <t>https://portal.onehome.com/en-US/share/1030835X67129</t>
  </si>
  <si>
    <t>403 Millstream TE, Colorado Springs, CO 80905</t>
  </si>
  <si>
    <t>"Also their rate is like 6.75% anyway""Hi Ryan, I don't think they are interested in that as they're in need of buying another home so they need the release of liability.</t>
  </si>
  <si>
    <t>Barry Cavanaugh</t>
  </si>
  <si>
    <t>https://portal.onehome.com/en-US/share/1030832G31075</t>
  </si>
  <si>
    <t>202 S 16th ST, Colorado Springs, CO 80904</t>
  </si>
  <si>
    <t>https://portal.onehome.com/en-US/share/1030831O42594</t>
  </si>
  <si>
    <t>21981 Fritz WY, Calhan, CO 80808</t>
  </si>
  <si>
    <t>"I can ask. This is a corporate relocation so it may be difficult.</t>
  </si>
  <si>
    <t>Christina Ahrens</t>
  </si>
  <si>
    <t>https://portal.onehome.com/en-US/share/1030639S13343</t>
  </si>
  <si>
    <t>4358 Allesandro DR, Colorado Springs, CO 80916</t>
  </si>
  <si>
    <t>"Thank you for sending that over it was very informative! At this time my clients aren't interested in having their loan assumed.""Hello Ryan, thanks for reaching out, I will reach out to them and see their thoughts on this.</t>
  </si>
  <si>
    <t>https://portal.onehome.com/en-US/share/1030563f87168</t>
  </si>
  <si>
    <t>7356 Brush Hollow DR, Fountain, CO 80817</t>
  </si>
  <si>
    <t>"Nope"</t>
  </si>
  <si>
    <t>https://portal.onehome.com/en-US/share/1030562N73311</t>
  </si>
  <si>
    <t>5160 Finadene CT, Colorado Springs, CO 80916</t>
  </si>
  <si>
    <t>"No. Like I said, right now he is not interested in accepting an assumable. If something changes I will let you know. ""Hi Ryan.No he won't"</t>
  </si>
  <si>
    <t>Van-anh Savier</t>
  </si>
  <si>
    <t>https://portal.onehome.com/en-US/share/1030496A36059</t>
  </si>
  <si>
    <t>4318 Crow Creek DR, Colorado Springs, CO 80922</t>
  </si>
  <si>
    <t>"They are not interested in assumption""I didn't get it but I talk to seller and he is not interested in doing an assumable loan . He also hasn't own the house for long and still owns a lot on the loan . If your client is interested - they can go the traditional way and get the loan .""Hi, he is using his VA loan to buy another house ."</t>
  </si>
  <si>
    <t>$40 Quarterly</t>
  </si>
  <si>
    <t>Kerri Kaminer</t>
  </si>
  <si>
    <t>https://portal.onehome.com/en-US/share/1030495F79179</t>
  </si>
  <si>
    <t>7340 Candelabra DR, Colorado Springs, CO 80925</t>
  </si>
  <si>
    <t>"It's a short sale with several liens and a $50,000 partial claim""No, we will not be entertaining an assumption</t>
  </si>
  <si>
    <t>Jeffrey Clark</t>
  </si>
  <si>
    <t>https://portal.onehome.com/en-US/share/1030426L76292</t>
  </si>
  <si>
    <t>2715 Telluride DR, Colorado Springs, CO 80918</t>
  </si>
  <si>
    <t>"They are interested. They would want a little more since taking on some risk""Let me chat with them and see"</t>
  </si>
  <si>
    <t>Suzanne Ramos</t>
  </si>
  <si>
    <t>https://portal.onehome.com/en-US/share/1030377C70209</t>
  </si>
  <si>
    <t>8983 Slinky HT, Colorado Springs, CO 80924</t>
  </si>
  <si>
    <t>"He's not interested in an assumption from a non VA buyer.""Hi Ryan, I didn't advertise the home as an assumable loan purely because the interest rate was 5 and 1/4."</t>
  </si>
  <si>
    <t>Chasen Booher</t>
  </si>
  <si>
    <t>https://portal.onehome.com/en-US/share/1030376M43115</t>
  </si>
  <si>
    <t>3830 Tahoe Forest LN, Colorado Springs, CO 80925</t>
  </si>
  <si>
    <t>"I don't think so, but will check"</t>
  </si>
  <si>
    <t>Tega-Wende Nikiema</t>
  </si>
  <si>
    <t>https://portal.onehome.com/en-US/share/1030373W50922</t>
  </si>
  <si>
    <t>6427 Marilee WY, Colorado Springs, CO 80911</t>
  </si>
  <si>
    <t>"We do not have loan assumable"</t>
  </si>
  <si>
    <t>Hannah Deblois</t>
  </si>
  <si>
    <t>https://portal.onehome.com/en-US/share/1029897j63891</t>
  </si>
  <si>
    <t>6405 Leisure Hill GR, Colorado Springs, CO 80923</t>
  </si>
  <si>
    <t>"I will let you know we did get an offer this morning, but my seller would be open to looking at any offer we get. I can't say he wouldn't consider an assumption, we honestly didn't talk about it being an option.""Hi Ryan, we are not offering an assumption on 6405 Leisure Hill."</t>
  </si>
  <si>
    <t>https://portal.onehome.com/en-US/share/1029753b35067</t>
  </si>
  <si>
    <t>1323 Firestone DR, Woodland Park, CO 80863</t>
  </si>
  <si>
    <t>"No she needs the full eligibility for next"</t>
  </si>
  <si>
    <t>$400 Annual</t>
  </si>
  <si>
    <t>https://portal.onehome.com/en-US/share/1029752R25992</t>
  </si>
  <si>
    <t>6750 Turkey Tracks RD, Colorado Springs, CO 80922</t>
  </si>
  <si>
    <t>"Ryan - following up with an update, sellers at 6750 Turkey Tracks have opened this up to an assumable. 5.75%. About a $30k gap.""Hi Ryan - it's a possibility. We've discussed assumable route, not ideal for them but open to it."</t>
  </si>
  <si>
    <t>Shireka Strange</t>
  </si>
  <si>
    <t>https://portal.onehome.com/en-US/share/1029751x76463</t>
  </si>
  <si>
    <t>4684 Vireos VW, Colorado Springs, CO 80922</t>
  </si>
  <si>
    <t>"Hello! At this time, they don't want to do the assumable loan."</t>
  </si>
  <si>
    <t>https://portal.onehome.com/en-US/share/1029584a10928</t>
  </si>
  <si>
    <t>10565 Summer Ridge DR, Peyton, CO 80831</t>
  </si>
  <si>
    <t>"Hi Ryan! I think it would really depend on the timeframe and of course where the negotiations go. I don't have any information as of yet on the interest rate."</t>
  </si>
  <si>
    <t>https://www.zillow.com/homedetails/1712-Hampton-S-Colorado-Springs-CO-80906/181677829_zpid/</t>
  </si>
  <si>
    <t>"Hey! They came back with no on the assumption""I have the question out to out AIF. I'll let you know once I hear back."</t>
  </si>
  <si>
    <t>https://portal.onehome.com/en-US/share/1029281N93785</t>
  </si>
  <si>
    <t>7375 Sneffels ST, Colorado Springs, CO 80911</t>
  </si>
  <si>
    <t>"...My seller is not against it, but earnest money would have to be hard because there is risk that the mortgage company won't allow a non-VA buyer...""I'd be willing to look into it for sure, it's more so will the mortgage company allow it- not so much the sellers, but I am more than happy to find out and get back with you...."</t>
  </si>
  <si>
    <t>https://docs.google.com/spreadsheets/d/1hynVxj6iDtPyzshnyNrWKUuAwrqEjbMZ/edit?gid=505231870#gid=505231870</t>
  </si>
  <si>
    <t>Trista Fischer</t>
  </si>
  <si>
    <t>https://portal.onehome.com/en-US/share/1029287v94446</t>
  </si>
  <si>
    <t>1142 Cree DR, Colorado Springs, CO 80915</t>
  </si>
  <si>
    <t>"She would consider that [5 year refinance]""Hi Ryan, no she would not be interested in that."</t>
  </si>
  <si>
    <t>https://portal.onehome.com/en-US/share/1029208j98079</t>
  </si>
  <si>
    <t>7775 Woody Creek DR, Colorado Springs, CO 80911</t>
  </si>
  <si>
    <t>"Per the mortgage servicer they are requiring it be a primary residence though""Yes they will"</t>
  </si>
  <si>
    <t>https://docs.google.com/spreadsheets/d/1hynVxj6iDtPyzshnyNrWKUuAwrqEjbMZ/edit?gid=117995143#gid=117995143</t>
  </si>
  <si>
    <t>https://www.zillow.com/homedetails/2473-Craycroft-Dr-Colorado-Springs-CO-80920/13559051_zpid/</t>
  </si>
  <si>
    <t>2473 Craycroft DR, Colorado Springs, CO 80920</t>
  </si>
  <si>
    <t>"Unfortunately that's not an option"</t>
  </si>
  <si>
    <t>https://www.zillow.com/homedetails/517-Crystal-Peak-Rd-Florissant-CO-80816/223923637_zpid/</t>
  </si>
  <si>
    <t>517 Crystal Peak RD, Florissant, CO 80816</t>
  </si>
  <si>
    <t>"No, not at all, they owe $500,000 on their VA and would never allow for that to be tied up with someone else until they refinance to relieve the Seller's eligibility.""No, that is not an option, he needs to free his VA from the house, and that cannot happen with a non VA Buyer."</t>
  </si>
  <si>
    <t>https://www.withroam.com/listing/6252-MARILEE-WAY-COLORADO-SPRINGS-CO-80911/192353</t>
  </si>
  <si>
    <t>6252 Marilee WY, Colorado Springs, CO 80911</t>
  </si>
  <si>
    <t>"They will not. They would want COE back upon closing, so only would consider another VA buyer to have the COEs swap out if we took the assumption route""But for our mortgage is VA and sellers would only consider another VA to VA to replace COE"</t>
  </si>
  <si>
    <t>10556 Wrangell CR, Colorado Springs, CO 80924</t>
  </si>
  <si>
    <t>"The replacement of eligibility isn't an option. Thanks for your interest, though.""Unfortunately my clients only want the loan to be assumed by someone with VA eligibility. They will need to maintain their VA benefits for their move."</t>
  </si>
  <si>
    <t>Meriam Matty</t>
  </si>
  <si>
    <t>9215 Sand Myrtle DR, Colorado Springs, CO 80925</t>
  </si>
  <si>
    <t>"all those options you sent over email will not work for my seller.""Hi Ryan, No, he needs his entitlement."</t>
  </si>
  <si>
    <t>Ashley Cerasuolo</t>
  </si>
  <si>
    <t>https://www.zillow.com/homedetails/4957-Wineskin-Cir-Colorado-Springs-CO-80916/13623138_zpid/</t>
  </si>
  <si>
    <t>4957 Wineskin CR, Colorado Springs, CO 80916</t>
  </si>
  <si>
    <t>"I don't present verbal offers per my client. You are welcome to write an offer and I will present it""No"</t>
  </si>
  <si>
    <t>https://docs.google.com/spreadsheets/d/1hynVxj6iDtPyzshnyNrWKUuAwrqEjbMZ/edit?gid=916621425#gid=916621425</t>
  </si>
  <si>
    <t>Michelle Addison</t>
  </si>
  <si>
    <t>11 W Clover CR, Colorado Springs, CO 80906</t>
  </si>
  <si>
    <t>"No- he is not ready to take on that responsibility. We are open to doing a buy down though- and 2.5 percent buyers agent coop if factored into the price"</t>
  </si>
  <si>
    <t>Eve Courson</t>
  </si>
  <si>
    <t>https://portal.onehome.com/en-US/share/1029282s97017</t>
  </si>
  <si>
    <t>1319 Wooten RD, Colorado Springs, CO 80915</t>
  </si>
  <si>
    <t>"Assumable loan??" "We already discussed"</t>
  </si>
  <si>
    <t>Allen Dale Trumm</t>
  </si>
  <si>
    <t>1326 Keith DR, Colorado Springs, CO 80916</t>
  </si>
  <si>
    <t>https://portal.onehome.com/en-US/share/1028474k67314</t>
  </si>
  <si>
    <t>5216 Sirbal DR, Colorado Springs, CO 80924</t>
  </si>
  <si>
    <t>"They are not interested or considering""No, they will not"</t>
  </si>
  <si>
    <t>https://portal.onehome.com/en-US/share/1028473E16227</t>
  </si>
  <si>
    <t>1649 Maitland CT, Colorado Springs, CO 80919</t>
  </si>
  <si>
    <t>"Correct, not going to work for this guy.""No, would have to be a vet. Even a vet may not work on this one."</t>
  </si>
  <si>
    <t>Thomas Ullrich</t>
  </si>
  <si>
    <t>https://portal.onehome.com/en-US/share/1028208f48401</t>
  </si>
  <si>
    <t>4489 Harwood RD, Colorado Springs, CO 80916</t>
  </si>
  <si>
    <t>"We will not be doing any assumptions of the VA the sellers buying a new home."</t>
  </si>
  <si>
    <t>https://portal.onehome.com/en-US/share/1028121s52926</t>
  </si>
  <si>
    <t>7642 Jack Pine GR, Colorado Springs, CO 80908</t>
  </si>
  <si>
    <t>Lee Wagner</t>
  </si>
  <si>
    <t>https://www.zillow.com/homedetails/1517-N-25th-St-Colorado-Springs-CO-80904/13661067_zpid/</t>
  </si>
  <si>
    <t>1517 N 25th ST, Colorado Springs, CO 80904</t>
  </si>
  <si>
    <t>"Spoke with seller and he'd be willing to go 2 years and would need to be considered an As-is deal.""Spoke with owner again and he's simply not willing to let go of his entitlement/ eligibility. Especially for anywhere near 10 years. He's now contemplating a move to CA where his family lives and if so, anticipates spending more on a home. It sounds like he could be flexible on price but your clients will need to obtain their own loan or have a VA substitute their eligibility. I know this doesn't seem likely for them but he's not willing to sacrifice his entitlement. He's optimistic once the Reno is finished and we enter the new year, that'll help drive traction.""He wants another vet to substitute their eligibility for his great rate and retain his full amount."</t>
  </si>
  <si>
    <t>https://docs.google.com/spreadsheets/d/1hynVxj6iDtPyzshnyNrWKUuAwrqEjbMZ/edit?gid=1353041793#gid=1353041793</t>
  </si>
  <si>
    <t>2(2)</t>
  </si>
  <si>
    <t>2 (1)</t>
  </si>
  <si>
    <t>https://portal.onehome.com/en-US/share/1027695O68618</t>
  </si>
  <si>
    <t>2457 Sierra Springs DR, Colorado Springs, CO 80916</t>
  </si>
  <si>
    <t>"Thank you for your inquiry. The seller is not interested in a assumable. Unfortunately, he prefers not to do an assumable loan at all and wants normal sale. If not sold in 90 Days he will rent the property."</t>
  </si>
  <si>
    <t>https://portal.onehome.com/en-US/share/1027694u72102</t>
  </si>
  <si>
    <t>1025 Crandall DR, Colorado Springs, CO 80911</t>
  </si>
  <si>
    <t>"I do think so! I will double check!"</t>
  </si>
  <si>
    <t>https://docs.google.com/spreadsheets/d/1hynVxj6iDtPyzshnyNrWKUuAwrqEjbMZ/edit?gid=1126459255#gid=1126459255</t>
  </si>
  <si>
    <t>Dakotah Gallardo</t>
  </si>
  <si>
    <t>https://portal.onehome.com/en-US/share/1027693B21888</t>
  </si>
  <si>
    <t>3016 Starlight CR, Colorado Springs, CO 80916</t>
  </si>
  <si>
    <t>"Yes" "However my client is behind in mortgage now so I'm not sure how the assumable would play out with that."</t>
  </si>
  <si>
    <t>https://docs.google.com/spreadsheets/d/1hynVxj6iDtPyzshnyNrWKUuAwrqEjbMZ/edit?gid=1392173570#gid=1392173570</t>
  </si>
  <si>
    <t>Ed Hurt</t>
  </si>
  <si>
    <t>https://portal.onehome.com/en-US/share/1027604v83113</t>
  </si>
  <si>
    <t>1512 Saratoga DR, Colorado Springs, CO 80910</t>
  </si>
  <si>
    <t>"At this point, the Seller is not interested in this option.  Have a great weekend.""The seller is not interested in allowing a non-VA buyer to assume their loan as they would like to have their full entitlement. Thanks for checking."</t>
  </si>
  <si>
    <t xml:space="preserve">Tiffany Lachnidt </t>
  </si>
  <si>
    <t>https://portal.onehome.com/en-US/share/1027258Q70727</t>
  </si>
  <si>
    <t>2601 Granada DR, Colorado Springs, CO 80910</t>
  </si>
  <si>
    <t>"If it made sense as an assumption I would have listed it that way. It is way short. It doesn't make sense sub2 either""This isn’t being offered as an assumption"</t>
  </si>
  <si>
    <t>Bethanie Ann Smith</t>
  </si>
  <si>
    <t>https://portal.onehome.com/en-US/share/1027255T97585</t>
  </si>
  <si>
    <t>10384 Declaration DR, Colorado Springs, CO 80925</t>
  </si>
  <si>
    <t>"They are aware that they would still have some VA entitlement left. They are going to chat with their mortgage company to review the assumption process, and if they decide to go that route, I will absolutely let you know:) Thanks again!""Hi Ryan, my Sellers aren't open to an assumption unless the VA benefit is substituted at this time. If anything changes I'll absolutely let you know. Thanks again!""Hi Ryan! They will have to look into this with their VA benefits. I'll let you know when I hear back:)"</t>
  </si>
  <si>
    <t>https://portal.onehome.com/en-US/share/1027068z98263</t>
  </si>
  <si>
    <t>2577 Mesa Springs VW, Colorado Springs, CO 80907</t>
  </si>
  <si>
    <t>"Only VA buyer on that one"</t>
  </si>
  <si>
    <t>https://portal.onehome.com/en-US/share/1026913S69334</t>
  </si>
  <si>
    <t>7373 Glenburn DR, Fountain, CO 80817</t>
  </si>
  <si>
    <t>"Hi Ryan. I just saw your text, he doesn't want his loan to be assumed."</t>
  </si>
  <si>
    <t>https://docs.google.com/spreadsheets/d/19unqpkKMQrhmGBaUh6zOIc0kPNGOIvtn6SRluHdkJD8/edit?gid=1876345935#gid=1876345935</t>
  </si>
  <si>
    <t>Jannette Huismann</t>
  </si>
  <si>
    <t>https://portal.onehome.com/en-US/share/1026538m51722</t>
  </si>
  <si>
    <t>2218 Jeanette WY, Colorado Springs, CO 80951</t>
  </si>
  <si>
    <t>https://portal.onehome.com/en-US/share/1026536y12483</t>
  </si>
  <si>
    <t>6008 Ashmore LN, Colorado Springs, CO 80927</t>
  </si>
  <si>
    <t>"Hey. I am aware of everything you emailed to me. Sellers are still seeking a full VA release." "No. They are looking for a full VA release"</t>
  </si>
  <si>
    <t>Belinda Briggs</t>
  </si>
  <si>
    <t>https://portal.onehome.com/en-US/share/1026303i72401</t>
  </si>
  <si>
    <t>2833 Tumblewood GR, Colorado Springs, CO 80910</t>
  </si>
  <si>
    <t>"Release of liability. Substitution of entitlement"</t>
  </si>
  <si>
    <t>https://docs.google.com/spreadsheets/d/19unqpkKMQrhmGBaUh6zOIc0kPNGOIvtn6SRluHdkJD8/edit?gid=1336992113#gid=1336992113</t>
  </si>
  <si>
    <t>https://portal.onehome.com/en-US/share/1026237N47238</t>
  </si>
  <si>
    <t>6596 High Knolls GR, Colorado Springs, CO 80923</t>
  </si>
  <si>
    <t>"My client would like to wait for a more conventional situation. Thank you for your time"" I think my seller would be interested depending on the terms. He is thinking about traveling post-sale so this situation may work. "</t>
  </si>
  <si>
    <t>Kieshia Mace</t>
  </si>
  <si>
    <t>https://portal.onehome.com/en-US/share/1026185o63049</t>
  </si>
  <si>
    <t>4524 Brylie WY, Colorado Springs, CO 80911</t>
  </si>
  <si>
    <t>"Unfortunately, no, they are veteran and they need full eligibility for the next house they're buying"</t>
  </si>
  <si>
    <t>Josh Case</t>
  </si>
  <si>
    <t>https://portal.onehome.com/en-US/share/1025892g51590</t>
  </si>
  <si>
    <t>7114 Otoole DR, Calhan, CO 80808</t>
  </si>
  <si>
    <t>Rich Schur</t>
  </si>
  <si>
    <t>https://portal.onehome.com/en-US/share/1025849A79210</t>
  </si>
  <si>
    <t>646 Trumbull LN, Monument, CO 80132</t>
  </si>
  <si>
    <t>https://portal.onehome.com/en-US/share/1025848Y73596</t>
  </si>
  <si>
    <t>1306 W Kiowa ST, Colorado Springs, CO 80904</t>
  </si>
  <si>
    <t>Piper Lange</t>
  </si>
  <si>
    <t>https://portal.onehome.com/en-US/share/1025738P06775</t>
  </si>
  <si>
    <t>6047 Jorie RD, Colorado Springs, CO 80927</t>
  </si>
  <si>
    <t>"We are still waiting to hear from the lender whether or not it can be suitable/assumable by somebody other than a VA buyer."</t>
  </si>
  <si>
    <t xml:space="preserve">Andrea Ayres </t>
  </si>
  <si>
    <t>https://portal.onehome.com/en-US/share/1025736g92575</t>
  </si>
  <si>
    <t>2405 Linenhall CT, Colorado Springs, CO 80920</t>
  </si>
  <si>
    <t>"Hi there. Not offering assumable loan on this. Sellers want to close fast. Thank you!"</t>
  </si>
  <si>
    <t>Jayne Sims</t>
  </si>
  <si>
    <t>https://portal.onehome.com/en-US/share/1025730e20706</t>
  </si>
  <si>
    <t>7923 Morton DR, Fountain, CO 80817</t>
  </si>
  <si>
    <t>"Ryan, the sellers have responded. They do not want to offer an assumbsble loan option to buyers.""Hi Rhyan, thanks for reaching out. I haven't asked the sellers if they want to do an assumable loan. They're very young couple both are in the military, however. They are currently stationed overseas. Let me reach out to them and ask it could take a while for me to get a response. I'll stay in touch. Thank you."</t>
  </si>
  <si>
    <t>Richard Delong</t>
  </si>
  <si>
    <t>https://portal.onehome.com/en-US/share/1025737n62290</t>
  </si>
  <si>
    <t>3854 Papuan DR, Colorado Springs, CO 80922</t>
  </si>
  <si>
    <t>https://portal.onehome.com/en-US/share/1025734F53781</t>
  </si>
  <si>
    <t>2235 Bucolo AV, Colorado Springs, CO 80951</t>
  </si>
  <si>
    <t>https://portal.onehome.com/en-US/share/1025731K45249</t>
  </si>
  <si>
    <t>3103 Cliveden HT, Colorado Springs, CO 80906</t>
  </si>
  <si>
    <t>https://portal.onehome.com/en-US/share/1025684v58909</t>
  </si>
  <si>
    <t>845 Ancestra DR, Fountain, CO 80817</t>
  </si>
  <si>
    <t>Valerie McDowell</t>
  </si>
  <si>
    <t>https://portal.onehome.com/en-US/share/1025685M77237</t>
  </si>
  <si>
    <t>7165 Arrowroot AV, Colorado Springs, CO 80922</t>
  </si>
  <si>
    <t>https://portal.onehome.com/en-US/share/1025637q74540</t>
  </si>
  <si>
    <t>1344 Canoe Creek DR, Colorado Springs, CO 80906</t>
  </si>
  <si>
    <t>Harrison Cobbs</t>
  </si>
  <si>
    <t>https://portal.onehome.com/en-US/share/1025471m47313</t>
  </si>
  <si>
    <t>2454 Vintage DR, Colorado Springs, CO 80920</t>
  </si>
  <si>
    <t>https://portal.onehome.com/en-US/share/1025470s60486</t>
  </si>
  <si>
    <t>7238 Waterman WY, Colorado Springs, CO 80922</t>
  </si>
  <si>
    <t>Liz Snow-Wheeler</t>
  </si>
  <si>
    <t>https://portal.onehome.com/en-US/share/1025469w11641</t>
  </si>
  <si>
    <t>1269 Atoka DR, Colorado Springs, CO 80915</t>
  </si>
  <si>
    <t>"Hi Ryan, if my seller were to sell to non VA and let the buyer assume he would loose his eligibility. I know it sounds wonderful because he is at 2.25, but it would not work for us."</t>
  </si>
  <si>
    <t>https://portal.onehome.com/en-US/share/1025468V39231</t>
  </si>
  <si>
    <t>209 Davie DR, Colorado Springs, CO 80911</t>
  </si>
  <si>
    <t>"They are not interested in giving up their entitlement"</t>
  </si>
  <si>
    <t>https://portal.onehome.com/en-US/share/1025394O81810</t>
  </si>
  <si>
    <t>663 Bosque Vista PT, Colorado Springs, CO 80916</t>
  </si>
  <si>
    <t>"Yes, he would consider it. " "He is going to get some of his questions answered but would be open to this if all else on the offer looked good." "That is what we talked about. So he could keep his eligibility. But, I will double check with him today."</t>
  </si>
  <si>
    <t>https://docs.google.com/spreadsheets/d/1hynVxj6iDtPyzshnyNrWKUuAwrqEjbMZ/edit?gid=1390788505#gid=1390788505</t>
  </si>
  <si>
    <t>Kaitlyn Schneider/Kevin Wade</t>
  </si>
  <si>
    <t>https://portal.onehome.com/en-US/share/1025392U04190</t>
  </si>
  <si>
    <t>214 Robin ST, Fountain, CO 80817</t>
  </si>
  <si>
    <t>"I don't believe so but they may. I think his rate is pretty comparable to what rates are now"</t>
  </si>
  <si>
    <t>https://www.zillow.com/homes/7864-Tuttle-Vw-Colorado-Springs,-CO-80924_rb/402788747_zpid/</t>
  </si>
  <si>
    <t>7864 Tuttle VW, Colorado Springs, CO 80924</t>
  </si>
  <si>
    <t>https://portal.onehome.com/en-US/share/1025171O36386</t>
  </si>
  <si>
    <t>80 Grandview LN, Divide, CO 80814</t>
  </si>
  <si>
    <t>"I'm not interested please move on" "Your buyer wants a non-VA assumable loan. This is a VA loan so if my seller agreed to those terms, they would lose their eligibility and in the end beyond the hook. I do not recommend it. You can find somebody else that's willing to fight for a country and lose their eligibility." "Unfortunately, we are not offering assumable terms. This home is cash or conventional and being sold as is."</t>
  </si>
  <si>
    <t>https://portal.onehome.com/en-US/share/1025181J03444</t>
  </si>
  <si>
    <t>2265 Reed Grass WY, Colorado Springs, CO 80915</t>
  </si>
  <si>
    <t>https://portal.onehome.com/en-US/share/1025177s39524</t>
  </si>
  <si>
    <t>7251 Winslow Park DR, Colorado Springs, CO 80922</t>
  </si>
  <si>
    <t>https://portal.onehome.com/en-US/share/1025175Y79456</t>
  </si>
  <si>
    <t>4985 Spokane WY, Colorado Springs, CO 80911</t>
  </si>
  <si>
    <t>https://portal.onehome.com/en-US/share/1025169y11603</t>
  </si>
  <si>
    <t>65 McBurney BL, Colorado Springs, CO 80911</t>
  </si>
  <si>
    <t>https://portal.onehome.com/en-US/share/1025174r74317</t>
  </si>
  <si>
    <t>6605 Rio RD, Falcon, CO 80831</t>
  </si>
  <si>
    <t>https://portal.onehome.com/en-US/share/1025173p58746</t>
  </si>
  <si>
    <t>11461 Avena RD, Peyton, CO 80831</t>
  </si>
  <si>
    <t>https://portal.onehome.com/en-US/share/1025170w36319</t>
  </si>
  <si>
    <t>3920 N Carefree CR, Colorado Springs, CO 80917</t>
  </si>
  <si>
    <t>https://portal.onehome.com/en-US/share/1025008x49388</t>
  </si>
  <si>
    <t>965 Greenbrier DR, Colorado Springs, CO 80916</t>
  </si>
  <si>
    <t>"Hi, unfortunately no"</t>
  </si>
  <si>
    <t>Justin Yates</t>
  </si>
  <si>
    <t>https://portal.onehome.com/en-US/share/1024803P72207</t>
  </si>
  <si>
    <t>2732 Admer DR, Colorado Springs, CO 80939</t>
  </si>
  <si>
    <t>"Hi ! Unfortunately she would not ""No assumption on this one"</t>
  </si>
  <si>
    <t>Greg Hanson</t>
  </si>
  <si>
    <t>https://portal.onehome.com/en-US/share/1024633d57108</t>
  </si>
  <si>
    <t>11319 Modern Meadow LP, Colorado Springs, CO 80921</t>
  </si>
  <si>
    <t>https://portal.onehome.com/en-US/share/1024636A37243</t>
  </si>
  <si>
    <t>7921 Bonfire TR, Fountain, CO 80817</t>
  </si>
  <si>
    <t>"No. None of my sellers will allow this. Thanks though"</t>
  </si>
  <si>
    <t>https://portal.onehome.com/en-US/share/1024632Q54696</t>
  </si>
  <si>
    <t>635 Upton DR, Colorado Springs, CO 80911</t>
  </si>
  <si>
    <t>"No, they will not. Sorry"</t>
  </si>
  <si>
    <t>Stefan Eiles</t>
  </si>
  <si>
    <t>https://portal.onehome.com/en-US/share/1024631J10938</t>
  </si>
  <si>
    <t>6773 Donahue DR, Colorado Springs, CO 80923</t>
  </si>
  <si>
    <t>https://portal.onehome.com/en-US/share/1024635B13475</t>
  </si>
  <si>
    <t>10626 Mt Emerald DR, Peyton, CO 80831</t>
  </si>
  <si>
    <t>https://portal.onehome.com/en-US/share/1024560L27935</t>
  </si>
  <si>
    <t>717 Squire ST, Colorado Springs, CO 80911</t>
  </si>
  <si>
    <t>"Hi Ryan. Seller has an assumable loan but has to be a VA buyer"</t>
  </si>
  <si>
    <t>Alphonsine Hutmacher</t>
  </si>
  <si>
    <t>https://portal.onehome.com/en-US/share/1024514c75660</t>
  </si>
  <si>
    <t>3638 Spitfire DR, Colorado Springs, CO 80911</t>
  </si>
  <si>
    <t>"Relocation is going to be the sellers so no assumptions"</t>
  </si>
  <si>
    <t>$95 Quarterly</t>
  </si>
  <si>
    <t>https://portal.onehome.com/en-US/share/1024513B43415</t>
  </si>
  <si>
    <t>2913 Dickens DR, Colorado Springs, CO 80916</t>
  </si>
  <si>
    <t>"He says he doesn't have time to wait on an assumption and he's using his VA on the next house as well."</t>
  </si>
  <si>
    <t>Mary Reid</t>
  </si>
  <si>
    <t>https://portal.onehome.com/en-US/share/1024407h89652</t>
  </si>
  <si>
    <t>1912 W Bijou ST, Colorado Springs, CO 80904</t>
  </si>
  <si>
    <t>Tommy Daly</t>
  </si>
  <si>
    <t>https://portal.onehome.com/en-US/share/1024406b21426</t>
  </si>
  <si>
    <t>4215 Daylilly DR, Colorado Springs, CO 80916</t>
  </si>
  <si>
    <t>"Daylilly is not assumable."</t>
  </si>
  <si>
    <t>$253 Annual</t>
  </si>
  <si>
    <t>https://portal.onehome.com/en-US/share/1024404h23941</t>
  </si>
  <si>
    <t>8445 Commanche RD, Colorado Springs, CO 80926</t>
  </si>
  <si>
    <t>"If we can close in &lt;45 and the offer was at/close to asking, I'm sure we'd be willing to explore!!"</t>
  </si>
  <si>
    <t>https://docs.google.com/spreadsheets/d/1hynVxj6iDtPyzshnyNrWKUuAwrqEjbMZ/edit?gid=755937921#gid=755937921</t>
  </si>
  <si>
    <t>https://portal.onehome.com/en-US/share/1024243A95254</t>
  </si>
  <si>
    <t>6590 Tranters Creek WY, Colorado Springs, CO 80925</t>
  </si>
  <si>
    <t>"My seller has decided against doing an assummable." "So I talked to my seller and unfortunately they have a high interest rate so I don't think it would be beneficial to your buyers"</t>
  </si>
  <si>
    <t>https://portal.onehome.com/en-US/share/1024242s22871</t>
  </si>
  <si>
    <t>6930 Corn Tassle DR, Colorado Springs, CO 80911</t>
  </si>
  <si>
    <t>"The sellers would like to keep their entitlement so no."</t>
  </si>
  <si>
    <t>https://portal.onehome.com/en-US/share/1024137f25980</t>
  </si>
  <si>
    <t>4590 Sunnyhill DR, Colorado Springs, CO 80916</t>
  </si>
  <si>
    <t>"Ryan thanks for the run down but this still does not work for my sellers.  They are purchasing another home here in the springs that is higher than the remaining entitlement and since they possibly owe more than needed to close on the loan they don’t have that 25% down. " "No they will not they are using it again."</t>
  </si>
  <si>
    <t>https://portal.onehome.com/en-US/share/1023968j63425</t>
  </si>
  <si>
    <t>9929 Thunderbolt TR, Colorado Springs, CO 80925</t>
  </si>
  <si>
    <t>"Hi Ryan, Seller is not interested in an assumable loan at all right now"</t>
  </si>
  <si>
    <t>https://portal.onehome.com/en-US/share/1023970B20377</t>
  </si>
  <si>
    <t>1108 Vega DR, Colorado Springs, CO 80905</t>
  </si>
  <si>
    <t>Laura Pollock</t>
  </si>
  <si>
    <t>https://portal.onehome.com/en-US/share/1023966A01537</t>
  </si>
  <si>
    <t>7958 Notre WY, Colorado Springs, CO 80951</t>
  </si>
  <si>
    <t>Kayla Kramer</t>
  </si>
  <si>
    <t>https://portal.onehome.com/en-US/share/1023969l57831</t>
  </si>
  <si>
    <t>2543 Pony Tracks DR, Colorado Springs, CO 80922</t>
  </si>
  <si>
    <t xml:space="preserve"> $40 Quarterly</t>
  </si>
  <si>
    <t>https://portal.onehome.com/en-US/share/1023898h94364</t>
  </si>
  <si>
    <t>6841 Red Cardinal LP, Colorado Springs, CO 80908</t>
  </si>
  <si>
    <t>"This is on an FHA loan. Not offering it assumable"</t>
  </si>
  <si>
    <t>Cindy Geer</t>
  </si>
  <si>
    <t>https://portal.onehome.com/en-US/share/1023897p72627</t>
  </si>
  <si>
    <t>568 Camino Del Rey, Fountain, CO 80817</t>
  </si>
  <si>
    <t>"Sorry, no. He has to be able to get his certificate back for his new home."</t>
  </si>
  <si>
    <t>https://docs.google.com/spreadsheets/d/1hynVxj6iDtPyzshnyNrWKUuAwrqEjbMZ/edit?gid=1979287683#gid=1979287683</t>
  </si>
  <si>
    <t>Sarah Cottle</t>
  </si>
  <si>
    <t>https://portal.onehome.com/en-US/share/1023896w62088</t>
  </si>
  <si>
    <t>7245 Hermits Hollow CT, Colorado Springs, CO 80911</t>
  </si>
  <si>
    <t>"Hi Ryan! Unfortunately they are buying in the state they are moving too and need the ability to use their VA loan."</t>
  </si>
  <si>
    <t>Dallas Hidalgo</t>
  </si>
  <si>
    <t>https://portal.onehome.com/en-US/share/1023835C96946</t>
  </si>
  <si>
    <t>8051 Basaltic DR, Colorado Springs, CO 80938</t>
  </si>
  <si>
    <t>"No they are not.We are not advertising an assumable loan"</t>
  </si>
  <si>
    <t>Lindsey Tysland</t>
  </si>
  <si>
    <t>https://portal.onehome.com/en-US/share/1023834Z66082</t>
  </si>
  <si>
    <t>531 Rolling Hills DR, Colorado Springs, CO 80919</t>
  </si>
  <si>
    <t>"We can do the assumable. That works for him."</t>
  </si>
  <si>
    <t>Jeff Stander</t>
  </si>
  <si>
    <t>https://portal.onehome.com/en-US/share/1023353p93992</t>
  </si>
  <si>
    <t>16755 Rabbit Track TR, Colorado Springs, CO 80930</t>
  </si>
  <si>
    <t xml:space="preserve">Tiffany Carroll </t>
  </si>
  <si>
    <t>https://portal.onehome.com/en-US/share/1023355L07596</t>
  </si>
  <si>
    <t>6658 Starry Night LN, Colorado Springs, CO 80923</t>
  </si>
  <si>
    <t>"Unfortunately not. We need to buy another house with his entitlement"</t>
  </si>
  <si>
    <t>https://portal.onehome.com/en-US/share/1023354V53903</t>
  </si>
  <si>
    <t>1216 Maxwell ST, Colorado Springs, CO 80906</t>
  </si>
  <si>
    <t>No response</t>
  </si>
  <si>
    <t>Samantha Abbe</t>
  </si>
  <si>
    <t>https://portal.onehome.com/en-US/share/1023023O92335</t>
  </si>
  <si>
    <t>8166 Silver Glen DR, Fountain, CO 80817</t>
  </si>
  <si>
    <t>Kaitlyn Riggins</t>
  </si>
  <si>
    <t>https://portal.onehome.com/en-US/share/1023022r08453</t>
  </si>
  <si>
    <t>9863 Fairway Glen DR, Peyton, CO 80831</t>
  </si>
  <si>
    <t>$95 Annual</t>
  </si>
  <si>
    <t>https://portal.onehome.com/en-US/share/1023021C86536</t>
  </si>
  <si>
    <t>2802 Casden CR, Colorado Springs, CO 80910</t>
  </si>
  <si>
    <t>"No, they're not interested"</t>
  </si>
  <si>
    <t>https://portal.onehome.com/en-US/share/1022956Z19244</t>
  </si>
  <si>
    <t>2627 Avalanche HT, Colorado Springs, CO 80918</t>
  </si>
  <si>
    <t>"This is a preforeclosure situation and not a great assumption candidate. Have they considered buying it outright?"</t>
  </si>
  <si>
    <t>https://portal.onehome.com/en-US/share/1025897X51918</t>
  </si>
  <si>
    <t>4194 Hidden CR, Colorado Springs, CO 80917</t>
  </si>
  <si>
    <t>Michael Suchoparek</t>
  </si>
  <si>
    <t>https://portal.onehome.com/en-US/share/1022954r13462</t>
  </si>
  <si>
    <t>10854 Evening Creek DR, Peyton, CO 80831</t>
  </si>
  <si>
    <t>Left voicemail to call him back</t>
  </si>
  <si>
    <t>Christina Nugent</t>
  </si>
  <si>
    <t>https://portal.onehome.com/en-US/share/1022952k87583</t>
  </si>
  <si>
    <t>10918 Tarbell DR, Colorado Springs, CO 80925</t>
  </si>
  <si>
    <t>"Hey Ryan, I just got off the phone with my client and he provided me a little bit of information on the loan. He owes $467K and with a 4.5% interest rate. This is a VA loan so it would have to be someone who is VA eligible able so my client would be able to buy a home using the VA loan process again."</t>
  </si>
  <si>
    <t>https://portal.onehome.com/en-US/share/1022951z94412</t>
  </si>
  <si>
    <t>538 Griffith WY, Colorado Springs, CO 80911</t>
  </si>
  <si>
    <t>https://portal.onehome.com/en-US/share/1022957M80067</t>
  </si>
  <si>
    <t>5948 Bennach GR, Colorado Springs, CO 80927</t>
  </si>
  <si>
    <t xml:space="preserve">Kelly Sheffield </t>
  </si>
  <si>
    <t>https://portal.onehome.com/en-US/share/1022950J27655</t>
  </si>
  <si>
    <t>9605 Rubicon DR, Colorado Springs, CO 80925</t>
  </si>
  <si>
    <t>Lyndsey Kelly</t>
  </si>
  <si>
    <t>https://portal.onehome.com/en-US/share/1022949m69330</t>
  </si>
  <si>
    <t>12768 Morning Breeze WY, Peyton, CO 80831</t>
  </si>
  <si>
    <t>https://portal.onehome.com/en-US/share/1022362F36291</t>
  </si>
  <si>
    <t>5755 Heathland TE, Colorado Springs, CO 80917</t>
  </si>
  <si>
    <t>Joel Gallegos</t>
  </si>
  <si>
    <t>https://portal.onehome.com/en-US/share/1022360M62735</t>
  </si>
  <si>
    <t>7030 Peachleaf DR, Colorado Springs, CO 80925</t>
  </si>
  <si>
    <t>https://portal.onehome.com/en-US/share/1022358B10274</t>
  </si>
  <si>
    <t>6785 Rolling View DR, Colorado Springs, CO 80911</t>
  </si>
  <si>
    <t>Amanda Luciano</t>
  </si>
  <si>
    <t>https://portal.onehome.com/en-US/share/1022227U85470</t>
  </si>
  <si>
    <t>3317 W Bijou ST, Colorado Springs, CO 80904</t>
  </si>
  <si>
    <t>"It would not be ideal, but cities be a consideration"MLS Agent remarks: "VA loan is assumable, but only by someone with VA eligibility."</t>
  </si>
  <si>
    <t>https://portal.onehome.com/en-US/share/1022225v93436</t>
  </si>
  <si>
    <t>9704 Rubicon DR, Colorado Springs, CO 80925</t>
  </si>
  <si>
    <t>Jeff Clark/Jeff Clark</t>
  </si>
  <si>
    <t>https://portal.onehome.com/en-US/share/1026072D08886</t>
  </si>
  <si>
    <t>4665 S Crimson CR, Colorado Springs, CO 80917</t>
  </si>
  <si>
    <t>"Hey there. My apologies we just found out that they can't do the assumable anymore"</t>
  </si>
  <si>
    <t>Brandyn Lee</t>
  </si>
  <si>
    <t>https://portal.onehome.com/en-US/share/1022219T71217</t>
  </si>
  <si>
    <t>7135 Canyon Creek PT, Colorado Springs, CO 80922</t>
  </si>
  <si>
    <t>"Thank you for your time, but my clients aren’t interested"</t>
  </si>
  <si>
    <t>Off-market</t>
  </si>
  <si>
    <t>Athena Wilson-flierl</t>
  </si>
  <si>
    <t>https://portal.onehome.com/en-US/share/1022229w14494</t>
  </si>
  <si>
    <t>7425 Goldfield DR, Colorado Springs, CO 80911</t>
  </si>
  <si>
    <t>"I am aware of the process, however I do know that a lot of lenders are not willing to take on an Assumable loan because they don't wanna lose money"</t>
  </si>
  <si>
    <t>https://portal.onehome.com/en-US/share/1022230o93502</t>
  </si>
  <si>
    <t>6678 Lamine DR, Colorado Springs, CO 80925</t>
  </si>
  <si>
    <t>MLS Agent remarks: "**VA ASSUMABLE AT AN AWESOME 1.75% RATE!**"</t>
  </si>
  <si>
    <t>Kathi Donivan</t>
  </si>
  <si>
    <t>https://portal.onehome.com/en-US/share/1022223D08532</t>
  </si>
  <si>
    <t>10383 Buck Rake CT, Fountain, CO 80817</t>
  </si>
  <si>
    <t>https://portal.onehome.com/en-US/share/1022221k79751</t>
  </si>
  <si>
    <t>7583 Barn Owl DR, Fountain, CO 80817</t>
  </si>
  <si>
    <t>https://portal.onehome.com/en-US/share/1022216K11480</t>
  </si>
  <si>
    <t>958 Cottonwood Lake DR, Divide, CO 80814</t>
  </si>
  <si>
    <t>https://portal.onehome.com/en-US/share/1022065C20810</t>
  </si>
  <si>
    <t>4569 Tetman LN, Colorado Springs, CO 80916</t>
  </si>
  <si>
    <t>"It is VA assumable. With a strong offer, the seller would consider a non-va buyer. Jennifer Bonis, Realtor."</t>
  </si>
  <si>
    <t>https://docs.google.com/spreadsheets/d/1hynVxj6iDtPyzshnyNrWKUuAwrqEjbMZ/edit?gid=1485384020#gid=1485384020</t>
  </si>
  <si>
    <t>https://portal.onehome.com/en-US/share/1021940z02419</t>
  </si>
  <si>
    <t>3025 Vickers DR, Colorado Springs, CO 80918</t>
  </si>
  <si>
    <t>Left VM asking to call him back</t>
  </si>
  <si>
    <t>Brenda Salinas</t>
  </si>
  <si>
    <t>https://portal.onehome.com/en-US/share/1021939z37356</t>
  </si>
  <si>
    <t>5263 Rondo WY, Colorado Springs, CO 80911</t>
  </si>
  <si>
    <t>"Hi Ryan my seller is not interested in allowing the loan to be assumed. Thank you for reaching out and good luck"</t>
  </si>
  <si>
    <t>Brandy Mendones</t>
  </si>
  <si>
    <t>https://portal.onehome.com/en-US/share/1021941e65263</t>
  </si>
  <si>
    <t>9480 Beryl DR, Peyton, CO 80831</t>
  </si>
  <si>
    <t>"This is an Estate sell so my Seller would prefer to not go through the assumable process."</t>
  </si>
  <si>
    <t>https://portal.onehome.com/en-US/share/1021938S24680</t>
  </si>
  <si>
    <t>7606 Dutch LP, Colorado Springs, CO 80925</t>
  </si>
  <si>
    <t>https://portal.onehome.com/en-US/share/1021937X07496</t>
  </si>
  <si>
    <t>4345 Zurich DR, Colorado Springs, CO 80920</t>
  </si>
  <si>
    <t>Mark Ewell</t>
  </si>
  <si>
    <t>https://portal.onehome.com/en-US/share/1021726T81389</t>
  </si>
  <si>
    <t>6779 Mandan DR, Colorado Springs, CO 80925</t>
  </si>
  <si>
    <t>"Hi Ryan. The homeowner did a refi last year so they don't have an interest rate that's worth doing an assumption"</t>
  </si>
  <si>
    <t>https://portal.onehome.com/en-US/share/1021725I41870</t>
  </si>
  <si>
    <t>12574 Pine Valley CR, Peyton, CO 80831</t>
  </si>
  <si>
    <t>https://portal.onehome.com/en-US/share/1021615q00844</t>
  </si>
  <si>
    <t>2623 Flintridge DR, Colorado Springs, CO 80918</t>
  </si>
  <si>
    <t>"Left you a voicemail, that house isn't assumable"</t>
  </si>
  <si>
    <t>Tammy Smidt</t>
  </si>
  <si>
    <t>https://portal.onehome.com/en-US/share/1021544B74636</t>
  </si>
  <si>
    <t>7195 Heron Gulf VW, Colorado Springs, CO 80922</t>
  </si>
  <si>
    <t>"Yes, that is fine, he realizes he'll give up that portion of his VA eligibility. I'm verifying details but I believe it is a 2.75 interest rate and about a $90,000 gap"</t>
  </si>
  <si>
    <t>https://docs.google.com/spreadsheets/d/1hynVxj6iDtPyzshnyNrWKUuAwrqEjbMZ/edit?gid=203780569#gid=203780569</t>
  </si>
  <si>
    <t xml:space="preserve">Tyler Eberhart </t>
  </si>
  <si>
    <t>https://portal.onehome.com/en-US/share/1021542z86031</t>
  </si>
  <si>
    <t>2001 Birmingham LP, Colorado Springs, CO 80910</t>
  </si>
  <si>
    <t>"No that wont work"</t>
  </si>
  <si>
    <t>https://portal.onehome.com/en-US/share/1021546o54300</t>
  </si>
  <si>
    <t>8730 Aragon DR, Colorado Springs, CO 80920</t>
  </si>
  <si>
    <t>"OK, sorry… They talked about it a little more and they were thinking that maybe if they could walk away without having to bring money to the closing table they would be open to a non-VA buyer assuming the loan. " "OK, they would rather not go with a non-VA buyer with the assumable route."</t>
  </si>
  <si>
    <t>https://portal.onehome.com/en-US/share/1021547P32852</t>
  </si>
  <si>
    <t>601 S Union BL, Colorado Springs, CO 80910</t>
  </si>
  <si>
    <t>"I don’t believe that his loan is actually assumable."</t>
  </si>
  <si>
    <t>https://portal.onehome.com/en-US/share/1021549r60826</t>
  </si>
  <si>
    <t>8315 Sutterfield DR, Colorado Springs, CO 80920</t>
  </si>
  <si>
    <t>Raul Meza</t>
  </si>
  <si>
    <t>https://portal.onehome.com/en-US/share/1021548w19095</t>
  </si>
  <si>
    <t>10549 Kelowna VW, Colorado Springs, CO 80908</t>
  </si>
  <si>
    <t>https://portal.onehome.com/en-US/share/1021545F42024</t>
  </si>
  <si>
    <t>5920 Santana DR, Colorado Springs, CO 80923</t>
  </si>
  <si>
    <t>Jenelle Meyer</t>
  </si>
  <si>
    <t>https://portal.onehome.com/en-US/share/1021423g77814</t>
  </si>
  <si>
    <t>2414 Sombrero DR, Colorado Springs, CO 80910</t>
  </si>
  <si>
    <t>"Seller purchased with CHFA. Realist shows financed amounts in 2020. And conventional 😕"</t>
  </si>
  <si>
    <t>https://portal.onehome.com/en-US/share/1021420l94913</t>
  </si>
  <si>
    <t>2579 Tempest DR, Colorado Springs, CO 80939</t>
  </si>
  <si>
    <t>"They need eligibility for their next house in s.c."</t>
  </si>
  <si>
    <t>https://portal.onehome.com/en-US/share/1021419f45833</t>
  </si>
  <si>
    <t>13438 New Ranch DR, Peyton, CO 80831</t>
  </si>
  <si>
    <t>Barbara Schlinker</t>
  </si>
  <si>
    <t>https://portal.onehome.com/en-US/share/1021417K95274</t>
  </si>
  <si>
    <t>15630 Alta PZ, Colorado Springs, CO 80831</t>
  </si>
  <si>
    <t>"Its not assumable. The seller is not current."</t>
  </si>
  <si>
    <t>https://portal.onehome.com/en-US/share/1021418D74718</t>
  </si>
  <si>
    <t>400 W Shideler AV, Cripple Creek, CO 80813</t>
  </si>
  <si>
    <t>Rose Tong</t>
  </si>
  <si>
    <t>https://portal.onehome.com/en-US/share/1021425l00605</t>
  </si>
  <si>
    <t>5821 W Charlotte PW, Colorado Springs, CO 80923</t>
  </si>
  <si>
    <t>Lauren Collier</t>
  </si>
  <si>
    <t>https://portal.onehome.com/en-US/share/1021416E49141</t>
  </si>
  <si>
    <t>6445 Mesedge DR, Colorado Springs, CO 80919</t>
  </si>
  <si>
    <t>https://portal.onehome.com/en-US/share/1021354s35363</t>
  </si>
  <si>
    <t>2449 Ranch LN, Colorado Springs, CO 80918</t>
  </si>
  <si>
    <t>Tracy Flannery</t>
  </si>
  <si>
    <t>https://portal.onehome.com/en-US/share/1021282u32187</t>
  </si>
  <si>
    <t>7911 Shiloh Mesa DR, Colorado Springs, CO 80908</t>
  </si>
  <si>
    <t>"Hi Ryan, It's an adjustable loan and not sure yet if it's assumable but I can ask the lender for details."</t>
  </si>
  <si>
    <t>3745 Tahoe Forest LN, Colorado Springs, CO 80925</t>
  </si>
  <si>
    <t>Liz Bowen</t>
  </si>
  <si>
    <t>https://portal.onehome.com/en-US/share/1021226v03486</t>
  </si>
  <si>
    <t>4760 Wilde DR, Colorado Springs, CO 80916</t>
  </si>
  <si>
    <t>https://portal.onehome.com/en-US/share/1021037r59574</t>
  </si>
  <si>
    <t>6225 Laurel Grass Range TR, Colorado Springs, CO 80925</t>
  </si>
  <si>
    <t>"They need their entitlement restored, unfortunately to be able to buy their next home. Also, the loan balance is around $360k so the buyer would need to bring quite a bit of cash"</t>
  </si>
  <si>
    <t>https://portal.onehome.com/en-US/share/1021034P02789</t>
  </si>
  <si>
    <t>12966 Devils Thumb PL, Peyton, CO 80831</t>
  </si>
  <si>
    <t>"Hey there. Thanks for checking in. This seller is not interested in non-VA assumption loans."</t>
  </si>
  <si>
    <t>$50 Quarterly</t>
  </si>
  <si>
    <t>https://portal.onehome.com/en-US/share/1021033p16365</t>
  </si>
  <si>
    <t>635 Widick ST, Colorado Springs, CO 80911</t>
  </si>
  <si>
    <t>"They are open to it, but with purchasing last year it maybe worth comparing current rates to the rate they have. They maybe closer now. I can confirm those details if your buyer is interested!"</t>
  </si>
  <si>
    <t>https://docs.google.com/spreadsheets/d/1hynVxj6iDtPyzshnyNrWKUuAwrqEjbMZ/edit?gid=1558187957#gid=1558187957</t>
  </si>
  <si>
    <t>Elizabeth Herrera</t>
  </si>
  <si>
    <t>https://portal.onehome.com/en-US/share/1021029p92255</t>
  </si>
  <si>
    <t>1219 Burnham ST, Colorado Springs, CO 80906</t>
  </si>
  <si>
    <t>"Hi Ryan! We don't have it listed as an assumable as sellers would prefer not to. It might be something we talk more about if we're on the market for a while, but for now, not going down that path. Great house and easy to show!! If they want to get in sooner than tomorrow we should be able to make that happen! Thank you!"</t>
  </si>
  <si>
    <t>Heidi Torkashvand</t>
  </si>
  <si>
    <t>https://portal.onehome.com/en-US/share/1021032b93085</t>
  </si>
  <si>
    <t>5015 Galena DR, Colorado Springs, CO 80918</t>
  </si>
  <si>
    <t>"5015 galena is no assumable loan"</t>
  </si>
  <si>
    <t>https://portal.onehome.com/en-US/share/1021035d90474</t>
  </si>
  <si>
    <t>8260 Camfield CR, Colorado Springs, CO 80920</t>
  </si>
  <si>
    <t>"Hi Ryan, this home isn’t offering an assumable loan."</t>
  </si>
  <si>
    <t>https://portal.onehome.com/en-US/share/1021036K29743</t>
  </si>
  <si>
    <t>12850 Northcliff RD, Elbert, CO 80106</t>
  </si>
  <si>
    <t>Shling Weaver</t>
  </si>
  <si>
    <t>https://portal.onehome.com/en-US/share/1021031J32092</t>
  </si>
  <si>
    <t>14380 Vollmer RD, Colorado Springs, CO 80908</t>
  </si>
  <si>
    <t>https://portal.onehome.com/en-US/share/1021030Z32932</t>
  </si>
  <si>
    <t>116 Hayes DR, Colorado Springs, CO 80911</t>
  </si>
  <si>
    <t>Acashia Majors-Bassett</t>
  </si>
  <si>
    <t>https://portal.onehome.com/en-US/share/1020879e57502</t>
  </si>
  <si>
    <t>4021 Silver Star GR, Colorado Springs, CO 80911</t>
  </si>
  <si>
    <t>https://portal.onehome.com/en-US/share/1020878I78224</t>
  </si>
  <si>
    <t>2085 Reed Grass WY, Colorado Springs, CO 80915</t>
  </si>
  <si>
    <t>Jose Cazares</t>
  </si>
  <si>
    <t>https://portal.onehome.com/en-US/share/1020877b46147</t>
  </si>
  <si>
    <t>12652 Longview Park LN, Peyton, CO 80831</t>
  </si>
  <si>
    <t>Amber Myers</t>
  </si>
  <si>
    <t>https://portal.onehome.com/en-US/share/1020875K38993</t>
  </si>
  <si>
    <t>3460 Rio Vista DR, Colorado Springs, CO 80917</t>
  </si>
  <si>
    <t>https://portal.onehome.com/en-US/share/1020509u38871</t>
  </si>
  <si>
    <t>1129 Moffat CR, Colorado Springs, CO 80915</t>
  </si>
  <si>
    <t>"Thank you! I ran it by the sellers but they would prefer not to go that route" "Hey Ryan! Awesome! Unfortunately no as they want to use their eligibility for another purchase"</t>
  </si>
  <si>
    <t>https://portal.onehome.com/en-US/share/1020513i89303</t>
  </si>
  <si>
    <t>1844 Saratoga DR, Colorado Springs, CO 80910</t>
  </si>
  <si>
    <t>"Hey hey! Yes for sure!!!"</t>
  </si>
  <si>
    <t>Georgia Curie</t>
  </si>
  <si>
    <t>https://portal.onehome.com/en-US/share/1020510A64168</t>
  </si>
  <si>
    <t>103 Copper Mountain DR, Cripple Creek, CO 80813</t>
  </si>
  <si>
    <t>https://portal.onehome.com/en-US/share/1020445P12486</t>
  </si>
  <si>
    <t>580 Crestline DR, Colorado Springs, CO 80916</t>
  </si>
  <si>
    <t>https://portal.onehome.com/en-US/share/1020442M49113</t>
  </si>
  <si>
    <t>2665 Roundtop DR, Colorado Springs, CO 80918</t>
  </si>
  <si>
    <t>Alyssa Mazzetti</t>
  </si>
  <si>
    <t>https://portal.onehome.com/en-US/share/1020440f69212</t>
  </si>
  <si>
    <t>1905 Manitoba DR, Colorado Springs, CO 80910</t>
  </si>
  <si>
    <t>"The sellers paid cash 😬" "But! If they want to contact our preferred lender, he will give them $100 just for letting him look to see if he can help out!"</t>
  </si>
  <si>
    <t>https://portal.onehome.com/en-US/share/1020438F89707</t>
  </si>
  <si>
    <t>249 S Murray BL, Colorado Springs, CO 80916</t>
  </si>
  <si>
    <t>"Hi, yes, I am familiar with assumptions and it is an FHA. Their timing may not allow for that but we haven't spoken with the mortgage provider about timeline yet."</t>
  </si>
  <si>
    <t>https://portal.onehome.com/en-US/share/1020437H86832</t>
  </si>
  <si>
    <t>12190 Smoke Bluffs RD, Peyton, CO 80831</t>
  </si>
  <si>
    <t>Caprice George</t>
  </si>
  <si>
    <t>https://portal.onehome.com/en-US/share/1020263g44590</t>
  </si>
  <si>
    <t>13617 Park Meadows DR, Peyton, CO 80831</t>
  </si>
  <si>
    <t>Krystal Mucha</t>
  </si>
  <si>
    <t>https://portal.onehome.com/en-US/share/1020261e68151</t>
  </si>
  <si>
    <t>6206 Meadowbank LN, Colorado Springs, CO 80925</t>
  </si>
  <si>
    <t>"Hi there! They will not. We are selling this property to purchase the next and they want all of their entitlement."</t>
  </si>
  <si>
    <t>$360 Annual</t>
  </si>
  <si>
    <t>Amanda Schneider</t>
  </si>
  <si>
    <t>https://portal.onehome.com/en-US/share/1020260Z86221</t>
  </si>
  <si>
    <t>2323 Mt Vernon ST, Colorado Springs, CO 80909</t>
  </si>
  <si>
    <t>"This home is an active short-term rental so some days may be unavailable for showings. STR permit is only available as an owner-occupied permit. Financials as an STR available upon request. Loan is assumable to another buyer with VA eligibility."</t>
  </si>
  <si>
    <t>https://portal.onehome.com/en-US/share/1020255w40469</t>
  </si>
  <si>
    <t>6324 Marilee WY, Colorado Springs, CO 80911</t>
  </si>
  <si>
    <t>Lane Wittenmyer</t>
  </si>
  <si>
    <t>https://portal.onehome.com/en-US/share/1020258z22235</t>
  </si>
  <si>
    <t>8122 W Highway 24, Cascade, CO 80809</t>
  </si>
  <si>
    <t>https://portal.onehome.com/en-US/share/1020257y16555</t>
  </si>
  <si>
    <t>436 Saguache DR, Florissant, CO 80816</t>
  </si>
  <si>
    <t>https://portal.onehome.com/en-US/share/1020104A98569</t>
  </si>
  <si>
    <t>2402 N Franklin ST, Colorado Springs, CO 80907</t>
  </si>
  <si>
    <t>https://portal.onehome.com/en-US/share/1020102v86359</t>
  </si>
  <si>
    <t>8850 Chalali Mesa CT, Fountain, CO 80817</t>
  </si>
  <si>
    <t>Thomas Brunk</t>
  </si>
  <si>
    <t>https://portal.onehome.com/en-US/share/1020101Z80857</t>
  </si>
  <si>
    <t>9308 Chieftan DR, Colorado Springs, CO 80925</t>
  </si>
  <si>
    <t>"Will have to check with seller. Yes possibility. Will check"</t>
  </si>
  <si>
    <t>https://portal.onehome.com/en-US/share/1020100E85901</t>
  </si>
  <si>
    <t>490 Dix CR, Colorado Springs, CO 80911</t>
  </si>
  <si>
    <t>$272 Annual</t>
  </si>
  <si>
    <t>Angelia Chinkeefatt</t>
  </si>
  <si>
    <t>https://portal.onehome.com/en-US/share/1020099d74029</t>
  </si>
  <si>
    <t>2379 Lexington Village LN, Colorado Springs, CO 80916</t>
  </si>
  <si>
    <t>"Hello there Ryan yes, we are definitely willing to do an assumable for the loan and it does not have to be a VA buyer. Thanks."</t>
  </si>
  <si>
    <t>https://docs.google.com/spreadsheets/d/1hynVxj6iDtPyzshnyNrWKUuAwrqEjbMZ/edit?gid=403514834#gid=403514834</t>
  </si>
  <si>
    <t>Amy Kunce-Martinez</t>
  </si>
  <si>
    <t>https://portal.onehome.com/en-US/share/1020097l63411</t>
  </si>
  <si>
    <t>755 Grey Eagle CR, Colorado Springs, CO 80919</t>
  </si>
  <si>
    <t>https://portal.onehome.com/en-US/share/1020096o97340</t>
  </si>
  <si>
    <t>21490 Enoch RD, Calhan, CO 80808</t>
  </si>
  <si>
    <t>https://portal.onehome.com/en-US/share/1020095z72612</t>
  </si>
  <si>
    <t>1651 Derbyshire ST, Colorado Springs, CO 80910</t>
  </si>
  <si>
    <t>https://portal.onehome.com/en-US/share/1020094W39505</t>
  </si>
  <si>
    <t>7553 Alpine Daisy DR, Colorado Springs, CO 80925</t>
  </si>
  <si>
    <t>"Hi Ryan. My client is not in a position to accept a non VA buyer assuming the loan. Sorry!"</t>
  </si>
  <si>
    <t>https://portal.onehome.com/en-US/share/1020093t49802</t>
  </si>
  <si>
    <t>4040 Meadowdale PL, Colorado Springs, CO 80906</t>
  </si>
  <si>
    <t>https://portal.onehome.com/en-US/share/1020092W69800</t>
  </si>
  <si>
    <t>1314 Shrider RD, Colorado Springs, CO 80920</t>
  </si>
  <si>
    <t xml:space="preserve">Jerrod Butler </t>
  </si>
  <si>
    <t>https://portal.onehome.com/en-US/share/1020033G22875</t>
  </si>
  <si>
    <t>5963 Mumford DR, Colorado Springs, CO 80925</t>
  </si>
  <si>
    <t>"They are not always assumable, but I'm having my seller double check and I believe it is assumable, their rate is 2.75%"</t>
  </si>
  <si>
    <t>https://portal.onehome.com/en-US/share/1020032Q26557</t>
  </si>
  <si>
    <t>21085 Oasis AV, Peyton, CO 80831</t>
  </si>
  <si>
    <t>https://portal.onehome.com/en-US/share/1020031T06255</t>
  </si>
  <si>
    <t>8196 Plumwood CR, Colorado Springs, CO 80927</t>
  </si>
  <si>
    <t>https://portal.onehome.com/en-US/share/1019925O57726</t>
  </si>
  <si>
    <t>7065 Platte River PT, Colorado Springs, CO 80922</t>
  </si>
  <si>
    <t>"Hey Ryan. I own a company that does assumptions. The interest rate isn't any better than what they would get now."</t>
  </si>
  <si>
    <t>https://portal.onehome.com/en-US/share/1019748K53851</t>
  </si>
  <si>
    <t>5659 Heathland TE, Colorado Springs, CO 80917</t>
  </si>
  <si>
    <t>"No she cannot do a non-VA assumable, sorry"</t>
  </si>
  <si>
    <t>https://portal.onehome.com/en-US/share/1019747h92562</t>
  </si>
  <si>
    <t>6635 Ocean AV, Colorado Springs, CO 80911</t>
  </si>
  <si>
    <t>https://portal.onehome.com/en-US/share/1019746z19980</t>
  </si>
  <si>
    <t>10502 Abrams DR, Colorado Springs, CO 80925</t>
  </si>
  <si>
    <t>"Loan balance is around $498, so butters would need $102k cash to assume this loan at a 5.5% rate. I personally don't think it's worth it. A lot of people are getting rates in the 5's right now." "Hey Ryan it is an assumable loan but the sellers are having quite a bit of interest on the home right now and potentially an offer coming tonight. They really need to be out from under it ASAP. Loan assumptions through assumption solutions usually take 45 days. I believe the buyers would need quite a bit of cash to close the gap, but I can't remember the loan balance."</t>
  </si>
  <si>
    <t>https://portal.onehome.com/en-US/share/1019745f41363</t>
  </si>
  <si>
    <t>9642 Timberlake LP, Colorado Springs, CO 80927</t>
  </si>
  <si>
    <t>"Thanks for sending!! Seller actually ran his COE and worked with his lender prior to listing his home to figure out if allowing assumable would make sense for the home he wants to purchase and it does not. Also, he recently refinanced, so the rate is not as low as what the buyer may have been wanting/expecting. It would actually be similar to what they would get if they did a buy down. I wish I had a different answer for you, but just doesn't work for my seller" "Seller may be willing to consider concessions for a buy down though! Not sure if that helps but wanted to mention it in case" "Hey Ryan!! Thanks so much for reaching out and checking. Unfortunately, they won't. They need the eligibility on their next purchase. I apologize!"</t>
  </si>
  <si>
    <t>https://portal.onehome.com/en-US/share/1019744H16985</t>
  </si>
  <si>
    <t>3730 Catalpa DR, Colorado Springs, CO 80907</t>
  </si>
  <si>
    <t>Neil Correll</t>
  </si>
  <si>
    <t>https://portal.onehome.com/en-US/share/1019594w78998</t>
  </si>
  <si>
    <t>1511 Chadwick DR, Colorado Springs, CO 80906</t>
  </si>
  <si>
    <t>"Hi Ryan, I could see that working out. My only concern is processing time. We'd need to be closed by end of Sept"</t>
  </si>
  <si>
    <t>https://portal.onehome.com/en-US/share/1019592S48969</t>
  </si>
  <si>
    <t>7733 Amberly DR, Colorado Springs, CO 80923</t>
  </si>
  <si>
    <t>https://portal.onehome.com/en-US/share/1019591T07128</t>
  </si>
  <si>
    <t>6124 Breeze CT, Colorado Springs, CO 80918</t>
  </si>
  <si>
    <t>"Cash - Conventional only please"</t>
  </si>
  <si>
    <t>Douglas Gaeta</t>
  </si>
  <si>
    <t>https://portal.onehome.com/en-US/share/1019590e89956</t>
  </si>
  <si>
    <t>811 W Pikes Peak AV, Colorado Springs, CO 80905</t>
  </si>
  <si>
    <t>https://portal.onehome.com/en-US/share/1019589Y04086</t>
  </si>
  <si>
    <t>6738 Fowler DR, Colorado Springs, CO 80923</t>
  </si>
  <si>
    <t>Holly Quinn</t>
  </si>
  <si>
    <t>https://portal.onehome.com/en-US/share/1019588u19034</t>
  </si>
  <si>
    <t>6142 Anders Ridge LN, Colorado Springs, CO 80927</t>
  </si>
  <si>
    <t>Aaron Salladay</t>
  </si>
  <si>
    <t>https://portal.onehome.com/en-US/share/1019515X44343</t>
  </si>
  <si>
    <t>4735 Cassidy ST, Colorado Springs, CO 80911</t>
  </si>
  <si>
    <t>https://portal.onehome.com/en-US/share/1019514n32885</t>
  </si>
  <si>
    <t>6565 Alliance LP, Colorado Springs, CO 80925</t>
  </si>
  <si>
    <t>"VA Substitution is required" "It is technically assumable but her rate is higher than current rates so that wouldn't make any sense for your buyer"</t>
  </si>
  <si>
    <t>Colin Smith</t>
  </si>
  <si>
    <t>https://portal.onehome.com/en-US/share/1019513a01831</t>
  </si>
  <si>
    <t>4926 Castledown RD, Colorado Springs, CO 80917</t>
  </si>
  <si>
    <t>https://portal.onehome.com/en-US/share/1019512x57675</t>
  </si>
  <si>
    <t>10581 Wells PT, Fountain, CO 80817</t>
  </si>
  <si>
    <t>"Oh, yes, I tried giving you a call. So there's about 100,000 in equity, does the buyer have that difference in cash?"</t>
  </si>
  <si>
    <t>https://portal.onehome.com/en-US/share/1019511Q62790</t>
  </si>
  <si>
    <t>3580 Conecrest LN, Colorado Springs, CO 80908</t>
  </si>
  <si>
    <t>https://portal.onehome.com/en-US/share/1019510M83596</t>
  </si>
  <si>
    <t>6170 Pilgrimage RD, Colorado Springs, CO 80925</t>
  </si>
  <si>
    <t>"They are willing to consider it if the offer is above list price"</t>
  </si>
  <si>
    <t>https://docs.google.com/spreadsheets/d/1hynVxj6iDtPyzshnyNrWKUuAwrqEjbMZ/edit?gid=726774706#gid=726774706</t>
  </si>
  <si>
    <t>https://portal.onehome.com/en-US/share/1019358D37017</t>
  </si>
  <si>
    <t>5290 Lower Vista RD, Manitou Springs, CO 80829</t>
  </si>
  <si>
    <t>Kirk Macklem</t>
  </si>
  <si>
    <t>https://portal.onehome.com/en-US/share/1019357r61503</t>
  </si>
  <si>
    <t>6154 Mumford DR, Colorado Springs, CO 80925</t>
  </si>
  <si>
    <t>"Sellers are open to the assumption." "I'm somewhat familiar with it. Is the buyer able to use their eligibility to release the sellers in the VA loan?"</t>
  </si>
  <si>
    <t>https://docs.google.com/spreadsheets/d/1hynVxj6iDtPyzshnyNrWKUuAwrqEjbMZ/edit?gid=1414637657#gid=1414637657</t>
  </si>
  <si>
    <t>Cheri Lesiak</t>
  </si>
  <si>
    <t>https://portal.onehome.com/en-US/share/1019356g56745</t>
  </si>
  <si>
    <t>6351 Pilgrimage RD, Colorado Springs, CO 80925</t>
  </si>
  <si>
    <t>"They are open to it. They want your clients to see if they like the house first"</t>
  </si>
  <si>
    <t>https://docs.google.com/spreadsheets/d/1hynVxj6iDtPyzshnyNrWKUuAwrqEjbMZ/edit?gid=695483453#gid=695483453</t>
  </si>
  <si>
    <t>https://portal.onehome.com/en-US/share/1019355l76629</t>
  </si>
  <si>
    <t>1422 Eagle View DR, Colorado Springs, CO 80909</t>
  </si>
  <si>
    <t>"I have an O&amp;E on the property. It is a conventional loan that is not assumable. When I've got listings with assumable loans, and the seller is open to the assumption process, then I will definitely post that in the MLS."</t>
  </si>
  <si>
    <t>Carlos Cruz</t>
  </si>
  <si>
    <t>https://portal.onehome.com/en-US/share/1019354G57097</t>
  </si>
  <si>
    <t>10369 Castor DR, Colorado Springs, CO 80925</t>
  </si>
  <si>
    <t>"Hey, so the banks themselves won't allow it. They have to have the benefit"</t>
  </si>
  <si>
    <t xml:space="preserve">Cheri Lesiak </t>
  </si>
  <si>
    <t>https://portal.onehome.com/en-US/share/1019352E60130</t>
  </si>
  <si>
    <t>6945 Oasis Butte DR, Colorado Springs, CO 80923</t>
  </si>
  <si>
    <t>https://portal.onehome.com/en-US/share/1019351F32663</t>
  </si>
  <si>
    <t>6862 Galpin DR, Colorado Springs, CO 80925</t>
  </si>
  <si>
    <t>"It's FHA and assumable"</t>
  </si>
  <si>
    <t>Kat Cannon</t>
  </si>
  <si>
    <t>https://portal.onehome.com/en-US/share/1018936L17507</t>
  </si>
  <si>
    <t>6238 Elk Bench TR, Colorado Springs, CO 80925</t>
  </si>
  <si>
    <t>"After speaking with my seller, they're open to concessions if y'all were to do a 2-1 buy down given rates" "Yes the loan is VA and we're willing to do assumable if it's VA to VA for certificate transfer in the background; is your buyer also VA?"</t>
  </si>
  <si>
    <t>https://portal.onehome.com/en-US/share/1018935n95207</t>
  </si>
  <si>
    <t>3248 Capstan WY, Colorado Springs, CO 80906</t>
  </si>
  <si>
    <t>"I'm sorry I did but we went under contract yesterday afternoon and I forgot to let you know"</t>
  </si>
  <si>
    <t>Debra Lynn Wardell</t>
  </si>
  <si>
    <t>https://portal.onehome.com/en-US/share/1018934T41410</t>
  </si>
  <si>
    <t>5704 Callan DR, Colorado Springs, CO 80927</t>
  </si>
  <si>
    <t>"Owner has a 3.25 it is assumable"</t>
  </si>
  <si>
    <t>https://portal.onehome.com/en-US/share/1018932K94055</t>
  </si>
  <si>
    <t>11070 Falling Star RD, Fountain, CO 80817</t>
  </si>
  <si>
    <t xml:space="preserve">Paul Cerniauskas </t>
  </si>
  <si>
    <t>https://portal.onehome.com/en-US/share/1018663W52183</t>
  </si>
  <si>
    <t>6053 Nash DR, Colorado Springs, CO 80925</t>
  </si>
  <si>
    <t>"They are not open to a assumption"</t>
  </si>
  <si>
    <t>https://portal.onehome.com/en-US/share/1018662j66736</t>
  </si>
  <si>
    <t>8164 Chancellor DR, Colorado Springs, CO 80920</t>
  </si>
  <si>
    <t>John Fenton</t>
  </si>
  <si>
    <t>https://portal.onehome.com/en-US/share/1018661b10352</t>
  </si>
  <si>
    <t>63 Pine LN, Woodland Park, CO 80863</t>
  </si>
  <si>
    <t>$25 Annual</t>
  </si>
  <si>
    <t>Terri Browning</t>
  </si>
  <si>
    <t>https://portal.onehome.com/en-US/share/1018660M69381</t>
  </si>
  <si>
    <t>6544 Rolling Creek DR, Colorado Springs, CO 80924</t>
  </si>
  <si>
    <t>Brooke Mitchell</t>
  </si>
  <si>
    <t>https://portal.onehome.com/en-US/share/1018598K87313</t>
  </si>
  <si>
    <t>7637 Cat Tail Creek DR, Colorado Springs, CO 80923</t>
  </si>
  <si>
    <t>Mary Biga</t>
  </si>
  <si>
    <t>https://portal.onehome.com/en-US/share/1018596w07523</t>
  </si>
  <si>
    <t>794 Progress DR, Fountain, CO 80817</t>
  </si>
  <si>
    <t>https://portal.onehome.com/en-US/share/1018595u59212</t>
  </si>
  <si>
    <t>709 Lansing DR, Colorado Springs, CO 80909</t>
  </si>
  <si>
    <t>Left VM: "You know doing assumable could it work? Yes, but um, the client would have to bring in with the you know the difference of that, um of that Equity so um..."</t>
  </si>
  <si>
    <t>Tim Lehmpuhl</t>
  </si>
  <si>
    <t>https://portal.onehome.com/en-US/share/1018594s56501</t>
  </si>
  <si>
    <t>2718 Tumblewood GR, Colorado Springs, CO 80910</t>
  </si>
  <si>
    <t>"Yes the interest rate is 3.75. I will advise my client of the impact if he chooses to accept a non-va transfer as it would then impact his ability to get another loan until this one is fully paid off."</t>
  </si>
  <si>
    <t>https://docs.google.com/spreadsheets/d/1hynVxj6iDtPyzshnyNrWKUuAwrqEjbMZ/edit?gid=1262755368#gid=1262755368</t>
  </si>
  <si>
    <t>https://portal.onehome.com/en-US/share/1018592I53225</t>
  </si>
  <si>
    <t>1019 Norwood AV, Colorado Springs, CO 80905</t>
  </si>
  <si>
    <t>Leslie Neumann</t>
  </si>
  <si>
    <t>https://portal.onehome.com/en-US/share/1018599W51875</t>
  </si>
  <si>
    <t>2510 Shannara GR, Colorado Springs, CO 80951</t>
  </si>
  <si>
    <t>https://portal.onehome.com/en-US/share/1018590Z53788</t>
  </si>
  <si>
    <t>406 Hopi TR, Woodland Park, CO 80863</t>
  </si>
  <si>
    <t>F</t>
  </si>
  <si>
    <t>Doré Wester</t>
  </si>
  <si>
    <t>https://portal.onehome.com/en-US/share/1018502y17705</t>
  </si>
  <si>
    <t>1467 Bonita DR, Fountain, CO 80817</t>
  </si>
  <si>
    <t>"Hi Ryan! My sellers are willing to offer their loan assumable to a non-VA buyer" "They are open to that. They have a few more numbers together before they can say 100% yes." "My sellers loan is VA and it is assumable. They are willing to have their loan be assumed. The interest rate is 2.25."</t>
  </si>
  <si>
    <t>Malinda Conley</t>
  </si>
  <si>
    <t>https://portal.onehome.com/en-US/share/1018501g92808</t>
  </si>
  <si>
    <t>4795 Bridle Pass DR, Colorado Springs, CO 80923</t>
  </si>
  <si>
    <t>https://portal.onehome.com/en-US/share/1018440S03380</t>
  </si>
  <si>
    <t>7395 Beinecke PT, Peyton, CO 80831</t>
  </si>
  <si>
    <t>Darlene Haines</t>
  </si>
  <si>
    <t>https://portal.onehome.com/en-US/share/1018439w49945</t>
  </si>
  <si>
    <t>6516 La Plata Peak DR, Colorado Springs, CO 80923</t>
  </si>
  <si>
    <t>Miranda Leatham-scott</t>
  </si>
  <si>
    <t>https://portal.onehome.com/en-US/share/1018438K89511</t>
  </si>
  <si>
    <t>7298 Countryside GR, Fountain, CO 80817</t>
  </si>
  <si>
    <t>"Their loan was FHA. What company do you use to facilitate assumable loans? I will talk to the sellers. I don't know that they opposed to the idea. However, assumable can take quite some time which can be off putting to a seller unless it's worth while. But my biggest question is do they have the gap between the loan assumption balance and what list price is and can you provide proof of funds for that gap?"</t>
  </si>
  <si>
    <t>https://portal.onehome.com/en-US/share/1018436N87830</t>
  </si>
  <si>
    <t>14198 Albatross DR, Colorado Springs, CO 80921</t>
  </si>
  <si>
    <t>"Hey Ryan, thanks for reaching out. Yes my client does have a va loan and it's a really great interest rate. As long as the buyer is VA also, the seller might be open to it."</t>
  </si>
  <si>
    <t>Michael Riddle</t>
  </si>
  <si>
    <t>https://portal.onehome.com/en-US/share/1018435j87492</t>
  </si>
  <si>
    <t>7552 Crestone Peak TR, Colorado Springs, CO 80924</t>
  </si>
  <si>
    <t>"Yes call me"</t>
  </si>
  <si>
    <t>https://portal.onehome.com/en-US/share/1018245i28329</t>
  </si>
  <si>
    <t>5805 Jackpot DR, Colorado Springs, CO 80922</t>
  </si>
  <si>
    <t>Tsutomu Wakino</t>
  </si>
  <si>
    <t>https://portal.onehome.com/en-US/share/1018244c48869</t>
  </si>
  <si>
    <t>5644 Marshall Creek DR, Colorado Springs, CO 80924</t>
  </si>
  <si>
    <t>Regan Arntzen</t>
  </si>
  <si>
    <t>https://portal.onehome.com/en-US/share/1018210R87394</t>
  </si>
  <si>
    <t>7366 Willowdale DR, Fountain, CO 80817</t>
  </si>
  <si>
    <t>"No my sellers would not. It would have to be VA. Sorry."</t>
  </si>
  <si>
    <t>Jodi Jean Cubbage</t>
  </si>
  <si>
    <t>https://portal.onehome.com/en-US/share/1018209g12061</t>
  </si>
  <si>
    <t>1466 Southmoor DR, Fountain, CO 80817</t>
  </si>
  <si>
    <t>https://portal.onehome.com/en-US/share/1018207K64828</t>
  </si>
  <si>
    <t>4975 Beechvale DR, Colorado Springs, CO 80916</t>
  </si>
  <si>
    <t>"My client is willing to entertain an offer with assumable terms however, she is not interested in selling for less than 425k"</t>
  </si>
  <si>
    <t xml:space="preserve">Cara Lynch </t>
  </si>
  <si>
    <t>https://portal.onehome.com/en-US/share/1018206B89297</t>
  </si>
  <si>
    <t>3855 Caviar CT, Colorado Springs, CO 80918</t>
  </si>
  <si>
    <t>https://portal.onehome.com/en-US/share/1017869D42240</t>
  </si>
  <si>
    <t>8211 Oakton CT, Fountain, CO 80817</t>
  </si>
  <si>
    <t>Jennifer Davenport</t>
  </si>
  <si>
    <t>https://portal.onehome.com/en-US/share/1017866m99556</t>
  </si>
  <si>
    <t>12757 Winding Glen LN, Peyton, CO 80831</t>
  </si>
  <si>
    <t>"Hi there. My seller would be open to doing an assumption, so long as the buyer had their own VA entitlement."</t>
  </si>
  <si>
    <t>Brett Reasoner</t>
  </si>
  <si>
    <t>https://portal.onehome.com/en-US/share/1017862H79338</t>
  </si>
  <si>
    <t>304 Iris DR, Fountain, CO 80817</t>
  </si>
  <si>
    <t>"Hey Ryan we are under contract and have been since Saturday. I can keep you posted if this falls through"</t>
  </si>
  <si>
    <t>Rodd Phillips</t>
  </si>
  <si>
    <t>https://portal.onehome.com/en-US/share/1017868X50722</t>
  </si>
  <si>
    <t>4783 Bridle Pass DR, Colorado Springs, CO 80923</t>
  </si>
  <si>
    <t>https://portal.onehome.com/en-US/share/1017867d90490</t>
  </si>
  <si>
    <t>8145 De Anza Peak TR, Colorado Springs, CO 80924</t>
  </si>
  <si>
    <t>Kellie McSparren</t>
  </si>
  <si>
    <t>https://portal.onehome.com/en-US/share/1017865F36113</t>
  </si>
  <si>
    <t>6374 Tramore WY, Colorado Springs, CO 80923</t>
  </si>
  <si>
    <t>Timothy Kampmann</t>
  </si>
  <si>
    <t>https://portal.onehome.com/en-US/share/1017864J72635</t>
  </si>
  <si>
    <t>5410 Seal AL, Colorado Springs, CO 80924</t>
  </si>
  <si>
    <t>https://portal.onehome.com/en-US/share/1017860Z19444</t>
  </si>
  <si>
    <t>15981 Lake Mist DR, Monument, CO 80132</t>
  </si>
  <si>
    <t>$450 Annual</t>
  </si>
  <si>
    <t>https://portal.onehome.com/en-US/share/1017819q28465</t>
  </si>
  <si>
    <t>2525 Nadine DR, Colorado Springs, CO 80916</t>
  </si>
  <si>
    <t>"Yes it's a VA loan. The balance is $197k, rate is 2.25%. I am familiar with the assumption process. Feel free to give me a call and we can discuss."</t>
  </si>
  <si>
    <t>Ryan Moberly</t>
  </si>
  <si>
    <t>https://portal.onehome.com/en-US/share/1017818b72355</t>
  </si>
  <si>
    <t>527 Syracuse ST, Colorado Springs, CO 80911</t>
  </si>
  <si>
    <t>"Maybe fha but I'll double check" "I don't think it's assumable"</t>
  </si>
  <si>
    <t>Tina Dewey</t>
  </si>
  <si>
    <t>https://portal.onehome.com/en-US/share/1017817O19295</t>
  </si>
  <si>
    <t>1815 Olympic DR, Colorado Springs, CO 80910</t>
  </si>
  <si>
    <t>"Hey Ryan, I'll have to talk to my seller about it. She's hoping for a quicker closing than assumptions . They take a minimum 90 days to close."</t>
  </si>
  <si>
    <t>https://portal.onehome.com/en-US/share/1017814T07053</t>
  </si>
  <si>
    <t>3317 Bexley DR, Colorado Springs, CO 80922</t>
  </si>
  <si>
    <t>"My seller is not interested in doing an assumption. The process will take too long and they're already under contract on their next home. Thank you for inquiring. I have another listing with a VA assumable loan, but substitution is required by the seller."</t>
  </si>
  <si>
    <t>Dodi D'alessio</t>
  </si>
  <si>
    <t>https://portal.onehome.com/en-US/share/1017813O92686</t>
  </si>
  <si>
    <t>6327 Passing Sky DR, Colorado Springs, CO 80911</t>
  </si>
  <si>
    <t>Alan Armour/Lauren Schatz</t>
  </si>
  <si>
    <t>https://portal.onehome.com/en-US/share/1022198A50706</t>
  </si>
  <si>
    <t>8026 Scarborough DR, Colorado Springs, CO 80920</t>
  </si>
  <si>
    <t>MLS Agent remarks:"VA ASSUMABLE LOAN:Low gap and buyer’s must take over eligibility" "Is possible." "That would prevent the sellers from using their entitlement on the next house. They plan to buy in about a year. The only way that would work would be your buyers refi out of the VA loan within the next 12 months." "It's at 4.75% And balance is 516K according to the seller of 8026 Scarborough. Checking to see if your buyer is VA? Would they have sufficient cash? "</t>
  </si>
  <si>
    <t>Bill Finkle</t>
  </si>
  <si>
    <t>https://portal.onehome.com/en-US/share/1017728q23572</t>
  </si>
  <si>
    <t>2835 N Chelton RD, Colorado Springs, CO 80909</t>
  </si>
  <si>
    <t>https://portal.onehome.com/en-US/share/1017730l08235</t>
  </si>
  <si>
    <t>Denice Niethammer</t>
  </si>
  <si>
    <t>https://portal.onehome.com/en-US/share/1017723W75752</t>
  </si>
  <si>
    <t>4440 Prairie ST, Cascade, CO 80809</t>
  </si>
  <si>
    <t>https://portal.onehome.com/en-US/share/1017729V52705</t>
  </si>
  <si>
    <t>3648 Bareback DR, Colorado Springs, CO 80922</t>
  </si>
  <si>
    <t xml:space="preserve"> $70 Quarterly</t>
  </si>
  <si>
    <t>https://portal.onehome.com/en-US/share/1017731S64177</t>
  </si>
  <si>
    <t>4815 Diamond DR, Colorado Springs, CO 80918</t>
  </si>
  <si>
    <t>Angela Calloura</t>
  </si>
  <si>
    <t>https://portal.onehome.com/en-US/share/1017724G68385</t>
  </si>
  <si>
    <t>4028 Pioneer Creek DR, Colorado Springs, CO 80922</t>
  </si>
  <si>
    <t>Doug Henderson</t>
  </si>
  <si>
    <t>https://portal.onehome.com/en-US/share/1017722Z25072</t>
  </si>
  <si>
    <t>6045 Revelstoke DR, Colorado Springs, CO 80924</t>
  </si>
  <si>
    <t>https://portal.onehome.com/en-US/share/1017656R66687</t>
  </si>
  <si>
    <t>502 Spruce Lake DR, Divide, CO 80814</t>
  </si>
  <si>
    <t>Jason Fields</t>
  </si>
  <si>
    <t>https://portal.onehome.com/en-US/share/1017654Q87088</t>
  </si>
  <si>
    <t>15170 Chelmsford ST, Colorado Springs, CO 80921</t>
  </si>
  <si>
    <t>https://portal.onehome.com/en-US/share/1017655d46728</t>
  </si>
  <si>
    <t>8240 Freemantle DR, Colorado Springs, CO 80920</t>
  </si>
  <si>
    <t>https://portal.onehome.com/en-US/share/1017652x55109</t>
  </si>
  <si>
    <t>7617 Benecia DR, Fountain, CO 80817</t>
  </si>
  <si>
    <t>Only Landline number</t>
  </si>
  <si>
    <t>https://portal.onehome.com/en-US/share/1017478D31500</t>
  </si>
  <si>
    <t>508 Kiva RD, Colorado Springs, CO 80911</t>
  </si>
  <si>
    <t>"I got your message. My seller is not interested. Thank you."</t>
  </si>
  <si>
    <t>https://portal.onehome.com/en-US/share/1017476B81183</t>
  </si>
  <si>
    <t>11040 Falling Star RD, Fountain, CO 80817</t>
  </si>
  <si>
    <t>"I am aware of assumables but at this time my Seller does not wish to offer that option due to the unknown time it may take for the assumable process to close."</t>
  </si>
  <si>
    <t>https://portal.onehome.com/en-US/share/1017475W34274</t>
  </si>
  <si>
    <t>4861 Haiti WY, Colorado Springs, CO 80911</t>
  </si>
  <si>
    <t>https://portal.onehome.com/en-US/share/1017474a65833</t>
  </si>
  <si>
    <t>4685 Ackley CT, Colorado Springs, CO 80922</t>
  </si>
  <si>
    <t>Paul Kohlman</t>
  </si>
  <si>
    <t>https://portal.onehome.com/en-US/share/1017473o20490</t>
  </si>
  <si>
    <t>6139 Desoto DR, Colorado Springs, CO 80922</t>
  </si>
  <si>
    <t>https://portal.onehome.com/en-US/share/1017472G30026</t>
  </si>
  <si>
    <t>4836 Talons Mark DR, Colorado Springs, CO 80916</t>
  </si>
  <si>
    <t>"It is a VA assumable 2.5"</t>
  </si>
  <si>
    <t>https://portal.onehome.com/en-US/share/1017471J65899</t>
  </si>
  <si>
    <t>6292 San Mateo DR, Colorado Springs, CO 80911</t>
  </si>
  <si>
    <t>https://portal.onehome.com/en-US/share/1017470k07264</t>
  </si>
  <si>
    <t>5816 Uncompahgre ST, Colorado Springs, CO 80923</t>
  </si>
  <si>
    <t>John Szpyrka</t>
  </si>
  <si>
    <t>https://portal.onehome.com/en-US/share/1017408t16310</t>
  </si>
  <si>
    <t>417 E Kiowa ST #305, Colorado Springs, CO 80903</t>
  </si>
  <si>
    <t>"They won't though. They don't want to do the assumable process."</t>
  </si>
  <si>
    <t>Patrick Manchester</t>
  </si>
  <si>
    <t>https://portal.onehome.com/en-US/share/1017326g14647</t>
  </si>
  <si>
    <t>5576 Prairie Schooner DR, Colorado Springs, CO 80923</t>
  </si>
  <si>
    <t>https://portal.onehome.com/en-US/share/1017325k30777</t>
  </si>
  <si>
    <t>22 Choctaw DR, Florissant, CO 80816</t>
  </si>
  <si>
    <t>https://portal.onehome.com/en-US/share/1017324h36848</t>
  </si>
  <si>
    <t>315 Linda Vista DR, Fountain, CO 80817</t>
  </si>
  <si>
    <t>"Won't work it's a short sale...."</t>
  </si>
  <si>
    <t>Tammy Petit</t>
  </si>
  <si>
    <t>https://portal.onehome.com/en-US/share/1017218c05630</t>
  </si>
  <si>
    <t>3883 Forest Lakes DR, Monument, CO 80132</t>
  </si>
  <si>
    <t>https://portal.onehome.com/en-US/share/1017216o69564</t>
  </si>
  <si>
    <t>5439 Saddle Horn AV, Colorado Springs, CO 80915</t>
  </si>
  <si>
    <t>Jennifer Gaul</t>
  </si>
  <si>
    <t>https://portal.onehome.com/en-US/share/1017215b14140</t>
  </si>
  <si>
    <t>4669 Hidden River DR, Colorado Springs, CO 80922</t>
  </si>
  <si>
    <t>"I just tried to call you. Yes, their loan is assumable. They are getting all the information on it. It is VA so as long as your client is VA"</t>
  </si>
  <si>
    <t>Connie Dickerson</t>
  </si>
  <si>
    <t>https://portal.onehome.com/en-US/share/1017213D54643</t>
  </si>
  <si>
    <t>7395 Waterwheel ST, Colorado Springs, CO 80911</t>
  </si>
  <si>
    <t>"I'm not sure it is an assumable loan. I would need to talk to their lender. Have they seen the property? It does need some work and updating."</t>
  </si>
  <si>
    <t>https://portal.onehome.com/en-US/share/1017212i19536</t>
  </si>
  <si>
    <t>11360 Palmer Peak PL, Peyton, CO 80831</t>
  </si>
  <si>
    <t>https://portal.onehome.com/en-US/share/1017211E32626</t>
  </si>
  <si>
    <t>4840 Limestone RD, Monument, CO 80132</t>
  </si>
  <si>
    <t>https://portal.onehome.com/en-US/share/1017058Q34982</t>
  </si>
  <si>
    <t>7431 Alatna PL, Fountain, CO 80817</t>
  </si>
  <si>
    <t>Kat O'hearn</t>
  </si>
  <si>
    <t>https://portal.onehome.com/en-US/share/1017057s71107</t>
  </si>
  <si>
    <t>873 N Candlestar LP, Fountain, CO 80817</t>
  </si>
  <si>
    <t>https://portal.onehome.com/en-US/share/1017055X41384</t>
  </si>
  <si>
    <t>3952 Breaking Dawn ST, Colorado Springs, CO 80925</t>
  </si>
  <si>
    <t>https://portal.onehome.com/en-US/share/1017053S64694</t>
  </si>
  <si>
    <t>9094 Pacific Crest DR, Colorado Springs, CO 80927</t>
  </si>
  <si>
    <t>Cisco Tercero</t>
  </si>
  <si>
    <t>https://portal.onehome.com/en-US/share/1017052y87178</t>
  </si>
  <si>
    <t>8381 Longleaf LN, Colorado Springs, CO 80927</t>
  </si>
  <si>
    <t>Jacqueline Somers</t>
  </si>
  <si>
    <t>https://portal.onehome.com/en-US/share/1016989h17894</t>
  </si>
  <si>
    <t>10853 Scenic Brush DR, Peyton, CO 80831</t>
  </si>
  <si>
    <t>Charles Boone</t>
  </si>
  <si>
    <t>https://portal.onehome.com/en-US/share/1016988b64523</t>
  </si>
  <si>
    <t>4326 Hawks Lookout LN, Colorado Springs, CO 80916</t>
  </si>
  <si>
    <t>Tami Belsey</t>
  </si>
  <si>
    <t>https://portal.onehome.com/en-US/share/1016987J76567</t>
  </si>
  <si>
    <t>194 Spruce LN, Woodland Park, CO 80863</t>
  </si>
  <si>
    <t>https://portal.onehome.com/en-US/share/1016986z22450</t>
  </si>
  <si>
    <t>6451 Maroon Mesa DR, Colorado Springs, CO 80918</t>
  </si>
  <si>
    <t xml:space="preserve">Alberto Castro </t>
  </si>
  <si>
    <t>https://portal.onehome.com/en-US/share/1016985f71305</t>
  </si>
  <si>
    <t>9882 Beryl DR, Peyton, CO 80831</t>
  </si>
  <si>
    <t>"Hi Ryan , my sellers are on a va loan with a 2.62% interest rate and a payment of 2,100 a month with about a 115,000 gap. Only open to VA substitutions at the time"</t>
  </si>
  <si>
    <t>$105 Annual</t>
  </si>
  <si>
    <t>Prince Earl Porter</t>
  </si>
  <si>
    <t>https://portal.onehome.com/en-US/share/1016984u58141</t>
  </si>
  <si>
    <t>2278 Stepping Stones WY, Colorado Springs, CO 80904</t>
  </si>
  <si>
    <t>https://portal.onehome.com/en-US/share/1016983t82544</t>
  </si>
  <si>
    <t>1936 S Cedar AV, Colorado Springs, CO 80905</t>
  </si>
  <si>
    <t>"Your buyer has yet to see the house. I know the process"</t>
  </si>
  <si>
    <t>https://portal.onehome.com/en-US/share/1016982M84209</t>
  </si>
  <si>
    <t>2112 N Union BL, Colorado Springs, CO 80909</t>
  </si>
  <si>
    <t>https://portal.onehome.com/en-US/share/1016981n46380</t>
  </si>
  <si>
    <t>85 Homestead RD, Divide, CO 80814</t>
  </si>
  <si>
    <t>https://portal.onehome.com/en-US/share/1016980c15490</t>
  </si>
  <si>
    <t>15250 Ewing CT, Peyton, CO 80831</t>
  </si>
  <si>
    <t>"VA loans as far as I am aware do not allow non VA to assume them."</t>
  </si>
  <si>
    <t>https://portal.onehome.com/en-US/share/1016978g36748</t>
  </si>
  <si>
    <t>7230 Ashley DR, Colorado Springs, CO 80922</t>
  </si>
  <si>
    <t>"It is VA assumable it's at 4.5%. I believe I think the balance is 470 what does depends on how long it would take"</t>
  </si>
  <si>
    <t>Alexis Adamson</t>
  </si>
  <si>
    <t>https://portal.onehome.com/en-US/share/1016977f96836</t>
  </si>
  <si>
    <t>7335 Powderwash DR, Colorado Springs, CO 80911</t>
  </si>
  <si>
    <t>Willie Mathews</t>
  </si>
  <si>
    <t>https://portal.onehome.com/en-US/share/1016976D92563</t>
  </si>
  <si>
    <t>11441 Piping Plover PL, Colorado Springs, CO 80925</t>
  </si>
  <si>
    <t>https://portal.onehome.com/en-US/share/1016732l86005</t>
  </si>
  <si>
    <t>4535 Hollyridge DR, Colorado Springs, CO 80916</t>
  </si>
  <si>
    <t>https://portal.onehome.com/en-US/share/1016731L99348</t>
  </si>
  <si>
    <t>525 N Wahsatch AV, Colorado Springs, CO 80903</t>
  </si>
  <si>
    <t>https://portal.onehome.com/en-US/share/1016728G15034</t>
  </si>
  <si>
    <t>6515 Brook Forest RD, Colorado Springs, CO 80911</t>
  </si>
  <si>
    <t>Silvia Orozco</t>
  </si>
  <si>
    <t>https://portal.onehome.com/en-US/share/1016725W11019</t>
  </si>
  <si>
    <t>7191 Creekfront DR, Fountain, CO 80817</t>
  </si>
  <si>
    <t>"We were actually going to change it to that possibility. I have someone else interested in assuming the loan"</t>
  </si>
  <si>
    <t>https://portal.onehome.com/en-US/share/1016723p02819</t>
  </si>
  <si>
    <t>9783 Borderpine WY, Colorado Springs, CO 80925</t>
  </si>
  <si>
    <t>"Hello! Yes it is VA, yes assumable could work, if your client is VA too?"</t>
  </si>
  <si>
    <t>https://portal.onehome.com/en-US/share/1016722h48584</t>
  </si>
  <si>
    <t>8660 Chipita Park RD, Cascade, CO 80809</t>
  </si>
  <si>
    <t>Michael Quintana</t>
  </si>
  <si>
    <t>https://portal.onehome.com/en-US/share/1016721E66081</t>
  </si>
  <si>
    <t>10008 Castor DR, Colorado Springs, CO 80925</t>
  </si>
  <si>
    <t>Ryan talked to realtor already</t>
  </si>
  <si>
    <t>https://portal.onehome.com/en-US/share/1016719p78958</t>
  </si>
  <si>
    <t>3330 Templeton Gap RD Unit #7, Colorado Springs, CO 80907</t>
  </si>
  <si>
    <t>https://portal.onehome.com/en-US/share/1016671P94596</t>
  </si>
  <si>
    <t>1340 Almagre Peak DR, Colorado Springs, CO 80921</t>
  </si>
  <si>
    <t>Taletha Mosse</t>
  </si>
  <si>
    <t>https://portal.onehome.com/en-US/share/1016669g46770</t>
  </si>
  <si>
    <t>1057 Claiborne RD, Colorado Springs, CO 80906</t>
  </si>
  <si>
    <t>https://portal.onehome.com/en-US/share/1016664p92434</t>
  </si>
  <si>
    <t>5075 Hunters RN, Colorado Springs, CO 80911</t>
  </si>
  <si>
    <t>"Unfortunately, no. He needs his VA entitlement back."</t>
  </si>
  <si>
    <t xml:space="preserve">Tom Schmid </t>
  </si>
  <si>
    <t>https://portal.onehome.com/en-US/share/1016661w88189</t>
  </si>
  <si>
    <t>3790 Presidio PT Unit #103, Colorado Springs, CO 80920</t>
  </si>
  <si>
    <t>Betty Adkins</t>
  </si>
  <si>
    <t>https://portal.onehome.com/en-US/share/1016658L22115</t>
  </si>
  <si>
    <t>7877 Buffalo Horn DR, Colorado Springs, CO 80925</t>
  </si>
  <si>
    <t>Richard Molitor</t>
  </si>
  <si>
    <t>https://portal.onehome.com/en-US/share/1016657h26118</t>
  </si>
  <si>
    <t>1731 Whitehall RD, Colorado Springs, CO 80906</t>
  </si>
  <si>
    <t>"Yes, you can do an assumable, however, the servicer right now is not being very helpful and telling them it's taking a long time like several months is your buyer up for waiting?"</t>
  </si>
  <si>
    <t>Cassandra Reynolds</t>
  </si>
  <si>
    <t>https://portal.onehome.com/en-US/share/1016656v43740</t>
  </si>
  <si>
    <t>27341 Forest Ridge DR, Kiowa, CO 80117</t>
  </si>
  <si>
    <t>Svetlana Kuznetsova</t>
  </si>
  <si>
    <t>https://portal.onehome.com/en-US/share/1016611q66780</t>
  </si>
  <si>
    <t>7778 Como Bay ST, Fountain, CO 80817</t>
  </si>
  <si>
    <t>https://portal.onehome.com/en-US/share/1016610N88307</t>
  </si>
  <si>
    <t>9873 Devoncove DR, Peyton, CO 80831</t>
  </si>
  <si>
    <t>https://portal.onehome.com/en-US/share/1016608v64388</t>
  </si>
  <si>
    <t>33 Friar Tuck DR, Divide, CO 80814</t>
  </si>
  <si>
    <t>https://portal.onehome.com/en-US/share/1016607P00526</t>
  </si>
  <si>
    <t>3591 Indigo Ridge PT, Colorado Springs, CO 80910</t>
  </si>
  <si>
    <t>"Yes" "There's an HOA Lein they would have to assume as well" "Like 30k"</t>
  </si>
  <si>
    <t>https://docs.google.com/spreadsheets/d/1hynVxj6iDtPyzshnyNrWKUuAwrqEjbMZ/edit?gid=2105891927#gid=2105891927</t>
  </si>
  <si>
    <t>Dottie Melton</t>
  </si>
  <si>
    <t>https://portal.onehome.com/en-US/share/1016606N49217</t>
  </si>
  <si>
    <t>2735 Ben CT, Colorado Springs, CO 80909</t>
  </si>
  <si>
    <t>https://portal.onehome.com/en-US/share/1016605J57752</t>
  </si>
  <si>
    <t>12715 Gull LN, Peyton, CO 80831</t>
  </si>
  <si>
    <t>https://portal.onehome.com/en-US/share/1016604R41038</t>
  </si>
  <si>
    <t>3010 Fireweed DR, Colorado Springs, CO 80918</t>
  </si>
  <si>
    <t>https://portal.onehome.com/en-US/share/1016545C00687</t>
  </si>
  <si>
    <t>6154 Fiddle WY, Colorado Springs, CO 80925</t>
  </si>
  <si>
    <t>Jermaine Butler</t>
  </si>
  <si>
    <t>https://portal.onehome.com/en-US/share/1016544L41518</t>
  </si>
  <si>
    <t>8260 Ravenel DR, Colorado Springs, CO 80920</t>
  </si>
  <si>
    <t>Karsten Musaeus</t>
  </si>
  <si>
    <t>https://portal.onehome.com/en-US/share/1016543l09289</t>
  </si>
  <si>
    <t>6840 Omaha BL, Colorado Springs, CO 80915</t>
  </si>
  <si>
    <t>"Thx for asking, &amp; yes, I'm aware of the assumption process...my folks want a normal close time, or sooner, so they can close &amp; finish their U/C purchase... so the FHA assumption is not a current option..."</t>
  </si>
  <si>
    <t>Kenton Carew</t>
  </si>
  <si>
    <t>https://portal.onehome.com/en-US/share/1016542h50412</t>
  </si>
  <si>
    <t>152 Grinnell ST, Colorado Springs, CO 80911</t>
  </si>
  <si>
    <t>Jenny Karber</t>
  </si>
  <si>
    <t>https://portal.onehome.com/en-US/share/1016541P34602</t>
  </si>
  <si>
    <t>1225 Popes Valley DR, Colorado Springs, CO 80919</t>
  </si>
  <si>
    <t>Belinda Yeboah</t>
  </si>
  <si>
    <t>https://portal.onehome.com/en-US/share/1016539z00350</t>
  </si>
  <si>
    <t>2624 Bannister CT, Colorado Springs, CO 80920</t>
  </si>
  <si>
    <t>Left a VM and "Hi Ryan called you earlier and left you a message. Your buyer should be able to assume it But The buyer has to bring the difference at the closing."</t>
  </si>
  <si>
    <t>Kip Petersen</t>
  </si>
  <si>
    <t>https://portal.onehome.com/en-US/share/1016478f97247</t>
  </si>
  <si>
    <t>2315 Lassen DR, Colorado Springs, CO 80910</t>
  </si>
  <si>
    <t>https://portal.onehome.com/en-US/share/1016477U51132</t>
  </si>
  <si>
    <t>326 E Ohio AV, Fountain, CO 80817</t>
  </si>
  <si>
    <t>Left VM</t>
  </si>
  <si>
    <t>Amy Kreidler</t>
  </si>
  <si>
    <t>https://portal.onehome.com/en-US/share/1016476V97564</t>
  </si>
  <si>
    <t>4066 Tiberias PT, Colorado Springs, CO 80916</t>
  </si>
  <si>
    <t>Brian Fleischmann</t>
  </si>
  <si>
    <t>https://portal.onehome.com/en-US/share/1016475Q30982</t>
  </si>
  <si>
    <t>4176 New Santa Fe TR, Colorado Springs, CO 80924</t>
  </si>
  <si>
    <t>Jayson Holland</t>
  </si>
  <si>
    <t>https://portal.onehome.com/en-US/share/1016474t46560</t>
  </si>
  <si>
    <t>9720 W Highway 24, Green Mountain Falls, CO 80819</t>
  </si>
  <si>
    <t>Gil Bolibol</t>
  </si>
  <si>
    <t>https://portal.onehome.com/en-US/share/1016473i31980</t>
  </si>
  <si>
    <t>2104 Ventura DR, Colorado Springs, CO 80910</t>
  </si>
  <si>
    <t>Michelle Enciso</t>
  </si>
  <si>
    <t>https://portal.onehome.com/en-US/share/1016316L23103</t>
  </si>
  <si>
    <t>6030 Meadowbank LN, Colorado Springs, CO 80925</t>
  </si>
  <si>
    <t>https://portal.onehome.com/en-US/share/1016314J60048</t>
  </si>
  <si>
    <t>7862 Black Walnut DR, Colorado Springs, CO 80920</t>
  </si>
  <si>
    <t>https://portal.onehome.com/en-US/share/1016313Q40140</t>
  </si>
  <si>
    <t>69 Hayes DR, Colorado Springs, CO 80911</t>
  </si>
  <si>
    <t>"Hi Ryan. The previous owner was Fha. The current owner is an investor who paid cash for it. It's a flip."</t>
  </si>
  <si>
    <t>https://portal.onehome.com/en-US/share/1016310v59410</t>
  </si>
  <si>
    <t>709 Raemar DR, Colorado Springs, CO 80911</t>
  </si>
  <si>
    <t>Chris Berisford</t>
  </si>
  <si>
    <t>https://portal.onehome.com/en-US/share/1016308p99832</t>
  </si>
  <si>
    <t>10792 Torreys Peak WY, Peyton, CO 80831</t>
  </si>
  <si>
    <t>https://portal.onehome.com/en-US/share/1016241j40517</t>
  </si>
  <si>
    <t>8480 Lakeview DR, Colorado Springs, CO 80908</t>
  </si>
  <si>
    <t>Tara Dudley</t>
  </si>
  <si>
    <t>https://portal.onehome.com/en-US/share/1016237n36085</t>
  </si>
  <si>
    <t>6226 San Mateo DR, Colorado Springs, CO 80911</t>
  </si>
  <si>
    <t>"Hi! I don't see why not, they just want it sold, preferably fast. Pictures will be done on Saturday"</t>
  </si>
  <si>
    <t>Jessica Pero</t>
  </si>
  <si>
    <t>https://portal.onehome.com/en-US/share/1016236g65158</t>
  </si>
  <si>
    <t>3335 Santa Rosa ST, Colorado Springs, CO 80909</t>
  </si>
  <si>
    <t>"I'm sorry. This doesn't work for my seller. But thank your buyer for his or her interest."</t>
  </si>
  <si>
    <t>https://portal.onehome.com/en-US/share/1016235n01549</t>
  </si>
  <si>
    <t>7187 Caballero AV, Colorado Springs, CO 80911</t>
  </si>
  <si>
    <t>Mary Tatum</t>
  </si>
  <si>
    <t>https://portal.onehome.com/en-US/share/1016234L57881</t>
  </si>
  <si>
    <t>330 Clarksley RD, Manitou Springs, CO 80829</t>
  </si>
  <si>
    <t>https://portal.onehome.com/en-US/share/1016182v33333</t>
  </si>
  <si>
    <t>9924 Meridian Hills TR, Peyton, CO 80831</t>
  </si>
  <si>
    <t>https://portal.onehome.com/en-US/share/1016180l88035</t>
  </si>
  <si>
    <t>9360 Wolf Pack TE, Colorado Springs, CO 80920</t>
  </si>
  <si>
    <t>https://docs.google.com/spreadsheets/d/1hynVxj6iDtPyzshnyNrWKUuAwrqEjbMZ/edit?gid=800524957#gid=800524957</t>
  </si>
  <si>
    <t>Erik Schneider</t>
  </si>
  <si>
    <t>https://portal.onehome.com/en-US/share/1016179J46850</t>
  </si>
  <si>
    <t>308 Maplewood DR, Colorado Springs, CO 80907</t>
  </si>
  <si>
    <t>"The estate is not interested in doing that. The existing loan is a reverse mortgage."</t>
  </si>
  <si>
    <t>https://portal.onehome.com/en-US/share/1016177b63301</t>
  </si>
  <si>
    <t>7926 Fallgold CT, Colorado Springs, CO 80927</t>
  </si>
  <si>
    <t>https://portal.onehome.com/en-US/share/1016176t66347</t>
  </si>
  <si>
    <t>5216 Weaver DR, Colorado Springs, CO 80922</t>
  </si>
  <si>
    <t>"Hi Ryan – so sorry I did not get back to you yesterday. Yes it is assumable and he will consider doing an assumable. I haven't done them before, but I know a little bit about it. Did you have?"</t>
  </si>
  <si>
    <t>https://docs.google.com/spreadsheets/d/1hynVxj6iDtPyzshnyNrWKUuAwrqEjbMZ/edit?gid=1102255416#gid=1102255416</t>
  </si>
  <si>
    <t>https://portal.onehome.com/en-US/share/1015942T72058</t>
  </si>
  <si>
    <t>Nathan Fisk</t>
  </si>
  <si>
    <t>1062 Native Dancer TE, Colorado Springs, CO 80921</t>
  </si>
  <si>
    <t>https://portal.onehome.com/en-US/share/1015940g88128</t>
  </si>
  <si>
    <t>2672 Sierra Springs DR, Colorado Springs, CO 80916</t>
  </si>
  <si>
    <t>"Hi Ryan. Thank you for your interest in the home. I need to confirm they would be agreeable to an assumable offer. They are deployed oversees and I don’t know if I will have An answer today. I’ll keep you posted." "Hi Ryan I have spoken to the seller and at this time they are not interested in pursuing the assumable option. I hope this doesn’t stop your buyer from an offer. Let me know what they decide to do. Thanks, Amy-Pink Realty"</t>
  </si>
  <si>
    <t>Thomas Tucker</t>
  </si>
  <si>
    <t>https://portal.onehome.com/en-US/share/1015939L79209</t>
  </si>
  <si>
    <t>415 Main ST, Cripple Creek, CO 80813</t>
  </si>
  <si>
    <t>"I am aware of assuming fha loans. They usually are a bit of a hassle and take time to get those processed if your buyer can get approved."</t>
  </si>
  <si>
    <t>https://portal.onehome.com/en-US/share/1015893I59687</t>
  </si>
  <si>
    <t>7692 Wichita Ridge PT, Colorado Springs, CO 80923</t>
  </si>
  <si>
    <t>Maggie Easton</t>
  </si>
  <si>
    <t>https://portal.onehome.com/en-US/share/1015892m39593</t>
  </si>
  <si>
    <t>408 Pine AV, Colorado Springs, CO 80906</t>
  </si>
  <si>
    <t>https://portal.onehome.com/en-US/share/1015891W18040</t>
  </si>
  <si>
    <t>8039 Basaltic DR, Colorado Springs, CO 80938</t>
  </si>
  <si>
    <t>Gaye Ribble</t>
  </si>
  <si>
    <t>https://portal.onehome.com/en-US/share/1015890o41618</t>
  </si>
  <si>
    <t>9328 Daystar TE, Colorado Springs, CO 80925</t>
  </si>
  <si>
    <t>Susan Lemaire</t>
  </si>
  <si>
    <t>https://portal.onehome.com/en-US/share/1015811s98836</t>
  </si>
  <si>
    <t>905 Custer AV, Colorado Springs, CO 80903</t>
  </si>
  <si>
    <t>https://portal.onehome.com/en-US/share/1015809F53100</t>
  </si>
  <si>
    <t>7239 Countryside GR, Fountain, CO 80817</t>
  </si>
  <si>
    <t>"Hi Ryan, it's a VA loan! My client is open to someone else with VA eligibility assuming the loan!"</t>
  </si>
  <si>
    <t>Elizabeth Reeder</t>
  </si>
  <si>
    <t>https://portal.onehome.com/en-US/share/1015808Z11353</t>
  </si>
  <si>
    <t>16220 Palace Creek DR, Monument, CO 80132</t>
  </si>
  <si>
    <t>https://portal.onehome.com/en-US/share/1015807J69762</t>
  </si>
  <si>
    <t>1648 Smokey Ridge WY, Colorado Springs, CO 80921</t>
  </si>
  <si>
    <t>"No, he will not. He needs somebody with full eligibility."</t>
  </si>
  <si>
    <t>Luke Martin</t>
  </si>
  <si>
    <t>https://portal.onehome.com/en-US/share/1015755i66864</t>
  </si>
  <si>
    <t>30 Pawnee RD, Colorado Springs, CO 80926</t>
  </si>
  <si>
    <t>https://portal.onehome.com/en-US/share/1015754f98134</t>
  </si>
  <si>
    <t>7924 Smokewood DR, Colorado Springs, CO 80908</t>
  </si>
  <si>
    <t>Toby Lorenc</t>
  </si>
  <si>
    <t>https://portal.onehome.com/en-US/share/1015752b17208</t>
  </si>
  <si>
    <t>585 Calle Entrada, Fountain, CO 80817</t>
  </si>
  <si>
    <t>"We've talked about it but i don't have the details or if he's willing to do that. Maybe go see it and if the buyer is interested i can get an answer from the seller" "Hey ryan, I just tried calling and it didn't seem like it went through. Just wanted to check in if your buyer is still interested in 585 Calle Entrada? We're working with the seller to discover the specifics about the loan and if that makes sense for him to offer it as a assumable"</t>
  </si>
  <si>
    <t>1503 Ancestra DR, Fountain, CO 80817</t>
  </si>
  <si>
    <t>Mark McWilliams</t>
  </si>
  <si>
    <t>https://portal.onehome.com/en-US/share/1015751h93515</t>
  </si>
  <si>
    <t>805 Panorama DR, Colorado Springs, CO 80904</t>
  </si>
  <si>
    <t>https://portal.onehome.com/en-US/share/1015750c32366</t>
  </si>
  <si>
    <t>9535 Castle Oaks DR, Fountain, CO 80817</t>
  </si>
  <si>
    <t>"Hey Ryan! I have done a few assumable. This one is not assumable because the seller is on a tighter timeline. The processor is taking over 90 days to close and they don't have that time."</t>
  </si>
  <si>
    <t>https://portal.onehome.com/en-US/share/1015749e92519</t>
  </si>
  <si>
    <t>6682 Golden Briar LN, Colorado Springs, CO 80927</t>
  </si>
  <si>
    <t>https://portal.onehome.com/en-US/share/1015747G98666</t>
  </si>
  <si>
    <t>7539 Sailwind DR, Colorado Springs, CO 80925</t>
  </si>
  <si>
    <t>https://portal.onehome.com/en-US/share/1015744F44797</t>
  </si>
  <si>
    <t>2442 Lexington Village LN, Colorado Springs, CO 80916</t>
  </si>
  <si>
    <t>"Hi Ryan! I am familiar with the assumption process. These sellers would rather a quicker close and don't want to go through the process. I can bring it up again to them again though."</t>
  </si>
  <si>
    <t>Amy Garcia</t>
  </si>
  <si>
    <t>https://portal.onehome.com/en-US/share/1015743A91618</t>
  </si>
  <si>
    <t>5025 Slickrock DR, Colorado Springs, CO 80923</t>
  </si>
  <si>
    <t>"We are pending"</t>
  </si>
  <si>
    <t>https://portal.onehome.com/en-US/share/1015742c63523</t>
  </si>
  <si>
    <t>4370 Villager DR, Colorado Springs, CO 80911</t>
  </si>
  <si>
    <t>"I did. I just got the info and yes, they will consider it"</t>
  </si>
  <si>
    <t>https://portal.onehome.com/en-US/share/1015741b21638</t>
  </si>
  <si>
    <t>2314 Wold AV, Colorado Springs, CO 80909</t>
  </si>
  <si>
    <t>"Hey Ryan! At this time the seller is not interested in the assumable route"</t>
  </si>
  <si>
    <t>https://portal.onehome.com/en-US/share/1015739k87011</t>
  </si>
  <si>
    <t>421 S Prospect ST, Colorado Springs, CO 80903</t>
  </si>
  <si>
    <t>https://portal.onehome.com/en-US/share/1015736g18398</t>
  </si>
  <si>
    <t>9599 Desert Lily CR, Colorado Springs, CO 80925</t>
  </si>
  <si>
    <t>"Hello, we are already under contract and sellers are not offering an assumption. I will let you know if anything changes!"</t>
  </si>
  <si>
    <t>Camellia Coray</t>
  </si>
  <si>
    <t>https://portal.onehome.com/en-US/share/1015541B80290</t>
  </si>
  <si>
    <t>7515 Willowind DR, Colorado Springs, CO 80922</t>
  </si>
  <si>
    <t>https://portal.onehome.com/en-US/share/1015540e84266</t>
  </si>
  <si>
    <t>2648 Gilpin AV, Colorado Springs, CO 80910</t>
  </si>
  <si>
    <t>https://portal.onehome.com/en-US/share/1015539C18000</t>
  </si>
  <si>
    <t>3120 Jon ST, Colorado Springs, CO 80907</t>
  </si>
  <si>
    <t>"Hello! Yes I am aware of the process however it is not preferable given my client's timeline. If your client were offering more than list it might be something worth considering. Also my client refinanced in 2022, so I'm not sure his interest rate is that favorable, but I can check."</t>
  </si>
  <si>
    <t>Dominique Peterkin</t>
  </si>
  <si>
    <t>https://portal.onehome.com/en-US/share/1015538F57876</t>
  </si>
  <si>
    <t>7506 Bigtooth Maple DR, Colorado Springs, CO 80925</t>
  </si>
  <si>
    <t>https://portal.onehome.com/en-US/share/1015480C76808</t>
  </si>
  <si>
    <t>525 Fleming ST, Colorado Springs, CO 80911</t>
  </si>
  <si>
    <t>Al Palmonari</t>
  </si>
  <si>
    <t>https://portal.onehome.com/en-US/share/1015479p02923</t>
  </si>
  <si>
    <t>5705 Grapevine DR, Colorado Springs, CO 80923</t>
  </si>
  <si>
    <t>https://portal.onehome.com/en-US/share/1015478s93049</t>
  </si>
  <si>
    <t>1955 Ambleside DR, Colorado Springs, CO 80915</t>
  </si>
  <si>
    <t>Christopher Cecere</t>
  </si>
  <si>
    <t>https://portal.onehome.com/en-US/share/1015412P39854</t>
  </si>
  <si>
    <t>1686 Sausalito DR, Colorado Springs, CO 80907</t>
  </si>
  <si>
    <t>Chelsea Jackson</t>
  </si>
  <si>
    <t>https://portal.onehome.com/en-US/share/1015411T58035</t>
  </si>
  <si>
    <t>17555 Wagon Train LP, Peyton, CO 80831</t>
  </si>
  <si>
    <t>"I am aware of assumable loans. My team has done a few of them. Is your client still interested?"</t>
  </si>
  <si>
    <t>https://portal.onehome.com/en-US/share/1015410n99214</t>
  </si>
  <si>
    <t>2610 E Dale ST, Colorado Springs, CO 80909</t>
  </si>
  <si>
    <t>"Hey Ryan, thanks for reaching out. Has your buyer walked the property?"</t>
  </si>
  <si>
    <t>https://portal.onehome.com/en-US/share/1015409H05464</t>
  </si>
  <si>
    <t>4507 Misty DR, Colorado Springs, CO 80918</t>
  </si>
  <si>
    <t>Hailey Erskine</t>
  </si>
  <si>
    <t>https://portal.onehome.com/en-US/share/1015408b31764</t>
  </si>
  <si>
    <t>10940 Matta DR, Colorado Springs, CO 80925</t>
  </si>
  <si>
    <t>"It is a VA loan, and it potentially could go assumable. Most people in that area don't have that kind of cash to put down the difference. If you're buyers do, and they like the house, I would give it a maybe."</t>
  </si>
  <si>
    <t>https://portal.onehome.com/en-US/share/1015349E17390</t>
  </si>
  <si>
    <t>2631 Gobi DR, Colorado Springs, CO 80939</t>
  </si>
  <si>
    <t>https://portal.onehome.com/en-US/share/1015348R22043</t>
  </si>
  <si>
    <t>4145 Tree Creek TR, Colorado Springs, CO 80918</t>
  </si>
  <si>
    <t>https://portal.onehome.com/en-US/share/1015338l40322</t>
  </si>
  <si>
    <t>1320 W Lorraine AV, Woodland Park, CO 80863</t>
  </si>
  <si>
    <t>"This property has a contract on it and it's in pre-foreclosure I would not think that it would be an assumable LOAN."Left VM: "Now, this property is in preforeclosure and I already have a couple of offers on it."</t>
  </si>
  <si>
    <t>Maggie Turner</t>
  </si>
  <si>
    <t>https://portal.onehome.com/en-US/share/1015354X87535</t>
  </si>
  <si>
    <t>2905 W Uintah ST, Colorado Springs, CO 80904</t>
  </si>
  <si>
    <t>Jerry Sanden/Derra Meister</t>
  </si>
  <si>
    <t>https://portal.onehome.com/en-US/share/1015353n63418</t>
  </si>
  <si>
    <t>6149 Ashmore LN, Colorado Springs, CO 80927</t>
  </si>
  <si>
    <t>https://portal.onehome.com/en-US/share/1015351M47166</t>
  </si>
  <si>
    <t>142 Judson ST, Colorado Springs, CO 80911</t>
  </si>
  <si>
    <t>https://portal.onehome.com/en-US/share/1015350r35508</t>
  </si>
  <si>
    <t>6715 Fielding CR, Colorado Springs, CO 80911</t>
  </si>
  <si>
    <t>"I will say an assumption is not optimal for them given the time it takes to close but it's possible it is something they'd entertain."</t>
  </si>
  <si>
    <t>https://portal.onehome.com/en-US/share/1015347a04815</t>
  </si>
  <si>
    <t>4575 Borden DR, Colorado Springs, CO 80911</t>
  </si>
  <si>
    <t>Left only a VM asking you [Ryan] to call her back.</t>
  </si>
  <si>
    <t xml:space="preserve">Daniel Padilla </t>
  </si>
  <si>
    <t>https://portal.onehome.com/en-US/share/1015346p78305</t>
  </si>
  <si>
    <t>9757 Coyote Run TR, Colorado Springs, CO 80925</t>
  </si>
  <si>
    <t>https://portal.onehome.com/en-US/share/1015345P48260</t>
  </si>
  <si>
    <t>7985 Buffalo Horn DR, Colorado Springs, CO 80925</t>
  </si>
  <si>
    <t>https://portal.onehome.com/en-US/share/1015344P65743</t>
  </si>
  <si>
    <t>1830 Wildwood Pass DR, Colorado Springs, CO 80921</t>
  </si>
  <si>
    <t>"It is VA. I am familiar with the assumable loans. Unfortunately, we do not have a ton of time such as 120 days to close on this house so we wouldn't need to have it closed within roughly 45 days."</t>
  </si>
  <si>
    <t>Anthony Jimenez</t>
  </si>
  <si>
    <t>https://portal.onehome.com/en-US/share/1015343X20272</t>
  </si>
  <si>
    <t>7448 Colonial DR, Fountain, CO 80817</t>
  </si>
  <si>
    <t>"Hello Ryan. My seller isn't interested in having her loan to be assumable."</t>
  </si>
  <si>
    <t>Breeanna Henry</t>
  </si>
  <si>
    <t>https://portal.onehome.com/en-US/share/1015341p87590</t>
  </si>
  <si>
    <t>150 Audubon DR, Colorado Springs, CO 80910</t>
  </si>
  <si>
    <t>"Hello Ryan, I am familiar with the assumption process. However, 150 Audubon is currently under contract. Thank you for inquiring."</t>
  </si>
  <si>
    <t xml:space="preserve">Mark Ramirez </t>
  </si>
  <si>
    <t>https://portal.onehome.com/en-US/share/1015339W55304</t>
  </si>
  <si>
    <t>197 Norman DR, Colorado Springs, CO 80911</t>
  </si>
  <si>
    <t>"I think that might be an option"</t>
  </si>
  <si>
    <t>https://portal.onehome.com/en-US/share/1015336q50054</t>
  </si>
  <si>
    <t>140 Mayflower ST, Colorado Springs, CO 80905</t>
  </si>
  <si>
    <t>"Hi, Ryan. Yes, my cellar is willing to entertain a v a assumption with a V a eligible buyer"</t>
  </si>
  <si>
    <t>https://portal.onehome.com/en-US/share/1015332j05231</t>
  </si>
  <si>
    <t>995 Winebrook WY, Fountain, CO 80817</t>
  </si>
  <si>
    <t>"Sure, I think he would be open to VA for VA that releases his VA eligibility. There's quite a large gap though."</t>
  </si>
  <si>
    <t>https://portal.onehome.com/en-US/share/1015331T57714</t>
  </si>
  <si>
    <t>6930 Bacone TE, Colorado Springs, CO 80915</t>
  </si>
  <si>
    <t>https://portal.onehome.com/en-US/share/1015078Q98147</t>
  </si>
  <si>
    <t>7920 Luminary LN, Fountain, CO 80817</t>
  </si>
  <si>
    <t>https://portal.onehome.com/en-US/share/1015077l37669</t>
  </si>
  <si>
    <t>17606 Leisure Lake DR, Monument, CO 80132</t>
  </si>
  <si>
    <t>18265 Main ST, Peyton, CO 80831</t>
  </si>
  <si>
    <t>Left VM: "Hey Ryan, this is Jeff Bulls. I just got your text about you guys wanting to do an assumption. They normally take a little bit of time, and I think this house is going to be such a hot commodity, um at the price point that it's just going to sell with doing a regular loan. Um, but you can call me back if you want to 71946 5050. Thank you."</t>
  </si>
  <si>
    <t>https://portal.onehome.com/en-US/share/1015075e75189</t>
  </si>
  <si>
    <t>7236 River Bend RD, Colorado Springs, CO 80911</t>
  </si>
  <si>
    <t>"It is a VA loan but doubt they would consider a non VA buyer and want to keep their eligibility"</t>
  </si>
  <si>
    <t>https://portal.onehome.com/en-US/share/1015024B60932</t>
  </si>
  <si>
    <t>6928 Cumbre Vista WY, Colorado Springs, CO 80924</t>
  </si>
  <si>
    <t>https://portal.onehome.com/en-US/share/1015020v84854</t>
  </si>
  <si>
    <t>3875 Strawberry Field GR Unit #D, Colorado Springs, CO 80906</t>
  </si>
  <si>
    <t>https://portal.onehome.com/en-US/share/1015019P95787</t>
  </si>
  <si>
    <t>7260 Mountain Spruce DR, Colorado Springs, CO 80927</t>
  </si>
  <si>
    <t>Holly Duckworth</t>
  </si>
  <si>
    <t>https://portal.onehome.com/en-US/share/1015011b90217</t>
  </si>
  <si>
    <t>10966 Hidden Ridge CR, Peyton, CO 80831</t>
  </si>
  <si>
    <t>"Hi there, I just wanted to let you know that I reached out to my seller and they did a bit of research with what this process would look like as well as the information I gave them and they decided that they do not want to entertain an assumable offer."</t>
  </si>
  <si>
    <t>Jill Svenson</t>
  </si>
  <si>
    <t>https://portal.onehome.com/en-US/share/1015009o05897</t>
  </si>
  <si>
    <t>4625 Broadmoor Bluffs DR, Colorado Springs, CO 80906</t>
  </si>
  <si>
    <t>https://portal.onehome.com/en-US/share/1015026J88528</t>
  </si>
  <si>
    <t>1015 Piros DR, Colorado Springs, CO 80922</t>
  </si>
  <si>
    <t>https://portal.onehome.com/en-US/share/1015025B27109</t>
  </si>
  <si>
    <t>4392 Coolwater DR, Colorado Springs, CO 80916</t>
  </si>
  <si>
    <t>https://portal.onehome.com/en-US/share/1015023H27190</t>
  </si>
  <si>
    <t>5085 Willowbrook RD, Colorado Springs, CO 80917</t>
  </si>
  <si>
    <t>"Maybe later if she doesn't get an offer she would be open to this, not at this time"</t>
  </si>
  <si>
    <t>Jessica Schwab</t>
  </si>
  <si>
    <t>https://portal.onehome.com/en-US/share/1015022g94349</t>
  </si>
  <si>
    <t>1437 Crestview WY, Woodland Park, CO 80863</t>
  </si>
  <si>
    <t>"Hi Ryan, it is something we are aware of. The sellers would like to transition quicker than an assumable usually takes. However, if your buyers are set on it, I would absolutely present anything they write."</t>
  </si>
  <si>
    <t>Chandra Herman</t>
  </si>
  <si>
    <t>https://portal.onehome.com/en-US/share/1015016h23023</t>
  </si>
  <si>
    <t>171 Druid TR, Florissant, CO 80816</t>
  </si>
  <si>
    <t>https://portal.onehome.com/en-US/share/1015015R49777</t>
  </si>
  <si>
    <t>11416 Belvidere AV, Green Mountain Falls, CO 80819</t>
  </si>
  <si>
    <t>https://portal.onehome.com/en-US/share/1015013z86497</t>
  </si>
  <si>
    <t>13360 Lariat CR, Elbert, CO 80106</t>
  </si>
  <si>
    <t>Norma Alexander-rhodes</t>
  </si>
  <si>
    <t>https://portal.onehome.com/en-US/share/1015007y77053</t>
  </si>
  <si>
    <t>854 Red Thistle VW, Colorado Springs, CO 80916</t>
  </si>
  <si>
    <t>"I'm so sorry for the delay. Ive been waiting on the owners response. They're checking with their lender on the risks. timeline, and if they will be released fully plus get their VA eligibility back in full."</t>
  </si>
  <si>
    <t>https://portal.onehome.com/en-US/share/1015006G85221</t>
  </si>
  <si>
    <t>6945 Corn Tassle DR, Colorado Springs, CO 80911</t>
  </si>
  <si>
    <t>Sarah Sobotka</t>
  </si>
  <si>
    <t>https://portal.onehome.com/en-US/share/1015004r32473</t>
  </si>
  <si>
    <t>9286 Birr CT, Colorado Springs, CO 80927</t>
  </si>
  <si>
    <t>"Hi, Ryan. I am aware of assumptions and have done many. My seller isn't really interested in that process at least right now."</t>
  </si>
  <si>
    <t>https://portal.onehome.com/en-US/share/1014768z18961</t>
  </si>
  <si>
    <t>125 Ravenglass Way, Colorado Springs, CO 80906</t>
  </si>
  <si>
    <t>https://portal.onehome.com/en-US/share/1014767R49449</t>
  </si>
  <si>
    <t>6363 Lancaster AV, Castle Rock, CO 80104</t>
  </si>
  <si>
    <t>Holly Speer</t>
  </si>
  <si>
    <t>https://portal.onehome.com/en-US/share/1014765A41041</t>
  </si>
  <si>
    <t>14889 Clifford DR, Peyton, CO 80831</t>
  </si>
  <si>
    <t>Called you</t>
  </si>
  <si>
    <t>https://portal.onehome.com/en-US/share/1014764I30681</t>
  </si>
  <si>
    <t>6808 Black Saddle DR, Colorado Springs, CO 80924</t>
  </si>
  <si>
    <t>https://portal.onehome.com/en-US/share/1014763S72811</t>
  </si>
  <si>
    <t>10218 Boulder Ridge DR, Peyton, CO 80831</t>
  </si>
  <si>
    <t>"Are your buyers VA? Will they be able to assume the gap? It's over $100k"</t>
  </si>
  <si>
    <t>Scott Martin</t>
  </si>
  <si>
    <t>https://portal.onehome.com/en-US/share/1014762c38656</t>
  </si>
  <si>
    <t>6795 Parkridge CT, Colorado Springs, CO 80915</t>
  </si>
  <si>
    <t>Cliff Pickett</t>
  </si>
  <si>
    <t>https://portal.onehome.com/en-US/share/1014726k89677</t>
  </si>
  <si>
    <t>1171 Lindamood DR, Fountain, CO 80817</t>
  </si>
  <si>
    <t xml:space="preserve">Mark Jones </t>
  </si>
  <si>
    <t>https://portal.onehome.com/en-US/share/1014730K10057</t>
  </si>
  <si>
    <t>10531 Country Park PT, Fountain, CO 80817</t>
  </si>
  <si>
    <t>"Yes, I've done quite a few VA assumable over the years. I will find out if this is something that the seller is interested in I'm not not sure what his intentions are moving forward whether he plans on using his VA or not to purchase another property."</t>
  </si>
  <si>
    <t>https://portal.onehome.com/en-US/share/1014729c44814</t>
  </si>
  <si>
    <t>1117 Willow Bend CR Unit #B, Colorado Springs, CO 80918</t>
  </si>
  <si>
    <t>"We have a call with the lender tomorrow morning to get more details"</t>
  </si>
  <si>
    <t>Amanda Bumbala</t>
  </si>
  <si>
    <t>https://portal.onehome.com/en-US/share/1014728B99680</t>
  </si>
  <si>
    <t>243 Shady Oak GR, Colorado Springs, CO 80916</t>
  </si>
  <si>
    <t>"Hey Ryan, feel free to give me a call when you're available so we can discuss further"</t>
  </si>
  <si>
    <t>https://portal.onehome.com/en-US/share/1014727S80717</t>
  </si>
  <si>
    <t>5490 Passport VW, Colorado Springs, CO 80922</t>
  </si>
  <si>
    <t>Anita Wilkinson</t>
  </si>
  <si>
    <t>https://portal.onehome.com/en-US/share/1014665P98044</t>
  </si>
  <si>
    <t>4172 Baytown DR, Colorado Springs, CO 80916</t>
  </si>
  <si>
    <t>"Hi Ryan. My seller is inquiring with his lender to confirm and I will update you. Thanks!"</t>
  </si>
  <si>
    <t>https://portal.onehome.com/en-US/share/1014664P20094</t>
  </si>
  <si>
    <t>2256 Gilpin AV, Colorado Springs, CO 80910</t>
  </si>
  <si>
    <t>"Yeah it's a VA loan, but in order to release my clients' eligibility, your buyer would also need to be VA."</t>
  </si>
  <si>
    <t>https://portal.onehome.com/en-US/share/1014598J00830</t>
  </si>
  <si>
    <t>605 Cougar Bluff PT Unit #210, Colorado Springs, CO 80906</t>
  </si>
  <si>
    <t>https://portal.onehome.com/en-US/share/1014595p36649</t>
  </si>
  <si>
    <t>6702 Lange CR, Colorado Springs, CO 80918</t>
  </si>
  <si>
    <t>"Hi Ryan, the current owner purchase it for cash at the foreclosure auction. Thanks for your interest."</t>
  </si>
  <si>
    <t>https://portal.onehome.com/en-US/share/1014593H04850</t>
  </si>
  <si>
    <t>4251 Dooley WY, Colorado Springs, CO 80911</t>
  </si>
  <si>
    <t>Jordan Kermes</t>
  </si>
  <si>
    <t>https://portal.onehome.com/en-US/share/1014592S97108</t>
  </si>
  <si>
    <t>7548 Johnsontown HT, Colorado Springs, CO 80908</t>
  </si>
  <si>
    <t>Commercial</t>
  </si>
  <si>
    <t>Joetta Kelsen</t>
  </si>
  <si>
    <t>https://portal.onehome.com/en-US/share/1014590L14035</t>
  </si>
  <si>
    <t>115 Diamond E RD, Fountain, CO 80817</t>
  </si>
  <si>
    <t>Chris Freeman</t>
  </si>
  <si>
    <t>https://portal.onehome.com/en-US/share/1014588S55949</t>
  </si>
  <si>
    <t>6145 Callan DR, Colorado Springs, CO 80927</t>
  </si>
  <si>
    <t>https://portal.onehome.com/en-US/share/1014541B30569</t>
  </si>
  <si>
    <t>2210 Silver Creek DR, Colorado Springs, CO 80921</t>
  </si>
  <si>
    <t xml:space="preserve">Joel Gazibara </t>
  </si>
  <si>
    <t>https://portal.onehome.com/en-US/share/1014540k80847</t>
  </si>
  <si>
    <t>3249 Teardrop CR, Colorado Springs, CO 80917</t>
  </si>
  <si>
    <t>https://portal.onehome.com/en-US/share/1014539Q34834</t>
  </si>
  <si>
    <t>9564 Timberlake LP, Colorado Springs, CO 80927</t>
  </si>
  <si>
    <t>"Hi Ryan,It's a VA loan. Is your buyer a veteran? My seller would prefer to not have to deal with the timeline of a VA assumption. But I am open to discussing it with you if your client can replace their VA Entitlement with my client's."</t>
  </si>
  <si>
    <t>https://portal.onehome.com/en-US/share/1014537q00967</t>
  </si>
  <si>
    <t>652 Fay DR, Colorado Springs, CO 80911-2555</t>
  </si>
  <si>
    <t>https://portal.onehome.com/en-US/share/1014535B03327</t>
  </si>
  <si>
    <t>8116 Bohleen RD, Peyton, CO 80831</t>
  </si>
  <si>
    <t>"She would only consider a Va assumable if it was with a full price offer. We can chat. Showing homes. Will call later"</t>
  </si>
  <si>
    <t>Laura Baxter</t>
  </si>
  <si>
    <t>https://portal.onehome.com/en-US/share/1014534Y32632</t>
  </si>
  <si>
    <t>6755 Backcountry LP, Colorado Springs, CO 80927</t>
  </si>
  <si>
    <t>Jonathan Cole</t>
  </si>
  <si>
    <t>https://portal.onehome.com/en-US/share/1014532E49899</t>
  </si>
  <si>
    <t>3255 Red Cavern RD, Colorado Springs, CO 80908</t>
  </si>
  <si>
    <t>https://portal.onehome.com/en-US/share/1014531e14404</t>
  </si>
  <si>
    <t>9703 Emerald Vista DR, Peyton, CO 80831</t>
  </si>
  <si>
    <t>https://portal.onehome.com/en-US/share/1014401J21013</t>
  </si>
  <si>
    <t>7695 Woody Creek DR, Colorado Springs, CO 80911</t>
  </si>
  <si>
    <t>"Yes it would be assumable and yes I have experience with doing assumable loans. They take at least 3 months to process and average of 6 months. It is not an option the sellers are pursuing right now, BUT I will definitely keep you posted if anything changes"</t>
  </si>
  <si>
    <t>https://portal.onehome.com/en-US/share/1014403S34360</t>
  </si>
  <si>
    <t>2793 Pony Club LN, Colorado Springs, CO 80922</t>
  </si>
  <si>
    <t>Haelee Swanson</t>
  </si>
  <si>
    <t>https://portal.onehome.com/en-US/share/1014402v21774</t>
  </si>
  <si>
    <t>8415 Del Rio RD, Peyton, CO 80831</t>
  </si>
  <si>
    <t>Lindsey Livengood</t>
  </si>
  <si>
    <t>https://portal.onehome.com/en-US/share/1014400L50093</t>
  </si>
  <si>
    <t>6552 Tillamook DR, Colorado Springs, CO 80925</t>
  </si>
  <si>
    <t>Left VM: "Hey Ryan, um no need to call back. This is Lindsay live in good. Um, just wanted to give you some more information and I'm driving. So I figured this would be easier. Um, so um, I am a listing agent on the Atilla cow still they they are totally open to assuming um, and yeah, they are totally open. It's a VA loan. Um, and there I think their interest rate is in the twos they have about 360 left on their um, Principal so it is quite a big Equity Gap. Um But if that's something your buyers can do, um, we are more than happy to do that. Not a problem. Um, so yeah, just let me know if that's something they can do something. They would like to look into um, and we can totally talk about it. Uh, if you have any more questions, let me know. I think that's about it. Hope you have a great Tuesday and talk to you soon. Bye"</t>
  </si>
  <si>
    <t>Robyn Akin</t>
  </si>
  <si>
    <t>https://portal.onehome.com/en-US/share/1014397y12169</t>
  </si>
  <si>
    <t>7378 Theresa DR, Colorado Springs, CO 80925</t>
  </si>
  <si>
    <t>Kristen Pinnock</t>
  </si>
  <si>
    <t>https://portal.onehome.com/en-US/share/1014395j58673</t>
  </si>
  <si>
    <t>5233 Palomino Ranch PT, Colorado Springs, CO 80922</t>
  </si>
  <si>
    <t>https://portal.onehome.com/en-US/share/1014328f64316</t>
  </si>
  <si>
    <t>1145 Lindstrom DR, Colorado Springs, CO 80911</t>
  </si>
  <si>
    <t>Lindsey Williams</t>
  </si>
  <si>
    <t>https://portal.onehome.com/en-US/share/1014332N99296</t>
  </si>
  <si>
    <t>6020 Cubbage DR, Colorado Springs, CO 80924</t>
  </si>
  <si>
    <t>https://portal.onehome.com/en-US/share/1014330y83324</t>
  </si>
  <si>
    <t>7453 Sun Chaser HT, Colorado Springs, CO 80922</t>
  </si>
  <si>
    <t>"Hi Ryan, it was purchased with a VA loan and we would entertain an assumption for another veteran that has full eligibility to substitute the seller's VA eligibility"</t>
  </si>
  <si>
    <t>https://portal.onehome.com/en-US/share/1014326x08144</t>
  </si>
  <si>
    <t>6231 Wallowing WY, Colorado Springs, CO 80925</t>
  </si>
  <si>
    <t>"VA"</t>
  </si>
  <si>
    <t>Lisa Welsh</t>
  </si>
  <si>
    <t>https://portal.onehome.com/en-US/share/1014324N09499</t>
  </si>
  <si>
    <t>10981 Avena RD, Peyton, CO 80831</t>
  </si>
  <si>
    <t>Jennifer Johnson</t>
  </si>
  <si>
    <t>https://portal.onehome.com/en-US/share/1014226Z74075</t>
  </si>
  <si>
    <t>1631 Kodiak DR, Colorado Springs, CO 80910</t>
  </si>
  <si>
    <t>"There's a possibility for a VA assumption. It might be a little tricky. And some conversations would have to happen. This is a possible short sale home. I would have to speak with the mortgage company. And if you're buyer agreed to certain numbers. It might just work out in everybody's best interest. Definitely worth a conversation if your buyer is interested"</t>
  </si>
  <si>
    <t>Travis Fraker</t>
  </si>
  <si>
    <t>https://portal.onehome.com/en-US/share/1014235O41670</t>
  </si>
  <si>
    <t>374 Gerka LN, Florissant, CO 80816</t>
  </si>
  <si>
    <t>"VA assumable. Only allowing VA entitlement holders to assume. It your client VA?"</t>
  </si>
  <si>
    <t>https://portal.onehome.com/en-US/share/1014234Y48898</t>
  </si>
  <si>
    <t>19271 Good Life VW, Calhan, CO 80808</t>
  </si>
  <si>
    <t>Joan Valverde</t>
  </si>
  <si>
    <t>https://portal.onehome.com/en-US/share/1014233X61580</t>
  </si>
  <si>
    <t>6225 Kildare DR, Colorado Springs, CO 80927</t>
  </si>
  <si>
    <t>William Mahar</t>
  </si>
  <si>
    <t>https://portal.onehome.com/en-US/share/1014232U15317</t>
  </si>
  <si>
    <t>Gary Carlson</t>
  </si>
  <si>
    <t>https://portal.onehome.com/en-US/share/1014231m70492</t>
  </si>
  <si>
    <t>208 Largo AV, Palmer Lake, CO 80133</t>
  </si>
  <si>
    <t>Stephanie Jarboe</t>
  </si>
  <si>
    <t>https://portal.onehome.com/en-US/share/1014230o72472</t>
  </si>
  <si>
    <t>16396 Mountain Glory DR, Monument, CO 80132</t>
  </si>
  <si>
    <t>Starla Dillingham</t>
  </si>
  <si>
    <t>https://portal.onehome.com/en-US/share/1014228O89181</t>
  </si>
  <si>
    <t>115 Grinnell ST, Colorado Springs, CO 80911</t>
  </si>
  <si>
    <t>"Yes it is assumable it's VA"</t>
  </si>
  <si>
    <t>https://portal.onehome.com/en-US/share/1014164M78058</t>
  </si>
  <si>
    <t>613 Crestridge AV, Colorado Springs, CO 80906</t>
  </si>
  <si>
    <t>"Yes there is an assumable option for VA but you will need to have your buyer discuss this with their lender. The details needed are listed in Pikes Peak MLS. Have you booked a showing yet? Let me know if you have any more questions."</t>
  </si>
  <si>
    <t>Stacey Lehner</t>
  </si>
  <si>
    <t>https://portal.onehome.com/en-US/share/1014163M22411</t>
  </si>
  <si>
    <t>21 E Washington ST, Colorado Springs, CO 80907</t>
  </si>
  <si>
    <t>https://portal.onehome.com/en-US/share/1014160Q42600</t>
  </si>
  <si>
    <t>882 Hoosier DR, Colorado Springs, CO 80916</t>
  </si>
  <si>
    <t>"Hello Ryan. It is VA. She would not want to give up any of her VA eligibility. If you can work around that and could establish a time-line that's attractive to them, I'd be open to hearing what that looks like."</t>
  </si>
  <si>
    <t>John Diaz</t>
  </si>
  <si>
    <t>https://portal.onehome.com/en-US/share/1014053e18280</t>
  </si>
  <si>
    <t>4750 Live Oak DR, Colorado Springs, CO 80916</t>
  </si>
  <si>
    <t>"Hi, I am familiar with the process. I've closed through this year. I'm not sure if my buyers are wanting to go through that long process I can definitely reach out however</t>
  </si>
  <si>
    <t>https://portal.onehome.com/en-US/share/1014075i36169</t>
  </si>
  <si>
    <t>6990 Silvergrass DR, Colorado Springs, CO 80927</t>
  </si>
  <si>
    <t>https://portal.onehome.com/en-US/share/1014073H07387</t>
  </si>
  <si>
    <t>10316 Wrangell CR, Colorado Springs, CO 80924</t>
  </si>
  <si>
    <t>Amber Lee Pruitt</t>
  </si>
  <si>
    <t>https://portal.onehome.com/en-US/share/1014072X27634</t>
  </si>
  <si>
    <t>10703 Shavano Peak CT, Peyton, 80831</t>
  </si>
  <si>
    <t>https://portal.onehome.com/en-US/share/1014071S43717</t>
  </si>
  <si>
    <t>890 Dawn Break LP, Colorado Springs, CO 80910</t>
  </si>
  <si>
    <t>Linda Leiss Landry</t>
  </si>
  <si>
    <t>https://portal.onehome.com/en-US/share/1014069h61092</t>
  </si>
  <si>
    <t>7279 Peachleaf DR, Colorado Springs, CO 80925</t>
  </si>
  <si>
    <t>VM: "Hey Ryan, it's Linda Lee Landry with Brookshire hathway. Just giving you a call back on Peach Leaf. Um, yeah, we were under contract with an assumable. Um, and that didn't work out. Um, my my sellers don't really have the time to go through this process again, but if you'd like to chat to give me a call back. My number is (719) 432-5255 Thanks"</t>
  </si>
  <si>
    <t>Kellie Case</t>
  </si>
  <si>
    <t>https://portal.onehome.com/en-US/share/1014051U82726</t>
  </si>
  <si>
    <t>415 Forest Glen TR, Florissant, CO 80816</t>
  </si>
  <si>
    <t>https://portal.onehome.com/en-US/share/1014067u62251</t>
  </si>
  <si>
    <t>1264 Livingston AV, Colorado Springs, CO 90906</t>
  </si>
  <si>
    <t>"I can always present it Ryan but that's a long process minimum 60 days out to 120 days depending on how fast the Bank moves I'm very aware of how this process works."</t>
  </si>
  <si>
    <t>https://portal.onehome.com/en-US/share/1014066N91574</t>
  </si>
  <si>
    <t>1145 Windflower LN, Woodland Park, CO 80863</t>
  </si>
  <si>
    <t>Sly Martinez/Chelsea Huntz</t>
  </si>
  <si>
    <t>https://portal.onehome.com/en-US/share/1014064c12523</t>
  </si>
  <si>
    <t>1297 Flycatcher LN,Colorado Springs, CO 80916</t>
  </si>
  <si>
    <t>"Hello Ryan! I am so sorry. It's been a busy day. She currently has another offer she's reviewing. I'll let you know how it goes."</t>
  </si>
  <si>
    <t>Jerry Mansfield</t>
  </si>
  <si>
    <t>https://portal.onehome.com/en-US/share/1014062P88412</t>
  </si>
  <si>
    <t>1720 Carmel DR, Colorado Springs, CO 80910</t>
  </si>
  <si>
    <t>"Yes" and VM</t>
  </si>
  <si>
    <t>https://portal.onehome.com/en-US/share/1014060g97375</t>
  </si>
  <si>
    <t>2578 Naples DR, Colorado Springs, CO 80906</t>
  </si>
  <si>
    <t>"I am aware. :-) We actually just went under contract, but I'm happy to let you know if anything changes."</t>
  </si>
  <si>
    <t>https://portal.onehome.com/en-US/share/1014059l24366</t>
  </si>
  <si>
    <t>4375 Poplar Brook DR, Colorado Springs, CO 80922</t>
  </si>
  <si>
    <t>"Hi Ryan - we actually just went under contract last night! It is a VA assumable but they want their eligibility back so would only be interested with a substitution of entitlement. I can let you know if something happens with the current contract."</t>
  </si>
  <si>
    <t>https://portal.onehome.com/en-US/share/1014054m77086</t>
  </si>
  <si>
    <t>5625 Fantasia DR, Colorado Springs, CO 80911</t>
  </si>
  <si>
    <t>https://portal.onehome.com/en-US/share/1014047E54929</t>
  </si>
  <si>
    <t>6747 Mandan DR, Colorado Springs, CO 80925</t>
  </si>
  <si>
    <t>"VA loan. Seller needs his entitlement back so buyer would need to assume loan under their own VA entitlement."</t>
  </si>
  <si>
    <t>Alicia Scully</t>
  </si>
  <si>
    <t>https://portal.onehome.com/en-US/share/1014046B59335</t>
  </si>
  <si>
    <t>1308 Maxwell ST, Colorado Springs, CO 80906</t>
  </si>
  <si>
    <t>Christi White</t>
  </si>
  <si>
    <t>https://portal.onehome.com/en-US/share/1014045p51511</t>
  </si>
  <si>
    <t>323 S 4th ST, Victor, CO 80860</t>
  </si>
  <si>
    <t>"Hi I am aware of assumable FHA loans. However the process is taking around 6 months and my sellers don't want to wait that long, so we aren't offering it."</t>
  </si>
  <si>
    <t>https://portal.onehome.com/en-US/share/1013954y92894</t>
  </si>
  <si>
    <t>1533 Wooten RD, Colorado Springs, CO 80915</t>
  </si>
  <si>
    <t>"If you can get an assumable that takes less than 60 days that may be possible"</t>
  </si>
  <si>
    <t xml:space="preserve">Zane Whitfield </t>
  </si>
  <si>
    <t>https://portal.onehome.com/en-US/share/1013949O77068</t>
  </si>
  <si>
    <t>100 Harvard ST, Colorado Springs, CO 80911</t>
  </si>
  <si>
    <t>"Not intersted."</t>
  </si>
  <si>
    <t>https://portal.onehome.com/en-US/share/1013953W58785</t>
  </si>
  <si>
    <t>3784 Winter Sun DR, Colorado Springs, CO 80925</t>
  </si>
  <si>
    <t>"We are under contract"</t>
  </si>
  <si>
    <t>https://portal.onehome.com/en-US/share/1013952R62635</t>
  </si>
  <si>
    <t>7850 Tennis LN, Colorado Springs, CO 80951</t>
  </si>
  <si>
    <t>Christopher Naggar</t>
  </si>
  <si>
    <t>https://portal.onehome.com/en-US/share/1013950g23970</t>
  </si>
  <si>
    <t>3765 Hartsock LN Unit #307, Colorado Springs, CO 80917</t>
  </si>
  <si>
    <t>"That's great. We can definitely do it and my sellers would be fine with the process. I've got time right now to chat if you'd like, but I'm about to step into a meeting from 12-1."</t>
  </si>
  <si>
    <t>https://portal.onehome.com/en-US/share/1013948L75996</t>
  </si>
  <si>
    <t>9447 Summit Mesa DR, Fountain, CO 80817</t>
  </si>
  <si>
    <t>"Hey Ryan. I'm very familiar with assumptions. I've done many already. Unfortunately, these buyers are under contract on another house using their entitlement so it would not work."</t>
  </si>
  <si>
    <t>https://portal.onehome.com/en-US/share/1013888B08705</t>
  </si>
  <si>
    <t>4510 Isabella PL, Colorado Springs, CO 80922</t>
  </si>
  <si>
    <t>"Seller is not interested in allowing an assumable. It's a VA loan and he wants his CERT back."</t>
  </si>
  <si>
    <t>https://portal.onehome.com/en-US/share/1013887z73494</t>
  </si>
  <si>
    <t>3699 Makley CR, Castle Rock, CO 80104</t>
  </si>
  <si>
    <t>https://portal.onehome.com/en-US/share/1013886E78631</t>
  </si>
  <si>
    <t>509 Cottonwood DR, Colorado Springs, CO 80911</t>
  </si>
  <si>
    <t>"Sorry it is VA not assumable as they are buying another VA home"</t>
  </si>
  <si>
    <t>https://portal.onehome.com/en-US/share/1013885S20103</t>
  </si>
  <si>
    <t>10722 Witcher DR, Colorado Springs, CO 80925</t>
  </si>
  <si>
    <t>"I'm aware of it however my guys are UC on another home and don't want to wait"</t>
  </si>
  <si>
    <t>https://portal.onehome.com/en-US/share/1013883S40893</t>
  </si>
  <si>
    <t>5155 Alton DR, Colorado Springs, CO 80911</t>
  </si>
  <si>
    <t>https://portal.onehome.com/en-US/share/1013882c19590</t>
  </si>
  <si>
    <t>7850 Julynn RD, Colorado Springs, CO 80919</t>
  </si>
  <si>
    <t>https://portal.onehome.com/en-US/share/1013800Z72864</t>
  </si>
  <si>
    <t>9478 Mosaic HT, Fountain, CO 80817</t>
  </si>
  <si>
    <t>https://portal.onehome.com/en-US/share/1013802W47942</t>
  </si>
  <si>
    <t>426 Cobblestone DR, Colorado Springs, CO 80906</t>
  </si>
  <si>
    <t>Left a VM</t>
  </si>
  <si>
    <t>Barbara Miller</t>
  </si>
  <si>
    <t>https://portal.onehome.com/en-US/share/1013817e18837</t>
  </si>
  <si>
    <t>9541 Timberlake LP, Colorado Springs, CO 80927</t>
  </si>
  <si>
    <t>https://portal.onehome.com/en-US/share/1013816B41990</t>
  </si>
  <si>
    <t>1070 Rock Creek Canyon RD, Colorado Springs, CO 80926</t>
  </si>
  <si>
    <t>Ryan Blackburn</t>
  </si>
  <si>
    <t>https://portal.onehome.com/en-US/share/1013814W64221</t>
  </si>
  <si>
    <t>2219 Downend ST, Colorado Springs, CO 80910</t>
  </si>
  <si>
    <t>Sebastian Madsen</t>
  </si>
  <si>
    <t>https://portal.onehome.com/en-US/share/1013810G91549</t>
  </si>
  <si>
    <t>9159 Baltin CT, Colorado Springs, CO 80927</t>
  </si>
  <si>
    <t>"Hi Ryan, thanks for reaching out. I can try and find out exactly what the rate and loan type is however, I am not sure and assumable timeline would work for my client. We would have to really dig into this and see how quickly we can close we need to close by first. 60 day clothes on an assumable would be a stretch, 45 days might just not be reasonable in terms of timeline. I'll touch base with my client this afternoon and try and get some more info and see who the loan is serviced by"</t>
  </si>
  <si>
    <t>Kaitie Brown</t>
  </si>
  <si>
    <t>https://portal.onehome.com/en-US/share/1013806H73079</t>
  </si>
  <si>
    <t>6244 Roundup Butte ST, Colorado Springs, CO 80925</t>
  </si>
  <si>
    <t>https://portal.onehome.com/en-US/share/1013805f20743</t>
  </si>
  <si>
    <t>5860 Del Rey DR, Colorado Springs, CO 80918</t>
  </si>
  <si>
    <t>https://portal.onehome.com/en-US/share/1013801I09208</t>
  </si>
  <si>
    <t>834 Grissom DR, Colorado Springs, CO 80915</t>
  </si>
  <si>
    <t>https://portal.onehome.com/en-US/share/1013741X36879</t>
  </si>
  <si>
    <t xml:space="preserve">1175 Ptarmigan DR, Woodland Park, CO 80863 </t>
  </si>
  <si>
    <t>Patrick Gauruder</t>
  </si>
  <si>
    <t>https://portal.onehome.com/en-US/share/1013740Y73051</t>
  </si>
  <si>
    <t>4277 Centerville DR, Colorado Springs, CO 80922</t>
  </si>
  <si>
    <t>Anna White</t>
  </si>
  <si>
    <t>https://portal.onehome.com/en-US/share/1013739o52758</t>
  </si>
  <si>
    <t>4391 Horse Gulch LP, Colorado Springs, CO 80924</t>
  </si>
  <si>
    <t>https://portal.onehome.com/en-US/share/1013737m78472</t>
  </si>
  <si>
    <t>4965 Artistic CR, Colorado Springs, CO 80917</t>
  </si>
  <si>
    <t>Rustin Carlson</t>
  </si>
  <si>
    <t>https://portal.onehome.com/en-US/share/1013677a00346</t>
  </si>
  <si>
    <t>6387 Pilgrimage RD, Colorado Springs, CO 80925</t>
  </si>
  <si>
    <t>Left a vm: "Hey, Ryan, Ruston, Carlson exp. You're calling about my property on pilgrimage. Yes, it is assumable. I need to call the seller and get. um a payoff at this juncture so that You can run your numbers and um, yes that can be done a no-brainer to me when I don't know is do you have to be VA to assume a VA loan? Um Anyway, give me a shout. I'll get to my client and find out exactly what the payoff is. But feel free to give me a call when you can 719332 3232. Thank you.</t>
  </si>
  <si>
    <t>Frances Farnon</t>
  </si>
  <si>
    <t>https://portal.onehome.com/en-US/share/1013664L79311</t>
  </si>
  <si>
    <t>6597 Rubicon HT, Colorado Springs, CO 80925</t>
  </si>
  <si>
    <t>Melanie Darnell</t>
  </si>
  <si>
    <t>https://portal.onehome.com/en-US/share/1013675v66080</t>
  </si>
  <si>
    <t>1714 Clemson DR, Colorado Springs, CO 80909</t>
  </si>
  <si>
    <t>"Hey there, I am aware of this process. Not sure however if his is assumable.If so,there would be a gap."</t>
  </si>
  <si>
    <t>Thomas Gandolfo</t>
  </si>
  <si>
    <t>https://portal.onehome.com/en-US/share/1013673Y73991</t>
  </si>
  <si>
    <t>13510 Forest Green DR, Elbert, CO 80106</t>
  </si>
  <si>
    <t xml:space="preserve">Left a VM </t>
  </si>
  <si>
    <t>https://portal.onehome.com/en-US/share/1013672K93704</t>
  </si>
  <si>
    <t>4009 Shelley AV, Colorado Springs, CO 80910</t>
  </si>
  <si>
    <t>https://portal.onehome.com/en-US/share/1013669c69551</t>
  </si>
  <si>
    <t>1108 White Stone WY, Fountain, CO 80817</t>
  </si>
  <si>
    <t>"Hi Ryan! It's a VA. Yes they are aware of assumable. They are leaving the 14th of June so they do not have enough time for assumable and they would only do VA if they had to go the assumable route."</t>
  </si>
  <si>
    <t>Bill Hourigan</t>
  </si>
  <si>
    <t>https://portal.onehome.com/en-US/share/1013668m34706</t>
  </si>
  <si>
    <t>156 Kilgore ST, Colorado Springs, CO 80911</t>
  </si>
  <si>
    <t>"Possibly...looking into it."</t>
  </si>
  <si>
    <t>Latisha Adams</t>
  </si>
  <si>
    <t>https://portal.onehome.com/en-US/share/1013665m96981</t>
  </si>
  <si>
    <t>4512 Samaritan LP, Colorado Springs, CO 80916</t>
  </si>
  <si>
    <t>https://portal.onehome.com/en-US/share/1013661z39709</t>
  </si>
  <si>
    <t>8627 Tranquil Knoll LN, Colorado Springs, CO 80927</t>
  </si>
  <si>
    <t>"Our sellers loan is VA... I'm waiting to hear back on details regarding their loan. I can definitley keep you posted!"</t>
  </si>
  <si>
    <t>Susan Myers</t>
  </si>
  <si>
    <t>https://portal.onehome.com/en-US/share/1013548N23061</t>
  </si>
  <si>
    <t>19772 Knights Crossing</t>
  </si>
  <si>
    <t>https://portal.onehome.com/en-US/share/1013542Y98936</t>
  </si>
  <si>
    <t>8840 Palomino Ridge VW, Peyton, CO 80831</t>
  </si>
  <si>
    <t>https://portal.onehome.com/en-US/share/1013554F41490</t>
  </si>
  <si>
    <t>8157 Misty Moon DR, Colorado Springs, CO 80924</t>
  </si>
  <si>
    <t>"It is a VA. And is your Buyer VA eligible? Because they are buying a home in Ohio and have to have their VA free and clear. I'm very familiar. I've done about 35 of the assumptions in the last 18 months. These particular folks really are not interested in an assumption at this moment in the sale"</t>
  </si>
  <si>
    <t>Rachel Morris</t>
  </si>
  <si>
    <t>https://portal.onehome.com/en-US/share/1013538s00388</t>
  </si>
  <si>
    <t>2420 E San Rafael ST, Colorado Springs, CO 80909</t>
  </si>
  <si>
    <t>Xavier Palmer</t>
  </si>
  <si>
    <t>https://portal.onehome.com/en-US/share/1013553O75259</t>
  </si>
  <si>
    <t>4419 Fenton RD, Colorado Springs, CO 80916</t>
  </si>
  <si>
    <t>"Yes I spoke with him, and he said he is willing to allow the assumption, however your client just needs to have va eligibility. He doesn't want to give his entitlement up"</t>
  </si>
  <si>
    <t>https://portal.onehome.com/en-US/share/1013551K53924</t>
  </si>
  <si>
    <t>10101 Angeles RD, Peyton, CO 80831</t>
  </si>
  <si>
    <t>"It's VA" left a VM</t>
  </si>
  <si>
    <t>Kyle Strang</t>
  </si>
  <si>
    <t>https://portal.onehome.com/en-US/share/1013431s84072</t>
  </si>
  <si>
    <t>6655 Carriage Meadows DR, Colorado Springs, CO 80925</t>
  </si>
  <si>
    <t>"My seller is not interested in doing an assumable loan."</t>
  </si>
  <si>
    <t>https://portal.onehome.com/en-US/share/1013434K55672</t>
  </si>
  <si>
    <t>2233 Streambank DR, Colorado Springs, CO 80951</t>
  </si>
  <si>
    <t>"You would have to cure property and possibly."</t>
  </si>
  <si>
    <t>Jennifer Wood</t>
  </si>
  <si>
    <t>https://portal.onehome.com/en-US/share/1013429R49144</t>
  </si>
  <si>
    <t>557 Rose DR, Colorado Springs, CO 80911</t>
  </si>
  <si>
    <t>"We are under contract!"</t>
  </si>
  <si>
    <t>https://portal.onehome.com/en-US/share/1013344d56645</t>
  </si>
  <si>
    <t>9803 Emerald Vista DR, Peyton, CO 80831</t>
  </si>
  <si>
    <t>Jaclyn Peterson</t>
  </si>
  <si>
    <t>https://portal.onehome.com/en-US/share/1013343C29594</t>
  </si>
  <si>
    <t>10772 Yuba DR, Colorado Springs, CO 80925</t>
  </si>
  <si>
    <t>"i have it on the listing that there is an assumable loan it's va so your buyer needs to be va in order to assume it"</t>
  </si>
  <si>
    <t>https://portal.onehome.com/en-US/share/1013279s42337</t>
  </si>
  <si>
    <t>6977 Prince DR, Colorado Springs, CO 80918</t>
  </si>
  <si>
    <t>Pepper Byrne</t>
  </si>
  <si>
    <t>https://portal.onehome.com/en-US/share/1013218a33854</t>
  </si>
  <si>
    <t>261 Sherri DR, Colorado Springs, CO 80911</t>
  </si>
  <si>
    <t>"I can talk to her about it. My concern would be the amount of time it takes to close. She's already moved out. I know she wants to close ASAP. What's your experience with timeframe?"</t>
  </si>
  <si>
    <t>https://portal.onehome.com/en-US/share/1013215J05471</t>
  </si>
  <si>
    <t>7377 Willowdale DR, Fountain, CO 80817</t>
  </si>
  <si>
    <t>"I'm still awaiting confirmation from my sellers lender that they will allow the loan be assumed. Each lender has to authorize it even though all loans are available."</t>
  </si>
  <si>
    <t>https://portal.onehome.com/en-US/share/1013090q96161</t>
  </si>
  <si>
    <t>350 Flynn CT, Colorado Springs, CO 80911</t>
  </si>
  <si>
    <t>"We are under contract with multiple offers"</t>
  </si>
  <si>
    <t>https://portal.onehome.com/en-US/share/1013089J64577</t>
  </si>
  <si>
    <t>4022 Horse Gulch LP, Colorado Springs, CO 80924</t>
  </si>
  <si>
    <t>https://portal.onehome.com/en-US/share/1013024b02579</t>
  </si>
  <si>
    <t>8023 Nico WY, Peyton, CO 80831</t>
  </si>
  <si>
    <t>Doris Rivera</t>
  </si>
  <si>
    <t>https://portal.onehome.com/en-US/share/1013026O63898</t>
  </si>
  <si>
    <t>8622 Laurel Mountain VW</t>
  </si>
  <si>
    <t>Katrina Zagars</t>
  </si>
  <si>
    <t>https://portal.onehome.com/en-US/share/1013025V49687</t>
  </si>
  <si>
    <t>16408 Blue Yonder VW, Monument, CO 80132</t>
  </si>
  <si>
    <t>Ryan Murphy</t>
  </si>
  <si>
    <t>https://portal.onehome.com/en-US/share/1013022H75282</t>
  </si>
  <si>
    <t>105 Cherry CR, Fountain, CO 80817</t>
  </si>
  <si>
    <t>"Yes sir. I'm waiting for the seller to decide if he wants to offer the property as assumable."</t>
  </si>
  <si>
    <t>https://portal.onehome.com/en-US/share/1012969B72339</t>
  </si>
  <si>
    <t>8180 Snow Bowl HT, Fountain, CO 80817</t>
  </si>
  <si>
    <t>https://portal.onehome.com/en-US/share/1012719s29559</t>
  </si>
  <si>
    <t>6201 Rowdy DR, Colorado Springs, CO 80924</t>
  </si>
  <si>
    <t>https://portal.onehome.com/en-US/share/1012625x77446</t>
  </si>
  <si>
    <t>516 Rowe LN, Colorado Springs, CO 80911</t>
  </si>
  <si>
    <t>"I just tried to call you."</t>
  </si>
  <si>
    <t>https://portal.onehome.com/en-US/share/1012624R37201</t>
  </si>
  <si>
    <t>7440 Sandy Springs PT, Fountain, CO 80817</t>
  </si>
  <si>
    <t>"Hello, The sellers want to purchase a home quickly and would prefer not to wait on an assumption"</t>
  </si>
  <si>
    <t>https://portal.onehome.com/en-US/share/1012542Q33794</t>
  </si>
  <si>
    <t>415 Quebec ST, Colorado Springs, CO 80911</t>
  </si>
  <si>
    <t>https://portal.onehome.com/en-US/share/1012546B57825</t>
  </si>
  <si>
    <t>1610 E Cache La Poudre ST, Colorado Springs, CO 80909</t>
  </si>
  <si>
    <t>"Yes, I am certainly aware of it and I had discussed the possibility with the seller. He does not want to wait the length of time the assumption would take."</t>
  </si>
  <si>
    <t>https://portal.onehome.com/en-US/share/1012347l28487</t>
  </si>
  <si>
    <t>Sydney Burnett</t>
  </si>
  <si>
    <t>https://portal.onehome.com/en-US/share/1012346U67771</t>
  </si>
  <si>
    <t>1425 Laurette DR, Colorado Springs, CO 80909</t>
  </si>
  <si>
    <t>https://portal.onehome.com/en-US/share/1012345P73329</t>
  </si>
  <si>
    <t>15 N Roosevelt ST, Colorado Springs, CO 80909</t>
  </si>
  <si>
    <t>Vicki Westapher</t>
  </si>
  <si>
    <t>https://portal.onehome.com/en-US/share/1012343O98509</t>
  </si>
  <si>
    <t>12444 Pine Valley CR, Peyton, CO 80831</t>
  </si>
  <si>
    <t>"Hello Ryan. We have verified with the Sellers that the timing on an assumption won't work for them. Here is some add'l information: Regarding offers on 12444 Pine Valley: Allow 48 hours for response. Closing as soon as possible. Sellers requests a 7-10 day Post Closing Agreement if possible. Please use N/A as your TIME OF DAY in Deadlines. Have your lender call me asap. Seller reserves the right to accept any offer prior to the deadline. Please include a full appraisal gap guarantee if your offer is over list price. No escalation clauses. Please submit your Best and Highest offer up front. See other instructions in the MLS Showing Agent remarks. The Sellers Property Disclosure is linked to the MLS. Vicki Westapher, RE/MAX Properties, Inc."</t>
  </si>
  <si>
    <t>Paul Miller</t>
  </si>
  <si>
    <t>https://portal.onehome.com/en-US/share/1012201k98293</t>
  </si>
  <si>
    <t>6569 Chaplin DR, Colorado Springs, CO 80925</t>
  </si>
  <si>
    <t>https://portal.onehome.com/en-US/share/1012133H41341</t>
  </si>
  <si>
    <t>4052 Creek Legend VW, Colorado Springs, CO 80911</t>
  </si>
  <si>
    <t>https://portal.onehome.com/en-US/share/1012137D41370</t>
  </si>
  <si>
    <t>5135 Quill DR, Colorado Springs, CO 80911</t>
  </si>
  <si>
    <t>"Good day. My seller is not interested in an assumable loan. Thanks for reaching out. Have a great day!"</t>
  </si>
  <si>
    <t>https://portal.onehome.com/en-US/share/1012134p37755</t>
  </si>
  <si>
    <t>7589 Barn Owl DR, Fountain, CO 80817</t>
  </si>
  <si>
    <t>"Hey Ryan, yes I am aware of it and have closed an assumable recently. The seller would only entertain it if the buyer has entitlement to cover it"</t>
  </si>
  <si>
    <t>DJ Barela</t>
  </si>
  <si>
    <t>https://portal.onehome.com/en-US/share/1012004C54906</t>
  </si>
  <si>
    <t>3935 Sinnes LN, Colorado Springs, CO 80911</t>
  </si>
  <si>
    <t>"Hi, Ryan! Thanks so much for reaching out! Our team has done several assumptions this year. My sellers are PCSing and would prefer non-assumable offers, at this point, but we would also love for you guys to schedule a showing and see the house!!"</t>
  </si>
  <si>
    <t>https://portal.onehome.com/en-US/share/1012010r33637</t>
  </si>
  <si>
    <t>281 Eagle Summit PT Unit #103, Colorado Springs, CO 80919</t>
  </si>
  <si>
    <t>Ricardo Novelo/Jules Bristow</t>
  </si>
  <si>
    <t>https://portal.onehome.com/en-US/share/1011921U41407</t>
  </si>
  <si>
    <t>7743 Tent Rock PT, Colorado Springs, CO 80924</t>
  </si>
  <si>
    <t>"So the bank will only allow VA eligible buyers to assume the loan. It's not a decision made by the seller."</t>
  </si>
  <si>
    <t>https://portal.onehome.com/en-US/share/1011923x14750</t>
  </si>
  <si>
    <t>310 N 24th ST, Colorado Springs, CO 80904</t>
  </si>
  <si>
    <t>https://portal.onehome.com/en-US/share/1011927q15680</t>
  </si>
  <si>
    <t>9305 Castle Oaks DR, Fountain, CO 80817</t>
  </si>
  <si>
    <t>Christina Garcia</t>
  </si>
  <si>
    <t>https://portal.onehome.com/en-US/share/1011926x67047</t>
  </si>
  <si>
    <t>7965 Campground DR, Fountain, CO 80817</t>
  </si>
  <si>
    <t>https://portal.onehome.com/en-US/share/1011925s38684</t>
  </si>
  <si>
    <t>3416 Osprey Ridge DR, Colorado Springs, CO 80916</t>
  </si>
  <si>
    <t>https://portal.onehome.com/en-US/share/1011540d70693</t>
  </si>
  <si>
    <t>1828 Parkview BL, Colorado Springs, CO 80905</t>
  </si>
  <si>
    <t>"I don't know about a non VA, let me ask"</t>
  </si>
  <si>
    <t>George Campbell</t>
  </si>
  <si>
    <t>https://portal.onehome.com/en-US/share/1011549z25225</t>
  </si>
  <si>
    <t>10573 Castor DR, Colorado Springs, CO 80925</t>
  </si>
  <si>
    <t>"Hi Ryan, I've went through this same scenario with the sellers a couple months back and they will not entertain any non-VA buyers at all. I will not contact them about this because that is what they have instructed me to do. Thanks for reaching out, good luck in your search with your buyers."Agent remarks: "**VA ASSUMABLE LOAN WITH LOW INTEREST RATE**"</t>
  </si>
  <si>
    <t>Patricia Beck</t>
  </si>
  <si>
    <t>https://portal.onehome.com/en-US/share/1011548V35328</t>
  </si>
  <si>
    <t>3428 Trenary LN, Colorado Springs, CO 80918</t>
  </si>
  <si>
    <t>https://portal.onehome.com/en-US/share/1011546d28466</t>
  </si>
  <si>
    <t>10125 Winter Gem GR, Colorado Springs, CO 80925</t>
  </si>
  <si>
    <t>Marion Meyer</t>
  </si>
  <si>
    <t>https://portal.onehome.com/en-US/share/1011545N61764</t>
  </si>
  <si>
    <t>824 E Cucharras ST, Colorado Springs, CO 80903</t>
  </si>
  <si>
    <t>https://portal.onehome.com/en-US/share/1011544K99368</t>
  </si>
  <si>
    <t>10102 Golf Crest DR, Peyton, CO 80831</t>
  </si>
  <si>
    <t>"I am more then willing to do the assumable"</t>
  </si>
  <si>
    <t>https://portal.onehome.com/en-US/share/1011543L05605</t>
  </si>
  <si>
    <t>680 Red Feather LN, Woodland Park, CO 80863</t>
  </si>
  <si>
    <t>"Familiar but never actually done an assumable. I can have seller check with lender and get more info on it" "It's with ENT, they said 30 days to do an assumable- guess we will find out if that's true! 2.75% interest rate VA loan"</t>
  </si>
  <si>
    <t>https://portal.onehome.com/en-US/share/1011539h52391</t>
  </si>
  <si>
    <t>7355 Countryside GR, Fountain, CO 80817</t>
  </si>
  <si>
    <t>Rob Thompson/Susanne Lenox</t>
  </si>
  <si>
    <t>https://portal.onehome.com/en-US/share/1030070j80729</t>
  </si>
  <si>
    <t>415 Redwood DR, Colorado Springs, CO 80907</t>
  </si>
  <si>
    <t>"Hi Ryan, I'm aware of the process. Let me ask the seller if they're ok with waiting a few more weeks (or months) to close. Does the buyer have gap money? We'd be looking at about $32,000."</t>
  </si>
  <si>
    <t>https://docs.google.com/spreadsheets/d/1hynVxj6iDtPyzshnyNrWKUuAwrqEjbMZ/edit?gid=2093134791#gid=2093134791</t>
  </si>
  <si>
    <t>Danny Kibler</t>
  </si>
  <si>
    <t>https://portal.onehome.com/en-US/share/1011535h82132</t>
  </si>
  <si>
    <t>303 S Main ST, Fountain, CO 80817</t>
  </si>
  <si>
    <t>"It's a possibility have you seen the property"</t>
  </si>
  <si>
    <t>https://portal.onehome.com/en-US/share/1011229c16368</t>
  </si>
  <si>
    <t>2551 Faulkner DR, Colorado Springs, CO 80916</t>
  </si>
  <si>
    <t>"Hi Ryan. The loan is VA. We can discuss the assumption option, but I know the seller is hoping to not have to wait 3+ months of possible."</t>
  </si>
  <si>
    <t>https://portal.onehome.com/en-US/share/1011227l32220</t>
  </si>
  <si>
    <t>4926 Witches Hollow LN, Colorado Springs, CO 80911</t>
  </si>
  <si>
    <t>https://portal.onehome.com/en-US/share/1011174L30903</t>
  </si>
  <si>
    <t>8518 Moorland LN, Colorado Springs, CO 80927</t>
  </si>
  <si>
    <t>https://portal.onehome.com/en-US/share/1011083N42896</t>
  </si>
  <si>
    <t>4319 Alder Springs VW, Colorado Springs, CO 80922</t>
  </si>
  <si>
    <t>Kevin Pilkington/Lauren Jerden</t>
  </si>
  <si>
    <t>https://portal.onehome.com/en-US/share/1011012T48618</t>
  </si>
  <si>
    <t>4925 Pearl Kite VW, Colorado Springs, CO 80916</t>
  </si>
  <si>
    <t>"Spoke with the sellers. They are not interested in an assumption offer. We would love to work with your clients but it would have to be a buy down."</t>
  </si>
  <si>
    <t>https://docs.google.com/spreadsheets/d/1hynVxj6iDtPyzshnyNrWKUuAwrqEjbMZ/edit?gid=368063706#gid=368063706</t>
  </si>
  <si>
    <t>https://portal.onehome.com/en-US/share/1011013j38205</t>
  </si>
  <si>
    <t>4078 Gray Fox HT, Colorado Springs, CO 80922</t>
  </si>
  <si>
    <t>"Hey! I have done an assumable loan on the listing side. I can ask my client if they are interested. Would you clients be able to come up with the difference?"</t>
  </si>
  <si>
    <t>https://portal.onehome.com/en-US/share/1011010W24613</t>
  </si>
  <si>
    <t>1540 Luna DR, Fountain, CO 80817</t>
  </si>
  <si>
    <t>https://portal.onehome.com/en-US/share/1011009c79034</t>
  </si>
  <si>
    <t>6024 Sonterra LN, Colorado Springs, CO 80923</t>
  </si>
  <si>
    <t>https://portal.onehome.com/en-US/share/1010847g41784</t>
  </si>
  <si>
    <t>1135 W Nolte DR, Colorado Springs, CO 80916</t>
  </si>
  <si>
    <t>MLS Agent Remarks: FHA assumable. Seller will be using Assumption Solutions to facilitate."</t>
  </si>
  <si>
    <t>https://portal.onehome.com/en-US/share/1010849P21694</t>
  </si>
  <si>
    <t>5472 Hammond DR, Colorado Springs, CO 80915</t>
  </si>
  <si>
    <t>"Yes. Their remaining loan balance is around $383k. Are they able to bridge the gap?" "Also, I would need to check in on their timeline. They may need to close sooner than an assumable can be done"</t>
  </si>
  <si>
    <t>Shallana Baillargeon</t>
  </si>
  <si>
    <t>https://portal.onehome.com/en-US/share/1010848W39357</t>
  </si>
  <si>
    <t>518 Quebec CR, Colorado Springs, CO 80911</t>
  </si>
  <si>
    <t>"Hi there, the home is assumable. Let me get that info"</t>
  </si>
  <si>
    <t>Dave Robbins</t>
  </si>
  <si>
    <t>https://portal.onehome.com/en-US/share/1010774Z11475</t>
  </si>
  <si>
    <t>6817 Millbrook CR, Fountain, CO 80817</t>
  </si>
  <si>
    <t>"Millbrook is under contract. Thank you for the consideration."</t>
  </si>
  <si>
    <t>Kimberly Hoffman</t>
  </si>
  <si>
    <t>https://portal.onehome.com/en-US/share/1010544x60471</t>
  </si>
  <si>
    <t>6225 White Wolf PT, Colorado Springs, CO 80925</t>
  </si>
  <si>
    <t>https://portal.onehome.com/en-US/share/1010543k86694</t>
  </si>
  <si>
    <t>1420 N Union BL, Colorado Springs, CO 80909</t>
  </si>
  <si>
    <t>Left VM: "Hey Ryan, this is Jacob Berger the listing agent on Union and I got your text message about possibly having a buyer that's interested in assuming the mortgage. I did talk to this girl, and she said that they would be open to that. Obviously. We just need to know all the details and everything. So if you want to give me a call back at your convenience, I can explain more as far as what's going on on our side and then you can tell me about your buyer. Okay? Thanks. Bye."</t>
  </si>
  <si>
    <t>Andrea Cashdollar</t>
  </si>
  <si>
    <t>https://portal.onehome.com/en-US/share/1010546G32875</t>
  </si>
  <si>
    <t>9714 Fleece Flower WY, Peyton, CO 80831</t>
  </si>
  <si>
    <t>https://portal.onehome.com/en-US/share/1010410S46463</t>
  </si>
  <si>
    <t>920 Evening Star CT, Colorado Springs, CO 80910</t>
  </si>
  <si>
    <t>Susan Langford</t>
  </si>
  <si>
    <t>https://portal.onehome.com/en-US/share/1010407w78327</t>
  </si>
  <si>
    <t>2432 W Platte AV, Colorado Springs, CO 80904</t>
  </si>
  <si>
    <t xml:space="preserve">rlugayao@rocketstation.com i already talked to her. So don't worry about that. Run this as a house hack STR. where they will live in the 1/1 unit and they will airbnb the 2/2 unit. </t>
  </si>
  <si>
    <t>https://portal.onehome.com/en-US/share/1010406g48202</t>
  </si>
  <si>
    <t>2570 Plymouth DR, Colorado Springs, CO 80916</t>
  </si>
  <si>
    <t>"It is under contract" "12 offers all cash."</t>
  </si>
  <si>
    <t>Audrey Lewis</t>
  </si>
  <si>
    <t>https://portal.onehome.com/en-US/share/1010409j87925</t>
  </si>
  <si>
    <t>7438 Benecia DR, Fountain, CO 80817</t>
  </si>
  <si>
    <t>Michelle Pace</t>
  </si>
  <si>
    <t>https://portal.onehome.com/en-US/share/1010408D88297</t>
  </si>
  <si>
    <t>2720 Green Ridge DR, Colorado Springs, CO 80907</t>
  </si>
  <si>
    <t>Tyshobia Harris</t>
  </si>
  <si>
    <t>https://portal.onehome.com/en-US/share/1010332A59543</t>
  </si>
  <si>
    <t>7753 Pinfeather DR, Fountain, CO 80817</t>
  </si>
  <si>
    <t>Rebecca Peterson</t>
  </si>
  <si>
    <t>https://portal.onehome.com/en-US/share/1010229X28079</t>
  </si>
  <si>
    <t>1360 Mears DR, Colorado Springs, CO 80915</t>
  </si>
  <si>
    <t>"Hello Ryan, I was just getting some more information on this. I am the seller and agent of the property just a heads up."</t>
  </si>
  <si>
    <t>Demar Hightower</t>
  </si>
  <si>
    <t>https://portal.onehome.com/en-US/share/1010149O52375</t>
  </si>
  <si>
    <t>116 Dartmouth ST, Colorado Springs, CO 80911</t>
  </si>
  <si>
    <t>"Hi Ryan, Yes my seller used a VA loan. Is your buyer VA eligible?"</t>
  </si>
  <si>
    <t>https://portal.onehome.com/en-US/share/1010148S62567</t>
  </si>
  <si>
    <t>11175 Berry Farm RD, Fountain, CO 80817</t>
  </si>
  <si>
    <t>https://portal.onehome.com/en-US/share/1010146x89544</t>
  </si>
  <si>
    <t>835 Hayloft LN, Fountain, CO 80817</t>
  </si>
  <si>
    <t>https://portal.onehome.com/en-US/share/1010132I01531</t>
  </si>
  <si>
    <t>6116 Wild Turkey DR, Colorado Springs, CO 80925</t>
  </si>
  <si>
    <t>https://portal.onehome.com/en-US/share/1010135S09186</t>
  </si>
  <si>
    <t>6690 Van Winkle DR, Colorado Springs, CO 80923</t>
  </si>
  <si>
    <t>https://portal.onehome.com/en-US/share/1010129F89679</t>
  </si>
  <si>
    <t>1631 Maxwell ST, Colorado Springs, CO 80906</t>
  </si>
  <si>
    <t>Alec Palmer</t>
  </si>
  <si>
    <t>https://portal.onehome.com/en-US/share/1010131y59137</t>
  </si>
  <si>
    <t>6622 Lamine DR, Colorado Springs, CO 80925</t>
  </si>
  <si>
    <t>https://portal.onehome.com/en-US/share/1010011E53981</t>
  </si>
  <si>
    <t>2489 Washo CR, Colorado Springs, CO 80915</t>
  </si>
  <si>
    <t>"Hello! Let me get the assumable info today and over to you. Has your buyer toured the property?"</t>
  </si>
  <si>
    <t>https://portal.onehome.com/en-US/share/1010009M51839</t>
  </si>
  <si>
    <t>1527 Woodpark DR, Colorado Springs, CO 80951</t>
  </si>
  <si>
    <t>https://portal.onehome.com/en-US/share/1009975r83947</t>
  </si>
  <si>
    <t>1824 Springs Vista ST, Colorado Springs, CO 80910</t>
  </si>
  <si>
    <t>"I am aware, but the provider said it would take eight months and the seller does not have that much time"</t>
  </si>
  <si>
    <t>https://portal.onehome.com/en-US/share/1009971u60536</t>
  </si>
  <si>
    <t>2995 E Fountain BL, Colorado Springs, CO 80910</t>
  </si>
  <si>
    <t>https://portal.onehome.com/en-US/share/1009972a84928</t>
  </si>
  <si>
    <t>946 Hutchinson DR, Colorado Springs, CO 80910</t>
  </si>
  <si>
    <t>"Hutchinson is closing next week."</t>
  </si>
  <si>
    <t>https://portal.onehome.com/en-US/share/1009755f95927</t>
  </si>
  <si>
    <t>10874 Lavanya PL, Fountain, CO 80817</t>
  </si>
  <si>
    <t>Tricia Mandeville</t>
  </si>
  <si>
    <t>https://portal.onehome.com/en-US/share/1009748F66064</t>
  </si>
  <si>
    <t>4663 Cold Harbor VW, Colorado Springs, CO 80911</t>
  </si>
  <si>
    <t>"I am aware of the process but they are looking for a quick close and unfortunately the assumable are not quick."</t>
  </si>
  <si>
    <t>https://portal.onehome.com/en-US/share/1009753N89304</t>
  </si>
  <si>
    <t>4050 Silver Star GR, Colorado Springs, CO 80911</t>
  </si>
  <si>
    <t>https://portal.onehome.com/en-US/share/1009744M75774</t>
  </si>
  <si>
    <t>705 Squire ST, Colorado Springs, CO 80911</t>
  </si>
  <si>
    <t>https://portal.onehome.com/en-US/share/1009745a61754</t>
  </si>
  <si>
    <t>4087 London LN, Colorado Springs, CO 80916</t>
  </si>
  <si>
    <t>Dardrin Qin</t>
  </si>
  <si>
    <t>https://portal.onehome.com/en-US/share/1009599g09157</t>
  </si>
  <si>
    <t>602 Bickley ST, Colorado Springs, CO 80911</t>
  </si>
  <si>
    <t>https://portal.onehome.com/en-US/share/1009598g01657</t>
  </si>
  <si>
    <t>6603 Tillamook DR, Colorado Springs, CO 80925</t>
  </si>
  <si>
    <t>https://portal.onehome.com/en-US/share/1009529E08710</t>
  </si>
  <si>
    <t>9857 Morning Vista DR, Peyton, CO 80831</t>
  </si>
  <si>
    <t>https://portal.onehome.com/en-US/share/1009533U34299</t>
  </si>
  <si>
    <t>9785 Rubicon DR, Colorado Springs, CO 80925</t>
  </si>
  <si>
    <t>https://portal.onehome.com/en-US/share/1009532K09422</t>
  </si>
  <si>
    <t>3150 Wild Peregrine VW, Colorado Springs, CO 80916</t>
  </si>
  <si>
    <t>Jennifer Valverde</t>
  </si>
  <si>
    <t>https://portal.onehome.com/en-US/share/1009530J81967</t>
  </si>
  <si>
    <t>3151 Westcliff DR, Colorado Springs, CO 80906</t>
  </si>
  <si>
    <t>Jenessa Turbes</t>
  </si>
  <si>
    <t>https://portal.onehome.com/en-US/share/1009367Z52803</t>
  </si>
  <si>
    <t>4114 Tennyson AV, Colorado Springs, CO 80910</t>
  </si>
  <si>
    <t>"It is a VA assumable. 2.5%, payment is currently around $1855/ month. I don't have the escrow break down but principal is roughly $720, Interest is roughly $711, escrow is $422/month."</t>
  </si>
  <si>
    <t>Justin Krause</t>
  </si>
  <si>
    <t>https://portal.onehome.com/en-US/share/1009365p66857</t>
  </si>
  <si>
    <t>2525 E Boulder ST, Colorado Springs, CO 80909</t>
  </si>
  <si>
    <t>https://portal.onehome.com/en-US/share/1009364V55525</t>
  </si>
  <si>
    <t>Devin Davis</t>
  </si>
  <si>
    <t>https://portal.onehome.com/en-US/share/1009366t59298</t>
  </si>
  <si>
    <t>3011 E Pikes Peak AV, Colorado Springs, CO 80909</t>
  </si>
  <si>
    <t>Jonathan Dickey</t>
  </si>
  <si>
    <t>https://portal.onehome.com/en-US/share/1009222c53574</t>
  </si>
  <si>
    <t>1180 Cree DR, Colorado Springs, CO 80915</t>
  </si>
  <si>
    <t>https://portal.onehome.com/en-US/share/1009206x44132</t>
  </si>
  <si>
    <t>4775 Kerry Lynn VW Unit #101, Colorado Springs, CO 80922</t>
  </si>
  <si>
    <t>https://portal.onehome.com/en-US/share/1009210e71283</t>
  </si>
  <si>
    <t>4456 Gray Fox HT, Colorado Springs, CO 80922</t>
  </si>
  <si>
    <t>Karen M Alejandro</t>
  </si>
  <si>
    <t>https://portal.onehome.com/en-US/share/1009215R15678</t>
  </si>
  <si>
    <t>6320 Verrado PL, Colorado Springs, CO 80922</t>
  </si>
  <si>
    <t>3330 Templeton Gap RD Unit #36, Colorado Springs, CO 80907</t>
  </si>
  <si>
    <t>https://portal.onehome.com/en-US/share/1009224R23928</t>
  </si>
  <si>
    <t>7025 Mescalero DR, Colorado Springs, CO 80915</t>
  </si>
  <si>
    <t>"Seller is not interested."</t>
  </si>
  <si>
    <t>https://portal.onehome.com/en-US/share/1009221t35255</t>
  </si>
  <si>
    <t>1914 Reed Grass WY, Colorado Springs, CO 80915</t>
  </si>
  <si>
    <t>Stand Alone First</t>
  </si>
  <si>
    <t>Donna Webster</t>
  </si>
  <si>
    <t>https://portal.onehome.com/en-US/share/1009220e06673</t>
  </si>
  <si>
    <t>7383 Hunter Jumper DR, Colorado Springs, CO 80922</t>
  </si>
  <si>
    <t>interesting but hoa 300/quarter</t>
  </si>
  <si>
    <t>Anna Deeds</t>
  </si>
  <si>
    <t>https://portal.onehome.com/en-US/share/1009217W17911</t>
  </si>
  <si>
    <t>4331 N Carefree CR, Colorado Springs, CO 80917</t>
  </si>
  <si>
    <t>https://portal.onehome.com/en-US/share/1009216f90287</t>
  </si>
  <si>
    <t>7020 Bonnie Brae LN, Colorado Springs, CO 80922</t>
  </si>
  <si>
    <t>https://portal.onehome.com/en-US/share/1009212P43547</t>
  </si>
  <si>
    <t>4509 Kingfisher PT, Colorado Springs, CO 80922</t>
  </si>
  <si>
    <t>https://portal.onehome.com/en-US/share/1009211F31183</t>
  </si>
  <si>
    <t>4408 Canteen TR, Colorado Springs, CO 80922</t>
  </si>
  <si>
    <t>Anthony Bujak</t>
  </si>
  <si>
    <t>https://portal.onehome.com/en-US/share/1009208i67980</t>
  </si>
  <si>
    <t>7789 Valley Quail PT, Colorado Springs, CO 80922</t>
  </si>
  <si>
    <t>left a VM: "Hey Ryan, this is Anthony Bojack. I'm the listing agent 47 789 Valley coil. Hey, I wanted to chat with you about that real quick. And yes, it is s FHA. I wanted to just kind of let you know what was going on with everything. That way I could talk with you first and give me a call back. 
(719) 963-5085 when you get a chance, okay? All right, bye-bye."</t>
  </si>
  <si>
    <t>Tammie Sandeman</t>
  </si>
  <si>
    <t>https://portal.onehome.com/en-US/share/1009204I21686</t>
  </si>
  <si>
    <t>4883 Jamesport DR, Colorado Springs, CO 80918</t>
  </si>
  <si>
    <t>https://portal.onehome.com/en-US/share/1009219p63773</t>
  </si>
  <si>
    <t>2794 Grand Prix CT, Colorado Springs, CO 80922</t>
  </si>
  <si>
    <t>Brenda Cordero</t>
  </si>
  <si>
    <t>https://portal.onehome.com/en-US/share/1009214V66263</t>
  </si>
  <si>
    <t>7005 Prairie Finch HT Unit #101, Colorado Springs, CO 80922</t>
  </si>
  <si>
    <t>Benjamin Vreeman</t>
  </si>
  <si>
    <t>https://portal.onehome.com/en-US/share/1009062O85336</t>
  </si>
  <si>
    <t>5965 Hitching Post VW, Colorado Springs, CO 80923</t>
  </si>
  <si>
    <t>https://portal.onehome.com/en-US/share/1009061K91997</t>
  </si>
  <si>
    <t>5845 Sanchez DR, Colorado Springs, CO 80923</t>
  </si>
  <si>
    <t>in convo</t>
  </si>
  <si>
    <t>https://portal.onehome.com/en-US/share/1009060w98358</t>
  </si>
  <si>
    <t>5968 Conductors PT, Colorado Springs, CO 80923</t>
  </si>
  <si>
    <t>Douglas Rollins</t>
  </si>
  <si>
    <t>https://portal.onehome.com/en-US/share/1016667s61732</t>
  </si>
  <si>
    <t>5956 Tympany PT, Colorado Springs, CO 80923</t>
  </si>
  <si>
    <t>https://portal.onehome.com/en-US/share/1009055R58099</t>
  </si>
  <si>
    <t>1544 York RD, Colorado Springs, CO 80918</t>
  </si>
  <si>
    <t>"York, she has a VA loan and would need another VA buyer with their own eligibility to release hers.""</t>
  </si>
  <si>
    <t>https://portal.onehome.com/en-US/share/1009056P97741</t>
  </si>
  <si>
    <t>6485 Lazy Stream WY, Colorado Springs, CO 80923</t>
  </si>
  <si>
    <t>Dave Jameson</t>
  </si>
  <si>
    <t>https://portal.onehome.com/en-US/share/1008868W21802</t>
  </si>
  <si>
    <t>9373 Cashel TR, Colorado Springs, CO 80927</t>
  </si>
  <si>
    <t>https://portal.onehome.com/en-US/share/1008860W05788</t>
  </si>
  <si>
    <t>11475 Mulberry RD, Calhan, CO 80808</t>
  </si>
  <si>
    <t>https://portal.onehome.com/en-US/share/1008872H59464</t>
  </si>
  <si>
    <t>6954 Silvergrass DR, Colorado Springs, CO 80927</t>
  </si>
  <si>
    <t>https://portal.onehome.com/en-US/share/1008870q84317</t>
  </si>
  <si>
    <t>9246 Timberlake LP, Colorado Springs, CO 80927</t>
  </si>
  <si>
    <t>Peter Sahhar</t>
  </si>
  <si>
    <t>https://portal.onehome.com/en-US/share/1008866R64072</t>
  </si>
  <si>
    <t>5976 Callan DR, Colorado Springs, CO 80927</t>
  </si>
  <si>
    <t>Kimberly McKinley</t>
  </si>
  <si>
    <t>https://portal.onehome.com/en-US/share/1008862B10542</t>
  </si>
  <si>
    <t>5715 Tramore CT, Colorado Springs, CO 80927</t>
  </si>
  <si>
    <t>Michelle Costa</t>
  </si>
  <si>
    <t>https://portal.onehome.com/en-US/share/1008792L18848</t>
  </si>
  <si>
    <t>8027 Tremble PT, Colorado Springs, CO 80908</t>
  </si>
  <si>
    <t>"Thank you for reaching out. I've discussed this as an option with my seller and he is not interested. Thank you again have a nice weekend."</t>
  </si>
  <si>
    <t>https://portal.onehome.com/en-US/share/1008785c81762</t>
  </si>
  <si>
    <t>9257 Bugaboo DR, Colorado Springs, CO 80924</t>
  </si>
  <si>
    <t>Darrell Wass</t>
  </si>
  <si>
    <t>https://portal.onehome.com/en-US/share/1008791H20045</t>
  </si>
  <si>
    <t>7755 Ochre VW, Colorado Springs, CO 80908</t>
  </si>
  <si>
    <t>https://portal.onehome.com/en-US/share/1008794J94193</t>
  </si>
  <si>
    <t>7845 Brandy CR, Colorado Springs, CO 80920</t>
  </si>
  <si>
    <t>Sellstate Alliance Realty &amp; Property Management</t>
  </si>
  <si>
    <t>https://portal.onehome.com/en-US/share/1008801s96667</t>
  </si>
  <si>
    <t>20917 Goldeneagle DR, Calhan, CO 80808</t>
  </si>
  <si>
    <t>https://portal.onehome.com/en-US/share/1008783J25950</t>
  </si>
  <si>
    <t>9629 Beryl DR, Peyton, CO 80831</t>
  </si>
  <si>
    <t>https://portal.onehome.com/en-US/share/1008784F17822</t>
  </si>
  <si>
    <t>9174 Royal Melbourne CR, Peyton, CO 80831</t>
  </si>
  <si>
    <t>Lynette Baggarly</t>
  </si>
  <si>
    <t>https://portal.onehome.com/en-US/share/1008786e04581</t>
  </si>
  <si>
    <t>8883 Stony Creek DR, Colorado Springs, CO 80924</t>
  </si>
  <si>
    <t>https://portal.onehome.com/en-US/share/1008788A00061</t>
  </si>
  <si>
    <t>8022 Goldenray PL, Colorado Springs, CO 80908</t>
  </si>
  <si>
    <t>Tom Thieme</t>
  </si>
  <si>
    <t>https://portal.onehome.com/en-US/share/1008797K98570</t>
  </si>
  <si>
    <t>3590 Rocky Knoll DR, Colorado Springs, CO 80920</t>
  </si>
  <si>
    <t>https://portal.onehome.com/en-US/share/1008798V91662</t>
  </si>
  <si>
    <t>17225 Honeydew CT, Peyton, CO 80831</t>
  </si>
  <si>
    <t>https://portal.onehome.com/en-US/share/1008799U73056</t>
  </si>
  <si>
    <t>19270 Good Life VW, Peyton, CO 80831</t>
  </si>
  <si>
    <t>Sulema Aguirre</t>
  </si>
  <si>
    <t>https://portal.onehome.com/en-US/share/1008793W89315</t>
  </si>
  <si>
    <t>7640 Woody Cones VW, Colorado Springs, CO 80908</t>
  </si>
  <si>
    <t>https://portal.onehome.com/en-US/share/1008734n60727</t>
  </si>
  <si>
    <t>10006 Everglades DR, Peyton, CO 80831</t>
  </si>
  <si>
    <t>Mark Edward Oberg/Janet McMonigal</t>
  </si>
  <si>
    <t>https://portal.onehome.com/en-US/share/1030833m16885</t>
  </si>
  <si>
    <t>10699 Rainbow Bridge DR, Peyton, CO 80831</t>
  </si>
  <si>
    <t>"Hi Ryan, Thank you for reaching out. I know how assumption works, Thank you, but the seller is not agreeable to one. We do have a lender on standby who is working to help with rate or closing cost"</t>
  </si>
  <si>
    <t>https://portal.onehome.com/en-US/share/1008733J37117</t>
  </si>
  <si>
    <t>12776 Scenic Walk DR, Peyton, CO 80831</t>
  </si>
  <si>
    <t>https://portal.onehome.com/en-US/share/1008735X02042</t>
  </si>
  <si>
    <t>Patrick Connors</t>
  </si>
  <si>
    <t>https://portal.onehome.com/en-US/share/1008728l91848</t>
  </si>
  <si>
    <t>18315 Steeplechase DR, Peyton, CO 80831</t>
  </si>
  <si>
    <t>https://portal.onehome.com/en-US/share/1008664l41671</t>
  </si>
  <si>
    <t>200 Brown PL, Woodland Park, CO 80863</t>
  </si>
  <si>
    <t>https://portal.onehome.com/en-US/listing?token=eyJPU04iOiJQUE1MUyIsInR5cGUiOiIxIiwiY29udGFjdGlkIjo4MTkyMTUsInNldGlkIjoiNzA3NDMzIiwic2V0a2V5IjoiMjc4IiwiZW1haWwiOiJybHVnYXlhb0Byb2NrZXRzdGF0aW9uLmNvbSIsInJlc291cmNlaWQiOjAsImFnZW50aWQiOjI0MzYzLCJpc2RlbHRhIjpmYWxzZSwibGlzdGluZ2lkIjoiNTEzOTYyNjUiLCJWaWV3TW9kZSI6IjEifQ==&amp;SMS=0</t>
  </si>
  <si>
    <t>977 Square Dance LN, Fountain, CO 80817</t>
  </si>
  <si>
    <t>"Sorry, he isn't able to do a assume"</t>
  </si>
  <si>
    <t>Automated spreadsheet</t>
  </si>
  <si>
    <t>Listing link</t>
  </si>
  <si>
    <t xml:space="preserve">Monthly Payment </t>
  </si>
  <si>
    <t>Projected Rent (Rentometer)</t>
  </si>
  <si>
    <t>Source from Automated spreadsheet</t>
  </si>
  <si>
    <t>Listing Link to attach</t>
  </si>
  <si>
    <t>https://assumelist.com/property-detail/?property=20394-E-Colgate-Pl&amp;property_id=174807672&amp;mls_id=6046820</t>
  </si>
  <si>
    <t>20394 E Colgate PL, Aurora, CO 80013</t>
  </si>
  <si>
    <t>"I will check."</t>
  </si>
  <si>
    <t>AssumeList</t>
  </si>
  <si>
    <t>https://www.zillow.com/homedetails/20394-E-Colgate-Pl-Aurora-CO-80013/87625270_zpid/</t>
  </si>
  <si>
    <t>Carolyn Kenney</t>
  </si>
  <si>
    <t>https://assumelist.com/property-detail/?property=13824-E-Lehigh-Ave-Apt-B&amp;property_id=174781341&amp;mls_id=5114794</t>
  </si>
  <si>
    <t>13824 E Lehigh AV #B, Aurora, CO 80014</t>
  </si>
  <si>
    <t>https://www.zillow.com/homedetails/13824-E-Lehigh-Ave-APT-B-Aurora-CO-80014/13101177_zpid/</t>
  </si>
  <si>
    <t>Adriana Smith</t>
  </si>
  <si>
    <t>https://assumelist.com/property-detail/?property=14093-E-Radcliff-Cir&amp;property_id=174731566&amp;mls_id=8116705</t>
  </si>
  <si>
    <t>14093 E Radcliff CR, Aurora, CO 80015</t>
  </si>
  <si>
    <t>"As I mentioned previously, my client is not offering a VA assumable loan. I appreciate your vigilance and education for advocacy of your client." "Hi Ryan thanks for reaching out. Unfortunately that is not something my seller is considering at this time."</t>
  </si>
  <si>
    <t>https://www.zillow.com/homedetails/14093-E-Radcliff-Cir-Aurora-CO-80015/13103602_zpid/</t>
  </si>
  <si>
    <t>Matthew Cobb</t>
  </si>
  <si>
    <t>https://assumelist.com/property-detail/?property=12991-E-Idaho-Dr&amp;property_id=174611788&amp;mls_id=6824795</t>
  </si>
  <si>
    <t>12991 E Idaho DR, Aurora, CO 80012</t>
  </si>
  <si>
    <t>"They would like someone with VA benefits so they don't loose their benefits"</t>
  </si>
  <si>
    <t>https://www.zillow.com/homedetails/12991-E-Idaho-Dr-Aurora-CO-80012/13049143_zpid/</t>
  </si>
  <si>
    <t>Martin Romero</t>
  </si>
  <si>
    <t>https://assumelist.com/property-detail/?property=7831-Hollywood-St&amp;property_id=174553719&amp;mls_id=8394340</t>
  </si>
  <si>
    <t>7831 Hollywood ST, Commerce City, CO 80022</t>
  </si>
  <si>
    <t>https://www.zillow.com/homedetails/7831-Hollywood-St-Commerce-City-CO-80022/13007053_zpid/</t>
  </si>
  <si>
    <t>https://assumelist.com/property-detail/?property=25811-E-Archer-Ave&amp;property_id=174278960&amp;mls_id=5293230</t>
  </si>
  <si>
    <t>25811 E Archer AV, Aurora, CO 80018</t>
  </si>
  <si>
    <t>"That's a bit long for him, but I will ask him if it would produce an offer.""I don't think so but I'm willing to ask him. It usually takes months to close on assumable loans and he wants to buy a new home right away." "They are assumable but the seller isn't offering that option. I'm sorry."</t>
  </si>
  <si>
    <t>$135.00 Quarterly</t>
  </si>
  <si>
    <t>https://www.zillow.com/homedetails/25811-E-Archer-Ave-Aurora-CO-80018/99630035_zpid/</t>
  </si>
  <si>
    <t>Rachael Demian</t>
  </si>
  <si>
    <t>https://assumelist.com/property-detail/?property=3792-S-Pitkin-Ct&amp;property_id=174334689&amp;mls_id=5198702</t>
  </si>
  <si>
    <t>3792 S Pitkin CT, Aurora, CO 80013</t>
  </si>
  <si>
    <t>"So sorry, no. She will have to make the VA whole with the short sale, and then she wants to utilize the benefit again. I will double check, but the last we spoke, it was a hard no."</t>
  </si>
  <si>
    <t>https://www.zillow.com/homedetails/3792-S-Pitkin-Ct-Aurora-CO-80013/13095739_zpid/</t>
  </si>
  <si>
    <t>Ethan Besser</t>
  </si>
  <si>
    <t>https://assumelist.com/property-detail/?property=1920-S-Hannibal-St-Apt-B&amp;property_id=174468382&amp;mls_id=1752638</t>
  </si>
  <si>
    <t>1920 S Hannibal ST #B, Aurora, CO 80013</t>
  </si>
  <si>
    <t>"Not interested""Would you be able to close in 30 days?"</t>
  </si>
  <si>
    <t>https://www.zillow.com/homedetails/1920-S-Hannibal-St-APT-B-Aurora-CO-80013/13079712_zpid/</t>
  </si>
  <si>
    <t>Abby Keenan</t>
  </si>
  <si>
    <t>https://assumelist.com/property-detail/?property=960-S-De-Gaulle-Ct&amp;property_id=174776649&amp;mls_id=8293100</t>
  </si>
  <si>
    <t>960 S De Gaulle CT, Aurora, CO 80018</t>
  </si>
  <si>
    <t>https://www.zillow.com/homedetails/960-S-De-Gaulle-Ct-Aurora-CO-80018/295030296_zpid/</t>
  </si>
  <si>
    <t>Allison Damico</t>
  </si>
  <si>
    <t>https://assumelist.com/property-detail/?property=12513-Alcott-St&amp;property_id=181514591&amp;mls_id=1661238</t>
  </si>
  <si>
    <t>12513 Alcott ST, Broomfield, CO 80020</t>
  </si>
  <si>
    <t>"No, the seller does not want to tie up his VA entitlement"</t>
  </si>
  <si>
    <t>https://www.zillow.com/homedetails/12513-Alcott-St-Broomfield-CO-80020/60232314_zpid/</t>
  </si>
  <si>
    <t>Mauri Tamborra</t>
  </si>
  <si>
    <t>https://assumelist.com/property-detail/?property=15843-E-Broncos-Pl&amp;property_id=174775885&amp;mls_id=9597137</t>
  </si>
  <si>
    <t>15843 E Broncos PL, Englewood, CO 80112</t>
  </si>
  <si>
    <t>"I don't think they'd want to give up their eligibility but I'll ask.""Did we advertise assumable?</t>
  </si>
  <si>
    <t>https://www.zillow.com/homedetails/15843-E-Broncos-Pl-Centennial-CO-80112/295027511_zpid/</t>
  </si>
  <si>
    <t>Stephanie Zambo</t>
  </si>
  <si>
    <t>https://assumelist.com/property-detail/?property=3051-County-Fair-Ln-Unit-2&amp;property_id=180923822&amp;mls_id=IR1033572</t>
  </si>
  <si>
    <t>3051 County Fair LN #2, Fort Collins, CO 80528</t>
  </si>
  <si>
    <t>"The sellers are open to it, their only concern is the timeline....""Let me see if that would be something that would consider and have them talk to the lender""Hey there, you may have the wrong property. We do not have a assumable loan"</t>
  </si>
  <si>
    <t>https://docs.google.com/spreadsheets/d/1hynVxj6iDtPyzshnyNrWKUuAwrqEjbMZ/edit?gid=1569567164#gid=1569567164</t>
  </si>
  <si>
    <t>https://www.zillow.com/homedetails/3051-County-Fair-Ln-2-Fort-Collins-CO-80528/248798372_zpid/</t>
  </si>
  <si>
    <t>Ann Meadows</t>
  </si>
  <si>
    <t>https://assumelist.com/property-detail/?property=22062-E-Irish-Dr&amp;property_id=174792877&amp;mls_id=7472019</t>
  </si>
  <si>
    <t>22062 E Irish DR, Aurora, CO 80016</t>
  </si>
  <si>
    <t>"No""Why do you think it's assumable??"</t>
  </si>
  <si>
    <t>https://www.zillow.com/homedetails/22062-E-Irish-Dr-Aurora-CO-80016/67410107_zpid/</t>
  </si>
  <si>
    <t>Brenda Ochoa Leyva</t>
  </si>
  <si>
    <t>https://assumelist.com/property-detail/?property=3217-Colfax-Ave&amp;property_id=180928527&amp;mls_id=8148773</t>
  </si>
  <si>
    <t>3217 Colfax AV, Pueblo, CO 81008</t>
  </si>
  <si>
    <t>https://www.zillow.com/homedetails/3217-Colfax-Ave-Pueblo-CO-81008/14011996_zpid/</t>
  </si>
  <si>
    <t>Janna Vanner</t>
  </si>
  <si>
    <t>https://assumelist.com/property-detail/?property=9311-Amison-Cir-Apt-201&amp;property_id=174388181&amp;mls_id=9748845</t>
  </si>
  <si>
    <t>9311 Amison CR #201, Parker, CO 80134</t>
  </si>
  <si>
    <t>"Hi Ryan – I just tried calling you to discuss. Feel free to give me a call back when you have a minute. Thank you!"</t>
  </si>
  <si>
    <t>https://www.zillow.com/homedetails/9311-Amison-Cir-APT-201-Parker-CO-80134/63389964_zpid/</t>
  </si>
  <si>
    <t>Diane Clark</t>
  </si>
  <si>
    <t>https://assumelist.com/property-detail/?property=5958-S-Swadley-Way&amp;property_id=174771075&amp;mls_id=IR1033322</t>
  </si>
  <si>
    <t>5958 S Swadley WY, Littleton, CO 80127</t>
  </si>
  <si>
    <t>"Thanks for the info!  We had great response to the listing; and have gone under contract, with a backup in place.""I pulled the paperwork, loan is non-assumable. Sorry"</t>
  </si>
  <si>
    <t>https://www.zillow.com/homedetails/5958-S-Swadley-Way-Littleton-CO-80127/13816950_zpid/</t>
  </si>
  <si>
    <t>Carrie Unthank</t>
  </si>
  <si>
    <t>https://assumelist.com/property-detail/?property=3249-W-Alaska-Pl&amp;property_id=174492347&amp;mls_id=1637327</t>
  </si>
  <si>
    <t>3249 W Alaska PL, Denver, CO 80219</t>
  </si>
  <si>
    <t>"Yes he's saying he can't do that unfortunately.""We had discussed that he needs his benefits so not interested in non VA buyer assuming but I think it would depend on the offer. I can double check.""I'm actually not seeing where it says that it's assumable. If you're seeing that somewhere please let me know so I can edit it! Thanks so much.""Hi Ryan, I am so sorry, I didn't realize I had an assumable loan marked on the MLS... thanks for bringing this to my attention. Would love to try to work something out, one of my lenders reached out about a buydown they can offer."</t>
  </si>
  <si>
    <t>https://www.zillow.com/homedetails/3249-W-Alaska-Pl-Denver-CO-80219/13358904_zpid/</t>
  </si>
  <si>
    <t>Michael Jones</t>
  </si>
  <si>
    <t>https://assumelist.com/property-detail/?property=4320-Nepal-St&amp;property_id=174699605&amp;mls_id=8852452</t>
  </si>
  <si>
    <t>4320 Nepal ST, Denver, CO 80249</t>
  </si>
  <si>
    <t>"Depends on entitlement amount , have a good day!""No"</t>
  </si>
  <si>
    <t>$218.00 Annually</t>
  </si>
  <si>
    <t>https://www.zillow.com/homedetails/4320-Nepal-St-Denver-CO-80249/13275695_zpid/</t>
  </si>
  <si>
    <t>Adrienne Smith</t>
  </si>
  <si>
    <t>https://assumelist.com/property-detail/?property=1424-Carteret-Ave&amp;property_id=180933554&amp;mls_id=4688281</t>
  </si>
  <si>
    <t>1424 Carteret AV, Pueblo, CO 81004</t>
  </si>
  <si>
    <t>https://portal.onehome.com/en-US/share/1036342m10692</t>
  </si>
  <si>
    <t>Tiffany Brodie</t>
  </si>
  <si>
    <t>https://assumelist.com/property-detail/?property=1887-Twin-Lakes-Cir&amp;property_id=180951564&amp;mls_id=IR1032700</t>
  </si>
  <si>
    <t>1887 Twin Lakes CR, Loveland, CO 80538</t>
  </si>
  <si>
    <t>"Hi Ryan ü Thank you for inquiring about my listing. I have to admit, however, we did not advertise that the loan is assumable."</t>
  </si>
  <si>
    <t>https://www.zillow.com/homedetails/1887-Twin-Lakes-Cir-Loveland-CO-80538/13880509_zpid/</t>
  </si>
  <si>
    <t>Becca Morgenegg</t>
  </si>
  <si>
    <t>https://assumelist.com/property-detail/?property=646-S-Joplin-St&amp;property_id=174505501&amp;mls_id=7300500</t>
  </si>
  <si>
    <t>646 S Joplin ST, Aurora, CO 80017</t>
  </si>
  <si>
    <t>$410.00 Annually</t>
  </si>
  <si>
    <t>https://docs.google.com/spreadsheets/d/1hynVxj6iDtPyzshnyNrWKUuAwrqEjbMZ/edit?gid=673515599#gid=673515599</t>
  </si>
  <si>
    <t>https://www.zillow.com/homedetails/646-S-Joplin-St-Aurora-CO-80017/13065416_zpid/</t>
  </si>
  <si>
    <t>Guillermo Santana</t>
  </si>
  <si>
    <t>https://assumelist.com/property-detail/?property=1192-S-Zeno-Way-Unit-E&amp;property_id=174431395&amp;mls_id=2149437</t>
  </si>
  <si>
    <t>1192 S Zeno WY #E, Aurora, CO 80017</t>
  </si>
  <si>
    <t>https://www.zillow.com/homedetails/1192-S-Zeno-Way-UNIT-E-Aurora-CO-80017/13072807_zpid/</t>
  </si>
  <si>
    <t>Lynn Eckell</t>
  </si>
  <si>
    <t>https://assumelist.com/property-detail/?property=1349-Race-St-Apt-5&amp;property_id=174326634&amp;mls_id=1944791</t>
  </si>
  <si>
    <t>1349 Race ST #5, Denver, CO 80206</t>
  </si>
  <si>
    <t>https://www.zillow.com/homedetails/1349-Race-St-APT-5-Denver-CO-80206/444246150_zpid/</t>
  </si>
  <si>
    <t>Travis Beers</t>
  </si>
  <si>
    <t>https://assumelist.com/property-detail/?property=701-Emporia-St&amp;property_id=174404248&amp;mls_id=2284742</t>
  </si>
  <si>
    <t>701 Emporia ST, Aurora, CO 80010</t>
  </si>
  <si>
    <t>"Spoke with the seller, and he doesn't want to tie up his VA benefit."</t>
  </si>
  <si>
    <t>https://www.zillow.com/homedetails/701-Emporia-St-Aurora-CO-80010/13037032_zpid/</t>
  </si>
  <si>
    <t>Megan Kempf</t>
  </si>
  <si>
    <t>https://assumelist.com/property-detail/?property=5250-S-Huron-Way-Apt-13-312&amp;property_id=174812704&amp;mls_id=9502505</t>
  </si>
  <si>
    <t>5250 S Huron WY #13-312, Littleton, CO 80120</t>
  </si>
  <si>
    <t>"That's an excellent point. Yes, he absolutely would.""Thank you so much for reaching out to me. I had an assistant enter my mls and didn't catch that they selected assumable."</t>
  </si>
  <si>
    <t>https://www.zillow.com/homedetails/5250-S-Huron-Way-APT-13-312-Littleton-CO-80120/2074891157_zpid/</t>
  </si>
  <si>
    <t xml:space="preserve">Jami Orr </t>
  </si>
  <si>
    <t>https://assumelist.com/property-detail/?property=2006-E-14th-St&amp;property_id=180951606&amp;mls_id=8279403</t>
  </si>
  <si>
    <t>2006 E 14th ST, Pueblo, CO 81001</t>
  </si>
  <si>
    <t>https://portal.onehome.com/en-US/share/1035999D98214</t>
  </si>
  <si>
    <t>Iain Morrison</t>
  </si>
  <si>
    <t>https://assumelist.com/property-detail/?property=931-Jackson-St&amp;property_id=180950793&amp;mls_id=5984565</t>
  </si>
  <si>
    <t>931 Jackson ST, Pueblo, CO 81004</t>
  </si>
  <si>
    <t>https://portal.onehome.com/en-US/share/1035770e74220</t>
  </si>
  <si>
    <t>Carrie Levi</t>
  </si>
  <si>
    <t>https://assumelist.com/property-detail/?property=1133-Bon-Homme-Richard-Dr&amp;property_id=180948893&amp;mls_id=IR1031945</t>
  </si>
  <si>
    <t>1133 Bon Homme Richard DR, Fort Collins, CO 80526</t>
  </si>
  <si>
    <t>https://www.zillow.com/homedetails/1133-Bon-Homme-Richard-Dr-Fort-Collins-CO-80526/306421716_zpid/</t>
  </si>
  <si>
    <t>Tori Whittaker</t>
  </si>
  <si>
    <t>https://assumelist.com/property-detail/?property=19624-E-Girard-Dr&amp;property_id=174545281&amp;mls_id=3919116</t>
  </si>
  <si>
    <t>19624 E Girard DR, Aurora, CO 80013</t>
  </si>
  <si>
    <t>"No we are UC"</t>
  </si>
  <si>
    <t>https://www.zillow.com/homedetails/19624-E-Girard-Dr-Aurora-CO-80013/13089602_zpid/</t>
  </si>
  <si>
    <t>https://assumelist.com/property-detail/?property=15660-E-Purdue-Dr&amp;property_id=181531945&amp;mls_id=4852016</t>
  </si>
  <si>
    <t>15660 E Purdue DR, Aurora, CO 80013</t>
  </si>
  <si>
    <t>"Thank you for bringing interest for both options! I will ask but the risk is very high for them to do that as you know. How well do you know these clients?"</t>
  </si>
  <si>
    <t>https://www.zillow.com/homedetails/15660-E-Purdue-Dr-Aurora-CO-80013/13099438_zpid/</t>
  </si>
  <si>
    <t>KieAnn Brownell</t>
  </si>
  <si>
    <t>https://assumelist.com/property-detail/?property=5837-High-Timber-Cir&amp;property_id=181551602&amp;mls_id=3176174</t>
  </si>
  <si>
    <t>5837 High Timber CR, Castle Rock, CO 80104</t>
  </si>
  <si>
    <t>"My sellers might be willing to consider it. I will be talking with them later this evening. And I am thinking this might work for them anyway because they are planning to put 20% down on their next purchase which will be out of state.""I have talked to my sellers and I think they will consider it.""I don't think they can allow a non VA buyer to assume the loan. They need to keep their VA entitlement for their next purchase"</t>
  </si>
  <si>
    <t>https://docs.google.com/spreadsheets/d/1hynVxj6iDtPyzshnyNrWKUuAwrqEjbMZ/edit?gid=734906481#gid=734906481</t>
  </si>
  <si>
    <t>https://www.zillow.com/homedetails/5837-High-Timber-Cir-Castle-Rock-CO-80104/242034653_zpid/</t>
  </si>
  <si>
    <t>Angelica Erosa De Perez</t>
  </si>
  <si>
    <t>https://assumelist.com/property-detail/?property=8481-W-Union-Ave-Apt-2-204&amp;property_id=174615699&amp;mls_id=2497673</t>
  </si>
  <si>
    <t>8481 W Union AV #2-204, Littleton, CO 80123</t>
  </si>
  <si>
    <t>"Thank you for the information. The seller plans on purchasing in the near future. Once he gets an offer that wants to assume his loan he can make that decision.""At this time I believe it has to be a buyer with a VA loan. If a non VA buyer takes over the loan the seller gives up his VA eligibility for a new loan on his next property."</t>
  </si>
  <si>
    <t>https://www.zillow.com/homedetails/8481-W-Union-Ave-APT-2-204-Denver-CO-80123/63360636_zpid/</t>
  </si>
  <si>
    <t>Jenna Walton</t>
  </si>
  <si>
    <t>https://assumelist.com/property-detail/?property=2541-S-Bahama-Cir-Unit-E&amp;property_id=174870444&amp;mls_id=4810550</t>
  </si>
  <si>
    <t>2541 S Bahama CR #E, Aurora, CO 80013</t>
  </si>
  <si>
    <t>"From my seller. "Ah ok. Yeah, I would definitely ask for that too lol. I double checked just now. It’s a Conventional 30 year loan….I’m going to miss my 2.75% interest rate. 😭"""If it was assumable, he would be 100% consider it sorry that's not an option😓""So he has a 30 year fixed conventional loan it's not VA.""I am not sure if this is an assumable loan but I will find out."</t>
  </si>
  <si>
    <t>https://www.zillow.com/homedetails/2541-S-Bahama-Cir-UNIT-E-Aurora-CO-80013/64911637_zpid/</t>
  </si>
  <si>
    <t>Krystal Provencher</t>
  </si>
  <si>
    <t>https://assumelist.com/property-detail/?property=12113-Melody-Dr-Apt-104&amp;property_id=174388873&amp;mls_id=IR1031207</t>
  </si>
  <si>
    <t>12113 Melody DR #104, Denver, CO 80234</t>
  </si>
  <si>
    <t>"They cannot. I'm sorry. Also, this is a non warrantable loan you would need so only conventional and cash would work.""Called a bit ago- do I have assumable loan checked "yes" on my listing? Seller is not assuming any loans- Sorry:("</t>
  </si>
  <si>
    <t>https://www.zillow.com/homedetails/12113-Melody-Dr-APT-104-Westminster-CO-80234/12957048_zpid/</t>
  </si>
  <si>
    <t>Kollin Skattum</t>
  </si>
  <si>
    <t>https://assumelist.com/property-detail/?property=14700-E-104th-Ave-Unit-2304&amp;property_id=174547010&amp;mls_id=5207928</t>
  </si>
  <si>
    <t>14700 E 104th AV #2304, Commerce City, CO 80022</t>
  </si>
  <si>
    <t>"Yes depending on offer they would."</t>
  </si>
  <si>
    <t>https://www.zillow.com/homedetails/14700-E-104th-Ave-UNIT-2304-Commerce-City-CO-80022/67151541_zpid/</t>
  </si>
  <si>
    <t>Sarah Buch</t>
  </si>
  <si>
    <t>https://assumelist.com/property-detail/?property=5723-N-Gibralter-Way-Apt-205&amp;property_id=174449618&amp;mls_id=5150105</t>
  </si>
  <si>
    <t>5723 N Gibralter WY #205, Bldg 4, Aurora, CO 80019</t>
  </si>
  <si>
    <t>"I think the issue is we can't wait 60 to 90 days for it to happen. If I don't get the home under contract in the next 30 days or so a third-party corporation is going to buy it."</t>
  </si>
  <si>
    <t>https://www.zillow.com/homedetails/5723-N-Gibralter-Way-4-205-Aurora-CO-80019/449921028_zpid/</t>
  </si>
  <si>
    <t>Rhyan Diller</t>
  </si>
  <si>
    <t>https://assumelist.com/property-detail/?property=455-N-Old-Hammer-St&amp;property_id=174836810&amp;mls_id=3946453</t>
  </si>
  <si>
    <t>455 N Old Hammer ST, Aurora, CO 80018</t>
  </si>
  <si>
    <t>"Hi Ryan, thanks for reaching out. Yes, for the right price and terms I believe they would."</t>
  </si>
  <si>
    <t>https://docs.google.com/spreadsheets/d/1hynVxj6iDtPyzshnyNrWKUuAwrqEjbMZ/edit?gid=892607330#gid=892607330</t>
  </si>
  <si>
    <t>https://www.zillow.com/homedetails/455-N-Old-Hammer-St-Aurora-CO-80018/295029454_zpid/</t>
  </si>
  <si>
    <t>https://assumelist.com/property-detail/?property=469-S-Olathe-St&amp;property_id=174408318&amp;mls_id=1547710</t>
  </si>
  <si>
    <t>469 S Olathe ST, Aurora, CO 80017</t>
  </si>
  <si>
    <t xml:space="preserve">	$280.00 Quarterly</t>
  </si>
  <si>
    <t>https://www.zillow.com/homedetails/469-S-Olathe-St-Aurora-CO-80017/295029940_zpid/</t>
  </si>
  <si>
    <t>Molly Krenz</t>
  </si>
  <si>
    <t>https://assumelist.com/property-detail/?property=14050-E-Linvale-Pl-Apt-106&amp;property_id=174560796&amp;mls_id=8537916</t>
  </si>
  <si>
    <t>14050 E Linvale PL #106, Aurora, CO 80014</t>
  </si>
  <si>
    <t>"He will not consider if it takes his eligibility otherwise he would be open""Sorry, he will not allow for a non-veteran to assume it"</t>
  </si>
  <si>
    <t>https://www.zillow.com/homedetails/14050-E-Linvale-Pl-APT-106-Aurora-CO-80014/13082194_zpid/</t>
  </si>
  <si>
    <t>Aurelia Grinstead</t>
  </si>
  <si>
    <t>https://assumelist.com/property-detail/?property=15136-E-Louisiana-Dr-Apt-106&amp;property_id=174853914&amp;mls_id=1808640</t>
  </si>
  <si>
    <t>15136 E Louisiana DR #106, Aurora, CO 80012</t>
  </si>
  <si>
    <t>"Correction I just spoke with my lender. A civilian can assume a VA loan however due to the circumstances of my seller I'm not sure that they would entertain an assumption of loan at this time.""Hey I just got the answer. Unfortunately to assume a VA loan you're buyer would need to be a qualified VA buyer as well""Hey thanks for reaching out. I don't necessarily know the answer right now but I can check with the Seller's lender and my Seller."</t>
  </si>
  <si>
    <t>https://www.zillow.com/homedetails/15136-E-Louisiana-Dr-APT-106-Aurora-CO-80012/13067861_zpid/</t>
  </si>
  <si>
    <t>Julia McBrayer</t>
  </si>
  <si>
    <t>https://assumelist.com/property-detail/?property=2208-Cowhand-Pl&amp;property_id=180930914&amp;mls_id=9300909</t>
  </si>
  <si>
    <t>2208 Cowhand PL, Pueblo, CO 81008</t>
  </si>
  <si>
    <t>"The house is in good enough condition that there could be a va loan on it. A veteran can only use their VA. Certificate on one property. So if the seller agrees to have his va loan assumed, then he will not be able to purchase another home with a va loan because his certificate would be tied up On this property.""This one is not being offered as assumable."</t>
  </si>
  <si>
    <t>https://portal.onehome.com/en-US/share/1035086F60210</t>
  </si>
  <si>
    <t>Jordan Arellano</t>
  </si>
  <si>
    <t>https://assumelist.com/property-detail/?property=592-E-Earl-Dr&amp;property_id=180935484&amp;mls_id=3195249</t>
  </si>
  <si>
    <t>592 E Earl DR, Pueblo, CO 81007</t>
  </si>
  <si>
    <t>"Hi Ryan. Unfortunately no, seller is not willing to give up that portion of his VA entitlement."</t>
  </si>
  <si>
    <t>https://www.zillow.com/homedetails/592-E-Earl-Dr-Pueblo-West-CO-81007/109712170_zpid/</t>
  </si>
  <si>
    <t>Kourtney Swift</t>
  </si>
  <si>
    <t>https://assumelist.com/property-detail/?property=2540-W-Gunnison-Dr&amp;property_id=174675073&amp;mls_id=5332558</t>
  </si>
  <si>
    <t>2540 W Gunnison DR, Denver, CO 80219</t>
  </si>
  <si>
    <t>"Hello Ryan. Thank you for your message. We went under contract this morning. I will update mls. Was on showings this morning.</t>
  </si>
  <si>
    <t>https://www.zillow.com/homedetails/2540-W-Gunnison-Dr-Denver-CO-80219/13366697_zpid/</t>
  </si>
  <si>
    <t>Jaime Long</t>
  </si>
  <si>
    <t>https://assumelist.com/property-detail/?property=10065-Martin-Luther-King-Blvd&amp;property_id=174552104&amp;mls_id=6543500</t>
  </si>
  <si>
    <t>10065 Martin Luther King BL, Denver, CO 80238</t>
  </si>
  <si>
    <t>"Yes!" "There is an $1800 assumable fee to do so with Sunwest and your client has to qualify. Also has to bring cash for remaining (no 2nd mortgage allowed). My client asking $650k sales price to assume the loan and $630k sales pricr to not assume the loan"</t>
  </si>
  <si>
    <t>https://www.zillow.com/homedetails/10065-Martin-Luther-King-Blvd-Denver-CO-80238/2136553771_zpid/</t>
  </si>
  <si>
    <t>David Neuman</t>
  </si>
  <si>
    <t>https://assumelist.com/property-detail/?property=3300-Mammoth-Ct&amp;property_id=180924308&amp;mls_id=7215170</t>
  </si>
  <si>
    <t>3300 Mammoth CT, Wellington, CO 80549</t>
  </si>
  <si>
    <t>"Seller does not want to loose any eligibility. Did you guys look at the house?""I don't think so but I'll check."</t>
  </si>
  <si>
    <t>$475.00 Annually</t>
  </si>
  <si>
    <t>https://www.zillow.com/homedetails/3300-Mammoth-Ct-Wellington-CO-80549/54690260_zpid/</t>
  </si>
  <si>
    <t>Andria Porter Stashak</t>
  </si>
  <si>
    <t>https://assumelist.com/property-detail/?property=3892-Sweetgum-St&amp;property_id=180942821&amp;mls_id=IR1029640</t>
  </si>
  <si>
    <t>3892 Sweetgum ST, Wellington, CO 80549</t>
  </si>
  <si>
    <t>"The sellers in waiting out a very long process. They would be more inclined to rent the house. Is there a possibility that your buyer would be willing to rent it from them until the loan could close? I don't know if that will create more interest on their end, but it is something that we had discussed.""They have had a few people inquire about that already and are not thinking that that would work for them at the current price</t>
  </si>
  <si>
    <t>https://www.zillow.com/homedetails/3892-Sweetgum-St-Wellington-CO-80549/248796437_zpid/</t>
  </si>
  <si>
    <t>Alyson Wahl</t>
  </si>
  <si>
    <t>https://assumelist.com/property-detail/?property=10378-Milwaukee-Cir&amp;property_id=174322325&amp;mls_id=2761477</t>
  </si>
  <si>
    <t>10378 Milwaukee CR, Denver, CO 80229</t>
  </si>
  <si>
    <t>"Sorry, I didn't remember they went VA on this ultimately No, they're not open to a scenario where they lose eligibility"Hi Ryan, we don't have an assumable loan. Are you thinking of the other unit? I'm not sure if it does or not, but there are two on Milwaukee that are listed. No assumable option with us, sorry</t>
  </si>
  <si>
    <t>https://www.zillow.com/homedetails/10378-Milwaukee-Cir-Thornton-CO-80229/339205520_zpid/</t>
  </si>
  <si>
    <t>Philip Greene</t>
  </si>
  <si>
    <t>https://assumelist.com/property-detail/?property=13199-Ash-St&amp;property_id=174716817&amp;mls_id=7929357</t>
  </si>
  <si>
    <t>13199 Ash ST, Thornton, CO 80241</t>
  </si>
  <si>
    <t>"Hi Ryan, this is a relocation so the seller signs the house over to the relocation company while under contract. Neither I or the relocation company are sure if that process will allow the loan to be assumable. I will ask the seller about allowing the non va buyer assumption and let you know, but again, not sure it would work with the relocation process</t>
  </si>
  <si>
    <t xml:space="preserve">	$49.00 Quarterly</t>
  </si>
  <si>
    <t>https://www.zillow.com/homedetails/13199-Ash-St-Thornton-CO-80241/12946955_zpid/</t>
  </si>
  <si>
    <t>Casey Miller</t>
  </si>
  <si>
    <t>https://assumelist.com/property-detail/?property=1616-S-Broadway-Apt-302&amp;property_id=174314897&amp;mls_id=7291486</t>
  </si>
  <si>
    <t>1616 S Broadway #302, Denver, CO 80210</t>
  </si>
  <si>
    <t>https://www.zillow.com/homedetails/1616-S-Broadway-St-UNIT-302-Denver-CO-80210/303876611_zpid/</t>
  </si>
  <si>
    <t>Christine Gulley</t>
  </si>
  <si>
    <t>https://assumelist.com/property-detail/?property=5433-S-Queen-Way&amp;property_id=174451430&amp;mls_id=2864667</t>
  </si>
  <si>
    <t>5433 S Queen WY, Littleton, CO 80127</t>
  </si>
  <si>
    <t>"Hi Ryan, thank you for your message. So my seller is not sure because if he sells to a non veteran he loses his VA benefit until that loan is paid off... so that's a tough one for him to decide. At the current price he's bringing 16k to close but maybe if a buyer was willing to pay more than list he may consider it. 😇"</t>
  </si>
  <si>
    <t>https://www.zillow.com/homedetails/5433-S-Queen-Way-Littleton-CO-80127/13814264_zpid/</t>
  </si>
  <si>
    <t>Ben Saggau</t>
  </si>
  <si>
    <t>https://assumelist.com/property-detail/?property=7367-S-Pennsylvania-St&amp;property_id=174307395&amp;mls_id=1508474</t>
  </si>
  <si>
    <t>7367 S Pennsylvania ST, Littleton, CO 80122</t>
  </si>
  <si>
    <t>"Price would have to be worth it to him to not use his VA""Hi Ryan, my seller will let me know after work today"</t>
  </si>
  <si>
    <t>$210.00 Quarterly</t>
  </si>
  <si>
    <t>https://www.zillow.com/homedetails/7367-S-Pennsylvania-St-Littleton-CO-80122/125973269_zpid/</t>
  </si>
  <si>
    <t>Eduardo Medero</t>
  </si>
  <si>
    <t>https://assumelist.com/property-detail/?property=10796-Truckee-Cir&amp;property_id=174665484&amp;mls_id=6784246</t>
  </si>
  <si>
    <t>10796 Truckee CR, Commerce City, CO 80022</t>
  </si>
  <si>
    <t>"Yes. Also, I have an offer on hand that we have not accepted yet. If you are going to submit an offer when should I expect it?"</t>
  </si>
  <si>
    <t>$109.50 Quarterly</t>
  </si>
  <si>
    <t>https://docs.google.com/spreadsheets/d/1hynVxj6iDtPyzshnyNrWKUuAwrqEjbMZ/edit?gid=416506247#gid=416506247</t>
  </si>
  <si>
    <t>https://www.zillow.com/homedetails/10796-Truckee-Cir-Commerce-City-CO-80022/103002577_zpid/</t>
  </si>
  <si>
    <t>Travis Cottle</t>
  </si>
  <si>
    <t>https://assumelist.com/property-detail/?property=3450-S-Eagle-St-Unit-101&amp;property_id=174653353&amp;mls_id=8043831</t>
  </si>
  <si>
    <t>3450 S Eagle ST #101, Aurora, CO 80014</t>
  </si>
  <si>
    <t>"There is no VA loan on the property. This property qualifies for VA financing""Ryan where did you see that is says assumable, I'm not seeing that" "There is no assumption. I think that might have been checked by accident if it says that"</t>
  </si>
  <si>
    <t>https://www.zillow.com/homedetails/3450-S-Eagle-St-UNIT-101-Aurora-CO-80014/13083982_zpid/</t>
  </si>
  <si>
    <t>Jennifer Hall</t>
  </si>
  <si>
    <t>https://assumelist.com/property-detail/?property=15640-E-Eldorado-Dr&amp;property_id=174542883&amp;mls_id=4148474</t>
  </si>
  <si>
    <t>15640 E Eldorado DR, Aurora, CO 80013</t>
  </si>
  <si>
    <t>"It's not and I have done more than that. They are not interested""No"</t>
  </si>
  <si>
    <t>https://www.zillow.com/homedetails/15640-E-Eldorado-Dr-Aurora-CO-80013/13085131_zpid/</t>
  </si>
  <si>
    <t>Andrew Robertson</t>
  </si>
  <si>
    <t>https://assumelist.com/property-detail/?property=14333-E-1st-Dr-Unit-307&amp;property_id=174488462&amp;mls_id=2367661</t>
  </si>
  <si>
    <t>14333 E 1st DR #307, Aurora, CO 80011</t>
  </si>
  <si>
    <t>https://www.zillow.com/homedetails/14333-E-1st-Dr-3-307-Aurora-CO-80011/440987191_zpid/</t>
  </si>
  <si>
    <t>David P Danek</t>
  </si>
  <si>
    <t>https://assumelist.com/property-detail/?property=19486-E-Bates-Dr&amp;property_id=174817416&amp;mls_id=4465752</t>
  </si>
  <si>
    <t>19486 E Bates DR, Aurora, CO 80013</t>
  </si>
  <si>
    <t>"Well, as you know, I can't speak directly for them, but I do know they plan on using their VA benefit to make their purchase for their replacement home. But having said that if the offer is good enough, maybe they would consider it you know.""Hi Ryan! Not likely as they plan on using it for their replacement home"</t>
  </si>
  <si>
    <t>https://www.zillow.com/homedetails/19486-E-Bates-Dr-Aurora-CO-80013/13088365_zpid/</t>
  </si>
  <si>
    <t>Lina Krylov</t>
  </si>
  <si>
    <t>https://assumelist.com/property-detail/?property=2488-S-Victor-St-Unit-D&amp;property_id=174803221&amp;mls_id=3156256</t>
  </si>
  <si>
    <t>2488 S Victor ST #D, Aurora, CO 80014</t>
  </si>
  <si>
    <t>"The loan amount is small does your buyer have a significant down payment"</t>
  </si>
  <si>
    <t>https://www.zillow.com/homedetails/2488-S-Victor-St-UNIT-D-Aurora-CO-80014/13052424_zpid/</t>
  </si>
  <si>
    <t>Kim Kronenberger</t>
  </si>
  <si>
    <t>https://assumelist.com/property-detail/?property=3022-S-Wheeling-Way-Apt-407&amp;property_id=174865579&amp;mls_id=5792264</t>
  </si>
  <si>
    <t>3022 S Wheeling WY #407, Aurora, CO 80014</t>
  </si>
  <si>
    <t>"Yes."</t>
  </si>
  <si>
    <t>https://docs.google.com/spreadsheets/d/1hynVxj6iDtPyzshnyNrWKUuAwrqEjbMZ/edit?gid=796137376#gid=796137376</t>
  </si>
  <si>
    <t>https://www.zillow.com/homedetails/3022-S-Wheeling-Way-BUILDING-207-407-Aurora-CO-80014/444252393_zpid/</t>
  </si>
  <si>
    <t>Jessica Joles-Pike</t>
  </si>
  <si>
    <t>https://assumelist.com/property-detail/?property=3656-Cornflower-St&amp;property_id=180936715&amp;mls_id=IR1029208</t>
  </si>
  <si>
    <t>3656 Cornflower ST, Wellington, CO 80549</t>
  </si>
  <si>
    <t>"Hi Ryan, I can ask the seller"</t>
  </si>
  <si>
    <t>$250.00 Annually</t>
  </si>
  <si>
    <t>https://www.zillow.com/homedetails/3656-Cornflower-St-Wellington-CO-80549/96102796_zpid/</t>
  </si>
  <si>
    <t>https://assumelist.com/property-detail/?property=9019-E-Oxford-Dr&amp;property_id=174552721&amp;mls_id=3419393</t>
  </si>
  <si>
    <t>9019 E Oxford DR, Denver, CO 80237</t>
  </si>
  <si>
    <t>"'im sorry, but my seller is only willing to have his VA loan assumed by another VA Buyer. He is looking for full entitlement. This can only be accomplished if his loan is paid in full. I appreciate your interest in my property. Best of luck. ""Hi Ryan, this is Elise my buyer cannot offer a non-VA assumable Loan. This ties up his entitlement.""The loan is assumable please set up a showing and let us know if your buyers are interested."</t>
  </si>
  <si>
    <t>https://www.zillow.com/homedetails/9019-E-Oxford-Dr-Denver-CO-80237/13421849_zpid/</t>
  </si>
  <si>
    <t>Sarah Vrynios</t>
  </si>
  <si>
    <t>https://assumelist.com/property-detail/?property=7755-E-Quincy-Ave--201&amp;property_id=174591524&amp;mls_id=8893412</t>
  </si>
  <si>
    <t>7755 E Quincy #201, Denver, CO 80237</t>
  </si>
  <si>
    <t>"Possibly, what are you proposing?"</t>
  </si>
  <si>
    <t>https://www.zillow.com/homedetails/7755-E-Quincy-Ave-APT-A2-201-Denver-CO-80237/448194176_zpid/</t>
  </si>
  <si>
    <t>Adam Mayfield</t>
  </si>
  <si>
    <t>https://assumelist.com/property-detail/?property=14602-E-2nd-Ave--206C&amp;property_id=174476016&amp;mls_id=2788091</t>
  </si>
  <si>
    <t>14602 E 2nd AV #206C, Aurora, CO 80011</t>
  </si>
  <si>
    <t>"The complex is non-warrantable so I see this one going to a cash investor who will turn it into a rental most likely""Hey Ryan, the seller wants to retain his VA benefit as it relates to real estate. He plans to buy again in the near future."</t>
  </si>
  <si>
    <t>https://www.zillow.com/homedetails/14602-E-2nd-Ave-APT-206C-Aurora-CO-80011/13062447_zpid/</t>
  </si>
  <si>
    <t>Mitchell Mahaffey</t>
  </si>
  <si>
    <t>https://www.withroam.com/listing/7971-QUINCE-ST-COMMERCE-CITY-CO-80022/218885</t>
  </si>
  <si>
    <t>7971 Quince ST, Commerce City, CO 80022</t>
  </si>
  <si>
    <t>"Hey Ryan! I'm sure we would entertain it for the right offer. I'm gonna have her lender pull a certificate of eligibility to see how much she would have tied up if she let someone assume the loan"</t>
  </si>
  <si>
    <t>ROAM</t>
  </si>
  <si>
    <t>https://www.zillow.com/homedetails/7971-Quince-St-Commerce-City-CO-80022/13008919_zpid/</t>
  </si>
  <si>
    <t>Jared Grimes</t>
  </si>
  <si>
    <t>https://www.withroam.com/listing/646-MT-PRINCETON-DR-SEVERANCE-CO-80550/216648</t>
  </si>
  <si>
    <t>646 Mt Princeton DR, Severance, CO 80550</t>
  </si>
  <si>
    <t>https://www.zillow.com/homedetails/646-Mount-Princeton-Dr-Severance-CO-80550/299931359_zpid/</t>
  </si>
  <si>
    <t>Dustin Janzen</t>
  </si>
  <si>
    <t>https://www.withroam.com/listing/1813-RUDDLESWAY-DR-WINDSOR-CO-80550/216619</t>
  </si>
  <si>
    <t>1813 Ruddlesway DR, Windsor, CO 80550</t>
  </si>
  <si>
    <t>"Yes, I am aware of the assumptions to non VA buyers and that's exactly what we talked to them about previously and they are not interested at this time.""Of course meaning the assumption not in general!""Unfortunately the seller is not interested in a non VA buyer due to potential loss of some of their VA eligibility."</t>
  </si>
  <si>
    <t>https://www.zillow.com/homedetails/1813-Ruddlesway-Dr-Windsor-CO-80550/306179488_zpid/</t>
  </si>
  <si>
    <t>Terri Lay</t>
  </si>
  <si>
    <t>https://www.withroam.com/listing/2740-W-86TH-AVE-APT-178-178-WESTMINSTER-CO-80031/215315</t>
  </si>
  <si>
    <t>2740 W 86th AV #178, Westminster, CO 80031</t>
  </si>
  <si>
    <t>"Correct, he will allow a non-VA buyer to assume the loan""Hi Ryan, my understanding is that the buyer does not have to be a veteran. The info packet for the assume of loan is in the supplement in the MLS if you'd like to reach out to the lender. If you have any difficulty downloading that, let me know your email address and I will send it to you when I'm back to my computer."</t>
  </si>
  <si>
    <t>https://www.zillow.com/homedetails/2740-W-86th-Ave-APT-178-Westminster-CO-80031/12991767_zpid/</t>
  </si>
  <si>
    <t>Christine Belin</t>
  </si>
  <si>
    <t>https://assumelist.com/property-detail/?property=2685-S-Dayton-Way-Apt-334&amp;property_id=174836860&amp;mls_id=5070577</t>
  </si>
  <si>
    <t>2685 S Dayton WY #334, Denver, CO 80231</t>
  </si>
  <si>
    <t>"He needs his entitlement so that Unfortunately would not work."</t>
  </si>
  <si>
    <t>https://www.zillow.com/homedetails/2685-S-Dayton-Way-APT-334-Denver-CO-80231/13419674_zpid/</t>
  </si>
  <si>
    <t>Erik Stocken</t>
  </si>
  <si>
    <t>https://assumelist.com/property-detail/?property=10480-Truckee-St-Unit-A&amp;property_id=181547324&amp;mls_id=6944488</t>
  </si>
  <si>
    <t>10480 Truckee ST #A, Commerce City, CO 80022</t>
  </si>
  <si>
    <t>"Hi Ryan. Thanks for interest in our listing. I would have to get final approval from seller."</t>
  </si>
  <si>
    <t>In both ROAM &amp; AssumeList</t>
  </si>
  <si>
    <t>https://www.zillow.com/homedetails/10480-Truckee-St-UNIT-A-Commerce-City-CO-80022/82588376_zpid/</t>
  </si>
  <si>
    <t>Carley Carter</t>
  </si>
  <si>
    <t>https://assumelist.com/property-detail/?property=4106-S-Mobile-Cir-Apt-B&amp;property_id=174402558&amp;mls_id=4746752</t>
  </si>
  <si>
    <t>4106 S Mobile CR #B, Aurora, CO 80013</t>
  </si>
  <si>
    <t>https://www.zillow.com/homedetails/4106-S-Mobile-Cir-APT-B-Aurora-CO-80013/13100103_zpid/</t>
  </si>
  <si>
    <t>James Crocker</t>
  </si>
  <si>
    <t>https://www.withroam.com/listing/11676-JOSEPHINE-CIR-THORNTON-CO-80233/213932</t>
  </si>
  <si>
    <t>11676 Josephine CR, Thornton, CO 80233</t>
  </si>
  <si>
    <t>"Yes but they would need quite a bit down. I think he owes like 340k so the would need roughly 135k</t>
  </si>
  <si>
    <t>https://www.zillow.com/homedetails/11676-Josephine-Cir-Thornton-CO-80233/12959428_zpid/</t>
  </si>
  <si>
    <t>Marie Callaway</t>
  </si>
  <si>
    <t>https://www.withroam.com/listing/12270-KARLS-LN-NORTHGLENN-CO-80241/213923</t>
  </si>
  <si>
    <t>12270 Karls LN, Northglenn, CO 80241</t>
  </si>
  <si>
    <t>https://www.zillow.com/homedetails/12270-Karls-Ln-Northglenn-CO-80241/2067568241_zpid/</t>
  </si>
  <si>
    <t>Tavia Galvin</t>
  </si>
  <si>
    <t>https://www.withroam.com/listing/5189-VIVIAN-ST-WHEAT-RIDGE-CO-80033/213924</t>
  </si>
  <si>
    <t>5189 Vivian ST, Wheat Ridge, CO 80033</t>
  </si>
  <si>
    <t>"The loan could only be assumed by a VA buyer, but the seller is not willing to part with his VA cert...so unfortunately not assumable</t>
  </si>
  <si>
    <t>https://www.zillow.com/homedetails/5189-Vivian-St-Wheat-Ridge-CO-80033/334525637_zpid/</t>
  </si>
  <si>
    <t>Rodney Allen</t>
  </si>
  <si>
    <t>https://assumelist.com/property-detail/?property=5520-E-65th-Way&amp;property_id=174633707&amp;mls_id=7355129</t>
  </si>
  <si>
    <t>5520 E 65th WY, Commerce City, CO 80022</t>
  </si>
  <si>
    <t>"He's having to move to care for his aging mother, but may need to use his benefit again""He doesn't want to take the chance, and he might need it again."No</t>
  </si>
  <si>
    <t>https://www.zillow.com/homedetails/5520-E-65th-Way-Commerce-City-CO-80022/13016517_zpid/</t>
  </si>
  <si>
    <t>Bill McGee</t>
  </si>
  <si>
    <t>https://assumelist.com/property-detail/?property=100-Park-Ave-W-Apt-1806&amp;property_id=174334420&amp;mls_id=3984658</t>
  </si>
  <si>
    <t>100 Park AV W #1806, Denver, CO 80205</t>
  </si>
  <si>
    <t>https://www.zillow.com/homedetails/100-Park-Ave-W-APT-1806-Denver-CO-80205/71720115_zpid/</t>
  </si>
  <si>
    <t>Jennifer Lee</t>
  </si>
  <si>
    <t>https://assumelist.com/property-detail/?property=1970-Willow-St&amp;property_id=174270980&amp;mls_id=4367775</t>
  </si>
  <si>
    <t>1970 Willow ST, Denver, CO 80220</t>
  </si>
  <si>
    <t>"We're gonna run back over and just measure and check the structural if we can appease a lender we will move forward if we can't I'll let you know. I've had three Lender to mention this New Western thing it's kind of gonna be an issue."Hi! I spoke to the lender. They need the benefit.""No. They need the benefit for the next home."</t>
  </si>
  <si>
    <t>https://www.zillow.com/homedetails/1970-Willow-St-Denver-CO-80220/13290059_zpid/</t>
  </si>
  <si>
    <t>Jason Moscato</t>
  </si>
  <si>
    <t>https://www.withroam.com/listing/14799-LONGHORN-DR-MEAD-CO-80542/212856</t>
  </si>
  <si>
    <t>14799 Longhorn DR, Mead, CO 80542</t>
  </si>
  <si>
    <t>"I spoke with the seller. She stated that she was scared about losing her VA benefit, because she will be buying after she sells. I explained the process, but she was still skeptical.""Hey Ryan let me ask the seller and I will get back to you. Thank you for inquiring"</t>
  </si>
  <si>
    <t>https://www.zillow.com/homedetails/14799-Longhorn-Dr-Mead-CO-80542/331296214_zpid/</t>
  </si>
  <si>
    <t>Scott Fatzinger</t>
  </si>
  <si>
    <t>https://assumelist.com/property-detail/?property=17949-E-Ohio-Cir&amp;property_id=174272438&amp;mls_id=4643660</t>
  </si>
  <si>
    <t>17949 E Ohio CR, Aurora, CO 80017</t>
  </si>
  <si>
    <t>"Thank you for the information. I will run it by my seller and his current lender who he has worked with multiple times.""Hi Ryan , I'm checking on the VA loan .... assumption possibility. Thank you for your interest."</t>
  </si>
  <si>
    <t>https://www.zillow.com/homedetails/17949-E-Ohio-Cir-Aurora-CO-80017/13064144_zpid/</t>
  </si>
  <si>
    <t>Alexa Bradford</t>
  </si>
  <si>
    <t>https://assumelist.com/property-detail/?property=17470-E-95th-Pl&amp;property_id=174601880&amp;mls_id=4996172</t>
  </si>
  <si>
    <t>17470 E 95th PL, Commerce City, CO 80022</t>
  </si>
  <si>
    <t>"Hi! Thank you for your message! They are not open to a non VA assumable at this point""They would prefer not because it limits their loan availability if they want to purchase something else!"</t>
  </si>
  <si>
    <t>https://www.zillow.com/homedetails/17470-E-95th-Pl-Commerce-City-CO-80022/332840402_zpid/</t>
  </si>
  <si>
    <t>Lina Koval</t>
  </si>
  <si>
    <t>https://assumelist.com/property-detail/?property=10111-Inverness-Main-St-Unit-312&amp;property_id=174448609&amp;mls_id=1922796</t>
  </si>
  <si>
    <t>10111 Inverness Main ST #312, Englewood, CO 80112</t>
  </si>
  <si>
    <t>"Because otherwise he loses the benefits""Hi Ryan! Thank you for reaching out. Unfortunately he only offers it to the VA buyers.</t>
  </si>
  <si>
    <t>https://www.zillow.com/homedetails/10111-Inverness-Main-St-UNIT-312-Englewood-CO-80112/87627940_zpid/</t>
  </si>
  <si>
    <t>https://assumelist.com/property-detail/?property=2590-Hollywood-Dr&amp;property_id=180924078&amp;mls_id=2039440</t>
  </si>
  <si>
    <t>2590 Hollywood DR, Pueblo, CO 81005</t>
  </si>
  <si>
    <t>"Hi! The seller for 2590 Hollywood would allow a non Va buyer assume. waiting on Settlers but I would imagine he would also allow it""Hey Ryan, I did get it. Just waiting to hear back from the seller. Also will have another coming and waiting on his answer as well"</t>
  </si>
  <si>
    <t>https://docs.google.com/spreadsheets/d/1hynVxj6iDtPyzshnyNrWKUuAwrqEjbMZ/edit?gid=1961521093#gid=1961521093</t>
  </si>
  <si>
    <t>https://portal.onehome.com/en-US/share/1032166s48102</t>
  </si>
  <si>
    <t>Peter Clay</t>
  </si>
  <si>
    <t>https://assumelist.com/property-detail/?property=3323-Birch-Dr&amp;property_id=180945362&amp;mls_id=IR1028203</t>
  </si>
  <si>
    <t>3323 Birch DR, Loveland, CO 80538</t>
  </si>
  <si>
    <t>"They are not interested in going an assumption route. We do have one offer in hand with one more on the way I believe.""Hey Ryan, they be open to selling to a VA buyer and letting them assume the loan but they need to keep their VA eligibility."</t>
  </si>
  <si>
    <t>https://www.zillow.com/homedetails/3323-Birch-Dr-Loveland-CO-80538/13880045_zpid/</t>
  </si>
  <si>
    <t>Jake Slater</t>
  </si>
  <si>
    <t>https://assumelist.com/property-detail/?property=16277-E-Arkansas-Dr&amp;property_id=174778401&amp;mls_id=4546310</t>
  </si>
  <si>
    <t>16277 E Arkansas DR, Aurora, CO 80017</t>
  </si>
  <si>
    <t>Called the agent</t>
  </si>
  <si>
    <t>https://docs.google.com/spreadsheets/d/1hynVxj6iDtPyzshnyNrWKUuAwrqEjbMZ/edit?gid=730768599#gid=730768599</t>
  </si>
  <si>
    <t>https://www.zillow.com/homedetails/16277-E-Arkansas-Dr-Aurora-CO-80017/13070496_zpid/</t>
  </si>
  <si>
    <t>https://www.withroam.com/listing/1086-N-PURCELL-BLVD-PUEBLO-CO-81007/94402</t>
  </si>
  <si>
    <t>1086 N Purcell BL, Pueblo West, CO 81007</t>
  </si>
  <si>
    <t>https://portal.onehome.com/en-US/share/1031974P78045</t>
  </si>
  <si>
    <t>Michelle Clifford</t>
  </si>
  <si>
    <t>https://www.withroam.com/listing/1141-BLUE-BELL-RD-BERTHOUD-CO-80513/211889</t>
  </si>
  <si>
    <t>1141 Blue Bell RD, Berthoud, CO 80513</t>
  </si>
  <si>
    <t>"Hey there, I don't think it's a desirable assumable at this point it's at 7.25 or something" "In fact, if assumable is checked in there, I am going to uncheck it because anybody can go conventional for a better rate"</t>
  </si>
  <si>
    <t>https://www.zillow.com/homedetails/1141-Blue-Bell-Rd-Berthoud-CO-80513/306421583_zpid/</t>
  </si>
  <si>
    <t>Taylor Collins</t>
  </si>
  <si>
    <t>https://www.withroam.com/listing/439-S-REED-CT-LAKEWOOD-CO-80226/211096</t>
  </si>
  <si>
    <t>439 S Reed CT, Lakewood, CO 80226</t>
  </si>
  <si>
    <t>"No, they owe too much on the loan to make anything work with a non-VA eligible buyer.""Hi Ryan, they discussed with their financial planner and are not willing to allow a non VA buyer to assume the loan.""Hi Ryan, great news! I will ask them and get back to you, it was a discussion."</t>
  </si>
  <si>
    <t>$4,920.00 Annually</t>
  </si>
  <si>
    <t>https://www.zillow.com/homedetails/439-S-Reed-Ct-Lakewood-CO-80226/68061259_zpid/</t>
  </si>
  <si>
    <t>Jen Carroll</t>
  </si>
  <si>
    <t>https://www.withroam.com/listing/3773-E-MINERAL-PL-CENTENNIAL-CO-80122/115911</t>
  </si>
  <si>
    <t>3773 E Mineral PL, Centennial, CO 80122</t>
  </si>
  <si>
    <t>"They say no at this time.""If the buyer was a vet, yes. But not to a non-vet buyer. The sellers want to be able to use their VA benefit on a future purchase."</t>
  </si>
  <si>
    <t>$75.00 Annually</t>
  </si>
  <si>
    <t>https://www.zillow.com/homedetails/3773-E-Mineral-Pl-Centennial-CO-80122/13173899_zpid/</t>
  </si>
  <si>
    <t>https://assumelist.com/property-detail/?property=503-Shady-Crest-Cir&amp;property_id=174631192&amp;mls_id=2790176</t>
  </si>
  <si>
    <t>503 Shady Crest CR, Colorado Springs, CO 80916</t>
  </si>
  <si>
    <t>"Seller decided not to offer an assumption option. Sorry""I'm sorry, Not assumable, per sellers wish."</t>
  </si>
  <si>
    <t>https://portal.onehome.com/en-US/share/1031971U61022</t>
  </si>
  <si>
    <t>Scott Matthias</t>
  </si>
  <si>
    <t>https://assumelist.com/property-detail/?property=12988-E-108th-Pl&amp;property_id=174750270&amp;mls_id=7922001</t>
  </si>
  <si>
    <t>12988 E 108th PL, Commerce City, CO 80022</t>
  </si>
  <si>
    <t>"No--has to be a veteran so he can keep his eligibility."</t>
  </si>
  <si>
    <t>https://www.zillow.com/homedetails/12988-E-108th-Pl-Commerce-City-CO-80022/103002400_zpid/</t>
  </si>
  <si>
    <t>Jessica Gissa</t>
  </si>
  <si>
    <t>https://www.withroam.com/listing/7506-CHIPMUNK-PL-LITTLETON-CO-80125/210269</t>
  </si>
  <si>
    <t>7506 Chipmunk PL, Littleton, CO 80125</t>
  </si>
  <si>
    <t>"We are not looking at an assumable loan at this time. Those take around 3 months and they're wanting to move it fast.</t>
  </si>
  <si>
    <t>https://www.zillow.com/homedetails/7506-Chipmunk-Pl-Littleton-CO-80125/52461380_zpid/</t>
  </si>
  <si>
    <t>Robert Hryniewich</t>
  </si>
  <si>
    <t>https://www.withroam.com/listing/8820-CODY-ST-BROOMFIELD-CO-80021/210276</t>
  </si>
  <si>
    <t>8820 Cody ST, Broomfield, CO 80021</t>
  </si>
  <si>
    <t>https://www.zillow.com/homedetails/8820-Cody-St-Westminster-CO-80021/13688935_zpid/</t>
  </si>
  <si>
    <t>Valerie Beltran</t>
  </si>
  <si>
    <t>https://www.withroam.com/listing/4630-E-135TH-WAY-THORNTON-CO-80241/210273</t>
  </si>
  <si>
    <t>4630 E 135th WY, Thornton, CO 80241</t>
  </si>
  <si>
    <t>"Not sure let me see if they can"</t>
  </si>
  <si>
    <t>$350.00 Annually</t>
  </si>
  <si>
    <t>https://www.zillow.com/homedetails/4630-E-135th-Way-Thornton-CO-80241/12946633_zpid/</t>
  </si>
  <si>
    <t>Brad Hutchings</t>
  </si>
  <si>
    <t>https://www.withroam.com/listing/326-GRAHAM-LN-JOHNSTOWN-CO-80534/208708</t>
  </si>
  <si>
    <t>326 Graham LN, Johnstown, CO 80534</t>
  </si>
  <si>
    <t>"Yes a no va buyers can assume a loan as long as they meet their lenders requirements."</t>
  </si>
  <si>
    <t>$180.00 Quarterly</t>
  </si>
  <si>
    <t>https://docs.google.com/spreadsheets/d/1hynVxj6iDtPyzshnyNrWKUuAwrqEjbMZ/edit?gid=815392939#gid=815392939</t>
  </si>
  <si>
    <t>https://www.zillow.com/homedetails/326-Graham-Ln-Johnstown-CO-80534/61465190_zpid/</t>
  </si>
  <si>
    <t>David Armayor</t>
  </si>
  <si>
    <t>https://www.withroam.com/listing/8229-MARSHALL-CT-ARVADA-CO-80003/209092</t>
  </si>
  <si>
    <t>8229 Marshall CT, Arvada, CO 80003</t>
  </si>
  <si>
    <t>"Yes- I have discussed this option with the seller."</t>
  </si>
  <si>
    <t>$35.00 Annually</t>
  </si>
  <si>
    <t>https://docs.google.com/spreadsheets/d/1hynVxj6iDtPyzshnyNrWKUuAwrqEjbMZ/edit?gid=1064102411#gid=1064102411</t>
  </si>
  <si>
    <t>https://www.zillow.com/homedetails/8229-Marshall-Ct-Arvada-CO-80003/13692072_zpid/</t>
  </si>
  <si>
    <t>Dave Edwards</t>
  </si>
  <si>
    <t>https://www.withroam.com/listing/17-ELLENDALE-ST-CASTLE-ROCK-CO-80104/186934</t>
  </si>
  <si>
    <t>17 Ellendale ST, Castle Rock, CO 80104</t>
  </si>
  <si>
    <t>"There is no loan it's a foreclosure property owned by the Secretary of Veterans Affairs (the VA)."</t>
  </si>
  <si>
    <t>https://www.zillow.com/homedetails/17-Ellendale-St-Castle-Rock-CO-80104/67453044_zpid/</t>
  </si>
  <si>
    <t>Jordan Ortega</t>
  </si>
  <si>
    <t>https://www.withroam.com/listing/2936-MERRY-REST-WAY-CASTLE-ROCK-CO-80109/109160</t>
  </si>
  <si>
    <t>2936 Merry Rest WY, Castle Rock, CO 80109</t>
  </si>
  <si>
    <t>"If they would be released fully from all liability they would find that acceptable."</t>
  </si>
  <si>
    <t>$474.00 Quarterly</t>
  </si>
  <si>
    <t>https://www.zillow.com/homedetails/2936-Merry-Rest-Way-Castle-Rock-CO-80109/249983594_zpid/</t>
  </si>
  <si>
    <t>Maria Victoria Opipari</t>
  </si>
  <si>
    <t>https://assumelist.com/property-detail/?property=12-S-Oak-Hill-Way&amp;property_id=174282961&amp;mls_id=8463668</t>
  </si>
  <si>
    <t>12 S Oak Hill WY, Aurora, CO 80018</t>
  </si>
  <si>
    <t>"Hi - sorry but no as the seller will need to use their VA loan to buy the next house."</t>
  </si>
  <si>
    <t>https://docs.google.com/spreadsheets/d/19unqpkKMQrhmGBaUh6zOIc0kPNGOIvtn6SRluHdkJD8/edit?gid=1668329632#gid=1668329632</t>
  </si>
  <si>
    <t>https://www.zillow.com/homedetails/12-S-Oak-Hill-Way-Aurora-CO-80018/99620701_zpid/</t>
  </si>
  <si>
    <t>https://assumelist.com/property-detail/?property=14485-E-Hawaii-Cir-Unit-B&amp;property_id=174612659&amp;mls_id=9076212</t>
  </si>
  <si>
    <t>14485 E Hawaii CR #B, Aurora, CO 80012</t>
  </si>
  <si>
    <t>"Not open to it at this point."</t>
  </si>
  <si>
    <t>https://www.zillow.com/homedetails/14485-E-Hawaii-Cir-UNIT-B-Aurora-CO-80012/13069381_zpid/</t>
  </si>
  <si>
    <t>https://assumelist.com/property-detail/?property=2404-Sunrise-Ln&amp;property_id=180931529&amp;mls_id=3009257</t>
  </si>
  <si>
    <t>2404 Sunrise LN, Pueblo, CO 81008</t>
  </si>
  <si>
    <t>"Hi Ryan! I spoke with the sellers. They spoke about it and unfortunately they don't want to give up their entitlement. If anything changes and they decide that they want to do it, I'll reach out and let you know."</t>
  </si>
  <si>
    <t>https://portal.onehome.com/en-US/share/1031503M65892</t>
  </si>
  <si>
    <t>April Price</t>
  </si>
  <si>
    <t>https://www.withroam.com/listing/2548-HORSEHOUND-PL-CASTLE-ROCK-CO-80104/204403</t>
  </si>
  <si>
    <t>2548 Horsehound PL, Castle Rock, CO 80104</t>
  </si>
  <si>
    <t>"Yes I'm talking with them this morning" "Oh they actually might- let me check w them."</t>
  </si>
  <si>
    <t>https://docs.google.com/spreadsheets/d/1hynVxj6iDtPyzshnyNrWKUuAwrqEjbMZ/edit?gid=868652908#gid=868652908</t>
  </si>
  <si>
    <t>https://www.zillow.com/homedetails/2548-Horsehound-Pl-Castle-Rock-CO-80104/249983783_zpid/</t>
  </si>
  <si>
    <t>Amy Coloccia</t>
  </si>
  <si>
    <t>https://www.withroam.com/listing/7714-S-COVE-CIR-CENTENNIAL-CO-80122/128844</t>
  </si>
  <si>
    <t>7714 S Cove CR, Centennial, CO 80122</t>
  </si>
  <si>
    <t>https://www.zillow.com/homedetails/7714-S-Cove-Cir-Centennial-CO-80122/13173128_zpid/</t>
  </si>
  <si>
    <t>John Grant</t>
  </si>
  <si>
    <t>https://www.withroam.com/listing/12933-E-LOUISIANA-AVE-AURORA-CO-80012/204776</t>
  </si>
  <si>
    <t>12933 E Louisiana AV, Aurora, CO 80012</t>
  </si>
  <si>
    <t>https://www.zillow.com/homedetails/12933-E-Louisiana-Ave-Aurora-CO-80012/13049268_zpid/</t>
  </si>
  <si>
    <t>Trelora Realty Team</t>
  </si>
  <si>
    <t>https://www.withroam.com/listing/6495-S-HARVEST-ST-AURORA-CO-80016/200041</t>
  </si>
  <si>
    <t>6495 S Harvest ST, Aurora, CO 80016</t>
  </si>
  <si>
    <t>https://www.zillow.com/homedetails/6495-S-Harvest-St-Aurora-CO-80016/119693006_zpid/</t>
  </si>
  <si>
    <t>Tom Gross</t>
  </si>
  <si>
    <t>https://www.withroam.com/listing/9544-PITKIN-ST-COMMERCE-CITY-CO-80022/206521</t>
  </si>
  <si>
    <t>9544 Pitkin ST, Commerce City, CO 80022</t>
  </si>
  <si>
    <t>"I just discussed your email with my seller. They moved out of Denver. They will want to use their full eligibility in the future. Consequently, they are not interested in your buyers proposal. I appreciate you reaching out.""Ryan, thanks for your interest. No I do not anticipate that the seller would be interested in non VA buyer assuming the loan. It is a great home!"</t>
  </si>
  <si>
    <t>https://www.zillow.com/homedetails/9544-Pitkin-St-Commerce-City-CO-80022/245121545_zpid/</t>
  </si>
  <si>
    <t>Quinn Edgar</t>
  </si>
  <si>
    <t>https://www.withroam.com/listing/242-S-OAK-HILL-ST-AURORA-CO-80018/205928</t>
  </si>
  <si>
    <t>242 S Oak Hill ST, Aurora, CO 80018</t>
  </si>
  <si>
    <t>"I tell you what I have to present all offers to my clients and it looks like we are having one come in now so if you want to submit one I'd be happy to share with my clients!""Unfortunately assuming isn't going to work for us, due to us needing that VA benefit for our next purchase."</t>
  </si>
  <si>
    <t>$235.00 Quarterly</t>
  </si>
  <si>
    <t>https://www.zillow.com/homedetails/242-S-Oak-Hill-St-Aurora-CO-80018/295028326_zpid/</t>
  </si>
  <si>
    <t>Frank 'Hunter' Baiden</t>
  </si>
  <si>
    <t>https://www.withroam.com/listing/14172-E-COLORADO-DR-UNIT-204-204-AURORA-CO-80012/203800</t>
  </si>
  <si>
    <t>14172 E Colorado DR #204, Aurora, CO 80012</t>
  </si>
  <si>
    <t>Left VM: "very open to entertaining anything. Anything that would get this property sold for them is, is an option."</t>
  </si>
  <si>
    <t>https://docs.google.com/spreadsheets/d/1hynVxj6iDtPyzshnyNrWKUuAwrqEjbMZ/edit?gid=1489350978#gid=1489350978</t>
  </si>
  <si>
    <t>https://www.zillow.com/homedetails/14172-E-Colorado-Dr-UNIT-204-Aurora-CO-80012/13068895_zpid/</t>
  </si>
  <si>
    <t>https://assumelist.com/property-detail/?property=1243-Gaylord-St-Apt-410&amp;property_id=174456999&amp;mls_id=4480596</t>
  </si>
  <si>
    <t>1243 Gaylord Street #410, Denver, CO 80206</t>
  </si>
  <si>
    <t>https://www.zillow.com/homedetails/1243-Gaylord-St-APT-410-Denver-CO-80206/447770245_zpid/</t>
  </si>
  <si>
    <t>https://assumelist.com/property-detail/?property=5985-S-Valdai-Way&amp;property_id=174759632&amp;mls_id=3743466</t>
  </si>
  <si>
    <t>5985 S Valdai WY, Aurora, CO 80015</t>
  </si>
  <si>
    <t>"My client needs to buy a home when they sell. They are looking in the $700's.""This is not the ideal situation for my sellers. I've spoken to my lender about this but I will review your email again to make sure I'm not missing anything"Left VM: "So the issue with that is that it freezes my client's entitlement for purchasing on a new place. Um, and I don't know that that's going to work for them. So, um, not saying no but I don't know that it. Could be a yes. Um, so I'm gonna chat with them a little bit more. Um, and I'll let you know but as of right now I just don't know that that would work for what they're trying to do. Um but anyway feel free to give me a call back. "</t>
  </si>
  <si>
    <t>https://www.zillow.com/homedetails/5985-S-Valdai-Way-Aurora-CO-80015/54647148_zpid/</t>
  </si>
  <si>
    <t>https://www.withroam.com/listing/3839-E-135TH-WAY-THORNTON-CO-80241/206495</t>
  </si>
  <si>
    <t>3839 E 135th WY, Thornton, CO 80241</t>
  </si>
  <si>
    <t>"This is preforeclosure, need full exit""Not doing assumption"</t>
  </si>
  <si>
    <t>https://www.zillow.com/homedetails/3839-E-135th-Way-Thornton-CO-80241/12951915_zpid/</t>
  </si>
  <si>
    <t>Weinland Team</t>
  </si>
  <si>
    <t>https://www.withroam.com/listing/2912-URBAN-PL-BERTHOUD-CO-80513/203829</t>
  </si>
  <si>
    <t>2912 Urban PL, Berthoud, CO 80513</t>
  </si>
  <si>
    <t>https://www.zillow.com/homedetails/2912-Urban-Pl-Berthoud-CO-80513/299163141_zpid/</t>
  </si>
  <si>
    <t>Jeffrey McRae</t>
  </si>
  <si>
    <t>https://assumelist.com/property-detail/?property=460-Lansing-St&amp;property_id=174439782&amp;mls_id=2367129</t>
  </si>
  <si>
    <t>460 Lansing ST, Aurora, CO 80010</t>
  </si>
  <si>
    <t>"Good afternoon. I have not spoke with my seller about his loan being assumable by a buyer. I doubt he would go for that. Where did you see it was assumable?"</t>
  </si>
  <si>
    <t>https://www.zillow.com/homedetails/460-Lansing-St-Aurora-CO-80010/13038235_zpid/</t>
  </si>
  <si>
    <t>DeAnna Pavlovec</t>
  </si>
  <si>
    <t>https://assumelist.com/property-detail/?property=2281-S-Vaughn-Way--316A&amp;property_id=174673597&amp;mls_id=9259282</t>
  </si>
  <si>
    <t>2281 S Vaughn WY #316A, Aurora, CO 80014</t>
  </si>
  <si>
    <t>https://www.zillow.com/homedetails/2281-S-Vaughn-Way-UNIT-316A-Aurora-CO-80014/13050630_zpid/</t>
  </si>
  <si>
    <t>David King</t>
  </si>
  <si>
    <t>https://assumelist.com/property-detail/?property=13001-Grant-Cir-W-Unit-C&amp;property_id=174646264&amp;mls_id=2896991</t>
  </si>
  <si>
    <t>13001 Grant CR #C, Thornton, CO 80241</t>
  </si>
  <si>
    <t>"I'm sure they would consider."</t>
  </si>
  <si>
    <t>https://www.zillow.com/homedetails/13001-Grant-Cir-W-UNIT-C-Thornton-CO-80241/72296456_zpid/</t>
  </si>
  <si>
    <t>Heide Kay Fralic/Rob Kittle</t>
  </si>
  <si>
    <t>https://www.withroam.com/listing/902-MAPLEBROOK-DR-WINDSOR-CO-80550/115475</t>
  </si>
  <si>
    <t>902 Maplebrook DR, Windsor, CO 80550</t>
  </si>
  <si>
    <t>"I spoke to the seller, he is interested. Lmk what next steps would be.""I know that they do not want to give up their eligibility to someone, they intend to buy another home. I have a call set up with them on Saturday, they are teachers, and it's difficult for us to talk during the week.""We spoke yesterday Ryan"</t>
  </si>
  <si>
    <t>https://www.zillow.com/homedetails/902-Maplebrook-Dr-Windsor-CO-80550/2063043137_zpid/</t>
  </si>
  <si>
    <t>Brenton Hanes</t>
  </si>
  <si>
    <t>https://assumelist.com/property-detail/?property=2647-Mayotte-Way&amp;property_id=174453225&amp;mls_id=7672677</t>
  </si>
  <si>
    <t>2647 Mayotte WY, Castle Rock, CO 80109</t>
  </si>
  <si>
    <t>"I confirmed with my seller and lender have confirmed that he would not have enough entitlement left for his new purchase. If you have a VA buyer for this one we could possibly make this one work.""No they need their VA benefits for the next one. Sorry."</t>
  </si>
  <si>
    <t>https://www.zillow.com/homedetails/2647-Mayotte-Way-Castle-Rock-CO-80109/249983339_zpid/</t>
  </si>
  <si>
    <t>Deborah Cayce</t>
  </si>
  <si>
    <t>https://assumelist.com/property-detail/?property=12592-E-Cornell-Cir&amp;property_id=174836103&amp;mls_id=7455475</t>
  </si>
  <si>
    <t>12592 E Cornell CR, Aurora, CO 80014</t>
  </si>
  <si>
    <t>"No, that wouldn't be possible. Thank you for your interest."</t>
  </si>
  <si>
    <t>https://www.zillow.com/homedetails/12592-E-Cornell-Cir-Aurora-CO-80014/13059430_zpid/</t>
  </si>
  <si>
    <t>BreyAnna Garland</t>
  </si>
  <si>
    <t>https://assumelist.com/property-detail/?property=4050-Sveta-Ln-Unit-2&amp;property_id=180936760&amp;mls_id=3000083</t>
  </si>
  <si>
    <t>4050 Sveta LN #2, Wellington, CO 80549</t>
  </si>
  <si>
    <t>"We are already UC using VA.""It cannot be a non va 🙁"</t>
  </si>
  <si>
    <t>https://www.zillow.com/homedetails/4050-Sveta-Ln-UNIT-2-Wellington-CO-80549/248797690_zpid/</t>
  </si>
  <si>
    <t>Cedric Howard</t>
  </si>
  <si>
    <t>https://assumelist.com/property-detail/?property=15273-E-16th-Dr&amp;property_id=174792851&amp;mls_id=3515803</t>
  </si>
  <si>
    <t>15273 E 16th DR, Aurora, CO 80011</t>
  </si>
  <si>
    <t>"They are looking for a traditional sale but I will present this to the seller if your buyer can come up with the cash.""The seller does have a VA loan but is not interested in a loan assumption. Would your buyer be willing to pay cash for the difference in the sale price and the amount owed on the loan?"</t>
  </si>
  <si>
    <t>https://www.zillow.com/homedetails/15273-E-16th-Dr-Aurora-CO-80011/103002452_zpid/</t>
  </si>
  <si>
    <t>Taran Hight</t>
  </si>
  <si>
    <t>https://assumelist.com/property-detail/?property=15104-E-Utah-Pl&amp;property_id=174750714&amp;mls_id=2084763</t>
  </si>
  <si>
    <t>15104 E Utah PL, Aurora, CO 80012</t>
  </si>
  <si>
    <t>"Sorry for the delay. They would consider if a veteran was taking over. They don't want the entitlement to be wrapped up in the deal.""Hi Ryan, I am trying to get all information from my side to give you a correct response on if they want to go down that road quite yet. Please hold, thank you for your patience!""We have solar panels that are assumable, is that what you mean?"</t>
  </si>
  <si>
    <t>https://www.zillow.com/homedetails/15104-E-Utah-Pl-Aurora-CO-80012/13069711_zpid/</t>
  </si>
  <si>
    <t>https://assumelist.com/property-detail/?property=3082-S-Wheeling-Way-Apt-203&amp;property_id=174620528&amp;mls_id=3175910</t>
  </si>
  <si>
    <t>3082 S Wheeling WY #203, Aurora, CO 80014</t>
  </si>
  <si>
    <t>"They need all equity"Represented to the seller and they're not interested"</t>
  </si>
  <si>
    <t>https://www.zillow.com/homedetails/3082-S-Wheeling-Way-APT-203-Aurora-CO-80014/13058654_zpid/</t>
  </si>
  <si>
    <t>https://assumelist.com/property-detail/?property=2307-Sunrise-Ln&amp;property_id=180947602&amp;mls_id=3159413</t>
  </si>
  <si>
    <t>2307 Sunrise LN, Pueblo, CO 81008</t>
  </si>
  <si>
    <t>unsubscribed from FUB</t>
  </si>
  <si>
    <t>https://portal.onehome.com/en-US/share/1030138t46212</t>
  </si>
  <si>
    <t xml:space="preserve">Delia Hammond </t>
  </si>
  <si>
    <t>https://assumelist.com/property-detail/?property=1506-N-Ogden-Ave&amp;property_id=180940242&amp;mls_id=8137907</t>
  </si>
  <si>
    <t>1506 N Ogden AV, Pueblo, CO 81001</t>
  </si>
  <si>
    <t>https://portal.onehome.com/en-US/share/1030137b31031</t>
  </si>
  <si>
    <t>https://assumelist.com/property-detail/?property=1705-Maplewood-Dr&amp;property_id=180940362&amp;mls_id=8749616</t>
  </si>
  <si>
    <t>1705 Maplewood DR, Pueblo, CO 81005</t>
  </si>
  <si>
    <t>"I think he would be open to it." "I'm happy to present an offer to him.""Let me check with the seller."</t>
  </si>
  <si>
    <t>https://docs.google.com/spreadsheets/d/1hynVxj6iDtPyzshnyNrWKUuAwrqEjbMZ/edit?gid=1992569519#gid=1992569519</t>
  </si>
  <si>
    <t>https://portal.onehome.com/en-US/share/1030071K98223</t>
  </si>
  <si>
    <t>Devlin Schumacher</t>
  </si>
  <si>
    <t>https://www.withroam.com/listing/1216-N-WHITETAIL-PL-PUEBLO-CO-81007/198147</t>
  </si>
  <si>
    <t>1216 N Whitetail PL, Pueblo, CO 81007</t>
  </si>
  <si>
    <t>"Hello, my sellers are willing to consider VA assumable with not be able to release eligibility. Please send over an offer if your still interested""I just spoke with the lender. My client needs their eligibility released. They said the only way to do that is if your client is a veteran as well. We are willing to consider an assumable.""There is not an assumable loan on this property at this time. We are accepting VA and FHA offers however. I'm in the process of speaking with the lender to see if it is possible to do a assumable, but we don't want to tie up his eligibility"</t>
  </si>
  <si>
    <t>https://docs.google.com/spreadsheets/d/1hynVxj6iDtPyzshnyNrWKUuAwrqEjbMZ/edit?gid=1819744967#gid=1819744967</t>
  </si>
  <si>
    <t>https://portal.onehome.com/en-US/share/1029902d97119</t>
  </si>
  <si>
    <t>Jessica Lentz</t>
  </si>
  <si>
    <t>https://www.withroam.com/listing/13389-AMBER-SKY-ST-PARKER-CO-80134/198165</t>
  </si>
  <si>
    <t>13389 Amber Sky ST, Parker, CO 80134</t>
  </si>
  <si>
    <t>"This likely won't work for these sellers specifically. 1) it's a divorce situation 2) they put no money down so the entitlement would be gone for that entire amount 3) length of time it takes is a concern.I've asked my seller to call and ask just to get answers but truthfully? This likely isn't the right situation for an assumable""The interest rate isn't any different than it is today. She would prefer no because she is going to be buying t and would like her entitlement."</t>
  </si>
  <si>
    <t>https://www.zillow.com/homedetails/13389-Amber-Sky-St-Parker-CO-80134/444405000_zpid/</t>
  </si>
  <si>
    <t>Shelle Pennington</t>
  </si>
  <si>
    <t>https://www.withroam.com/listing/207-S-QUICKSILVER-AVE-CASTLE-ROCK-CO-80104/127478</t>
  </si>
  <si>
    <t>207 S Quicksilver AV, Castle Rock, CO 80104</t>
  </si>
  <si>
    <t>"If it’s a VA loan the buyer would need to be VA eligible, so if his buyer is a non VA buyer with no eligibility the buyer cannot assume it. Also, I just confirmed through Realist it's not a VA loan anyway. It's conventional, and therefore not assumable. "</t>
  </si>
  <si>
    <t>240 Annually</t>
  </si>
  <si>
    <t>https://www.zillow.com/homedetails/207-S-Quicksilver-Ave-Castle-Rock-CO-80104/13495285_zpid/</t>
  </si>
  <si>
    <t>Sean Pyrtle</t>
  </si>
  <si>
    <t>https://assumelist.com/property-detail/?property=2315-Sunrise-Ln&amp;property_id=180938280&amp;mls_id=1469610</t>
  </si>
  <si>
    <t>2315 Sunrise LN, Pueblo, CO 81008</t>
  </si>
  <si>
    <t>"Hi Ryan! As it turns out, the lenders said it is only assumable to his immediate family members. I believe we removed the assumption info from the listing. Sorry for that mistake. Have a great day!"</t>
  </si>
  <si>
    <t>https://docs.google.com/spreadsheets/d/1hynVxj6iDtPyzshnyNrWKUuAwrqEjbMZ/edit?gid=362383258#gid=362383258</t>
  </si>
  <si>
    <t>https://portal.onehome.com/en-US/share/1029899z48453</t>
  </si>
  <si>
    <t>Rochelle Cozzolino</t>
  </si>
  <si>
    <t>https://assumelist.com/property-detail/?property=2132-E-8th-St&amp;property_id=180947875&amp;mls_id=9502897</t>
  </si>
  <si>
    <t>2132 E 8th ST, Pueblo, CO 81001</t>
  </si>
  <si>
    <t>https://portal.onehome.com/en-US/share/1029898l36140</t>
  </si>
  <si>
    <t>Casey Mitchell Stevens</t>
  </si>
  <si>
    <t>https://assumelist.com/property-detail/?property=7267-S-Millbrook-Ct&amp;property_id=174501858&amp;mls_id=5539313</t>
  </si>
  <si>
    <t>7267 S Millbrook CT, Aurora, CO 80016</t>
  </si>
  <si>
    <t>"No she needs her entitlement, thanks!"</t>
  </si>
  <si>
    <t>https://www.zillow.com/homedetails/7267-S-Millbrook-Ct-Aurora-CO-80016/295022100_zpid/</t>
  </si>
  <si>
    <t>Leslie Mansur</t>
  </si>
  <si>
    <t>https://assumelist.com/property-detail/?property=19045-E-Ithaca-Pl&amp;property_id=174840291&amp;mls_id=3443559</t>
  </si>
  <si>
    <t>19045 E Ithaca PL, Aurora, CO 80013</t>
  </si>
  <si>
    <t>"Thank you for following back up. Seller would like to go with out an assumption."" Last we spoke about this during the listing presentation they were not open to entertaining an assumption because of how long it could take from contract to close. They prefer a 30 day close.""Hi Ryan. Seller is not allowing a non VA buyer to assume the loan."</t>
  </si>
  <si>
    <t>https://www.zillow.com/homedetails/19045-E-Ithaca-Pl-Aurora-CO-80013/13093956_zpid/</t>
  </si>
  <si>
    <t>Courtney Walker</t>
  </si>
  <si>
    <t>https://assumelist.com/property-detail/?property=19382-Dunraven-St&amp;property_id=181580055&amp;mls_id=6803087</t>
  </si>
  <si>
    <t>19382 Dunraven ST, Parker, CO 80134</t>
  </si>
  <si>
    <t>"No, it needs another VA buyer."</t>
  </si>
  <si>
    <t>https://www.zillow.com/homedetails/19382-Dunraven-St-Parker-CO-80134/119230801_zpid/</t>
  </si>
  <si>
    <t>Andy Potarf</t>
  </si>
  <si>
    <t>https://assumelist.com/property-detail/?property=5904-Perth-St&amp;property_id=174526995&amp;mls_id=8313862</t>
  </si>
  <si>
    <t>5904 N Perth ST, Aurora, CO 80019</t>
  </si>
  <si>
    <t>"No he isn't. Sorry"</t>
  </si>
  <si>
    <t>https://www.zillow.com/homedetails/5904-N-Perth-St-Aurora-CO-80019/313208745_zpid/</t>
  </si>
  <si>
    <t>Reuben McKelvey</t>
  </si>
  <si>
    <t>https://www.withroam.com/listing/5305-WILLOW-CT-CASTLE-ROCK-CO-80104/179608</t>
  </si>
  <si>
    <t>5305 Willow CT, Castle Rock, CO 80104</t>
  </si>
  <si>
    <t>"Based on his current loan he would not have enough eligibility left to make the purchase he wants. He'd need to out $80k down on his next home. That's a no go." "Sorry, no can do. Needs eligibility for next purchase."</t>
  </si>
  <si>
    <t>$55.00 Quarterly</t>
  </si>
  <si>
    <t>https://docs.google.com/spreadsheets/d/19unqpkKMQrhmGBaUh6zOIc0kPNGOIvtn6SRluHdkJD8/edit?gid=941142847#gid=941142847</t>
  </si>
  <si>
    <t>https://www.zillow.com/homedetails/5305-Willow-Ct-Castle-Rock-CO-80104/13494488_zpid/</t>
  </si>
  <si>
    <t>LaShon Carter</t>
  </si>
  <si>
    <t>https://www.withroam.com/listing/302-LINDEN-ST-FREDERICK-CO-80530/189536</t>
  </si>
  <si>
    <t>302 Linden ST, Frederick, CO 80530</t>
  </si>
  <si>
    <t>"Client advise she is not interested in doing an assumable loan with a non-veteran.""I can ask if they are willing to do an assumable loan."</t>
  </si>
  <si>
    <t>https://www.zillow.com/homedetails/302-Linden-St-Frederick-CO-80530/14088475_zpid/</t>
  </si>
  <si>
    <t>Sharianne Daily</t>
  </si>
  <si>
    <t>https://www.withroam.com/listing/4197-CHASM-LAKE-DR-LOVELAND-CO-80538/192028</t>
  </si>
  <si>
    <t>4197 Chasm Lake DR, Loveland, CO 80538</t>
  </si>
  <si>
    <t>"no Seller doesn't want to allow assumption without full release now of his entitlement to be able to purchase balance is $571K at 3.975""Seller has visited in depth with his lender who is extremely knowledgeable - Seller agrees to allow a Veteran assume this loan and release him in full for his entitlement" Left VM: "it is only assumable with a veteran as the current owner is a veteran and needs his entitlement, uh, to make his next purchase. So it is a VA assumption for a veteran only."</t>
  </si>
  <si>
    <t>$720 Annually</t>
  </si>
  <si>
    <t>https://www.zillow.com/homedetails/4197-Chasm-Lake-Dr-Loveland-CO-80538/339882367_zpid/</t>
  </si>
  <si>
    <t>Russell Loya</t>
  </si>
  <si>
    <t>https://www.withroam.com/listing/4246-MARTINSON-DR-LOVELAND-CO-80537/193942</t>
  </si>
  <si>
    <t>4246 Martinson DR, Loveland, CO 80537</t>
  </si>
  <si>
    <t>"Hi Ryan, unfortunately they don't get their eligibility back if a non vet assumes the loan. This precludes them from getting another VA loan on their next property."</t>
  </si>
  <si>
    <t>https://www.zillow.com/homedetails/4246-Martinson-Dr-Loveland-CO-80537/332923743_zpid/</t>
  </si>
  <si>
    <t>Jon Bastone</t>
  </si>
  <si>
    <t>https://assumelist.com/property-detail/?property=1665-Lima-St&amp;property_id=174849381&amp;mls_id=5733173</t>
  </si>
  <si>
    <t>1665 Lima ST, Aurora, CO 80010</t>
  </si>
  <si>
    <t>"I don't think she'd have any issue at all presuming it is a strong offer"</t>
  </si>
  <si>
    <t>https://www.zillow.com/homedetails/1665-Lima-St-Aurora-CO-80010/13021382_zpid/</t>
  </si>
  <si>
    <t>AJ Johnson</t>
  </si>
  <si>
    <t>https://assumelist.com/property-detail/?property=5554-Crystal-Way&amp;property_id=174449576&amp;mls_id=6027952</t>
  </si>
  <si>
    <t>5554 Crystal WY, Denver, CO 80239</t>
  </si>
  <si>
    <t>"Hi Ryan, there is no assumable loan on this property. We purchased it from foreclosure, and if we add flooring and make some other repairs it would be financeable."</t>
  </si>
  <si>
    <t>https://www.zillow.com/homedetails/5554-Crystal-Way-Denver-CO-80239/13270553_zpid/</t>
  </si>
  <si>
    <t>https://assumelist.com/property-detail/?property=250-N-Purcell-Blvd&amp;property_id=180928394&amp;mls_id=5743749</t>
  </si>
  <si>
    <t>250 N Purcell BL, Pueblo, CO 81007</t>
  </si>
  <si>
    <t>https://docs.google.com/spreadsheets/d/19unqpkKMQrhmGBaUh6zOIc0kPNGOIvtn6SRluHdkJD8/edit?gid=1279653275#gid=1279653275</t>
  </si>
  <si>
    <t>https://portal.onehome.com/en-US/share/1029464S71779</t>
  </si>
  <si>
    <t>Melanie Hensley/Ginger Matney</t>
  </si>
  <si>
    <t>https://assumelist.com/property-detail/?property=11612-E-Cornell-Cir&amp;property_id=174796121&amp;mls_id=4566138</t>
  </si>
  <si>
    <t>11612 E Cornell CR, Aurora, CO 80014</t>
  </si>
  <si>
    <t>"We will present all offers to him and would have to talk to him about it.""We will have to find out."</t>
  </si>
  <si>
    <t>https://www.zillow.com/homedetails/11612-E-Cornell-Cir-Aurora-CO-80014/13057535_zpid/</t>
  </si>
  <si>
    <t>Stephanie Nordin</t>
  </si>
  <si>
    <t>https://assumelist.com/property-detail/?property=730-Elm-St&amp;property_id=180945002&amp;mls_id=3064318</t>
  </si>
  <si>
    <t>730 Elm ST, Pueblo, CO 81004</t>
  </si>
  <si>
    <t>https://portal.onehome.com/en-US/share/1029465I28183</t>
  </si>
  <si>
    <t>Memory Hogan</t>
  </si>
  <si>
    <t>https://assumelist.com/property-detail/?property=4460-S-Himalaya-Ct&amp;property_id=174844705&amp;mls_id=7632086</t>
  </si>
  <si>
    <t>4460 S Himalaya CT, Aurora, CO 80015</t>
  </si>
  <si>
    <t>"Hi Ryan, yes they are willing to allow non VA to assume."</t>
  </si>
  <si>
    <t>https://docs.google.com/spreadsheets/d/1hynVxj6iDtPyzshnyNrWKUuAwrqEjbMZ/edit?gid=374658370#gid=374658370</t>
  </si>
  <si>
    <t>https://www.zillow.com/homedetails/4460-S-Himalaya-Ct-Aurora-CO-80015/58886599_zpid/</t>
  </si>
  <si>
    <t>https://www.withroam.com/listing/219-SPRING-ST-PUEBLO-CO-81003/193252</t>
  </si>
  <si>
    <t>219 Spring ST, Pueblo, CO 81003</t>
  </si>
  <si>
    <t>https://portal.onehome.com/en-US/share/1029284d34514</t>
  </si>
  <si>
    <t>Brian Quarnstrom</t>
  </si>
  <si>
    <t>https://www.withroam.com/listing/4855-KNOX-CT-DENVER-CO-80221/192740</t>
  </si>
  <si>
    <t>4855 Knox CT, Denver, CO 80221</t>
  </si>
  <si>
    <t>"Sounds like it's probably assumable to a non va. Their interest rate is 5.5""My understanding is they can but let me check to see if my seller knows anything different"</t>
  </si>
  <si>
    <t>https://www.zillow.com/homedetails/4855-Knox-Ct-Denver-CO-80221/13292359_zpid/</t>
  </si>
  <si>
    <t>https://assumelist.com/property-detail/?property=15895-E-17th-Pl&amp;property_id=174580928&amp;mls_id=3520474</t>
  </si>
  <si>
    <t>15895 E 17th PL, Aurora, CO 80011</t>
  </si>
  <si>
    <t>Left VM "I don't think my sellers are completely opposed to it but um, I think, if anything, it's just more of a timing issue."</t>
  </si>
  <si>
    <t>https://docs.google.com/spreadsheets/d/1hynVxj6iDtPyzshnyNrWKUuAwrqEjbMZ/edit?gid=18819948#gid=18819948</t>
  </si>
  <si>
    <t>https://www.zillow.com/homedetails/15895-E-17th-Pl-Aurora-CO-80011/13012165_zpid/</t>
  </si>
  <si>
    <t>Jeanette Starc</t>
  </si>
  <si>
    <t>https://assumelist.com/property-detail/?property=4723-S-Pagosa-Way&amp;property_id=174539407&amp;mls_id=4150764</t>
  </si>
  <si>
    <t>4723 S Pagosa WY, Aurora, CO 80015</t>
  </si>
  <si>
    <t>"Sorry, no for now" "He decided he wants his full benefit available to him the future, but thanks for reaching out!""I will ask him, he's is deployed, but probably not because he cannot lose his benefit if he does that"</t>
  </si>
  <si>
    <t>https://www.zillow.com/homedetails/4723-S-Pagosa-Way-Aurora-CO-80015/13106969_zpid/</t>
  </si>
  <si>
    <t>https://assumelist.com/property-detail/?property=1808-Kingfisher-Ln&amp;property_id=180932992&amp;mls_id=3607734</t>
  </si>
  <si>
    <t>1808 Kingfisher LN, Pueblo, CO 81008</t>
  </si>
  <si>
    <t>"I'm not quite sure if he wants to do an assemble loan. I have the question out to him, though"</t>
  </si>
  <si>
    <t>https://www.zillow.com/homedetails/1808-Kingfisher-Ln-Pueblo-CO-81008/243256973_zpid/</t>
  </si>
  <si>
    <t>Jessica Preston</t>
  </si>
  <si>
    <t>https://www.withroam.com/listing/5783-W-76TH-DR-ARVADA-CO-80003/190294</t>
  </si>
  <si>
    <t>5783 W 76th DR, Arvada, CO 80003</t>
  </si>
  <si>
    <t>https://www.zillow.com/homedetails/5783-W-76th-Dr-Arvada-CO-80003/13703936_zpid/</t>
  </si>
  <si>
    <t>https://www.withroam.com/listing/621-E-8TH-ST-PUEBLO-CO-81001/179554</t>
  </si>
  <si>
    <t>621 E 8th ST, Pueblo, CO 81001</t>
  </si>
  <si>
    <t>Only left VM asking for a call back</t>
  </si>
  <si>
    <t>https://docs.google.com/spreadsheets/d/19unqpkKMQrhmGBaUh6zOIc0kPNGOIvtn6SRluHdkJD8/edit?gid=1353278832#gid=1353278832</t>
  </si>
  <si>
    <t>https://www.zillow.com/homedetails/621-E-8th-St-Pueblo-CO-81001/14008032_zpid/</t>
  </si>
  <si>
    <t>Taura Ann Torri-hiatt</t>
  </si>
  <si>
    <t>https://assumelist.com/property-detail/?property=5347-Luster-Dr&amp;property_id=174560874&amp;mls_id=1141290</t>
  </si>
  <si>
    <t>5347 Luster DR, Colorado Springs, CO 80923</t>
  </si>
  <si>
    <t>"I did talk with him and at this time he does not want to go that route. He is wanting to keep all eligibility.""Hi Ryan, the seller is needing to use his Va to purchase. So not at this time"</t>
  </si>
  <si>
    <t>https://www.zillow.com/homedetails/5347-Luster-Dr-Colorado-Springs-CO-80923/58405585_zpid/</t>
  </si>
  <si>
    <t>https://assumelist.com/property-detail/?property=4216-Wills-Blvd&amp;property_id=180944608&amp;mls_id=4724522</t>
  </si>
  <si>
    <t>4216 Wills BL, Pueblo, CO 81008</t>
  </si>
  <si>
    <t>"No, they need to be able to purchase in another state.""Hey Ryan. They would not be open to that."</t>
  </si>
  <si>
    <t>https://www.zillow.com/homedetails/4216-Wills-Blvd-Pueblo-CO-81008/82297158_zpid/</t>
  </si>
  <si>
    <t>https://assumelist.com/property-detail/?property=1879-S-Buchanan-Cir&amp;property_id=174584830&amp;mls_id=8339076</t>
  </si>
  <si>
    <t>1879 S Buchanan CR, Aurora, CO 80018</t>
  </si>
  <si>
    <t>Left VM: "yes. It can transfer to a non-va buyer they would just have to qualify um and then depending on the situation. They would need to either get a second loan or be able to provide funds to make up that difference in the price. So give me a call when you get a chance and I can kind of walk you through it. "</t>
  </si>
  <si>
    <t>https://docs.google.com/spreadsheets/d/1hynVxj6iDtPyzshnyNrWKUuAwrqEjbMZ/edit?gid=1136391508#gid=1136391508</t>
  </si>
  <si>
    <t>https://www.zillow.com/homedetails/1879-S-Buchanan-Cir-Aurora-CO-80018/247460246_zpid/</t>
  </si>
  <si>
    <t>https://assumelist.com/property-detail/?property=9285-Birr-Ct&amp;property_id=174581026&amp;mls_id=9064622</t>
  </si>
  <si>
    <t>9285 Birr CT, Colorado Springs, CO 80927</t>
  </si>
  <si>
    <t>"My seller will consider a non VA buyer to assume the loan. We will be glad to look at an offer."</t>
  </si>
  <si>
    <t>https://www.zillow.com/homedetails/9285-Birr-Ct-Colorado-Springs-CO-80927/338030051_zpid/</t>
  </si>
  <si>
    <t>Dianne Goldsmith</t>
  </si>
  <si>
    <t>https://assumelist.com/property-detail/?property=670-S-Oswego-St&amp;property_id=174533493&amp;mls_id=5049174</t>
  </si>
  <si>
    <t>670 S Oswego ST, Aurora, CO 80012</t>
  </si>
  <si>
    <t>"Hi Ryan, my clients are not sure if they'd be open to this so I would have to explain it to them more. I currently have three offers on the table with a deadline of this evening. Are you going to be submitting an offer?"</t>
  </si>
  <si>
    <t>https://www.zillow.com/homedetails/670-S-Oswego-St-Aurora-CO-80012/13042974_zpid/</t>
  </si>
  <si>
    <t>Craig Hoover</t>
  </si>
  <si>
    <t>https://assumelist.com/property-detail/?property=13267-E-108th-Ave&amp;property_id=174582484&amp;mls_id=8703549</t>
  </si>
  <si>
    <t>13267 E 108th AV, Commerce City, CO 80022</t>
  </si>
  <si>
    <t>"The sellers need to have full entitlement."</t>
  </si>
  <si>
    <t>https://docs.google.com/spreadsheets/d/19unqpkKMQrhmGBaUh6zOIc0kPNGOIvtn6SRluHdkJD8/edit?gid=961182300#gid=961182300</t>
  </si>
  <si>
    <t>https://www.zillow.com/homedetails/13267-E-108th-Ave-Commerce-City-CO-80022/245121296_zpid/</t>
  </si>
  <si>
    <t>https://assumelist.com/property-detail/?property=11261-W-Quincy-Pl&amp;property_id=174838893&amp;mls_id=8267691</t>
  </si>
  <si>
    <t>11261 W Quincy PL, Littleton, CO 80127</t>
  </si>
  <si>
    <t>"So.. We are really looking for a VA buyer to assume the loan !</t>
  </si>
  <si>
    <t>https://www.zillow.com/homedetails/11261-W-Quincy-Pl-Littleton-CO-80127/58764800_zpid/</t>
  </si>
  <si>
    <t>https://assumelist.com/property-detail/?property=1326-E-River-St&amp;property_id=180947258&amp;mls_id=1774326</t>
  </si>
  <si>
    <t>1326 E River ST, Pueblo, CO 81001</t>
  </si>
  <si>
    <t>https://www.zillow.com/homedetails/1326-E-River-St-Pueblo-CO-81001/14010211_zpid/</t>
  </si>
  <si>
    <t xml:space="preserve">Sarah Sobotka </t>
  </si>
  <si>
    <t>https://assumelist.com/property-detail/?property=1984-Kingfisher-Ct&amp;property_id=180937220&amp;mls_id=6736979</t>
  </si>
  <si>
    <t>1984 Kingfisher CT, Pueblo, CO 81008</t>
  </si>
  <si>
    <t>"Hi there. I think they might be open to that if buyer(s) liked the home. There is the solar panel debt which is incurred on the property that would have to be transferred over to the buyer as well. I don't think there's enough sales data in that area to support a much higher sales price so we wouldn't be able to up the price of the house in order to accommodate."</t>
  </si>
  <si>
    <t>https://docs.google.com/spreadsheets/d/1hynVxj6iDtPyzshnyNrWKUuAwrqEjbMZ/edit?gid=686913455#gid=686913455</t>
  </si>
  <si>
    <t>https://www.zillow.com/homedetails/1984-Kingfisher-Ct-Pueblo-CO-81008/72177606_zpid/</t>
  </si>
  <si>
    <t>https://docs.google.com/spreadsheets/d/1hynVxj6iDtPyzshnyNrWKUuAwrqEjbMZ/edit?gid=2135330625#gid=2135330625</t>
  </si>
  <si>
    <t>Bobby Vaughn</t>
  </si>
  <si>
    <t>https://assumelist.com/property-detail/?property=731-Elkhart-St&amp;property_id=174622818&amp;mls_id=8910589</t>
  </si>
  <si>
    <t>731 Elkhart ST, Aurora, CO 80011</t>
  </si>
  <si>
    <t>"I appreciate your patience. We have withdrawn this property from the market. Something unexpected came up and we've had to pull back till a later date."</t>
  </si>
  <si>
    <t>https://www.zillow.com/homedetails/731-Elkhart-St-Aurora-CO-80011/13062290_zpid/</t>
  </si>
  <si>
    <t>Tara Maynard</t>
  </si>
  <si>
    <t>https://assumelist.com/property-detail/?property=15842-E-Warner-Dr&amp;property_id=174810070&amp;mls_id=6891122</t>
  </si>
  <si>
    <t>15842 E Warner DR, Denver, CO 80239</t>
  </si>
  <si>
    <t>https://www.zillow.com/homedetails/15842-E-Warner-Dr-Denver-CO-80239/247393484_zpid/</t>
  </si>
  <si>
    <t>Tracy Smith-Allen</t>
  </si>
  <si>
    <t>https://assumelist.com/property-detail/?property=12943-Lafayette-St-Unit-H&amp;property_id=174685294&amp;mls_id=8195197</t>
  </si>
  <si>
    <t>12943 N Lafayette ST #H, Thornton, CO 80241</t>
  </si>
  <si>
    <t>"My understanding it would need to be a veteran to assume the loan but not necessarily so I know that the qualifications might be a little more stringent, but I can find out for you tomorrow since today's a national holiday."</t>
  </si>
  <si>
    <t>https://docs.google.com/spreadsheets/d/19unqpkKMQrhmGBaUh6zOIc0kPNGOIvtn6SRluHdkJD8/edit?gid=134557837#gid=134557837</t>
  </si>
  <si>
    <t>https://www.zillow.com/homedetails/12943-N-Lafayette-St-H-Thornton-CO-80241/445006171_zpid/</t>
  </si>
  <si>
    <t>Ashli Thompson</t>
  </si>
  <si>
    <t>https://www.withroam.com/listing/1267-N-GINGER-LN-PUEBLO-CO-81007/186577</t>
  </si>
  <si>
    <t>1267 N Ginger LN, Pueblo, CO 81007</t>
  </si>
  <si>
    <t>"Client has instructed us to present all offers, so feel free to submit whatever your client proposes and I'll present it." "Hi Ryan, I'll talk with my Sellers-- I can't imagine that they would be willing to have their entitlement tied up in this home indefinitely."</t>
  </si>
  <si>
    <t>https://docs.google.com/spreadsheets/d/1hynVxj6iDtPyzshnyNrWKUuAwrqEjbMZ/edit?gid=22654751#gid=22654751</t>
  </si>
  <si>
    <t>https://portal.onehome.com/en-US/property/aotf~1102721968~PPMLS?token=eyJPU04iOiJQUE1MUyIsImFnZW50aWQiOiIyNDM2MyIsInNldGlkIjogIjEwMjgyMTAiLCJzZXRUeXBlIjogIlBST1BFUlRZIiwic2F2ZWRTZWFyY2hJZCI6ICJkMTU1YjFiNy0wOTkzLTMyN2UtYjUwMS0wMjliZjk3YmE5MDQiLCJlbWFpbCI6ICIiLCAiVmlld01vZGUiOiAiMyJ9&amp;searchId=d155b1b7-0993-327e-b501-029bf97ba904</t>
  </si>
  <si>
    <t>Nick Gustafson</t>
  </si>
  <si>
    <t>https://www.withroam.com/listing/13637-E-EVANS-AVE-AURORA-CO-80014/186376</t>
  </si>
  <si>
    <t>13637 E Evans AV, Aurora, CO 80014</t>
  </si>
  <si>
    <t>"Yes. Sorry. He was not comfortable with it. Spoke to him in person yesterday about it.""Unfortunately, that's not an option"</t>
  </si>
  <si>
    <t>https://www.zillow.com/homedetails/13637-E-Evans-Ave-Aurora-CO-80014/13050700_zpid/</t>
  </si>
  <si>
    <t>Val Miller</t>
  </si>
  <si>
    <t>https://www.withroam.com/listing/454-PIONEER-LN-JOHNSTOWN-CO-80534/186270</t>
  </si>
  <si>
    <t>454 Pioneer LN, Johnstown, CO 80534</t>
  </si>
  <si>
    <t>"I reviewed the ins and outs with them, um, excited for the potential opportunity there and reviewed bonus, entitlement. And what that would look like for them, um, with loan rates and or their loan limit, and all of that, gave them all the details and numbers. And that the time he was not interested. Um, but you know, I I say let's definitely have a conversation. Um, I'd recommend that if your client is, is clearly interested to submit an offer, and of course, I would present that and if it's strong enough and and truly benefits them, then they might actually just reconsider, um, but, uh, would likely, I would anticipate that they would require that the buyer go through pre-qualification process uh with yuumi projects.""At this point, they are not interested in a non-VA buyer assumption due to what would remain as far as their bonus entitlement. I will certainly let you know if that changes."</t>
  </si>
  <si>
    <t>https://www.zillow.com/homedetails/454-Pioneer-Ln-Johnstown-CO-80534/122255246_zpid/</t>
  </si>
  <si>
    <t>Staci Burns</t>
  </si>
  <si>
    <t>https://assumelist.com/property-detail/?property=4280-E-Warren-Ave-Unit-1&amp;property_id=174270400&amp;mls_id=9500995</t>
  </si>
  <si>
    <t>4280 E Warren AV #1, Denver, CO 80222</t>
  </si>
  <si>
    <t>"I spoke with the seller and although it is a VA loan and it is assumable, it's not really, it's not really the the route he wants to go. So, um, he talked to Guild and it's going to be about 90 days and that's he he'd like to get rid of it before then. "</t>
  </si>
  <si>
    <t>https://www.zillow.com/homedetails/4280-E-Warren-Ave-UNIT-1-Denver-CO-80222/247391873_zpid/</t>
  </si>
  <si>
    <t>Paulina Sylvester</t>
  </si>
  <si>
    <t>https://assumelist.com/property-detail/?property=5995-E-Iliff-Ave-Apt-120&amp;property_id=174461793&amp;mls_id=9414322</t>
  </si>
  <si>
    <t>5995 E Iliff AV #A-120, Denver, CO 80222</t>
  </si>
  <si>
    <t>"Hi Ryan, this is Paulina with West + Main. You previously reached out about 5995 E Iliff Ave unit 120 asking if the seller would be willing to consider allowing a non-VA buyer to assume the VA loan. They have reconsidered this option. If you have a buyer that would be interested or would like to discuss further, please let me know.""I discussed this with them and they are not at this time""I believe that my seller would be open to this. Let me check and I will get back to you."</t>
  </si>
  <si>
    <t>https://www.zillow.com/homedetails/5995-E-Iliff-Ave-A-120-Denver-CO-80222/444153812_zpid/</t>
  </si>
  <si>
    <t>https://www.umeprojects.com/listing/5995_Iliff_Denver_CO/01JHKADWZ5EGX91W3RNNT7HRYF</t>
  </si>
  <si>
    <t>Anne Dresser Kocur</t>
  </si>
  <si>
    <t>https://assumelist.com/property-detail/?property=1777-Larimer-St-Apt-707&amp;property_id=174292899&amp;mls_id=1919853</t>
  </si>
  <si>
    <t>1777 Larimer ST #707, Denver, CO 80202</t>
  </si>
  <si>
    <t>"It is something that he would consider. He would just like for your buyer to see the place first.""I am checking with the seller and will get back to you ASAP!"</t>
  </si>
  <si>
    <t>https://www.zillow.com/homedetails/1777-Larimer-St-APT-707-Denver-CO-80202/13317371_zpid/</t>
  </si>
  <si>
    <t>Jathan Trevena</t>
  </si>
  <si>
    <t>https://www.withroam.com/listing/1136-WABASH-ST-UNIT-7-7-FORT-COLLINS-CO-80526/184323</t>
  </si>
  <si>
    <t>1136 Wabash ST #7, Fort Collins, CO 80526</t>
  </si>
  <si>
    <t>"I got your email. I knew about the only benefit that stays behind is the amount that your client would assume but I need to check with him and see what he's purchasing in Texas""He needs to take his benefits with him to the next property"</t>
  </si>
  <si>
    <t xml:space="preserve"> (2)(1)</t>
  </si>
  <si>
    <t>(2)(1)</t>
  </si>
  <si>
    <t>https://www.zillow.com/homedetails/1136-Wabash-St-UNIT-7-Fort-Collins-CO-80526/13921127_zpid/</t>
  </si>
  <si>
    <t>https://www.withroam.com/listing/11856-E-7TH-AVE-AURORA-CO-80010/179642</t>
  </si>
  <si>
    <t>11856 E 7th AV, Aurora, CO 80010</t>
  </si>
  <si>
    <t>https://www.zillow.com/homedetails/11856-E-7th-Ave-Aurora-CO-80010/13035579_zpid/</t>
  </si>
  <si>
    <t>Victor Lee</t>
  </si>
  <si>
    <t>https://www.withroam.com/listing/8470-DECATUR-ST-APT-89-89-WESTMINSTER-CO-80031/179599</t>
  </si>
  <si>
    <t>8470 Decatur ST #89, Westminster, CO 80031</t>
  </si>
  <si>
    <t>"I can ask"</t>
  </si>
  <si>
    <t>https://www.zillow.com/homedetails/8470-Decatur-St-APT-89-Westminster-CO-80031/12991875_zpid/</t>
  </si>
  <si>
    <t>Denise Tschida</t>
  </si>
  <si>
    <t>https://www.withroam.com/listing/2049-ESTES-LN-APT-4-4-LONGMONT-CO-80501/179565</t>
  </si>
  <si>
    <t>2049 Estes LN #4, Longmont, CO 80501</t>
  </si>
  <si>
    <t>"My seller is checking with the lender to make sure none of his VA entitlement will be needed for his replacement home that he is under contract with."</t>
  </si>
  <si>
    <t>https://www.zillow.com/homedetails/2049-Estes-Ln-APT-4-Longmont-CO-80501/54989892_zpid/</t>
  </si>
  <si>
    <t>Christine Torres</t>
  </si>
  <si>
    <t>https://www.withroam.com/listing/6735-FRASER-CIR-FREDERICK-CO-80530/179580</t>
  </si>
  <si>
    <t>6735 Fraser CR, Frederick, CO 80530</t>
  </si>
  <si>
    <t>Left VM :"they did do a VA loan before and they will again when they move."</t>
  </si>
  <si>
    <t>https://www.zillow.com/homedetails/6735-Fraser-Cir-Frederick-CO-80530/306178854_zpid/</t>
  </si>
  <si>
    <t>Desirae Wedel</t>
  </si>
  <si>
    <t>https://www.withroam.com/listing/12611-EAGLE-RIVER-RD-FIRESTONE-CO-80504/179630</t>
  </si>
  <si>
    <t>12611 Eagle River RD, Firestone, CO 80504</t>
  </si>
  <si>
    <t>https://www.zillow.com/homedetails/12611-Eagle-River-Rd-Firestone-CO-80504/246631981_zpid/</t>
  </si>
  <si>
    <t>https://assumelist.com/property-detail/?property=4101-Crittenton-Ln--109U&amp;property_id=180950815&amp;mls_id=6866983</t>
  </si>
  <si>
    <t>4101 Crittenton LN #109U, Wellington, CO 80549</t>
  </si>
  <si>
    <t>"Yes, sorry. The seller is not interested in. Any sort of assumption. I tried to explain and he flat out said no.""Unfortunately, my client needs to gain his benefits back to purchase elsewhere, so assumption is not an option for him."</t>
  </si>
  <si>
    <t>https://www.zillow.com/homedetails/4101-Crittenton-Ln-UNIT-109U-Wellington-CO-80549/71719296_zpid/</t>
  </si>
  <si>
    <t>Michael Dubois</t>
  </si>
  <si>
    <t>https://assumelist.com/property-detail/?property=10368-Castor-Dr&amp;property_id=174631445&amp;mls_id=7177635</t>
  </si>
  <si>
    <t>10368 Castor DR, Colorado Springs, CO 80925</t>
  </si>
  <si>
    <t>"sorry, but no, the seller will not consider a non VA buyer assumption""However, at this time, the seller isn’t open to anyone assuming the loan."</t>
  </si>
  <si>
    <t>https://portal.onehome.com/en-US/share/1027969y85585</t>
  </si>
  <si>
    <t>Angeline Milinazzo</t>
  </si>
  <si>
    <t>https://assumelist.com/property-detail/?property=6725-Abita-Dr&amp;property_id=174850789&amp;mls_id=3862686</t>
  </si>
  <si>
    <t>6725 Abita DR, Colorado Springs, CO 80925</t>
  </si>
  <si>
    <t>"The home is in foreclosure and it will be a short sale"</t>
  </si>
  <si>
    <t>https://portal.onehome.com/en-US/share/1027605L29728</t>
  </si>
  <si>
    <t>Jake Rapplean</t>
  </si>
  <si>
    <t>https://assumelist.com/property-detail/?property=3052-S-Grape-Way&amp;property_id=174742946&amp;mls_id=6482268</t>
  </si>
  <si>
    <t>3052 S Grape WY, Denver, CO 80222</t>
  </si>
  <si>
    <t xml:space="preserve">"Yeah, you're on my list to call today just been swamped. I'm interested.""I can check. The loan amount is around $502k, FYI" sellers are 27 payments behind. loan balance of 502k. but 50kish behind. also structural settling issues. </t>
  </si>
  <si>
    <t>https://www.zillow.com/homedetails/3052-S-Grape-Way-Denver-CO-80222/13413832_zpid/</t>
  </si>
  <si>
    <t>Jennifer Hart</t>
  </si>
  <si>
    <t>https://www.withroam.com/listing/5079-LAKE-TERRACE-LN-FIRESTONE-CO-80504/175848</t>
  </si>
  <si>
    <t>5079 Lake Terrace LN, Firestone, CO 80504</t>
  </si>
  <si>
    <t>"I would need to check the risk to his entitlement before I say for certain, but I think they'd be open to exploring it. Tour the property and we can go from there.""I think the challenge is the time and hoops to jump through and whether or not your buyer would have the cash for the difference"</t>
  </si>
  <si>
    <t>https://www.zillow.com/homedetails/5079-Lake-Terrace-Ln-Firestone-CO-80504/306630441_zpid/</t>
  </si>
  <si>
    <t>https://www.withroam.com/listing/4170-CHASE-ST-DENVER-CO-80212/127218</t>
  </si>
  <si>
    <t>4170 Chase ST, Denver, CO 80212</t>
  </si>
  <si>
    <t>"Hey Ryan, no misconceptions on our end with how it all works, it’s not in the best interest of the seller so they aren’t considering it.""Hey Ryan, no the seller isn’t entertaining any assumable offers unless they have the entitlement to release hers."MLS Agent remarks: "VA Entitlement required for assumption. "</t>
  </si>
  <si>
    <t>https://www.zillow.com/homedetails/4170-Chase-St-Denver-CO-80212/13737008_zpid/</t>
  </si>
  <si>
    <t>Erin Houston/Nicki Thompson</t>
  </si>
  <si>
    <t>https://www.withroam.com/listing/9336-PIERCE-ST-BROOMFIELD-CO-80021/174943</t>
  </si>
  <si>
    <t>9336 Pierce ST, Westminster, CO 80021</t>
  </si>
  <si>
    <t>"No, I'm sorry. They need to use their VA benefits to buy their next house""My guess is no"</t>
  </si>
  <si>
    <t>https://www.zillow.com/homedetails/9336-Pierce-St-Westminster-CO-80021/13690410_zpid/</t>
  </si>
  <si>
    <t>https://www.withroam.com/listing/3664-IGUANA-DR-COLORADO-SPRINGS-CO-80910/175520</t>
  </si>
  <si>
    <t>3664 Iguana DR, Colorado Springs, CO 80910</t>
  </si>
  <si>
    <t>"My client did confirm he is not interested in allowing a non VA buyer to assume the loan. This property is not in foreclosure.""Also - This is a short sale so an assumable will not work at the current price."I will double check but I don't think he will let go of his eligibility."</t>
  </si>
  <si>
    <t>https://portal.onehome.com/en-US/share/1027455W60889</t>
  </si>
  <si>
    <t>https://www.withroam.com/listing/1676-MAXWELL-ST-COLORADO-SPRINGS-CO-80906/175476</t>
  </si>
  <si>
    <t>1676 Maxwell ST, Colorado Springs, CO 80906</t>
  </si>
  <si>
    <t>"We have 4 offers in hand for over ask. It's a short sale and will go under contract today."</t>
  </si>
  <si>
    <t>https://portal.onehome.com/en-US/share/1027450u73475</t>
  </si>
  <si>
    <t>https://www.withroam.com/listing/98-N-OLYMPIAN-DR-COLORADO-SPRINGS-CO-80905/174287</t>
  </si>
  <si>
    <t>98 N Olympian DR, Colorado Springs, CO 80905</t>
  </si>
  <si>
    <t>"My wife and I are the sellers and I am well aware of the risks involved with respect to a non-va buyer defaulting on this loan and how that impacts us. The answer is no""No"</t>
  </si>
  <si>
    <t>https://portal.onehome.com/en-US/share/1027449c71571</t>
  </si>
  <si>
    <t>Nicole Chambers</t>
  </si>
  <si>
    <t>https://www.withroam.com/listing/5630-SPRUCE-AVE-CASTLE-ROCK-CO-80104/175588</t>
  </si>
  <si>
    <t>5630 Spruce AV, Castle Rock, CO 80104</t>
  </si>
  <si>
    <t>"While I hear you as well...my sellers cannot do an assumable loan option. They are under contract on a new construction home and need this current loan to be paid off in order to get the new home. ""The seller is a veteran though and would absolutely allow a VA loan. Sorry I was driving until now to respond further. Can you tell me where you saw an option of assumable loan? I don't want to mis-inform. Thank you Ryan!""There is no assumable loan option. Not sure where you're seeing that"</t>
  </si>
  <si>
    <t>https://docs.google.com/spreadsheets/d/19unqpkKMQrhmGBaUh6zOIc0kPNGOIvtn6SRluHdkJD8/edit?gid=1768711722#gid=1768711722</t>
  </si>
  <si>
    <t>https://www.zillow.com/homedetails/5630-Spruce-Ave-Castle-Rock-CO-80104/13494666_zpid/</t>
  </si>
  <si>
    <t>https://assumelist.com/property-detail/?property=45-E-Bonanza-Dr&amp;property_id=180929688&amp;mls_id=3979617</t>
  </si>
  <si>
    <t>45 E Bonanza DR, Pueblo, CO 81007</t>
  </si>
  <si>
    <t>"The release of liability I believe is up to the lender. Yes they just want to be free and clear of the home so they don't have to worry about it when they move next.""Hi Ryan! They can't allow a non VA buyer assume their loan because they will not be released from liability."</t>
  </si>
  <si>
    <t>https://docs.google.com/spreadsheets/d/19unqpkKMQrhmGBaUh6zOIc0kPNGOIvtn6SRluHdkJD8/edit?gid=632347906#gid=632347906</t>
  </si>
  <si>
    <t>https://portal.onehome.com/en-US/share/1027448e77335</t>
  </si>
  <si>
    <t>Tracy Alford</t>
  </si>
  <si>
    <t>https://assumelist.com/property-detail/?property=1876-S-Pitkin-Cir-Unit-B&amp;property_id=174424680&amp;mls_id=4727707</t>
  </si>
  <si>
    <t>1876 S Pitkin CR #B, Aurora, CO 80017</t>
  </si>
  <si>
    <t>https://www.zillow.com/homedetails/1876-S-Pitkin-Cir-UNIT-B-Aurora-CO-80017/13073845_zpid/</t>
  </si>
  <si>
    <t>Hunter Deegan</t>
  </si>
  <si>
    <t>https://www.withroam.com/listing/1617-JAMAICA-ST-AURORA-CO-80010/174942</t>
  </si>
  <si>
    <t>1617 Jamaica ST, Aurora, CO 80010</t>
  </si>
  <si>
    <t>"It's not assumable, it's a Relo and we offer an interest rate discount through Orchard Mortgage. Several aspects with this home."</t>
  </si>
  <si>
    <t>https://www.zillow.com/homedetails/1617-Jamaica-St-Aurora-CO-80010/13021448_zpid/</t>
  </si>
  <si>
    <t>Joni Pierce</t>
  </si>
  <si>
    <t>https://www.withroam.com/listing/244-CHIPETA-WAY-LOCHBUIE-CO-80603/167119</t>
  </si>
  <si>
    <t>244 Chipeta WY, Lochbuie, CO 80603</t>
  </si>
  <si>
    <t>"They need their full entitlement for their future purchase.""that a non-VA buyer assumption would only tie up the portion of the sellers VA entitlement that is currently being used. My sellers need the entirety of their entitlement moving forward. I will pass on your information again but not sure that we will be able to make anything work at this point.""Sellers are not willing to work with a non-VA buyer on the assumption of their current VA loan."Hello Ryan, I apologize for not getting back to you sooner. I will check with the sellers but do not think they will be open to that as they don't want to lose any bit of their VA entitlement. I'll get back to you."</t>
  </si>
  <si>
    <t>https://www.zillow.com/homedetails/244-Chipeta-Way-Brighton-CO-80603/443190516_zpid/</t>
  </si>
  <si>
    <t>https://www.withroam.com/listing/19-HAMPTON-CT-PUEBLO-CO-81001/125975</t>
  </si>
  <si>
    <t>19 Hampton CT, Pueblo, CO 81001</t>
  </si>
  <si>
    <t>"I don't think we have this one as assumable. On the solar needs to be assumed by the new owner."</t>
  </si>
  <si>
    <t>https://portal.onehome.com/en-US/share/1027108R83899</t>
  </si>
  <si>
    <t>https://www.withroam.com/listing/934-CEDARCREST-DR-PUEBLO-CO-81005/119018</t>
  </si>
  <si>
    <t>934 Cedarcrest DR, Pueblo, CO 81005</t>
  </si>
  <si>
    <t>"Can the put anything down"</t>
  </si>
  <si>
    <t>https://portal.onehome.com/en-US/share/1027107F13362</t>
  </si>
  <si>
    <t>Becky Martinez</t>
  </si>
  <si>
    <t>https://www.withroam.com/listing/4203-ROSSI-CT-PUEBLO-CO-81008/112633</t>
  </si>
  <si>
    <t>4203 Rossi CT, Pueblo, CO 81008</t>
  </si>
  <si>
    <t>"They are just not interested in doing an Assumption" "Hi Ryan! They were not really open to an assumption so I don't think that they would even entertain a non-VA assumable either."</t>
  </si>
  <si>
    <t>https://portal.onehome.com/en-US/share/1027106u31227</t>
  </si>
  <si>
    <t>https://portal.onehome.com/en-US/share/1027105h39716</t>
  </si>
  <si>
    <t>510 Brown AV, Pueblo, CO 81004</t>
  </si>
  <si>
    <t>"Hi, there! It's certainly possible"</t>
  </si>
  <si>
    <t>https://docs.google.com/spreadsheets/d/1hynVxj6iDtPyzshnyNrWKUuAwrqEjbMZ/edit?gid=309518416#gid=309518416</t>
  </si>
  <si>
    <t>Tara Morris</t>
  </si>
  <si>
    <t>https://www.withroam.com/listing/2116-NORTH-PL-PUEBLO-CO-81008/100978</t>
  </si>
  <si>
    <t>2116 North PL, Pueblo, CO 81008</t>
  </si>
  <si>
    <t>"2116 north place does not have an assumable loan"</t>
  </si>
  <si>
    <t>https://portal.onehome.com/en-US/share/1027104C38461</t>
  </si>
  <si>
    <t xml:space="preserve">Lauren Schneider </t>
  </si>
  <si>
    <t>https://www.withroam.com/listing/3920-FARABAUGH-LN-PUEBLO-CO-81005/109766</t>
  </si>
  <si>
    <t>3920 Farabaugh LN, Pueblo, CO 81005</t>
  </si>
  <si>
    <t>"No to both - thanks for checking!"</t>
  </si>
  <si>
    <t>https://portal.onehome.com/en-US/share/1027103y11236</t>
  </si>
  <si>
    <t>https://www.withroam.com/listing/386-E-LARCHMONT-DR-PUEBLO-CO-81007/124280</t>
  </si>
  <si>
    <t>386 E Larchmont DR, Pueblo, CO 81007</t>
  </si>
  <si>
    <t>https://portal.onehome.com/en-US/share/1027102O73367</t>
  </si>
  <si>
    <t>Deena Vines</t>
  </si>
  <si>
    <t>https://portal.onehome.com/en-US/share/1027101N26593</t>
  </si>
  <si>
    <t>1112 E Paramount DR, Pueblo, CO 81007</t>
  </si>
  <si>
    <t>"I think they would consider that. I apologize for the slow response...I am just seeing your message."</t>
  </si>
  <si>
    <t>https://portal.onehome.com/en-US/share/1027100G51739</t>
  </si>
  <si>
    <t>2093 W Guadalupe DR, Pueblo, CO 81007</t>
  </si>
  <si>
    <t>"Yes he will!"</t>
  </si>
  <si>
    <t>https://portal.onehome.com/en-US/share/1027099c07491</t>
  </si>
  <si>
    <t>2054 W Locoweed DR, Pueblo West, CO 81007</t>
  </si>
  <si>
    <t>"Unfortunately not. They need their full va entitlement back"</t>
  </si>
  <si>
    <t>https://docs.google.com/spreadsheets/d/19unqpkKMQrhmGBaUh6zOIc0kPNGOIvtn6SRluHdkJD8/edit?gid=953435438#gid=953435438</t>
  </si>
  <si>
    <t>https://portal.onehome.com/en-US/share/1027098Z23747</t>
  </si>
  <si>
    <t>1140 E Dove Creek DR, Pueblo, CO 81007</t>
  </si>
  <si>
    <t>"My listing in pueblo west will consider no sub 1140 e dove creek dr""Hey Ryan thanks for reaching out! As of right now they aren't willing to forefit that portion of entitlement, but if they change their mind in the future, will let you know! It's such a great home!"</t>
  </si>
  <si>
    <t>https://docs.google.com/spreadsheets/d/1hynVxj6iDtPyzshnyNrWKUuAwrqEjbMZ/edit?gid=1950167710#gid=1950167710</t>
  </si>
  <si>
    <t>https://www.withroam.com/listing/1100-E-BUFFALO-BILL-LN-PUEBLO-CO-81007/139471</t>
  </si>
  <si>
    <t>1100 E Buffalo Bill LN, Pueblo, CO 81007</t>
  </si>
  <si>
    <t>"I appreciate the email. They are up to date on how assumable works. I'll ask but I would t expect a yes" "Most likely not"</t>
  </si>
  <si>
    <t>https://portal.onehome.com/en-US/share/1027097k71311</t>
  </si>
  <si>
    <t>Jami Orr</t>
  </si>
  <si>
    <t>https://www.withroam.com/listing/1341-N-CHALLENGER-DR-PUEBLO-CO-81007/126094</t>
  </si>
  <si>
    <t>1341 N Challenger DR, Pueblo West, CO 81007</t>
  </si>
  <si>
    <t>"His lender checked and he has to use his entitlement so unfortunately he can not do the non VA assumable""We did get an offer last night. They want to see how this one pans out. I will know later today""They are purchasing another home. So I don't believe that will be an option but I will find out"</t>
  </si>
  <si>
    <t>https://portal.onehome.com/en-US/share/1027096u34148</t>
  </si>
  <si>
    <t>Jennifer Ashley</t>
  </si>
  <si>
    <t>https://www.withroam.com/listing/1536-N-BOWEN-DR-PUEBLO-CO-81007/22998</t>
  </si>
  <si>
    <t>1536 N Bowen DR, Pueblo, CO 81007</t>
  </si>
  <si>
    <t>"Hello! Yes they will."</t>
  </si>
  <si>
    <t>https://docs.google.com/spreadsheets/d/1hynVxj6iDtPyzshnyNrWKUuAwrqEjbMZ/edit?gid=418542812#gid=418542812</t>
  </si>
  <si>
    <t>https://portal.onehome.com/en-US/share/1027095A19777</t>
  </si>
  <si>
    <t>Robin Krueger</t>
  </si>
  <si>
    <t>https://www.withroam.com/listing/741-E-SANDUSKY-DR-PUEBLO-CO-81007/111114</t>
  </si>
  <si>
    <t>741 E Sandusky DR, Pueblo, CO 81007</t>
  </si>
  <si>
    <t>"I appreciate your email, but ultimately, the seller still has the liability on the loan if the buyer defaults""He needs a quicker sale. I do not think it is assumable."</t>
  </si>
  <si>
    <t>https://portal.onehome.com/en-US/share/1027092s83135</t>
  </si>
  <si>
    <t>https://www.withroam.com/listing/21367-BOCA-CHICA-HTS-FOUNTAIN-CO-80817/143319</t>
  </si>
  <si>
    <t>21367 Boca Chica HT, Fountain, CO 80817</t>
  </si>
  <si>
    <t>"As of April last year their balance was $329,540 and were behind about 3 months at that point""So the loan is in default and has a high balance so this is a short sale."</t>
  </si>
  <si>
    <t>https://docs.google.com/spreadsheets/d/19unqpkKMQrhmGBaUh6zOIc0kPNGOIvtn6SRluHdkJD8/edit?gid=652483360#gid=652483360</t>
  </si>
  <si>
    <t>https://portal.onehome.com/en-US/share/1027090o83582</t>
  </si>
  <si>
    <t>Jason M. Halliday</t>
  </si>
  <si>
    <t>https://www.withroam.com/listing/17519-E-111TH-PL-COMMERCE-CITY-CO-80022/154580</t>
  </si>
  <si>
    <t>17519 E 111th PL, Commerce City, CO 80022</t>
  </si>
  <si>
    <t>"We currently have an offer in review that I think will meet the sellers needs. If that falls through, I will circle back. I will reach out to seller's lender on their purchase to see if they could switch to conventional financing. But thinking rates would still be better under their VA availability. I think they're looking up to 650 K so things might be close in regards to the VA differential.""Thank you. I appreciate your buyers interest. Unfortunately I think the buyer still needs to use their VA benefits on a larger purchase which would exceed the differential on their existing VA loan" "Unfortunately, seller is using their VA benefits to purchase their new home. So their VA loan will not be assumable."</t>
  </si>
  <si>
    <t>https://www.zillow.com/homedetails/17519-E-111th-Pl-Commerce-City-CO-80022/187626295_zpid/</t>
  </si>
  <si>
    <t>Adrian Kinney</t>
  </si>
  <si>
    <t>https://www.withroam.com/listing/2596-S-NEWTON-ST-DENVER-CO-80219/155005</t>
  </si>
  <si>
    <t>2596 S Newton ST, Denver, CO 80219</t>
  </si>
  <si>
    <t>"Hey Ryan- yes they would normally, but this is a meth affected property now, and it will make the process more complicated. Seller is looking for a cash offer primarily, first."</t>
  </si>
  <si>
    <t>https://www.zillow.com/homedetails/2596-S-Newton-St-Denver-CO-80219/13383482_zpid/</t>
  </si>
  <si>
    <t>Rochelle Debolt - Faraco</t>
  </si>
  <si>
    <t>https://www.withroam.com/listing/1925-S-IRVING-ST-DENVER-CO-80219/152658</t>
  </si>
  <si>
    <t>1925 S Irving ST, Denver, CO 80219</t>
  </si>
  <si>
    <t>"If va does."</t>
  </si>
  <si>
    <t>https://docs.google.com/spreadsheets/d/1hynVxj6iDtPyzshnyNrWKUuAwrqEjbMZ/edit?gid=809824732#gid=809824732</t>
  </si>
  <si>
    <t>https://www.zillow.com/homedetails/1925-S-Irving-St-Denver-CO-80219/13380024_zpid/</t>
  </si>
  <si>
    <t>https://www.withroam.com/listing/1844-W-19TH-ST-PUEBLO-CO-81003/110187</t>
  </si>
  <si>
    <t>1844 W 19th ST, Pueblo, CO 81003</t>
  </si>
  <si>
    <t>"Yes that's a possibility"</t>
  </si>
  <si>
    <t>https://docs.google.com/spreadsheets/d/1hynVxj6iDtPyzshnyNrWKUuAwrqEjbMZ/edit?gid=657219057#gid=657219057</t>
  </si>
  <si>
    <t>https://portal.onehome.com/en-US/share/1027069O96110</t>
  </si>
  <si>
    <t>https://www.withroam.com/listing/2426-ATLANTA-AVE-PUEBLO-CO-81003/140943</t>
  </si>
  <si>
    <t>2426 Atlanta AV, Pueblo, CO 81003</t>
  </si>
  <si>
    <t>Left VM: "you were asking if the sellers would be willing to give up VA eligibility and they actually would"</t>
  </si>
  <si>
    <t>ALL</t>
  </si>
  <si>
    <t>https://docs.google.com/spreadsheets/d/1hynVxj6iDtPyzshnyNrWKUuAwrqEjbMZ/edit?gid=282213889#gid=282213889</t>
  </si>
  <si>
    <t>https://portal.onehome.com/en-US/share/1026960b03091</t>
  </si>
  <si>
    <t>Erica Anderson</t>
  </si>
  <si>
    <t>https://www.withroam.com/listing/4605-SCARLET-SAGE-DR-PUEBLO-CO-81001/141381</t>
  </si>
  <si>
    <t>4605 Scarlet Sage DR, Pueblo, CO 81001</t>
  </si>
  <si>
    <t>"My clients are intrigued with the information. We would be willing to look at an offer.""That may be an option. I did not receive your email though" "Currently my clients are unsure about a non-VA buyer assuming the loan but it is not out of the question"</t>
  </si>
  <si>
    <t>https://portal.onehome.com/en-US/share/1026959W86137</t>
  </si>
  <si>
    <t>https://www.withroam.com/listing/519-CREST-ST-FOUNTAIN-CO-80817/130177</t>
  </si>
  <si>
    <t>519 Crest ST, Fountain, CO 80817</t>
  </si>
  <si>
    <t>"I want to speak with the seller to confirm the answer to this but I wanted to reach out to you!"</t>
  </si>
  <si>
    <t>https://portal.onehome.com/en-US/share/1026958z69523</t>
  </si>
  <si>
    <t>Ryan Garvey</t>
  </si>
  <si>
    <t>https://www.withroam.com/listing/7445-ORCHARD-CT-WESTMINSTER-CO-80030/154126</t>
  </si>
  <si>
    <t>7445 Orchard CT, Westminster, CO 80030</t>
  </si>
  <si>
    <t>"He is purchasing a home at a much higher price point  We also have received a full priced offer this morning with another on the way ""My client will be using his Va loan for his next purchase in Montana."</t>
  </si>
  <si>
    <t>https://www.zillow.com/homedetails/7445-Orchard-Ct-Westminster-CO-80030/12995658_zpid/</t>
  </si>
  <si>
    <t>https://www.withroam.com/listing/5320-S-SICILY-WAY-AURORA-CO-80015/153761</t>
  </si>
  <si>
    <t>5320 S Sicily WY, Aurora, CO 80015</t>
  </si>
  <si>
    <t>"No to both - thanks for checking!" MLS Agent remarks: "VA Substitution Required."</t>
  </si>
  <si>
    <t>https://docs.google.com/spreadsheets/d/19unqpkKMQrhmGBaUh6zOIc0kPNGOIvtn6SRluHdkJD8/edit?gid=800831001#gid=800831001</t>
  </si>
  <si>
    <t>https://www.zillow.com/homedetails/5320-S-Sicily-Way-Aurora-CO-80015/54646083_zpid/</t>
  </si>
  <si>
    <t>Lisa Magleby/Nicki Thompson</t>
  </si>
  <si>
    <t>https://www.withroam.com/listing/19949-E-LINVALE-PL-AURORA-CO-80013/153933</t>
  </si>
  <si>
    <t>19949 E Linvale PL, Aurora, CO 80013</t>
  </si>
  <si>
    <t>"I am not sure. I will need to find out. The issue that may result is that the sellers benefit could not be used on next house they are purchasing. I will find out."</t>
  </si>
  <si>
    <t>https://www.zillow.com/homedetails/19949-E-Linvale-Pl-Aurora-CO-80013/13088245_zpid/</t>
  </si>
  <si>
    <t>Courtney Claytor</t>
  </si>
  <si>
    <t>https://www.withroam.com/listing/13033-QUINCE-CT-THORNTON-CO-80602/122372</t>
  </si>
  <si>
    <t>13033 Quince CT, Thornton, CO 80602</t>
  </si>
  <si>
    <t>"Hi Ryan, they would consider it."</t>
  </si>
  <si>
    <t>https://docs.google.com/spreadsheets/d/1hynVxj6iDtPyzshnyNrWKUuAwrqEjbMZ/edit?gid=1581022528#gid=1581022528</t>
  </si>
  <si>
    <t>https://www.zillow.com/homedetails/13033-Quince-Ct-Thornton-CO-80602/72294486_zpid/</t>
  </si>
  <si>
    <t>Steve Grubin</t>
  </si>
  <si>
    <t>https://www.withroam.com/listing/13159-BELLAIRE-CT-THORNTON-CO-80241/139730</t>
  </si>
  <si>
    <t>13159 Bellaire CT, Thornton, CO 80241</t>
  </si>
  <si>
    <t>"The seller will not agree to an assumption. Sorry."</t>
  </si>
  <si>
    <t>https://www.zillow.com/homedetails/13159-Bellaire-Ct-Thornton-CO-80241/12947223_zpid/</t>
  </si>
  <si>
    <t>Jackie Stratton</t>
  </si>
  <si>
    <t>https://www.withroam.com/listing/12948-E-106TH-WAY-COMMERCE-CITY-CO-80022/117319</t>
  </si>
  <si>
    <t>12948 E 106th WY, Commerce City, CO 80022</t>
  </si>
  <si>
    <t>"Hi, I actually did and I meant to get back with you via phone call which I also just tried to do my client is going to be doing deed in lieu of foreclosure so the answer is no"</t>
  </si>
  <si>
    <t>https://www.zillow.com/homedetails/12948-E-106th-Way-Commerce-City-CO-80022/68569784_zpid/</t>
  </si>
  <si>
    <t>https://www.withroam.com/listing/10546-BOSTON-ST-COMMERCE-CITY-CO-80640/135179</t>
  </si>
  <si>
    <t>10546 Boston ST, Commerce City, CO 80640</t>
  </si>
  <si>
    <t>"If the bank approves it and your buyer is qualified for it I'm sure it's not an issue. Can the qualify straight up for the house? Or can only do assumable?"</t>
  </si>
  <si>
    <t>https://docs.google.com/spreadsheets/d/1hynVxj6iDtPyzshnyNrWKUuAwrqEjbMZ/edit?gid=1688637693#gid=1688637693</t>
  </si>
  <si>
    <t>https://www.zillow.com/homedetails/10546-Boston-Street-Commerce-City-CO-80640/2077259268_zpid/</t>
  </si>
  <si>
    <t>Erin Brumleve</t>
  </si>
  <si>
    <t>https://www.withroam.com/listing/6760-FERN-DR-DENVER-CO-80221/96411</t>
  </si>
  <si>
    <t>6760 Fern DR, Denver, CO 80221</t>
  </si>
  <si>
    <t>"If you have an FHA buyer, your best bet might be to take the $8000 concession from the lender and add it to a seller concession to buy down the rate. The assumption only really works if your buyer has a lot of cash to bring to the closing table."  "The biggest issue would be that your buyer needs enough down to cover the gap between the current loan and the purchase price. It's over $100k. Secondly, if my Seller is giving up his entitlement because he is selling to a non-VA borrower, there is an additional expense that would need to negotiated." "Hi Ryan. Potentially"</t>
  </si>
  <si>
    <t>https://www.zillow.com/homedetails/6760-Fern-Dr-Denver-CO-80221/123454517_zpid/</t>
  </si>
  <si>
    <t>James Loftus</t>
  </si>
  <si>
    <t>https://www.withroam.com/listing/7225-NEWTON-ST-WESTMINSTER-CO-80030/125203</t>
  </si>
  <si>
    <t>7225 Newton ST, Westminster, CO 80030</t>
  </si>
  <si>
    <t>"My Buyers would be happy to work with you and your Buyer if they look at the house and would like to proceed. If not, thank you for your interest.""I'll ask them but they won't be willing to do too much leg work if the Buyer hasn't seen the house. I'll be in touch if they are interested."</t>
  </si>
  <si>
    <t>https://www.zillow.com/homedetails/7225-Newton-St-Westminster-CO-80030/12995766_zpid/</t>
  </si>
  <si>
    <t>Evan Flood</t>
  </si>
  <si>
    <t>https://www.withroam.com/listing/1745-W-102ND-AVE-THORNTON-CO-80260/128544</t>
  </si>
  <si>
    <t>1745 W 102nd AV, Thornton, CO 80260</t>
  </si>
  <si>
    <t>"Morning! Sorry for the delay. But no, seller is not interested in an assumable loan offer unless the buyer is VA"</t>
  </si>
  <si>
    <t>https://docs.google.com/spreadsheets/d/19unqpkKMQrhmGBaUh6zOIc0kPNGOIvtn6SRluHdkJD8/edit?gid=212990653#gid=212990653</t>
  </si>
  <si>
    <t>https://www.zillow.com/homedetails/1745-W-102nd-Ave-Thornton-CO-80260/12975653_zpid/</t>
  </si>
  <si>
    <t>https://www.withroam.com/listing/6779-BLACK-SADDLE-DR-COLORADO-SPRINGS-CO-80924/171372</t>
  </si>
  <si>
    <t>6779 Black Saddle DR, Colorado Springs, CO 80924</t>
  </si>
  <si>
    <t>https://portal.onehome.com/en-US/share/1026955H55334</t>
  </si>
  <si>
    <t>Elys Gore</t>
  </si>
  <si>
    <t>https://www.withroam.com/listing/2524-E-MONUMENT-ST-COLORADO-SPRINGS-CO-80909/171845</t>
  </si>
  <si>
    <t>2524 E monument ST, Colorado Springs, CO 80909</t>
  </si>
  <si>
    <t>https://portal.onehome.com/en-US/share/1026954s23490</t>
  </si>
  <si>
    <t>Jared Macleod</t>
  </si>
  <si>
    <t>https://www.withroam.com/listing/3412-DEVONSHIRE-LN-PUEBLO-CO-81005/166850</t>
  </si>
  <si>
    <t>3412 Devonshire LN, Pueblo, CO 81005</t>
  </si>
  <si>
    <t>https://portal.onehome.com/en-US/share/1026953i83597</t>
  </si>
  <si>
    <t>https://www.withroam.com/listing/27854-E-9TH-LN-AURORA-CO-80018/111710</t>
  </si>
  <si>
    <t>27854 E 9th LN, Aurora, CO 80018</t>
  </si>
  <si>
    <t>"Hey Ryan, the seller is deceased . That's a question for the mortgage company. Pretty sure that normally it should be assumable to also a non-VA buyer. There is an around 330 K owed on the home so that amount can be assumed. The rest will need to be either paid at closing or secondary mortgage which is quite challenging. My preferred Lender, is offering incentives on this home to buy down the rate so that might be more interesting"</t>
  </si>
  <si>
    <t>https://www.zillow.com/homedetails/27854-E-9th-Ln-Aurora-CO-80018/295030040_zpid/</t>
  </si>
  <si>
    <t>Daniel McClure</t>
  </si>
  <si>
    <t>https://www.withroam.com/listing/4761-S-FLAT-ROCK-CT-AURORA-CO-80016/151588</t>
  </si>
  <si>
    <t>4761 S Flat Rock CT, Aurora, CO 80016</t>
  </si>
  <si>
    <t>"I gave you a call yesterday but the timeline right now doesn't make sense for the Seller. He'd consider doing an assumption if the Buyers would agree to put down 10k earnest money and make it hard up front. I know this may be an unusual request but the Buyers gets all the Benefit and the Seller takes on the risk. If everyone is confident that the assumption will go through, the hard earnest money is not a big risk to the Buyer. Rate is 4.125 I believe. "Hey Ryan! I will check with the client but it's unlikely he'll be interested in allowing a Buyer to assume the loan due to the length and uncertainty that comes with assumptions."</t>
  </si>
  <si>
    <t>$100.00 Semi-Annually</t>
  </si>
  <si>
    <t>https://docs.google.com/spreadsheets/d/1hynVxj6iDtPyzshnyNrWKUuAwrqEjbMZ/edit?gid=1959079107#gid=1959079107</t>
  </si>
  <si>
    <t>https://www.zillow.com/homedetails/4761-S-Flat-Rock-Ct-Aurora-CO-80016/63240739_zpid/</t>
  </si>
  <si>
    <t>Colin Sparks</t>
  </si>
  <si>
    <t>https://www.withroam.com/listing/17876-E-KEPNER-DR-AURORA-CO-80017/122190</t>
  </si>
  <si>
    <t>17876 E Kepner DR, Aurora, CO 80017</t>
  </si>
  <si>
    <t>"I can ask them. We've had a few people try a subject to and I know they aren't going for that at this time."</t>
  </si>
  <si>
    <t>https://www.zillow.com/homedetails/17876-E-Kepner-Dr-Aurora-CO-80017/13063872_zpid/</t>
  </si>
  <si>
    <t>Brandon Miller</t>
  </si>
  <si>
    <t>https://www.withroam.com/listing/25626-E-BAYAUD-AVE-AURORA-CO-80018/127781</t>
  </si>
  <si>
    <t>25626 E Bayaud AV, Aurora, CO 80018</t>
  </si>
  <si>
    <t>"Hi Ryan, sorry for the early (or late) response I have been traveling. The seller is open to it with the right offer."</t>
  </si>
  <si>
    <t>https://docs.google.com/spreadsheets/d/1hynVxj6iDtPyzshnyNrWKUuAwrqEjbMZ/edit?gid=1252809898#gid=1252809898</t>
  </si>
  <si>
    <t>https://www.zillow.com/homedetails/25626-E-Bayaud-Ave-Aurora-CO-80018/99676299_zpid/</t>
  </si>
  <si>
    <t>Bruce Martin</t>
  </si>
  <si>
    <t>https://www.withroam.com/listing/27646-E-10TH-DR-AURORA-CO-80018/133277</t>
  </si>
  <si>
    <t>27646 E 10th DR, Aurora, CO 80018</t>
  </si>
  <si>
    <t>"Yes allowed"</t>
  </si>
  <si>
    <t>https://docs.google.com/spreadsheets/d/1hynVxj6iDtPyzshnyNrWKUuAwrqEjbMZ/edit?gid=1182262733#gid=1182262733</t>
  </si>
  <si>
    <t>https://www.zillow.com/homedetails/27646-E-10th-Dr-Aurora-CO-80018/295029823_zpid/</t>
  </si>
  <si>
    <t>John Gilpin</t>
  </si>
  <si>
    <t>https://www.withroam.com/listing/2599-S-JEBEL-WAY-AURORA-CO-80013/115009</t>
  </si>
  <si>
    <t>2599 S Jebel WY, Aurora, CO 80013</t>
  </si>
  <si>
    <t>"client paid cash not sure why it's not updated" "Hi there Loan is not assumable."</t>
  </si>
  <si>
    <t>https://www.zillow.com/homedetails/2599-S-Jebel-Way-Aurora-CO-80013/68046820_zpid/</t>
  </si>
  <si>
    <t>Lawrence Lippard</t>
  </si>
  <si>
    <t>https://www.withroam.com/listing/1495-S-ELM-ST-DENVER-CO-80222/137765</t>
  </si>
  <si>
    <t>1495 S Elm ST, Denver, CO 80222</t>
  </si>
  <si>
    <t>"My seller did say they'd be willing to allow an assumption." "Ryan, let me check with my seller and get back to you on this. Appreciate the inquiry!""Ryan, thanks for reaching out. In this instance, the solar is the assumable piece, not the mortgage."</t>
  </si>
  <si>
    <t>https://www.zillow.com/homedetails/1495-S-Elm-St-Denver-CO-80222/13405617_zpid/</t>
  </si>
  <si>
    <t>Nikki Wiederaenders</t>
  </si>
  <si>
    <t>https://www.withroam.com/listing/1689-BAHAMA-ST-AURORA-CO-80011/151587</t>
  </si>
  <si>
    <t>1689 Bahama ST, Aurora, CO 80011</t>
  </si>
  <si>
    <t>"No. We just went under contract. MLS will be updated tomorrow. Seller is accepting backup offers."</t>
  </si>
  <si>
    <t>https://www.zillow.com/homedetails/1689-Bahama-St-Aurora-CO-80011/13012987_zpid/</t>
  </si>
  <si>
    <t>Sherry Romero</t>
  </si>
  <si>
    <t>https://www.withroam.com/listing/11369-SCENIC-BRUSH-DR-PEYTON-CO-80831/145756</t>
  </si>
  <si>
    <t>11369 Scenic Brush DR, Peyton, CO 80831</t>
  </si>
  <si>
    <t>"Thank you for your inquiry, but the seller will be needing his full entitlement restored as he’s buying outside of Colorado.""I responded to your email, and thank you for the clarification. It is clear that you really understand the benefits of possibility thinking rather than impossibility thinking, however, this seller will need his full eligibility to purchase again, out of state. I have already let him know about your inquiry and he has confirmed what I predicted he would, that he will not consider an assumption without full replacement of his VA eligibility." "Hi Ryan. Sorry, no. The seller will need to purchase again with his VA eligibility as soon as he's sold."</t>
  </si>
  <si>
    <t>https://portal.onehome.com/en-US/share/1026922R10688</t>
  </si>
  <si>
    <t>Chad Hines/Danielle Wainwright</t>
  </si>
  <si>
    <t>https://www.withroam.com/listing/15857-LITTLE-BLUESTEM-RD-MONUMENT-CO-80132/121470</t>
  </si>
  <si>
    <t>15857 Little Bluestem RD, Monument, CO 80132</t>
  </si>
  <si>
    <t>"If you have a client that's interested in assuming the loan I'll put you in touch with the lender when we have an agreed upon offer""That would be up to the lien holder. I can get you in touch with them but I don't believe so"</t>
  </si>
  <si>
    <t>$243 Quarterly</t>
  </si>
  <si>
    <t>https://portal.onehome.com/en-US/share/1026920i50833</t>
  </si>
  <si>
    <t>https://www.withroam.com/listing/7476-WIND-HAVEN-TRL-FOUNTAIN-CO-80817/130159</t>
  </si>
  <si>
    <t>7476 Wind Haven TR, Fountain, CO 80817</t>
  </si>
  <si>
    <t xml:space="preserve">"That’s true. I need to check how far behind she is. I think 2-4 mo ths""Any questions you have just let me know. We would love to see an offer. We have it listed according to what the bank recommends." "Hi Ryan, this is Amy with Pink Realty. Thank you for your interest in Wind Haven Tr . This is a short sale." </t>
  </si>
  <si>
    <t>https://portal.onehome.com/en-US/share/1026923y93062</t>
  </si>
  <si>
    <t>John Hammett</t>
  </si>
  <si>
    <t>https://www.withroam.com/listing/2667-E-NICHOLS-CIR-CENTENNIAL-CO-80122/131777</t>
  </si>
  <si>
    <t>2667 E Nichols CR, Centennial, CO 80122</t>
  </si>
  <si>
    <t>"Will need to speak with the lender""It's not a subject to assumption is it?"</t>
  </si>
  <si>
    <t>https://www.zillow.com/homedetails/2667-E-Nichols-Cir-Centennial-CO-80122/13173560_zpid/</t>
  </si>
  <si>
    <t>https://www.withroam.com/listing/6100-APACHE-DR-LARKSPUR-CO-80118/111624</t>
  </si>
  <si>
    <t>https://www.zillow.com/homedetails/6100-Apache-Dr-Larkspur-CO-80118/13497127_zpid/</t>
  </si>
  <si>
    <t>Linda Nelson</t>
  </si>
  <si>
    <t>https://www.withroam.com/listing/9823-FOXHILL-CIR-HIGHLANDS-RANCH-CO-80129/117591</t>
  </si>
  <si>
    <t>9823 Foxhill CR, Highlands Ranch, CO 80129</t>
  </si>
  <si>
    <t>$168.00 Quarterly</t>
  </si>
  <si>
    <t>https://www.zillow.com/homedetails/9823-Foxhill-Cir-Highlands-Ranch-CO-80129/13438910_zpid/</t>
  </si>
  <si>
    <t>Darren Murphy</t>
  </si>
  <si>
    <t>https://www.withroam.com/listing/9798-W-NOVA-AVE-LITTLETON-CO-80127/101970</t>
  </si>
  <si>
    <t>9798 W Nova AV, Littleton, CO 80127</t>
  </si>
  <si>
    <t>https://www.zillow.com/homedetails/9798-W-Nova-Ave-Littleton-CO-80127/13832897_zpid/</t>
  </si>
  <si>
    <t>Afton Hartmann</t>
  </si>
  <si>
    <t>https://www.withroam.com/listing/9785-MOUNT-KATAKA-PT-LITTLETON-CO-80125/137733</t>
  </si>
  <si>
    <t>9785 Mount Kataka PT, Littleton, CO 80125</t>
  </si>
  <si>
    <t>"There is too much risk to a vet to let a non vet assume their loan. They aren't open to it""That does not help them now" "I understand how it works. It would not leave him with enough eligibility to go buy another house."</t>
  </si>
  <si>
    <t>https://www.zillow.com/homedetails/9785-Mount-Kataka-Poin-Littleton-CO-80125/2071952789_zpid/</t>
  </si>
  <si>
    <t>Leslie Monaco</t>
  </si>
  <si>
    <t>https://www.withroam.com/listing/8806-SWAN-RIVER-ST-LITTLETON-CO-80125/132871</t>
  </si>
  <si>
    <t>8806 Swan River ST, Littleton, CO 80125</t>
  </si>
  <si>
    <t>"Thank you again for the information! My clients did decide to with the offer with the VA buyers. They want to have as much entitlement for their next home purchase coming in the near future. Best of luck to your clients."</t>
  </si>
  <si>
    <t>https://docs.google.com/spreadsheets/d/19unqpkKMQrhmGBaUh6zOIc0kPNGOIvtn6SRluHdkJD8/edit?gid=1441371292#gid=1441371292</t>
  </si>
  <si>
    <t>https://www.zillow.com/homedetails/8806-Swan-River-St-Littleton-CO-80125/331678053_zpid/</t>
  </si>
  <si>
    <t>Brittany Bagley</t>
  </si>
  <si>
    <t>https://www.withroam.com/listing/42396-GLEN-ABBEY-DR-ELIZABETH-CO-80107/141361</t>
  </si>
  <si>
    <t>42396 Glen Abbey DR, Elizabeth, CO 80107</t>
  </si>
  <si>
    <t>"If you present an offer through CTME I will share it with the sellers."</t>
  </si>
  <si>
    <t>https://www.zillow.com/homedetails/42396-Glen-Abbey-Dr-Elizabeth-CO-80107/104149571_zpid/</t>
  </si>
  <si>
    <t>https://assumelist.com/property-detail/?property=1611-E-12th-St&amp;property_id=180937664&amp;mls_id=6363891</t>
  </si>
  <si>
    <t>1611 E 12th ST, Pueblo, CO 81001</t>
  </si>
  <si>
    <t>https://portal.onehome.com/en-US/share/1026863P15357</t>
  </si>
  <si>
    <t>Bridget Osborne</t>
  </si>
  <si>
    <t>https://www.withroam.com/listing/414-FOX-ST-LONGMONT-CO-80504/113305</t>
  </si>
  <si>
    <t>414 Fox ST, Longmont, CO 80504</t>
  </si>
  <si>
    <t>https://www.zillow.com/homedetails/414-Fox-St-Longmont-CO-80504/13205113_zpid/</t>
  </si>
  <si>
    <t>Andrew Rottner</t>
  </si>
  <si>
    <t>https://www.withroam.com/listing/14632-LONGHORN-DR-MEAD-CO-80542/117295</t>
  </si>
  <si>
    <t>14632 Longhorn DR, Mead, CO 80542</t>
  </si>
  <si>
    <t>"Hey Ryan, unfortunately no they will not"</t>
  </si>
  <si>
    <t>https://www.zillow.com/homedetails/14632-Longhorn-Dr-Mead-CO-80542/331296401_zpid/</t>
  </si>
  <si>
    <t>Sarah Bach</t>
  </si>
  <si>
    <t>https://www.withroam.com/listing/809-WELCH-AVE-%23-5-5-BERTHOUD-CO-80513/98983</t>
  </si>
  <si>
    <t>809 Welch AV #5, Berthoud, CO 80513</t>
  </si>
  <si>
    <t>Hi Ryan! Thank you for reaching out. Yes that is something he would be okay with. This is however a unique situation. He is behind on his mortgage and I have been trying to get him to contact his bank to see if short sale is an option. It appears as of today that it may be heading into the foreclosure process. I will call his mortgage company to see if we can still assume the loan or if it's too late.</t>
  </si>
  <si>
    <t>https://www.zillow.com/homedetails/809-Welch-Ave-5-Berthoud-CO-80513/67162390_zpid/</t>
  </si>
  <si>
    <t>https://www.withroam.com/listing/6105-NEEDLEGRASS-GRN-%23-307-307-FREDERICK-CO-80530/141864</t>
  </si>
  <si>
    <t>6105 Needlegrass #307, Frederick, CO 80530</t>
  </si>
  <si>
    <t>https://www.zillow.com/homedetails/6105-Needlegrass-Grn-307-Frederick-CO-80530/68064549_zpid/</t>
  </si>
  <si>
    <t>https://www.withroam.com/listing/12599-CANOE-ST-FIRESTONE-CO-80504/118731</t>
  </si>
  <si>
    <t>12599 Canoe ST, Firestone, CO 80504</t>
  </si>
  <si>
    <t>"They could be! Is your client interested in assuming the loan?"</t>
  </si>
  <si>
    <t>https://www.zillow.com/homedetails/12599-Canoe-St-Firestone-CO-80504/306630099_zpid/</t>
  </si>
  <si>
    <t>Tom Hennessy</t>
  </si>
  <si>
    <t>https://www.withroam.com/listing/7308-ANIMAS-AVE-FREDERICK-CO-80530/99000</t>
  </si>
  <si>
    <t>7308 Animas AV, Frederick, CO 80530</t>
  </si>
  <si>
    <t>"Probably not, needs the eligibility immediately"</t>
  </si>
  <si>
    <t>https://docs.google.com/spreadsheets/d/19unqpkKMQrhmGBaUh6zOIc0kPNGOIvtn6SRluHdkJD8/edit?gid=2055218739#gid=2055218739</t>
  </si>
  <si>
    <t>https://www.zillow.com/homedetails/7308-Animas-Ave-Frederick-CO-80530/299931114_zpid/</t>
  </si>
  <si>
    <t>William Myers</t>
  </si>
  <si>
    <t>https://www.withroam.com/listing/1213-W-SWALLOW-RD-APT-221-221-FORT-COLLINS-CO-80526/140303</t>
  </si>
  <si>
    <t>1213 W Swallow RD #221, Fort Collins, CO 80526</t>
  </si>
  <si>
    <t>https://www.zillow.com/homedetails/1213-W-Swallow-Rd-APT-221-Fort-Collins-CO-80526/49924369_zpid/</t>
  </si>
  <si>
    <t>Adam Snow</t>
  </si>
  <si>
    <t>https://www.withroam.com/listing/2636-WAPITI-RD-FORT-COLLINS-CO-80525/122195</t>
  </si>
  <si>
    <t>2636 Wapiti RD, Fort Collins, CO 80525</t>
  </si>
  <si>
    <t>https://www.zillow.com/homedetails/2636-Wapiti-Rd-Fort-Collins-CO-80525/13872251_zpid/</t>
  </si>
  <si>
    <t>Rick Stouffer</t>
  </si>
  <si>
    <t>https://www.withroam.com/listing/1409-MEEKER-DR-FORT-COLLINS-CO-80524/133139</t>
  </si>
  <si>
    <t>1409 Meeker DR, Fort Collins, CO 80524</t>
  </si>
  <si>
    <t>"They are not interested" "No assumption unless a VA buyer" "No. They want it paid off."</t>
  </si>
  <si>
    <t>https://www.zillow.com/homedetails/1409-Meeker-Dr-Fort-Collins-CO-80524/191129496_zpid/</t>
  </si>
  <si>
    <t>Cody Heyne</t>
  </si>
  <si>
    <t>https://www.withroam.com/listing/1004-CANYON-DR-WINDSOR-CO-80550/108238</t>
  </si>
  <si>
    <t>1004 Canyon DR, Windsor, CO 80550</t>
  </si>
  <si>
    <t>https://docs.google.com/spreadsheets/d/19unqpkKMQrhmGBaUh6zOIc0kPNGOIvtn6SRluHdkJD8/edit?gid=286652302#gid=286652302</t>
  </si>
  <si>
    <t>https://www.zillow.com/homedetails/1004-Canyon-Dr-Windsor-CO-80550/14056636_zpid/</t>
  </si>
  <si>
    <t>Brandi Broadley</t>
  </si>
  <si>
    <t>https://www.withroam.com/listing/5521-SHADY-OAKS-DR-WINDSOR-CO-80528/128849</t>
  </si>
  <si>
    <t>5521 Shady Oaks DR, Windsor, CO 80528</t>
  </si>
  <si>
    <t>"Hi, I can ask for sure"</t>
  </si>
  <si>
    <t>https://www.zillow.com/homedetails/5521-Shady-Oaks-Dr-Windsor-CO-80528/332923521_zpid/</t>
  </si>
  <si>
    <t>Adrienne Jacobson</t>
  </si>
  <si>
    <t>https://www.withroam.com/listing/516-BROADVIEW-DR-SEVERANCE-CO-80550/95637</t>
  </si>
  <si>
    <t>516 Broadview DR, Severance, CO 80550</t>
  </si>
  <si>
    <t>"It's Rocket Mortgage and the person assuming does not need to be a vet."</t>
  </si>
  <si>
    <t>https://docs.google.com/spreadsheets/d/1hynVxj6iDtPyzshnyNrWKUuAwrqEjbMZ/edit?gid=52342448#gid=52342448</t>
  </si>
  <si>
    <t>https://www.zillow.com/homedetails/516-Broadview-Dr-Severance-CO-80550/14053905_zpid/</t>
  </si>
  <si>
    <t>Shadoe Konicek</t>
  </si>
  <si>
    <t>https://www.withroam.com/listing/706-N-QUATAR-ST-AURORA-CO-80018/112115</t>
  </si>
  <si>
    <t>706 N Quatar ST, Aurora, CO 80018</t>
  </si>
  <si>
    <t>"Hi Ryan, my client still doesn't want his entitlement to be locked up for that long outside of his control."</t>
  </si>
  <si>
    <t>https://docs.google.com/spreadsheets/d/19unqpkKMQrhmGBaUh6zOIc0kPNGOIvtn6SRluHdkJD8/edit?gid=1558952893#gid=1558952893</t>
  </si>
  <si>
    <t>https://www.zillow.com/homedetails/706-N-Quatar-St-Aurora-CO-80018/338663922_zpid/</t>
  </si>
  <si>
    <t>Virginia Sellars</t>
  </si>
  <si>
    <t>https://www.withroam.com/listing/9749-AUTUMNWOOD-PL-HIGHLANDS-RANCH-CO-80129/159584</t>
  </si>
  <si>
    <t>9749 Autumnwood PL, Highlands Ranch, CO 80129</t>
  </si>
  <si>
    <t>https://docs.google.com/spreadsheets/d/1hynVxj6iDtPyzshnyNrWKUuAwrqEjbMZ/edit?gid=48111138#gid=48111138</t>
  </si>
  <si>
    <t>https://www.zillow.com/homedetails/9749-Autumnwood-Pl-Highlands-Ranch-CO-80129/13439249_zpid/</t>
  </si>
  <si>
    <t>Benjamin Emslie</t>
  </si>
  <si>
    <t>https://assumelist.com/property-detail/?property=3525-Harrison-Ave&amp;property_id=180941287&amp;mls_id=IR1023567</t>
  </si>
  <si>
    <t>3525 Harrison AV, Wellington, CO 80549</t>
  </si>
  <si>
    <t>"Hi Ryan, thank you for following up. I have not discussed an assumption with my clients yet but I will let you know when they respond back to me."</t>
  </si>
  <si>
    <t>https://docs.google.com/spreadsheets/d/19unqpkKMQrhmGBaUh6zOIc0kPNGOIvtn6SRluHdkJD8/edit?gid=1871870206#gid=1871870206</t>
  </si>
  <si>
    <t>https://www.zillow.com/homedetails/3525-Harrison-Ave-Wellington-CO-80549/59304005_zpid/</t>
  </si>
  <si>
    <t>Kimberly Tutor</t>
  </si>
  <si>
    <t>https://assumelist.com/property-detail/?property=7561-Niagara-St&amp;property_id=174606435&amp;mls_id=9639775</t>
  </si>
  <si>
    <t>7561 Niagara ST, Commerce City, CO 80022</t>
  </si>
  <si>
    <t>https://www.zillow.com/homedetails/7561-Niagara-St-Commerce-City-CO-80022/13008602_zpid/</t>
  </si>
  <si>
    <t>Jessica Northrop</t>
  </si>
  <si>
    <t>https://www.withroam.com/listing/13942-WILD-LUPINE-ST-PARKER-CO-80134/122371</t>
  </si>
  <si>
    <t>13942 Wild Lupine ST, Parker, CO 80134</t>
  </si>
  <si>
    <t>https://docs.google.com/spreadsheets/d/19unqpkKMQrhmGBaUh6zOIc0kPNGOIvtn6SRluHdkJD8/edit?gid=1823109416#gid=1823109416</t>
  </si>
  <si>
    <t>https://www.zillow.com/homedetails/13942-Wild-Lupine-St-Parker-CO-80134/300015584_zpid/</t>
  </si>
  <si>
    <t>Brian Karsh</t>
  </si>
  <si>
    <t>https://www.withroam.com/listing/18200-E-96TH-PL-COMMERCE-CITY-CO-80022/160490</t>
  </si>
  <si>
    <t>18200 E 96th PL, Commerce City, CO 80022</t>
  </si>
  <si>
    <t>"Do you have a buyer? He said he would definitely look at the offer"</t>
  </si>
  <si>
    <t>https://docs.google.com/spreadsheets/d/1hynVxj6iDtPyzshnyNrWKUuAwrqEjbMZ/edit?gid=909408563#gid=909408563</t>
  </si>
  <si>
    <t>https://www.zillow.com/homedetails/18200-E-96th-Pl-Commerce-City-CO-80022/332840015_zpid/</t>
  </si>
  <si>
    <t>Traci Birchler</t>
  </si>
  <si>
    <t>https://www.withroam.com/listing/1400-SOUTHMOOR-DR-FOUNTAIN-CO-80817/92815</t>
  </si>
  <si>
    <t>1400 Southmoor DR, Fountain, CO 80817</t>
  </si>
  <si>
    <t>"Hi! No they can't consider that. Tied up their eligibility"</t>
  </si>
  <si>
    <t>https://portal.onehome.com/en-US/share/1026680h41353</t>
  </si>
  <si>
    <t>Elizabeth Atkins</t>
  </si>
  <si>
    <t>https://www.withroam.com/listing/522-LOWLAND-ST-SEVERANCE-CO-80550/116390</t>
  </si>
  <si>
    <t>522 Lowland ST, Severance, CO 80550</t>
  </si>
  <si>
    <t>https://docs.google.com/spreadsheets/d/19unqpkKMQrhmGBaUh6zOIc0kPNGOIvtn6SRluHdkJD8/edit?gid=1073224044#gid=1073224044</t>
  </si>
  <si>
    <t>https://www.zillow.com/homedetails/522-Lowland-St-Severance-CO-80550/2070764901_zpid/</t>
  </si>
  <si>
    <t>Ryan Mutschelknaus</t>
  </si>
  <si>
    <t>https://www.withroam.com/listing/9913-TRUCKEE-ST-COMMERCE-CITY-CO-80022/161853</t>
  </si>
  <si>
    <t>9913 Truckee ST, Commerce City, CO 80022</t>
  </si>
  <si>
    <t>"Hey, They will let a non VA buyer assume the loan."</t>
  </si>
  <si>
    <t>https://docs.google.com/spreadsheets/d/1hynVxj6iDtPyzshnyNrWKUuAwrqEjbMZ/edit?gid=199678929#gid=199678929</t>
  </si>
  <si>
    <t>https://www.zillow.com/homedetails/9913-Truckee-St-Commerce-City-CO-80022/99340861_zpid/</t>
  </si>
  <si>
    <t>https://www.withroam.com/listing/1677-N-CHOLLA-CT-PUEBLO-CO-81007/162230</t>
  </si>
  <si>
    <t>1677 N Cholla CT, Pueblo, CO 81007</t>
  </si>
  <si>
    <t>"Hey I would have to ask."</t>
  </si>
  <si>
    <t>https://portal.onehome.com/en-US/share/1026676U59090</t>
  </si>
  <si>
    <t>https://www.withroam.com/listing/1735-N-BEAR-GULCH-LN-PUEBLO-CO-81007/162227</t>
  </si>
  <si>
    <t>1735 N Bear Gulch LN, Pueblo, CO 81007</t>
  </si>
  <si>
    <t>"I can speak to them. It would have to be a VA buyer though"</t>
  </si>
  <si>
    <t>https://docs.google.com/spreadsheets/d/19unqpkKMQrhmGBaUh6zOIc0kPNGOIvtn6SRluHdkJD8/edit?gid=1335880681#gid=1335880681</t>
  </si>
  <si>
    <t>https://portal.onehome.com/en-US/share/1026674a86582</t>
  </si>
  <si>
    <t>https://www.withroam.com/listing/1791-N-HERON-DR-PUEBLO-CO-81007/124283</t>
  </si>
  <si>
    <t>1791 N Heron DR, Pueblo West, CO 81007</t>
  </si>
  <si>
    <t>https://docs.google.com/spreadsheets/d/19unqpkKMQrhmGBaUh6zOIc0kPNGOIvtn6SRluHdkJD8/edit?gid=730536953#gid=730536953</t>
  </si>
  <si>
    <t>https://portal.onehome.com/en-US/share/1026671n69053</t>
  </si>
  <si>
    <t>https://www.withroam.com/listing/4596-GIBRALTAR-ST-DENVER-CO-80249/162741</t>
  </si>
  <si>
    <t>4596 Gibraltar ST, Denver, CO 80249</t>
  </si>
  <si>
    <t>"Hi there! The sellers would not want a non VA to assume their loan so they can get their eligibility back for their next move. Sorry about this!"</t>
  </si>
  <si>
    <t>https://www.zillow.com/homedetails/4596-Gibraltar-St-Denver-CO-80249/13274117_zpid/</t>
  </si>
  <si>
    <t>Kasie Foster</t>
  </si>
  <si>
    <t>https://www.withroam.com/listing/2277-CORONADO-PKYN-%23-D-D-DENVER-CO-80229/163655</t>
  </si>
  <si>
    <t>2277 Coronado PKWY #D, Denver, CO 80229</t>
  </si>
  <si>
    <t>"It is assumable, but 1. Do to other funding seller can not go that route per lender 2. It would have to be a VA qualified buyer""Seller is open to any and all offers""Hi Ryan, thanks for reaching out. The seller is unable to transfer the loan."</t>
  </si>
  <si>
    <t>https://www.zillow.com/homedetails/2277-Coronado-Pkwy-N-APT-D-Denver-CO-80229/12989185_zpid/</t>
  </si>
  <si>
    <t>Levi Hunt</t>
  </si>
  <si>
    <t>https://www.withroam.com/listing/659-N-CENTURY-DR-PUEBLO-CO-81007/163815</t>
  </si>
  <si>
    <t>659 N Century DR, Pueblo West, CO 81007</t>
  </si>
  <si>
    <t>"No, the seller will not let a non va buyer assume the loan unfortunately."</t>
  </si>
  <si>
    <t>https://portal.onehome.com/en-US/share/1026667t61287</t>
  </si>
  <si>
    <t>https://www.withroam.com/listing/6-WALLFLOWER-CT-PUEBLO-CO-81001/164901</t>
  </si>
  <si>
    <t>6 Wallflower CT, Pueblo, CO 81001</t>
  </si>
  <si>
    <t>"Good to go, Sellers are open to a non VA buyer assuming their loan"</t>
  </si>
  <si>
    <t>https://docs.google.com/spreadsheets/d/1hynVxj6iDtPyzshnyNrWKUuAwrqEjbMZ/edit?gid=151556599#gid=151556599</t>
  </si>
  <si>
    <t>https://portal.onehome.com/en-US/share/1026605r21439</t>
  </si>
  <si>
    <t>https://www.withroam.com/listing/631-S-BOW-MAR-DR-PUEBLO-CO-81007/164454</t>
  </si>
  <si>
    <t>631 S Bow Mar DR, Pueblo West, CO 81007</t>
  </si>
  <si>
    <t>https://docs.google.com/spreadsheets/d/19unqpkKMQrhmGBaUh6zOIc0kPNGOIvtn6SRluHdkJD8/edit?gid=1577184133#gid=1577184133</t>
  </si>
  <si>
    <t>https://portal.onehome.com/en-US/share/1026604w00365</t>
  </si>
  <si>
    <t>https://www.withroam.com/listing/42-HUDSPETH-LN-PUEBLO-CO-81005/163816</t>
  </si>
  <si>
    <t>42 Hudspeth LN, Pueblo, CO 81005</t>
  </si>
  <si>
    <t>"I spoke with the seller, she is considering the possible offer, she will get me her payoff on her loan which she thinks is about 260K. Would your buyer be able to bring that difference to the table?""Sorry, she will not be willing to do a none VA assumption."</t>
  </si>
  <si>
    <t>https://portal.onehome.com/en-US/share/1026601V55675</t>
  </si>
  <si>
    <t>https://www.withroam.com/listing/395-W-CORAL-DR-PUEBLO-CO-81007/162828</t>
  </si>
  <si>
    <t>395 W Coral DR, Pueblo, CO 81007</t>
  </si>
  <si>
    <t>"yes my client is willing to allow a non VA titled individual to assume the loan, as long as she is compensated on her entitlement. Since she will not be able to use her loan."</t>
  </si>
  <si>
    <t>https://portal.onehome.com/en-US/share/1026600a99289</t>
  </si>
  <si>
    <t>Tonya Mohr</t>
  </si>
  <si>
    <t>https://www.withroam.com/listing/480-W-SPAULDING-AVE-N-PUEBLO-CO-81007/157139</t>
  </si>
  <si>
    <t>480 W Spaulding AV, Pueblo West, CO 81007</t>
  </si>
  <si>
    <t>MLS Agent remarks: "VA Assumable is for VA loan substitution only with VA preapproval."</t>
  </si>
  <si>
    <t>https://portal.onehome.com/en-US/share/1026599C26897</t>
  </si>
  <si>
    <t>Meghan Hunt</t>
  </si>
  <si>
    <t>https://www.withroam.com/listing/1159-N-LINDA-LN-PUEBLO-CO-81007/164961</t>
  </si>
  <si>
    <t>1159 N Linda LN, Pueblo West, CO 81007</t>
  </si>
  <si>
    <t>"The seller doesn't mind I think that would depend on the lender"</t>
  </si>
  <si>
    <t>https://docs.google.com/spreadsheets/d/1hynVxj6iDtPyzshnyNrWKUuAwrqEjbMZ/edit?gid=849385004#gid=849385004</t>
  </si>
  <si>
    <t>https://www.zillow.com/homedetails/1159-N-Linda-Ln-Pueblo-West-CO-81007/14050015_zpid/</t>
  </si>
  <si>
    <t>Michelle Long</t>
  </si>
  <si>
    <t>https://assumelist.com/property-detail/?property=178-Encino-Dr&amp;property_id=180947784&amp;mls_id=1834598</t>
  </si>
  <si>
    <t>178 Encino DR, Pueblo, CO 81005</t>
  </si>
  <si>
    <t>"the sellers are not interested in a subject to offer. We have had many. If your buyer could assume the loan in their name the sellers would be interested in that offer.""the loan on 178 Encino is only assumable by another VA buyer."</t>
  </si>
  <si>
    <t>https://www.zillow.com/homedetails/178-Encino-Dr-Pueblo-CO-81005/14044230_zpid/</t>
  </si>
  <si>
    <t>https://assumelist.com/property-detail/?property=2509-E-Evans-Ave&amp;property_id=180925230&amp;mls_id=4213322</t>
  </si>
  <si>
    <t>2509 E Evans AV, Pueblo, CO 81004</t>
  </si>
  <si>
    <t>https://portal.onehome.com/en-US/share/1026597H56453</t>
  </si>
  <si>
    <t>Mariah Henry</t>
  </si>
  <si>
    <t>https://assumelist.com/property-detail/?property=8224-Washington-St-Apt-12&amp;property_id=174294718&amp;mls_id=3826837</t>
  </si>
  <si>
    <t>8224 Washington ST #12, Denver, CO 80229</t>
  </si>
  <si>
    <t>"Hi Ryan - this property does not have an assumable laoan."</t>
  </si>
  <si>
    <t xml:space="preserve">Travis Fraker </t>
  </si>
  <si>
    <t>https://assumelist.com/property-detail/?property=629-S-Aguilar-Dr&amp;property_id=180944679&amp;mls_id=2106799</t>
  </si>
  <si>
    <t>629 S Aguilar DR, Pueblo, CO 81007</t>
  </si>
  <si>
    <t>"Thanks for the interest, I have closed many assumptions myself and understand the processes. Unfortunately for your buyer as mentioned before, this seller requires entitlement substitution if buyer wants to assume the remaining VA loan. No misconceptions on this end, the buyer is eligible for their next purchase however are not giving away hard earned rights they earned for serving our country.""Not at this time, requires entitlement substitution."</t>
  </si>
  <si>
    <t>https://docs.google.com/spreadsheets/d/19unqpkKMQrhmGBaUh6zOIc0kPNGOIvtn6SRluHdkJD8/edit?gid=1603083380#gid=1603083380</t>
  </si>
  <si>
    <t>https://portal.onehome.com/en-US/share/1026607K18447</t>
  </si>
  <si>
    <t>Marci Swanson</t>
  </si>
  <si>
    <t>https://assumelist.com/property-detail/?property=3958-Scarlet-Oak-Ct&amp;property_id=181625226&amp;mls_id=1954159</t>
  </si>
  <si>
    <t>3958 Scarlet Oak CT, Castle Rock, CO 80109</t>
  </si>
  <si>
    <t>"This is what the seller was told: You have a VA loan, so yes it is assumable. However, it can only be assumed by a veteran with sufficient entitlement for you to use your eligibility to purchase the next home""I am not sure if a non Va buyer can buy, it's assumable." "I am not sure if the seller will be able to do this. He is VA but buying another home. I will need to check into this. Betting it shows up assumable because of the VA"</t>
  </si>
  <si>
    <t>https://www.zillow.com/homedetails/3958-Scarlet-Oak-Ct-Castle-Rock-CO-80109/52460957_zpid/</t>
  </si>
  <si>
    <t>Lindsay Stover</t>
  </si>
  <si>
    <t>https://assumelist.com/property-detail/?property=5411-E-Courtney-Ave&amp;property_id=174481749&amp;mls_id=2163128</t>
  </si>
  <si>
    <t>5411 E Courtney AV, Castle Rock, CO 80104</t>
  </si>
  <si>
    <t>"Hey Ryan, they'll need to check with their current servicer/lender to get realistic expectations on time for that. They are hoping to get this property sold sooner than later, to buy their next property. So, the timeline may not be realistic for them."</t>
  </si>
  <si>
    <t>https://docs.google.com/spreadsheets/d/19unqpkKMQrhmGBaUh6zOIc0kPNGOIvtn6SRluHdkJD8/edit?gid=250788434#gid=250788434</t>
  </si>
  <si>
    <t>https://www.zillow.com/homedetails/5411-E-Courtney-Ave-Castle-Rock-CO-80104/13494258_zpid/</t>
  </si>
  <si>
    <t>Foster Gillis</t>
  </si>
  <si>
    <t>https://assumelist.com/property-detail/?property=301-Inverness-Way-S-Unit-209&amp;property_id=174619958&amp;mls_id=7747511</t>
  </si>
  <si>
    <t>301 Inverness WY #209, Englewood, CO 80112</t>
  </si>
  <si>
    <t>https://portal.onehome.com/en-US/share/1026310i03036</t>
  </si>
  <si>
    <t>2530 Torino WY, Pueblo, CO 81001</t>
  </si>
  <si>
    <t>"Just finished discussing with them... they are interested, but primarily if your buyer can come in $10k above asking to help cover the landscaping loan..."</t>
  </si>
  <si>
    <t>In both AssumeList $ MLS</t>
  </si>
  <si>
    <t>Holly Reef</t>
  </si>
  <si>
    <t>https://assumelist.com/property-detail/?property=6043-N-Nepal-St&amp;property_id=174840461&amp;mls_id=2858820</t>
  </si>
  <si>
    <t>6043 N Nepal ST, Aurora, CO 80019</t>
  </si>
  <si>
    <t>Jayson Holland/Jordan</t>
  </si>
  <si>
    <t>https://assumelist.com/property-detail/?property=140-Schirra-Pl&amp;property_id=180927271&amp;mls_id=8170839</t>
  </si>
  <si>
    <t>140 Schirra PL, Pueblo, CO 81001</t>
  </si>
  <si>
    <t>"Hey Ryan, the long story short is it'd be very unlikely that they'd accept that, give me a call when you have a chance and I'm happy to chat about that"</t>
  </si>
  <si>
    <t>https://docs.google.com/spreadsheets/d/19unqpkKMQrhmGBaUh6zOIc0kPNGOIvtn6SRluHdkJD8/edit?gid=512718622#gid=512718622</t>
  </si>
  <si>
    <t>https://www.zillow.com/homedetails/140-Schirra-Rd-Pueblo-CO-81001/14005428_zpid/</t>
  </si>
  <si>
    <t>https://www.withroam.com/listing/2214-COWHAND-PL-PUEBLO-CO-81008/165184</t>
  </si>
  <si>
    <t>2214 Cowhand PL, Pueblo, CO 81008</t>
  </si>
  <si>
    <t>https://docs.google.com/spreadsheets/d/19unqpkKMQrhmGBaUh6zOIc0kPNGOIvtn6SRluHdkJD8/edit?gid=795617458#gid=795617458</t>
  </si>
  <si>
    <t>https://portal.onehome.com/en-US/property/aotf~1095880861~PPMLS?token=eyJPU04iOiJQUE1MUyIsImFnZW50aWQiOiIyNDM2MyIsInNldGlkIjogIjEwMjY1NDUiLCJzZXRUeXBlIjogIlBST1BFUlRZIiwic2F2ZWRTZWFyY2hJZCI6ICI0OTI3OWE4ZC1lYTJiLTNmNzctOGUzNC1iYTdmOGU2MjUwOGEiLCJlbWFpbCI6ICIiLCAiVmlld01vZGUiOiAiMyJ9&amp;searchId=49279a8d-ea2b-3f77-8e34-ba7f8e62508a</t>
  </si>
  <si>
    <t>Jack Cox</t>
  </si>
  <si>
    <t>https://portal.onehome.com/en-US/share/1026194i21778</t>
  </si>
  <si>
    <t>806 N Orchard DR, Pueblo West, CO 81007</t>
  </si>
  <si>
    <t>https://docs.google.com/spreadsheets/d/1hynVxj6iDtPyzshnyNrWKUuAwrqEjbMZ/edit?gid=1773508798#gid=1773508798</t>
  </si>
  <si>
    <t>Troy Williams</t>
  </si>
  <si>
    <t>https://www.withroam.com/listing/3541-S-TELLURIDE-CIR-A-Aurora-CO-80013/158011</t>
  </si>
  <si>
    <t>3541 S Telluride CR #A, Aurora, CO 80013</t>
  </si>
  <si>
    <t>"Hey Ryan, my apologies. Let me get back to you. I have to reach out to my client and see what her thoughts are."</t>
  </si>
  <si>
    <t>Andrea Maloney</t>
  </si>
  <si>
    <t>https://www.withroam.com/listing/6591-S-ADDISON-WAY-AURORA-CO-80016/113955</t>
  </si>
  <si>
    <t>6591 S Addison WY, Aurora, CO 80016</t>
  </si>
  <si>
    <t>"Good Afternoon, yes absolutely."</t>
  </si>
  <si>
    <t>https://docs.google.com/spreadsheets/d/1hynVxj6iDtPyzshnyNrWKUuAwrqEjbMZ/edit?gid=307204736#gid=307204736</t>
  </si>
  <si>
    <t>https://www.zillow.com/homes/6591-S-Addison-Way-Aurora,-CO-80016_rb/125974483_zpid/</t>
  </si>
  <si>
    <t>https://www.withroam.com/listing/9551-LONGFORD-WAY-PARKER-CO-80134/165413</t>
  </si>
  <si>
    <t>9551 Longford WY, Parker, CO 80134</t>
  </si>
  <si>
    <t>"From my understanding, I think that is possible even if they're non-VA" "I don't think she has a preference on that as long as the loan can be assumable"</t>
  </si>
  <si>
    <t>$220 Annualy</t>
  </si>
  <si>
    <t>https://docs.google.com/spreadsheets/d/1hynVxj6iDtPyzshnyNrWKUuAwrqEjbMZ/edit?gid=479024683#gid=479024683</t>
  </si>
  <si>
    <t>https://www.zillow.com/homes/9551-Longford-Way-Parker,-CO-80134_rb/</t>
  </si>
  <si>
    <t>Ken Blevins</t>
  </si>
  <si>
    <t>https://www.withroam.com/listing/12032-MONACO-ST-BRIGHTON-CO-80602/165769</t>
  </si>
  <si>
    <t>12032 Monaco ST, Brighton, CO 80602</t>
  </si>
  <si>
    <t>https://www.zillow.com/homedetails/12032-Monaco-St-Brighton-CO-80602/49456024_zpid/</t>
  </si>
  <si>
    <t>https://www.withroam.com/listing/542-W-AMHERST-AVE-ENGLEWOOD-CO-80110/103056</t>
  </si>
  <si>
    <t>542 W Amherst AV, Englewood, CO 80110</t>
  </si>
  <si>
    <t>"Oh they aren't interested. I meant to tell you sooner. Sorry about that" "Hi Ryan. I'm 90% sure it would have to be a va buyer but I can double check"</t>
  </si>
  <si>
    <t xml:space="preserve">$210.00 Quarterly	</t>
  </si>
  <si>
    <t>https://docs.google.com/spreadsheets/d/19unqpkKMQrhmGBaUh6zOIc0kPNGOIvtn6SRluHdkJD8/edit?gid=149147775#gid=149147775</t>
  </si>
  <si>
    <t>https://www.zillow.com/homedetails/542-W-Amherst-Ave-Englewood-CO-80110/295434076_zpid/</t>
  </si>
  <si>
    <t>Nicholas Quenzer</t>
  </si>
  <si>
    <t>https://www.withroam.com/listing/2770-VILLAGEVIEW-LN-CASTLE-ROCK-CO-80104/129647</t>
  </si>
  <si>
    <t>2770 Villageview LN, Castle Rock, CO 80104</t>
  </si>
  <si>
    <t>"695k will get the deal done and allow you to assume the loan non VA." "For the right price potentially"</t>
  </si>
  <si>
    <t>https://docs.google.com/spreadsheets/d/1hynVxj6iDtPyzshnyNrWKUuAwrqEjbMZ/edit?gid=1238154433#gid=1238154433</t>
  </si>
  <si>
    <t>https://www.zillow.com/homes/2770-Villageview-Ln-Castle-Rock,-CO-80104_rb/249983841_zpid/</t>
  </si>
  <si>
    <t>Amanda Maxwell</t>
  </si>
  <si>
    <t>https://www.withroam.com/listing/1453-S-SALEM-WAY-AURORA-CO-80012/166309</t>
  </si>
  <si>
    <t>1453 S Salem WY, Aurora, CO 80012</t>
  </si>
  <si>
    <t>"Hi Ryan- I had a chance to speak with my seller today and he said to send over an offer. I will say that he has asked to have through Monday to be able to speak to his loan servicer and do a little bit more research on loan limits where he's planning to buy. Additionally, assumable can take additional time – sometimes – so any additional monies your buyers could offer for potentially keeping this held up while that assumable goes through could sweeten the deal. "Hi Ryan, I am not sure that my seller is willing to do an assumable loan. There is a VA loan on the property right now. But I don't believe I put anything out there that he wasdoing assumable. He is turning around and buying and will need his benefits."</t>
  </si>
  <si>
    <t>Greg Kitzmiller</t>
  </si>
  <si>
    <t>https://www.withroam.com/listing/9866-SPRING-HILL-LN-HIGHLANDS-RANCH-CO-80129/165863</t>
  </si>
  <si>
    <t>9866 Spring Hill LN, Highlands Ranch, CO 80129</t>
  </si>
  <si>
    <t>"I talked with their lender, and it doesn't make sense for them because they won't be able to purchase with your scenario""Unfortunately, the sellers need to keep their VA opportunities with their next home"</t>
  </si>
  <si>
    <t>Latonya Paddock</t>
  </si>
  <si>
    <t>https://portal.onehome.com/en-US/share/1026033V96876</t>
  </si>
  <si>
    <t>12897 Creekwood ST, Firestone, CO 80504</t>
  </si>
  <si>
    <t>"No unfortunately he needs his benefits for his next purchase. Sorry"</t>
  </si>
  <si>
    <t>https://docs.google.com/spreadsheets/d/19unqpkKMQrhmGBaUh6zOIc0kPNGOIvtn6SRluHdkJD8/edit?gid=1678442160#gid=1678442160</t>
  </si>
  <si>
    <t>Johnny Allen</t>
  </si>
  <si>
    <t>https://portal.onehome.com/en-US/share/1026028O78196</t>
  </si>
  <si>
    <t>330 Columbine ST, Fountain, CO 80817</t>
  </si>
  <si>
    <t>"We are not doing an assumable on this home, it's listed as non assumable in the MLS. Thanks!"</t>
  </si>
  <si>
    <t>https://docs.google.com/spreadsheets/d/19unqpkKMQrhmGBaUh6zOIc0kPNGOIvtn6SRluHdkJD8/edit?gid=349453610#gid=349453610</t>
  </si>
  <si>
    <t>Site</t>
  </si>
  <si>
    <t>Working Site</t>
  </si>
  <si>
    <t>Marilyn Johnson</t>
  </si>
  <si>
    <t>https://www.umeprojects.com/listing/11860_Harrison_Thornton_CO/01JH6CQADNXX6QSCGKTYR30N3P</t>
  </si>
  <si>
    <t>11860 Harrison ST, Thornton, CO 80233</t>
  </si>
  <si>
    <t>https://www.zillow.com/homedetails/11860-Harrison-St-Thornton-CO-80233/12959028_zpid/</t>
  </si>
  <si>
    <t>https://www.umeprojects.com/listing/6795_Silverwind_Colorado-Springs_CO/01JP3KHTSDM1038MG71Y1GK096</t>
  </si>
  <si>
    <t>6795 Silverwind CR, Colorado Springs, CO 80923</t>
  </si>
  <si>
    <t>"We would probably rather not deal with the assumable process at all. I'm pretty sure I checked not assumable in the MLS but I suppose for the right offer we would consider it."</t>
  </si>
  <si>
    <t xml:space="preserve"> $55 Quarterly</t>
  </si>
  <si>
    <t>https://portal.onehome.com/en-US/share/1032170L84461</t>
  </si>
  <si>
    <t>Angela Clark</t>
  </si>
  <si>
    <t>https://www.umeprojects.com/listing/6211_Mineral-Belt_Colorado-Springs_CO/01JNKTW81QGVKQ2DBJKB2AVPVJ</t>
  </si>
  <si>
    <t>6211 Mineral Belt DR, Colorado Springs, CO 80927</t>
  </si>
  <si>
    <t>"Seller does have VA loan.""Not sure but I can ask.</t>
  </si>
  <si>
    <t>https://portal.onehome.com/en-US/share/1032169K06040</t>
  </si>
  <si>
    <t>Adrienne Robberson</t>
  </si>
  <si>
    <t>https://portal.onehome.com/en-US/share/1031579M69671</t>
  </si>
  <si>
    <t>10735 Evening Creek DR, Peyton, CO 80831</t>
  </si>
  <si>
    <t>https://docs.google.com/spreadsheets/d/1hynVxj6iDtPyzshnyNrWKUuAwrqEjbMZ/edit?gid=1989233076#gid=1989233076</t>
  </si>
  <si>
    <t>Sante Constantine</t>
  </si>
  <si>
    <t>https://www.umeprojects.com/listing/14930_GIL-BALCOME_Surprise_AZ/01JMCS5MSSEVE0JG5EGBSHP1JJ</t>
  </si>
  <si>
    <t>14477 N Gil Balcome CT, Surprise, AZ 85379</t>
  </si>
  <si>
    <t>https://docs.google.com/spreadsheets/d/1hynVxj6iDtPyzshnyNrWKUuAwrqEjbMZ/edit?gid=619027282#gid=619027282</t>
  </si>
  <si>
    <t>https://www.zillow.com/homedetails/14477-N-Gil-Balcome-Ct-Surprise-AZ-85379/52435722_zpid/</t>
  </si>
  <si>
    <t>Under 5.25% rate and under 300k down.</t>
  </si>
  <si>
    <t>Listing Link</t>
  </si>
  <si>
    <t>AssumeList/ROAM Listing link</t>
  </si>
  <si>
    <t>Michael Richardson</t>
  </si>
  <si>
    <t>https://www.zillow.com/homedetails/178-Stanley-Circle-Dr-Estes-Park-CO-80517/13851404_zpid/</t>
  </si>
  <si>
    <t>178 Stanley Cir DR, Estes Park, CO 80517</t>
  </si>
  <si>
    <t>"eller does not choose to let anyone assume his VA loan. Thanks for asking.""I don't believe so but checking. Sorry for the delay."</t>
  </si>
  <si>
    <t>https://assumelist.com/property-detail/?property=178-Stanley-Circle-Dr&amp;property_id=180928927&amp;mls_id=IR1032061</t>
  </si>
  <si>
    <t>DaCyn Walsh</t>
  </si>
  <si>
    <t>https://www.zillow.com/homedetails/137-Bob-Cat-Trl-Bailey-CO-80421/13984198_zpid/</t>
  </si>
  <si>
    <t>137 Bob Cat TR, Bailey, CO 80421</t>
  </si>
  <si>
    <t>"We are definitely open to a non-VA assumption if the right offer comes along!"</t>
  </si>
  <si>
    <t>$25.00 Annually</t>
  </si>
  <si>
    <t>https://assumelist.com/property-detail/?property=137-Bob-Cat-Trl&amp;property_id=174797431&amp;mls_id=3786631</t>
  </si>
  <si>
    <t>Jacqueline Neal</t>
  </si>
  <si>
    <t>https://www.zillow.com/homedetails/9288-Krashin-Dr-Conifer-CO-80433/13839682_zpid/</t>
  </si>
  <si>
    <t>9288 Krashin DR, Conifer, CO 80433</t>
  </si>
  <si>
    <t>"OK, I see well it's just that my seller does plan to use his VA loan again so I just didn't know how that works""I meant he does want to use his VA loan in the future.""OK, but do you actually have a buyer for this property?" "Hi there, I have to find out more about the assumable loan and talk to the Seller more about it. I can get back with you in the morning."</t>
  </si>
  <si>
    <t>https://assumelist.com/property-detail/?property=9288-Krashin-Dr&amp;property_id=174329702&amp;mls_id=2085445</t>
  </si>
  <si>
    <t>https://portal.onehome.com/en-US/share/1038162k52760</t>
  </si>
  <si>
    <t>8684 Pine DR, Beulah, CO 81023</t>
  </si>
  <si>
    <t>"Yes they would be open to it"</t>
  </si>
  <si>
    <t>https://assumelist.com/property-detail/?property=8684-Pine-Dr&amp;property_id=180947460&amp;mls_id=2287078</t>
  </si>
  <si>
    <t>Heather Hussey</t>
  </si>
  <si>
    <t>https://portal.onehome.com/en-US/share/1038161s29198</t>
  </si>
  <si>
    <t>78 Barr Lake CR, Divide, CO 80814</t>
  </si>
  <si>
    <t>"Yep, I am definitely engaging them about it" "I don't think they'd be able to give up their eligibility at this point with wanting to purchase another property"</t>
  </si>
  <si>
    <t>$80 Annual</t>
  </si>
  <si>
    <t>https://assumelist.com/property-detail/?property=78-Barr-Lake-Cir&amp;property_id=174432869&amp;mls_id=2358390</t>
  </si>
  <si>
    <t>Julia Purrington</t>
  </si>
  <si>
    <t>https://assumelist.com/property-detail/?property=10852-Conifer-Mountain-Rd&amp;property_id=174546423&amp;mls_id=8134748&amp;agent=1288&amp;token=eyJ0eXAiOiJKV1QiLCJhbGciOiJIUzI1NiJ9.eyJpYXQiOjE3NDc4NjQ5MjQsImV4cCI6MTc1MDQ1NjkyNCwiZGF0YSI6eyJhZ2VudElkIjoxMjg4LCJzaGFyZUtleSI6Ijc1ZWM3YzJiYjAwNTAyZjQ1MzdhNzUyYTRlOWRhOTFlIiwibGlzdGluZ0lkIjoiMTc0NTQ2NDIzIn19.siOkYVGhqBj_1-OmrOHeokDhpA7TECE1O5i6hXoBA2o&amp;alerts=1&amp;share_key=75ec7c2bb00502f4537a752a4e9da91e</t>
  </si>
  <si>
    <t>10852 Conifer Mountain RD, Conifer, CO 80433</t>
  </si>
  <si>
    <t>MLS Agent remarks: "Assumable VA loan on the property. Seller does not want to give up his eligibility, so another Veteran could assume the loan with their eligibility or Seller may be negotiable to giving up some of his eligibility."</t>
  </si>
  <si>
    <t>https://www.zillow.com/homedetails/10852-Conifer-Mountain-Rd-Conifer-CO-80433/13840645_zpid/</t>
  </si>
  <si>
    <t>Tami Donaldson</t>
  </si>
  <si>
    <t>https://assumelist.com/property-detail/?property=94-Eagle-Ct&amp;property_id=174718170&amp;mls_id=3821507</t>
  </si>
  <si>
    <t>94 Eagle CT, Hartsel, CO 80449</t>
  </si>
  <si>
    <t>"If the buyer can assume the loan without tying his VA certificate then yes that would be awesome""Sir I will need to check - I believe they can I just don't know if it ties up his VA certificate to buy another home or if the person buying just does it through their own credit that part I'm not clear on"</t>
  </si>
  <si>
    <t>https://www.zillow.com/homedetails/94-Eagle-Ct-Hartsel-CO-80449/13982230_zpid/</t>
  </si>
  <si>
    <t>John Magers</t>
  </si>
  <si>
    <t>https://assumelist.com/property-detail/?property=9473-Ranch-Rd&amp;property_id=174476177&amp;mls_id=7729200</t>
  </si>
  <si>
    <t>9473 Ranch RD, Hartsel, CO 80449</t>
  </si>
  <si>
    <t>"Seller would be open to it as long as the buyer would consider paying the fees associated with it""Would prefer for your client to look at the home before they made an offer on it. it is not out of the question. My client did reach out to his VA loan officer and he found out that it is indeed assumable by a non VA buyer. However, it sounds like there is a fee that would be associated with this which my seller would expect your buyer to pay.""The loan is assumable by a veteran, but my sellers are not interested in doing that."</t>
  </si>
  <si>
    <t>$233.00 Annually</t>
  </si>
  <si>
    <t>https://www.zillow.com/homedetails/9473-Ranch-Rd-Hartsel-CO-80449/123605348_zpid/</t>
  </si>
  <si>
    <t>Karen Schaefer</t>
  </si>
  <si>
    <t>https://portal.onehome.com/en-US/share/1034321g47664</t>
  </si>
  <si>
    <t>40 Westwood DR, Woodland Park, CO 80863</t>
  </si>
  <si>
    <t>"I think as long as they are prequalified and their lender allows it they aren't discriminating as to who buys it."</t>
  </si>
  <si>
    <t>https://assumelist.com/property-detail/?property=40-Westwood-Dr&amp;property_id=174437952&amp;mls_id=4512056</t>
  </si>
  <si>
    <t>Lise Friisbaastad</t>
  </si>
  <si>
    <t>https://assumelist.com/property-detail/?property=385-Roworth-St&amp;property_id=174525809&amp;mls_id=7243251</t>
  </si>
  <si>
    <t>385 Roworth ST, Central City, CO 80427</t>
  </si>
  <si>
    <t>"they would consider, but would need to get 400 for the price of the home due to having to put down that money on the place they are buying....""Ok, i'd be up for learning more.... I'll check your email.""Sorry - should say if buyer is not a veteran, Sellers' va benefit would stay with the house so...""Seller called - 'He said it is assumable but if they buyer is not a veteran. My va benefit would stay with house so we would prefer they have their own benefit... if that makes sense'"</t>
  </si>
  <si>
    <t>https://www.zillow.com/homedetails/385-Roworth-St-Central-City-CO-80427/79585044_zpid/</t>
  </si>
  <si>
    <t>Lisa Goddard</t>
  </si>
  <si>
    <t>https://assumelist.com/property-detail/?property=322-Pitchfork-Rd&amp;property_id=174304792&amp;mls_id=5773485</t>
  </si>
  <si>
    <t>322 Pitchfork RD, Hartsel, CO 80449</t>
  </si>
  <si>
    <t>"Good Afternoon Ryan! Thank you very much for reaching out regarding 322 Pitchfork Road. The Seller would consider a non VA Buyer assume the loan if the terms were right 😀 Please let me know if we can assist you or your Buyers with any additional questions you may have! I hope all is well and would love the opportunity to work with you on this transaction 😊"</t>
  </si>
  <si>
    <t>$233 Annual</t>
  </si>
  <si>
    <t>https://docs.google.com/spreadsheets/d/1hynVxj6iDtPyzshnyNrWKUuAwrqEjbMZ/edit?gid=1440454713#gid=1440454713</t>
  </si>
  <si>
    <t>https://portal.onehome.com/en-US/share/1033777V21378</t>
  </si>
  <si>
    <t>Karrie Clark</t>
  </si>
  <si>
    <t>https://assumelist.com/property-detail/?property=2637-Riverside-Dr&amp;property_id=181578636&amp;mls_id=2185774</t>
  </si>
  <si>
    <t>2637 Riverside DR, Lyons, CO 80540</t>
  </si>
  <si>
    <t>https://www.zillow.com/homedetails/2637-Riverside-Dr-Lyons-CO-80540/13211272_zpid/</t>
  </si>
  <si>
    <t>Janet Ingvaldsen</t>
  </si>
  <si>
    <t>https://www.zillow.com/homedetails/2120-Gross-Dam-Rd-Golden-CO-80403/13193701_zpid/</t>
  </si>
  <si>
    <t>2120 Gross Dam RD, Golden, CO 80403</t>
  </si>
  <si>
    <t>"Hey Ryan - no, I'm sorry. My seller must keep his entitlement"</t>
  </si>
  <si>
    <t>https://assumelist.com/property-detail/?property=2120-Gross-Dam-Rd&amp;property_id=181537770&amp;mls_id=7315089</t>
  </si>
  <si>
    <t>https://www.zillow.com/homedetails/31168-Witteman-Rd-Conifer-CO-80433/13841744_zpid/</t>
  </si>
  <si>
    <t>31168 Witteman RD, Conifer, CO 80433</t>
  </si>
  <si>
    <t>https://assumelist.com/property-detail/?property=31168-Witteman-Rd&amp;property_id=174656842&amp;mls_id=2771257</t>
  </si>
  <si>
    <t>https://portal.onehome.com/en-US/share/1033032M70173</t>
  </si>
  <si>
    <t>233 Black Mesa CR, Florissant, CO 80816</t>
  </si>
  <si>
    <t>"Hey Ryan. They will need to take their VA entitlement with them, so i don't believe so."</t>
  </si>
  <si>
    <t>https://assumelist.com/property-detail/?property=233-Black-Mesa-Cir&amp;property_id=174310357&amp;mls_id=8721956&amp;agent=1288&amp;token=eyJ0eXAiOiJKV1QiLCJhbGciOiJIUzI1NiJ9.eyJpYXQiOjE3NDI1MDgwNDUsImV4cCI6MTc0NTEwMDA0NSwiZGF0YSI6eyJhZ2VudElkIjoxMjg4LCJzaGFyZUtleSI6IjNkM2ZlZTFjYzQ0MWE0MjUzN2VkMWJiYTBhODc5YWNiIiwibGlzdGluZ0lkIjoiMTc0MzEwMzU3In19.ouZ9au31PvsbXnisP1-4emzKSZQfbMVbzD2wohXiJUE&amp;alerts=1&amp;share_key=3d3fee1cc441a42537ed1bba0a879acb</t>
  </si>
  <si>
    <t>Jayme Newsom</t>
  </si>
  <si>
    <t>https://www.withroam.com/listing/570-OAK-CREEK-AVE-ROCKVALE-CO-81244/127929</t>
  </si>
  <si>
    <t>570 Oak Creek AV, Rockvale, CO 81244</t>
  </si>
  <si>
    <t>"Yes. He absolutely will. It's fantastic opportunity for assumption!!"</t>
  </si>
  <si>
    <t>https://docs.google.com/spreadsheets/d/1hynVxj6iDtPyzshnyNrWKUuAwrqEjbMZ/edit?gid=291063391#gid=291063391</t>
  </si>
  <si>
    <t>https://portal.onehome.com/en-US/share/1032396X75962</t>
  </si>
  <si>
    <t>Lora Alexander</t>
  </si>
  <si>
    <t>https://www.zillow.com/homedetails/2698-Wells-Fargo-Cir-Jefferson-CO-80456/13988084_zpid/</t>
  </si>
  <si>
    <t>2698 Wells Fargo CR, Jefferson, CO 80456</t>
  </si>
  <si>
    <t>NO RESPONSE</t>
  </si>
  <si>
    <t>https://www.withroam.com/listing/2698-WELLS-FARGO-CIR-JEFFERSON-CO-80456/149835</t>
  </si>
  <si>
    <t>https://www.zillow.com/homedetails/133-Crestview-Ln-Bailey-CO-80421/13985749_zpid/</t>
  </si>
  <si>
    <t>133 Crestview LN, Bailey, CO 80421</t>
  </si>
  <si>
    <t>"I totally understand. I just did one last month. I will share it with the sellers but they're aware of the risk that comes along with it as well. I will share the information but it's ultimately their decision</t>
  </si>
  <si>
    <t>https://assumelist.com/property-detail/?property=133-Crestview-Ln&amp;property_id=174399213&amp;mls_id=2373254</t>
  </si>
  <si>
    <t>Brittany McEnnis</t>
  </si>
  <si>
    <t>https://www.zillow.com/homedetails/1641-Kiowa-Rd-Florissant-CO-80816/62714580_zpid/</t>
  </si>
  <si>
    <t>1641 Kiowa RD, Florissant, CO 80816</t>
  </si>
  <si>
    <t>"The Buyer would prefer to sell without the assumption. So she wants to wait. She wants to keep her VA eligibility""It is a VA loan, so it would need to be a VA Buyer.</t>
  </si>
  <si>
    <t>https://assumelist.com/property-detail/?property=1641-Kiowa-Rd&amp;property_id=174811845&amp;mls_id=4824092</t>
  </si>
  <si>
    <t>https://portal.onehome.com/en-US/share/1032282G92924</t>
  </si>
  <si>
    <t>1738 Wildhorn RD, Florissant, CO 80816</t>
  </si>
  <si>
    <t>[TEXT OPT OUT] "No- they need their eligibility for next purchase and they may not look to go the assumable route if they can avoid it due to timing."</t>
  </si>
  <si>
    <t>https://assumelist.com/property-detail/?property=1738-Wildhorn-Rd&amp;property_id=174479270&amp;mls_id=1319932</t>
  </si>
  <si>
    <t>Bill Camp</t>
  </si>
  <si>
    <t>https://portal.onehome.com/en-US/share/1032283Z01864</t>
  </si>
  <si>
    <t>119 E Eaton AV, Cripple Creek, CO 80813</t>
  </si>
  <si>
    <t>"I just talked to my Seller and he's all good with that if it can happen. So, let's touch base. Wanna make sure you guys get up and take a look to make sure it's something you want to do.""I'm waiting to hear from my Seller regarding a non-vet assumption of the loan. I'll let you know asap."</t>
  </si>
  <si>
    <t>https://assumelist.com/property-detail/?property=119-E-Eaton-Ave&amp;property_id=174409648&amp;mls_id=2516801</t>
  </si>
  <si>
    <t>Susan Stevens</t>
  </si>
  <si>
    <t>https://www.zillow.com/homedetails/94-Chetan-Ct-Red-Feather-Lakes-CO-80545/13854751_zpid/</t>
  </si>
  <si>
    <t>94 Chetan CT, Red Feather Lakes, CO 80545</t>
  </si>
  <si>
    <t>"Morning Ryan. On Chetan there is no longer an assumable loan seller has refinanced."</t>
  </si>
  <si>
    <t>https://assumelist.com/property-detail/?property=94-Chetan-Ct&amp;property_id=180940126&amp;mls_id=IR1026145</t>
  </si>
  <si>
    <t>Listing Agent</t>
  </si>
  <si>
    <t>Ryan's response</t>
  </si>
  <si>
    <t>Next Course of Action</t>
  </si>
  <si>
    <t xml:space="preserve">If an agent has already been emailed and texted about a previous property. Then they respond in a way that shows their buyer would not be interested then respond this way: </t>
  </si>
  <si>
    <t>Thanks for letting me know! I see you get quite a bit of VA listings. I'll keep reaching out as I see new ones, but if you ever have a seller who is willing to leave their entitlement with the house, I work with a lot of buyers who are looking for good low rates. Please keep me in mind for the future!</t>
  </si>
  <si>
    <t xml:space="preserve">Update </t>
  </si>
  <si>
    <t>Thank you! I have several buyers looking for these type of Assumable loans! So if you get a client who wants to sell and isn’t concerned with leaving entitlement… let me know!</t>
  </si>
  <si>
    <t>I will reach back out in about 30 days if its still on the market and see if your seller has change their mind! Best of luck though and I hope it sells!</t>
  </si>
  <si>
    <t>Create a followup tasks:
VA - check if the property is still on the market in 30 days. If it is send this message:
"Hey (name). I see (address) is still on the market. Are they now open to letting a non-veteran assume their mortgage?"</t>
  </si>
  <si>
    <t>They will not let someone without VA status assume the loan</t>
  </si>
  <si>
    <t>I hear you and I hear that a lot from sellers. There is actually a great way for your sellers to sell their home and use the VA loan again for their next property. Could be a win-win for your sellers and my buyer. If you are open to clearing up some misconceptions that most veterans have, my buyer would make an offer. I just sent you an email. Please let me know your thoughts. And FYI, I closed 8 of these deals and have another 5 under contract now. It works!</t>
  </si>
  <si>
    <t>Email: FUB template "VA Assumable to a Non VA Buyer - Advocate"</t>
  </si>
  <si>
    <t>I hear you and I hear that a lot from sellers. There is actually a great way for your sellers to sell their home and use the VA loan again for their next property. Could be a win-win for your sellers and my buyer. If you are open to clearing up some misconceptions that most veterans have, my buyer would make an offer. What’s a good email to use to send this to you? And FYI, I closed 4 of these deals last month and have another 5 under contract now. It works!</t>
  </si>
  <si>
    <t>No email ^</t>
  </si>
  <si>
    <t>I just asked and sellers are not interested in that</t>
  </si>
  <si>
    <t>That's great news! Unfortunately no, they would need their full VA entitlement to be restored.</t>
  </si>
  <si>
    <t>I have closed 7 of these in the last 4 months</t>
  </si>
  <si>
    <t>Only a VA buyer</t>
  </si>
  <si>
    <t>Will require substitution</t>
  </si>
  <si>
    <t>No bc they are wanting to buy where they are moving to and use their full va</t>
  </si>
  <si>
    <t>If this is subject to I'll tell you now we aren't interested</t>
  </si>
  <si>
    <t>That confusion happens all the time. This is NOT “sub-to”.</t>
  </si>
  <si>
    <t>This is not “subject to”. This is a fully legal assumption where the lender is involved the whole way</t>
  </si>
  <si>
    <t>"Let's talk" OR "I have more questions" OR they ask questions</t>
  </si>
  <si>
    <t>Create a FUB task for Ryan to call or answer questions</t>
  </si>
  <si>
    <t>send to listing agents after the read email or review offer and respond around</t>
  </si>
  <si>
    <t>Gotcha. Thanks. Let us know if that changes. If the home sits for a little while, seller may change their mind. Good luck though!</t>
  </si>
  <si>
    <t>After all attempts done</t>
  </si>
  <si>
    <t>Alright! Please let us know if they change their mind. We can get it sold if they are willing to use a different loan to purchase their next house.</t>
  </si>
  <si>
    <t>Alright! Please let us know if they change their mind. We can get it sold if they are willing to use a different loan to purchase their next house. My buyers have purchased 9 in the last 3 months.</t>
  </si>
  <si>
    <t>"No" OR "Still not interested"</t>
  </si>
  <si>
    <t>would your seller be open if the offer included a mandatory refinance in five years to free up that portion of the entitlement for your seller?</t>
  </si>
  <si>
    <t>How do you enforce that though? I realize we'd have it within the contract which is legally binding- but what happens if they don't or aren't able to?</t>
  </si>
  <si>
    <t>They would have to sell it. We would have to”sell or refinance” in the language</t>
  </si>
  <si>
    <t>Question: have you closed any transactions where the buyer committed to refinancing at a later date? I'm curious how to make this work.</t>
  </si>
  <si>
    <t>I haven't closed any like that yet, but we do have an addendum written up about it!</t>
  </si>
  <si>
    <t>I need to check with my sellers</t>
  </si>
  <si>
    <t>Definitely check with them! Also, if you are open to it I sent you an email with some important things to share with your sellers. I closed 8 of these deals and have another 5 under contract now. This is a great way for your sellers to sell their home and use the VA loan again for their next property.  I just sent you an email. Please let me know your thoughts.</t>
  </si>
  <si>
    <t>(Immediately) Email: FUB template "VA Assumable to a Non VA Buyer - Advocate"</t>
  </si>
  <si>
    <t>Let me ask my sellers</t>
  </si>
  <si>
    <t>Thank you. I will let my buyer know!</t>
  </si>
  <si>
    <t>Change tag in spreadsheet to "Non-Veteran VA" 
Run the numbers and if they meet criteria send to:
Assumable investors
FHA assumable buyers
Any other appropriate groups</t>
  </si>
  <si>
    <t>take a look at the house and then we can talk" OR "has your buyer looked at the house yet</t>
  </si>
  <si>
    <t>My buyer is really trying to find something with a great rate. They don't want to spend time seeing the house if your seller won't allow an assumption. Will you ask your seller if they would consider that?</t>
  </si>
  <si>
    <t>And actually anyone can assume a VA loan if your seller is open to it.</t>
  </si>
  <si>
    <t>Has the buyer viewed the property yet or is this just A corporation identifying VA assignments?</t>
  </si>
  <si>
    <t>This is for an individual buyer looking to purchase a home with an assumable mortgage. This is not a corporation. A business cannot assume a VA loan. It has to be an individual</t>
  </si>
  <si>
    <t>Is your client wanting to submit an offer?</t>
  </si>
  <si>
    <t>My buyer is really trying to find something with a great rate. They don't want to spend time submitting an offer if your seller won't allow a non va assumption. Will you ask your seller if they would consider that?</t>
  </si>
  <si>
    <t>Do they have the cash to bridge the gap?</t>
  </si>
  <si>
    <t>Yes they do. Will you ask your seller if they are open to letting someone assume the loan that is not a veteran?</t>
  </si>
  <si>
    <t>It is an estate</t>
  </si>
  <si>
    <t>No response needed. Move on. These are not eligible.</t>
  </si>
  <si>
    <t>It is not assumable as it has already been through foreclosure</t>
  </si>
  <si>
    <t>Hi Ryan, Opendoor owns all its properties free and clear, so that won't be an option here.</t>
  </si>
  <si>
    <t>It is in preforeclosure</t>
  </si>
  <si>
    <t>Well let's save them from foreclosure. How far behind on their payments are they? And are they open to the assumable route? I know the bank would love to avoid foreclosure so they are usually open to it.</t>
  </si>
  <si>
    <t>No they are not offering assumable due to timeline it would potentially take</t>
  </si>
  <si>
    <t>Gotcha. Some mortgage servicers are actually taking 30-45 days to close assumptions. Who is the servicer? Also, curious, why is timeline a concern? We may be able to offer a solution.</t>
  </si>
  <si>
    <t>The loan isn't assumable at this time.</t>
  </si>
  <si>
    <t xml:space="preserve">All VA's are assumable. Lender really can't control that. If they say no they are just trying to avoid it and get you to go away. They will get in trouble with the VA if they refuse and assumption. </t>
  </si>
  <si>
    <t>Why is the loan not Assumable? It is a VA loan correct?</t>
  </si>
  <si>
    <t>Seller is already under contract on another home using benefit. What loan type are your " interested buyers"?</t>
  </si>
  <si>
    <t>My buyers are not veterans and are looking to assume a VA or FHA loan.</t>
  </si>
  <si>
    <t>Do you actually have a buyer?</t>
  </si>
  <si>
    <t xml:space="preserve">I have 81 buyer broker agreements signed. Mostly folks looking for assumables that are not veterans. So trying to find them good options. When I find a property that is willing have a couple buyers everyone that are interested. </t>
  </si>
  <si>
    <t>I do have buyers interested. I currently have 25 signed buyer broker agreements with buyers looking for Assumable mortgages.</t>
  </si>
  <si>
    <t>There is no loan on the home</t>
  </si>
  <si>
    <t>Just to clarify—do you mean there’s no VA loan on the property, or is the home owned outright?</t>
  </si>
  <si>
    <t>They have the cash to close the gap? Or what does that look like if we consider</t>
  </si>
  <si>
    <t>They do have the cash to close the gap OR your sellers could seller finance part of if they would like.</t>
  </si>
  <si>
    <t>Seller is not interested in an assumable loan at all right now</t>
  </si>
  <si>
    <t>Would they consider it in a few weeks if it was a strong offer and they aren’t getting any activity?</t>
  </si>
  <si>
    <t>This property can not do an assumable loan. Seller is in default.</t>
  </si>
  <si>
    <t>It actually is Assumable if my buyer makes them current on the loan first. This could be a good option to avoid foreclosure. Can you tell me how far they are behind in payments?</t>
  </si>
  <si>
    <t>how long do these assumable take to close?</t>
  </si>
  <si>
    <t>45-90 days depending on servicer and how quickly the seller/buyer get their documents submitted.</t>
  </si>
  <si>
    <t>How long is it taking for you to close them?</t>
  </si>
  <si>
    <t>We are averaging about 60-90 days on Assumptions. Is that a timeline that works for your clients?</t>
  </si>
  <si>
    <t>Do you have a specific buyer for this home?</t>
  </si>
  <si>
    <t>Yes. He is looking for Assumable properties to buy as an investor. Has already bought one and making offers on the second</t>
  </si>
  <si>
    <t>Any more thoughts on this?</t>
  </si>
  <si>
    <t>Buyer is still considering. I think the equity gap is more than he wants to pay right now. Trying to look for one with a smaller gap now.</t>
  </si>
  <si>
    <t>See Matthew Orsillo convo</t>
  </si>
  <si>
    <t>So I talked to my seller and unfortunately they have a high interest rate so I don't think it would be beneficial to your buyers</t>
  </si>
  <si>
    <t>My buyer may still be interested. What is the rate?</t>
  </si>
  <si>
    <t>How much down would you bring to closing?</t>
  </si>
  <si>
    <t>We would bring the entire equity gap to closing.</t>
  </si>
  <si>
    <t>Is that allowed?</t>
  </si>
  <si>
    <t>Yes, it’s possible for a non-VA buyer to assume a VA loan, as long as the seller is open to it. Let me know if your seller would consider this. I just sent you an email. Please let me know your thoughts. And FYI, I closed 4 of these deals last month and have another 5 under contract now. It works!</t>
  </si>
  <si>
    <t>MLS show this is not Assumable, which is correct. Where are you seeing it is assumable?</t>
  </si>
  <si>
    <t>I see it’s a VA loan, and I know those are assumable. Is that something your seller would consider?</t>
  </si>
  <si>
    <t>It would not leave him with enough eligibility to go buy another house.</t>
  </si>
  <si>
    <t>They can use all of their remaining entitlement and then bonus entitlement. Have they considered that?</t>
  </si>
  <si>
    <t>This is a short sale.</t>
  </si>
  <si>
    <t>banks will often allow an assumption instead of a foreclosure. How far behind on payments are your sellers?</t>
  </si>
  <si>
    <t>You will need to ask the present mortgage company on that, seller has no control of that.</t>
  </si>
  <si>
    <t>All VA loans are Assumable. The lender cannot decide otherwise.</t>
  </si>
  <si>
    <t>The release of liability I believe is up to the lender. Yes they just want to be free and clear of the home so they don't have to worry about it when they move next.</t>
  </si>
  <si>
    <t>Every VA seller is release from liability. That is part of the assumption process. Are they open to it if we can release them of liability?</t>
  </si>
  <si>
    <t>They can't allow a non VA buyer assume their loan because they will not be released from liability.</t>
  </si>
  <si>
    <t>They are released from liability. But it does tie up their entitlement.</t>
  </si>
  <si>
    <t>Can you tell me where you saw an option of assumable loan? I don't want to mis-inform.</t>
  </si>
  <si>
    <t>It’s public records. Found it on a couple sites</t>
  </si>
  <si>
    <t>They are released from liability, so nothing shows up on their credit side of things. However, the entitlement that is used to guarantee the loan would be gone in the case of a default.</t>
  </si>
  <si>
    <t>But it would also be gone if they let someone assume the loan (until the buyer refinances or sells the property).</t>
  </si>
  <si>
    <t>How would he be able to sell to a non-vet and free up VA eligibility?</t>
  </si>
  <si>
    <t>He won’t be able to free up all of his entitlement. But he will have some left. For simple math it’s the county loan limit minus the original loan balance. Anything over that remaining balance he will have to put 25% down on the overage.</t>
  </si>
  <si>
    <t>Are we sure thats possible?</t>
  </si>
  <si>
    <t>100%. I closed 7 of them last quarter.</t>
  </si>
  <si>
    <t>I think you missed some important information, such as my client being liable for the CoE for the rest of his l if there is no substitution and the assumer defaults. I appreciate you trying to take care of your client but I am doing g the same and I would never advise anyone to ever let someone assume their VA loan without a substitution.</t>
  </si>
  <si>
    <t>Your client is not liable. The liability transfers. Your client will lose that portion of the entitlement if the buyer defaults. But if your client is willing to let someone assume the mortgage then he has to assume that it will be tied up for another 28 years anyways. It doesn't work for some people, but it can be a great way for a veteran to take full advantage of their VA loan by selling for a premium now and going and using the rest of his entitlement for the next house.</t>
  </si>
  <si>
    <t xml:space="preserve">Do you have a lender that you've worked with on the previous 7 deals I could reach out to? I'd love their contact information if so and I'll contact them now. </t>
  </si>
  <si>
    <t>It’s a different lender every time. The buyer actually has to go through the process with whatever company is servicing the loan.</t>
  </si>
  <si>
    <t>This is an estate sale. Please review mls and all supplements prior to submitting. PR is not in a position to make repairs to the home.</t>
  </si>
  <si>
    <t>Are they willing to take an Assumable offer? The estate can allow a future buyer to assume the loan on behalf of the deceased veteran</t>
  </si>
  <si>
    <t>What I know for sure is there is no money in the estate for any repairs whatsoever. So if VA or fha financing requires repairs at appraisal, it's a show stopper unless the buyer wants to pay for it. And with VA, the buyer is not allowed to pay any pre-paids. So that pretty much kills the opportunity right there.If it can't pass a va appraisal (which I'm skeptical it can), it likely cannot be assumed under the current financing restrictions the PR is under.</t>
  </si>
  <si>
    <t>The great news is that the loan is already supported by the previous appraisal. An assumption does not require a new appraisal</t>
  </si>
  <si>
    <t>Whenever you see VA and estate sale you can assume it is assumable by anyone</t>
  </si>
  <si>
    <t>what are you proposing?</t>
  </si>
  <si>
    <t>We are proposing my buyer making a strong offer in exchange for them allowing them to assume their mortgage</t>
  </si>
  <si>
    <t>what a strong offer look like?</t>
  </si>
  <si>
    <t>For sure full market value. Maybe a small premium on top depending on how interested the buyer is</t>
  </si>
  <si>
    <t>Why is your buyer not applying for a conventional loan?</t>
  </si>
  <si>
    <t>We're exploring the assumable loan option because it offers a much lower interest rate than what’s currently available through conventional financing.</t>
  </si>
  <si>
    <t>How well do you know these clients?</t>
  </si>
  <si>
    <t xml:space="preserve">And I know them well—we’ve been working together closely, and I’ve had detailed conversations with them about their goals and financial situation. They’re serious, motivated, and ready to move forward when the right opportunity comes along. </t>
  </si>
  <si>
    <r>
      <rPr>
        <rFont val="Arial"/>
        <color theme="1"/>
      </rPr>
      <t xml:space="preserve">Property Address
</t>
    </r>
    <r>
      <rPr>
        <rFont val="Arial"/>
        <i/>
        <color theme="1"/>
      </rPr>
      <t>(Under 3% and 50K down)</t>
    </r>
  </si>
  <si>
    <t>Content</t>
  </si>
  <si>
    <t>Approved by Ryan 
to post?</t>
  </si>
  <si>
    <t>Posted to FB Groups?</t>
  </si>
  <si>
    <t>Date To Post</t>
  </si>
  <si>
    <t>Notes</t>
  </si>
  <si>
    <r>
      <rPr>
        <rFont val="Arial"/>
        <b/>
        <color theme="1"/>
      </rPr>
      <t>🔥 2.75% Assumable Mortgage – Open to Anyone! 🔥
💰 $1,879 Monthly Payment | 💲 $360,000 Purchase Price</t>
    </r>
    <r>
      <rPr>
        <rFont val="Arial"/>
        <color theme="1"/>
      </rPr>
      <t xml:space="preserve">
🛏️ 4 Beds | 🛁 2 Baths | 📏 1,392 sqft
Yes, you read that right—this </t>
    </r>
    <r>
      <rPr>
        <rFont val="Arial"/>
        <b/>
        <color theme="1"/>
      </rPr>
      <t>non-VA assumable loan is open to any qualified buyer</t>
    </r>
    <r>
      <rPr>
        <rFont val="Arial"/>
        <color theme="1"/>
      </rPr>
      <t xml:space="preserve">! Lock in a fantastic rate on this well-kept Colorado Springs home with room for everyone and payments under $1,900/month.
</t>
    </r>
    <r>
      <rPr>
        <rFont val="Arial"/>
        <b/>
        <color theme="1"/>
      </rPr>
      <t xml:space="preserve">DM or text me for more details!
</t>
    </r>
    <r>
      <rPr>
        <rFont val="Arial"/>
        <color theme="1"/>
      </rPr>
      <t xml:space="preserve">
</t>
    </r>
    <r>
      <rPr>
        <rFont val="Arial"/>
        <b/>
        <color theme="1"/>
      </rPr>
      <t xml:space="preserve">👋 Ryan Thomson – </t>
    </r>
    <r>
      <rPr>
        <rFont val="Arial"/>
        <i/>
        <color theme="1"/>
      </rPr>
      <t>The Assumable Guy</t>
    </r>
    <r>
      <rPr>
        <rFont val="Arial"/>
        <b/>
        <color theme="1"/>
      </rPr>
      <t xml:space="preserve">
📞 719-624-3472
🏢 LCO Annie Trevino</t>
    </r>
  </si>
  <si>
    <t xml:space="preserve">Ryan Thomson This listing is not listd on your website (realgeek). Most of the properties that meets the criteria for posting for this week are not listed on your website that's why. But I will check next week again if it gets listed there. Thanks! </t>
  </si>
  <si>
    <r>
      <rPr>
        <b/>
      </rPr>
      <t>🔥 2.50% Assumable Mortgage! 🔥
💰 $4,828 Monthly Payment | 💲 $830,000 Purchase Price</t>
    </r>
    <r>
      <rPr/>
      <t xml:space="preserve">
🛏️ 5 Beds | 🛁 5 Baths | 📏 4,487 sqft
Spacious Banning Lewis Ranch home with a </t>
    </r>
    <r>
      <rPr>
        <b/>
      </rPr>
      <t>premium interest rate</t>
    </r>
    <r>
      <rPr/>
      <t xml:space="preserve"> and tons of room to grow. The seller isn’t ready to release their entitlement—but this could still be a strategic move for the right buyer. Let’s talk options!
</t>
    </r>
    <r>
      <rPr>
        <color rgb="FF1155CC"/>
        <u/>
      </rPr>
      <t>https://shorturl.at/8pMiC</t>
    </r>
    <r>
      <rPr/>
      <t xml:space="preserve">
</t>
    </r>
    <r>
      <rPr>
        <b/>
      </rPr>
      <t xml:space="preserve">DM or text me for more details!
</t>
    </r>
    <r>
      <rPr/>
      <t xml:space="preserve">
</t>
    </r>
    <r>
      <rPr>
        <b/>
      </rPr>
      <t xml:space="preserve">👋 Ryan Thomson – </t>
    </r>
    <r>
      <rPr>
        <i/>
      </rPr>
      <t>The Assumable Guy</t>
    </r>
    <r>
      <rPr>
        <b/>
      </rPr>
      <t xml:space="preserve">
📞 719-624-3472
🏢 LCO Jerome Hanson</t>
    </r>
  </si>
  <si>
    <r>
      <rPr>
        <b/>
      </rPr>
      <t>🔥 2.75% Assumable Mortgage! 🔥
💰 $1,986 Monthly Payment | 💲 $375,000 Purchase Price</t>
    </r>
    <r>
      <rPr/>
      <t xml:space="preserve">
🛏️ 4 Beds | 🛁 3 Baths | 📏 2,224 sqft
Spacious Pueblo West home with over 2,200 sq ft and a </t>
    </r>
    <r>
      <rPr>
        <b/>
      </rPr>
      <t>prime interest rate that’s hard to beat</t>
    </r>
    <r>
      <rPr/>
      <t xml:space="preserve">. The seller is offering a great opportunity for the right buyer—this one’s built for </t>
    </r>
    <r>
      <rPr>
        <b/>
      </rPr>
      <t>someone looking to lock in long-term savings</t>
    </r>
    <r>
      <rPr/>
      <t xml:space="preserve">!
</t>
    </r>
    <r>
      <rPr>
        <color rgb="FF1155CC"/>
        <u/>
      </rPr>
      <t xml:space="preserve">https://shorturl.at/McAwM
</t>
    </r>
    <r>
      <rPr/>
      <t xml:space="preserve">
</t>
    </r>
    <r>
      <rPr>
        <b/>
      </rPr>
      <t xml:space="preserve">DM or text me to chat details!
👋 Ryan Thomson – </t>
    </r>
    <r>
      <rPr>
        <i/>
      </rPr>
      <t>The Assumable Guy</t>
    </r>
    <r>
      <rPr>
        <b/>
      </rPr>
      <t xml:space="preserve">
📞 719-624-3472
🏢 LCO Kristin Muldoon</t>
    </r>
  </si>
  <si>
    <r>
      <rPr>
        <b/>
      </rPr>
      <t>🔥 3.00% Assumable Mortgage! 🔥
💰 $1,707 Monthly Payment | 💲 $395,000 Purchase Price</t>
    </r>
    <r>
      <rPr/>
      <t xml:space="preserve">
🛏️ 3 Beds | 🛁 2 Baths | 📏 1,590 sq ft
Well-kept Colorado Springs home with a solid layout and </t>
    </r>
    <r>
      <rPr>
        <b/>
      </rPr>
      <t>a strong interest rate</t>
    </r>
    <r>
      <rPr/>
      <t xml:space="preserve">.This could be </t>
    </r>
    <r>
      <rPr>
        <b/>
      </rPr>
      <t>a strategic move for the right buyer</t>
    </r>
    <r>
      <rPr/>
      <t xml:space="preserve">. Let’s talk options!
</t>
    </r>
    <r>
      <rPr>
        <color rgb="FF1155CC"/>
        <u/>
      </rPr>
      <t xml:space="preserve">https://shorturl.at/OKqil
</t>
    </r>
    <r>
      <rPr/>
      <t xml:space="preserve">
</t>
    </r>
    <r>
      <rPr>
        <b/>
      </rPr>
      <t xml:space="preserve">DM or text me for more details!
👋 Ryan Thomson – </t>
    </r>
    <r>
      <rPr>
        <i/>
      </rPr>
      <t>The Assumable Guy</t>
    </r>
    <r>
      <rPr>
        <b/>
      </rPr>
      <t xml:space="preserve">
📞 719-624-3472
🏢 LCO Ethan Abello</t>
    </r>
  </si>
  <si>
    <r>
      <rPr>
        <b/>
      </rPr>
      <t>🔥 2.75% Assumable Mortgage! 🔥
💰 $2,295 Monthly Payment | 💲 $455,000 Purchase Price</t>
    </r>
    <r>
      <rPr/>
      <t xml:space="preserve">
🛏️ 4 Beds | 🛁 3 Baths | 📏 1,958 sqft
Spacious Fountain home with an </t>
    </r>
    <r>
      <rPr>
        <b/>
      </rPr>
      <t>attractive interest rate</t>
    </r>
    <r>
      <rPr/>
      <t xml:space="preserve"> 
</t>
    </r>
    <r>
      <rPr>
        <color rgb="FF1155CC"/>
        <u/>
      </rPr>
      <t xml:space="preserve">https://shorturl.at/apCK2
</t>
    </r>
    <r>
      <rPr/>
      <t xml:space="preserve">
</t>
    </r>
    <r>
      <rPr>
        <b/>
      </rPr>
      <t xml:space="preserve">DM or text me for details!
👋 Ryan Thomson – </t>
    </r>
    <r>
      <rPr>
        <i/>
      </rPr>
      <t>The Assumable Guy</t>
    </r>
    <r>
      <rPr>
        <b/>
      </rPr>
      <t xml:space="preserve">
📞 719-624-3472
🏢 LCO Patricia Beck</t>
    </r>
  </si>
  <si>
    <r>
      <rPr>
        <b/>
      </rPr>
      <t>🔥 2.63% Assumable Mortgage! 🔥
💰 $2,338 Monthly Payment | 💲 $460,000 Purchase Price</t>
    </r>
    <r>
      <rPr/>
      <t xml:space="preserve">
🛏️ 2 Beds | 🛁 3 Baths | 📏 1,792 sqft
Modern, well-kept home with an</t>
    </r>
    <r>
      <rPr>
        <b/>
      </rPr>
      <t xml:space="preserve"> incredible 2.63%</t>
    </r>
    <r>
      <rPr/>
      <t xml:space="preserve"> interest rate! Assumption requires substitution of entitlement—ask me how to make it happen.
</t>
    </r>
    <r>
      <rPr>
        <b/>
        <color rgb="FF1155CC"/>
        <u/>
      </rPr>
      <t xml:space="preserve">https://shorturl.at/bsrI4
</t>
    </r>
    <r>
      <rPr>
        <b/>
      </rPr>
      <t xml:space="preserve">DM or text me for more info!
👋 Ryan Thomson – </t>
    </r>
    <r>
      <rPr>
        <i/>
      </rPr>
      <t>The Assumable Guy</t>
    </r>
    <r>
      <rPr>
        <b/>
      </rPr>
      <t xml:space="preserve">
📞 719-624-3472
🏢 LCO Paula Romanos</t>
    </r>
  </si>
  <si>
    <t xml:space="preserve">I'm noticing the links are not hyperlinked in the FB post. Please try to figure out a way to post a link that people can click on
</t>
  </si>
  <si>
    <t xml:space="preserve">Ryan Thomson should we remove the photos instead? apparently, upon checking when we are posting with a photo and a link, the link is no longer clickable. although it's a bit different if it's a video post. For now I left the link in the comment section for those that got posted as a workaround. </t>
  </si>
  <si>
    <r>
      <rPr>
        <b/>
      </rPr>
      <t>🔥 2.85% Assumable Mortgage! 🔥
💰 $955 Monthly Payment | 💲 $230,000 Purchase Price</t>
    </r>
    <r>
      <rPr/>
      <t xml:space="preserve">
🛏️ 3 Beds | 🛁 1 Bath | 📏 2,009 sqft
Snag an incredible </t>
    </r>
    <r>
      <rPr>
        <b/>
      </rPr>
      <t>2.85% interest rate</t>
    </r>
    <r>
      <rPr/>
      <t xml:space="preserve"> on this charming Pueblo property with tons of space and character. </t>
    </r>
    <r>
      <rPr>
        <b/>
      </rPr>
      <t>Affordable price, low monthly cost</t>
    </r>
    <r>
      <rPr/>
      <t xml:space="preserve">—this one's a no-brainer.
</t>
    </r>
    <r>
      <rPr>
        <color rgb="FF1155CC"/>
        <u/>
      </rPr>
      <t xml:space="preserve">https://shorturl.at/h9SEp
</t>
    </r>
    <r>
      <rPr/>
      <t xml:space="preserve">
</t>
    </r>
    <r>
      <rPr>
        <b/>
      </rPr>
      <t xml:space="preserve">DM or text me for more info!
👋 Ryan Thomson – </t>
    </r>
    <r>
      <rPr>
        <i/>
      </rPr>
      <t>The Assumable Guy</t>
    </r>
    <r>
      <rPr>
        <b/>
      </rPr>
      <t xml:space="preserve">
📞 719-624-3472
🏢 LCO Adrienne Smith</t>
    </r>
  </si>
  <si>
    <r>
      <rPr>
        <b/>
      </rPr>
      <t>🔥 2.5% Assumable Mortgage! 🔥
💰 $2,270 Monthly Payment | 💲 $415,000 Purchase Price</t>
    </r>
    <r>
      <rPr/>
      <t xml:space="preserve">
🛏️ 3 Beds | 🛁 3 Baths | 📏 1,600 sqft
Well-maintained and move-in ready! This charming Colorado Springs home features a spacious layout and </t>
    </r>
    <r>
      <rPr>
        <b/>
      </rPr>
      <t>an ultra-low interest rate</t>
    </r>
    <r>
      <rPr/>
      <t xml:space="preserve">. Substitution required—reach out to see if this one's a fit for you.
</t>
    </r>
    <r>
      <rPr>
        <color rgb="FF1155CC"/>
        <u/>
      </rPr>
      <t xml:space="preserve">https://shorturl.at/ogBNZ
</t>
    </r>
    <r>
      <rPr/>
      <t xml:space="preserve">
</t>
    </r>
    <r>
      <rPr>
        <b/>
      </rPr>
      <t>DM or text me for details!</t>
    </r>
    <r>
      <rPr/>
      <t xml:space="preserve">
</t>
    </r>
    <r>
      <rPr>
        <b/>
      </rPr>
      <t xml:space="preserve">👋 Ryan Thomson – </t>
    </r>
    <r>
      <rPr>
        <i/>
      </rPr>
      <t>The Assumable Guy</t>
    </r>
    <r>
      <rPr>
        <b/>
      </rPr>
      <t xml:space="preserve">
📞 719-624-3472
🏢 LCO Baylee Roberts</t>
    </r>
    <r>
      <rPr/>
      <t xml:space="preserve">
</t>
    </r>
  </si>
  <si>
    <t>wasn't bailee the one who freaked out on us? if so, let's pick a new property. rlugayao@rocketstation.com</t>
  </si>
  <si>
    <r>
      <rPr>
        <b/>
      </rPr>
      <t>🔥 2.40% Assumable Mortgage! 🔥
💰 $2,170 Monthly Payment | 💲 $449,000 Purchase Price</t>
    </r>
    <r>
      <rPr/>
      <t xml:space="preserve">
🛏️ 3 Beds | 🛁 3 Baths | 📏 2,800 sqft
This stunning home in Colorado Springs offers tons of space, a great layout, and a </t>
    </r>
    <r>
      <rPr>
        <b/>
      </rPr>
      <t>low-rate mortgage</t>
    </r>
    <r>
      <rPr/>
      <t xml:space="preserve">. Don’t miss out on this chance to take advantage of a low-rate assumable mortgage and make this home yours!
</t>
    </r>
    <r>
      <rPr>
        <color rgb="FF1155CC"/>
        <u/>
      </rPr>
      <t>https://shorturl.at/1dX8K</t>
    </r>
    <r>
      <rPr/>
      <t xml:space="preserve">
</t>
    </r>
    <r>
      <rPr>
        <b/>
      </rPr>
      <t xml:space="preserve">DM or text me for more info!
👋 Ryan Thomson – </t>
    </r>
    <r>
      <rPr>
        <i/>
      </rPr>
      <t>The Assumable Guy</t>
    </r>
    <r>
      <rPr>
        <b/>
      </rPr>
      <t xml:space="preserve">
📞 719-624-3472
🏢 LCO Mike MacGuire</t>
    </r>
  </si>
  <si>
    <r>
      <rPr>
        <b/>
      </rPr>
      <t xml:space="preserve">🔥 2.85% Assumable Mortgage! 🔥
💰 $1,585 Monthly Payment | 💲 $369,900 Purchase Price
</t>
    </r>
    <r>
      <rPr/>
      <t xml:space="preserve">🛏️ 4 Beds | 🛁 2 Baths | 📏 1,990 sqft
Spacious and well-kept home in Colorado Springs with a low-rate mortgage option. This is a prime opportunity to secure a great deal in a desirable location!
</t>
    </r>
    <r>
      <rPr>
        <color rgb="FF1155CC"/>
        <u/>
      </rPr>
      <t xml:space="preserve">https://shorturl.at/weY9J
</t>
    </r>
    <r>
      <rPr/>
      <t xml:space="preserve">
</t>
    </r>
    <r>
      <rPr>
        <b/>
      </rPr>
      <t xml:space="preserve">DM or text me for more info!
👋 Ryan Thomson – </t>
    </r>
    <r>
      <rPr>
        <i/>
      </rPr>
      <t>The Assumable Guy</t>
    </r>
    <r>
      <rPr>
        <b/>
      </rPr>
      <t xml:space="preserve">
📞 719-624-3472
🏢 LCO Jason Daniels</t>
    </r>
  </si>
  <si>
    <r>
      <rPr>
        <b/>
      </rPr>
      <t>🔥 2.82% Assumable Mortgage! 
💰 $1,884 Monthly Payment | 💲 $450,000 Purchase Price</t>
    </r>
    <r>
      <rPr/>
      <t xml:space="preserve">
🛏️ 3 Beds | 🛁 2 Baths | 📏 1,392 sq ft
Charming Colorado Springs home with an </t>
    </r>
    <r>
      <rPr>
        <b/>
      </rPr>
      <t>ultra-low interest rate</t>
    </r>
    <r>
      <rPr/>
      <t xml:space="preserve">! Seller is reviewing offers and </t>
    </r>
    <r>
      <rPr>
        <b/>
      </rPr>
      <t>open to primary buyers</t>
    </r>
    <r>
      <rPr/>
      <t xml:space="preserve"> or the right terms—don’t miss your shot at this deal!
</t>
    </r>
    <r>
      <rPr>
        <b/>
        <color rgb="FF1155CC"/>
        <u/>
      </rPr>
      <t xml:space="preserve">https://shorturl.at/Dsmp1
</t>
    </r>
    <r>
      <rPr/>
      <t xml:space="preserve">
</t>
    </r>
    <r>
      <rPr>
        <b/>
      </rPr>
      <t>DM or text me for more info!</t>
    </r>
    <r>
      <rPr/>
      <t xml:space="preserve">
</t>
    </r>
    <r>
      <rPr>
        <b/>
      </rPr>
      <t>👋 Ryan Thomson –</t>
    </r>
    <r>
      <rPr>
        <i/>
      </rPr>
      <t xml:space="preserve"> The Assumable Guy</t>
    </r>
    <r>
      <rPr>
        <b/>
      </rPr>
      <t xml:space="preserve">
📞 719-624-3472
🏢 LCO Joseph Mattox</t>
    </r>
  </si>
  <si>
    <t>see edits!' delete VA. then it is a pproved.</t>
  </si>
  <si>
    <r>
      <rPr>
        <rFont val="Arial"/>
        <b/>
        <color theme="1"/>
      </rPr>
      <t>🔥 2.65% Assumable Mortgage  🔥
💰 $1,489 Monthly Payment | 💲 $350,000 Purchase Price</t>
    </r>
    <r>
      <rPr>
        <rFont val="Arial"/>
        <color theme="1"/>
      </rPr>
      <t xml:space="preserve">
🛏️ 3 Beds | 🛁 2 Baths | 📏 1,674 sq ft
Well-maintained home in Colorado Springs with a spacious layout and an </t>
    </r>
    <r>
      <rPr>
        <rFont val="Arial"/>
        <b/>
        <color theme="1"/>
      </rPr>
      <t>unbeatable interest rate</t>
    </r>
    <r>
      <rPr>
        <rFont val="Arial"/>
        <color theme="1"/>
      </rPr>
      <t xml:space="preserve">. 
</t>
    </r>
    <r>
      <rPr>
        <rFont val="Arial"/>
        <b/>
        <color theme="1"/>
      </rPr>
      <t>DM or text me for details!</t>
    </r>
    <r>
      <rPr>
        <rFont val="Arial"/>
        <color theme="1"/>
      </rPr>
      <t xml:space="preserve">
</t>
    </r>
    <r>
      <rPr>
        <rFont val="Arial"/>
        <b/>
        <color theme="1"/>
      </rPr>
      <t xml:space="preserve">👋 Ryan Thomson – </t>
    </r>
    <r>
      <rPr>
        <rFont val="Arial"/>
        <i/>
        <color theme="1"/>
      </rPr>
      <t>The Assumable Guy</t>
    </r>
    <r>
      <rPr>
        <rFont val="Arial"/>
        <b/>
        <color theme="1"/>
      </rPr>
      <t xml:space="preserve">
📞 719-624-3472
🏢 LCO Ramona Williams</t>
    </r>
  </si>
  <si>
    <t xml:space="preserve">stop putting anything in here about VA or FHA loans. The only time to put something in there is when its assumable by anyone. see edits. then it is approved </t>
  </si>
  <si>
    <r>
      <rPr>
        <rFont val="Arial"/>
        <b/>
        <color theme="1"/>
      </rPr>
      <t>🔥 2.62% Assumable Mortgage! 🔥
💰 $2,257 Monthly Payment | 💲 $425,000 Purchase Price</t>
    </r>
    <r>
      <rPr>
        <rFont val="Arial"/>
        <color theme="1"/>
      </rPr>
      <t xml:space="preserve">
🛏️ 3 Beds | 🛁 3 Baths | 📏 1,538 sq ft
Beautiful home in Fountain, CO with a </t>
    </r>
    <r>
      <rPr>
        <rFont val="Arial"/>
        <b/>
        <color theme="1"/>
      </rPr>
      <t>super low interest rate</t>
    </r>
    <r>
      <rPr>
        <rFont val="Arial"/>
        <color theme="1"/>
      </rPr>
      <t xml:space="preserve">!  Don’t miss this opportunity to lock in a sub-3% loan!
</t>
    </r>
    <r>
      <rPr>
        <rFont val="Arial"/>
        <b/>
        <color theme="1"/>
      </rPr>
      <t>DM or text me for more info!</t>
    </r>
    <r>
      <rPr>
        <rFont val="Arial"/>
        <color theme="1"/>
      </rPr>
      <t xml:space="preserve">
</t>
    </r>
    <r>
      <rPr>
        <rFont val="Arial"/>
        <b/>
        <color theme="1"/>
      </rPr>
      <t xml:space="preserve">👋 Ryan Thomson – </t>
    </r>
    <r>
      <rPr>
        <rFont val="Arial"/>
        <i/>
        <color theme="1"/>
      </rPr>
      <t>The Assumable Guy</t>
    </r>
    <r>
      <rPr>
        <rFont val="Arial"/>
        <b/>
        <color theme="1"/>
      </rPr>
      <t xml:space="preserve">
📞 719-624-3472
🏢 LCO Bailey Green</t>
    </r>
  </si>
  <si>
    <r>
      <rPr>
        <rFont val="Arial"/>
        <b/>
        <color theme="1"/>
      </rPr>
      <t>🔥 2.38% Assumable Loan — Open to ANYONE 🔥
💰 $2,914 Monthly Payment | 💲 $419,000 Purchase Price</t>
    </r>
    <r>
      <rPr>
        <rFont val="Arial"/>
        <color theme="1"/>
      </rPr>
      <t xml:space="preserve">
🛏️ 3 Beds | 🛁 3 Baths | 📏 2,253 sq ft
This home in Colorado Springs comes with a </t>
    </r>
    <r>
      <rPr>
        <rFont val="Arial"/>
        <b/>
        <color theme="1"/>
      </rPr>
      <t>super low rate that non-VA buyers can assume too</t>
    </r>
    <r>
      <rPr>
        <rFont val="Arial"/>
        <color theme="1"/>
      </rPr>
      <t xml:space="preserve">! Rare opportunity to lock in an unbeatable mortgage—perfect for both 🏡 investors &amp; primary home buyers.
</t>
    </r>
    <r>
      <rPr>
        <rFont val="Arial"/>
        <b/>
        <color theme="1"/>
      </rPr>
      <t xml:space="preserve">DM or text me for more info!
👋 Ryan Thomson – </t>
    </r>
    <r>
      <rPr>
        <rFont val="Arial"/>
        <i/>
        <color theme="1"/>
      </rPr>
      <t>The Assumable Guy</t>
    </r>
    <r>
      <rPr>
        <rFont val="Arial"/>
        <b/>
        <color theme="1"/>
      </rPr>
      <t xml:space="preserve">
📞 719-624-3472
🏢 LCO Asti Harris</t>
    </r>
  </si>
  <si>
    <r>
      <rPr>
        <rFont val="Arial"/>
        <b/>
        <color theme="1"/>
      </rPr>
      <t>🔥 2.75% Assumable Mortgage! 🔥
💰 $1,351 Monthly Payment | 💲 $314,900 Purchase Price</t>
    </r>
    <r>
      <rPr>
        <rFont val="Arial"/>
        <color theme="1"/>
      </rPr>
      <t xml:space="preserve">
🛏️ 3 Beds | 🛁 3 Baths | 📏 1,306 sq ft
Here's your chance to snag a low-rate assumable mortgage on a lovely home in Fountain, CO! Great space, prime location, and priced to sell.
</t>
    </r>
    <r>
      <rPr>
        <rFont val="Arial"/>
        <b/>
        <color theme="1"/>
      </rPr>
      <t>DM or text me for more info!</t>
    </r>
    <r>
      <rPr>
        <rFont val="Arial"/>
        <color theme="1"/>
      </rPr>
      <t xml:space="preserve">
</t>
    </r>
    <r>
      <rPr>
        <rFont val="Arial"/>
        <b/>
        <color theme="1"/>
      </rPr>
      <t>👋 Ryan Thomson –</t>
    </r>
    <r>
      <rPr>
        <rFont val="Arial"/>
        <color theme="1"/>
      </rPr>
      <t xml:space="preserve"> </t>
    </r>
    <r>
      <rPr>
        <rFont val="Arial"/>
        <i/>
        <color theme="1"/>
      </rPr>
      <t>The Assumable Guy</t>
    </r>
    <r>
      <rPr>
        <rFont val="Arial"/>
        <color theme="1"/>
      </rPr>
      <t xml:space="preserve">
</t>
    </r>
    <r>
      <rPr>
        <rFont val="Arial"/>
        <b/>
        <color theme="1"/>
      </rPr>
      <t>📞 719-624-3472
🏢 LCO Tiffany Carroll</t>
    </r>
  </si>
  <si>
    <r>
      <rPr>
        <rFont val="Arial"/>
        <b/>
        <color theme="1"/>
      </rPr>
      <t>🔥 2.62% Assumable Mortgage! 🔥
💰 $1,252 Monthly Payment | 💲 $289,900 Purchase Price</t>
    </r>
    <r>
      <rPr>
        <rFont val="Arial"/>
        <color theme="1"/>
      </rPr>
      <t xml:space="preserve">
🛏️ 2 Beds | 🛁 3 Baths | 📏 1,540 sq ft
Take advantage of this </t>
    </r>
    <r>
      <rPr>
        <rFont val="Arial"/>
        <b/>
        <color theme="1"/>
      </rPr>
      <t>low-rate assumable mortgage</t>
    </r>
    <r>
      <rPr>
        <rFont val="Arial"/>
        <color theme="1"/>
      </rPr>
      <t xml:space="preserve"> on a cozy home in Colorado Springs! Enjoy spacious living areas, modern features, and easy access to nearby amenities.
</t>
    </r>
    <r>
      <rPr>
        <rFont val="Arial"/>
        <b/>
        <color theme="1"/>
      </rPr>
      <t>DM or text me for more info!</t>
    </r>
    <r>
      <rPr>
        <rFont val="Arial"/>
        <color theme="1"/>
      </rPr>
      <t xml:space="preserve">
</t>
    </r>
    <r>
      <rPr>
        <rFont val="Arial"/>
        <b/>
        <color theme="1"/>
      </rPr>
      <t>👋 Ryan Thomson –</t>
    </r>
    <r>
      <rPr>
        <rFont val="Arial"/>
        <color theme="1"/>
      </rPr>
      <t xml:space="preserve"> </t>
    </r>
    <r>
      <rPr>
        <rFont val="Arial"/>
        <i/>
        <color theme="1"/>
      </rPr>
      <t>The Assumable Guy</t>
    </r>
    <r>
      <rPr>
        <rFont val="Arial"/>
        <color theme="1"/>
      </rPr>
      <t xml:space="preserve">
</t>
    </r>
    <r>
      <rPr>
        <rFont val="Arial"/>
        <b/>
        <color theme="1"/>
      </rPr>
      <t>📞 719-624-3472
🏢 LCO Jamie Krakofsky</t>
    </r>
  </si>
  <si>
    <r>
      <rPr>
        <rFont val="Arial"/>
        <b/>
        <color theme="1"/>
      </rPr>
      <t>🔥 2.81% Assumable Loan! 🔥
💰 $1,305 Monthly Payment | 💲 $315,000 Purchase Price</t>
    </r>
    <r>
      <rPr>
        <rFont val="Arial"/>
        <color theme="1"/>
      </rPr>
      <t xml:space="preserve">
🛏️ 3 Beds | 🛁 1 Bath | 📏 894 sq ft
Lock in a </t>
    </r>
    <r>
      <rPr>
        <rFont val="Arial"/>
        <b/>
        <color theme="1"/>
      </rPr>
      <t>2.81% assumable loan</t>
    </r>
    <r>
      <rPr>
        <rFont val="Arial"/>
        <color theme="1"/>
      </rPr>
      <t xml:space="preserve"> on this home in Colorado Springs! Perfect for buyers looking for an affordable payment and great location. 
</t>
    </r>
    <r>
      <rPr>
        <rFont val="Arial"/>
        <b/>
        <color theme="1"/>
      </rPr>
      <t>DM or text me for more info!</t>
    </r>
    <r>
      <rPr>
        <rFont val="Arial"/>
        <color theme="1"/>
      </rPr>
      <t xml:space="preserve">
</t>
    </r>
    <r>
      <rPr>
        <rFont val="Arial"/>
        <b/>
        <color theme="1"/>
      </rPr>
      <t xml:space="preserve">👋 Ryan Thomson – </t>
    </r>
    <r>
      <rPr>
        <rFont val="Arial"/>
        <i/>
        <color theme="1"/>
      </rPr>
      <t>The Assumable Guy</t>
    </r>
    <r>
      <rPr>
        <rFont val="Arial"/>
        <color theme="1"/>
      </rPr>
      <t xml:space="preserve">
</t>
    </r>
    <r>
      <rPr>
        <rFont val="Arial"/>
        <b/>
        <color theme="1"/>
      </rPr>
      <t>📞 719-624-3472
🏢 LCO Amy Knight</t>
    </r>
  </si>
  <si>
    <r>
      <rPr>
        <rFont val="Arial"/>
        <b/>
        <color theme="1"/>
      </rPr>
      <t>🔥 2.85% Assumable VA Loan! 🔥
💰 $1,427 Monthly Payment | 💲 $355,000 Purchase Price</t>
    </r>
    <r>
      <rPr>
        <rFont val="Arial"/>
        <color theme="1"/>
      </rPr>
      <t xml:space="preserve">
🛏️ 3 Beds | 🛁 4 Baths | 📏 2,000 sq ft
Grab this </t>
    </r>
    <r>
      <rPr>
        <rFont val="Arial"/>
        <b/>
        <color theme="1"/>
      </rPr>
      <t>2.85% assumable VA loan</t>
    </r>
    <r>
      <rPr>
        <rFont val="Arial"/>
        <color theme="1"/>
      </rPr>
      <t xml:space="preserve"> on a spacious home in Colorado Springs! With 2,000 sq ft of living space, this property offers ample room for comfort and style. </t>
    </r>
    <r>
      <rPr>
        <rFont val="Arial"/>
        <b/>
        <color theme="1"/>
      </rPr>
      <t>VA buyers only – seller requires full VA entitlement release.</t>
    </r>
    <r>
      <rPr>
        <rFont val="Arial"/>
        <color theme="1"/>
      </rPr>
      <t xml:space="preserve">
</t>
    </r>
    <r>
      <rPr>
        <rFont val="Arial"/>
        <b/>
        <color theme="1"/>
      </rPr>
      <t>DM or text me for more info!</t>
    </r>
    <r>
      <rPr>
        <rFont val="Arial"/>
        <color theme="1"/>
      </rPr>
      <t xml:space="preserve">
</t>
    </r>
    <r>
      <rPr>
        <rFont val="Arial"/>
        <b/>
        <color theme="1"/>
      </rPr>
      <t xml:space="preserve">👋 Ryan Thomson – </t>
    </r>
    <r>
      <rPr>
        <rFont val="Arial"/>
        <i/>
        <color theme="1"/>
      </rPr>
      <t>The Assumable Guy</t>
    </r>
    <r>
      <rPr>
        <rFont val="Arial"/>
        <b/>
        <color theme="1"/>
      </rPr>
      <t xml:space="preserve">
📞 719-624-3472
🏢 LCO Kay Ely</t>
    </r>
  </si>
  <si>
    <r>
      <rPr>
        <rFont val="Arial"/>
        <b/>
        <color theme="1"/>
      </rPr>
      <t>🔥 2.25% Assumable Loan! 🔥
💰 $2,870 Monthly Payment | 💲 $510,000 Purchase Price</t>
    </r>
    <r>
      <rPr>
        <rFont val="Arial"/>
        <color theme="1"/>
      </rPr>
      <t xml:space="preserve">
🛏️ 5 Beds | 🛁 4 Baths | 📏 2,970 sq ft
Secure a </t>
    </r>
    <r>
      <rPr>
        <rFont val="Arial"/>
        <b/>
        <color theme="1"/>
      </rPr>
      <t>2.25% assumable VA loan</t>
    </r>
    <r>
      <rPr>
        <rFont val="Arial"/>
        <color theme="1"/>
      </rPr>
      <t xml:space="preserve"> on this spacious and beautifully maintained home in Colorado Springs! With nearly 3,000 sq ft of living space, this home offers modern finishes, ample room for family and guests, and a great location. </t>
    </r>
    <r>
      <rPr>
        <rFont val="Arial"/>
        <b/>
        <color theme="1"/>
      </rPr>
      <t xml:space="preserve">VA buyers only – seller requires full VA entitlement release.
</t>
    </r>
    <r>
      <rPr>
        <rFont val="Arial"/>
        <color theme="1"/>
      </rPr>
      <t xml:space="preserve">
</t>
    </r>
    <r>
      <rPr>
        <rFont val="Arial"/>
        <b/>
        <color theme="1"/>
      </rPr>
      <t>DM or text me for more info!</t>
    </r>
    <r>
      <rPr>
        <rFont val="Arial"/>
        <color theme="1"/>
      </rPr>
      <t xml:space="preserve">
</t>
    </r>
    <r>
      <rPr>
        <rFont val="Arial"/>
        <b/>
        <color theme="1"/>
      </rPr>
      <t xml:space="preserve">👋 Ryan Thomson – </t>
    </r>
    <r>
      <rPr>
        <rFont val="Arial"/>
        <i/>
        <color theme="1"/>
      </rPr>
      <t xml:space="preserve">The Assumable Guy
</t>
    </r>
    <r>
      <rPr>
        <rFont val="Arial"/>
        <b/>
        <color theme="1"/>
      </rPr>
      <t>📞 719-624-3472
🏢 LCO Debi Volk</t>
    </r>
  </si>
  <si>
    <t xml:space="preserve">Ryan Thomson This address is not listed in your assumable website so I used the onehome link. Thanks!  
rlugayao@rocketstation.com I decided not to use links for now. Please add a couple photos to the posting when posting to the facebook groups
</t>
  </si>
  <si>
    <r>
      <rPr>
        <b/>
      </rPr>
      <t xml:space="preserve">🔥 2.63% Assumable VA Loan! 🔥
🏡 Open to VA Home Buyers
💰 $2,507 Monthly Payment | 💲 $445,000 Purchase Price
</t>
    </r>
    <r>
      <rPr/>
      <t xml:space="preserve">🛏️ 4 Beds | 🛁 3 Baths | 📏 1,994 sq ft
Lock in a </t>
    </r>
    <r>
      <rPr>
        <b/>
      </rPr>
      <t>2.63% assumable loan</t>
    </r>
    <r>
      <rPr/>
      <t xml:space="preserve"> on this fantastic home in Colorado Springs! With a spacious layout, modern finishes, and a great location, this is a rare opportunity to secure a low-rate mortgage in today’s market.
</t>
    </r>
    <r>
      <rPr>
        <color rgb="FF1155CC"/>
        <u/>
      </rPr>
      <t>https://tinyurl.com/38r5knfb</t>
    </r>
    <r>
      <rPr>
        <b/>
      </rPr>
      <t xml:space="preserve">
</t>
    </r>
    <r>
      <rPr>
        <color rgb="FF1155CC"/>
        <u/>
      </rPr>
      <t xml:space="preserve">
</t>
    </r>
    <r>
      <rPr>
        <b/>
      </rPr>
      <t xml:space="preserve">DM or text me for more info!
👋 Ryan Thomson – </t>
    </r>
    <r>
      <rPr>
        <i/>
      </rPr>
      <t xml:space="preserve">The Assumable Guy
</t>
    </r>
    <r>
      <rPr>
        <b/>
      </rPr>
      <t>📞 719-624-3472
🏢 LCO Melissa Romolton</t>
    </r>
  </si>
  <si>
    <t xml:space="preserve">why is the link an UME link instead of a "The Assumable Guy Link"?
take out that investors can assume
shorten the URL with any site you can find so that you can't see the address without clicking on the link 
</t>
  </si>
  <si>
    <t xml:space="preserve">
https://www.theassumableguy.com/listing/10626_Outfit_Colorado-Springs_CO/01JPN20T0MYKNSRFHHN09PA6KC</t>
  </si>
  <si>
    <r>
      <rPr>
        <b/>
      </rPr>
      <t>🔥 3.5% Assumable VA Loan! 🔥
🏡 Investors &amp; Primary Home Buyers
💰 $2,714 Monthly Payment | 💲 $459,900 Purchase Price</t>
    </r>
    <r>
      <rPr/>
      <t xml:space="preserve">
🛏️ 4 Beds | 🛁 3 Baths | 📏 2,828 sq ft
This spacious Colorado Springs home comes with a </t>
    </r>
    <r>
      <rPr>
        <b/>
      </rPr>
      <t>3.5% assumable VA loan</t>
    </r>
    <r>
      <rPr/>
      <t xml:space="preserve">—a rare find in today’s market! Featuring an open floor plan, generous living areas, and a prime location, this is a deal you don’t want to miss. </t>
    </r>
    <r>
      <rPr>
        <b/>
      </rPr>
      <t>VA buyers only (substitution of entitlement required).</t>
    </r>
    <r>
      <rPr/>
      <t xml:space="preserve">
</t>
    </r>
    <r>
      <rPr>
        <color rgb="FF1155CC"/>
        <u/>
      </rPr>
      <t>https://shorturl.at/2JAkH</t>
    </r>
    <r>
      <rPr/>
      <t xml:space="preserve">
</t>
    </r>
    <r>
      <rPr>
        <b/>
      </rPr>
      <t xml:space="preserve">DM or text me for more info!
👋 Ryan Thomson – </t>
    </r>
    <r>
      <rPr>
        <i/>
      </rPr>
      <t>The Assumable Guy</t>
    </r>
    <r>
      <rPr>
        <b/>
      </rPr>
      <t xml:space="preserve">
📞 719-624-3472
🏢 LCO Russ Winther</t>
    </r>
  </si>
  <si>
    <t>Week of</t>
  </si>
  <si>
    <t>Colorado Springs VA</t>
  </si>
  <si>
    <t>Colorado Springs FHA</t>
  </si>
  <si>
    <t>Denver VA</t>
  </si>
  <si>
    <t>Denver FHA</t>
  </si>
  <si>
    <t xml:space="preserve">Non-VA Property </t>
  </si>
  <si>
    <t>Sent to Ecosystem List?</t>
  </si>
  <si>
    <t>1036 Florence Avenue, Colorado Springs, CO 80905</t>
  </si>
  <si>
    <t>Rachelle Slater</t>
  </si>
  <si>
    <t>https://www.withroam.com/listing/13758-PROSPECTOR-POST-SAN-ANTONIO-TX-78253/253284</t>
  </si>
  <si>
    <t>13758 Prospector Post, San Antonio, TX 78253</t>
  </si>
  <si>
    <t>"Hey Ryan, good afternoon. Let me find out if they would allow a non-VA buyer assume the loan."</t>
  </si>
  <si>
    <t>https://www.zillow.com/homedetails/13758-Prospector-Post-San-Antonio-TX-78253/2062405318_zpid/</t>
  </si>
  <si>
    <t>Tyler Willmann</t>
  </si>
  <si>
    <t>https://www.withroam.com/listing/13727-PALATINE-HL-SAN-ANTONIO-TX-78253/253285</t>
  </si>
  <si>
    <t>13727 Palatine Hl, San Antonio, TX 78253</t>
  </si>
  <si>
    <t>"They might.  Just depends on the terms.  I need to present some terms to them. ""Send me an offer and I'll present it to the sellers.""Has your client seen the property?"</t>
  </si>
  <si>
    <t>https://www.zillow.com/homedetails/13727-Palatine-Hl-San-Antonio-TX-78253/80038193_zpid/</t>
  </si>
  <si>
    <t>Charley Wasson</t>
  </si>
  <si>
    <t>https://www.withroam.com/listing/6039-OLSON-BLFS-SAN-ANTONIO-TX-78252/252270</t>
  </si>
  <si>
    <t>6039 Olson Blfs, San Antonio, TX 78252</t>
  </si>
  <si>
    <t>https://www.zillow.com/homedetails/6039-Olson-Blfs-San-Antonio-TX-78252/2055022555_zpid/</t>
  </si>
  <si>
    <t>Melissa Wiggans</t>
  </si>
  <si>
    <t>https://www.withroam.com/listing/1202-REAWICK-DR-SAN-ANTONIO-TX-78253/218262</t>
  </si>
  <si>
    <t>1202 Reawick Dr, San Antonio, TX 78253</t>
  </si>
  <si>
    <t>https://www.zillow.com/homedetails/1202-Reawick-Dr-San-Antonio-TX-78253/26155105_zpid/</t>
  </si>
  <si>
    <t>Kimberly Howell</t>
  </si>
  <si>
    <t>https://www.withroam.com/listing/12019-BAILEY-HLS-SAN-ANTONIO-TX-78253/200085</t>
  </si>
  <si>
    <t>12019 Bailey Hills, San Antonio, TX 78253</t>
  </si>
  <si>
    <t>https://www.zillow.com/homedetails/12019-Bailey-Hls-San-Antonio-TX-78253/125229154_zpid/</t>
  </si>
  <si>
    <t>Cheryl Nichols</t>
  </si>
  <si>
    <t>https://www.withroam.com/listing/6314-DYLAN-FERN-SAN-ANTONIO-TX-78253/215406</t>
  </si>
  <si>
    <t>6314 Dylan Fern, San Antonio, TX 78253</t>
  </si>
  <si>
    <t>https://www.zillow.com/homedetails/6314-Dylan-Fern-San-Antonio-TX-78253/89614632_zpid/</t>
  </si>
  <si>
    <t>Andres Fernandez</t>
  </si>
  <si>
    <t>https://www.withroam.com/listing/1502-BEACON-AVE-SAN-ANTONIO-TX-78212/110523</t>
  </si>
  <si>
    <t>1502 Beacon Ave, San Antonio, TX 78212</t>
  </si>
  <si>
    <t>"No it would be a owner finance wraparound""Hey Ryan the seller is looking to sell the home with owner financing. He may be open to financing it at 0 down. Let me know if you're clients would be interested in this."</t>
  </si>
  <si>
    <t>https://www.zillow.com/homedetails/1502-Beacon-Ave-San-Antonio-TX-78212/26255204_zpid/</t>
  </si>
  <si>
    <t>Jennifer Langan</t>
  </si>
  <si>
    <t>https://www.withroam.com/listing/21226-CINCH-RUN-SAN-ANTONIO-TX-78258/95027</t>
  </si>
  <si>
    <t>21226 Cinch Run, San Antonio, TX 78258</t>
  </si>
  <si>
    <t>Sarah Gallardo</t>
  </si>
  <si>
    <t>https://www.withroam.com/listing/11930-PEWEE-SAN-ANTONIO-TX-78221/230547</t>
  </si>
  <si>
    <t>11930 Pewee, San Antonio, TX 78221</t>
  </si>
  <si>
    <t>"Hi sorry! - We have a contract on it. Sorry we need to update MLS if it hasn't been."</t>
  </si>
  <si>
    <t>https://www.zillow.com/homedetails/11930-Pewee-San-Antonio-TX-78221/339857966_zpid/</t>
  </si>
  <si>
    <t>Gina Neill</t>
  </si>
  <si>
    <t>https://www.withroam.com/listing/8315-SOOTHING-CRK-SAN-ANTONIO-TX-78244/35171</t>
  </si>
  <si>
    <t>8315 Soothing Crk, San Antonio, TX 78244</t>
  </si>
  <si>
    <t>"The VA loan is assumable if buyer qualifies but only what is left on the loan and will need to have the cash for what the seller is asking for! I hope this helps and if you have any other questions please let me know for I am here to help! Thank you"</t>
  </si>
  <si>
    <t>https://www.zillow.com/homedetails/8315-Soothing-Crk-San-Antonio-TX-78244/2080869698_zpid/</t>
  </si>
  <si>
    <t>Kerry Alexander</t>
  </si>
  <si>
    <t>https://www.withroam.com/listing/226-PLEASANTON-CIR-SAN-ANTONIO-TX-78221/98160?down_payment=150000</t>
  </si>
  <si>
    <t>226 Pleasanton CR, San Antonio, TX 78221</t>
  </si>
  <si>
    <t>https://www.zillow.com/homedetails/226-Pleasanton-Cir-San-Antonio-TX-78221/122493554_zpid/</t>
  </si>
  <si>
    <t>Kellie Daniels</t>
  </si>
  <si>
    <t>https://www.withroam.com/listing/12750-RAMBLING-ROSE-SAN-ANTONIO-TX-78253/163324?down_payment=150000</t>
  </si>
  <si>
    <t>12750 Rambling Rose, San Antonio, TX 78253</t>
  </si>
  <si>
    <t>"This is a Relocation client. The loan is not being offered as an assumable."</t>
  </si>
  <si>
    <t>https://www.zillow.com/homedetails/12750-Rambling-Rose-San-Antonio-TX-78253/69657566_zpid/</t>
  </si>
  <si>
    <t>Kevin Rogers</t>
  </si>
  <si>
    <t>https://www.withroam.com/listing/13903-JASPEROID-WAY-SAN-ANTONIO-TX-78253/167047?down_payment=150000</t>
  </si>
  <si>
    <t>13903 Jasperoid WY, San Antonio, TX 78253</t>
  </si>
  <si>
    <t>"No they wont"</t>
  </si>
  <si>
    <t>https://www.zillow.com/homedetails/13903-Jasperoid-Way-San-Antonio-TX-78253/2071613513_zpid/</t>
  </si>
  <si>
    <t>Bradley Graves</t>
  </si>
  <si>
    <t>https://www.withroam.com/listing/3715-BRAZOS-BND-SAN-ANTONIO-TX-78245/134745?down_payment=150000</t>
  </si>
  <si>
    <t>3715 Brazos Bnd, San Antonio, TX 78245</t>
  </si>
  <si>
    <t>""Hmmm, let me look into it"The owner has passed away, they can't do that"</t>
  </si>
  <si>
    <t>https://www.zillow.com/homedetails/3715-Brazos-Bnd-San-Antonio-TX-78245/89610096_zpid/</t>
  </si>
  <si>
    <t>Lizzette Murillo</t>
  </si>
  <si>
    <t>https://www.withroam.com/listing/7143-DULCE-MDW-SAN-ANTONIO-TX-78252/139391?down_payment=150000</t>
  </si>
  <si>
    <t>7143 Dulce Mdw, San Antonio, TX 78252</t>
  </si>
  <si>
    <t>"My sellers do need to have a veteran assume the loan so that they will be release and they can use their VA benefits again to purchase their future home."</t>
  </si>
  <si>
    <t>https://www.zillow.com/homedetails/7143-Dulce-Mdw-San-Antonio-TX-78252/333537635_zpid/</t>
  </si>
  <si>
    <t>https://www.withroam.com/listing/8023-DYESS-FT-SAN-ANTONIO-TX-78227/160770?down_payment=150000</t>
  </si>
  <si>
    <t>8023 Dyess FT, San Antonio, TX 78227</t>
  </si>
  <si>
    <t>"No, he's wants to purchase a house as soon as this one closes so he can't wait 5 years.""No, he can't allow a non-VA buyer to assume it. Sorry"</t>
  </si>
  <si>
    <t>https://www.zillow.com/homedetails/8023-Dyess-Ft-San-Antonio-TX-78227/80021632_zpid/</t>
  </si>
  <si>
    <t>Emily Morales</t>
  </si>
  <si>
    <t>https://www.withroam.com/listing/4814-RED-BANDIT-ST-SAN-ANTONIO-TX-78222/122724?down_payment=150000</t>
  </si>
  <si>
    <t>4814 Red Bandit ST, San Antonio, TX 78222</t>
  </si>
  <si>
    <t>https://www.zillow.com/homedetails/4814-Red-Bandit-St-San-Antonio-TX-78222/443988133_zpid/</t>
  </si>
  <si>
    <t>Albert Alvarado</t>
  </si>
  <si>
    <t>https://www.withroam.com/listing/321-MOUNT-VERNON-CT-SAN-ANTONIO-TX-78223/83411?down_payment=150000</t>
  </si>
  <si>
    <t>321 Mount Vernon CT, San Antonio, TX 78223</t>
  </si>
  <si>
    <t>"Most likely not.""Hi Ryan. The Seller will not allow an assumption on the loan. Thank you!"</t>
  </si>
  <si>
    <t>https://www.zillow.com/homedetails/321-Mount-Vernon-Ct-San-Antonio-TX-78223/26229684_zpid/</t>
  </si>
  <si>
    <t xml:space="preserve">Shane Neal </t>
  </si>
  <si>
    <t>https://www.withroam.com/listing/543-FILIBUSTERS-TRL-SAN-ANTONIO-TX-78220/163956?down_payment=150000</t>
  </si>
  <si>
    <t>543 Filibusters TR, San Antonio, TX 78220</t>
  </si>
  <si>
    <t>https://www.zillow.com/homedetails/543-Filibusters-Trl-San-Antonio-TX-78220/339854187_zpid/</t>
  </si>
  <si>
    <t>Sergio Zubieta</t>
  </si>
  <si>
    <t>https://www.withroam.com/listing/131-SAVANNAH-DR-SAN-ANTONIO-TX-78213/176056?down_payment=150000</t>
  </si>
  <si>
    <t>131 Savannah DR, San Antonio, TX 78213</t>
  </si>
  <si>
    <t>"No he won't" "The buyer Will have to purchase the house and get their own loan"</t>
  </si>
  <si>
    <t>https://www.zillow.com/homedetails/131-Savannah-Dr-San-Antonio-TX-78213/26268140_zpid/</t>
  </si>
  <si>
    <t xml:space="preserve">Stephanie Jewett </t>
  </si>
  <si>
    <t>https://www.withroam.com/listing/323-PINEWOOD-LN-SAN-ANTONIO-TX-78216/192829?down_payment=150000</t>
  </si>
  <si>
    <t>323 Pinewood LN, San Antonio, TX 78216</t>
  </si>
  <si>
    <t>"Let me ask if he would be willing to do an assumable with this one."</t>
  </si>
  <si>
    <t>https://www.zillow.com/homedetails/323-Pinewood-Ln-San-Antonio-TX-78216/26297371_zpid/</t>
  </si>
  <si>
    <t>Johnny Buxani</t>
  </si>
  <si>
    <t>https://www.withroam.com/listing/6222-RIDGE-GLADE-ST-SAN-ANTONIO-TX-78250/192403?down_payment=150000</t>
  </si>
  <si>
    <t>6222 Ridge Glade ST, San Antonio, TX 78250</t>
  </si>
  <si>
    <t>"I can certainly ask"</t>
  </si>
  <si>
    <t>https://www.zillow.com/homedetails/6222-Ridge-Glade-St-San-Antonio-TX-78250/26454531_zpid/</t>
  </si>
  <si>
    <t>Mark Fee</t>
  </si>
  <si>
    <t>https://www.withroam.com/listing/6021-MEADOW-SUNRISE-DR-SAN-ANTONIO-TX-78244/198547?down_payment=150000</t>
  </si>
  <si>
    <t>6021 Meadow Sunrise DR, San Antonio, TX 78244</t>
  </si>
  <si>
    <t>"It's possible if they qualify"</t>
  </si>
  <si>
    <t>https://www.zillow.com/homedetails/6021-Meadow-Sunrise-Dr-San-Antonio-TX-78244/26388141_zpid/</t>
  </si>
  <si>
    <t>Kenneth Thompson</t>
  </si>
  <si>
    <t>https://www.withroam.com/listing/5006-TERRACE-WOOD-SAN-ANTONIO-TX-78223/194691?down_payment=150000</t>
  </si>
  <si>
    <t>5006 Terrace Wood, San Antonio, TX 78223</t>
  </si>
  <si>
    <t>"There is no loan"</t>
  </si>
  <si>
    <t>https://www.zillow.com/homedetails/5006-Terrace-Wood-San-Antonio-TX-78223/80041019_zpid/</t>
  </si>
  <si>
    <t>Jollyn Hilliard</t>
  </si>
  <si>
    <t>https://www.withroam.com/listing/8043-SERRO-MEDINA-SAN-ANTONIO-TX-78252/197566?down_payment=150000</t>
  </si>
  <si>
    <t>8043 Serro Medina, San Antonio, TX 78252</t>
  </si>
  <si>
    <t>"Yes" Left VM: "To remind you, this is a property that has a 2.25 assumable VA loan."</t>
  </si>
  <si>
    <t>https://www.zillow.com/homedetails/8043-Serro-Medina-San-Antonio-TX-78252/2071261489_zpid/</t>
  </si>
  <si>
    <t>Katie Powers</t>
  </si>
  <si>
    <t>https://www.withroam.com/listing/6714-LUCKEY-TREE-SAN-ANTONIO-TX-78252/198703?down_payment=150000</t>
  </si>
  <si>
    <t>6714 Luckey Tree, San Antonio, TX 78252</t>
  </si>
  <si>
    <t>"We accepted a contract yesterday""That is not up to the buyer. That is up to the lender. I can have them all their mortgage servicer if they will allow. But as far as I know, VA assumables are a benefit only offered to another VA eligible buyer"</t>
  </si>
  <si>
    <t>https://www.zillow.com/homedetails/6714-Luckey-Tree-San-Antonio-TX-78252/122141917_zpid/</t>
  </si>
  <si>
    <t>Cristian Olvera</t>
  </si>
  <si>
    <t>https://www.withroam.com/listing/1015-W-WOODLAWN-AVE-SAN-ANTONIO-TX-78201/131272?down_payment=150000</t>
  </si>
  <si>
    <t>1015 W Woodlawn AV, San Antonio, TX 78201</t>
  </si>
  <si>
    <t>https://www.zillow.com/homedetails/1015-W-Woodlawn-Ave-San-Antonio-TX-78201/26118984_zpid/</t>
  </si>
  <si>
    <t>Carlos Garcia</t>
  </si>
  <si>
    <t>https://www.withroam.com/listing/3427-RED-FALLS-RD-SAN-ANTONIO-TX-78253/96367?down_payment=150000</t>
  </si>
  <si>
    <t>3427 Red Falls RD, San Antonio, TX 78253</t>
  </si>
  <si>
    <t>https://www.zillow.com/homedetails/3427-Red-Falls-Rd-San-Antonio-TX-78253/333533780_zpid/</t>
  </si>
  <si>
    <t>Ray Cheers</t>
  </si>
  <si>
    <t>https://www.withroam.com/listing/6615-ENCORE-OAKS-SAN-ANTONIO-TX-78252/189563?down_payment=150000</t>
  </si>
  <si>
    <t>6615 Encore Oaks, San Antonio, TX 78252</t>
  </si>
  <si>
    <t>"Yes I'll ask but he pretty much saying he's looking for a regular buyer""He said no because he would lose full VA entitlement"</t>
  </si>
  <si>
    <t>https://www.zillow.com/homedetails/6615-Encore-Oaks-San-Antonio-TX-78252/445936382_zpid/</t>
  </si>
  <si>
    <t>Carol Graves</t>
  </si>
  <si>
    <t>https://www.withroam.com/listing/14923-COSTA-LEON-SAN-ANTONIO-TX-78245/187225?down_payment=150000</t>
  </si>
  <si>
    <t>14923 Costa Leon, San Antonio, TX 78245</t>
  </si>
  <si>
    <t>https://www.zillow.com/homedetails/14923-Costa-Leon-San-Antonio-TX-78245/305173100_zpid/</t>
  </si>
  <si>
    <t>Listing Agent/Realtor</t>
  </si>
  <si>
    <t>Realtor responded (Y/N)</t>
  </si>
  <si>
    <t>If yes, what are the terms? / Response from Realtor/Seller</t>
  </si>
  <si>
    <t>Steve Toohey</t>
  </si>
  <si>
    <t>706 W Bowman AV, Woodland Park, CO 80863</t>
  </si>
  <si>
    <t>"Hi Ryan, I'm the owner. I would finance at 6% with $130k down... but I need the large down payment for it to work."</t>
  </si>
  <si>
    <t>10891 Yuba DR, Colorado Springs, CO 80925</t>
  </si>
  <si>
    <t>Nancy Wile</t>
  </si>
  <si>
    <t>6385 Perfect VW, Colorado Springs, CO 80919</t>
  </si>
  <si>
    <t xml:space="preserve">Sherrie Patterson </t>
  </si>
  <si>
    <t>514 W San Rafael ST, Colorado Springs, CO 80905</t>
  </si>
  <si>
    <t>Carine Jouanny-Czohara</t>
  </si>
  <si>
    <t>4825 Farthing DR, Colorado Springs, CO 80906</t>
  </si>
  <si>
    <t>"Hi Ryan, thank you for reaching out. Seller will beat conventional terms from a bank/lender/broker for a qualified buyer (down payment amount and/or interest rates). What is your client's situation? Are they preapproved? Is it for a primary residence?"</t>
  </si>
  <si>
    <t>Tasha Teegardin</t>
  </si>
  <si>
    <t>1510 York RD Unit #102, Colorado Springs, CO 80918</t>
  </si>
  <si>
    <t>MLS Agent remarks: "**Owner would consider an owner carry with 20% down. Terms are negotiable.'</t>
  </si>
  <si>
    <t>Steve Inman</t>
  </si>
  <si>
    <t>1810 Landis CT, Colorado Springs, CO 80904</t>
  </si>
  <si>
    <t>MLS Agent remarks: "SELLER FINANCING AVAILABLE at 6.8%"</t>
  </si>
  <si>
    <t>1511 W Owen CR, Colorado Springs, CO 80915</t>
  </si>
  <si>
    <t>MLS Agent remarks: "With seller financing available for up to 30 years and only 10% down"</t>
  </si>
  <si>
    <t>Bart Atkinson</t>
  </si>
  <si>
    <t>2259 White Cliff WY, Monument, CO 80132</t>
  </si>
  <si>
    <t>"They would consider it but really don't want too. Maybe you guys present what you want and we can see if it would work."</t>
  </si>
  <si>
    <t>Bob Corbin</t>
  </si>
  <si>
    <t>10220 Deer Meadow CR, Colorado Springs, CO 80925</t>
  </si>
  <si>
    <t>Greg Zindorf</t>
  </si>
  <si>
    <t>4945 Wagon Master DR, Colorado Springs, CO 80917</t>
  </si>
  <si>
    <t>"Depends on customer large down payment are always helpful"</t>
  </si>
  <si>
    <t>2638 E Bijou ST, Colorado Springs, CO 80909</t>
  </si>
  <si>
    <t>"As for the owner carry portion- I will check with my partner. However not sure why that was added bc we have a hard money loan on it and that needs to go away. I do have a couple other properties that we can make the owner carry portion an option."</t>
  </si>
  <si>
    <t>Kelly Allen</t>
  </si>
  <si>
    <t>1715 Woodmoor DR, Monument, CO 80132</t>
  </si>
  <si>
    <t>Hi Ryan! The seller said that they would want a down payment to at least cover their closing costs and would charge an interest rate of 1-1.5% over market rates. They would probably set payments up on a 30 year amortization (if that's what buyer wants) with a balloon sooner. They would vet the buyer like any lender would with a credit check, income &amp; asset verifications. The seller is open to discussing terms depending on the buyer's situation/needs."</t>
  </si>
  <si>
    <t>7757 Cordgrass DR, Colorado Springs, CO 80908</t>
  </si>
  <si>
    <t>"Hi Ryan! What was your buyer thinking?"</t>
  </si>
  <si>
    <t xml:space="preserve">Michael Nicks </t>
  </si>
  <si>
    <t>1137 Valley Manor CT, Colorado Springs, CO 80906</t>
  </si>
  <si>
    <t>"Hi Ryan, Seller will carry a second of $50k at 12% interest only for one year, no owner occupied."</t>
  </si>
  <si>
    <t>Michael Scanlan</t>
  </si>
  <si>
    <t>1220 La Junta AV, Colorado Springs, CO 80905</t>
  </si>
  <si>
    <t>7460 Caballero AV, Colorado Springs, CO 80911</t>
  </si>
  <si>
    <t>"It was offered out by the seller but it will not qualify for it because they removed the carpet, sorry"</t>
  </si>
  <si>
    <t>4 3rd ST, Colorado Springs, CO 80906</t>
  </si>
  <si>
    <t>"Hi Ryan,
I asked the seller at time of listing what kind of terms he would offer and he would prefer to negotiate that after the Buyer saw the property and if there was interest.
With that said he commented that he would offer a lower interest rate but dependent on how much the loan amount would be etc."</t>
  </si>
  <si>
    <t>Jon Perlet</t>
  </si>
  <si>
    <t>1205 Burnham ST, Colorado Springs, CO 80906</t>
  </si>
  <si>
    <t>"I left you voicemail. Link to seller finance terms:https://accmtg.com/properties-for-sale/"</t>
  </si>
  <si>
    <t>Eric Vaillancourt</t>
  </si>
  <si>
    <t>5215 Diamond DR, Colorado Springs, CO 80918</t>
  </si>
  <si>
    <t>"He would like 50% down at 6% interest amortized on 15 years with a 3-5 year balloon."</t>
  </si>
  <si>
    <t>3695 Hare Haven LN, Colorado Springs, CO 80930</t>
  </si>
  <si>
    <t>1506 N Murray BL, Colorado Springs, CO 80915</t>
  </si>
  <si>
    <t xml:space="preserve">Jeff Gaddis </t>
  </si>
  <si>
    <t>830 Appian CT, Colorado Springs, CO 80906</t>
  </si>
  <si>
    <t>"Hi Ryan , I need to reach out and ask him as I did not trulynail him on specifics. Let me know sort of generally what your folks mightneed and I can then reach out and open some dialogue? I know he wouldn't be able tocarry the entire PP, but maybe a 2nd to help with a lower interest rate?</t>
  </si>
  <si>
    <t>only left a vm for you to call him back</t>
  </si>
  <si>
    <t>4060 Date ST, Colorado Springs, CO 80917</t>
  </si>
  <si>
    <t>"You need to go to their site, see if it's eligible." "Vendee isn't set by me, but by VA. You can QR code that flyer in MLS" "It's a loan that VA offers"</t>
  </si>
  <si>
    <t>6904 Thorn Brush WY, Colorado Springs, CO 80923</t>
  </si>
  <si>
    <t>Seller will consider seller financing at 5.5% with $200K down. $3,000 lender credit offered if buyer uses preferred lender.</t>
  </si>
  <si>
    <t>Grace Morris</t>
  </si>
  <si>
    <t>329 Swope AV, Colorado Springs, CO 80909</t>
  </si>
  <si>
    <t>4%
10 years paid off.
30% down payment.</t>
  </si>
  <si>
    <t>Baylee Carter</t>
  </si>
  <si>
    <t>1158 Windflower LN, Woodland Park, CO 80863</t>
  </si>
  <si>
    <t>"Hello, 6.5% with a 5 year call. Have not decided fully on down payment terms, put it as an option due to the market"</t>
  </si>
  <si>
    <t>Charlie Peace</t>
  </si>
  <si>
    <t>2116 Silent Rain DR, Colorado Springs, CO 80919</t>
  </si>
  <si>
    <t>"Terms would be negotiable. Likely to be 20% down and 9% though. 5 year term with a ballon at the end."</t>
  </si>
  <si>
    <t>147 Chinook LN, Florissant, CO 80816</t>
  </si>
  <si>
    <t>"Hello Ryan, that's great! My clients were thinking around $250k down with an interest rate of 5% for 10 years then the rest at the 10 years. If you or your client have a suggestion or anything then just let me know. Everything is negotiable."</t>
  </si>
  <si>
    <t>Taryn King</t>
  </si>
  <si>
    <t>12620 Old Pueblo RD, Fountain, CO 80817</t>
  </si>
  <si>
    <t xml:space="preserve">Hi Ryan, my seller is open to a discussion on seller financing a portion for a short term. She would need to net at least 700k at closing and could carry the balance, but is only interested in doing so for a short term, maybe 5 years. We haven't discussed much beyond that but have one interested party who proposed something along those lines so we added that into the listing today. Happy to answer any other questions for you!
</t>
  </si>
  <si>
    <t>George Nehme</t>
  </si>
  <si>
    <t>10 Las Piedras Escondidas LP, Colorado Springs, CO 80904</t>
  </si>
  <si>
    <t>Yes, I did receive your text. I thought that I would have an answer from the Sellers soon, and that's not the case.
Mr. Seller wants to offer the Seller Financing, Mrs Seller Does Not.
Waiting to hear back from them to see if they still want to keep that in the finance option.
I will let you know once I hear back from them later today if not by tomorrow at the latest.</t>
  </si>
  <si>
    <t>1458 S Canoe Creek DR, Colorado Springs, CO 80906</t>
  </si>
  <si>
    <t>Left VM: "Brian [Ryan] this is John Holland [Hollon] calling you back about 1458 new Creek [Canoe] the vendee financing. Everybody always thinks it's an owner carry. It is not that's just basically a bank 
And so you apply for a loan to them just like you would anybody else a VA loan FHA loan, uh conventional loan. So they look at your credit. They look at your how much you can put down it is exactly like if you went to Wells Fargo or you went to I don't know US Bank what is exactly like that? I always have to explain that to people because they think. Uh the vending will carry it. They do not carry it. Uh, and you know, you have to qualify and everything else and earnest money the whole 9 yards.So hopefully that'll answer your questions."</t>
  </si>
  <si>
    <t>Theresa White</t>
  </si>
  <si>
    <t>13381 Positano PT, Colorado Springs, CO 80921</t>
  </si>
  <si>
    <t>He is talking about 6.5%
Terms are negotiable</t>
  </si>
  <si>
    <t>Dominique Peterkin/Daniel Dixon</t>
  </si>
  <si>
    <t>3315 N Institute ST, Colorado Springs, CO 80907</t>
  </si>
  <si>
    <t>"Hey! We're looking for at least 10% down, 20/30 yr term" "Interest rate will depend on down payment amount and loan term"</t>
  </si>
  <si>
    <t>1111 Fosdick DR, Colorado Springs, CO 80909</t>
  </si>
  <si>
    <t>"Pls call me."</t>
  </si>
  <si>
    <t>1121 Doyle PL, Colorado Springs, CO 80915</t>
  </si>
  <si>
    <t>1975 Shawnee DR, Colorado Springs, CO 80915</t>
  </si>
  <si>
    <t>7929 Guinness WY, Colorado Springs, CO 80951</t>
  </si>
  <si>
    <t>"He's looking for 22-25% downpayment. Good credit, 6.5 rate on a 20 year with a prepayment penalty if sold before end of year 7. Thanks"</t>
  </si>
  <si>
    <t>Debra Gerdin</t>
  </si>
  <si>
    <t>1910 W Bijou ST, Colorado Springs, CO 80904</t>
  </si>
  <si>
    <t>"They mentioned they would be willing to consider it. But not preferred. Let me ask them about terms."</t>
  </si>
  <si>
    <t>4312 Pope PL, Colorado Springs, CO 80916</t>
  </si>
  <si>
    <t>2705 Brooksedge VW, Colorado Springs, CO 80910</t>
  </si>
  <si>
    <t>"They are flexible - what is your email and I will connect you with him?" "He said to ask what your buyer is thinking how much he would want to put down. What is monthly payments would want to be how long he would finance he needs to get a little bit of a better idea of where your person is coming from."</t>
  </si>
  <si>
    <t>William Kemp</t>
  </si>
  <si>
    <t>3603 Plantation GR, Colorado Springs, CO 80920</t>
  </si>
  <si>
    <t>"It's listed in the agent remarks :6%, 20% down, 5-year balloon, 725 minimum FICO, $1,000 origination fee, 1% early Termination fee"</t>
  </si>
  <si>
    <t>1315 Forest RD, Colorado Springs, CO 80906</t>
  </si>
  <si>
    <t>"My bad I missed this. It depends on the size of the Down Payment and loan terms the buyer wants"</t>
  </si>
  <si>
    <t>Benjamin Kennedy</t>
  </si>
  <si>
    <t>514 N Wahsatch AV, Colorado Springs, CO 80903</t>
  </si>
  <si>
    <t>515 N Weber ST, Colorado Springs, CO 80903</t>
  </si>
  <si>
    <t>Left VM: "Hey Brian, this is Benjamin Kennedy With Yuri Shields giving you a call about lost a channel ever. Do you want mine and just give me a call back at your convenience? I appreciate it. Thanks so much."</t>
  </si>
  <si>
    <t>Bryan Debates</t>
  </si>
  <si>
    <t>7310 Winding Oaks DR, Colorado Springs, CO 80919</t>
  </si>
  <si>
    <t>"Ryan, my apologies for the late reply. My seller has decided not to go with the seller financing. Sorry.</t>
  </si>
  <si>
    <t>Matthew Haynes</t>
  </si>
  <si>
    <t>411 Lakewood CR Unit #B916, Colorado Springs, CO 80910</t>
  </si>
  <si>
    <t>"Hi Ryan, it obviously depends on the financial strength of the buyer. Minimum down is probably 25% rates and terms negotiable depending on strength."</t>
  </si>
  <si>
    <t>Jamie Harberts</t>
  </si>
  <si>
    <t>495 Broken Wagon RD, Woodland Park, CO 80863</t>
  </si>
  <si>
    <t>"Do you have attorney that's going to write the Seller financing portion?"</t>
  </si>
  <si>
    <t>Hey Ryan, I tried calling you about 495 Broken wagon rd. Call me back please</t>
  </si>
  <si>
    <t>Jessica Mondragon</t>
  </si>
  <si>
    <t>85 Sunflower RD, Colorado Springs, CO 80907</t>
  </si>
  <si>
    <t>"She's offering 60% down the rest financed for 2 years at 5% interest."</t>
  </si>
  <si>
    <t>9855 Rubicon DR, Colorado Springs, CO 80925</t>
  </si>
  <si>
    <t>"It is thru the VA since this is a VA owned property, you would have to submit an offer thru VRM (instructions are in MLS) to inquire seller financing with the VA."</t>
  </si>
  <si>
    <t xml:space="preserve">	Niki Covalt</t>
  </si>
  <si>
    <t>6445 Zermatt DR, Colorado Springs, CO 80915</t>
  </si>
  <si>
    <t>Terms offered are 7.5% amortized at 30 years balloon due in 7 years with a minimum of $20k down...."</t>
  </si>
  <si>
    <t>8704 Meadow Tree TR, Colorado Springs, CO 80927</t>
  </si>
  <si>
    <t>"Hi Ryan - I'm thinking something along the lines of 10% down, 6.2% interest with a 5 year balloon"</t>
  </si>
  <si>
    <t xml:space="preserve">	Tasha Teegardin</t>
  </si>
  <si>
    <t>2380 E Platte AV, Colorado Springs, CO 80909</t>
  </si>
  <si>
    <t>"He really would rather sell. But if he would consider with 50% down. Short term loan. 3-5 year ballon."</t>
  </si>
  <si>
    <t>221 Eagle Summit PT Unit #105, Colorado Springs, CO 80919</t>
  </si>
  <si>
    <t>Left VM: ""Ryan hits Landon Smith here with Remax. Hey, just wanted to check with you on an Eagle Summit to see what your buyer is looking to do. As far as the I'll give you an idea of where my sellers app, but it would be helpful know just your buyer situation and why he would want to do seller financing instead of traditional financing. So if you don't mind, give me a call when you get a second. I would appreciate it and look forward to touching base. Thanks. Bye.""</t>
  </si>
  <si>
    <t>6725 Foxtrot LN, Colorado Springs, CO 80924</t>
  </si>
  <si>
    <t xml:space="preserve">	Stephanie Hawthorne</t>
  </si>
  <si>
    <t>11529 Hibiscus LN, Colorado Springs, CO 80921</t>
  </si>
  <si>
    <t>"Hi Ryan, the sellers got back to me and no longer can offer seller carry. I apologize for the inconvenience."</t>
  </si>
  <si>
    <t xml:space="preserve">	Patrick Muldoon</t>
  </si>
  <si>
    <t>526 Erie RD, Colorado Springs, CO 80910</t>
  </si>
  <si>
    <t>"I do not know the terms either because that's handled by VA"</t>
  </si>
  <si>
    <t>Paul Schierholz</t>
  </si>
  <si>
    <t>2712 Westwood BL, Colorado Springs, CO 80918</t>
  </si>
  <si>
    <t>"We need to talk call me"</t>
  </si>
  <si>
    <t>Tony Casados</t>
  </si>
  <si>
    <t>1530 Robidoux CR, Colorado Springs, CO 80915</t>
  </si>
  <si>
    <t>"Called you and could not leave a voicemail call me at your convenience"</t>
  </si>
  <si>
    <t>Lee Frahm</t>
  </si>
  <si>
    <t>734 E Rio Grande ST, Colorado Springs, CO 80903</t>
  </si>
  <si>
    <t>only left voicemail</t>
  </si>
  <si>
    <t>Amanda Adamson</t>
  </si>
  <si>
    <t>4611 Wharf PT, Colorado Springs, CO 80911</t>
  </si>
  <si>
    <t>"depending on the offer, down payment and buyer qualifications the seller is agreeable and ready to negotiate. Tell me a bit about your buyer?"</t>
  </si>
  <si>
    <t>Robert Reinmuth</t>
  </si>
  <si>
    <t>1506 Holmes DR, Colorado Springs, CO 80909</t>
  </si>
  <si>
    <t>"They would carry a reasonable 2nd. They would not carry the entire amount."</t>
  </si>
  <si>
    <t>2722 Marston Hts, Colorado Springs, CO 80920</t>
  </si>
  <si>
    <t>Seller wants 20% down
Other terms negotiable</t>
  </si>
  <si>
    <t>1824 W Colorado AV, Colorado Springs, CO 80904</t>
  </si>
  <si>
    <t>"Hey Ryan. I tried giving you a call, but they are offering 5.5% seller financing on a 7 year balloon note with 200k down."</t>
  </si>
  <si>
    <t>Tyler Rice</t>
  </si>
  <si>
    <t>1685 W Uintah ST, Colorado Springs, CO 80904</t>
  </si>
  <si>
    <t>-"Hi Ryan. I do not have an answer for that. the seller is currently looking into what they would like. It would be below what any kind of SBA or conventional rates are at. Bring us your thoughts and maybe we can accelerate the conversation on that front."
-"Ryan, the Seller is looking to finance between $600-700k at 6.5% interest rate"</t>
  </si>
  <si>
    <t>2195 Alicia PT Unit #202, Colorado Springs, CO 80919</t>
  </si>
  <si>
    <t>"20% down. Full price offer and interest rate will be fixed. Fair depending on credit score. Can be a 30 year term"</t>
  </si>
  <si>
    <t>Brian Tisdall</t>
  </si>
  <si>
    <t>411 Lakewood CR Unit #A611, Colorado Springs, CO 80910</t>
  </si>
  <si>
    <t>"30% down, 6.5% financing"</t>
  </si>
  <si>
    <t>Dinky Smith</t>
  </si>
  <si>
    <t>554 Blossom Field RD, Fountain, CO 80817</t>
  </si>
  <si>
    <t xml:space="preserve">-"As is value: $335, 000
Up Sell 15% $50,250
Purchase price: $385,250
Down: $30,000 (negotiable)
Amount Financed: $335,250
Interest Rate: 8%
Loan Terms: 40 years
PI: $2470 TI $387
Total Monthly Payment: $2,857"
-"This is a cute house with good bones, but a little bit of work is needed to bring it up to Realtor standards for better habitability, if you know what I mean. This is not my proudest piece of property to sell, but it is more than what I had yesterday."
</t>
  </si>
  <si>
    <t>10 Haney RD, Colorado Springs, CO 80906</t>
  </si>
  <si>
    <t>"10 Haney is only for sale. The vacant lot at 72. Haynie is also offered and they would only carry that lot."</t>
  </si>
  <si>
    <t>Paul Temaat</t>
  </si>
  <si>
    <t>2545 Wheaton Drive, Colorado Springs, CO 80904</t>
  </si>
  <si>
    <t>"Make an offer really. I'll call you at lunch on 30"
"Wheaton is under contract"</t>
  </si>
  <si>
    <t>Chana Kolman</t>
  </si>
  <si>
    <t>226 E Monument ST, Colorado Springs, CO 80903</t>
  </si>
  <si>
    <t>"Hey Ryan thanks for your interest unfortunately Seiler is not interested in financing!
Seller is looking for cash or conventional thank you"</t>
  </si>
  <si>
    <t>651 S Song Sparrow DR Unit #653, Pueblo West, CO 81007</t>
  </si>
  <si>
    <t>"Jay said he reached out to you yesterday. It's his listing
Jay Baker
[Home] (719) 250-4996
[Mobile] 1(719)2504996
[Work] jay@soldinpueblo.com
[Other] jay@soldinpueblo.com
Office Name: Keller Williams Performance Realty
Mail Address 1: 154 S Mcculloch Blvd #101
Mail City: Pueblo West
Mail State: CO
Mail Zip Code: 81007
Contact #: 7192504996</t>
  </si>
  <si>
    <t>Jon Stanley</t>
  </si>
  <si>
    <t>4218 S Chamberlin, Colorado Springs, CO 80906</t>
  </si>
  <si>
    <t>"If you look under the supplement section of the MLS there is a flyer. I don't know the terms"</t>
  </si>
  <si>
    <t>VA tried looking for the supplement section or the flyer but cant find it</t>
  </si>
  <si>
    <t>51 N Ely ST, Colorado Springs, CO 80911</t>
  </si>
  <si>
    <t>"It is a VA repo, you are able to submit an offer and state you are interested in the seller financing. It is all done thru the VA."</t>
  </si>
  <si>
    <t>Emily Breaker</t>
  </si>
  <si>
    <t>1095 Western Drive Lot 221D, Colorado Springs, CO 80915</t>
  </si>
  <si>
    <t>"Would need to be 20% minimum down payment. What type of term are they looking for?"</t>
  </si>
  <si>
    <t>Black Canyon RDColorado Springs, CO 80904</t>
  </si>
  <si>
    <t>"Hi Ryan,
The seller is not proposing any particular loan structure but would be open to a seller carry offer or trade. We can take it from there once we have an offer. If it does not work, we will counter. I hope that helps, let me know if I can do anything else.
Sorry for the delay in getting back to you, I was showing the property and did not see the text come in."</t>
  </si>
  <si>
    <t>Trina Zahl/James Stiltner</t>
  </si>
  <si>
    <t>15876 Furrow RD, Larkspur, CO 80118</t>
  </si>
  <si>
    <t>"I will forward to seller as I am not sure.
Seller is agent as well"-Trina
"I'm the owner and broker
I am open to different types of owner financing with a large down payment"-Jim</t>
  </si>
  <si>
    <t>Scott Andrew Schwartz</t>
  </si>
  <si>
    <t>4530 hopeful WY, Colorado Springs, CO 80917</t>
  </si>
  <si>
    <t>"It is open for discussion.
What is your person looking for?"
"Good luck,
Thanks for checking"</t>
  </si>
  <si>
    <t>Tyson Liese</t>
  </si>
  <si>
    <t>2025 W Colorado AV, Colorado Springs, CO 80904</t>
  </si>
  <si>
    <t>"Hey Ryan, I did get you text. I am hoping on a call with my sellers tomorrow afternoon to see what type of terms they would be willing to offer for seller financing. I will get back in touch with you as soon as I finish with them."</t>
  </si>
  <si>
    <t>Shane Spraggins</t>
  </si>
  <si>
    <t>619 Echo LN, Colorado Springs, CO 80904</t>
  </si>
  <si>
    <t>"Give me a jingle in regards Thank you"</t>
  </si>
  <si>
    <t>Brielle Bernat</t>
  </si>
  <si>
    <t>2204 Cooper AV, Colorado Springs, CO 80907</t>
  </si>
  <si>
    <t>he called me</t>
  </si>
  <si>
    <t>3103 Harpy GR, Colorado Springs, CO 80916</t>
  </si>
  <si>
    <t>"I don't know them, scan the code on the supplement section"</t>
  </si>
  <si>
    <t>3936 Shining Star DR, Colorado Springs, CO 80925</t>
  </si>
  <si>
    <t>4790 Hennings Drive, Colorado Springs, CO 80911</t>
  </si>
  <si>
    <t>tried to call you but didn't get through and she left a voicemail for you to call her here:(720) 984-0887</t>
  </si>
  <si>
    <t>Allyson Cantrell</t>
  </si>
  <si>
    <t>1233 Yorktown RD, Cripple Creek, CO 80813</t>
  </si>
  <si>
    <t>"20% down with a 10 year term. I would need to find out the interest rate"
"I also know Farmers State Bank will do a land loan for 20% down possibly a longer term"</t>
  </si>
  <si>
    <t>Yuhuan Wick</t>
  </si>
  <si>
    <t>6560 Delmonico DR Unit #201, Colorado Springs, CO 80919</t>
  </si>
  <si>
    <t>"Yes, I will ask the seller to let you know"</t>
  </si>
  <si>
    <t>Carolyn Reeves</t>
  </si>
  <si>
    <t>201 S Cedar Street, Victor, CO 80860</t>
  </si>
  <si>
    <t>Arthur Debrito</t>
  </si>
  <si>
    <t>411 Lakewood CR Unit #A502, Colorado Springs, CO 80910</t>
  </si>
  <si>
    <t>Did not send text message since there's terms already on MLS
"Seller willing to finance with 10%-30% down depending on quantity purchased"</t>
  </si>
  <si>
    <t>Erika Eschberger</t>
  </si>
  <si>
    <t>11360 Justamere DR, Fountain, CO 80817</t>
  </si>
  <si>
    <t>"Really open. The more they can put down the lower the rate the longer the term. We're pretty flexible."
"Do they want to take a look at it?"</t>
  </si>
  <si>
    <t>205 S El Paso ST, Colorado Springs, CO 80903</t>
  </si>
  <si>
    <t>left you VM
"Yes, give me a jingle in regards Thank you"</t>
  </si>
  <si>
    <t>4318 Moonbeam DR, Colorado Springs, CO 80916</t>
  </si>
  <si>
    <t>"Hey Ryan, he gave you a call this morning!"</t>
  </si>
  <si>
    <t>Christopher Calicchia</t>
  </si>
  <si>
    <t>6145 White Wolf PT, Colorado Springs, CO 80925</t>
  </si>
  <si>
    <t>"No problem! Owner is ONLY offering the sale of this home as an Owner Carry with the following terms: 10% Down, 8.75% Interest Rate, Amortized over 30 Years with no pre-payment penalty."</t>
  </si>
  <si>
    <t>Jennifer Lohrig</t>
  </si>
  <si>
    <t>808 E Monument ST, Colorado Springs, CO 80903</t>
  </si>
  <si>
    <t>"I'm working on getting that from her now. I have another set of buyers interested"</t>
  </si>
  <si>
    <t>754 Crown Point DR, Colorado Springs, CO 80906</t>
  </si>
  <si>
    <t>"Hi Ryan! The seller carry terms may be negotiable, but he is planning on offering...
* 1/2 a point less than the going interest rates.
* 20-30yr term
* 10-20% downpayment depending upon credit score."</t>
  </si>
  <si>
    <t>Zillow Listing link</t>
  </si>
  <si>
    <t xml:space="preserve">Done for VA or FHA  numbers? </t>
  </si>
  <si>
    <t>https://www.withroam.com/listing/550-WINONA-CT-DENVER-CO-80204/124652</t>
  </si>
  <si>
    <t>Alyssa Stanley</t>
  </si>
  <si>
    <t>https://www.zillow.com/homes/343-N-Elati-St-Denver,-CO-80223_rb/</t>
  </si>
  <si>
    <t>343 Elati ST, Denver, CO 80223</t>
  </si>
  <si>
    <t>One Sheeter</t>
  </si>
  <si>
    <t>Downpayment %</t>
  </si>
  <si>
    <t xml:space="preserve">Done for Investor Analysis numbers? </t>
  </si>
  <si>
    <t>Does it pass -400 Cashflow number criteria?</t>
  </si>
  <si>
    <t>Sent to Investor clients?</t>
  </si>
  <si>
    <t>Sent to House Hacker clients?</t>
  </si>
  <si>
    <t>https://portal.onehome.com/en-US/share/1021216T38706</t>
  </si>
  <si>
    <t>https://portal.onehome.com/en-US/share/1020010w54568</t>
  </si>
  <si>
    <t>https://portal.onehome.com/en-US/property/aotf~1079419078~PPMLS?token=eyJPU04iOiJQUE1MUyIsImFnZW50aWQiOiIyNDM2MyIsInNldGlkIjogIjEwMTk1MTAiLCJzZXRUeXBlIjogIlBST1BFUlRZIiwic2F2ZWRTZWFyY2hJZCI6ICJmNjJkNjFkMy02MzIxLTNhNGEtYWEyOS05MGRhOGRmM2NiZGQiLCJlbWFpbCI6ICIiLCAiVmlld01vZGUiOiAiMyJ9&amp;searchId=f62d61d3-6321-3a4a-aa29-90da8df3cbdd</t>
  </si>
  <si>
    <t>https://matrix.recolorado.com/Matrix/Public/DisplayITQPopup.aspx?iid=85&amp;did=161&amp;strtabid=&amp;params=1056%20MDgwNDF8NTUxMzMxOTAwMXwxfDI2NjY1Nzk1OA))&amp;pbs=1&amp;L=1&amp;exk=a2b682b85fa24d2c7e405314aaf125e4</t>
  </si>
  <si>
    <t>https://portal.onehome.com/en-US/property/aotf~1079370301~PPMLS?token=eyJPU04iOiJQUE1MUyIsImFnZW50aWQiOiIyNDM2MyIsInNldGlkIjogIjEwMTkzNTYiLCJzZXRUeXBlIjogIlBST1BFUlRZIiwic2F2ZWRTZWFyY2hJZCI6ICJmYTE1MjQ2Yy0yMmYxLTM3NzUtOTNiNS1jOGU1ZTQ3OTY3MzQiLCJlbWFpbCI6ICIiLCAiVmlld01vZGUiOiAiMyJ9&amp;searchId=fa15246c-22f1-3775-93b5-c8e5e4796734</t>
  </si>
  <si>
    <t>https://portal.onehome.com/en-US/property/aotf~1076368005~PPMLS?token=eyJPU04iOiJQUE1MUyIsImFnZW50aWQiOiIyNDM2MyIsInNldGlkIjogIjEwMjQ0NjAiLCJzZXRUeXBlIjogIlBST1BFUlRZIiwic2F2ZWRTZWFyY2hJZCI6ICIyZjNmZmIxZi05OGEzLTNhMzYtYTQ0OS1mZjA1MGNlYjkwZDUiLCJlbWFpbCI6ICIiLCAiVmlld01vZGUiOiAiMyJ9&amp;searchId=2f3ffb1f-98a3-3a36-a449-ff050ceb90d5</t>
  </si>
  <si>
    <t>https://portal.onehome.com/en-US/share/1024414c57830</t>
  </si>
  <si>
    <t>HOA</t>
  </si>
  <si>
    <t>four</t>
  </si>
  <si>
    <t>6541 Justice Way</t>
  </si>
  <si>
    <t>4550 Star Ridge</t>
  </si>
  <si>
    <t>https://portal.onehome.com/en-US/property/aotf~1075433834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t>
  </si>
  <si>
    <t>"No they will not. What loan type is your buyer?"</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</si>
  <si>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0ODcyOTMiLCJWaWV3TW9kZSI6IjEifQ==&amp;SMS=0</t>
  </si>
  <si>
    <t>https://portal.onehome.com/en-US/property/aotf~1068197043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t>
  </si>
  <si>
    <t>"Hi Ryan, I don't believe he's willing to go that but I will double check this evening. Thanks!"</t>
  </si>
  <si>
    <t>3330 Templeton Gap Road #36 Colorado Springs, CO 80907-5701</t>
  </si>
  <si>
    <t>Mike Bast</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</si>
  <si>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NTAzOTEiLCJWaWV3TW9kZSI6IjEifQ==&amp;SMS=0</t>
  </si>
  <si>
    <t xml:space="preserve">	Shireka Strange</t>
  </si>
  <si>
    <t>https://portal.onehome.com/en-US/property/aotf~1073205399~PPMLS?token=eyJPU04iOiJQUE1MUyIsImFnZW50aWQiOiIyNDM2MyIsInNldGlkIjogIjEwMTM5NTciLCJzZXRUeXBlIjogIlBST1BFUlRZIiwic2F2ZWRTZWFyY2hJZCI6ICJkZTdkZjUzNi1jZjMxLTM4ZTYtYTU2Zi04OTBiNjk4NDljZGIiLCJlbWFpbCI6ICIiLCAiVmlld01vZGUiOiAiMyJ9&amp;searchId=de7df536-cf31-38e6-a56f-890b69849cdb</t>
  </si>
  <si>
    <t>2236 Palm Dr Colorado Springs, CO 80918</t>
  </si>
  <si>
    <t>Brittany Smith</t>
  </si>
  <si>
    <t>"Hi Ryan! I am so so sorry I some how missed your text earlier!
Unfortunately not, they will need their VA entitlement to be freed up."</t>
  </si>
  <si>
    <t>Brian Bohrer</t>
  </si>
  <si>
    <t>test</t>
  </si>
  <si>
    <t>tes</t>
  </si>
  <si>
    <t>732 Johnsontown Heights</t>
  </si>
  <si>
    <t>Listed in MLS as Assumable?</t>
  </si>
  <si>
    <t xml:space="preserve">Messaged Realtor? </t>
  </si>
  <si>
    <t>Sent to clients?</t>
  </si>
  <si>
    <t>VA or FHA loan?</t>
  </si>
  <si>
    <t xml:space="preserve">	Ashley Blasius</t>
  </si>
  <si>
    <t>https://portal.onehome.com/en-US/share/1015835k98936</t>
  </si>
  <si>
    <t>5727 Tramore CT, Colorado Springs, CO 80927</t>
  </si>
  <si>
    <t>"Hey Ryan!! Yes! I have done a few assumptions. However, we went under contract last night. I'm sorry for the bad news!"</t>
  </si>
  <si>
    <t>https://portal.onehome.com/en-US/share/1015832I60139</t>
  </si>
  <si>
    <t>8395 Talc DR, Colorado Springs, CO 80938</t>
  </si>
  <si>
    <t>"Hey Ryan I will need to double check but I think the gap is 150-200k"</t>
  </si>
  <si>
    <t>https://portal.onehome.com/en-US/share/1015827U55574</t>
  </si>
  <si>
    <t>10898 Aliso DR, Colorado Springs, CO 80925</t>
  </si>
  <si>
    <t>"In the meantime, I'll have my clients verify with their mortgage company that the loan is assumable. I have not actually done an assumption in this market, but I understand a little about it!"</t>
  </si>
  <si>
    <t>Noel Suzanne Martinez</t>
  </si>
  <si>
    <t>https://portal.onehome.com/en-US/share/1015826r65729</t>
  </si>
  <si>
    <t>7004 Red Sunset DR, Colorado Springs, CO 80923</t>
  </si>
  <si>
    <t>"Sure, you can call me. I have many agents calling me about this one. I prefer you schedule a showing and see it first and send me an offer that I can present."</t>
  </si>
  <si>
    <t xml:space="preserve">	Michael Hensley</t>
  </si>
  <si>
    <t>https://portal.onehome.com/en-US/share/1014254M55081</t>
  </si>
  <si>
    <t>4350 Gunbarrel DR, Colorado Springs, CO 80925-1003</t>
  </si>
  <si>
    <t>https://portal.onehome.com/en-US/share/1014253g36822</t>
  </si>
  <si>
    <t>2606 E Boulder ST, Colorado Springs, CO 80909</t>
  </si>
  <si>
    <t xml:space="preserve">	Kaylen Van Dyke</t>
  </si>
  <si>
    <t>https://portal.onehome.com/en-US/share/1014251P56772</t>
  </si>
  <si>
    <t>10363 Sentry Post Place Colorado Springs, CO 80925-8405</t>
  </si>
  <si>
    <t>"Hi Ryan, if their lender allows, then yes there is a possibility it could be assumable. It is currently under a VA loan. Are your buyers VA eligible?"</t>
  </si>
  <si>
    <t>Nancy Martinez</t>
  </si>
  <si>
    <t>https://portal.onehome.com/en-US/share/1014250F73546</t>
  </si>
  <si>
    <t>5022 Janga Drive Colorado Springs, CO 80924</t>
  </si>
  <si>
    <t>"Hi Ryan. I'd love to visit with you. I can call here shortly to talk details. It is a VA assumable loan and Seller wants to keep entitlement"</t>
  </si>
  <si>
    <t>https://portal.onehome.com/en-US/share/1014249n84797</t>
  </si>
  <si>
    <t>5342 Janga Drive Colorado Springs, CO 80924-5347</t>
  </si>
  <si>
    <t>Chase Smith</t>
  </si>
  <si>
    <t>https://portal.onehome.com/en-US/share/1014248v90206</t>
  </si>
  <si>
    <t>6728 Skuna Drive Colorado Springs, CO 80925</t>
  </si>
  <si>
    <t>"Hey Ryan! I recently spoke with my sellers about doing a VA assumption. I'm still trying to learn more about the process and what this means for my clients in the long run. We can definitely have a conversation."</t>
  </si>
  <si>
    <t>Joshua Stephenson</t>
  </si>
  <si>
    <t>https://portal.onehome.com/en-US/share/1014247X84785</t>
  </si>
  <si>
    <t>5895 Carrick Lane Colorado Springs, CO 80927</t>
  </si>
  <si>
    <t xml:space="preserve">	Dan Donivan</t>
  </si>
  <si>
    <t>https://portal.onehome.com/en-US/share/1014244U05620</t>
  </si>
  <si>
    <t>6746 Volga Drive Colorado Springs, CO 80925</t>
  </si>
  <si>
    <t>Mohamed Khalifa</t>
  </si>
  <si>
    <t>https://portal.onehome.com/en-US/share/1012648c00919</t>
  </si>
  <si>
    <t>10182 Silver Stirrup Drive Colorado Springs, CO 80925-1362</t>
  </si>
  <si>
    <t>https://portal.onehome.com/en-US/share/1012647W14311</t>
  </si>
  <si>
    <t>6660 Brook Forest Drive Colorado Springs, CO 80911-9639</t>
  </si>
  <si>
    <t>https://portal.onehome.com/en-US/share/1012646r21682</t>
  </si>
  <si>
    <t>7794 Sandy Springs Point Fountain, CO 80817-4080</t>
  </si>
  <si>
    <t xml:space="preserve">	Mercede Ragghianti</t>
  </si>
  <si>
    <t>https://portal.onehome.com/en-US/share/1012644k65866</t>
  </si>
  <si>
    <t>12579 Stone Valley Drive Peyton, CO 80831-8399</t>
  </si>
  <si>
    <t>Kira Grey</t>
  </si>
  <si>
    <t>https://portal.onehome.com/en-US/share/1012642Q69721</t>
  </si>
  <si>
    <t>1961 Pepperwood Drive Colorado Springs, CO 80910-1435</t>
  </si>
  <si>
    <t>https://portal.onehome.com/en-US/share/1012641p27163</t>
  </si>
  <si>
    <t>7972 Brocket Lane Fountain, CO 80817-4264</t>
  </si>
  <si>
    <t xml:space="preserve">	Eve Courson</t>
  </si>
  <si>
    <t>https://portal.onehome.com/en-US/share/1012638W09762</t>
  </si>
  <si>
    <t>10913 Saco Drive Colorado Springs, CO 80925-9625</t>
  </si>
  <si>
    <t>Martha Aguirre</t>
  </si>
  <si>
    <t>https://portal.onehome.com/en-US/share/1012572l09591</t>
  </si>
  <si>
    <t>1403 Mears Drive Colorado Springs, CO 80915-2242</t>
  </si>
  <si>
    <t>https://portal.onehome.com/en-US/share/1012571H88111</t>
  </si>
  <si>
    <t>8405 Talc Drive Colorado Springs, CO 80938-9627</t>
  </si>
  <si>
    <t xml:space="preserve">	David Umphress</t>
  </si>
  <si>
    <t>https://portal.onehome.com/en-US/share/1012569n67174</t>
  </si>
  <si>
    <t>7170 Painted Rock Drive Colorado Springs, CO 80911-9348</t>
  </si>
  <si>
    <t>https://portal.onehome.com/en-US/share/1012568Z06275</t>
  </si>
  <si>
    <t>6439 Forest Thorn Court Colorado Springs, CO 80927</t>
  </si>
  <si>
    <t xml:space="preserve">	Leighanne Potts</t>
  </si>
  <si>
    <t>https://portal.onehome.com/en-US/share/1012564Z90546</t>
  </si>
  <si>
    <t>522 Harvard Street Colorado Springs, CO 80911-2520</t>
  </si>
  <si>
    <t>https://portal.onehome.com/en-US/share/1012563N52518</t>
  </si>
  <si>
    <t>114 Turf Trail Place Fountain, CO 80817-4188</t>
  </si>
  <si>
    <t>https://portal.onehome.com/en-US/share/1012562V87173</t>
  </si>
  <si>
    <t>5309 Janga Drive Colorado Springs, CO 80924-5347</t>
  </si>
  <si>
    <t>https://portal.onehome.com/en-US/share/1012062U73569</t>
  </si>
  <si>
    <t>8109 Misty Moon Drive Colorado Springs, CO 80924-4475</t>
  </si>
  <si>
    <t xml:space="preserve">	Brittney Welch</t>
  </si>
  <si>
    <t>https://portal.onehome.com/en-US/share/1012059h25901</t>
  </si>
  <si>
    <t>3459 Monica Drive Colorado Springs, CO 80916-3358</t>
  </si>
  <si>
    <t xml:space="preserve">	Britt Stanford</t>
  </si>
  <si>
    <t>https://portal.onehome.com/en-US/share/1012057m78072</t>
  </si>
  <si>
    <t>4967 Rusty Nail Point Colorado Springs, CO 80916-4761</t>
  </si>
  <si>
    <t>In MLS? In ROAM? BOTH?</t>
  </si>
  <si>
    <t>https://portal.onehome.com/en-US/share/1017882V37359</t>
  </si>
  <si>
    <t>https://assumelist.com/property-detail/?property=1815-Olympic-Dr&amp;property_id=174398590&amp;mls_id=3877098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</si>
  <si>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Cole Underwood</t>
  </si>
  <si>
    <t>https://portal.onehome.com/en-US/share/1017881o94574</t>
  </si>
  <si>
    <t>https://assumelist.com/property-detail/?property=2525-Nadine-Dr&amp;property_id=174737439&amp;mls_id=2487761&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</si>
  <si>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MLS</t>
  </si>
  <si>
    <t>Jeffrey Johnson</t>
  </si>
  <si>
    <t>https://portal.onehome.com/en-US/share/1017878g68397</t>
  </si>
  <si>
    <t>https://assumelist.com/property-detail/?property=1438-Kingsley-Dr&amp;property_id=174723104&amp;mls_id=4330245&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</si>
  <si>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https://portal.onehome.com/en-US/share/1017876t54336</t>
  </si>
  <si>
    <t>https://assumelist.com/property-detail/?property=642-Valjean-Pl&amp;property_id=174615696&amp;mls_id=1252304&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t>
  </si>
  <si>
    <t>https://portal.onehome.com/en-US/share/1017805V62233</t>
  </si>
  <si>
    <t>https://assumelist.com/property-detail/?property=6930-Bacone-Ter&amp;property_id=174867626&amp;mls_id=7895776&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</si>
  <si>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https://portal.onehome.com/en-US/share/1017803S86867</t>
  </si>
  <si>
    <t>$306 Monthly</t>
  </si>
  <si>
    <t>https://assumelist.com/property-detail/?property=5534-Timeless-Vw&amp;property_id=174445814&amp;mls_id=5595140&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t>
  </si>
  <si>
    <t>https://portal.onehome.com/en-US/share/1017793y33326</t>
  </si>
  <si>
    <t>http://url9431.assumelist.com/ls/click?upn=u001.BcL1eYUM-2F67rfyYv2dxwzPO3-2FughUwQfz5jIH1XMxg5U-2BCJ-2BorEaGdlHSZU5PilMaDse0Wg8sc-2BCe8RPCwq3o-2FQoF6j8v8jbCi5b5ksrlN4UUB5W-2FpiXmXmFH5B7fs8HCMQ2lvJwJeTGvdhwJiXSw8ZkIpbWyxTx-2FZv5Wz3ry7MXE1ma66vKXOE9exeAfZQBAMmDCWiVzTdWH9k-2Bt37xYAZdYVxl0sne7TV0zDZlK2nPPEG3KvrowjD5JZq7eoB7IW55Zsp9SeVTPychgHPLmZ7MWCo8vC8MsNMSkgXxEWB56gxV6XHvp03QH2ld7SaI0od2QX-2FA5t46vfvcikPcwEtXs5w-2F29zHIlzFACtEVb84bs1E947qjX4ru7xYmeL0w23W-2BKBZdS933q0cHhDMpQsFKEnKHiz86XqH0-2BBOnvB6t7NIEXc8F5-2BgD2viMcrH6yC-2BEoMEPLkq89EBMOnOdm5B1t8S3ZDMIky1FfC74e7I-2FnkBD90DfsQEJRzsIfhBRfjZ8SS6p7Vnj43flMzj79H5ejOZi9ESrQqCJoQV7p63m7F681BacolXHKh7EXkooZ2P8eIsUhDnzmIfk-2BzWRw-3D-3DfcQ6_dqUk4BVLDTnppcaqbjgsBHDSaEXQh55iFlm3uQz3mYt9wFYXr9ftT9tB3C-2B5LjexmSU7naQoK-2FVB-2B4J1XkymTBNwH5WXlEZZDS-2BYQOY-2FYMuMZdtfohZiruKEi0WV94-2BADdDCiM37dS3X7MWiRj76xLcV-2F9-2FEXqOpgMX8-2BWR9K8qfpDlHhHQBia0JbcKeOBXRylfIRczy2TBlt56MMObwmUigPfEJXuBoXqfobPGNaY8-3D</t>
  </si>
  <si>
    <t>Active in AssumeList but cancelled in MLS</t>
  </si>
  <si>
    <t>Min Rent</t>
  </si>
  <si>
    <t>Max Rent</t>
  </si>
  <si>
    <t>Mean Rent</t>
  </si>
  <si>
    <t>Median Rent</t>
  </si>
  <si>
    <t>25th Percentile</t>
  </si>
  <si>
    <t>75th Percentile</t>
  </si>
  <si>
    <t>1.5+</t>
  </si>
  <si>
    <t>9794 Salford Lane, Highlands Ranch, CO 80126</t>
  </si>
  <si>
    <t>1 only</t>
  </si>
  <si>
    <t>Property Type</t>
  </si>
  <si>
    <t>Living Area</t>
  </si>
  <si>
    <t>Lot Area</t>
  </si>
  <si>
    <t>Year Built</t>
  </si>
  <si>
    <t>Last Sale Date</t>
  </si>
  <si>
    <t>Last Sale Price</t>
  </si>
  <si>
    <t>Property Taxes Year</t>
  </si>
  <si>
    <t>Owner Names</t>
  </si>
  <si>
    <t>Owner Occupied</t>
  </si>
  <si>
    <t>Rent Estimate</t>
  </si>
  <si>
    <t>Rent Estimate - Low</t>
  </si>
  <si>
    <t>Rent Estimate - High</t>
  </si>
  <si>
    <t>Single Family</t>
  </si>
  <si>
    <t>2022</t>
  </si>
  <si>
    <t>Matthew Mcguinness,Michelle Marie Vega Mcguinness</t>
  </si>
  <si>
    <t>Kevin Daniel Cain</t>
  </si>
  <si>
    <t>Angela Claire Luft</t>
  </si>
  <si>
    <t>2021</t>
  </si>
  <si>
    <t>Alexander Watson Cameron,Victoria Isabel Watson</t>
  </si>
  <si>
    <t>Brian D Benningfield,Jessical L Benningfield</t>
  </si>
  <si>
    <t>Christopher Valdez,Alicia Valdez</t>
  </si>
  <si>
    <t>Abdul R Suleman</t>
  </si>
  <si>
    <t>Shannon D Sterling,Mark E Sterling</t>
  </si>
  <si>
    <t>Gerald Edwind Smith</t>
  </si>
  <si>
    <t>Joseph Carey,Ashley Carey</t>
  </si>
  <si>
    <t>Daemon Hunter,Bella Hunter</t>
  </si>
  <si>
    <t>Donald Pedlar</t>
  </si>
  <si>
    <t>Land</t>
  </si>
  <si>
    <t>Donny Putra</t>
  </si>
  <si>
    <t>Timothy Andrew Ryan Baker,Hannah Marie Baker</t>
  </si>
  <si>
    <t>Michael T Dayak,Margaret M Dayak</t>
  </si>
  <si>
    <t>Michael Reynolds,Jordan Reynolds</t>
  </si>
  <si>
    <t>Allison E Garcia,Juan Garcia</t>
  </si>
  <si>
    <t>Kathryn M Richards</t>
  </si>
  <si>
    <t>Charles W Doan,Nicole J Doan</t>
  </si>
  <si>
    <t>Aaron Swift,Emily Swift</t>
  </si>
  <si>
    <t>Brian Mayhue,Caridad Mayhue</t>
  </si>
  <si>
    <t>Anthony R Swanberg,Lucinda J Swanberg</t>
  </si>
  <si>
    <t>Deondra Owen</t>
  </si>
  <si>
    <t>Joseph T Glunt</t>
  </si>
  <si>
    <t>DOUGLAS DIRKSEN,REBECCA DIRKSEN</t>
  </si>
  <si>
    <t>Wade E Jennings,Cassandra G Jennings</t>
  </si>
  <si>
    <t>Townhouse</t>
  </si>
  <si>
    <t>2023</t>
  </si>
  <si>
    <t>Brooke M Intermill</t>
  </si>
  <si>
    <t>JCFT LLC</t>
  </si>
  <si>
    <t>Saul D Hage,Kelly A Hage</t>
  </si>
  <si>
    <t>Gabrielle Helena</t>
  </si>
  <si>
    <t>Zachary Walker</t>
  </si>
  <si>
    <t>James Mack Cloninger,Stephanie Tabor Cloninger</t>
  </si>
  <si>
    <t>David Kiert,Valerine Kiert</t>
  </si>
  <si>
    <t>Kennamer Yates,JESSICA YATES</t>
  </si>
  <si>
    <t>James Christopher Pierce,Elizabeth Ann Courtade</t>
  </si>
  <si>
    <t>Joseph Thurber,Chelsea Whitworth</t>
  </si>
  <si>
    <t>Jose G Barada,ANEL BARADA</t>
  </si>
  <si>
    <t>Brian B Yoo,Inesse H Lee</t>
  </si>
  <si>
    <t>Alec B Foster,Lindsey Foster</t>
  </si>
  <si>
    <t>Tanisha Marie Waugh,Byron Marcus Waugh</t>
  </si>
  <si>
    <t>James George Pirrami,Lauren Ashley Pirrami</t>
  </si>
  <si>
    <t>Jacquelyn Cunningham,Daniel Cunnigham</t>
  </si>
  <si>
    <t>James Kayim,Jennifer Kayim</t>
  </si>
  <si>
    <t>Joseph Lepley,Tavia Lepley</t>
  </si>
  <si>
    <t>Connor O'neill,Antonia Gallen</t>
  </si>
  <si>
    <t>Kevin Ferrington,Makayla Ferrington</t>
  </si>
  <si>
    <t>Richard Baez,Jurgita Baez</t>
  </si>
  <si>
    <t>Tevin Mcdonald,Jordan Mcdonald</t>
  </si>
  <si>
    <t>Edward Arnold Slofkiss,Molly Slofkis</t>
  </si>
  <si>
    <t>Adrianna Gutierrez,Victor Gutierrez</t>
  </si>
  <si>
    <t>Allisha Wennersten,Derek Wennersten</t>
  </si>
  <si>
    <t>William Conville</t>
  </si>
  <si>
    <t>Peyton K Smith</t>
  </si>
  <si>
    <t>Way Eads Hayden,Erin Reneigh Eads</t>
  </si>
  <si>
    <t>Elias Ortiz,Jennifer Ortiz</t>
  </si>
  <si>
    <t>Zachary R Quinn</t>
  </si>
  <si>
    <t>Valente Alvarez,Carolina Reyes Carrillo</t>
  </si>
  <si>
    <t>Jordan M Penley</t>
  </si>
  <si>
    <t>Jamel Lecarl Blunt,Stacey Sharice Fong</t>
  </si>
  <si>
    <t>Richard Jones Tyler,Sara Jean Jones</t>
  </si>
  <si>
    <t>Kaylin L Armstrong</t>
  </si>
  <si>
    <t>Lindsey Gragosian</t>
  </si>
  <si>
    <t>Jaime Albarran,JESSICA ALBARRAN</t>
  </si>
  <si>
    <t>Joseph Mengoni</t>
  </si>
  <si>
    <t>Aaron Geddie Tyler,Madelaine Olivia Geddie</t>
  </si>
  <si>
    <t>Joshua Rattazzimayers,Chelsi Rattazzimayers</t>
  </si>
  <si>
    <t>Jonathan G Anderson,Molly T Anderson</t>
  </si>
  <si>
    <t>Kenneth Rebisch,LORI JEAN REBISCH,Heather Rose Rebisch</t>
  </si>
  <si>
    <t>Jose Rosario,Jamie Rosario</t>
  </si>
  <si>
    <t>KENNETH R WHITE,BEVERLY D WHITE</t>
  </si>
  <si>
    <t>Jaymon Bell,Abigail Bell</t>
  </si>
  <si>
    <t>Samuel C Stephens</t>
  </si>
  <si>
    <t>Corey H Ruckdeschel,Michelle Claire</t>
  </si>
  <si>
    <t>Matthew J Gravelle,Kristen Gravelle</t>
  </si>
  <si>
    <t>CONNER RAY WALCHER,LINDA FREDERIKE WALCHER</t>
  </si>
  <si>
    <t>Steven Tyler Anderson,Elizabeth Moneymaker</t>
  </si>
  <si>
    <t>Jonathan Quick,Chelsea M Quick</t>
  </si>
  <si>
    <t>Reed H Benjamin,Patricia L Reed</t>
  </si>
  <si>
    <t>Katie Medina,Matthew Medina</t>
  </si>
  <si>
    <t>Joslah D Young,Ashley L Young</t>
  </si>
  <si>
    <t>Kyle S Clark,Tara M Clark</t>
  </si>
  <si>
    <t>Multi-Family</t>
  </si>
  <si>
    <t>Luke Andrew Rzepiennik,Alexandra Lynn Rzepiennik</t>
  </si>
  <si>
    <t>Edmundo Andree Fernandez Hicks</t>
  </si>
  <si>
    <t>Alex Dickinson Shedd,Michael Shedd Austin</t>
  </si>
  <si>
    <t>Michael J Baldock,TRINA K BALDOCK</t>
  </si>
  <si>
    <t>Jeremy Combs,Tauni Combs</t>
  </si>
  <si>
    <t>Donald J Seidel,Dianne Michelle Seidel</t>
  </si>
  <si>
    <t>Glenn Cooper</t>
  </si>
  <si>
    <t>James Manuel Rosario</t>
  </si>
  <si>
    <t>Michael Dean Zeich</t>
  </si>
  <si>
    <t>James Patrick Jacobson,Melissa Alexandra Toland</t>
  </si>
  <si>
    <t>THOMAS M FLANNERY,SALLY A FLANNERY</t>
  </si>
  <si>
    <t>Condo</t>
  </si>
  <si>
    <t>Brandon Ruano,Rose Biolchini</t>
  </si>
  <si>
    <t>Rick Brown,Amanda Brown</t>
  </si>
  <si>
    <t>Carl J D Poole,Tatiana A Poole</t>
  </si>
  <si>
    <t>Timothy M Dunlap</t>
  </si>
  <si>
    <t>Christopher A Ash,Becky S Ash</t>
  </si>
  <si>
    <t>Shane Helbling,Natalie Brooke Helbling</t>
  </si>
  <si>
    <t>Christopher Mccoy</t>
  </si>
  <si>
    <t>Craig Ellis</t>
  </si>
  <si>
    <t>Dima T Farmer,MARIANA MARQUEZ-FARMER</t>
  </si>
  <si>
    <t>Kaitlin Sumler</t>
  </si>
  <si>
    <t>James P Marley,Elizabeth J Marley</t>
  </si>
  <si>
    <t>Matthew C Bowen,Shelby L Bowen</t>
  </si>
  <si>
    <t>Brian Jeffrey Sheeran,Lauren Frances Sheeran</t>
  </si>
  <si>
    <t>Sean Unthank,Kacey Unthank</t>
  </si>
  <si>
    <t>Tammera Angeflka Cordell</t>
  </si>
  <si>
    <t>Ryan J Binkley,Hannah Alyssa Finet Binkley</t>
  </si>
  <si>
    <t>Andrew Mullin</t>
  </si>
  <si>
    <t>Samantha Lynn Tudor</t>
  </si>
  <si>
    <t>Victor Luigi Vigliotti</t>
  </si>
  <si>
    <t>Michael A Love,JENNIFER A LOVE</t>
  </si>
  <si>
    <t>Autumn Gettelfinger,Andrew Gettelfinger</t>
  </si>
  <si>
    <t>James R Wright,Emily J Wright</t>
  </si>
  <si>
    <t>Brandon Rodriguez</t>
  </si>
  <si>
    <t>Christopher A Love,Deanna Love</t>
  </si>
  <si>
    <t>Debra June Broadbent,Thomas James Broadbent</t>
  </si>
  <si>
    <t>Philip Caravella</t>
  </si>
  <si>
    <t>Christian Osorio,Jessalyn Osorio</t>
  </si>
  <si>
    <t>Michael B Leinen,Chelsea Leinen</t>
  </si>
  <si>
    <t>Rafik Tartour</t>
  </si>
  <si>
    <t>Williams Talon,Sydney Smith</t>
  </si>
  <si>
    <t>Jonathan Woolridge,Roxanne Woolridge</t>
  </si>
  <si>
    <t>Laura D Kelsey</t>
  </si>
  <si>
    <t>Even Willburn</t>
  </si>
  <si>
    <t>CURTIS M SNIDER</t>
  </si>
  <si>
    <t>Andrew Risse,Brandi Risse</t>
  </si>
  <si>
    <t>Devin T Walker,Danielle S Walker</t>
  </si>
  <si>
    <t>Kelly E Richards,Hayden K Richards</t>
  </si>
  <si>
    <t>Anthony T Allen,Beonee C Allen</t>
  </si>
  <si>
    <t>David C Kile,Geena R Kile</t>
  </si>
  <si>
    <t>Cody E Pigford,Haleigh Van Bebber</t>
  </si>
  <si>
    <t>Zachary Lutz,SARAH LUTZ</t>
  </si>
  <si>
    <t>Loan Term</t>
  </si>
  <si>
    <t>Last Taxes</t>
  </si>
  <si>
    <t>Last Tax Year</t>
  </si>
  <si>
    <t>Average Rent</t>
  </si>
  <si>
    <t>Average Rent - Low</t>
  </si>
  <si>
    <t>Average Rent - High</t>
  </si>
  <si>
    <t>Principal &amp; Interest</t>
  </si>
  <si>
    <t>Monthly Taxes</t>
  </si>
  <si>
    <t>Monthly Insurance</t>
  </si>
  <si>
    <t>Monthly PITI</t>
  </si>
  <si>
    <t>PITI:Rent Delta</t>
  </si>
  <si>
    <t>PITI:Rent Delta Low</t>
  </si>
  <si>
    <t>PITI:Rent Delta High</t>
  </si>
  <si>
    <t>Monthly Appreciation</t>
  </si>
  <si>
    <t>Monthly Depreciation (Tax Savings)</t>
  </si>
  <si>
    <t>Monthly Rent+Appr+Depr</t>
  </si>
  <si>
    <t>where located</t>
  </si>
  <si>
    <t>details</t>
  </si>
  <si>
    <t>1099 Westmoreland</t>
  </si>
  <si>
    <t>RE Colorado</t>
  </si>
  <si>
    <t xml:space="preserve">fourplex for 800k </t>
  </si>
  <si>
    <t>3810 Scott Lane</t>
  </si>
  <si>
    <t>Re Colorado</t>
  </si>
  <si>
    <t>Link</t>
  </si>
  <si>
    <t>FHA assumable?</t>
  </si>
  <si>
    <t xml:space="preserve">Done for VA Analysis numbers? </t>
  </si>
  <si>
    <t>Maybe</t>
  </si>
  <si>
    <t>"Hello Ryan, unfortunately my sellers are only agreeing to assume the loam to another VA holder so they are free fully of the loan."</t>
  </si>
  <si>
    <t>https://portal.onehome.com/en-US/listing?token=eyJPU04iOiJQUE1MUyIsInR5cGUiOiIxIiwiY29udGFjdGlkIjo4MTkyMTUsInNldGlkIjoiNzIwMzY1Iiwic2V0a2V5IjoiNDE1IiwiZW1haWwiOiJybHVnYXlhb0Byb2NrZXRzdGF0aW9uLmNvbSIsInJlc291cmNlaWQiOjAsImFnZW50aWQiOjI0MzYzLCJpc2RlbHRhIjpmYWxzZSwibGlzdGluZ2lkIjoiNTExNzYyMzAiLCJWaWV3TW9kZSI6IjEifQ==&amp;SMS=0</t>
  </si>
  <si>
    <t>"No, they need their eligibility"</t>
  </si>
  <si>
    <t>"This is Charles, the listing agent on Napa. He didn't seem too crazy about it when I brought it up to him before during our Listing appointment about losing his eligibility.
But what I would say is get over there take a look at it, get an offer and writing, and I will do the best that I can. The stronger the offer, the higher, the likelihood of him signing.</t>
  </si>
  <si>
    <t>"Hi Ryan,
Meri Burgess here
Give me a call when you get a chance please"</t>
  </si>
  <si>
    <t>"Hey Ryan! We have met before at your meetup and at YPN. I hope all is well!
Currently, the owner is not interested in giving up his eligibility... we just went on the market yesterday, so he may be interested as time passes. I'll keep you posted! Take care, Ryan"</t>
  </si>
  <si>
    <t xml:space="preserve">"Hi Ryan,
I am sorry, but I am out of town and signal is very spotty where so am. Leanne is the point of contact on that property. Do you have her number?"
No Leanne on MLS </t>
  </si>
  <si>
    <t>"Sorry I've been in the mountains with little service.
Roaring spring went UC Sunday evening. :/"</t>
  </si>
  <si>
    <t>"Hi, Ryan! Glad your buyers likes Wordsworth it is a cute place and the sellers have a done a lot of work since buying in 2021.
They would prefer a VA assumption to keep their eligibility, but would equally consider any offer your buyers share."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</si>
</sst>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dd/yyyy"/>
    <numFmt numFmtId="165" formatCode="m/d/yyyy"/>
    <numFmt numFmtId="166" formatCode="M/d/yyyy"/>
    <numFmt numFmtId="167" formatCode="&quot;$&quot;#,##0.00"/>
    <numFmt numFmtId="168" formatCode="&quot;$&quot;#,##0"/>
    <numFmt numFmtId="169" formatCode="yyyy-mm-dd h:mm:ss"/>
  </numFmts>
  <fonts count="43">
    <font>
      <sz val="10.0"/>
      <color rgb="FF000000"/>
      <name val="Arial"/>
      <scheme val="minor"/>
    </font>
    <font>
      <color theme="1"/>
      <name val="Arial"/>
    </font>
    <font>
      <color theme="1"/>
      <name val="Arial"/>
      <scheme val="minor"/>
    </font>
    <font>
      <u/>
      <color rgb="FF0000FF"/>
    </font>
    <font>
      <color rgb="FF222222"/>
      <name val="Arial"/>
    </font>
    <font>
      <sz val="11.0"/>
      <color rgb="FF222222"/>
      <name val="&quot;Google Sans&quot;"/>
    </font>
    <font>
      <sz val="11.0"/>
      <color rgb="FF000000"/>
      <name val="Calibri"/>
    </font>
    <font>
      <u/>
      <color rgb="FF0000FF"/>
    </font>
    <font>
      <b/>
      <color theme="1"/>
      <name val="Arial"/>
      <scheme val="minor"/>
    </font>
    <font>
      <strike/>
      <color theme="1"/>
      <name val="Arial"/>
      <scheme val="minor"/>
    </font>
    <font>
      <u/>
      <color rgb="FF0000FF"/>
    </font>
    <font>
      <strike/>
      <color rgb="FF0000FF"/>
    </font>
    <font>
      <b/>
      <u/>
      <color rgb="FF1155CC"/>
      <name val="Arial"/>
    </font>
    <font>
      <b/>
      <u/>
      <color rgb="FF0000FF"/>
    </font>
    <font>
      <b/>
      <u/>
      <color rgb="FF0000FF"/>
    </font>
    <font>
      <u/>
      <color rgb="FF0000FF"/>
    </font>
    <font>
      <b/>
      <u/>
      <color rgb="FF1155CC"/>
      <name val="Arial"/>
    </font>
    <font>
      <b/>
      <sz val="9.0"/>
      <color rgb="FF1F1F1F"/>
      <name val="&quot;Google Sans&quot;"/>
    </font>
    <font>
      <b/>
      <u/>
      <sz val="9.0"/>
      <color rgb="FF000000"/>
      <name val="&quot;Google Sans&quot;"/>
    </font>
    <font>
      <u/>
      <color rgb="FF0000FF"/>
    </font>
    <font>
      <u/>
      <color rgb="FF0000FF"/>
    </font>
    <font>
      <sz val="14.0"/>
      <color rgb="FF393841"/>
      <name val="Jost"/>
    </font>
    <font>
      <color rgb="FF000000"/>
      <name val="Arial"/>
    </font>
    <font>
      <u/>
      <color rgb="FF0000FF"/>
    </font>
    <font>
      <u/>
      <color rgb="FF0000FF"/>
    </font>
    <font>
      <u/>
      <color rgb="FF0000FF"/>
    </font>
    <font>
      <u/>
      <color theme="1"/>
      <name val="Arial"/>
      <scheme val="minor"/>
    </font>
    <font>
      <b/>
      <u/>
      <color rgb="FF0000FF"/>
    </font>
    <font>
      <u/>
      <color rgb="FF0000FF"/>
    </font>
    <font>
      <u/>
      <color rgb="FF1155CC"/>
      <name val="Arial"/>
    </font>
    <font>
      <u/>
      <color rgb="FF1155CC"/>
      <name val="Arial"/>
    </font>
    <font>
      <b/>
      <u/>
      <color rgb="FF0000FF"/>
    </font>
    <font>
      <u/>
      <color rgb="FF0000FF"/>
    </font>
    <font>
      <sz val="11.0"/>
      <color theme="1"/>
      <name val="-apple-system"/>
    </font>
    <font>
      <u/>
      <color theme="1"/>
      <name val="Arial"/>
      <scheme val="minor"/>
    </font>
    <font>
      <u/>
      <color rgb="FF0000FF"/>
    </font>
    <font>
      <sz val="11.0"/>
      <color rgb="FF364650"/>
      <name val="Arial"/>
    </font>
    <font>
      <b/>
      <u/>
      <color rgb="FF1155CC"/>
      <name val="Arial"/>
    </font>
    <font>
      <b/>
      <color theme="1"/>
      <name val="Arial"/>
    </font>
    <font>
      <u/>
      <color rgb="FF1155CC"/>
      <name val="Arial"/>
    </font>
    <font>
      <u/>
      <color rgb="FF1155CC"/>
      <name val="Arial"/>
    </font>
    <font>
      <u/>
      <color rgb="FF0000FF"/>
    </font>
    <font>
      <sz val="9.0"/>
      <color rgb="FF000000"/>
      <name val="&quot;Google Sans Mono&quot;"/>
    </font>
  </fonts>
  <fills count="33">
    <fill>
      <patternFill patternType="none"/>
    </fill>
    <fill>
      <patternFill patternType="lightGray"/>
    </fill>
    <fill>
      <patternFill patternType="solid">
        <fgColor rgb="FFEAD1DC"/>
        <bgColor rgb="FFEAD1DC"/>
      </patternFill>
    </fill>
    <fill>
      <patternFill patternType="solid">
        <fgColor rgb="FFFFD966"/>
        <bgColor rgb="FFFFD966"/>
      </patternFill>
    </fill>
    <fill>
      <patternFill patternType="solid">
        <fgColor rgb="FF93C47D"/>
        <bgColor rgb="FF93C47D"/>
      </patternFill>
    </fill>
    <fill>
      <patternFill patternType="solid">
        <fgColor rgb="FFDD7E6B"/>
        <bgColor rgb="FFDD7E6B"/>
      </patternFill>
    </fill>
    <fill>
      <patternFill patternType="solid">
        <fgColor rgb="FFD9EAD3"/>
        <bgColor rgb="FFD9EAD3"/>
      </patternFill>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
      <patternFill patternType="solid">
        <fgColor rgb="FFD5A6BD"/>
        <bgColor rgb="FFD5A6BD"/>
      </patternFill>
    </fill>
    <fill>
      <patternFill patternType="solid">
        <fgColor rgb="FF6FA8DC"/>
        <bgColor rgb="FF6FA8DC"/>
      </patternFill>
    </fill>
    <fill>
      <patternFill patternType="solid">
        <fgColor rgb="FFF9CB9C"/>
        <bgColor rgb="FFF9CB9C"/>
      </patternFill>
    </fill>
    <fill>
      <patternFill patternType="solid">
        <fgColor rgb="FFFCE5CD"/>
        <bgColor rgb="FFFCE5CD"/>
      </patternFill>
    </fill>
    <fill>
      <patternFill patternType="solid">
        <fgColor rgb="FF9FC5E8"/>
        <bgColor rgb="FF9FC5E8"/>
      </patternFill>
    </fill>
    <fill>
      <patternFill patternType="solid">
        <fgColor rgb="FFA2C4C9"/>
        <bgColor rgb="FFA2C4C9"/>
      </patternFill>
    </fill>
    <fill>
      <patternFill patternType="solid">
        <fgColor rgb="FFB6D7A8"/>
        <bgColor rgb="FFB6D7A8"/>
      </patternFill>
    </fill>
    <fill>
      <patternFill patternType="solid">
        <fgColor rgb="FFCC4125"/>
        <bgColor rgb="FFCC4125"/>
      </patternFill>
    </fill>
    <fill>
      <patternFill patternType="solid">
        <fgColor rgb="FF00FF00"/>
        <bgColor rgb="FF00FF00"/>
      </patternFill>
    </fill>
    <fill>
      <patternFill patternType="solid">
        <fgColor rgb="FFFF0000"/>
        <bgColor rgb="FFFF0000"/>
      </patternFill>
    </fill>
    <fill>
      <patternFill patternType="solid">
        <fgColor theme="6"/>
        <bgColor theme="6"/>
      </patternFill>
    </fill>
    <fill>
      <patternFill patternType="solid">
        <fgColor theme="9"/>
        <bgColor theme="9"/>
      </patternFill>
    </fill>
    <fill>
      <patternFill patternType="solid">
        <fgColor theme="4"/>
        <bgColor theme="4"/>
      </patternFill>
    </fill>
    <fill>
      <patternFill patternType="solid">
        <fgColor rgb="FFFFFF00"/>
        <bgColor rgb="FFFFFF00"/>
      </patternFill>
    </fill>
    <fill>
      <patternFill patternType="solid">
        <fgColor theme="5"/>
        <bgColor theme="5"/>
      </patternFill>
    </fill>
    <fill>
      <patternFill patternType="solid">
        <fgColor rgb="FFCFE2F3"/>
        <bgColor rgb="FFCFE2F3"/>
      </patternFill>
    </fill>
    <fill>
      <patternFill patternType="solid">
        <fgColor theme="7"/>
        <bgColor theme="7"/>
      </patternFill>
    </fill>
    <fill>
      <patternFill patternType="solid">
        <fgColor rgb="FFC9DAF8"/>
        <bgColor rgb="FFC9DAF8"/>
      </patternFill>
    </fill>
    <fill>
      <patternFill patternType="solid">
        <fgColor rgb="FF00FFFF"/>
        <bgColor rgb="FF00FFFF"/>
      </patternFill>
    </fill>
    <fill>
      <patternFill patternType="solid">
        <fgColor rgb="FFF1F4F8"/>
        <bgColor rgb="FFF1F4F8"/>
      </patternFill>
    </fill>
    <fill>
      <patternFill patternType="solid">
        <fgColor rgb="FFCCCCCC"/>
        <bgColor rgb="FFCCCCCC"/>
      </patternFill>
    </fill>
    <fill>
      <patternFill patternType="solid">
        <fgColor rgb="FFA4C2F4"/>
        <bgColor rgb="FFA4C2F4"/>
      </patternFill>
    </fill>
    <fill>
      <patternFill patternType="solid">
        <fgColor rgb="FF000000"/>
        <bgColor rgb="FF000000"/>
      </patternFill>
    </fill>
  </fills>
  <borders count="1">
    <border/>
  </borders>
  <cellStyleXfs count="1">
    <xf borderId="0" fillId="0" fontId="0" numFmtId="0" applyAlignment="1" applyFont="1"/>
  </cellStyleXfs>
  <cellXfs count="241">
    <xf borderId="0" fillId="0" fontId="0" numFmtId="0" xfId="0" applyAlignment="1" applyFont="1">
      <alignment readingOrder="0" shrinkToFit="0" vertical="bottom" wrapText="0"/>
    </xf>
    <xf borderId="0" fillId="2" fontId="1" numFmtId="0" xfId="0" applyAlignment="1" applyFill="1" applyFont="1">
      <alignment horizontal="center" vertical="bottom"/>
    </xf>
    <xf borderId="0" fillId="3" fontId="1" numFmtId="0" xfId="0" applyAlignment="1" applyFill="1" applyFont="1">
      <alignment horizontal="center" readingOrder="0" vertical="bottom"/>
    </xf>
    <xf borderId="0" fillId="4" fontId="1" numFmtId="0" xfId="0" applyAlignment="1" applyFill="1" applyFont="1">
      <alignment horizontal="center" vertical="bottom"/>
    </xf>
    <xf borderId="0" fillId="5" fontId="1" numFmtId="0" xfId="0" applyAlignment="1" applyFill="1" applyFont="1">
      <alignment horizontal="center" vertical="bottom"/>
    </xf>
    <xf borderId="0" fillId="6" fontId="2" numFmtId="0" xfId="0" applyAlignment="1" applyFill="1" applyFont="1">
      <alignment readingOrder="0"/>
    </xf>
    <xf borderId="0" fillId="0" fontId="2" numFmtId="164" xfId="0" applyAlignment="1" applyFont="1" applyNumberFormat="1">
      <alignment horizontal="center" readingOrder="0"/>
    </xf>
    <xf borderId="0" fillId="0" fontId="1" numFmtId="0" xfId="0" applyAlignment="1" applyFont="1">
      <alignment readingOrder="0" vertical="bottom"/>
    </xf>
    <xf borderId="0" fillId="0" fontId="2" numFmtId="0" xfId="0" applyAlignment="1" applyFont="1">
      <alignment readingOrder="0"/>
    </xf>
    <xf borderId="0" fillId="0" fontId="1" numFmtId="0" xfId="0" applyAlignment="1" applyFont="1">
      <alignment vertical="bottom"/>
    </xf>
    <xf borderId="0" fillId="0" fontId="2" numFmtId="0" xfId="0" applyFont="1"/>
    <xf borderId="0" fillId="0" fontId="1" numFmtId="0" xfId="0" applyAlignment="1" applyFont="1">
      <alignment vertical="bottom"/>
    </xf>
    <xf borderId="0" fillId="0" fontId="3" numFmtId="0" xfId="0" applyAlignment="1" applyFont="1">
      <alignment readingOrder="0"/>
    </xf>
    <xf borderId="0" fillId="0" fontId="1" numFmtId="0" xfId="0" applyAlignment="1" applyFont="1">
      <alignment shrinkToFit="0" vertical="bottom" wrapText="0"/>
    </xf>
    <xf borderId="0" fillId="0" fontId="2" numFmtId="165" xfId="0" applyAlignment="1" applyFont="1" applyNumberFormat="1">
      <alignment horizontal="center" readingOrder="0"/>
    </xf>
    <xf borderId="0" fillId="0" fontId="2" numFmtId="0" xfId="0" applyFont="1"/>
    <xf borderId="0" fillId="0" fontId="2" numFmtId="0" xfId="0" applyAlignment="1" applyFont="1">
      <alignment readingOrder="0"/>
    </xf>
    <xf borderId="0" fillId="7" fontId="4" numFmtId="0" xfId="0" applyAlignment="1" applyFill="1" applyFont="1">
      <alignment readingOrder="0"/>
    </xf>
    <xf borderId="0" fillId="0" fontId="2" numFmtId="166" xfId="0" applyAlignment="1" applyFont="1" applyNumberFormat="1">
      <alignment horizontal="center" readingOrder="0"/>
    </xf>
    <xf borderId="0" fillId="7" fontId="1" numFmtId="0" xfId="0" applyAlignment="1" applyFont="1">
      <alignment vertical="bottom"/>
    </xf>
    <xf borderId="0" fillId="7" fontId="5" numFmtId="0" xfId="0" applyAlignment="1" applyFont="1">
      <alignment shrinkToFit="0" vertical="bottom" wrapText="0"/>
    </xf>
    <xf borderId="0" fillId="3" fontId="1" numFmtId="0" xfId="0" applyAlignment="1" applyFont="1">
      <alignment horizontal="center" vertical="bottom"/>
    </xf>
    <xf borderId="0" fillId="5" fontId="1" numFmtId="0" xfId="0" applyAlignment="1" applyFont="1">
      <alignment horizontal="center" readingOrder="0" vertical="bottom"/>
    </xf>
    <xf borderId="0" fillId="0" fontId="1" numFmtId="0" xfId="0" applyAlignment="1" applyFont="1">
      <alignment horizontal="right" vertical="bottom"/>
    </xf>
    <xf borderId="0" fillId="0" fontId="2" numFmtId="0" xfId="0" applyAlignment="1" applyFont="1">
      <alignment horizontal="right" readingOrder="0"/>
    </xf>
    <xf borderId="0" fillId="8" fontId="2" numFmtId="0" xfId="0" applyAlignment="1" applyFill="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shrinkToFit="0" wrapText="1"/>
    </xf>
    <xf borderId="0" fillId="7" fontId="6" numFmtId="0" xfId="0" applyAlignment="1" applyFont="1">
      <alignment readingOrder="0" vertical="center"/>
    </xf>
    <xf borderId="0" fillId="0" fontId="2" numFmtId="0" xfId="0" applyAlignment="1" applyFont="1">
      <alignment readingOrder="0" shrinkToFit="0" vertical="top" wrapText="1"/>
    </xf>
    <xf borderId="0" fillId="0" fontId="7" numFmtId="0" xfId="0" applyAlignment="1" applyFont="1">
      <alignment readingOrder="0" shrinkToFit="0" vertical="center" wrapText="1"/>
    </xf>
    <xf borderId="0" fillId="0" fontId="2" numFmtId="0" xfId="0" applyAlignment="1" applyFont="1">
      <alignment shrinkToFit="0" vertical="center" wrapText="1"/>
    </xf>
    <xf borderId="0" fillId="9" fontId="8" numFmtId="0" xfId="0" applyAlignment="1" applyFill="1" applyFont="1">
      <alignment readingOrder="0"/>
    </xf>
    <xf borderId="0" fillId="0" fontId="8" numFmtId="0" xfId="0" applyFont="1"/>
    <xf borderId="0" fillId="9" fontId="8" numFmtId="0" xfId="0" applyAlignment="1" applyFont="1">
      <alignment horizontal="center" readingOrder="0" shrinkToFit="0" vertical="center" wrapText="1"/>
    </xf>
    <xf borderId="0" fillId="9" fontId="8" numFmtId="0" xfId="0" applyAlignment="1" applyFont="1">
      <alignment horizontal="center" readingOrder="0" vertical="center"/>
    </xf>
    <xf borderId="0" fillId="0" fontId="2" numFmtId="0" xfId="0" applyAlignment="1" applyFont="1">
      <alignment readingOrder="0" vertical="center"/>
    </xf>
    <xf borderId="0" fillId="0" fontId="2" numFmtId="0" xfId="0" applyAlignment="1" applyFont="1">
      <alignment horizontal="center" readingOrder="0" shrinkToFit="0" wrapText="1"/>
    </xf>
    <xf borderId="0" fillId="0" fontId="2" numFmtId="0" xfId="0" applyAlignment="1" applyFont="1">
      <alignment horizontal="center" readingOrder="0" vertical="center"/>
    </xf>
    <xf borderId="0" fillId="0" fontId="2" numFmtId="0" xfId="0" applyAlignment="1" applyFont="1">
      <alignment shrinkToFit="0" wrapText="1"/>
    </xf>
    <xf borderId="0" fillId="0" fontId="9" numFmtId="0" xfId="0" applyAlignment="1" applyFont="1">
      <alignment readingOrder="0" vertical="center"/>
    </xf>
    <xf borderId="0" fillId="0" fontId="9" numFmtId="0" xfId="0" applyAlignment="1" applyFont="1">
      <alignment horizontal="center" readingOrder="0" shrinkToFit="0" wrapText="1"/>
    </xf>
    <xf borderId="0" fillId="0" fontId="9" numFmtId="0" xfId="0" applyAlignment="1" applyFont="1">
      <alignment horizontal="center" readingOrder="0" vertical="center"/>
    </xf>
    <xf borderId="0" fillId="0" fontId="9" numFmtId="0" xfId="0" applyFont="1"/>
    <xf borderId="0" fillId="0" fontId="9" numFmtId="0" xfId="0" applyAlignment="1" applyFont="1">
      <alignment readingOrder="0"/>
    </xf>
    <xf borderId="0" fillId="0" fontId="2" numFmtId="0" xfId="0" applyAlignment="1" applyFont="1">
      <alignment horizontal="center" readingOrder="0" shrinkToFit="0" vertical="center" wrapText="1"/>
    </xf>
    <xf borderId="0" fillId="0" fontId="2" numFmtId="10" xfId="0" applyAlignment="1" applyFont="1" applyNumberFormat="1">
      <alignment horizontal="center" readingOrder="0" vertical="center"/>
    </xf>
    <xf borderId="0" fillId="0" fontId="2" numFmtId="167" xfId="0" applyAlignment="1" applyFont="1" applyNumberFormat="1">
      <alignment horizontal="center" readingOrder="0" vertical="center"/>
    </xf>
    <xf borderId="0" fillId="0" fontId="10" numFmtId="0" xfId="0" applyAlignment="1" applyFont="1">
      <alignment horizontal="center" readingOrder="0" shrinkToFit="0" vertical="center" wrapText="1"/>
    </xf>
    <xf borderId="0" fillId="0" fontId="9" numFmtId="0" xfId="0" applyAlignment="1" applyFont="1">
      <alignment horizontal="center" readingOrder="0" shrinkToFit="0" vertical="center" wrapText="1"/>
    </xf>
    <xf borderId="0" fillId="0" fontId="9" numFmtId="10" xfId="0" applyAlignment="1" applyFont="1" applyNumberFormat="1">
      <alignment horizontal="center" readingOrder="0" vertical="center"/>
    </xf>
    <xf borderId="0" fillId="0" fontId="9" numFmtId="167" xfId="0" applyAlignment="1" applyFont="1" applyNumberFormat="1">
      <alignment horizontal="center" readingOrder="0" vertical="center"/>
    </xf>
    <xf borderId="0" fillId="0" fontId="11" numFmtId="0" xfId="0" applyAlignment="1" applyFont="1">
      <alignment horizontal="center" readingOrder="0" shrinkToFit="0" vertical="center" wrapText="1"/>
    </xf>
    <xf borderId="0" fillId="10" fontId="2" numFmtId="0" xfId="0" applyAlignment="1" applyFill="1" applyFont="1">
      <alignment readingOrder="0"/>
    </xf>
    <xf borderId="0" fillId="0" fontId="12" numFmtId="0" xfId="0" applyAlignment="1" applyFont="1">
      <alignment vertical="bottom"/>
    </xf>
    <xf borderId="0" fillId="0" fontId="13" numFmtId="0" xfId="0" applyAlignment="1" applyFont="1">
      <alignment horizontal="left" readingOrder="0" shrinkToFit="0" vertical="center" wrapText="1"/>
    </xf>
    <xf borderId="0" fillId="0" fontId="8" numFmtId="0" xfId="0" applyAlignment="1" applyFont="1">
      <alignment horizontal="left" readingOrder="0" shrinkToFit="0" vertical="center" wrapText="1"/>
    </xf>
    <xf borderId="0" fillId="0" fontId="14" numFmtId="0" xfId="0" applyAlignment="1" applyFont="1">
      <alignment horizontal="left" readingOrder="0" shrinkToFit="0" vertical="center" wrapText="0"/>
    </xf>
    <xf borderId="0" fillId="0" fontId="8" numFmtId="0" xfId="0" applyAlignment="1" applyFont="1">
      <alignment horizontal="left" readingOrder="0" shrinkToFit="0" vertical="center" wrapText="0"/>
    </xf>
    <xf borderId="0" fillId="0" fontId="15" numFmtId="0" xfId="0" applyAlignment="1" applyFont="1">
      <alignment horizontal="left" readingOrder="0" shrinkToFit="0" vertical="center" wrapText="0"/>
    </xf>
    <xf borderId="0" fillId="0" fontId="16" numFmtId="0" xfId="0" applyAlignment="1" applyFont="1">
      <alignment vertical="bottom"/>
    </xf>
    <xf borderId="0" fillId="11" fontId="2" numFmtId="0" xfId="0" applyAlignment="1" applyFill="1" applyFont="1">
      <alignment horizontal="center" readingOrder="0" shrinkToFit="0" vertical="center" wrapText="1"/>
    </xf>
    <xf borderId="0" fillId="3" fontId="2" numFmtId="0" xfId="0" applyAlignment="1" applyFont="1">
      <alignment horizontal="center" readingOrder="0" shrinkToFit="0" vertical="center" wrapText="1"/>
    </xf>
    <xf borderId="0" fillId="10" fontId="2" numFmtId="0" xfId="0" applyAlignment="1" applyFont="1">
      <alignment horizontal="center" readingOrder="0" shrinkToFit="0" vertical="center" wrapText="1"/>
    </xf>
    <xf borderId="0" fillId="12" fontId="2" numFmtId="0" xfId="0" applyAlignment="1" applyFill="1" applyFont="1">
      <alignment horizontal="center" readingOrder="0" shrinkToFit="0" vertical="center" wrapText="1"/>
    </xf>
    <xf borderId="0" fillId="12" fontId="2" numFmtId="168" xfId="0" applyAlignment="1" applyFont="1" applyNumberFormat="1">
      <alignment horizontal="center" readingOrder="0" shrinkToFit="0" vertical="center" wrapText="1"/>
    </xf>
    <xf borderId="0" fillId="12" fontId="2" numFmtId="168" xfId="0" applyAlignment="1" applyFont="1" applyNumberFormat="1">
      <alignment horizontal="center" readingOrder="0" shrinkToFit="0" vertical="center" wrapText="1"/>
    </xf>
    <xf borderId="0" fillId="5" fontId="2" numFmtId="0" xfId="0" applyAlignment="1" applyFont="1">
      <alignment horizontal="center" readingOrder="0" shrinkToFit="0" vertical="center" wrapText="0"/>
    </xf>
    <xf borderId="0" fillId="13" fontId="2" numFmtId="0" xfId="0" applyAlignment="1" applyFill="1" applyFont="1">
      <alignment horizontal="center" readingOrder="0" shrinkToFit="0" vertical="center" wrapText="1"/>
    </xf>
    <xf borderId="0" fillId="2" fontId="2" numFmtId="0" xfId="0" applyAlignment="1" applyFont="1">
      <alignment readingOrder="0" shrinkToFit="0" vertical="center" wrapText="1"/>
    </xf>
    <xf borderId="0" fillId="14" fontId="1" numFmtId="0" xfId="0" applyAlignment="1" applyFill="1" applyFont="1">
      <alignment horizontal="center" readingOrder="0" vertical="center"/>
    </xf>
    <xf borderId="0" fillId="14" fontId="1" numFmtId="3" xfId="0" applyAlignment="1" applyFont="1" applyNumberFormat="1">
      <alignment horizontal="center" vertical="center"/>
    </xf>
    <xf borderId="0" fillId="14" fontId="1" numFmtId="0" xfId="0" applyAlignment="1" applyFont="1">
      <alignment horizontal="center" vertical="center"/>
    </xf>
    <xf borderId="0" fillId="15" fontId="2" numFmtId="0" xfId="0" applyAlignment="1" applyFill="1" applyFont="1">
      <alignment horizontal="center" readingOrder="0" shrinkToFit="0" vertical="center" wrapText="1"/>
    </xf>
    <xf borderId="0" fillId="16" fontId="2" numFmtId="0" xfId="0" applyAlignment="1" applyFill="1" applyFont="1">
      <alignment horizontal="center" readingOrder="0" shrinkToFit="0" vertical="center" wrapText="1"/>
    </xf>
    <xf borderId="0" fillId="17" fontId="2" numFmtId="0" xfId="0" applyAlignment="1" applyFill="1" applyFont="1">
      <alignment horizontal="center" readingOrder="0" shrinkToFit="0" vertical="center" wrapText="1"/>
    </xf>
    <xf borderId="0" fillId="18" fontId="17" numFmtId="0" xfId="0" applyAlignment="1" applyFill="1" applyFont="1">
      <alignment readingOrder="0"/>
    </xf>
    <xf borderId="0" fillId="18" fontId="2" numFmtId="0" xfId="0" applyFont="1"/>
    <xf borderId="0" fillId="18" fontId="18" numFmtId="168" xfId="0" applyAlignment="1" applyFont="1" applyNumberFormat="1">
      <alignment readingOrder="0" shrinkToFit="0" wrapText="0"/>
    </xf>
    <xf borderId="0" fillId="18" fontId="2" numFmtId="0" xfId="0" applyAlignment="1" applyFont="1">
      <alignment horizontal="center" readingOrder="0"/>
    </xf>
    <xf borderId="0" fillId="18" fontId="2" numFmtId="168" xfId="0" applyAlignment="1" applyFont="1" applyNumberFormat="1">
      <alignment horizontal="center" readingOrder="0"/>
    </xf>
    <xf borderId="0" fillId="7" fontId="0" numFmtId="168" xfId="0" applyAlignment="1" applyFont="1" applyNumberFormat="1">
      <alignment readingOrder="0" shrinkToFit="0" wrapText="0"/>
    </xf>
    <xf borderId="0" fillId="0" fontId="2" numFmtId="168" xfId="0" applyFont="1" applyNumberFormat="1"/>
    <xf borderId="0" fillId="0" fontId="1" numFmtId="0" xfId="0" applyAlignment="1" applyFont="1">
      <alignment horizontal="center" readingOrder="0" vertical="bottom"/>
    </xf>
    <xf borderId="0" fillId="0" fontId="1" numFmtId="3" xfId="0" applyAlignment="1" applyFont="1" applyNumberFormat="1">
      <alignment horizontal="center" readingOrder="0" vertical="bottom"/>
    </xf>
    <xf borderId="0" fillId="0" fontId="2" numFmtId="168" xfId="0" applyAlignment="1" applyFont="1" applyNumberFormat="1">
      <alignment horizontal="center" readingOrder="0"/>
    </xf>
    <xf borderId="0" fillId="0" fontId="19" numFmtId="0" xfId="0" applyAlignment="1" applyFont="1">
      <alignment readingOrder="0"/>
    </xf>
    <xf borderId="0" fillId="0" fontId="2" numFmtId="0" xfId="0" applyAlignment="1" applyFont="1">
      <alignment horizontal="center" readingOrder="0"/>
    </xf>
    <xf borderId="0" fillId="19" fontId="2" numFmtId="168" xfId="0" applyAlignment="1" applyFill="1" applyFont="1" applyNumberFormat="1">
      <alignment horizontal="center" readingOrder="0"/>
    </xf>
    <xf borderId="0" fillId="0" fontId="2" numFmtId="0" xfId="0" applyAlignment="1" applyFont="1">
      <alignment readingOrder="0" shrinkToFit="0" wrapText="0"/>
    </xf>
    <xf borderId="0" fillId="20" fontId="2" numFmtId="0" xfId="0" applyAlignment="1" applyFill="1" applyFont="1">
      <alignment readingOrder="0" shrinkToFit="0" wrapText="0"/>
    </xf>
    <xf borderId="0" fillId="0" fontId="20" numFmtId="0" xfId="0" applyAlignment="1" applyFont="1">
      <alignment readingOrder="0" shrinkToFit="0" wrapText="0"/>
    </xf>
    <xf borderId="0" fillId="21" fontId="2" numFmtId="164" xfId="0" applyAlignment="1" applyFill="1" applyFont="1" applyNumberFormat="1">
      <alignment horizontal="center" readingOrder="0"/>
    </xf>
    <xf borderId="0" fillId="7" fontId="2" numFmtId="0" xfId="0" applyAlignment="1" applyFont="1">
      <alignment readingOrder="0"/>
    </xf>
    <xf borderId="0" fillId="19" fontId="2" numFmtId="168" xfId="0" applyFont="1" applyNumberFormat="1"/>
    <xf borderId="0" fillId="0" fontId="2" numFmtId="0" xfId="0" applyAlignment="1" applyFont="1">
      <alignment horizontal="center"/>
    </xf>
    <xf borderId="0" fillId="7" fontId="21" numFmtId="0" xfId="0" applyAlignment="1" applyFont="1">
      <alignment horizontal="left" readingOrder="0"/>
    </xf>
    <xf borderId="0" fillId="0" fontId="2" numFmtId="168" xfId="0" applyAlignment="1" applyFont="1" applyNumberFormat="1">
      <alignment horizontal="right" readingOrder="0"/>
    </xf>
    <xf borderId="0" fillId="0" fontId="2" numFmtId="168" xfId="0" applyAlignment="1" applyFont="1" applyNumberFormat="1">
      <alignment readingOrder="0"/>
    </xf>
    <xf borderId="0" fillId="7" fontId="0" numFmtId="0" xfId="0" applyAlignment="1" applyFont="1">
      <alignment readingOrder="0" shrinkToFit="0" wrapText="0"/>
    </xf>
    <xf borderId="0" fillId="18" fontId="2" numFmtId="164" xfId="0" applyAlignment="1" applyFont="1" applyNumberFormat="1">
      <alignment horizontal="center" readingOrder="0"/>
    </xf>
    <xf borderId="0" fillId="0" fontId="1" numFmtId="0" xfId="0" applyAlignment="1" applyFont="1">
      <alignment horizontal="center" vertical="bottom"/>
    </xf>
    <xf borderId="0" fillId="0" fontId="1" numFmtId="3" xfId="0" applyAlignment="1" applyFont="1" applyNumberFormat="1">
      <alignment horizontal="center" vertical="bottom"/>
    </xf>
    <xf borderId="0" fillId="0" fontId="2" numFmtId="168" xfId="0" applyAlignment="1" applyFont="1" applyNumberFormat="1">
      <alignment readingOrder="0"/>
    </xf>
    <xf borderId="0" fillId="0" fontId="2" numFmtId="0" xfId="0" applyAlignment="1" applyFont="1">
      <alignment horizontal="left" readingOrder="0"/>
    </xf>
    <xf borderId="0" fillId="0" fontId="2" numFmtId="0" xfId="0" applyAlignment="1" applyFont="1">
      <alignment shrinkToFit="0" wrapText="0"/>
    </xf>
    <xf borderId="0" fillId="22" fontId="2" numFmtId="0" xfId="0" applyAlignment="1" applyFill="1" applyFont="1">
      <alignment readingOrder="0"/>
    </xf>
    <xf borderId="0" fillId="0" fontId="2" numFmtId="4" xfId="0" applyAlignment="1" applyFont="1" applyNumberFormat="1">
      <alignment horizontal="center" readingOrder="0"/>
    </xf>
    <xf borderId="0" fillId="13" fontId="22" numFmtId="0" xfId="0" applyAlignment="1" applyFont="1">
      <alignment horizontal="center" readingOrder="0" shrinkToFit="0" wrapText="1"/>
    </xf>
    <xf borderId="0" fillId="0" fontId="2" numFmtId="10" xfId="0" applyAlignment="1" applyFont="1" applyNumberFormat="1">
      <alignment horizontal="center" readingOrder="0"/>
    </xf>
    <xf borderId="0" fillId="0" fontId="2" numFmtId="168" xfId="0" applyAlignment="1" applyFont="1" applyNumberFormat="1">
      <alignment horizontal="center"/>
    </xf>
    <xf borderId="0" fillId="0" fontId="2" numFmtId="3" xfId="0" applyAlignment="1" applyFont="1" applyNumberFormat="1">
      <alignment horizontal="center" readingOrder="0"/>
    </xf>
    <xf borderId="0" fillId="0" fontId="2" numFmtId="168" xfId="0" applyAlignment="1" applyFont="1" applyNumberFormat="1">
      <alignment horizontal="left" readingOrder="0" shrinkToFit="0" wrapText="0"/>
    </xf>
    <xf borderId="0" fillId="0" fontId="23" numFmtId="0" xfId="0" applyAlignment="1" applyFont="1">
      <alignment horizontal="left" readingOrder="0" shrinkToFit="0" wrapText="0"/>
    </xf>
    <xf borderId="0" fillId="0" fontId="24" numFmtId="0" xfId="0" applyAlignment="1" applyFont="1">
      <alignment horizontal="left" readingOrder="0"/>
    </xf>
    <xf borderId="0" fillId="0" fontId="2" numFmtId="0" xfId="0" applyAlignment="1" applyFont="1">
      <alignment readingOrder="0"/>
    </xf>
    <xf borderId="0" fillId="0" fontId="2" numFmtId="0" xfId="0" applyAlignment="1" applyFont="1">
      <alignment shrinkToFit="0" wrapText="0"/>
    </xf>
    <xf borderId="0" fillId="0" fontId="2" numFmtId="0" xfId="0" applyAlignment="1" applyFont="1">
      <alignment horizontal="left" readingOrder="0" shrinkToFit="0" wrapText="0"/>
    </xf>
    <xf borderId="0" fillId="0" fontId="2" numFmtId="9" xfId="0" applyAlignment="1" applyFont="1" applyNumberFormat="1">
      <alignment horizontal="center" readingOrder="0"/>
    </xf>
    <xf borderId="0" fillId="19" fontId="2" numFmtId="168" xfId="0" applyAlignment="1" applyFont="1" applyNumberFormat="1">
      <alignment horizontal="center"/>
    </xf>
    <xf borderId="0" fillId="23" fontId="2" numFmtId="164" xfId="0" applyAlignment="1" applyFill="1" applyFont="1" applyNumberFormat="1">
      <alignment horizontal="center" readingOrder="0"/>
    </xf>
    <xf borderId="0" fillId="24" fontId="2" numFmtId="0" xfId="0" applyAlignment="1" applyFill="1" applyFont="1">
      <alignment horizontal="center" readingOrder="0" shrinkToFit="0" vertical="center" wrapText="0"/>
    </xf>
    <xf borderId="0" fillId="2" fontId="2" numFmtId="0" xfId="0" applyAlignment="1" applyFont="1">
      <alignment horizontal="center" readingOrder="0" shrinkToFit="0" vertical="center" wrapText="1"/>
    </xf>
    <xf borderId="0" fillId="23" fontId="2" numFmtId="0" xfId="0" applyAlignment="1" applyFont="1">
      <alignment horizontal="center" readingOrder="0" shrinkToFit="0" vertical="center" wrapText="1"/>
    </xf>
    <xf borderId="0" fillId="25" fontId="2" numFmtId="0" xfId="0" applyAlignment="1" applyFill="1" applyFont="1">
      <alignment horizontal="center" readingOrder="0" shrinkToFit="0" vertical="center" wrapText="1"/>
    </xf>
    <xf borderId="0" fillId="25" fontId="25" numFmtId="0" xfId="0" applyAlignment="1" applyFont="1">
      <alignment readingOrder="0" shrinkToFit="0" wrapText="1"/>
    </xf>
    <xf borderId="0" fillId="4" fontId="2" numFmtId="0" xfId="0" applyAlignment="1" applyFont="1">
      <alignment horizontal="center" readingOrder="0" shrinkToFit="0" vertical="center" wrapText="1"/>
    </xf>
    <xf borderId="0" fillId="5" fontId="2" numFmtId="0" xfId="0" applyAlignment="1" applyFont="1">
      <alignment horizontal="center" readingOrder="0" shrinkToFit="0" vertical="center" wrapText="1"/>
    </xf>
    <xf borderId="0" fillId="0" fontId="2" numFmtId="10" xfId="0" applyAlignment="1" applyFont="1" applyNumberFormat="1">
      <alignment readingOrder="0"/>
    </xf>
    <xf borderId="0" fillId="0" fontId="2" numFmtId="10" xfId="0" applyFont="1" applyNumberFormat="1"/>
    <xf borderId="0" fillId="0" fontId="2" numFmtId="168" xfId="0" applyFont="1" applyNumberFormat="1"/>
    <xf borderId="0" fillId="4" fontId="2" numFmtId="0" xfId="0" applyAlignment="1" applyFont="1">
      <alignment readingOrder="0"/>
    </xf>
    <xf borderId="0" fillId="19" fontId="2" numFmtId="168" xfId="0" applyAlignment="1" applyFont="1" applyNumberFormat="1">
      <alignment readingOrder="0"/>
    </xf>
    <xf borderId="0" fillId="26" fontId="2" numFmtId="0" xfId="0" applyAlignment="1" applyFill="1" applyFont="1">
      <alignment readingOrder="0"/>
    </xf>
    <xf borderId="0" fillId="23" fontId="2" numFmtId="0" xfId="0" applyAlignment="1" applyFont="1">
      <alignment readingOrder="0"/>
    </xf>
    <xf borderId="0" fillId="23" fontId="2" numFmtId="10" xfId="0" applyAlignment="1" applyFont="1" applyNumberFormat="1">
      <alignment readingOrder="0"/>
    </xf>
    <xf borderId="0" fillId="23" fontId="2" numFmtId="0" xfId="0" applyAlignment="1" applyFont="1">
      <alignment horizontal="center" readingOrder="0"/>
    </xf>
    <xf borderId="0" fillId="0" fontId="1" numFmtId="0" xfId="0" applyAlignment="1" applyFont="1">
      <alignment horizontal="center" vertical="bottom"/>
    </xf>
    <xf borderId="0" fillId="18" fontId="2" numFmtId="0" xfId="0" applyAlignment="1" applyFont="1">
      <alignment readingOrder="0"/>
    </xf>
    <xf borderId="0" fillId="0" fontId="26" numFmtId="0" xfId="0" applyAlignment="1" applyFont="1">
      <alignment readingOrder="0" shrinkToFit="0" wrapText="0"/>
    </xf>
    <xf borderId="0" fillId="0" fontId="2" numFmtId="9" xfId="0" applyAlignment="1" applyFont="1" applyNumberFormat="1">
      <alignment readingOrder="0"/>
    </xf>
    <xf borderId="0" fillId="21" fontId="27" numFmtId="0" xfId="0" applyAlignment="1" applyFont="1">
      <alignment readingOrder="0"/>
    </xf>
    <xf borderId="0" fillId="21" fontId="2" numFmtId="0" xfId="0" applyFont="1"/>
    <xf borderId="0" fillId="21" fontId="2" numFmtId="0" xfId="0" applyAlignment="1" applyFont="1">
      <alignment horizontal="center"/>
    </xf>
    <xf borderId="0" fillId="21" fontId="2" numFmtId="168" xfId="0" applyFont="1" applyNumberFormat="1"/>
    <xf borderId="0" fillId="13" fontId="22" numFmtId="0" xfId="0" applyAlignment="1" applyFont="1">
      <alignment horizontal="center" readingOrder="0" shrinkToFit="0" vertical="center" wrapText="1"/>
    </xf>
    <xf borderId="0" fillId="0" fontId="1" numFmtId="168" xfId="0" applyAlignment="1" applyFont="1" applyNumberFormat="1">
      <alignment horizontal="center" readingOrder="0" vertical="bottom"/>
    </xf>
    <xf borderId="0" fillId="0" fontId="28" numFmtId="0" xfId="0" applyAlignment="1" applyFont="1">
      <alignment readingOrder="0" shrinkToFit="0" wrapText="0"/>
    </xf>
    <xf borderId="0" fillId="4" fontId="1" numFmtId="0" xfId="0" applyAlignment="1" applyFont="1">
      <alignment readingOrder="0" vertical="bottom"/>
    </xf>
    <xf borderId="0" fillId="0" fontId="2" numFmtId="9" xfId="0" applyAlignment="1" applyFont="1" applyNumberFormat="1">
      <alignment readingOrder="0" shrinkToFit="0" wrapText="0"/>
    </xf>
    <xf borderId="0" fillId="0" fontId="29" numFmtId="0" xfId="0" applyAlignment="1" applyFont="1">
      <alignment readingOrder="0" vertical="bottom"/>
    </xf>
    <xf borderId="0" fillId="0" fontId="30" numFmtId="0" xfId="0" applyAlignment="1" applyFont="1">
      <alignment vertical="bottom"/>
    </xf>
    <xf borderId="0" fillId="27" fontId="31" numFmtId="0" xfId="0" applyAlignment="1" applyFill="1" applyFont="1">
      <alignment readingOrder="0"/>
    </xf>
    <xf borderId="0" fillId="27" fontId="32" numFmtId="0" xfId="0" applyAlignment="1" applyFont="1">
      <alignment readingOrder="0" shrinkToFit="0" wrapText="0"/>
    </xf>
    <xf borderId="0" fillId="27" fontId="2" numFmtId="0" xfId="0" applyAlignment="1" applyFont="1">
      <alignment readingOrder="0"/>
    </xf>
    <xf borderId="0" fillId="27" fontId="2" numFmtId="0" xfId="0" applyFont="1"/>
    <xf borderId="0" fillId="0" fontId="2" numFmtId="3" xfId="0" applyAlignment="1" applyFont="1" applyNumberFormat="1">
      <alignment readingOrder="0"/>
    </xf>
    <xf borderId="0" fillId="27" fontId="33" numFmtId="0" xfId="0" applyAlignment="1" applyFont="1">
      <alignment readingOrder="0"/>
    </xf>
    <xf borderId="0" fillId="27" fontId="2" numFmtId="0" xfId="0" applyAlignment="1" applyFont="1">
      <alignment horizontal="center" readingOrder="0" shrinkToFit="0" vertical="center" wrapText="1"/>
    </xf>
    <xf borderId="0" fillId="27" fontId="2" numFmtId="168" xfId="0" applyAlignment="1" applyFont="1" applyNumberFormat="1">
      <alignment horizontal="center" readingOrder="0" shrinkToFit="0" vertical="center" wrapText="1"/>
    </xf>
    <xf borderId="0" fillId="27" fontId="2" numFmtId="0" xfId="0" applyAlignment="1" applyFont="1">
      <alignment horizontal="center" readingOrder="0" shrinkToFit="0" vertical="center" wrapText="0"/>
    </xf>
    <xf borderId="0" fillId="27" fontId="1" numFmtId="0" xfId="0" applyAlignment="1" applyFont="1">
      <alignment horizontal="center" vertical="center"/>
    </xf>
    <xf borderId="0" fillId="27" fontId="2" numFmtId="0" xfId="0" applyAlignment="1" applyFont="1">
      <alignment readingOrder="0" shrinkToFit="0" vertical="center" wrapText="1"/>
    </xf>
    <xf borderId="0" fillId="27" fontId="22" numFmtId="0" xfId="0" applyAlignment="1" applyFont="1">
      <alignment horizontal="center" readingOrder="0" shrinkToFit="0" wrapText="1"/>
    </xf>
    <xf borderId="0" fillId="21" fontId="2" numFmtId="0" xfId="0" applyAlignment="1" applyFont="1">
      <alignment readingOrder="0" shrinkToFit="0" wrapText="1"/>
    </xf>
    <xf borderId="0" fillId="21" fontId="2" numFmtId="0" xfId="0" applyAlignment="1" applyFont="1">
      <alignment readingOrder="0"/>
    </xf>
    <xf borderId="0" fillId="28" fontId="2" numFmtId="0" xfId="0" applyAlignment="1" applyFill="1" applyFont="1">
      <alignment readingOrder="0" shrinkToFit="0" vertical="center" wrapText="1"/>
    </xf>
    <xf borderId="0" fillId="20" fontId="2" numFmtId="0" xfId="0" applyAlignment="1" applyFont="1">
      <alignment readingOrder="0" shrinkToFit="0" wrapText="1"/>
    </xf>
    <xf borderId="0" fillId="10" fontId="2" numFmtId="0" xfId="0" applyAlignment="1" applyFont="1">
      <alignment horizontal="center" readingOrder="0" vertical="center"/>
    </xf>
    <xf borderId="0" fillId="0" fontId="2" numFmtId="0" xfId="0" applyAlignment="1" applyFont="1">
      <alignment readingOrder="0" shrinkToFit="0" wrapText="1"/>
    </xf>
    <xf borderId="0" fillId="0" fontId="2" numFmtId="164" xfId="0" applyAlignment="1" applyFont="1" applyNumberFormat="1">
      <alignment horizontal="center" readingOrder="0" vertical="center"/>
    </xf>
    <xf borderId="0" fillId="0" fontId="34" numFmtId="0" xfId="0" applyAlignment="1" applyFont="1">
      <alignment readingOrder="0" shrinkToFit="0" wrapText="1"/>
    </xf>
    <xf borderId="0" fillId="0" fontId="35" numFmtId="0" xfId="0" applyAlignment="1" applyFont="1">
      <alignment readingOrder="0" shrinkToFit="0" wrapText="1"/>
    </xf>
    <xf borderId="0" fillId="0" fontId="2" numFmtId="165" xfId="0" applyAlignment="1" applyFont="1" applyNumberFormat="1">
      <alignment readingOrder="0"/>
    </xf>
    <xf borderId="0" fillId="11" fontId="2" numFmtId="0" xfId="0" applyAlignment="1" applyFont="1">
      <alignment horizontal="center" readingOrder="0"/>
    </xf>
    <xf borderId="0" fillId="3" fontId="2" numFmtId="0" xfId="0" applyAlignment="1" applyFont="1">
      <alignment horizontal="center" readingOrder="0"/>
    </xf>
    <xf borderId="0" fillId="4" fontId="2" numFmtId="0" xfId="0" applyAlignment="1" applyFont="1">
      <alignment horizontal="center" readingOrder="0"/>
    </xf>
    <xf borderId="0" fillId="5" fontId="2" numFmtId="0" xfId="0" applyAlignment="1" applyFont="1">
      <alignment horizontal="center" readingOrder="0"/>
    </xf>
    <xf quotePrefix="1" borderId="0" fillId="0" fontId="2" numFmtId="0" xfId="0" applyAlignment="1" applyFont="1">
      <alignment readingOrder="0" shrinkToFit="0" wrapText="1"/>
    </xf>
    <xf borderId="0" fillId="29" fontId="36" numFmtId="0" xfId="0" applyAlignment="1" applyFill="1" applyFont="1">
      <alignment horizontal="left" readingOrder="0"/>
    </xf>
    <xf borderId="0" fillId="30" fontId="37" numFmtId="0" xfId="0" applyAlignment="1" applyFill="1" applyFont="1">
      <alignment shrinkToFit="0" wrapText="1"/>
    </xf>
    <xf borderId="0" fillId="3" fontId="38" numFmtId="0" xfId="0" applyAlignment="1" applyFont="1">
      <alignment horizontal="center" shrinkToFit="0" wrapText="1"/>
    </xf>
    <xf borderId="0" fillId="12" fontId="38" numFmtId="0" xfId="0" applyAlignment="1" applyFont="1">
      <alignment horizontal="center" shrinkToFit="0" wrapText="1"/>
    </xf>
    <xf borderId="0" fillId="13" fontId="38" numFmtId="0" xfId="0" applyAlignment="1" applyFont="1">
      <alignment horizontal="center" shrinkToFit="0" wrapText="1"/>
    </xf>
    <xf borderId="0" fillId="2" fontId="38" numFmtId="0" xfId="0" applyAlignment="1" applyFont="1">
      <alignment shrinkToFit="0" wrapText="1"/>
    </xf>
    <xf borderId="0" fillId="0" fontId="1" numFmtId="10" xfId="0" applyAlignment="1" applyFont="1" applyNumberFormat="1">
      <alignment horizontal="center" readingOrder="0" vertical="bottom"/>
    </xf>
    <xf borderId="0" fillId="0" fontId="1" numFmtId="168" xfId="0" applyAlignment="1" applyFont="1" applyNumberFormat="1">
      <alignment horizontal="center" vertical="bottom"/>
    </xf>
    <xf borderId="0" fillId="7" fontId="1" numFmtId="167" xfId="0" applyAlignment="1" applyFont="1" applyNumberFormat="1">
      <alignment horizontal="right" shrinkToFit="0" vertical="bottom" wrapText="0"/>
    </xf>
    <xf borderId="0" fillId="0" fontId="1" numFmtId="168" xfId="0" applyAlignment="1" applyFont="1" applyNumberFormat="1">
      <alignment horizontal="right" vertical="bottom"/>
    </xf>
    <xf borderId="0" fillId="31" fontId="1" numFmtId="49" xfId="0" applyAlignment="1" applyFill="1" applyFont="1" applyNumberFormat="1">
      <alignment vertical="bottom"/>
    </xf>
    <xf borderId="0" fillId="0" fontId="39" numFmtId="0" xfId="0" applyAlignment="1" applyFont="1">
      <alignment vertical="bottom"/>
    </xf>
    <xf borderId="0" fillId="0" fontId="1" numFmtId="10" xfId="0" applyAlignment="1" applyFont="1" applyNumberFormat="1">
      <alignment horizontal="center" vertical="bottom"/>
    </xf>
    <xf borderId="0" fillId="0" fontId="40" numFmtId="0" xfId="0" applyAlignment="1" applyFont="1">
      <alignment shrinkToFit="0" vertical="bottom" wrapText="0"/>
    </xf>
    <xf borderId="0" fillId="19" fontId="1" numFmtId="0" xfId="0" applyAlignment="1" applyFont="1">
      <alignment vertical="bottom"/>
    </xf>
    <xf borderId="0" fillId="0" fontId="1" numFmtId="168" xfId="0" applyAlignment="1" applyFont="1" applyNumberFormat="1">
      <alignment vertical="bottom"/>
    </xf>
    <xf borderId="0" fillId="19" fontId="1" numFmtId="168" xfId="0" applyAlignment="1" applyFont="1" applyNumberFormat="1">
      <alignment vertical="bottom"/>
    </xf>
    <xf borderId="0" fillId="7" fontId="1" numFmtId="167" xfId="0" applyAlignment="1" applyFont="1" applyNumberFormat="1">
      <alignment horizontal="right" vertical="bottom"/>
    </xf>
    <xf borderId="0" fillId="19" fontId="2" numFmtId="168" xfId="0" applyFont="1" applyNumberFormat="1"/>
    <xf borderId="0" fillId="0" fontId="2" numFmtId="0" xfId="0" applyAlignment="1" applyFont="1">
      <alignment horizontal="center"/>
    </xf>
    <xf borderId="0" fillId="0" fontId="2" numFmtId="3" xfId="0" applyAlignment="1" applyFont="1" applyNumberFormat="1">
      <alignment horizontal="center"/>
    </xf>
    <xf borderId="0" fillId="24" fontId="2" numFmtId="0" xfId="0" applyAlignment="1" applyFont="1">
      <alignment horizontal="center" readingOrder="0" shrinkToFit="0" vertical="center" wrapText="1"/>
    </xf>
    <xf borderId="0" fillId="23" fontId="2" numFmtId="0" xfId="0" applyAlignment="1" applyFont="1">
      <alignment readingOrder="0" shrinkToFit="0" wrapText="0"/>
    </xf>
    <xf borderId="0" fillId="23" fontId="41" numFmtId="0" xfId="0" applyAlignment="1" applyFont="1">
      <alignment readingOrder="0" shrinkToFit="0" wrapText="0"/>
    </xf>
    <xf borderId="0" fillId="23" fontId="2" numFmtId="0" xfId="0" applyAlignment="1" applyFont="1">
      <alignment horizontal="left" readingOrder="0"/>
    </xf>
    <xf borderId="0" fillId="23" fontId="2" numFmtId="168" xfId="0" applyAlignment="1" applyFont="1" applyNumberFormat="1">
      <alignment horizontal="center" readingOrder="0"/>
    </xf>
    <xf borderId="0" fillId="23" fontId="2" numFmtId="168" xfId="0" applyFont="1" applyNumberFormat="1"/>
    <xf borderId="0" fillId="23" fontId="2" numFmtId="0" xfId="0" applyFont="1"/>
    <xf borderId="0" fillId="23" fontId="2" numFmtId="0" xfId="0" applyAlignment="1" applyFont="1">
      <alignment horizontal="center"/>
    </xf>
    <xf borderId="0" fillId="0" fontId="2" numFmtId="167" xfId="0" applyAlignment="1" applyFont="1" applyNumberFormat="1">
      <alignment horizontal="center" readingOrder="0"/>
    </xf>
    <xf borderId="0" fillId="0" fontId="2" numFmtId="167" xfId="0" applyAlignment="1" applyFont="1" applyNumberFormat="1">
      <alignment readingOrder="0"/>
    </xf>
    <xf borderId="0" fillId="28" fontId="2" numFmtId="0" xfId="0" applyAlignment="1" applyFont="1">
      <alignment readingOrder="0"/>
    </xf>
    <xf borderId="0" fillId="0" fontId="8" numFmtId="0" xfId="0" applyAlignment="1" applyFont="1">
      <alignment readingOrder="0"/>
    </xf>
    <xf borderId="0" fillId="0" fontId="8" numFmtId="168" xfId="0" applyAlignment="1" applyFont="1" applyNumberFormat="1">
      <alignment readingOrder="0"/>
    </xf>
    <xf borderId="0" fillId="0" fontId="2" numFmtId="164" xfId="0" applyAlignment="1" applyFont="1" applyNumberFormat="1">
      <alignment readingOrder="0"/>
    </xf>
    <xf borderId="0" fillId="0" fontId="8" numFmtId="166" xfId="0" applyAlignment="1" applyFont="1" applyNumberFormat="1">
      <alignment readingOrder="0"/>
    </xf>
    <xf borderId="0" fillId="0" fontId="8" numFmtId="49" xfId="0" applyAlignment="1" applyFont="1" applyNumberFormat="1">
      <alignment readingOrder="0"/>
    </xf>
    <xf borderId="0" fillId="0" fontId="2" numFmtId="169" xfId="0" applyAlignment="1" applyFont="1" applyNumberFormat="1">
      <alignment readingOrder="0"/>
    </xf>
    <xf borderId="0" fillId="0" fontId="2" numFmtId="49" xfId="0" applyAlignment="1" applyFont="1" applyNumberFormat="1">
      <alignment readingOrder="0"/>
    </xf>
    <xf borderId="0" fillId="0" fontId="2" numFmtId="166" xfId="0" applyAlignment="1" applyFont="1" applyNumberFormat="1">
      <alignment readingOrder="0"/>
    </xf>
    <xf borderId="0" fillId="0" fontId="2" numFmtId="166" xfId="0" applyFont="1" applyNumberFormat="1"/>
    <xf borderId="0" fillId="0" fontId="2" numFmtId="49" xfId="0" applyFont="1" applyNumberFormat="1"/>
    <xf borderId="0" fillId="7" fontId="0" numFmtId="0" xfId="0" applyFont="1"/>
    <xf borderId="0" fillId="7" fontId="42" numFmtId="0" xfId="0" applyFont="1"/>
    <xf borderId="0" fillId="0" fontId="2" numFmtId="169" xfId="0" applyFont="1" applyNumberFormat="1"/>
    <xf borderId="0" fillId="7" fontId="42" numFmtId="168" xfId="0" applyFont="1" applyNumberFormat="1"/>
    <xf borderId="0" fillId="0" fontId="2" numFmtId="167" xfId="0" applyFont="1" applyNumberFormat="1"/>
    <xf borderId="0" fillId="7" fontId="0" numFmtId="4" xfId="0" applyFont="1" applyNumberFormat="1"/>
    <xf borderId="0" fillId="0" fontId="2" numFmtId="0" xfId="0" applyAlignment="1" applyFont="1">
      <alignment readingOrder="0" shrinkToFit="0" vertical="center" wrapText="0"/>
    </xf>
    <xf borderId="0" fillId="7" fontId="0" numFmtId="0" xfId="0" applyAlignment="1" applyFont="1">
      <alignment readingOrder="0"/>
    </xf>
    <xf borderId="0" fillId="32" fontId="2" numFmtId="0" xfId="0" applyAlignment="1" applyFill="1" applyFont="1">
      <alignment horizontal="center" readingOrder="0"/>
    </xf>
    <xf borderId="0" fillId="32" fontId="2" numFmtId="0" xfId="0" applyAlignment="1" applyFont="1">
      <alignment readingOrder="0"/>
    </xf>
    <xf borderId="0" fillId="32" fontId="2" numFmtId="168" xfId="0" applyAlignment="1" applyFont="1" applyNumberFormat="1">
      <alignment readingOrder="0"/>
    </xf>
    <xf borderId="0" fillId="32" fontId="2" numFmtId="0" xfId="0" applyAlignment="1" applyFont="1">
      <alignment readingOrder="0"/>
    </xf>
    <xf borderId="0" fillId="32" fontId="0" numFmtId="0" xfId="0" applyAlignment="1" applyFont="1">
      <alignment readingOrder="0"/>
    </xf>
    <xf borderId="0" fillId="32" fontId="2" numFmtId="168" xfId="0" applyAlignment="1" applyFont="1" applyNumberFormat="1">
      <alignment horizontal="center" readingOrder="0"/>
    </xf>
    <xf borderId="0" fillId="32" fontId="2" numFmtId="0" xfId="0" applyFont="1"/>
    <xf borderId="0" fillId="32" fontId="1" numFmtId="0" xfId="0" applyAlignment="1" applyFont="1">
      <alignment horizontal="center" readingOrder="0" vertical="bottom"/>
    </xf>
    <xf borderId="0" fillId="32" fontId="1" numFmtId="3" xfId="0" applyAlignment="1" applyFont="1" applyNumberFormat="1">
      <alignment horizontal="center" readingOrder="0" vertical="bottom"/>
    </xf>
    <xf borderId="0" fillId="32" fontId="2" numFmtId="0" xfId="0" applyAlignment="1" applyFont="1">
      <alignment readingOrder="0" shrinkToFit="0" wrapText="1"/>
    </xf>
  </cellXfs>
  <cellStyles count="1">
    <cellStyle xfId="0" name="Normal" builtinId="0"/>
  </cellStyles>
  <dxfs count="5">
    <dxf>
      <font/>
      <fill>
        <patternFill patternType="solid">
          <fgColor rgb="FFFF0000"/>
          <bgColor rgb="FFFF0000"/>
        </patternFill>
      </fill>
      <border/>
    </dxf>
    <dxf>
      <font/>
      <fill>
        <patternFill patternType="solid">
          <fgColor rgb="FFB7E1CD"/>
          <bgColor rgb="FFB7E1CD"/>
        </patternFill>
      </fill>
      <border/>
    </dxf>
    <dxf>
      <font/>
      <fill>
        <patternFill patternType="solid">
          <fgColor theme="7"/>
          <bgColor theme="7"/>
        </patternFill>
      </fill>
      <border/>
    </dxf>
    <dxf>
      <font/>
      <fill>
        <patternFill patternType="solid">
          <fgColor rgb="FF34A853"/>
          <bgColor rgb="FF34A853"/>
        </patternFill>
      </fill>
      <border/>
    </dxf>
    <dxf>
      <font/>
      <fill>
        <patternFill patternType="solid">
          <fgColor rgb="FFC27BA0"/>
          <bgColor rgb="FFC27BA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9</xdr:row>
      <xdr:rowOff>0</xdr:rowOff>
    </xdr:from>
    <xdr:ext cx="6572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9</xdr:row>
      <xdr:rowOff>0</xdr:rowOff>
    </xdr:from>
    <xdr:ext cx="22860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matrix.recolorado.com/Matrix/Public/Portal.aspx?ID=0-2007738892-10&amp;eml=cnlhbnRob21zb24xMTFAZ21haWwuY29t&amp;rk=2034768778"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va.gov/find-forms/about-form-26-6382/" TargetMode="External"/><Relationship Id="rId2" Type="http://schemas.openxmlformats.org/officeDocument/2006/relationships/hyperlink" Target="https://drive.google.com/drive/folders/1Gnmt8jO4_9PfBXiKtHw4u5eWmWhESI-Y?usp=drive_link" TargetMode="External"/><Relationship Id="rId3" Type="http://schemas.openxmlformats.org/officeDocument/2006/relationships/hyperlink" Target="https://www.benefits.va.gov/warms/docs/admin26/m26-07/lender_handbook_va_pamphlet_complete.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ASp84oZ8W09SI5EWGV-24gl3d0pezh5tRgkLUU5tb1w/edit?gid=1768499584" TargetMode="External"/><Relationship Id="rId2" Type="http://schemas.openxmlformats.org/officeDocument/2006/relationships/hyperlink" Target="https://docs.google.com/spreadsheets/d/1ASp84oZ8W09SI5EWGV-24gl3d0pezh5tRgkLUU5tb1w/edit?gid=1768499584" TargetMode="External"/><Relationship Id="rId3" Type="http://schemas.openxmlformats.org/officeDocument/2006/relationships/hyperlink" Target="https://1drv.ms/x/c/add04126d54c8c80/EYRiyz84PJBHl_p9QmoWe9gBdRBJ9d2BihUZkrq6bIHmqQ?e=YBvkaV" TargetMode="External"/><Relationship Id="rId4" Type="http://schemas.openxmlformats.org/officeDocument/2006/relationships/hyperlink" Target="https://docs.google.com/spreadsheets/d/19unqpkKMQrhmGBaUh6zOIc0kPNGOIvtn6SRluHdkJD8/edit?gid=138137156" TargetMode="External"/><Relationship Id="rId11" Type="http://schemas.openxmlformats.org/officeDocument/2006/relationships/hyperlink" Target="https://onedrive.live.com/personal/add04126d54c8c80/_layouts/15/Doc.aspx?resid=ADD04126D54C8C80!39821&amp;cid=add04126d54c8c80&amp;migratedtospo=true&amp;app=Excel" TargetMode="External"/><Relationship Id="rId10" Type="http://schemas.openxmlformats.org/officeDocument/2006/relationships/hyperlink" Target="https://docs.google.com/spreadsheets/d/1YNF90HZXRqOp8YpmnAY4yaZOmcw9jK719AK1bBYYdVA/edit?gid=718649621" TargetMode="External"/><Relationship Id="rId12" Type="http://schemas.openxmlformats.org/officeDocument/2006/relationships/drawing" Target="../drawings/drawing4.xml"/><Relationship Id="rId9" Type="http://schemas.openxmlformats.org/officeDocument/2006/relationships/hyperlink" Target="https://onedrive.live.com/personal/add04126d54c8c80/_layouts/15/Doc.aspx?resid=ADD04126D54C8C80!9982&amp;cid=add04126d54c8c80&amp;migratedtospo=true&amp;app=Excel" TargetMode="External"/><Relationship Id="rId5" Type="http://schemas.openxmlformats.org/officeDocument/2006/relationships/hyperlink" Target="https://docs.google.com/spreadsheets/d/1vaYoqiC5OoSwWpF4UxwWB-0Hpq3hOHcQml-3rA8PIsQ/edit?gid=925139151" TargetMode="External"/><Relationship Id="rId6" Type="http://schemas.openxmlformats.org/officeDocument/2006/relationships/hyperlink" Target="https://onedrive.live.com/personal/add04126d54c8c80/_layouts/15/Doc.aspx?resid=ADD04126D54C8C80!32622&amp;cid=add04126d54c8c80&amp;migratedtospo=true&amp;app=Excel" TargetMode="External"/><Relationship Id="rId7" Type="http://schemas.openxmlformats.org/officeDocument/2006/relationships/hyperlink" Target="https://docs.google.com/spreadsheets/d/1hynVxj6iDtPyzshnyNrWKUuAwrqEjbMZ/edit?gid=2026754882" TargetMode="External"/><Relationship Id="rId8" Type="http://schemas.openxmlformats.org/officeDocument/2006/relationships/hyperlink" Target="https://docs.google.com/spreadsheets/d/1ASp84oZ8W09SI5EWGV-24gl3d0pezh5tRgkLUU5tb1w/edit?gid=0"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docs.google.com/spreadsheets/d/1hynVxj6iDtPyzshnyNrWKUuAwrqEjbMZ/edit?gid=1703535644" TargetMode="External"/><Relationship Id="rId1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TQ4NzIiLCJWaWV3TW9kZSI6IjEifQ==&amp;SMS=0" TargetMode="External"/><Relationship Id="rId19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MDY4MTYiLCJWaWV3TW9kZSI6IjEifQ==&amp;SMS=0" TargetMode="External"/><Relationship Id="rId192"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Y5MDk3MiIsIlZpZXdNb2RlIjoiMSJ9&amp;SMS=0" TargetMode="External"/><Relationship Id="rId191" Type="http://schemas.openxmlformats.org/officeDocument/2006/relationships/hyperlink" Target="https://portal.onehome.com/en-US/property/aotf~1108445123~PPMLS?token=eyJPU04iOiJQUE1MUyIsImFnZW50aWQiOiIyNDM2MyIsInNldGlkIjogIjEwMzE5NjgiLCJzZXRUeXBlIjogIlBST1BFUlRZIiwic2F2ZWRTZWFyY2hJZCI6ICIyNWJlYzk5My02MDcyLTM3MGQtODVhYS0xMzM2ZDhmMzg4OWQiLCJlbWFpbCI6ICIiLCAiVmlld01vZGUiOiAiMyJ9&amp;searchId=25bec993-6072-370d-85aa-1336d8f3889d" TargetMode="External"/><Relationship Id="rId187" Type="http://schemas.openxmlformats.org/officeDocument/2006/relationships/hyperlink" Target="https://docs.google.com/spreadsheets/d/1hynVxj6iDtPyzshnyNrWKUuAwrqEjbMZ/edit?gid=1888702258" TargetMode="External"/><Relationship Id="rId18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ODY1NDkiLCJWaWV3TW9kZSI6IjEifQ==&amp;SMS=0" TargetMode="External"/><Relationship Id="rId185" Type="http://schemas.openxmlformats.org/officeDocument/2006/relationships/hyperlink" Target="https://portal.onehome.com/en-US/property/aotf~1108460954~PPMLS?token=eyJPU04iOiJQUE1MUyIsImFnZW50aWQiOiIyNDM2MyIsInNldGlkIjogIjEwMzIwNjMiLCJzZXRUeXBlIjogIlBST1BFUlRZIiwic2F2ZWRTZWFyY2hJZCI6ICI3MGI2YWE0MS00ZTgwLTNhNGEtYTZjNi05ZDc4NGM0NzJlNWEiLCJlbWFpbCI6ICIiLCAiVmlld01vZGUiOiAiMyJ9&amp;searchId=70b6aa41-4e80-3a4a-a6c6-9d784c472e5a" TargetMode="External"/><Relationship Id="rId18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zYwODciLCJWaWV3TW9kZSI6IjEifQ==&amp;SMS=0" TargetMode="External"/><Relationship Id="rId189" Type="http://schemas.openxmlformats.org/officeDocument/2006/relationships/hyperlink" Target="https://portal.onehome.com/en-US/property/aotf~1108197248~PPMLS?token=eyJPU04iOiJQUE1MUyIsImFnZW50aWQiOiIyNDM2MyIsInNldGlkIjogIjEwMzE5NzAiLCJzZXRUeXBlIjogIlBST1BFUlRZIiwic2F2ZWRTZWFyY2hJZCI6ICI0NDZmZjJkNi05ZWFmLTMxMDUtYTBjNi01ZTUzNzE3MjY4MzUiLCJlbWFpbCI6ICIiLCAiVmlld01vZGUiOiAiMyJ9&amp;searchId=446ff2d6-9eaf-3105-a0c6-5e5371726835" TargetMode="External"/><Relationship Id="rId188" Type="http://schemas.openxmlformats.org/officeDocument/2006/relationships/hyperlink" Target="https://portal.onehome.com/en-US/property/aotf~1107651178~PPMLS?token=eyJPU04iOiJQUE1MUyIsImFnZW50aWQiOiIyNDM2MyIsInNldGlkIjogIjEwMzE5NzIiLCJzZXRUeXBlIjogIlBST1BFUlRZIiwic2F2ZWRTZWFyY2hJZCI6ICJiYzk0ZjA2Yi03YTFiLTNjZWEtOTcwOS03MmYwNjEzY2EwOTYiLCJlbWFpbCI6ICIiLCAiVmlld01vZGUiOiAiMyJ9&amp;searchId=bc94f06b-7a1b-3cea-9709-72f0613ca096" TargetMode="External"/><Relationship Id="rId183" Type="http://schemas.openxmlformats.org/officeDocument/2006/relationships/hyperlink" Target="https://portal.onehome.com/en-US/property/aotf~11081087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2" Type="http://schemas.openxmlformats.org/officeDocument/2006/relationships/hyperlink" Target="https://docs.google.com/spreadsheets/d/1hynVxj6iDtPyzshnyNrWKUuAwrqEjbMZ/edit?gid=616894207" TargetMode="External"/><Relationship Id="rId181" Type="http://schemas.openxmlformats.org/officeDocument/2006/relationships/hyperlink" Target="https://portal.onehome.com/en-US/property/aotf~110848607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MTY3ODYiLCJWaWV3TW9kZSI6IjEifQ==&amp;SMS=0" TargetMode="External"/><Relationship Id="rId176" Type="http://schemas.openxmlformats.org/officeDocument/2006/relationships/hyperlink" Target="https://portal.onehome.com/en-US/property/aotf~11086119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75" Type="http://schemas.openxmlformats.org/officeDocument/2006/relationships/hyperlink" Target="https://portal.onehome.com/en-US/property/aotf~110765091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74" Type="http://schemas.openxmlformats.org/officeDocument/2006/relationships/hyperlink" Target="https://docs.google.com/spreadsheets/d/1hynVxj6iDtPyzshnyNrWKUuAwrqEjbMZ/edit?gid=1967588811" TargetMode="External"/><Relationship Id="rId1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OTIyODYiLCJWaWV3TW9kZSI6IjEifQ==&amp;SMS=0" TargetMode="External"/><Relationship Id="rId17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jY3NTciLCJWaWV3TW9kZSI6IjEifQ==&amp;SMS=0" TargetMode="External"/><Relationship Id="rId178" Type="http://schemas.openxmlformats.org/officeDocument/2006/relationships/hyperlink" Target="https://portal.onehome.com/en-US/property/aotf~110857599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7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TYyNTgiLCJWaWV3TW9kZSI6IjEifQ==&amp;SMS=0" TargetMode="External"/><Relationship Id="rId198" Type="http://schemas.openxmlformats.org/officeDocument/2006/relationships/hyperlink" Target="https://portal.onehome.com/en-US/property/aotf~110836935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9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OTkxMzgiLCJWaWV3TW9kZSI6IjEifQ==&amp;SMS=0" TargetMode="External"/><Relationship Id="rId1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TAxMDUiLCJWaWV3TW9kZSI6IjEifQ==&amp;SMS=0" TargetMode="External"/><Relationship Id="rId195" Type="http://schemas.openxmlformats.org/officeDocument/2006/relationships/hyperlink" Target="https://docs.google.com/spreadsheets/d/1hynVxj6iDtPyzshnyNrWKUuAwrqEjbMZ/edit?gid=515383680" TargetMode="External"/><Relationship Id="rId199" Type="http://schemas.openxmlformats.org/officeDocument/2006/relationships/hyperlink" Target="https://portal.onehome.com/en-US/property/aotf~110824665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5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zQ2MDciLCJWaWV3TW9kZSI6IjEifQ==&amp;SMS=0" TargetMode="External"/><Relationship Id="rId39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xOTQ3NzYiLCJWaWV3TW9kZSI6IjEifQ==&amp;SMS=0" TargetMode="External"/><Relationship Id="rId391" Type="http://schemas.openxmlformats.org/officeDocument/2006/relationships/hyperlink" Target="https://docs.google.com/spreadsheets/d/1hynVxj6iDtPyzshnyNrWKUuAwrqEjbMZ/edit?gid=5849235" TargetMode="External"/><Relationship Id="rId39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OTMwMjIiLCJWaWV3TW9kZSI6IjEifQ==&amp;SMS=0" TargetMode="External"/><Relationship Id="rId1" Type="http://schemas.openxmlformats.org/officeDocument/2006/relationships/hyperlink" Target="https://www.loom.com/share/b128c7ab7b7b46c89ec0698f138defe1?sid=bb410b98-830b-48b6-8f63-efbc58009eca" TargetMode="External"/><Relationship Id="rId2" Type="http://schemas.openxmlformats.org/officeDocument/2006/relationships/hyperlink" Target="https://portal.onehome.com/en-US/property/aotf~1114574679~PPMLS?token=eyJPU04iOiJQUE1MUyIsImFnZW50aWQiOiIyNDM2MyIsInNldGlkIjogIjEwMzgzNjQiLCJzZXRUeXBlIjogIlBST1BFUlRZIiwic2F2ZWRTZWFyY2hJZCI6ICI0MWY5MTUyYS0xY2ZiLTMwZmEtOGY2MS1hNzM2YzcyOTQ0NDgiLCJlbWFpbCI6ICIiLCAiVmlld01vZGUiOiAiMyJ9&amp;searchId=41f9152a-1cfb-30fa-8f61-a736c7294448" TargetMode="External"/><Relationship Id="rId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NDg3MjkiLCJWaWV3TW9kZSI6IjEifQ==&amp;SMS=0" TargetMode="External"/><Relationship Id="rId149" Type="http://schemas.openxmlformats.org/officeDocument/2006/relationships/hyperlink" Target="https://docs.google.com/spreadsheets/d/1hynVxj6iDtPyzshnyNrWKUuAwrqEjbMZ/edit?gid=718791540" TargetMode="External"/><Relationship Id="rId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NDM1MjAiLCJWaWV3TW9kZSI6IjEifQ==&amp;SMS=0" TargetMode="External"/><Relationship Id="rId148" Type="http://schemas.openxmlformats.org/officeDocument/2006/relationships/hyperlink" Target="https://portal.onehome.com/en-US/property/aotf~11090953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NzkxMzAiLCJWaWV3TW9kZSI6IjEifQ==&amp;SMS=0" TargetMode="External"/><Relationship Id="rId14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OTAxNTUiLCJWaWV3TW9kZSI6IjEifQ==&amp;SMS=0" TargetMode="External"/><Relationship Id="rId38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TIyNzgiLCJWaWV3TW9kZSI6IjEifQ==&amp;SMS=0" TargetMode="External"/><Relationship Id="rId142" Type="http://schemas.openxmlformats.org/officeDocument/2006/relationships/hyperlink" Target="https://portal.onehome.com/en-US/property/aotf~11090712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84" Type="http://schemas.openxmlformats.org/officeDocument/2006/relationships/hyperlink" Target="https://docs.google.com/spreadsheets/d/1hynVxj6iDtPyzshnyNrWKUuAwrqEjbMZ/edit?gid=769985635" TargetMode="External"/><Relationship Id="rId1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NjQ5NzciLCJWaWV3TW9kZSI6IjEifQ==&amp;SMS=0" TargetMode="External"/><Relationship Id="rId383" Type="http://schemas.openxmlformats.org/officeDocument/2006/relationships/hyperlink" Target="https://portal.onehome.com/en-US/property/aotf~109011437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40" Type="http://schemas.openxmlformats.org/officeDocument/2006/relationships/hyperlink" Target="https://docs.google.com/spreadsheets/d/1hynVxj6iDtPyzshnyNrWKUuAwrqEjbMZ/edit?gid=1093284229" TargetMode="External"/><Relationship Id="rId38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jU1MjgiLCJWaWV3TW9kZSI6IjEifQ==&amp;SMS=0" TargetMode="External"/><Relationship Id="rId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xMDMzMjYiLCJWaWV3TW9kZSI6IjEifQ==&amp;SMS=0" TargetMode="External"/><Relationship Id="rId147" Type="http://schemas.openxmlformats.org/officeDocument/2006/relationships/hyperlink" Target="https://portal.onehome.com/en-US/property/aotf~110331975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89" Type="http://schemas.openxmlformats.org/officeDocument/2006/relationships/hyperlink" Target="https://docs.google.com/spreadsheets/d/1hynVxj6iDtPyzshnyNrWKUuAwrqEjbMZ/edit?gid=359060573" TargetMode="External"/><Relationship Id="rId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xMDU2MzMiLCJWaWV3TW9kZSI6IjEifQ==&amp;SMS=0" TargetMode="External"/><Relationship Id="rId14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OTA3MDAiLCJWaWV3TW9kZSI6IjEifQ==&amp;SMS=0" TargetMode="External"/><Relationship Id="rId38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TY2OTkiLCJWaWV3TW9kZSI6IjEifQ==&amp;SMS=0" TargetMode="External"/><Relationship Id="rId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ODIyMzEiLCJWaWV3TW9kZSI6IjEifQ==&amp;SMS=0" TargetMode="External"/><Relationship Id="rId145" Type="http://schemas.openxmlformats.org/officeDocument/2006/relationships/hyperlink" Target="https://portal.onehome.com/en-US/property/aotf~110898829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8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DcyNjUiLCJWaWV3TW9kZSI6IjEifQ==&amp;SMS=0" TargetMode="External"/><Relationship Id="rId8"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zA4MTgzNSIsIlZpZXdNb2RlIjoiMSJ9&amp;SMS=0" TargetMode="External"/><Relationship Id="rId14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NzIwNjYiLCJWaWV3TW9kZSI6IjEifQ==&amp;SMS=0" TargetMode="External"/><Relationship Id="rId386" Type="http://schemas.openxmlformats.org/officeDocument/2006/relationships/hyperlink" Target="https://docs.google.com/spreadsheets/d/1hynVxj6iDtPyzshnyNrWKUuAwrqEjbMZ/edit?gid=1257444529" TargetMode="External"/><Relationship Id="rId381" Type="http://schemas.openxmlformats.org/officeDocument/2006/relationships/hyperlink" Target="https://docs.google.com/spreadsheets/d/1hynVxj6iDtPyzshnyNrWKUuAwrqEjbMZ/edit?gid=1920073254" TargetMode="External"/><Relationship Id="rId380" Type="http://schemas.openxmlformats.org/officeDocument/2006/relationships/hyperlink" Target="https://portal.onehome.com/en-US/property/aotf~109015559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3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MTE2MzAiLCJWaWV3TW9kZSI6IjEifQ==&amp;SMS=0" TargetMode="External"/><Relationship Id="rId138" Type="http://schemas.openxmlformats.org/officeDocument/2006/relationships/hyperlink" Target="https://portal.onehome.com/en-US/property/aotf~1104294766~PPMLS?token=eyJPU04iOiJQUE1MUyIsImFnZW50aWQiOiIyNDM2MyIsInNldGlkIjogIjEwMzM3ODIiLCJzZXRUeXBlIjogIlBST1BFUlRZIiwic2F2ZWRTZWFyY2hJZCI6ICI2MTY4OTQ3Yi05NTM4LTM1YjYtOTIzZi0zMTFjMTkzNjJmYjIiLCJlbWFpbCI6ICIiLCAiVmlld01vZGUiOiAiMyJ9&amp;searchId=6168947b-9538-35b6-923f-311c19362fb2" TargetMode="External"/><Relationship Id="rId13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MjMzMTQiLCJWaWV3TW9kZSI6IjEifQ==&amp;SMS=0" TargetMode="External"/><Relationship Id="rId379" Type="http://schemas.openxmlformats.org/officeDocument/2006/relationships/hyperlink" Target="https://docs.google.com/spreadsheets/d/1hynVxj6iDtPyzshnyNrWKUuAwrqEjbMZ/edit?gid=451041892" TargetMode="External"/><Relationship Id="rId132" Type="http://schemas.openxmlformats.org/officeDocument/2006/relationships/hyperlink" Target="https://docs.google.com/spreadsheets/d/1hynVxj6iDtPyzshnyNrWKUuAwrqEjbMZ/edit?gid=1292001510" TargetMode="External"/><Relationship Id="rId37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zk4NjQiLCJWaWV3TW9kZSI6IjEifQ==&amp;SMS=0" TargetMode="External"/><Relationship Id="rId131" Type="http://schemas.openxmlformats.org/officeDocument/2006/relationships/hyperlink" Target="https://portal.onehome.com/en-US/property/aotf~11093544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73" Type="http://schemas.openxmlformats.org/officeDocument/2006/relationships/hyperlink" Target="https://docs.google.com/spreadsheets/d/1hynVxj6iDtPyzshnyNrWKUuAwrqEjbMZ/edit?gid=130986889" TargetMode="External"/><Relationship Id="rId130" Type="http://schemas.openxmlformats.org/officeDocument/2006/relationships/hyperlink" Target="https://docs.google.com/spreadsheets/d/1hynVxj6iDtPyzshnyNrWKUuAwrqEjbMZ/edit?gid=280734597" TargetMode="External"/><Relationship Id="rId37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NDY1NjQiLCJWaWV3TW9kZSI6IjEifQ==&amp;SMS=0" TargetMode="External"/><Relationship Id="rId3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DMzNjQiLCJWaWV3TW9kZSI6IjEifQ==&amp;SMS=0" TargetMode="External"/><Relationship Id="rId1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MjU3NTkiLCJWaWV3TW9kZSI6IjEifQ==&amp;SMS=0" TargetMode="External"/><Relationship Id="rId37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zI4OTQiLCJWaWV3TW9kZSI6IjEifQ==&amp;SMS=0" TargetMode="External"/><Relationship Id="rId135" Type="http://schemas.openxmlformats.org/officeDocument/2006/relationships/hyperlink" Target="https://portal.onehome.com/en-US/property/aotf~11085703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77" Type="http://schemas.openxmlformats.org/officeDocument/2006/relationships/hyperlink" Target="https://docs.google.com/spreadsheets/d/1hynVxj6iDtPyzshnyNrWKUuAwrqEjbMZ/edit?gid=1519708579" TargetMode="External"/><Relationship Id="rId134" Type="http://schemas.openxmlformats.org/officeDocument/2006/relationships/hyperlink" Target="https://portal.onehome.com/en-US/property/aotf~110970353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7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zUxNzgiLCJWaWV3TW9kZSI6IjEifQ==&amp;SMS=0" TargetMode="External"/><Relationship Id="rId1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NjAwODciLCJWaWV3TW9kZSI6IjEifQ==&amp;SMS=0" TargetMode="External"/><Relationship Id="rId3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zg1OTciLCJWaWV3TW9kZSI6IjEifQ==&amp;SMS=0" TargetMode="External"/><Relationship Id="rId17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jcyNjgiLCJWaWV3TW9kZSI6IjEifQ==&amp;SMS=0" TargetMode="External"/><Relationship Id="rId1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TE2ODIiLCJWaWV3TW9kZSI6IjEifQ==&amp;SMS=0" TargetMode="External"/><Relationship Id="rId17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jI2NDkiLCJWaWV3TW9kZSI6IjEifQ==&amp;SMS=0" TargetMode="External"/><Relationship Id="rId165" Type="http://schemas.openxmlformats.org/officeDocument/2006/relationships/hyperlink" Target="https://portal.onehome.com/en-US/property/aotf~110885323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64" Type="http://schemas.openxmlformats.org/officeDocument/2006/relationships/hyperlink" Target="https://portal.onehome.com/en-US/property/aotf~110877435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jY2MjMiLCJWaWV3TW9kZSI6IjEifQ==&amp;SMS=0" TargetMode="External"/><Relationship Id="rId162" Type="http://schemas.openxmlformats.org/officeDocument/2006/relationships/hyperlink" Target="https://docs.google.com/spreadsheets/d/1hynVxj6iDtPyzshnyNrWKUuAwrqEjbMZ/edit?gid=356441961" TargetMode="External"/><Relationship Id="rId169" Type="http://schemas.openxmlformats.org/officeDocument/2006/relationships/hyperlink" Target="https://docs.google.com/spreadsheets/d/1hynVxj6iDtPyzshnyNrWKUuAwrqEjbMZ/edit?gid=535217916" TargetMode="External"/><Relationship Id="rId168" Type="http://schemas.openxmlformats.org/officeDocument/2006/relationships/hyperlink" Target="https://portal.onehome.com/en-US/property/aotf~1108140659~PPMLS?token=eyJPU04iOiJQUE1MUyIsImFnZW50aWQiOiIyNDM2MyIsInNldGlkIjogIjEwMzI2MTAiLCJzZXRUeXBlIjogIlBST1BFUlRZIiwic2F2ZWRTZWFyY2hJZCI6ICI4YTVkMGIwYy03Y2Q1LTM4MzUtYWU0NC01OWYyMGZkODM3N2MiLCJlbWFpbCI6ICIiLCAiVmlld01vZGUiOiAiMyJ9&amp;searchId=8a5d0b0c-7cd5-3835-ae44-59f20fd8377c" TargetMode="External"/><Relationship Id="rId16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jI3MzkiLCJWaWV3TW9kZSI6IjEifQ==&amp;SMS=0" TargetMode="External"/><Relationship Id="rId166" Type="http://schemas.openxmlformats.org/officeDocument/2006/relationships/hyperlink" Target="https://portal.onehome.com/en-US/property/aotf~11088295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61"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Y5NzY2NSIsIlZpZXdNb2RlIjoiMSJ9&amp;SMS=0" TargetMode="External"/><Relationship Id="rId160" Type="http://schemas.openxmlformats.org/officeDocument/2006/relationships/hyperlink" Target="https://portal.onehome.com/en-US/property/aotf~1103514027~PPMLS?token=eyJPU04iOiJQUE1MUyIsImFnZW50aWQiOiIyNDM2MyIsInNldGlkIjogIjEwMzI5MTYiLCJzZXRUeXBlIjogIlBST1BFUlRZIiwic2F2ZWRTZWFyY2hJZCI6ICI4YzY5ZDY1ZS03Y2E5LTM2NTItOTZiNy1jZGJjNTViNDlkM2MiLCJlbWFpbCI6ICIiLCAiVmlld01vZGUiOiAiMyJ9&amp;searchId=8c69d65e-7ca9-3652-96b7-cdbc55b49d3c" TargetMode="External"/><Relationship Id="rId159" Type="http://schemas.openxmlformats.org/officeDocument/2006/relationships/hyperlink" Target="https://portal.onehome.com/en-US/property/aotf~1107190854~PPMLS?token=eyJPU04iOiJQUE1MUyIsImFnZW50aWQiOiIyNDM2MyIsInNldGlkIjogIjEwMzI5MjciLCJzZXRUeXBlIjogIlBST1BFUlRZIiwic2F2ZWRTZWFyY2hJZCI6ICI1MTIwNjc0Zi05YmU5LTNlZmMtOWNiOC0zNTg3MDM4YjBlMDkiLCJlbWFpbCI6ICIiLCAiVmlld01vZGUiOiAiMyJ9&amp;searchId=5120674f-9be9-3efc-9cb8-3587038b0e09" TargetMode="External"/><Relationship Id="rId154" Type="http://schemas.openxmlformats.org/officeDocument/2006/relationships/hyperlink" Target="https://portal.onehome.com/en-US/property/aotf~1108450952~PPMLS?token=eyJPU04iOiJQUE1MUyIsImFnZW50aWQiOiIyNDM2MyIsInNldGlkIjogIjEwMzMwMzciLCJzZXRUeXBlIjogIlBST1BFUlRZIiwic2F2ZWRTZWFyY2hJZCI6ICIwYzk5MzkxNy1iZDkyLTM5ZTAtYmMwYy01MTIwZjU3YjcwYmEiLCJlbWFpbCI6ICIiLCAiVmlld01vZGUiOiAiMyJ9&amp;searchId=0c993917-bd92-39e0-bc0c-5120f57b70ba" TargetMode="External"/><Relationship Id="rId396" Type="http://schemas.openxmlformats.org/officeDocument/2006/relationships/hyperlink" Target="https://portal.onehome.com/en-US/property/aotf~10897477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MjU3OTUiLCJWaWV3TW9kZSI6IjEifQ==&amp;SMS=0" TargetMode="External"/><Relationship Id="rId39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xOTAzMDUiLCJWaWV3TW9kZSI6IjEifQ==&amp;SMS=0" TargetMode="External"/><Relationship Id="rId15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jY3ODEiLCJWaWV3TW9kZSI6IjEifQ==&amp;SMS=0" TargetMode="External"/><Relationship Id="rId3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DUzMDUiLCJWaWV3TW9kZSI6IjEifQ==&amp;SMS=0" TargetMode="External"/><Relationship Id="rId151" Type="http://schemas.openxmlformats.org/officeDocument/2006/relationships/hyperlink" Target="https://docs.google.com/spreadsheets/d/19unqpkKMQrhmGBaUh6zOIc0kPNGOIvtn6SRluHdkJD8/edit?gid=202147314" TargetMode="External"/><Relationship Id="rId3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NTkyMTUiLCJWaWV3TW9kZSI6IjEifQ==&amp;SMS=0" TargetMode="External"/><Relationship Id="rId1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NjkyOTEiLCJWaWV3TW9kZSI6IjEifQ==&amp;SMS=0" TargetMode="External"/><Relationship Id="rId15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NjkyOTIiLCJWaWV3TW9kZSI6IjEifQ==&amp;SMS=0" TargetMode="External"/><Relationship Id="rId39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DI1MDEiLCJWaWV3TW9kZSI6IjEifQ==&amp;SMS=0" TargetMode="External"/><Relationship Id="rId15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jYwODQiLCJWaWV3TW9kZSI6IjEifQ==&amp;SMS=0" TargetMode="External"/><Relationship Id="rId39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DE3OTkiLCJWaWV3TW9kZSI6IjEifQ==&amp;SMS=0" TargetMode="External"/><Relationship Id="rId155" Type="http://schemas.openxmlformats.org/officeDocument/2006/relationships/hyperlink" Target="https://docs.google.com/spreadsheets/d/1hynVxj6iDtPyzshnyNrWKUuAwrqEjbMZ/edit?gid=2017795934" TargetMode="External"/><Relationship Id="rId39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NzkzMzAiLCJWaWV3TW9kZSI6IjEifQ==&amp;SMS=0" TargetMode="External"/><Relationship Id="rId80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zNDgiLCJWaWV3TW9kZSI6IjEifQ==&amp;SMS=0" TargetMode="External"/><Relationship Id="rId807" Type="http://schemas.openxmlformats.org/officeDocument/2006/relationships/hyperlink" Target="https://portal.onehome.com/en-US/property/aotf~10653387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06" Type="http://schemas.openxmlformats.org/officeDocument/2006/relationships/hyperlink" Target="https://portal.onehome.com/en-US/share/1012544p62402" TargetMode="External"/><Relationship Id="rId805" Type="http://schemas.openxmlformats.org/officeDocument/2006/relationships/hyperlink" Target="https://portal.onehome.com/en-US/property/aotf~106818594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09" Type="http://schemas.openxmlformats.org/officeDocument/2006/relationships/hyperlink" Target="https://portal.onehome.com/en-US/property/aotf~10652774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00" Type="http://schemas.openxmlformats.org/officeDocument/2006/relationships/hyperlink" Target="https://portal.onehome.com/en-US/property/aotf~1113844208~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80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TEwNDEiLCJWaWV3TW9kZSI6IjEifQ==&amp;SMS=0" TargetMode="External"/><Relationship Id="rId80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A5MzkiLCJWaWV3TW9kZSI6IjEifQ==&amp;SMS=0" TargetMode="External"/><Relationship Id="rId80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DMyODgiLCJWaWV3TW9kZSI6IjEifQ==&amp;SMS=0" TargetMode="External"/><Relationship Id="rId80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Y4OTEiLCJWaWV3TW9kZSI6IjEifQ==&amp;SMS=0" TargetMode="External"/><Relationship Id="rId4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ODY2NjQiLCJWaWV3TW9kZSI6IjEifQ==&amp;SMS=0" TargetMode="External"/><Relationship Id="rId4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Tg0OTAiLCJWaWV3TW9kZSI6IjEifQ==&amp;SMS=0" TargetMode="External"/><Relationship Id="rId41" Type="http://schemas.openxmlformats.org/officeDocument/2006/relationships/hyperlink" Target="https://portal.onehome.com/en-US/property/aotf~111257216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4" Type="http://schemas.openxmlformats.org/officeDocument/2006/relationships/hyperlink" Target="https://portal.onehome.com/en-US/property/aotf~1112909478~PPMLS?token=eyJPU04iOiJQUE1MUyIsImFnZW50aWQiOiIyNDM2MyIsInNldGlkIjogIjEwMzY3NTMiLCJzZXRUeXBlIjogIlBST1BFUlRZIiwic2F2ZWRTZWFyY2hJZCI6ICI1MDY5OWVlYy05MjA4LTMxMzAtODY0Mi1hNGQ1ZGQ0NDgxZDciLCJlbWFpbCI6ICIiLCAiVmlld01vZGUiOiAiMyJ9&amp;searchId=50699eec-9208-3130-8642-a4d5dd4481d7" TargetMode="External"/><Relationship Id="rId4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jY1ODIiLCJWaWV3TW9kZSI6IjEifQ==&amp;SMS=0" TargetMode="External"/><Relationship Id="rId4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MDY2NDAiLCJWaWV3TW9kZSI6IjEifQ==&amp;SMS=0" TargetMode="External"/><Relationship Id="rId4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jk0MzEiLCJWaWV3TW9kZSI6IjEifQ==&amp;SMS=0" TargetMode="External"/><Relationship Id="rId50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U0MzgiLCJWaWV3TW9kZSI6IjEifQ==&amp;SMS=0" TargetMode="External"/><Relationship Id="rId50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IwNTEiLCJWaWV3TW9kZSI6IjEifQ==&amp;SMS=0" TargetMode="External"/><Relationship Id="rId50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TkxODMiLCJWaWV3TW9kZSI6IjEifQ==&amp;SMS=0" TargetMode="External"/><Relationship Id="rId74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TMwMzkiLCJWaWV3TW9kZSI6IjEifQ==&amp;SMS=0" TargetMode="External"/><Relationship Id="rId50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Mzc3NzMiLCJWaWV3TW9kZSI6IjEifQ==&amp;SMS=0" TargetMode="External"/><Relationship Id="rId744" Type="http://schemas.openxmlformats.org/officeDocument/2006/relationships/hyperlink" Target="https://portal.onehome.com/en-US/property/aotf~1065193882~PPMLS?token=eyJPU04iOiJQUE1MUyIsImFnZW50aWQiOiIyNDM2MyIsInNldGlkIjogIjEwMTQwNDMiLCJzZXRUeXBlIjogIlBST1BFUlRZIiwic2F2ZWRTZWFyY2hJZCI6ICIzYzljOTk1ZC03YjI1LTM5MDgtYTk2Zi1mMGM3YjNlYTY0ZjEiLCJlbWFpbCI6ICIiLCAiVmlld01vZGUiOiAiMyJ9&amp;searchId=3c9c995d-7b25-3908-a96f-f0c7b3ea64f1" TargetMode="External"/><Relationship Id="rId50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TI0MTMiLCJWaWV3TW9kZSI6IjEifQ==&amp;SMS=0" TargetMode="External"/><Relationship Id="rId743" Type="http://schemas.openxmlformats.org/officeDocument/2006/relationships/hyperlink" Target="https://portal.onehome.com/en-US/property/aotf~10671898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00" Type="http://schemas.openxmlformats.org/officeDocument/2006/relationships/hyperlink" Target="https://docs.google.com/spreadsheets/d/1hynVxj6iDtPyzshnyNrWKUuAwrqEjbMZ/edit?gid=857050540" TargetMode="External"/><Relationship Id="rId742" Type="http://schemas.openxmlformats.org/officeDocument/2006/relationships/hyperlink" Target="https://portal.onehome.com/en-US/property/aotf~10749447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07" Type="http://schemas.openxmlformats.org/officeDocument/2006/relationships/hyperlink" Target="https://portal.onehome.com/en-US/property/aotf~107917218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ODM2ODQiLCJWaWV3TW9kZSI6IjEifQ==&amp;SMS=0" TargetMode="External"/><Relationship Id="rId506" Type="http://schemas.openxmlformats.org/officeDocument/2006/relationships/hyperlink" Target="https://portal.onehome.com/en-US/property/aotf~107931303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4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DIyODMiLCJWaWV3TW9kZSI6IjEifQ==&amp;SMS=0" TargetMode="External"/><Relationship Id="rId50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Q2MzUiLCJWaWV3TW9kZSI6IjEifQ==&amp;SMS=0" TargetMode="External"/><Relationship Id="rId7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g1MDkiLCJWaWV3TW9kZSI6IjEifQ==&amp;SMS=0" TargetMode="External"/><Relationship Id="rId504" Type="http://schemas.openxmlformats.org/officeDocument/2006/relationships/hyperlink" Target="https://portal.onehome.com/en-US/property/aotf~10794465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4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A3MzkiLCJWaWV3TW9kZSI6IjEifQ==&amp;SMS=0" TargetMode="External"/><Relationship Id="rId48" Type="http://schemas.openxmlformats.org/officeDocument/2006/relationships/hyperlink" Target="https://portal.onehome.com/en-US/property/aotf~1109617649~PPMLS?token=eyJPU04iOiJQUE1MUyIsImFnZW50aWQiOiIyNDM2MyIsInNldGlkIjogIjEwMzY1MDYiLCJzZXRUeXBlIjogIlBST1BFUlRZIiwic2F2ZWRTZWFyY2hJZCI6ICI4MGJjMzBhMy1hYzlkLTM2MjctYjk1Mi00M2E3Y2I1Y2MyNzYiLCJlbWFpbCI6ICIiLCAiVmlld01vZGUiOiAiMyJ9&amp;searchId=80bc30a3-ac9d-3627-b952-43a7cb5cc276" TargetMode="External"/><Relationship Id="rId47" Type="http://schemas.openxmlformats.org/officeDocument/2006/relationships/hyperlink" Target="https://www.zillow.com/homedetails/688-S-Watkins-Dr-Pueblo-West-CO-81007/14022845_zpid/" TargetMode="External"/><Relationship Id="rId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OTI5MDMiLCJWaWV3TW9kZSI6IjEifQ==&amp;SMS=0" TargetMode="External"/><Relationship Id="rId741" Type="http://schemas.openxmlformats.org/officeDocument/2006/relationships/hyperlink" Target="https://portal.onehome.com/en-US/property/aotf~107320358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4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k1ODgiLCJWaWV3TW9kZSI6IjEifQ==&amp;SMS=0" TargetMode="External"/><Relationship Id="rId31" Type="http://schemas.openxmlformats.org/officeDocument/2006/relationships/hyperlink" Target="https://portal.onehome.com/en-US/property/aotf~11125644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0" Type="http://schemas.openxmlformats.org/officeDocument/2006/relationships/hyperlink" Target="https://portal.onehome.com/en-US/property/aotf~111209538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NDA1ODYiLCJWaWV3TW9kZSI6IjEifQ==&amp;SMS=0" TargetMode="External"/><Relationship Id="rId32" Type="http://schemas.openxmlformats.org/officeDocument/2006/relationships/hyperlink" Target="https://portal.onehome.com/en-US/property/aotf~11125606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MzYyMzciLCJWaWV3TW9kZSI6IjEifQ==&amp;SMS=0" TargetMode="External"/><Relationship Id="rId34" Type="http://schemas.openxmlformats.org/officeDocument/2006/relationships/hyperlink" Target="https://docs.google.com/spreadsheets/d/1hynVxj6iDtPyzshnyNrWKUuAwrqEjbMZ/edit?gid=863536035" TargetMode="External"/><Relationship Id="rId7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ODcwMDgiLCJWaWV3TW9kZSI6IjEifQ==&amp;SMS=0" TargetMode="External"/><Relationship Id="rId73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A0MTEiLCJWaWV3TW9kZSI6IjEifQ==&amp;SMS=0" TargetMode="External"/><Relationship Id="rId7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YzNzgiLCJWaWV3TW9kZSI6IjEifQ==&amp;SMS=0" TargetMode="External"/><Relationship Id="rId73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TQ4MjkiLCJWaWV3TW9kZSI6IjEifQ==&amp;SMS=0" TargetMode="External"/><Relationship Id="rId73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TI2MDQiLCJWaWV3TW9kZSI6IjEifQ==&amp;SMS=0" TargetMode="External"/><Relationship Id="rId73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gzMTEiLCJWaWV3TW9kZSI6IjEifQ==&amp;SMS=0" TargetMode="External"/><Relationship Id="rId7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MxMzQiLCJWaWV3TW9kZSI6IjEifQ==&amp;SMS=0" TargetMode="External"/><Relationship Id="rId736" Type="http://schemas.openxmlformats.org/officeDocument/2006/relationships/hyperlink" Target="https://portal.onehome.com/en-US/property/aotf~107329465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35" Type="http://schemas.openxmlformats.org/officeDocument/2006/relationships/hyperlink" Target="https://portal.onehome.com/en-US/property/aotf~107544936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7" Type="http://schemas.openxmlformats.org/officeDocument/2006/relationships/hyperlink" Target="https://portal.onehome.com/en-US/property/aotf~11130283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6" Type="http://schemas.openxmlformats.org/officeDocument/2006/relationships/hyperlink" Target="https://portal.onehome.com/en-US/property/aotf~1112055167~PPMLS?token=eyJPU04iOiJQUE1MUyIsImFnZW50aWQiOiIyNDM2MyIsInNldGlkIjogIjEwMzY4MzMiLCJzZXRUeXBlIjogIlBST1BFUlRZIiwic2F2ZWRTZWFyY2hJZCI6ICIxOGZjZTM5Ni04ZWE0LTNmNjgtOTVlMy0xMzlkNzQ1NjM1MWQiLCJlbWFpbCI6ICIiLCAiVmlld01vZGUiOiAiMyJ9&amp;searchId=18fce396-8ea4-3f68-95e3-139d7456351d" TargetMode="External"/><Relationship Id="rId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MTcwMTMiLCJWaWV3TW9kZSI6IjEifQ==&amp;SMS=0" TargetMode="External"/><Relationship Id="rId3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MjQzOTIiLCJWaWV3TW9kZSI6IjEifQ==&amp;SMS=0" TargetMode="External"/><Relationship Id="rId73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DAyODYiLCJWaWV3TW9kZSI6IjEifQ==&amp;SMS=0" TargetMode="External"/><Relationship Id="rId2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MzE5NjciLCJWaWV3TW9kZSI6IjEifQ==&amp;SMS=0" TargetMode="External"/><Relationship Id="rId22" Type="http://schemas.openxmlformats.org/officeDocument/2006/relationships/hyperlink" Target="https://docs.google.com/spreadsheets/d/1hynVxj6iDtPyzshnyNrWKUuAwrqEjbMZ/edit?gid=1013984486" TargetMode="External"/><Relationship Id="rId2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zU4MDgiLCJWaWV3TW9kZSI6IjEifQ==&amp;SMS=0" TargetMode="External"/><Relationship Id="rId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Mjg5OTMiLCJWaWV3TW9kZSI6IjEifQ==&amp;SMS=0" TargetMode="External"/><Relationship Id="rId23" Type="http://schemas.openxmlformats.org/officeDocument/2006/relationships/hyperlink" Target="https://portal.onehome.com/en-US/property/aotf~1113031092~PPMLS?token=eyJPU04iOiJQUE1MUyIsImFnZW50aWQiOiIyNDM2MyIsInNldGlkIjogIjEwMzcyOTYiLCJzZXRUeXBlIjogIlBST1BFUlRZIiwic2F2ZWRTZWFyY2hJZCI6ICIxNjc1NDU5Ni1mYTFkLTM3MmEtYWM5ZC1mM2EyY2Y0Mzg4MDkiLCJlbWFpbCI6ICIiLCAiVmlld01vZGUiOiAiMyJ9&amp;searchId=16754596-fa1d-372a-ac9d-f3a2cf438809" TargetMode="External"/><Relationship Id="rId5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c3NDUiLCJWaWV3TW9kZSI6IjEifQ==&amp;SMS=0" TargetMode="External"/><Relationship Id="rId767" Type="http://schemas.openxmlformats.org/officeDocument/2006/relationships/hyperlink" Target="https://portal.onehome.com/en-US/property/aotf~10731717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24" Type="http://schemas.openxmlformats.org/officeDocument/2006/relationships/hyperlink" Target="https://portal.onehome.com/en-US/property/aotf~10792005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66" Type="http://schemas.openxmlformats.org/officeDocument/2006/relationships/hyperlink" Target="https://portal.onehome.com/en-US/property/aotf~1072800337~PPMLS?token=eyJPU04iOiJQUE1MUyIsImFnZW50aWQiOiIyNDM2MyIsInNldGlkIjogIjEwMTM1MzMiLCJzZXRUeXBlIjogIlBST1BFUlRZIiwic2F2ZWRTZWFyY2hJZCI6ICIzYWM4ODM4Mi02YTYzLTMyNWQtODZmOC1jMTI2NDZhNTgxZmYiLCJlbWFpbCI6ICIiLCAiVmlld01vZGUiOiAiMyJ9&amp;searchId=3ac88382-6a63-325d-86f8-c12646a581ff" TargetMode="External"/><Relationship Id="rId523" Type="http://schemas.openxmlformats.org/officeDocument/2006/relationships/hyperlink" Target="https://portal.onehome.com/en-US/property/aotf~107924604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I4ODQiLCJWaWV3TW9kZSI6IjEifQ==&amp;SMS=0" TargetMode="External"/><Relationship Id="rId522" Type="http://schemas.openxmlformats.org/officeDocument/2006/relationships/hyperlink" Target="https://docs.google.com/spreadsheets/d/1hynVxj6iDtPyzshnyNrWKUuAwrqEjbMZ/edit?gid=742389101" TargetMode="External"/><Relationship Id="rId76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zc4MjAiLCJWaWV3TW9kZSI6IjEifQ==&amp;SMS=0" TargetMode="External"/><Relationship Id="rId5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kwMjIiLCJWaWV3TW9kZSI6IjEifQ==&amp;SMS=0" TargetMode="External"/><Relationship Id="rId52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kyNjIiLCJWaWV3TW9kZSI6IjEifQ==&amp;SMS=0" TargetMode="External"/><Relationship Id="rId5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A5NDAiLCJWaWV3TW9kZSI6IjEifQ==&amp;SMS=0" TargetMode="External"/><Relationship Id="rId769" Type="http://schemas.openxmlformats.org/officeDocument/2006/relationships/hyperlink" Target="https://portal.onehome.com/en-US/property/aotf~10697466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MyODciLCJWaWV3TW9kZSI6IjEifQ==&amp;SMS=0" TargetMode="External"/><Relationship Id="rId7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U1MjQiLCJWaWV3TW9kZSI6IjEifQ==&amp;SMS=0" TargetMode="External"/><Relationship Id="rId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zI0ODMiLCJWaWV3TW9kZSI6IjEifQ==&amp;SMS=0" TargetMode="External"/><Relationship Id="rId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ODE4MjciLCJWaWV3TW9kZSI6IjEifQ==&amp;SMS=0" TargetMode="External"/><Relationship Id="rId28" Type="http://schemas.openxmlformats.org/officeDocument/2006/relationships/hyperlink" Target="https://docs.google.com/spreadsheets/d/1hynVxj6iDtPyzshnyNrWKUuAwrqEjbMZ/edit?gid=522514824" TargetMode="External"/><Relationship Id="rId27" Type="http://schemas.openxmlformats.org/officeDocument/2006/relationships/hyperlink" Target="https://portal.onehome.com/en-US/property/aotf~1112432892~PPMLS?token=eyJPU04iOiJQUE1MUyIsImFnZW50aWQiOiIyNDM2MyIsInNldGlkIjogIjEwMzcyMTgiLCJzZXRUeXBlIjogIlBST1BFUlRZIiwic2F2ZWRTZWFyY2hJZCI6ICI3ZmI2ZGQ4Ni0xY2UwLTMxNTQtYWVmYi1mNjE1YzQ4ZTRiNzMiLCJlbWFpbCI6ICIiLCAiVmlld01vZGUiOiAiMyJ9&amp;searchId=7fb6dd86-1ce0-3154-aefb-f615c48e4b73" TargetMode="External"/><Relationship Id="rId521" Type="http://schemas.openxmlformats.org/officeDocument/2006/relationships/hyperlink" Target="https://portal.onehome.com/en-US/property/aotf~107918006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E5OTciLCJWaWV3TW9kZSI6IjEifQ==&amp;SMS=0" TargetMode="External"/><Relationship Id="rId29" Type="http://schemas.openxmlformats.org/officeDocument/2006/relationships/hyperlink" Target="https://portal.onehome.com/en-US/property/aotf~1112504893~PPMLS?token=eyJPU04iOiJQUE1MUyIsImFnZW50aWQiOiIyNDM2MyIsInNldGlkIjogIjEwMzcyMTUiLCJzZXRUeXBlIjogIlBST1BFUlRZIiwic2F2ZWRTZWFyY2hJZCI6ICJjOTg3MjhmMS0yY2ZiLTMxODctODFjZS1kOWRiZDcxMjFhOGEiLCJlbWFpbCI6ICIiLCAiVmlld01vZGUiOiAiMyJ9&amp;searchId=c98728f1-2cfb-3187-81ce-d9dbd7121a8a" TargetMode="External"/><Relationship Id="rId520" Type="http://schemas.openxmlformats.org/officeDocument/2006/relationships/hyperlink" Target="https://portal.onehome.com/en-US/property/aotf~107922884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62" Type="http://schemas.openxmlformats.org/officeDocument/2006/relationships/hyperlink" Target="https://portal.onehome.com/en-US/property/aotf~10733022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61" Type="http://schemas.openxmlformats.org/officeDocument/2006/relationships/hyperlink" Target="https://portal.onehome.com/en-US/property/aotf~107328397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6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ODk3MDEiLCJWaWV3TW9kZSI6IjEifQ==&amp;SMS=0" TargetMode="External"/><Relationship Id="rId11" Type="http://schemas.openxmlformats.org/officeDocument/2006/relationships/hyperlink" Target="https://portal.onehome.com/en-US/property/aotf~11132006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zA5NDk4MSIsIlZpZXdNb2RlIjoiMSJ9&amp;SMS=0" TargetMode="External"/><Relationship Id="rId13" Type="http://schemas.openxmlformats.org/officeDocument/2006/relationships/hyperlink" Target="https://portal.onehome.com/en-US/property/aotf~111416537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NjY2MDUiLCJWaWV3TW9kZSI6IjEifQ==&amp;SMS=0" TargetMode="External"/><Relationship Id="rId519" Type="http://schemas.openxmlformats.org/officeDocument/2006/relationships/hyperlink" Target="https://portal.onehome.com/en-US/property/aotf~10790833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14" Type="http://schemas.openxmlformats.org/officeDocument/2006/relationships/hyperlink" Target="https://portal.onehome.com/en-US/property/aotf~10792013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56" Type="http://schemas.openxmlformats.org/officeDocument/2006/relationships/hyperlink" Target="https://portal.onehome.com/en-US/property/aotf~1064814976~PPMLS?token=eyJPU04iOiJQUE1MUyIsImFnZW50aWQiOiIyNDM2MyIsInNldGlkIjogIjEwMTM3MzYiLCJzZXRUeXBlIjogIlBST1BFUlRZIiwic2F2ZWRTZWFyY2hJZCI6ICJlMTdlOWZiOS0wZGFkLTM2MDMtODA5NC03YjNmZTBjNmYzNGQiLCJlbWFpbCI6ICIiLCAiVmlld01vZGUiOiAiMyJ9&amp;searchId=e17e9fb9-0dad-3603-8094-7b3fe0c6f34d" TargetMode="External"/><Relationship Id="rId513" Type="http://schemas.openxmlformats.org/officeDocument/2006/relationships/hyperlink" Target="https://portal.onehome.com/en-US/property/aotf~107913618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5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k2MzkiLCJWaWV3TW9kZSI6IjEifQ==&amp;SMS=0" TargetMode="External"/><Relationship Id="rId512" Type="http://schemas.openxmlformats.org/officeDocument/2006/relationships/hyperlink" Target="https://portal.onehome.com/en-US/property/aotf~10792356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5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UyNDkiLCJWaWV3TW9kZSI6IjEifQ==&amp;SMS=0" TargetMode="External"/><Relationship Id="rId511" Type="http://schemas.openxmlformats.org/officeDocument/2006/relationships/hyperlink" Target="https://portal.onehome.com/en-US/property/aotf~1077070695~PPMLS?token=eyJPU04iOiJQUE1MUyIsImFnZW50aWQiOiIyNDM2MyIsInNldGlkIjogIjEwMTkyODgiLCJzZXRUeXBlIjogIlBST1BFUlRZIiwic2F2ZWRTZWFyY2hJZCI6ICJmYzFkZjk2Zi0wN2Q2LTNhMjAtODcxOS0yODM0ZDUyNTAwOWYiLCJlbWFpbCI6ICIiLCAiVmlld01vZGUiOiAiMyJ9&amp;searchId=fc1df96f-07d6-3a20-8719-2834d525009f" TargetMode="External"/><Relationship Id="rId75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ExNDIiLCJWaWV3TW9kZSI6IjEifQ==&amp;SMS=0" TargetMode="External"/><Relationship Id="rId518" Type="http://schemas.openxmlformats.org/officeDocument/2006/relationships/hyperlink" Target="https://portal.onehome.com/en-US/property/aotf~10791617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17" Type="http://schemas.openxmlformats.org/officeDocument/2006/relationships/hyperlink" Target="https://portal.onehome.com/en-US/property/aotf~10792392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5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wMTYiLCJWaWV3TW9kZSI6IjEifQ==&amp;SMS=0" TargetMode="External"/><Relationship Id="rId516" Type="http://schemas.openxmlformats.org/officeDocument/2006/relationships/hyperlink" Target="https://portal.onehome.com/en-US/property/aotf~10790320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5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3MTUiLCJWaWV3TW9kZSI6IjEifQ==&amp;SMS=0" TargetMode="External"/><Relationship Id="rId515" Type="http://schemas.openxmlformats.org/officeDocument/2006/relationships/hyperlink" Target="https://portal.onehome.com/en-US/property/aotf~10792256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5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k0MTciLCJWaWV3TW9kZSI6IjEifQ==&amp;SMS=0" TargetMode="External"/><Relationship Id="rId1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NzY4ODYiLCJWaWV3TW9kZSI6IjEifQ==&amp;SMS=0" TargetMode="External"/><Relationship Id="rId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NzcxMjMiLCJWaWV3TW9kZSI6IjEifQ==&amp;SMS=0" TargetMode="External"/><Relationship Id="rId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MwNTQxMjUiLCJWaWV3TW9kZSI6IjEifQ==&amp;SMS=0" TargetMode="External"/><Relationship Id="rId16" Type="http://schemas.openxmlformats.org/officeDocument/2006/relationships/hyperlink" Target="https://portal.onehome.com/en-US/property/aotf~1114247866~PPMLS?token=eyJPU04iOiJQUE1MUyIsImFnZW50aWQiOiIyNDM2MyIsInNldGlkIjogIjEwMzc1MzAiLCJzZXRUeXBlIjogIlBST1BFUlRZIiwic2F2ZWRTZWFyY2hJZCI6ICJkMDM2N2Q3OC1iNWNiLTM5ZjUtOTA4NS1hZjBmMTQ5N2NlMjEiLCJlbWFpbCI6ICIiLCAiVmlld01vZGUiOiAiMyJ9&amp;searchId=d0367d78-b5cb-39f5-9085-af0f1497ce21" TargetMode="External"/><Relationship Id="rId1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NTcxMTQiLCJWaWV3TW9kZSI6IjEifQ==&amp;SMS=0" TargetMode="External"/><Relationship Id="rId5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E1ODkiLCJWaWV3TW9kZSI6IjEifQ==&amp;SMS=0" TargetMode="External"/><Relationship Id="rId75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jMxNjUiLCJWaWV3TW9kZSI6IjEifQ==&amp;SMS=0" TargetMode="External"/><Relationship Id="rId1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MwNjI5MDkiLCJWaWV3TW9kZSI6IjEifQ==&amp;SMS=0" TargetMode="External"/><Relationship Id="rId75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I4MjIiLCJWaWV3TW9kZSI6IjEifQ==&amp;SMS=0" TargetMode="External"/><Relationship Id="rId75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QwMDMiLCJWaWV3TW9kZSI6IjEifQ==&amp;SMS=0" TargetMode="External"/><Relationship Id="rId8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MzU4NDgiLCJWaWV3TW9kZSI6IjEifQ==&amp;SMS=0" TargetMode="External"/><Relationship Id="rId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MDM2NjEiLCJWaWV3TW9kZSI6IjEifQ==&amp;SMS=0" TargetMode="External"/><Relationship Id="rId86" Type="http://schemas.openxmlformats.org/officeDocument/2006/relationships/hyperlink" Target="https://portal.onehome.com/en-US/property/aotf~11120776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5" Type="http://schemas.openxmlformats.org/officeDocument/2006/relationships/hyperlink" Target="https://portal.onehome.com/en-US/property/aotf~1111263355~PPMLS?token=eyJPU04iOiJQUE1MUyIsImFnZW50aWQiOiIyNDM2MyIsInNldGlkIjogIjEwMzU1OTUiLCJzZXRUeXBlIjogIlBST1BFUlRZIiwic2F2ZWRTZWFyY2hJZCI6ICI5YjEyYzRiOC01YTQyLTNiNmItYjM1Yi1mMWY0OWI5MGIwYWQiLCJlbWFpbCI6ICIiLCAiVmlld01vZGUiOiAiMyJ9&amp;searchId=9b12c4b8-5a42-3b6b-b35b-f1f49b90b0ad" TargetMode="External"/><Relationship Id="rId88" Type="http://schemas.openxmlformats.org/officeDocument/2006/relationships/hyperlink" Target="https://portal.onehome.com/en-US/property/aotf~11118799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NTQzODciLCJWaWV3TW9kZSI6IjEifQ==&amp;SMS=0" TargetMode="External"/><Relationship Id="rId89" Type="http://schemas.openxmlformats.org/officeDocument/2006/relationships/hyperlink" Target="https://portal.onehome.com/en-US/property/aotf~1111945510~PPMLS?token=eyJPU04iOiJQUE1MUyIsImFnZW50aWQiOiIyNDM2MyIsInNldGlkIjogIjEwMzU1MTUiLCJzZXRUeXBlIjogIlBST1BFUlRZIiwic2F2ZWRTZWFyY2hJZCI6ICI4MmIwMTBjYy02ZDE5LTMyZDctODZmZS05NWQ5MDQ5NzU3YTAiLCJlbWFpbCI6ICIiLCAiVmlld01vZGUiOiAiMyJ9&amp;searchId=82b010cc-6d19-32d7-86fe-95d9049757a0" TargetMode="External"/><Relationship Id="rId70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k0OTIiLCJWaWV3TW9kZSI6IjEifQ==&amp;SMS=0" TargetMode="External"/><Relationship Id="rId708" Type="http://schemas.openxmlformats.org/officeDocument/2006/relationships/hyperlink" Target="https://portal.onehome.com/en-US/property/aotf~10757401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jI4NTUiLCJWaWV3TW9kZSI6IjEifQ==&amp;SMS=0" TargetMode="External"/><Relationship Id="rId70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zIyNTIiLCJWaWV3TW9kZSI6IjEifQ==&amp;SMS=0" TargetMode="External"/><Relationship Id="rId80" Type="http://schemas.openxmlformats.org/officeDocument/2006/relationships/hyperlink" Target="https://portal.onehome.com/en-US/property/aotf~11117748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2" Type="http://schemas.openxmlformats.org/officeDocument/2006/relationships/hyperlink" Target="https://portal.onehome.com/en-US/property/aotf~1108320914~PPMLS?token=eyJPU04iOiJQUE1MUyIsImFnZW50aWQiOiIyNDM2MyIsInNldGlkIjogIjEwMzU2ODMiLCJzZXRUeXBlIjogIlBST1BFUlRZIiwic2F2ZWRTZWFyY2hJZCI6ICJiZWU1YjgxYi1iNzUzLTNmOTgtOTZkOC01NmMwNjA3ZjE0MTgiLCJlbWFpbCI6ICIiLCAiVmlld01vZGUiOiAiMyJ9&amp;searchId=bee5b81b-b753-3f98-96d8-56c0607f1418" TargetMode="External"/><Relationship Id="rId8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MjA1MDUiLCJWaWV3TW9kZSI6IjEifQ==&amp;SMS=0" TargetMode="External"/><Relationship Id="rId701" Type="http://schemas.openxmlformats.org/officeDocument/2006/relationships/hyperlink" Target="https://portal.onehome.com/en-US/property/aotf~10757354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0" Type="http://schemas.openxmlformats.org/officeDocument/2006/relationships/hyperlink" Target="https://portal.onehome.com/en-US/property/aotf~10757398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5" Type="http://schemas.openxmlformats.org/officeDocument/2006/relationships/hyperlink" Target="https://portal.onehome.com/en-US/property/aotf~1075782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4" Type="http://schemas.openxmlformats.org/officeDocument/2006/relationships/hyperlink" Target="https://portal.onehome.com/en-US/property/aotf~10756140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3" Type="http://schemas.openxmlformats.org/officeDocument/2006/relationships/hyperlink" Target="https://portal.onehome.com/en-US/property/aotf~10757229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02" Type="http://schemas.openxmlformats.org/officeDocument/2006/relationships/hyperlink" Target="https://portal.onehome.com/en-US/property/aotf~1075670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Dc0MzMiLCJWaWV3TW9kZSI6IjEifQ==&amp;SMS=0" TargetMode="External"/><Relationship Id="rId72" Type="http://schemas.openxmlformats.org/officeDocument/2006/relationships/hyperlink" Target="https://docs.google.com/spreadsheets/d/1hynVxj6iDtPyzshnyNrWKUuAwrqEjbMZ/edit?gid=34306059" TargetMode="External"/><Relationship Id="rId7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NDY1MTciLCJWaWV3TW9kZSI6IjEifQ==&amp;SMS=0" TargetMode="External"/><Relationship Id="rId74" Type="http://schemas.openxmlformats.org/officeDocument/2006/relationships/hyperlink" Target="https://docs.google.com/spreadsheets/d/1hynVxj6iDtPyzshnyNrWKUuAwrqEjbMZ/edit?gid=1756366832" TargetMode="External"/><Relationship Id="rId77" Type="http://schemas.openxmlformats.org/officeDocument/2006/relationships/hyperlink" Target="https://portal.onehome.com/en-US/property/aotf~111180347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NDU3MzkiLCJWaWV3TW9kZSI6IjEifQ==&amp;SMS=0" TargetMode="External"/><Relationship Id="rId79" Type="http://schemas.openxmlformats.org/officeDocument/2006/relationships/hyperlink" Target="https://portal.onehome.com/en-US/property/aotf~11116575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8" Type="http://schemas.openxmlformats.org/officeDocument/2006/relationships/hyperlink" Target="https://portal.onehome.com/en-US/property/aotf~111158565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TEyOTciLCJWaWV3TW9kZSI6IjEifQ==&amp;SMS=0" TargetMode="External"/><Relationship Id="rId70" Type="http://schemas.openxmlformats.org/officeDocument/2006/relationships/hyperlink" Target="https://docs.google.com/spreadsheets/d/1hynVxj6iDtPyzshnyNrWKUuAwrqEjbMZ/edit?gid=1915028186" TargetMode="External"/><Relationship Id="rId62" Type="http://schemas.openxmlformats.org/officeDocument/2006/relationships/hyperlink" Target="https://portal.onehome.com/en-US/property/aotf~1111401657~PPMLS?token=eyJPU04iOiJQUE1MUyIsImFnZW50aWQiOiIyNDM2MyIsInNldGlkIjogIjEwMzYyNDciLCJzZXRUeXBlIjogIlBST1BFUlRZIiwic2F2ZWRTZWFyY2hJZCI6ICI4NWNjYTg4OS1lNjZlLTNmYmItOWVjOS0xM2VmZjViOTA5ZjIiLCJlbWFpbCI6ICIiLCAiVmlld01vZGUiOiAiMyJ9&amp;searchId=85cca889-e66e-3fbb-9ec9-13eff5b909f2" TargetMode="External"/><Relationship Id="rId61" Type="http://schemas.openxmlformats.org/officeDocument/2006/relationships/hyperlink" Target="https://portal.onehome.com/en-US/property/aotf~111190833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NDc5NTYiLCJWaWV3TW9kZSI6IjEifQ==&amp;SMS=0" TargetMode="External"/><Relationship Id="rId6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NjgyNTEiLCJWaWV3TW9kZSI6IjEifQ==&amp;SMS=0" TargetMode="External"/><Relationship Id="rId66" Type="http://schemas.openxmlformats.org/officeDocument/2006/relationships/hyperlink" Target="https://portal.onehome.com/en-US/property/aotf~1109499880~PPMLS?token=eyJPU04iOiJQUE1MUyIsImFnZW50aWQiOiIyNDM2MyIsInNldGlkIjogIjEwMzYwNjQiLCJzZXRUeXBlIjogIlBST1BFUlRZIiwic2F2ZWRTZWFyY2hJZCI6ICIwNDM0OGE3OS1jZTJkLTM4Y2YtOGJjZC03MDNkN2U4MDg2MGIiLCJlbWFpbCI6ICIiLCAiVmlld01vZGUiOiAiMyJ9&amp;searchId=04348a79-ce2d-38cf-8bcd-703d7e80860b" TargetMode="External"/><Relationship Id="rId6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Njc1MTkiLCJWaWV3TW9kZSI6IjEifQ==&amp;SMS=0" TargetMode="External"/><Relationship Id="rId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NjIyNjMiLCJWaWV3TW9kZSI6IjEifQ==&amp;SMS=0" TargetMode="External"/><Relationship Id="rId67" Type="http://schemas.openxmlformats.org/officeDocument/2006/relationships/hyperlink" Target="https://portal.onehome.com/en-US/property/aotf~1112092081~PPMLS?token=eyJPU04iOiJQUE1MUyIsImFnZW50aWQiOiIyNDM2MyIsInNldGlkIjogIjEwMzU5OTgiLCJzZXRUeXBlIjogIlBST1BFUlRZIiwic2F2ZWRTZWFyY2hJZCI6ICJkZTliYzE3Mi1kMDM5LTNkN2MtYjdiZC1lMjgxZmJlN2QzZmEiLCJlbWFpbCI6ICIiLCAiVmlld01vZGUiOiAiMyJ9&amp;searchId=de9bc172-d039-3d7c-b7bd-e281fbe7d3fa" TargetMode="External"/><Relationship Id="rId729" Type="http://schemas.openxmlformats.org/officeDocument/2006/relationships/hyperlink" Target="https://portal.onehome.com/en-US/property/aotf~107550428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8" Type="http://schemas.openxmlformats.org/officeDocument/2006/relationships/hyperlink" Target="https://portal.onehome.com/en-US/property/aotf~107538863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0" Type="http://schemas.openxmlformats.org/officeDocument/2006/relationships/hyperlink" Target="https://portal.onehome.com/en-US/property/aotf~11123007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3" Type="http://schemas.openxmlformats.org/officeDocument/2006/relationships/hyperlink" Target="https://portal.onehome.com/en-US/property/aotf~10751875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jY2OTciLCJWaWV3TW9kZSI6IjEifQ==&amp;SMS=0" TargetMode="External"/><Relationship Id="rId721" Type="http://schemas.openxmlformats.org/officeDocument/2006/relationships/hyperlink" Target="https://docs.google.com/spreadsheets/d/1hynVxj6iDtPyzshnyNrWKUuAwrqEjbMZ/edit?gid=1087462211" TargetMode="External"/><Relationship Id="rId720" Type="http://schemas.openxmlformats.org/officeDocument/2006/relationships/hyperlink" Target="https://portal.onehome.com/en-US/property/aotf~1102627328~PPMLS?token=eyJPU04iOiJQUE1MUyIsImFnZW50aWQiOiIyNDM2MyIsInNldGlkIjogIjEwMjg0NzYiLCJzZXRUeXBlIjogIlBST1BFUlRZIiwic2F2ZWRTZWFyY2hJZCI6ICJmMTJmYjAxZC00ZDA5LTM4MWQtOGUxNC0wNjY2YzVlNmI5MmMiLCJlbWFpbCI6ICIiLCAiVmlld01vZGUiOiAiMyJ9&amp;searchId=f12fb01d-4d09-381d-8e14-0666c5e6b92c" TargetMode="External"/><Relationship Id="rId727" Type="http://schemas.openxmlformats.org/officeDocument/2006/relationships/hyperlink" Target="https://portal.onehome.com/en-US/property/aotf~10755107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6" Type="http://schemas.openxmlformats.org/officeDocument/2006/relationships/hyperlink" Target="https://portal.onehome.com/en-US/property/aotf~107547219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5" Type="http://schemas.openxmlformats.org/officeDocument/2006/relationships/hyperlink" Target="https://portal.onehome.com/en-US/property/aotf~10755111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4" Type="http://schemas.openxmlformats.org/officeDocument/2006/relationships/hyperlink" Target="https://portal.onehome.com/en-US/property/aotf~10753934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9" Type="http://schemas.openxmlformats.org/officeDocument/2006/relationships/hyperlink" Target="https://portal.onehome.com/en-US/property/aotf~11122010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ODMwMTciLCJWaWV3TW9kZSI6IjEifQ==&amp;SMS=0" TargetMode="External"/><Relationship Id="rId5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MzUwMjQiLCJWaWV3TW9kZSI6IjEifQ==&amp;SMS=0" TargetMode="External"/><Relationship Id="rId5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MzExODMiLCJWaWV3TW9kZSI6IjEifQ==&amp;SMS=0" TargetMode="External"/><Relationship Id="rId5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5ODgzMTYiLCJWaWV3TW9kZSI6IjEifQ==&amp;SMS=0" TargetMode="External"/><Relationship Id="rId55" Type="http://schemas.openxmlformats.org/officeDocument/2006/relationships/hyperlink" Target="https://docs.google.com/spreadsheets/d/1hynVxj6iDtPyzshnyNrWKUuAwrqEjbMZ/edit?gid=289677431" TargetMode="External"/><Relationship Id="rId54"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k2NDUyMSIsIlZpZXdNb2RlIjoiMSJ9&amp;SMS=0" TargetMode="External"/><Relationship Id="rId57" Type="http://schemas.openxmlformats.org/officeDocument/2006/relationships/hyperlink" Target="https://www.airbnb.com/rooms/35720704?source_impression_id=p3_1746646186_P3VpunIj7fy_m5Fi" TargetMode="External"/><Relationship Id="rId56" Type="http://schemas.openxmlformats.org/officeDocument/2006/relationships/hyperlink" Target="https://www.airbnb.com/rooms/655646329261541646?source_impression_id=p3_1746646312_P3s8Di7uSyREkzHK" TargetMode="External"/><Relationship Id="rId71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DgzMDUiLCJWaWV3TW9kZSI6IjEifQ==&amp;SMS=0" TargetMode="External"/><Relationship Id="rId7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U2ODMiLCJWaWV3TW9kZSI6IjEifQ==&amp;SMS=0" TargetMode="External"/><Relationship Id="rId71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Dk5NDkiLCJWaWV3TW9kZSI6IjEifQ==&amp;SMS=0" TargetMode="External"/><Relationship Id="rId71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TEwMDAiLCJWaWV3TW9kZSI6IjEifQ==&amp;SMS=0" TargetMode="External"/><Relationship Id="rId711" Type="http://schemas.openxmlformats.org/officeDocument/2006/relationships/hyperlink" Target="https://portal.onehome.com/en-US/property/aotf~10752120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IxMTEiLCJWaWV3TW9kZSI6IjEifQ==&amp;SMS=0" TargetMode="External"/><Relationship Id="rId71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zcwMjYiLCJWaWV3TW9kZSI6IjEifQ==&amp;SMS=0" TargetMode="External"/><Relationship Id="rId715" Type="http://schemas.openxmlformats.org/officeDocument/2006/relationships/hyperlink" Target="https://portal.onehome.com/en-US/property/aotf~107564446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kzMTQiLCJWaWV3TW9kZSI6IjEifQ==&amp;SMS=0" TargetMode="External"/><Relationship Id="rId713" Type="http://schemas.openxmlformats.org/officeDocument/2006/relationships/hyperlink" Target="https://portal.onehome.com/en-US/property/aotf~10756845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9" Type="http://schemas.openxmlformats.org/officeDocument/2006/relationships/hyperlink" Target="https://portal.onehome.com/en-US/property/aotf~1112326081~PPMLS?token=eyJPU04iOiJQUE1MUyIsImFnZW50aWQiOiIyNDM2MyIsInNldGlkIjogIjEwMzYyNjIiLCJzZXRUeXBlIjogIlBST1BFUlRZIiwic2F2ZWRTZWFyY2hJZCI6ICIyYjFmZjE1Mi1iZjc1LTMxNDEtYjNiNy03ZDAyM2JlYmZkNjQiLCJlbWFpbCI6ICIiLCAiVmlld01vZGUiOiAiMyJ9&amp;searchId=2b1ff152-bf75-3141-b3b7-7d023bebfd64" TargetMode="External"/><Relationship Id="rId58" Type="http://schemas.openxmlformats.org/officeDocument/2006/relationships/hyperlink" Target="https://www.airbnb.com/rooms/766639972497746690?source_impression_id=p3_1746646245_P32mMByVow_oZvpw" TargetMode="External"/><Relationship Id="rId59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TMwMjMiLCJWaWV3TW9kZSI6IjEifQ==&amp;SMS=0" TargetMode="External"/><Relationship Id="rId107" Type="http://schemas.openxmlformats.org/officeDocument/2006/relationships/hyperlink" Target="https://portal.onehome.com/en-US/property/aotf~1111423220~PPMLS?token=eyJPU04iOiJQUE1MUyIsImFnZW50aWQiOiIyNDM2MyIsInNldGlkIjogIjEwMzQ2NjIiLCJzZXRUeXBlIjogIlBST1BFUlRZIiwic2F2ZWRTZWFyY2hJZCI6ICIxNjUwNTUyMy01NmY1LTM2ODAtYjdkZC0yZTAzZjI1YTc2OWMiLCJlbWFpbCI6ICIiLCAiVmlld01vZGUiOiAiMyJ9&amp;searchId=16505523-56f5-3680-b7dd-2e03f25a769c" TargetMode="External"/><Relationship Id="rId3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Nzg4NzIiLCJWaWV3TW9kZSI6IjEifQ==&amp;SMS=0" TargetMode="External"/><Relationship Id="rId106" Type="http://schemas.openxmlformats.org/officeDocument/2006/relationships/hyperlink" Target="https://portal.onehome.com/en-US/property/aotf~1109712179~PPMLS?token=eyJPU04iOiJQUE1MUyIsImFnZW50aWQiOiIyNDM2MyIsInNldGlkIjogIjEwMzQ2NjgiLCJzZXRUeXBlIjogIlBST1BFUlRZIiwic2F2ZWRTZWFyY2hJZCI6ICI1NTc5MmIwNS0zOTY4LTM2MDktYTEzNi1iYzBiNTljYzQ4Y2MiLCJlbWFpbCI6ICIiLCAiVmlld01vZGUiOiAiMyJ9&amp;searchId=55792b05-3968-3609-a136-bc0b59cc48cc" TargetMode="External"/><Relationship Id="rId34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Tg5NTEiLCJWaWV3TW9kZSI6IjEifQ==&amp;SMS=0" TargetMode="External"/><Relationship Id="rId10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OTQyMzQiLCJWaWV3TW9kZSI6IjEifQ==&amp;SMS=0" TargetMode="External"/><Relationship Id="rId3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DY2NDIiLCJWaWV3TW9kZSI6IjEifQ==&amp;SMS=0" TargetMode="External"/><Relationship Id="rId58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TM3NDMiLCJWaWV3TW9kZSI6IjEifQ==&amp;SMS=0" TargetMode="External"/><Relationship Id="rId10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MDMyNDUiLCJWaWV3TW9kZSI6IjEifQ==&amp;SMS=0" TargetMode="External"/><Relationship Id="rId34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TI4OTUiLCJWaWV3TW9kZSI6IjEifQ==&amp;SMS=0" TargetMode="External"/><Relationship Id="rId58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k4ODUiLCJWaWV3TW9kZSI6IjEifQ==&amp;SMS=0" TargetMode="External"/><Relationship Id="rId10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MTUyOTUiLCJWaWV3TW9kZSI6IjEifQ==&amp;SMS=0" TargetMode="External"/><Relationship Id="rId10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TQ1NzciLCJWaWV3TW9kZSI6IjEifQ==&amp;SMS=0" TargetMode="External"/><Relationship Id="rId341" Type="http://schemas.openxmlformats.org/officeDocument/2006/relationships/hyperlink" Target="https://docs.google.com/spreadsheets/d/1hynVxj6iDtPyzshnyNrWKUuAwrqEjbMZ/edit?gid=1900909658" TargetMode="External"/><Relationship Id="rId5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OTEzNTUiLCJWaWV3TW9kZSI6IjEifQ==&amp;SMS=0" TargetMode="External"/><Relationship Id="rId34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TAxODkiLCJWaWV3TW9kZSI6IjEifQ==&amp;SMS=0" TargetMode="External"/><Relationship Id="rId582" Type="http://schemas.openxmlformats.org/officeDocument/2006/relationships/hyperlink" Target="https://portal.onehome.com/en-US/property/aotf~1077090550~PPMLS?token=eyJPU04iOiJQUE1MUyIsImFnZW50aWQiOiIyNDM2MyIsInNldGlkIjogIjEwMTc2NDgiLCJzZXRUeXBlIjogIlBST1BFUlRZIiwic2F2ZWRTZWFyY2hJZCI6ICIwMDQyMjkzMC1mMzA0LTM3MWQtODlhZS1iNmNkNWU2NmU3MzYiLCJlbWFpbCI6ICIiLCAiVmlld01vZGUiOiAiMyJ9&amp;searchId=00422930-f304-371d-89ae-b6cd5e66e736" TargetMode="External"/><Relationship Id="rId58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DkxODIiLCJWaWV3TW9kZSI6IjEifQ==&amp;SMS=0" TargetMode="External"/><Relationship Id="rId58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Dk4NTUiLCJWaWV3TW9kZSI6IjEifQ==&amp;SMS=0" TargetMode="External"/><Relationship Id="rId103" Type="http://schemas.openxmlformats.org/officeDocument/2006/relationships/hyperlink" Target="https://portal.onehome.com/en-US/property/aotf~111176230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45" Type="http://schemas.openxmlformats.org/officeDocument/2006/relationships/hyperlink" Target="https://portal.onehome.com/en-US/property/aotf~1093250027~PPMLS?token=eyJPU04iOiJQUE1MUyIsImFnZW50aWQiOiIyNDM2MyIsInNldGlkIjogIjEwMjQ1NTQiLCJzZXRUeXBlIjogIlBST1BFUlRZIiwic2F2ZWRTZWFyY2hJZCI6ICJmYzk4YWQyZi1lN2Y5LTMzYzMtYjY1Mi00MDI4YTYxNjc4NzMiLCJlbWFpbCI6ICIiLCAiVmlld01vZGUiOiAiMyJ9&amp;searchId=fc98ad2f-e7f9-33c3-b652-4028a6167873" TargetMode="External"/><Relationship Id="rId587" Type="http://schemas.openxmlformats.org/officeDocument/2006/relationships/hyperlink" Target="https://portal.onehome.com/en-US/property/aotf~10773519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ODA1NzAiLCJWaWV3TW9kZSI6IjEifQ==&amp;SMS=0" TargetMode="External"/><Relationship Id="rId344" Type="http://schemas.openxmlformats.org/officeDocument/2006/relationships/hyperlink" Target="https://portal.onehome.com/en-US/property/aotf~109358260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86" Type="http://schemas.openxmlformats.org/officeDocument/2006/relationships/hyperlink" Target="https://portal.onehome.com/en-US/property/aotf~107727824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1" Type="http://schemas.openxmlformats.org/officeDocument/2006/relationships/hyperlink" Target="https://docs.google.com/spreadsheets/d/1hynVxj6iDtPyzshnyNrWKUuAwrqEjbMZ/edit?gid=1344121222" TargetMode="External"/><Relationship Id="rId343" Type="http://schemas.openxmlformats.org/officeDocument/2006/relationships/hyperlink" Target="https://docs.google.com/spreadsheets/d/1hynVxj6iDtPyzshnyNrWKUuAwrqEjbMZ/edit?gid=1757216363" TargetMode="External"/><Relationship Id="rId585" Type="http://schemas.openxmlformats.org/officeDocument/2006/relationships/hyperlink" Target="https://portal.onehome.com/en-US/property/aotf~1061656229~PPMLS?token=eyJPU04iOiJQUE1MUyIsImFnZW50aWQiOiIyNDM2MyIsInNldGlkIjogIjEwMTc2NDYiLCJzZXRUeXBlIjogIlBST1BFUlRZIiwic2F2ZWRTZWFyY2hJZCI6ICIyZTEyOGJmNS05YTdlLTNiMDQtOWY4NC01NjE1MzFiMmQ0YzkiLCJlbWFpbCI6ICIiLCAiVmlld01vZGUiOiAiMyJ9&amp;searchId=2e128bf5-9a7e-3b04-9f84-561531b2d4c9" TargetMode="External"/><Relationship Id="rId10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4OTg3MDgiLCJWaWV3TW9kZSI6IjEifQ==&amp;SMS=0" TargetMode="External"/><Relationship Id="rId34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DcyNzYiLCJWaWV3TW9kZSI6IjEifQ==&amp;SMS=0" TargetMode="External"/><Relationship Id="rId58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zA0NzUiLCJWaWV3TW9kZSI6IjEifQ==&amp;SMS=0" TargetMode="External"/><Relationship Id="rId338" Type="http://schemas.openxmlformats.org/officeDocument/2006/relationships/hyperlink" Target="https://portal.onehome.com/en-US/property/aotf~10935385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DU0MTEiLCJWaWV3TW9kZSI6IjEifQ==&amp;SMS=0" TargetMode="External"/><Relationship Id="rId57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Y4NzUiLCJWaWV3TW9kZSI6IjEifQ==&amp;SMS=0" TargetMode="External"/><Relationship Id="rId336" Type="http://schemas.openxmlformats.org/officeDocument/2006/relationships/hyperlink" Target="https://portal.onehome.com/en-US/property/aotf~109348392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78" Type="http://schemas.openxmlformats.org/officeDocument/2006/relationships/hyperlink" Target="https://portal.onehome.com/en-US/property/aotf~107745730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5" Type="http://schemas.openxmlformats.org/officeDocument/2006/relationships/hyperlink" Target="https://portal.onehome.com/en-US/property/aotf~10950993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7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MzNTIiLCJWaWV3TW9kZSI6IjEifQ==&amp;SMS=0" TargetMode="External"/><Relationship Id="rId33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DE1NTIiLCJWaWV3TW9kZSI6IjEifQ==&amp;SMS=0" TargetMode="External"/><Relationship Id="rId33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Tg3NzQiLCJWaWV3TW9kZSI6IjEifQ==&amp;SMS=0" TargetMode="External"/><Relationship Id="rId57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c2NTkiLCJWaWV3TW9kZSI6IjEifQ==&amp;SMS=0" TargetMode="External"/><Relationship Id="rId5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gyNTQiLCJWaWV3TW9kZSI6IjEifQ==&amp;SMS=0" TargetMode="External"/><Relationship Id="rId570" Type="http://schemas.openxmlformats.org/officeDocument/2006/relationships/hyperlink" Target="https://portal.onehome.com/en-US/property/aotf~10773069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34" Type="http://schemas.openxmlformats.org/officeDocument/2006/relationships/hyperlink" Target="https://docs.google.com/spreadsheets/d/1hynVxj6iDtPyzshnyNrWKUuAwrqEjbMZ/edit?gid=918723900" TargetMode="External"/><Relationship Id="rId57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DY2NjMiLCJWaWV3TW9kZSI6IjEifQ==&amp;SMS=0" TargetMode="External"/><Relationship Id="rId3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jYzMTkiLCJWaWV3TW9kZSI6IjEifQ==&amp;SMS=0" TargetMode="External"/><Relationship Id="rId5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E4MTciLCJWaWV3TW9kZSI6IjEifQ==&amp;SMS=0" TargetMode="External"/><Relationship Id="rId33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jYwMDIiLCJWaWV3TW9kZSI6IjEifQ==&amp;SMS=0" TargetMode="External"/><Relationship Id="rId574" Type="http://schemas.openxmlformats.org/officeDocument/2006/relationships/hyperlink" Target="https://portal.onehome.com/en-US/property/aotf~107755158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DU5NzAiLCJWaWV3TW9kZSI6IjEifQ==&amp;SMS=0" TargetMode="External"/><Relationship Id="rId57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TgxNzMiLCJWaWV3TW9kZSI6IjEifQ==&amp;SMS=0" TargetMode="External"/><Relationship Id="rId3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NDUxODYiLCJWaWV3TW9kZSI6IjEifQ==&amp;SMS=0" TargetMode="External"/><Relationship Id="rId129" Type="http://schemas.openxmlformats.org/officeDocument/2006/relationships/hyperlink" Target="https://portal.onehome.com/en-US/property/aotf~110951908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28" Type="http://schemas.openxmlformats.org/officeDocument/2006/relationships/hyperlink" Target="https://portal.onehome.com/en-US/property/aotf~110995661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NTMwNjYiLCJWaWV3TW9kZSI6IjEifQ==&amp;SMS=0" TargetMode="External"/><Relationship Id="rId369" Type="http://schemas.openxmlformats.org/officeDocument/2006/relationships/hyperlink" Target="https://portal.onehome.com/en-US/property/aotf~10905007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ODcwMTQiLCJWaWV3TW9kZSI6IjEifQ==&amp;SMS=0" TargetMode="External"/><Relationship Id="rId3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zMyODEiLCJWaWV3TW9kZSI6IjEifQ==&amp;SMS=0" TargetMode="External"/><Relationship Id="rId121" Type="http://schemas.openxmlformats.org/officeDocument/2006/relationships/hyperlink" Target="https://docs.google.com/spreadsheets/d/1hynVxj6iDtPyzshnyNrWKUuAwrqEjbMZ/edit?gid=1234410033" TargetMode="External"/><Relationship Id="rId363" Type="http://schemas.openxmlformats.org/officeDocument/2006/relationships/hyperlink" Target="https://portal.onehome.com/en-US/property/aotf~1079119253~PPMLS?token=eyJPU04iOiJQUE1MUyIsImFnZW50aWQiOiIyNDM2MyIsInNldGlkIjogIjEwMjQwNDUiLCJzZXRUeXBlIjogIlBST1BFUlRZIiwic2F2ZWRTZWFyY2hJZCI6ICIwMzdkMzZjYy0zZDNkLTM4YzAtYjZhNS0xNTExY2Y3YTFlNjMiLCJlbWFpbCI6ICIiLCAiVmlld01vZGUiOiAiMyJ9&amp;searchId=037d36cc-3d3d-38c0-b6a5-1511cf7a1e63" TargetMode="External"/><Relationship Id="rId12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Tk2MzgiLCJWaWV3TW9kZSI6IjEifQ==&amp;SMS=0" TargetMode="External"/><Relationship Id="rId3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NDQ1NzEiLCJWaWV3TW9kZSI6IjEifQ==&amp;SMS=0" TargetMode="External"/><Relationship Id="rId3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Tg3MDMiLCJWaWV3TW9kZSI6IjEifQ==&amp;SMS=0" TargetMode="External"/><Relationship Id="rId36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zgwMTMiLCJWaWV3TW9kZSI6IjEifQ==&amp;SMS=0" TargetMode="External"/><Relationship Id="rId1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3OTY3MzkiLCJWaWV3TW9kZSI6IjEifQ==&amp;SMS=0" TargetMode="External"/><Relationship Id="rId367" Type="http://schemas.openxmlformats.org/officeDocument/2006/relationships/hyperlink" Target="https://portal.onehome.com/en-US/property/aotf~109012576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4" Type="http://schemas.openxmlformats.org/officeDocument/2006/relationships/hyperlink" Target="https://portal.onehome.com/en-US/property/aotf~1109257426~PPMLS?token=eyJPU04iOiJQUE1MUyIsImFnZW50aWQiOiIyNDM2MyIsInNldGlkIjogIjEwMzQwNzQiLCJzZXRUeXBlIjogIlBST1BFUlRZIiwic2F2ZWRTZWFyY2hJZCI6ICJhYjU2YjA0My1hOWE4LTM5OTMtOTNkMS04MmZiMjhjZmE1YjUiLCJlbWFpbCI6ICIiLCAiVmlld01vZGUiOiAiMyJ9&amp;searchId=ab56b043-a9a8-3993-93d1-82fb28cfa5b5" TargetMode="External"/><Relationship Id="rId366" Type="http://schemas.openxmlformats.org/officeDocument/2006/relationships/hyperlink" Target="https://portal.onehome.com/en-US/property/aotf~10903988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MjQyNjEiLCJWaWV3TW9kZSI6IjEifQ==&amp;SMS=0" TargetMode="External"/><Relationship Id="rId36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jczMzEiLCJWaWV3TW9kZSI6IjEifQ==&amp;SMS=0" TargetMode="External"/><Relationship Id="rId12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TAxMTQiLCJWaWV3TW9kZSI6IjEifQ==&amp;SMS=0" TargetMode="External"/><Relationship Id="rId36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zM2NTkiLCJWaWV3TW9kZSI6IjEifQ==&amp;SMS=0" TargetMode="External"/><Relationship Id="rId95" Type="http://schemas.openxmlformats.org/officeDocument/2006/relationships/hyperlink" Target="https://portal.onehome.com/en-US/property/aotf~111168476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4" Type="http://schemas.openxmlformats.org/officeDocument/2006/relationships/hyperlink" Target="https://docs.google.com/spreadsheets/d/1hynVxj6iDtPyzshnyNrWKUuAwrqEjbMZ/edit?gid=1956137663" TargetMode="External"/><Relationship Id="rId97" Type="http://schemas.openxmlformats.org/officeDocument/2006/relationships/hyperlink" Target="https://portal.onehome.com/en-US/property/aotf~111195444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6" Type="http://schemas.openxmlformats.org/officeDocument/2006/relationships/hyperlink" Target="https://portal.onehome.com/en-US/property/aotf~111194084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5MTAwNTYiLCJWaWV3TW9kZSI6IjEifQ==&amp;SMS=0" TargetMode="External"/><Relationship Id="rId98" Type="http://schemas.openxmlformats.org/officeDocument/2006/relationships/hyperlink" Target="https://portal.onehome.com/en-US/property/aotf~11117135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1" Type="http://schemas.openxmlformats.org/officeDocument/2006/relationships/hyperlink" Target="https://docs.google.com/spreadsheets/d/1hynVxj6iDtPyzshnyNrWKUuAwrqEjbMZ/edit?gid=535138678" TargetMode="External"/><Relationship Id="rId90" Type="http://schemas.openxmlformats.org/officeDocument/2006/relationships/hyperlink" Target="https://portal.onehome.com/en-US/property/aotf~111178177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3" Type="http://schemas.openxmlformats.org/officeDocument/2006/relationships/hyperlink" Target="https://portal.onehome.com/en-US/property/aotf~111159585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2" Type="http://schemas.openxmlformats.org/officeDocument/2006/relationships/hyperlink" Target="https://portal.onehome.com/en-US/property/aotf~111180339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TQzMTMiLCJWaWV3TW9kZSI6IjEifQ==&amp;SMS=0" TargetMode="External"/><Relationship Id="rId1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NzMzMDciLCJWaWV3TW9kZSI6IjEifQ==&amp;SMS=0" TargetMode="External"/><Relationship Id="rId359" Type="http://schemas.openxmlformats.org/officeDocument/2006/relationships/hyperlink" Target="https://portal.onehome.com/en-US/property/aotf~108643155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6" Type="http://schemas.openxmlformats.org/officeDocument/2006/relationships/hyperlink" Target="https://portal.onehome.com/en-US/property/aotf~110875787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jEwMzAiLCJWaWV3TW9kZSI6IjEifQ==&amp;SMS=0" TargetMode="External"/><Relationship Id="rId115" Type="http://schemas.openxmlformats.org/officeDocument/2006/relationships/hyperlink" Target="https://docs.google.com/spreadsheets/d/1hynVxj6iDtPyzshnyNrWKUuAwrqEjbMZ/edit?gid=1395839082" TargetMode="External"/><Relationship Id="rId35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DAwODAiLCJWaWV3TW9kZSI6IjEifQ==&amp;SMS=0" TargetMode="External"/><Relationship Id="rId59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gyOTUiLCJWaWV3TW9kZSI6IjEifQ==&amp;SMS=0" TargetMode="External"/><Relationship Id="rId119" Type="http://schemas.openxmlformats.org/officeDocument/2006/relationships/hyperlink" Target="https://portal.onehome.com/en-US/property/aotf~1095800369~PPMLS?token=eyJPU04iOiJQUE1MUyIsImFnZW50aWQiOiIyNDM2MyIsInNldGlkIjogIjEwMzQzMTYiLCJzZXRUeXBlIjogIlBST1BFUlRZIiwic2F2ZWRTZWFyY2hJZCI6ICJlZDMyNTkzYS1mZWU4LTM1OGItYWY4Ny1lYTI3MjFlMTAwNDAiLCJlbWFpbCI6ICIiLCAiVmlld01vZGUiOiAiMyJ9&amp;searchId=ed32593a-fee8-358b-af87-ea2721e10040" TargetMode="External"/><Relationship Id="rId110" Type="http://schemas.openxmlformats.org/officeDocument/2006/relationships/hyperlink" Target="https://portal.onehome.com/en-US/property/aotf~11093149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ODE2MjUiLCJWaWV3TW9kZSI6IjEifQ==&amp;SMS=0" TargetMode="External"/><Relationship Id="rId5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gyMDIiLCJWaWV3TW9kZSI6IjEifQ==&amp;SMS=0" TargetMode="External"/><Relationship Id="rId351" Type="http://schemas.openxmlformats.org/officeDocument/2006/relationships/hyperlink" Target="https://docs.google.com/spreadsheets/d/1hynVxj6iDtPyzshnyNrWKUuAwrqEjbMZ/edit?gid=1915338704" TargetMode="External"/><Relationship Id="rId5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Tc3MjkiLCJWaWV3TW9kZSI6IjEifQ==&amp;SMS=0" TargetMode="External"/><Relationship Id="rId350" Type="http://schemas.openxmlformats.org/officeDocument/2006/relationships/hyperlink" Target="https://portal.onehome.com/en-US/property/aotf~109243468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9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MzNDYiLCJWaWV3TW9kZSI6IjEifQ==&amp;SMS=0" TargetMode="External"/><Relationship Id="rId591" Type="http://schemas.openxmlformats.org/officeDocument/2006/relationships/hyperlink" Target="https://portal.onehome.com/en-US/property/aotf~10772646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4" Type="http://schemas.openxmlformats.org/officeDocument/2006/relationships/hyperlink" Target="https://portal.onehome.com/en-US/property/aotf~1109104560~PPMLS?token=eyJPU04iOiJQUE1MUyIsImFnZW50aWQiOiIyNDM2MyIsInNldGlkIjogIjEwMzQ1NzciLCJzZXRUeXBlIjogIlBST1BFUlRZIiwic2F2ZWRTZWFyY2hJZCI6ICIyMzE3ZWUwZC0zZThlLTM5ODQtOGJkNi1hYmFlNzRkYjgwOTkiLCJlbWFpbCI6ICIiLCAiVmlld01vZGUiOiAiMyJ9&amp;searchId=2317ee0d-3e8e-3984-8bd6-abae74db8099" TargetMode="External"/><Relationship Id="rId35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zk3MTQiLCJWaWV3TW9kZSI6IjEifQ==&amp;SMS=0" TargetMode="External"/><Relationship Id="rId59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Q2NDAiLCJWaWV3TW9kZSI6IjEifQ==&amp;SMS=0" TargetMode="External"/><Relationship Id="rId11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4Mzk4NTEiLCJWaWV3TW9kZSI6IjEifQ==&amp;SMS=0" TargetMode="External"/><Relationship Id="rId35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zU2NzIiLCJWaWV3TW9kZSI6IjEifQ==&amp;SMS=0" TargetMode="External"/><Relationship Id="rId59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TE2MDEiLCJWaWV3TW9kZSI6IjEifQ==&amp;SMS=0" TargetMode="External"/><Relationship Id="rId112" Type="http://schemas.openxmlformats.org/officeDocument/2006/relationships/hyperlink" Target="https://portal.onehome.com/en-US/property/aotf~11113865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4" Type="http://schemas.openxmlformats.org/officeDocument/2006/relationships/hyperlink" Target="https://docs.google.com/spreadsheets/d/1hynVxj6iDtPyzshnyNrWKUuAwrqEjbMZ/edit?gid=1556148181" TargetMode="External"/><Relationship Id="rId59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zQyNzMiLCJWaWV3TW9kZSI6IjEifQ==&amp;SMS=0" TargetMode="External"/><Relationship Id="rId111" Type="http://schemas.openxmlformats.org/officeDocument/2006/relationships/hyperlink" Target="https://docs.google.com/spreadsheets/d/1hynVxj6iDtPyzshnyNrWKUuAwrqEjbMZ/edit?gid=686779705" TargetMode="External"/><Relationship Id="rId353" Type="http://schemas.openxmlformats.org/officeDocument/2006/relationships/hyperlink" Target="https://portal.onehome.com/en-US/property/aotf~1086390513~PPMLS?token=eyJPU04iOiJQUE1MUyIsImFnZW50aWQiOiIyNDM2MyIsInNldGlkIjogIjEwMjQyMzIiLCJzZXRUeXBlIjogIlBST1BFUlRZIiwic2F2ZWRTZWFyY2hJZCI6ICJkNmY1NGI0Zi0wNmRiLTMzMzMtYjFkMS00MGU0ZjUzOGQ1ZTciLCJlbWFpbCI6ICIiLCAiVmlld01vZGUiOiAiMyJ9&amp;searchId=d6f54b4f-06db-3333-b1d1-40e4f538d5e7" TargetMode="External"/><Relationship Id="rId59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DQzOTgiLCJWaWV3TW9kZSI6IjEifQ==&amp;SMS=0" TargetMode="External"/><Relationship Id="rId305" Type="http://schemas.openxmlformats.org/officeDocument/2006/relationships/hyperlink" Target="https://docs.google.com/spreadsheets/d/19unqpkKMQrhmGBaUh6zOIc0kPNGOIvtn6SRluHdkJD8/edit?gid=976538295" TargetMode="External"/><Relationship Id="rId547" Type="http://schemas.openxmlformats.org/officeDocument/2006/relationships/hyperlink" Target="https://www.zillow.com/homes/4685-Stoner-Ct-Colorado-Springs,-CO-80916_rb/13623025_zpid/" TargetMode="External"/><Relationship Id="rId789" Type="http://schemas.openxmlformats.org/officeDocument/2006/relationships/hyperlink" Target="https://portal.onehome.com/en-US/property/aotf~1062096935~PPMLS?token=eyJPU04iOiJQUE1MUyIsImFnZW50aWQiOiIyNDM2MyIsInNldGlkIjogIjEwMTMwMTkiLCJzZXRUeXBlIjogIlBST1BFUlRZIiwic2F2ZWRTZWFyY2hJZCI6ICJmZmQ3NTFjMi04Y2M0LTNhZGMtYjdkMS1hMmVjZTAzMmMxMTkiLCJlbWFpbCI6ICIiLCAiVmlld01vZGUiOiAiMyJ9&amp;searchId=ffd751c2-8cc4-3adc-b7d1-a2ece032c119" TargetMode="External"/><Relationship Id="rId30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NzcwNjkiLCJWaWV3TW9kZSI6IjEifQ==&amp;SMS=0" TargetMode="External"/><Relationship Id="rId54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ODA0NTAiLCJWaWV3TW9kZSI6IjEifQ==&amp;SMS=0" TargetMode="External"/><Relationship Id="rId78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kzOTciLCJWaWV3TW9kZSI6IjEifQ==&amp;SMS=0" TargetMode="External"/><Relationship Id="rId303" Type="http://schemas.openxmlformats.org/officeDocument/2006/relationships/hyperlink" Target="https://docs.google.com/spreadsheets/d/19unqpkKMQrhmGBaUh6zOIc0kPNGOIvtn6SRluHdkJD8/edit?gid=1219101463" TargetMode="External"/><Relationship Id="rId54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M5NTgiLCJWaWV3TW9kZSI6IjEifQ==&amp;SMS=0" TargetMode="External"/><Relationship Id="rId78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DM0ODgiLCJWaWV3TW9kZSI6IjEifQ==&amp;SMS=0" TargetMode="External"/><Relationship Id="rId3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zI0NTkiLCJWaWV3TW9kZSI6IjEifQ==&amp;SMS=0" TargetMode="External"/><Relationship Id="rId54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M5NjEiLCJWaWV3TW9kZSI6IjEifQ==&amp;SMS=0" TargetMode="External"/><Relationship Id="rId78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UxNTEiLCJWaWV3TW9kZSI6IjEifQ==&amp;SMS=0" TargetMode="External"/><Relationship Id="rId309" Type="http://schemas.openxmlformats.org/officeDocument/2006/relationships/hyperlink" Target="https://docs.google.com/spreadsheets/d/1hynVxj6iDtPyzshnyNrWKUuAwrqEjbMZ/edit?gid=1668566606" TargetMode="External"/><Relationship Id="rId308" Type="http://schemas.openxmlformats.org/officeDocument/2006/relationships/hyperlink" Target="https://portal.onehome.com/en-US/property/aotf~1088064854~PPMLS?token=eyJPU04iOiJQUE1MUyIsImFnZW50aWQiOiIyNDM2MyIsInNldGlkIjogIjEwMjU5NzMiLCJzZXRUeXBlIjogIlBST1BFUlRZIiwic2F2ZWRTZWFyY2hJZCI6ICIzYjQ3ZWRkZS03MDkwLTNkZDQtYTEyMy0zYTM4YzhmZGY3MmUiLCJlbWFpbCI6ICIiLCAiVmlld01vZGUiOiAiMyJ9&amp;searchId=3b47edde-7090-3dd4-a123-3a38c8fdf72e" TargetMode="External"/><Relationship Id="rId307" Type="http://schemas.openxmlformats.org/officeDocument/2006/relationships/hyperlink" Target="https://docs.google.com/spreadsheets/d/1hynVxj6iDtPyzshnyNrWKUuAwrqEjbMZ/edit?gid=1120920356" TargetMode="External"/><Relationship Id="rId54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DI2NzkiLCJWaWV3TW9kZSI6IjEifQ==&amp;SMS=0" TargetMode="External"/><Relationship Id="rId306" Type="http://schemas.openxmlformats.org/officeDocument/2006/relationships/hyperlink" Target="https://portal.onehome.com/en-US/property/aotf~1082931975~PPMLS?token=eyJPU04iOiJQUE1MUyIsImFnZW50aWQiOiIyNDM2MyIsInNldGlkIjogIjEwMjU5NzYiLCJzZXRUeXBlIjogIlBST1BFUlRZIiwic2F2ZWRTZWFyY2hJZCI6ICI1ODc5YTM5Mi1mODhhLTNlM2UtYjBkNS03N2NmNDcyMWRlN2YiLCJlbWFpbCI6ICIiLCAiVmlld01vZGUiOiAiMyJ9&amp;searchId=5879a392-f88a-3e3e-b0d5-77cf4721de7f" TargetMode="External"/><Relationship Id="rId548" Type="http://schemas.openxmlformats.org/officeDocument/2006/relationships/hyperlink" Target="https://portal.onehome.com/en-US/property/aotf~10788538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81" Type="http://schemas.openxmlformats.org/officeDocument/2006/relationships/hyperlink" Target="https://portal.onehome.com/en-US/property/aotf~10732731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80" Type="http://schemas.openxmlformats.org/officeDocument/2006/relationships/hyperlink" Target="https://portal.onehome.com/en-US/property/aotf~10732420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TY0NzAiLCJWaWV3TW9kZSI6IjEifQ==&amp;SMS=0" TargetMode="External"/><Relationship Id="rId54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DQzMDgiLCJWaWV3TW9kZSI6IjEifQ==&amp;SMS=0" TargetMode="External"/><Relationship Id="rId78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jQyMTIiLCJWaWV3TW9kZSI6IjEifQ==&amp;SMS=0" TargetMode="External"/><Relationship Id="rId300" Type="http://schemas.openxmlformats.org/officeDocument/2006/relationships/hyperlink" Target="https://docs.google.com/spreadsheets/d/19unqpkKMQrhmGBaUh6zOIc0kPNGOIvtn6SRluHdkJD8/edit?gid=21996085" TargetMode="External"/><Relationship Id="rId54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I3OTciLCJWaWV3TW9kZSI6IjEifQ==&amp;SMS=0" TargetMode="External"/><Relationship Id="rId784" Type="http://schemas.openxmlformats.org/officeDocument/2006/relationships/hyperlink" Target="https://portal.onehome.com/en-US/property/aotf~107307776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I5NTYiLCJWaWV3TW9kZSI6IjEifQ==&amp;SMS=0" TargetMode="External"/><Relationship Id="rId7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jgzNjUiLCJWaWV3TW9kZSI6IjEifQ==&amp;SMS=0" TargetMode="External"/><Relationship Id="rId54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E5MjUiLCJWaWV3TW9kZSI6IjEifQ==&amp;SMS=0" TargetMode="External"/><Relationship Id="rId78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EzMjQiLCJWaWV3TW9kZSI6IjEifQ==&amp;SMS=0" TargetMode="External"/><Relationship Id="rId5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IxNDgiLCJWaWV3TW9kZSI6IjEifQ==&amp;SMS=0" TargetMode="External"/><Relationship Id="rId778" Type="http://schemas.openxmlformats.org/officeDocument/2006/relationships/hyperlink" Target="https://portal.onehome.com/en-US/property/aotf~107321841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3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Q2NTYiLCJWaWV3TW9kZSI6IjEifQ==&amp;SMS=0" TargetMode="External"/><Relationship Id="rId777" Type="http://schemas.openxmlformats.org/officeDocument/2006/relationships/hyperlink" Target="https://portal.onehome.com/en-US/property/aotf~107278913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34" Type="http://schemas.openxmlformats.org/officeDocument/2006/relationships/hyperlink" Target="https://portal.onehome.com/en-US/property/aotf~10790416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6" Type="http://schemas.openxmlformats.org/officeDocument/2006/relationships/hyperlink" Target="https://portal.onehome.com/en-US/property/aotf~10687986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33" Type="http://schemas.openxmlformats.org/officeDocument/2006/relationships/hyperlink" Target="https://portal.onehome.com/en-US/property/aotf~10790834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U4NDciLCJWaWV3TW9kZSI6IjEifQ==&amp;SMS=0" TargetMode="External"/><Relationship Id="rId53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TE1NTkiLCJWaWV3TW9kZSI6IjEifQ==&amp;SMS=0" TargetMode="External"/><Relationship Id="rId538" Type="http://schemas.openxmlformats.org/officeDocument/2006/relationships/hyperlink" Target="https://portal.onehome.com/en-US/property/aotf~10790551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37" Type="http://schemas.openxmlformats.org/officeDocument/2006/relationships/hyperlink" Target="https://portal.onehome.com/en-US/property/aotf~107892037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9" Type="http://schemas.openxmlformats.org/officeDocument/2006/relationships/hyperlink" Target="https://portal.onehome.com/en-US/property/aotf~10731171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70" Type="http://schemas.openxmlformats.org/officeDocument/2006/relationships/hyperlink" Target="https://portal.onehome.com/en-US/property/aotf~10712398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32" Type="http://schemas.openxmlformats.org/officeDocument/2006/relationships/hyperlink" Target="https://portal.onehome.com/en-US/property/aotf~10789185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DM3MTAiLCJWaWV3TW9kZSI6IjEifQ==&amp;SMS=0" TargetMode="External"/><Relationship Id="rId53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ODA2MDYiLCJWaWV3TW9kZSI6IjEifQ==&amp;SMS=0" TargetMode="External"/><Relationship Id="rId7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TE2NDUiLCJWaWV3TW9kZSI6IjEifQ==&amp;SMS=0" TargetMode="External"/><Relationship Id="rId53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MyNTkiLCJWaWV3TW9kZSI6IjEifQ==&amp;SMS=0" TargetMode="External"/><Relationship Id="rId772" Type="http://schemas.openxmlformats.org/officeDocument/2006/relationships/hyperlink" Target="https://portal.onehome.com/en-US/property/aotf~107328625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1" Type="http://schemas.openxmlformats.org/officeDocument/2006/relationships/hyperlink" Target="https://portal.onehome.com/en-US/property/aotf~10731554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jExMDkiLCJWaWV3TW9kZSI6IjEifQ==&amp;SMS=0" TargetMode="External"/><Relationship Id="rId569" Type="http://schemas.openxmlformats.org/officeDocument/2006/relationships/hyperlink" Target="https://portal.onehome.com/en-US/property/aotf~107750952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26" Type="http://schemas.openxmlformats.org/officeDocument/2006/relationships/hyperlink" Target="https://portal.onehome.com/en-US/property/aotf~10952794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68" Type="http://schemas.openxmlformats.org/officeDocument/2006/relationships/hyperlink" Target="https://portal.onehome.com/en-US/property/aotf~107743675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zAzMDIiLCJWaWV3TW9kZSI6IjEifQ==&amp;SMS=0" TargetMode="External"/><Relationship Id="rId56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Q0ODMiLCJWaWV3TW9kZSI6IjEifQ==&amp;SMS=0" TargetMode="External"/><Relationship Id="rId3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zk0MzQiLCJWaWV3TW9kZSI6IjEifQ==&amp;SMS=0" TargetMode="External"/><Relationship Id="rId56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TAwMDEiLCJWaWV3TW9kZSI6IjEifQ==&amp;SMS=0" TargetMode="External"/><Relationship Id="rId3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MDExMTkiLCJWaWV3TW9kZSI6IjEifQ==&amp;SMS=0" TargetMode="External"/><Relationship Id="rId328" Type="http://schemas.openxmlformats.org/officeDocument/2006/relationships/hyperlink" Target="https://portal.onehome.com/en-US/property/aotf~109546729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6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kwMTciLCJWaWV3TW9kZSI6IjEifQ==&amp;SMS=0" TargetMode="External"/><Relationship Id="rId56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YzOTEiLCJWaWV3TW9kZSI6IjEifQ==&amp;SMS=0" TargetMode="External"/><Relationship Id="rId323" Type="http://schemas.openxmlformats.org/officeDocument/2006/relationships/hyperlink" Target="https://portal.onehome.com/en-US/property/aotf~10955896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jQzNDciLCJWaWV3TW9kZSI6IjEifQ==&amp;SMS=0" TargetMode="External"/><Relationship Id="rId322" Type="http://schemas.openxmlformats.org/officeDocument/2006/relationships/hyperlink" Target="https://docs.google.com/spreadsheets/d/1hynVxj6iDtPyzshnyNrWKUuAwrqEjbMZ/edit?gid=879545963" TargetMode="External"/><Relationship Id="rId564" Type="http://schemas.openxmlformats.org/officeDocument/2006/relationships/hyperlink" Target="https://www.zillow.com/homedetails/2811-Merry-Ln-Colorado-Springs-CO-80909/13601735_zpid/" TargetMode="External"/><Relationship Id="rId3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zk5NjkiLCJWaWV3TW9kZSI6IjEifQ==&amp;SMS=0" TargetMode="External"/><Relationship Id="rId5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zEwNzkiLCJWaWV3TW9kZSI6IjEifQ==&amp;SMS=0" TargetMode="External"/><Relationship Id="rId32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NDU5NDgiLCJWaWV3TW9kZSI6IjEifQ==&amp;SMS=0" TargetMode="External"/><Relationship Id="rId5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I5MzYiLCJWaWV3TW9kZSI6IjEifQ==&amp;SMS=0" TargetMode="External"/><Relationship Id="rId31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zk5NjMiLCJWaWV3TW9kZSI6IjEifQ==&amp;SMS=0" TargetMode="External"/><Relationship Id="rId558" Type="http://schemas.openxmlformats.org/officeDocument/2006/relationships/hyperlink" Target="https://portal.onehome.com/en-US/property/aotf~1076836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NjA0NTUiLCJWaWV3TW9kZSI6IjEifQ==&amp;SMS=0" TargetMode="External"/><Relationship Id="rId557" Type="http://schemas.openxmlformats.org/officeDocument/2006/relationships/hyperlink" Target="https://portal.onehome.com/en-US/property/aotf~1065171769~PPMLS?token=eyJPU04iOiJQUE1MUyIsImFnZW50aWQiOiIyNDM2MyIsInNldGlkIjogIjEwMTgzMDkiLCJzZXRUeXBlIjogIlBST1BFUlRZIiwic2F2ZWRTZWFyY2hJZCI6ICIxYzU0MDI3OC0zYTc5LTNiYTMtODJjMS05MTAxZTczNjJjYjYiLCJlbWFpbCI6ICIiLCAiVmlld01vZGUiOiAiMyJ9&amp;searchId=1c540278-3a79-3ba3-82c1-9101e7362cb6" TargetMode="External"/><Relationship Id="rId799" Type="http://schemas.openxmlformats.org/officeDocument/2006/relationships/hyperlink" Target="https://portal.onehome.com/en-US/share/1012007O17242" TargetMode="External"/><Relationship Id="rId314" Type="http://schemas.openxmlformats.org/officeDocument/2006/relationships/hyperlink" Target="https://docs.google.com/spreadsheets/d/1hynVxj6iDtPyzshnyNrWKUuAwrqEjbMZ/edit?gid=449886153" TargetMode="External"/><Relationship Id="rId556" Type="http://schemas.openxmlformats.org/officeDocument/2006/relationships/hyperlink" Target="https://matrix.recolorado.com/Matrix/Public/DisplayITQPopup.aspx?iid=85&amp;did=161&amp;strtabid=&amp;params=1056%20MDgwNDF8NjMyNzEwMzAxN3wxfDQwMTY1Njk1&amp;pbs=1&amp;L=1&amp;exk=3f7881c5a525bfb8a3317ab7cdfa1722" TargetMode="External"/><Relationship Id="rId798" Type="http://schemas.openxmlformats.org/officeDocument/2006/relationships/hyperlink" Target="https://portal.onehome.com/en-US/property/aotf~106534088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13" Type="http://schemas.openxmlformats.org/officeDocument/2006/relationships/hyperlink" Target="https://portal.onehome.com/en-US/property/aotf~109670898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55" Type="http://schemas.openxmlformats.org/officeDocument/2006/relationships/hyperlink" Target="https://www.zillow.com/homes/3716-Anemone-Cir-Colorado-Springs,-CO-80918_rb/13588414_zpid/" TargetMode="External"/><Relationship Id="rId797" Type="http://schemas.openxmlformats.org/officeDocument/2006/relationships/hyperlink" Target="https://portal.onehome.com/en-US/property/aotf~1065134298~PPMLS?token=eyJPU04iOiJQUE1MUyIsImFnZW50aWQiOiIyNDM2MyIsInNldGlkIjogIjEwMTIxMzIiLCJzZXRUeXBlIjogIlBST1BFUlRZIiwic2F2ZWRTZWFyY2hJZCI6ICJlZWZmOTg3ZS02MzE2LTMxYmUtODQwOC02YmNhMzM2ODUwNDEiLCJlbWFpbCI6ICIiLCAiVmlld01vZGUiOiAiMyJ9&amp;searchId=eeff987e-6316-31be-8408-6bca33685041" TargetMode="External"/><Relationship Id="rId31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E3NjkiLCJWaWV3TW9kZSI6IjEifQ==&amp;SMS=0" TargetMode="External"/><Relationship Id="rId3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TM2MjkiLCJWaWV3TW9kZSI6IjEifQ==&amp;SMS=0" TargetMode="External"/><Relationship Id="rId317"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M0NzAxMiIsIlZpZXdNb2RlIjoiMSJ9&amp;SMS=0" TargetMode="External"/><Relationship Id="rId559" Type="http://schemas.openxmlformats.org/officeDocument/2006/relationships/hyperlink" Target="https://portal.onehome.com/en-US/property/aotf~107759656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5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A0ODYiLCJWaWV3TW9kZSI6IjEifQ==&amp;SMS=0" TargetMode="External"/><Relationship Id="rId792" Type="http://schemas.openxmlformats.org/officeDocument/2006/relationships/hyperlink" Target="https://portal.onehome.com/en-US/share/1012968o98663" TargetMode="External"/><Relationship Id="rId791" Type="http://schemas.openxmlformats.org/officeDocument/2006/relationships/hyperlink" Target="https://portal.onehome.com/en-US/share/1012959A22585" TargetMode="External"/><Relationship Id="rId790" Type="http://schemas.openxmlformats.org/officeDocument/2006/relationships/hyperlink" Target="https://portal.onehome.com/en-US/property/aotf~10681936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1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jYzNDciLCJWaWV3TW9kZSI6IjEifQ==&amp;SMS=0" TargetMode="External"/><Relationship Id="rId554" Type="http://schemas.openxmlformats.org/officeDocument/2006/relationships/hyperlink" Target="https://matrix.recolorado.com/Matrix/Public/DisplayITQPopup.aspx?iid=85&amp;did=161&amp;strtabid=&amp;params=1056%20MDgwMzl8UjEyMTQ3NXwxfDI2MzUzNjMzMg))&amp;pbs=1&amp;L=1&amp;exk=ffb82b17accc699378f705956e6b0916" TargetMode="External"/><Relationship Id="rId796" Type="http://schemas.openxmlformats.org/officeDocument/2006/relationships/hyperlink" Target="https://portal.onehome.com/en-US/property/aotf~1064795927~PPMLS?token=eyJPU04iOiJQUE1MUyIsImFnZW50aWQiOiIyNDM2MyIsInNldGlkIjogIjEwMTIxOTkiLCJzZXRUeXBlIjogIlBST1BFUlRZIiwic2F2ZWRTZWFyY2hJZCI6ICIyNTBlNzk4Zi0yZWY5LTM5MGUtYTYzNy02NzRjZjM1MzBmZTgiLCJlbWFpbCI6ICIiLCAiVmlld01vZGUiOiAiMyJ9&amp;searchId=250e798f-2ef9-390e-a637-674cf3530fe8" TargetMode="External"/><Relationship Id="rId311" Type="http://schemas.openxmlformats.org/officeDocument/2006/relationships/hyperlink" Target="https://portal.onehome.com/en-US/property/aotf~109716516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53" Type="http://schemas.openxmlformats.org/officeDocument/2006/relationships/hyperlink" Target="https://www.zillow.com/homes/1222-E-Witherspoon-Dr-Elizabeth,-CO-80107_rb/306758251_zpid/" TargetMode="External"/><Relationship Id="rId79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Dc5ODgiLCJWaWV3TW9kZSI6IjEifQ==&amp;SMS=0" TargetMode="External"/><Relationship Id="rId3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jkxMzIiLCJWaWV3TW9kZSI6IjEifQ==&amp;SMS=0" TargetMode="External"/><Relationship Id="rId552" Type="http://schemas.openxmlformats.org/officeDocument/2006/relationships/hyperlink" Target="https://portal.onehome.com/en-US/property/aotf~107723566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94" Type="http://schemas.openxmlformats.org/officeDocument/2006/relationships/hyperlink" Target="https://portal.onehome.com/en-US/property/aotf~106966272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5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NzcyODEiLCJWaWV3TW9kZSI6IjEifQ==&amp;SMS=0" TargetMode="External"/><Relationship Id="rId793" Type="http://schemas.openxmlformats.org/officeDocument/2006/relationships/hyperlink" Target="https://portal.onehome.com/en-US/property/aotf~106969705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9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NzE4MjQiLCJWaWV3TW9kZSI6IjEifQ==&amp;SMS=0" TargetMode="External"/><Relationship Id="rId2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ODQ2NjYiLCJWaWV3TW9kZSI6IjEifQ==&amp;SMS=0" TargetMode="External"/><Relationship Id="rId295" Type="http://schemas.openxmlformats.org/officeDocument/2006/relationships/hyperlink" Target="https://portal.onehome.com/en-US/property/aotf~109719572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94" Type="http://schemas.openxmlformats.org/officeDocument/2006/relationships/hyperlink" Target="https://docs.google.com/spreadsheets/d/19unqpkKMQrhmGBaUh6zOIc0kPNGOIvtn6SRluHdkJD8/edit?gid=181825606" TargetMode="External"/><Relationship Id="rId29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zQ0MzMiLCJWaWV3TW9kZSI6IjEifQ==&amp;SMS=0" TargetMode="External"/><Relationship Id="rId298" Type="http://schemas.openxmlformats.org/officeDocument/2006/relationships/hyperlink" Target="https://portal.onehome.com/en-US/property/aotf~1072884159~PPMLS?token=eyJPU04iOiJQUE1MUyIsImFnZW50aWQiOiIyNDM2MyIsInNldGlkIjogIjEwMjYwNzQiLCJzZXRUeXBlIjogIlBST1BFUlRZIiwic2F2ZWRTZWFyY2hJZCI6ICJiZmUwNmNmNy04YzE1LTMwODgtYTlhMy1kMzk1NWJiYmRiNTUiLCJlbWFpbCI6ICIiLCAiVmlld01vZGUiOiAiMyJ9&amp;searchId=bfe06cf7-8c15-3088-a9a3-d3955bbbdb55" TargetMode="External"/><Relationship Id="rId271" Type="http://schemas.openxmlformats.org/officeDocument/2006/relationships/hyperlink" Target="https://docs.google.com/spreadsheets/d/19unqpkKMQrhmGBaUh6zOIc0kPNGOIvtn6SRluHdkJD8/edit?gid=1930862162" TargetMode="External"/><Relationship Id="rId2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NzQ0MTMiLCJWaWV3TW9kZSI6IjEifQ==&amp;SMS=0" TargetMode="External"/><Relationship Id="rId269" Type="http://schemas.openxmlformats.org/officeDocument/2006/relationships/hyperlink" Target="https://docs.google.com/spreadsheets/d/1hynVxj6iDtPyzshnyNrWKUuAwrqEjbMZ/edit?gid=1453888810" TargetMode="External"/><Relationship Id="rId26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NTU1OTYiLCJWaWV3TW9kZSI6IjEifQ==&amp;SMS=0" TargetMode="External"/><Relationship Id="rId2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MjI3OTkiLCJWaWV3TW9kZSI6IjEifQ==&amp;SMS=0" TargetMode="External"/><Relationship Id="rId26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NTQwNDUiLCJWaWV3TW9kZSI6IjEifQ==&amp;SMS=0" TargetMode="External"/><Relationship Id="rId2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NDg0MDAiLCJWaWV3TW9kZSI6IjEifQ==&amp;SMS=0" TargetMode="External"/><Relationship Id="rId2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NzM5OTMiLCJWaWV3TW9kZSI6IjEifQ==&amp;SMS=0" TargetMode="External"/><Relationship Id="rId267" Type="http://schemas.openxmlformats.org/officeDocument/2006/relationships/hyperlink" Target="https://portal.onehome.com/en-US/property/aotf~11028665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6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ODgxNDMiLCJWaWV3TW9kZSI6IjEifQ==&amp;SMS=0" TargetMode="External"/><Relationship Id="rId2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NjI3MTgiLCJWaWV3TW9kZSI6IjEifQ==&amp;SMS=0" TargetMode="External"/><Relationship Id="rId260" Type="http://schemas.openxmlformats.org/officeDocument/2006/relationships/hyperlink" Target="https://docs.google.com/spreadsheets/d/1hynVxj6iDtPyzshnyNrWKUuAwrqEjbMZ/edit?gid=93934208" TargetMode="External"/><Relationship Id="rId25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NTIwMjYiLCJWaWV3TW9kZSI6IjEifQ==&amp;SMS=0" TargetMode="External"/><Relationship Id="rId2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NDYyMTciLCJWaWV3TW9kZSI6IjEifQ==&amp;SMS=0" TargetMode="External"/><Relationship Id="rId25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ODYwNDIiLCJWaWV3TW9kZSI6IjEifQ==&amp;SMS=0" TargetMode="External"/><Relationship Id="rId495" Type="http://schemas.openxmlformats.org/officeDocument/2006/relationships/hyperlink" Target="https://docs.google.com/spreadsheets/d/1hynVxj6iDtPyzshnyNrWKUuAwrqEjbMZ/edit?gid=731519976" TargetMode="External"/><Relationship Id="rId25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NTQ0NDciLCJWaWV3TW9kZSI6IjEifQ==&amp;SMS=0" TargetMode="External"/><Relationship Id="rId4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QxOTkiLCJWaWV3TW9kZSI6IjEifQ==&amp;SMS=0" TargetMode="External"/><Relationship Id="rId251" Type="http://schemas.openxmlformats.org/officeDocument/2006/relationships/hyperlink" Target="https://docs.google.com/spreadsheets/d/1hynVxj6iDtPyzshnyNrWKUuAwrqEjbMZ/edit?gid=1335574703" TargetMode="External"/><Relationship Id="rId4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Q0MTgiLCJWaWV3TW9kZSI6IjEifQ==&amp;SMS=0" TargetMode="External"/><Relationship Id="rId250" Type="http://schemas.openxmlformats.org/officeDocument/2006/relationships/hyperlink" Target="https://portal.onehome.com/en-US/property/aotf~11070194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9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U0ODEiLCJWaWV3TW9kZSI6IjEifQ==&amp;SMS=0" TargetMode="External"/><Relationship Id="rId257" Type="http://schemas.openxmlformats.org/officeDocument/2006/relationships/hyperlink" Target="https://docs.google.com/spreadsheets/d/19unqpkKMQrhmGBaUh6zOIc0kPNGOIvtn6SRluHdkJD8/edit?gid=1619307582" TargetMode="External"/><Relationship Id="rId49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jE5ODgiLCJWaWV3TW9kZSI6IjEifQ==&amp;SMS=0" TargetMode="External"/><Relationship Id="rId256" Type="http://schemas.openxmlformats.org/officeDocument/2006/relationships/hyperlink" Target="https://portal.onehome.com/en-US/property/aotf~11042145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9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jE2NjQiLCJWaWV3TW9kZSI6IjEifQ==&amp;SMS=0" TargetMode="External"/><Relationship Id="rId255" Type="http://schemas.openxmlformats.org/officeDocument/2006/relationships/hyperlink" Target="https://docs.google.com/spreadsheets/d/1hynVxj6iDtPyzshnyNrWKUuAwrqEjbMZ/edit?gid=1637400509" TargetMode="External"/><Relationship Id="rId497" Type="http://schemas.openxmlformats.org/officeDocument/2006/relationships/hyperlink" Target="https://portal.onehome.com/en-US/property/aotf~10799687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5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NjY5OTkiLCJWaWV3TW9kZSI6IjEifQ==&amp;SMS=0" TargetMode="External"/><Relationship Id="rId4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k5OTQiLCJWaWV3TW9kZSI6IjEifQ==&amp;SMS=0" TargetMode="External"/><Relationship Id="rId2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NzU3MTMiLCJWaWV3TW9kZSI6IjEifQ==&amp;SMS=0" TargetMode="External"/><Relationship Id="rId29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ODIzOTMiLCJWaWV3TW9kZSI6IjEifQ==&amp;SMS=0" TargetMode="External"/><Relationship Id="rId291" Type="http://schemas.openxmlformats.org/officeDocument/2006/relationships/hyperlink" Target="https://docs.google.com/spreadsheets/d/19unqpkKMQrhmGBaUh6zOIc0kPNGOIvtn6SRluHdkJD8/edit?gid=1301483379" TargetMode="External"/><Relationship Id="rId290" Type="http://schemas.openxmlformats.org/officeDocument/2006/relationships/hyperlink" Target="https://portal.onehome.com/en-US/property/aotf~11003955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zOTUwODUiLCJWaWV3TW9kZSI6IjEifQ==&amp;SMS=0" TargetMode="External"/><Relationship Id="rId285" Type="http://schemas.openxmlformats.org/officeDocument/2006/relationships/hyperlink" Target="https://portal.onehome.com/en-US/property/aotf~110092514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4" Type="http://schemas.openxmlformats.org/officeDocument/2006/relationships/hyperlink" Target="https://docs.google.com/spreadsheets/d/19unqpkKMQrhmGBaUh6zOIc0kPNGOIvtn6SRluHdkJD8/edit?gid=1031268937" TargetMode="External"/><Relationship Id="rId283" Type="http://schemas.openxmlformats.org/officeDocument/2006/relationships/hyperlink" Target="https://portal.onehome.com/en-US/property/aotf~11008799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9" Type="http://schemas.openxmlformats.org/officeDocument/2006/relationships/hyperlink" Target="https://docs.google.com/spreadsheets/d/19unqpkKMQrhmGBaUh6zOIc0kPNGOIvtn6SRluHdkJD8/edit?gid=1923296924" TargetMode="External"/><Relationship Id="rId28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MTUzMzciLCJWaWV3TW9kZSI6IjEifQ==&amp;SMS=0" TargetMode="External"/><Relationship Id="rId28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MDM4ODciLCJWaWV3TW9kZSI6IjEifQ==&amp;SMS=0" TargetMode="External"/><Relationship Id="rId28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NDY1NTkiLCJWaWV3TW9kZSI6IjEifQ==&amp;SMS=0" TargetMode="External"/><Relationship Id="rId281" Type="http://schemas.openxmlformats.org/officeDocument/2006/relationships/hyperlink" Target="https://portal.onehome.com/en-US/property/aotf~11009258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0" Type="http://schemas.openxmlformats.org/officeDocument/2006/relationships/hyperlink" Target="https://portal.onehome.com/en-US/property/aotf~1100440878~PPMLS?token=eyJPU04iOiJQUE1MUyIsImFnZW50aWQiOiIyNDM2MyIsInNldGlkIjogIjEwMjc0NDUiLCJzZXRUeXBlIjogIlBST1BFUlRZIiwic2F2ZWRTZWFyY2hJZCI6ICI5NmY1NDExYy1jNDYyLTNmNmMtYjJjMC0yNGEyNzQ1MDMzNGYiLCJlbWFpbCI6ICIiLCAiVmlld01vZGUiOiAiMyJ9&amp;searchId=96f5411c-c462-3f6c-b2c0-24a27450334f" TargetMode="External"/><Relationship Id="rId275" Type="http://schemas.openxmlformats.org/officeDocument/2006/relationships/hyperlink" Target="https://docs.google.com/spreadsheets/d/19unqpkKMQrhmGBaUh6zOIc0kPNGOIvtn6SRluHdkJD8/edit?gid=518141883" TargetMode="External"/><Relationship Id="rId27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MDUyMzIiLCJWaWV3TW9kZSI6IjEifQ==&amp;SMS=0" TargetMode="External"/><Relationship Id="rId273" Type="http://schemas.openxmlformats.org/officeDocument/2006/relationships/hyperlink" Target="https://docs.google.com/spreadsheets/d/1hynVxj6iDtPyzshnyNrWKUuAwrqEjbMZ/edit?gid=1695244354" TargetMode="External"/><Relationship Id="rId27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NTk4ODciLCJWaWV3TW9kZSI6IjEifQ==&amp;SMS=0" TargetMode="External"/><Relationship Id="rId27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0NTQzMTciLCJWaWV3TW9kZSI6IjEifQ==&amp;SMS=0" TargetMode="External"/><Relationship Id="rId278" Type="http://schemas.openxmlformats.org/officeDocument/2006/relationships/hyperlink" Target="https://docs.google.com/spreadsheets/d/19unqpkKMQrhmGBaUh6zOIc0kPNGOIvtn6SRluHdkJD8/edit?gid=515425346" TargetMode="External"/><Relationship Id="rId27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NTY1MzAiLCJWaWV3TW9kZSI6IjEifQ==&amp;SMS=0" TargetMode="External"/><Relationship Id="rId27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0NjEyOTQiLCJWaWV3TW9kZSI6IjEifQ==&amp;SMS=0" TargetMode="External"/><Relationship Id="rId6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zQxOTIiLCJWaWV3TW9kZSI6IjEifQ==&amp;SMS=0" TargetMode="External"/><Relationship Id="rId6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M0ODMiLCJWaWV3TW9kZSI6IjEifQ==&amp;SMS=0" TargetMode="External"/><Relationship Id="rId86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wOTQ2OTEiLCJWaWV3TW9kZSI6IjEifQ==&amp;SMS=0" TargetMode="External"/><Relationship Id="rId623" Type="http://schemas.openxmlformats.org/officeDocument/2006/relationships/hyperlink" Target="https://portal.onehome.com/en-US/property/aotf~10765628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6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QzNjUiLCJWaWV3TW9kZSI6IjEifQ==&amp;SMS=0" TargetMode="External"/><Relationship Id="rId622" Type="http://schemas.openxmlformats.org/officeDocument/2006/relationships/hyperlink" Target="https://portal.onehome.com/en-US/property/aotf~10758403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6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g5MTgiLCJWaWV3TW9kZSI6IjEifQ==&amp;SMS=0" TargetMode="External"/><Relationship Id="rId6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jIzMjMiLCJWaWV3TW9kZSI6IjEifQ==&amp;SMS=0" TargetMode="External"/><Relationship Id="rId863" Type="http://schemas.openxmlformats.org/officeDocument/2006/relationships/hyperlink" Target="https://portal.onehome.com/en-US/share/1009467y89447" TargetMode="External"/><Relationship Id="rId628" Type="http://schemas.openxmlformats.org/officeDocument/2006/relationships/hyperlink" Target="https://portal.onehome.com/en-US/property/aotf~1075462160~PPMLS?token=eyJPU04iOiJQUE1MUyIsImFnZW50aWQiOiIyNDM2MyIsInNldGlkIjogIjEwMTY0NzIiLCJzZXRUeXBlIjogIlBST1BFUlRZIiwic2F2ZWRTZWFyY2hJZCI6ICJmMDIzZGFlMS1mZjViLTNmNGQtOWVmYi1kYTc4NzJhODgzNTIiLCJlbWFpbCI6ICIiLCAiVmlld01vZGUiOiAiMyJ9&amp;searchId=f023dae1-ff5b-3f4d-9efb-da7872a88352" TargetMode="External"/><Relationship Id="rId627" Type="http://schemas.openxmlformats.org/officeDocument/2006/relationships/hyperlink" Target="https://portal.onehome.com/en-US/property/aotf~107677108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69" Type="http://schemas.openxmlformats.org/officeDocument/2006/relationships/hyperlink" Target="https://portal.onehome.com/en-US/property/aotf~106138789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26" Type="http://schemas.openxmlformats.org/officeDocument/2006/relationships/hyperlink" Target="https://portal.onehome.com/en-US/property/aotf~107659407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zMjQiLCJWaWV3TW9kZSI6IjEifQ==&amp;SMS=0" TargetMode="External"/><Relationship Id="rId62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ODU3NzkiLCJWaWV3TW9kZSI6IjEifQ==&amp;SMS=0" TargetMode="External"/><Relationship Id="rId86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2ODciLCJWaWV3TW9kZSI6IjEifQ==&amp;SMS=0" TargetMode="External"/><Relationship Id="rId620" Type="http://schemas.openxmlformats.org/officeDocument/2006/relationships/hyperlink" Target="https://portal.onehome.com/en-US/property/aotf~107683353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6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DYwMjMiLCJWaWV3TW9kZSI6IjEifQ==&amp;SMS=0" TargetMode="External"/><Relationship Id="rId8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Q1MjUiLCJWaWV3TW9kZSI6IjEifQ==&amp;SMS=0" TargetMode="External"/><Relationship Id="rId860" Type="http://schemas.openxmlformats.org/officeDocument/2006/relationships/hyperlink" Target="https://portal.onehome.com/en-US/property/aotf~10594991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19" Type="http://schemas.openxmlformats.org/officeDocument/2006/relationships/hyperlink" Target="https://portal.onehome.com/en-US/property/aotf~107670419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AyNTEiLCJWaWV3TW9kZSI6IjEifQ==&amp;SMS=0" TargetMode="External"/><Relationship Id="rId613" Type="http://schemas.openxmlformats.org/officeDocument/2006/relationships/hyperlink" Target="https://portal.onehome.com/en-US/property/aotf~10769052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5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TY0MjQiLCJWaWV3TW9kZSI6IjEifQ==&amp;SMS=0" TargetMode="External"/><Relationship Id="rId612" Type="http://schemas.openxmlformats.org/officeDocument/2006/relationships/hyperlink" Target="https://portal.onehome.com/en-US/property/aotf~107642875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5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zI1NzQiLCJWaWV3TW9kZSI6IjEifQ==&amp;SMS=0" TargetMode="External"/><Relationship Id="rId611" Type="http://schemas.openxmlformats.org/officeDocument/2006/relationships/hyperlink" Target="https://portal.onehome.com/en-US/property/aotf~10768381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5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TI2NzYiLCJWaWV3TW9kZSI6IjEifQ==&amp;SMS=0" TargetMode="External"/><Relationship Id="rId6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zIxNjEiLCJWaWV3TW9kZSI6IjEifQ==&amp;SMS=0" TargetMode="External"/><Relationship Id="rId85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jU4MzYiLCJWaWV3TW9kZSI6IjEifQ==&amp;SMS=0" TargetMode="External"/><Relationship Id="rId6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jE0MzAiLCJWaWV3TW9kZSI6IjEifQ==&amp;SMS=0" TargetMode="External"/><Relationship Id="rId85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TI3MDIiLCJWaWV3TW9kZSI6IjEifQ==&amp;SMS=0" TargetMode="External"/><Relationship Id="rId61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jg1OTYiLCJWaWV3TW9kZSI6IjEifQ==&amp;SMS=0" TargetMode="External"/><Relationship Id="rId8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jU4MjkiLCJWaWV3TW9kZSI6IjEifQ==&amp;SMS=0" TargetMode="External"/><Relationship Id="rId615" Type="http://schemas.openxmlformats.org/officeDocument/2006/relationships/hyperlink" Target="https://portal.onehome.com/en-US/property/aotf~107680747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5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Tc4NzAiLCJWaWV3TW9kZSI6IjEifQ==&amp;SMS=0" TargetMode="External"/><Relationship Id="rId61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zcwMDQiLCJWaWV3TW9kZSI6IjEifQ==&amp;SMS=0" TargetMode="External"/><Relationship Id="rId856" Type="http://schemas.openxmlformats.org/officeDocument/2006/relationships/hyperlink" Target="https://portal.onehome.com/en-US/property/aotf~10894342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51" Type="http://schemas.openxmlformats.org/officeDocument/2006/relationships/hyperlink" Target="https://portal.onehome.com/en-US/property/aotf~10620554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5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zI0MjQiLCJWaWV3TW9kZSI6IjEifQ==&amp;SMS=0" TargetMode="External"/><Relationship Id="rId40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zQ2MTMiLCJWaWV3TW9kZSI6IjEifQ==&amp;SMS=0" TargetMode="External"/><Relationship Id="rId40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xNzUwNTQiLCJWaWV3TW9kZSI6IjEifQ==&amp;SMS=0" TargetMode="External"/><Relationship Id="rId64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U1ODkiLCJWaWV3TW9kZSI6IjEifQ==&amp;SMS=0" TargetMode="External"/><Relationship Id="rId40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TUyOTgiLCJWaWV3TW9kZSI6IjEifQ==&amp;SMS=0" TargetMode="External"/><Relationship Id="rId645" Type="http://schemas.openxmlformats.org/officeDocument/2006/relationships/hyperlink" Target="https://portal.onehome.com/en-US/property/aotf~10764671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02" Type="http://schemas.openxmlformats.org/officeDocument/2006/relationships/hyperlink" Target="https://portal.onehome.com/en-US/property/aotf~10897534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44" Type="http://schemas.openxmlformats.org/officeDocument/2006/relationships/hyperlink" Target="https://portal.onehome.com/en-US/property/aotf~107629465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0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xOTU4MjgiLCJWaWV3TW9kZSI6IjEifQ==&amp;SMS=0" TargetMode="External"/><Relationship Id="rId643" Type="http://schemas.openxmlformats.org/officeDocument/2006/relationships/hyperlink" Target="https://portal.onehome.com/en-US/property/aotf~10751136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08" Type="http://schemas.openxmlformats.org/officeDocument/2006/relationships/hyperlink" Target="https://portal.onehome.com/en-US/property/aotf~108881425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0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OTAyODQiLCJWaWV3TW9kZSI6IjEifQ==&amp;SMS=0" TargetMode="External"/><Relationship Id="rId6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zQ0MjIiLCJWaWV3TW9kZSI6IjEifQ==&amp;SMS=0" TargetMode="External"/><Relationship Id="rId40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NzEyNjIiLCJWaWV3TW9kZSI6IjEifQ==&amp;SMS=0" TargetMode="External"/><Relationship Id="rId64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zAzOTciLCJWaWV3TW9kZSI6IjEifQ==&amp;SMS=0" TargetMode="External"/><Relationship Id="rId40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NzMzMzgiLCJWaWV3TW9kZSI6IjEifQ==&amp;SMS=0" TargetMode="External"/><Relationship Id="rId6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I1NjkiLCJWaWV3TW9kZSI6IjEifQ==&amp;SMS=0" TargetMode="External"/><Relationship Id="rId880" Type="http://schemas.openxmlformats.org/officeDocument/2006/relationships/hyperlink" Target="https://portal.onehome.com/en-US/property/aotf~1048480462~PPMLS?token=eyJPU04iOiJQUE1MUyIsImFnZW50aWQiOiIyNDM2MyIsInNldGlkIjogIjEwMTM5NjAiLCJzZXRUeXBlIjogIlBST1BFUlRZIiwic2F2ZWRTZWFyY2hJZCI6ICJlNGI3NWY5Yi0wMDMzLTM0NDMtYTY2OS1hYzg5MWI4NmJmODYiLCJlbWFpbCI6ICIiLCAiVmlld01vZGUiOiAiMyJ9&amp;searchId=e4b75f9b-0033-3443-a669-ac891b86bf86" TargetMode="External"/><Relationship Id="rId400" Type="http://schemas.openxmlformats.org/officeDocument/2006/relationships/hyperlink" Target="https://docs.google.com/spreadsheets/d/1hynVxj6iDtPyzshnyNrWKUuAwrqEjbMZ/edit?gid=480145682" TargetMode="External"/><Relationship Id="rId642" Type="http://schemas.openxmlformats.org/officeDocument/2006/relationships/hyperlink" Target="https://portal.onehome.com/en-US/property/aotf~1075664183~PPMLS?token=eyJPU04iOiJQUE1MUyIsImFnZW50aWQiOiIyNDM2MyIsInNldGlkIjogIjEwMTYxMDkiLCJzZXRUeXBlIjogIlBST1BFUlRZIiwic2F2ZWRTZWFyY2hJZCI6ICIyY2RmNzQ3OC1iMDkyLTMyMGUtODhjMC0yYmRlNjM0NmRmYjIiLCJlbWFpbCI6ICIiLCAiVmlld01vZGUiOiAiMyJ9&amp;searchId=2cdf7478-b092-320e-88c0-2bde6346dfb2" TargetMode="External"/><Relationship Id="rId64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jg2OTYiLCJWaWV3TW9kZSI6IjEifQ==&amp;SMS=0" TargetMode="External"/><Relationship Id="rId883" Type="http://schemas.openxmlformats.org/officeDocument/2006/relationships/drawing" Target="../drawings/drawing5.xml"/><Relationship Id="rId640" Type="http://schemas.openxmlformats.org/officeDocument/2006/relationships/hyperlink" Target="https://portal.onehome.com/en-US/property/aotf~10760761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82" Type="http://schemas.openxmlformats.org/officeDocument/2006/relationships/hyperlink" Target="https://portal.onehome.com/en-US/property/aotf~1044854694~PPMLS?token=eyJPU04iOiJQUE1MUyIsImFnZW50aWQiOiIyNDM2MyIsInNldGlkIjogIjEwMTM5NjQiLCJzZXRUeXBlIjogIlBST1BFUlRZIiwic2F2ZWRTZWFyY2hJZCI6ICI5YjVkZmU3Yi02NjhiLTMzYjMtOWViNy1iMzY0ZjkzOWZlN2EiLCJlbWFpbCI6ICIiLCAiVmlld01vZGUiOiAiMyJ9&amp;searchId=9b5dfe7b-668b-33b3-9eb7-b364f939fe7a" TargetMode="External"/><Relationship Id="rId881" Type="http://schemas.openxmlformats.org/officeDocument/2006/relationships/hyperlink" Target="https://portal.onehome.com/en-US/property/aotf~1063544435~PPMLS?token=eyJPU04iOiJQUE1MUyIsImFnZW50aWQiOiIyNDM2MyIsInNldGlkIjogIjEwMTM5NjIiLCJzZXRUeXBlIjogIlBST1BFUlRZIiwic2F2ZWRTZWFyY2hJZCI6ICIzYTEyYTEyNy0zYTQ3LTMwNDEtOGYxNi04NzFlZDcwYTFmNjQiLCJlbWFpbCI6ICIiLCAiVmlld01vZGUiOiAiMyJ9&amp;searchId=3a12a127-3a47-3041-8f16-871ed70a1f64" TargetMode="External"/><Relationship Id="rId635" Type="http://schemas.openxmlformats.org/officeDocument/2006/relationships/hyperlink" Target="https://portal.onehome.com/en-US/property/aotf~107659105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77" Type="http://schemas.openxmlformats.org/officeDocument/2006/relationships/hyperlink" Target="https://docs.google.com/spreadsheets/d/1hynVxj6iDtPyzshnyNrWKUuAwrqEjbMZ/edit?gid=1224089160" TargetMode="External"/><Relationship Id="rId63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OTIzMjEiLCJWaWV3TW9kZSI6IjEifQ==&amp;SMS=0" TargetMode="External"/><Relationship Id="rId876" Type="http://schemas.openxmlformats.org/officeDocument/2006/relationships/hyperlink" Target="https://portal.onehome.com/en-US/share/1024415e60535" TargetMode="External"/><Relationship Id="rId63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M2ODAiLCJWaWV3TW9kZSI6IjEifQ==&amp;SMS=0" TargetMode="External"/><Relationship Id="rId875" Type="http://schemas.openxmlformats.org/officeDocument/2006/relationships/hyperlink" Target="https://portal.onehome.com/en-US/share/1016848K74466" TargetMode="External"/><Relationship Id="rId63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gzMjAiLCJWaWV3TW9kZSI6IjEifQ==&amp;SMS=0" TargetMode="External"/><Relationship Id="rId874" Type="http://schemas.openxmlformats.org/officeDocument/2006/relationships/hyperlink" Target="https://portal.onehome.com/en-US/share/1037297a34853" TargetMode="External"/><Relationship Id="rId6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zU1NjIiLCJWaWV3TW9kZSI6IjEifQ==&amp;SMS=0" TargetMode="External"/><Relationship Id="rId638" Type="http://schemas.openxmlformats.org/officeDocument/2006/relationships/hyperlink" Target="https://portal.onehome.com/en-US/property/aotf~107633562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c2NDAiLCJWaWV3TW9kZSI6IjEifQ==&amp;SMS=0" TargetMode="External"/><Relationship Id="rId879" Type="http://schemas.openxmlformats.org/officeDocument/2006/relationships/hyperlink" Target="https://portal.onehome.com/en-US/property/aotf~1050234885~PPMLS?token=eyJPU04iOiJQUE1MUyIsImFnZW50aWQiOiIyNDM2MyIsInNldGlkIjogIjEwMTM5NTkiLCJzZXRUeXBlIjogIlBST1BFUlRZIiwic2F2ZWRTZWFyY2hJZCI6ICJjMGVmOWQ0Mi1jN2Y5LTM2NGUtODRmYi05MWZiZmYxNGEwNWUiLCJlbWFpbCI6ICIiLCAiVmlld01vZGUiOiAiMyJ9&amp;searchId=c0ef9d42-c7f9-364e-84fb-91fbff14a05e" TargetMode="External"/><Relationship Id="rId6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Y5NzciLCJWaWV3TW9kZSI6IjEifQ==&amp;SMS=0" TargetMode="External"/><Relationship Id="rId878" Type="http://schemas.openxmlformats.org/officeDocument/2006/relationships/hyperlink" Target="https://portal.onehome.com/en-US/property/aotf~1054056339~PPMLS?token=eyJPU04iOiJQUE1MUyIsImFnZW50aWQiOiIyNDM2MyIsInNldGlkIjogIjEwMTM5NTgiLCJzZXRUeXBlIjogIlBST1BFUlRZIiwic2F2ZWRTZWFyY2hJZCI6ICIzMGFlZmYyOC1hMWM4LTM2YzAtYTBhYS1iZTZmYmQ3YWNhYmEiLCJlbWFpbCI6ICIiLCAiVmlld01vZGUiOiAiMyJ9&amp;searchId=30aeff28-a1c8-36c0-a0aa-be6fbd7acaba" TargetMode="External"/><Relationship Id="rId631" Type="http://schemas.openxmlformats.org/officeDocument/2006/relationships/hyperlink" Target="https://portal.onehome.com/en-US/property/aotf~107633962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73" Type="http://schemas.openxmlformats.org/officeDocument/2006/relationships/hyperlink" Target="https://portal.onehome.com/en-US/property/aotf~1060274044~PPMLS?token=eyJPU04iOiJQUE1MUyIsImFnZW50aWQiOiIyNDM2MyIsInNldGlkIjogIjEwMDg4NDUiLCJzZXRUeXBlIjogIlBST1BFUlRZIiwic2F2ZWRTZWFyY2hJZCI6ICI2NmFiNTQ4MS0xMzg1LTM1ODctOTU4NS05ZWM2YTI1ZTYwYTEiLCJlbWFpbCI6ICIiLCAiVmlld01vZGUiOiAiMyJ9&amp;searchId=66ab5481-1385-3587-9585-9ec6a25e60a1" TargetMode="External"/><Relationship Id="rId63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zkxNDQiLCJWaWV3TW9kZSI6IjEifQ==&amp;SMS=0" TargetMode="External"/><Relationship Id="rId872" Type="http://schemas.openxmlformats.org/officeDocument/2006/relationships/hyperlink" Target="https://portal.onehome.com/en-US/property/aotf~1058201148~PPMLS?token=eyJPU04iOiJQUE1MUyIsImFnZW50aWQiOiIyNDM2MyIsInNldGlkIjogIjEwMDg4NDQiLCJzZXRUeXBlIjogIlBST1BFUlRZIiwic2F2ZWRTZWFyY2hJZCI6ICI2ZWIxNzliYS0yNWFmLTM5NmYtYmEyMC02NDIzNTMzZDFiM2QiLCJlbWFpbCI6ICIiLCAiVmlld01vZGUiOiAiMyJ9&amp;searchId=6eb179ba-25af-396f-ba20-6423533d1b3d" TargetMode="External"/><Relationship Id="rId871" Type="http://schemas.openxmlformats.org/officeDocument/2006/relationships/hyperlink" Target="https://portal.onehome.com/en-US/property/aotf~1060278184~PPMLS?token=eyJPU04iOiJQUE1MUyIsImFnZW50aWQiOiIyNDM2MyIsInNldGlkIjogIjEwMDkwNDAiLCJzZXRUeXBlIjogIlBST1BFUlRZIiwic2F2ZWRTZWFyY2hJZCI6ICJmYjZkZTY4Yi1kYzE1LTNiZjctYTc0OS1iMDliOTNmODFkNGUiLCJlbWFpbCI6ICIiLCAiVmlld01vZGUiOiAiMyJ9&amp;searchId=fb6de68b-dc15-3bf7-a749-b09b93f81d4e" TargetMode="External"/><Relationship Id="rId8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DkzMzgiLCJWaWV3TW9kZSI6IjEifQ==&amp;SMS=0" TargetMode="External"/><Relationship Id="rId829" Type="http://schemas.openxmlformats.org/officeDocument/2006/relationships/hyperlink" Target="https://portal.onehome.com/en-US/property/aotf~10648264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2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TI2OTYiLCJWaWV3TW9kZSI6IjEifQ==&amp;SMS=0" TargetMode="External"/><Relationship Id="rId82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g3MzEiLCJWaWV3TW9kZSI6IjEifQ==&amp;SMS=0" TargetMode="External"/><Relationship Id="rId82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Y4NTMiLCJWaWV3TW9kZSI6IjEifQ==&amp;SMS=0" TargetMode="External"/><Relationship Id="rId8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zUzODkiLCJWaWV3TW9kZSI6IjEifQ==&amp;SMS=0" TargetMode="External"/><Relationship Id="rId820" Type="http://schemas.openxmlformats.org/officeDocument/2006/relationships/hyperlink" Target="https://portal.onehome.com/en-US/property/aotf~10652081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MDIxMjgiLCJWaWV3TW9kZSI6IjEifQ==&amp;SMS=0" TargetMode="External"/><Relationship Id="rId825" Type="http://schemas.openxmlformats.org/officeDocument/2006/relationships/hyperlink" Target="https://portal.onehome.com/en-US/property/aotf~106518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24" Type="http://schemas.openxmlformats.org/officeDocument/2006/relationships/hyperlink" Target="https://portal.onehome.com/en-US/property/aotf~10649931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IxNjciLCJWaWV3TW9kZSI6IjEifQ==&amp;SMS=0" TargetMode="External"/><Relationship Id="rId81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4NDkiLCJWaWV3TW9kZSI6IjEifQ==&amp;SMS=0" TargetMode="External"/><Relationship Id="rId818" Type="http://schemas.openxmlformats.org/officeDocument/2006/relationships/hyperlink" Target="https://portal.onehome.com/en-US/property/aotf~10652789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17" Type="http://schemas.openxmlformats.org/officeDocument/2006/relationships/hyperlink" Target="https://portal.onehome.com/en-US/property/aotf~1059589884~PPMLS?token=eyJPU04iOiJQUE1MUyIsImFnZW50aWQiOiIyNDM2MyIsInNldGlkIjogIjEwMTIwMDMiLCJzZXRUeXBlIjogIlBST1BFUlRZIiwic2F2ZWRTZWFyY2hJZCI6ICI3ZDE5Njg2My0wM2IyLTM5NWQtYWU3My00ZDI4ZGI2MmQ2OTQiLCJlbWFpbCI6ICIiLCAiVmlld01vZGUiOiAiMyJ9&amp;searchId=7d196863-03b2-395d-ae73-4d28db62d694" TargetMode="External"/><Relationship Id="rId81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4MDIiLCJWaWV3TW9kZSI6IjEifQ==&amp;SMS=0" TargetMode="External"/><Relationship Id="rId81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g2MzUiLCJWaWV3TW9kZSI6IjEifQ==&amp;SMS=0" TargetMode="External"/><Relationship Id="rId81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xNzEiLCJWaWV3TW9kZSI6IjEifQ==&amp;SMS=0" TargetMode="External"/><Relationship Id="rId8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yMDAiLCJWaWV3TW9kZSI6IjEifQ==&amp;SMS=0" TargetMode="External"/><Relationship Id="rId81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5ODgiLCJWaWV3TW9kZSI6IjEifQ==&amp;SMS=0" TargetMode="External"/><Relationship Id="rId813" Type="http://schemas.openxmlformats.org/officeDocument/2006/relationships/hyperlink" Target="https://portal.onehome.com/en-US/property/aotf~10650669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1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yMTUiLCJWaWV3TW9kZSI6IjEifQ==&amp;SMS=0" TargetMode="External"/><Relationship Id="rId60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YyNDgiLCJWaWV3TW9kZSI6IjEifQ==&amp;SMS=0" TargetMode="External"/><Relationship Id="rId60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Tk5MzAiLCJWaWV3TW9kZSI6IjEifQ==&amp;SMS=0" TargetMode="External"/><Relationship Id="rId60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DgxMzMiLCJWaWV3TW9kZSI6IjEifQ==&amp;SMS=0" TargetMode="External"/><Relationship Id="rId849" Type="http://schemas.openxmlformats.org/officeDocument/2006/relationships/hyperlink" Target="https://portal.onehome.com/en-US/property/aotf~10621325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DM4NzYiLCJWaWV3TW9kZSI6IjEifQ==&amp;SMS=0" TargetMode="External"/><Relationship Id="rId84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zQ5NTIiLCJWaWV3TW9kZSI6IjEifQ==&amp;SMS=0" TargetMode="External"/><Relationship Id="rId60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IxOTUiLCJWaWV3TW9kZSI6IjEifQ==&amp;SMS=0" TargetMode="External"/><Relationship Id="rId84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OTQyMTgiLCJWaWV3TW9kZSI6IjEifQ==&amp;SMS=0" TargetMode="External"/><Relationship Id="rId60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Q5NDIiLCJWaWV3TW9kZSI6IjEifQ==&amp;SMS=0" TargetMode="External"/><Relationship Id="rId84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TQ5MTYiLCJWaWV3TW9kZSI6IjEifQ==&amp;SMS=0" TargetMode="External"/><Relationship Id="rId841" Type="http://schemas.openxmlformats.org/officeDocument/2006/relationships/hyperlink" Target="https://portal.onehome.com/en-US/property/aotf~1063270678~PPMLS?token=eyJPU04iOiJQUE1MUyIsImFnZW50aWQiOiIyNDM2MyIsInNldGlkIjogIjEwMTA1NDUiLCJzZXRUeXBlIjogIlBST1BFUlRZIiwic2F2ZWRTZWFyY2hJZCI6ICJkZTJjYjI2MC0wOGRlLTM1MjEtYTM1ZS1lMDQ5NWJkN2E0OTciLCJlbWFpbCI6ICIiLCAiVmlld01vZGUiOiAiMyJ9&amp;searchId=de2cb260-08de-3521-a35e-e0495bd7a497" TargetMode="External"/><Relationship Id="rId60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A1NDYiLCJWaWV3TW9kZSI6IjEifQ==&amp;SMS=0" TargetMode="External"/><Relationship Id="rId848" Type="http://schemas.openxmlformats.org/officeDocument/2006/relationships/hyperlink" Target="https://portal.onehome.com/en-US/property/aotf~10621635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0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gwNDkiLCJWaWV3TW9kZSI6IjEifQ==&amp;SMS=0" TargetMode="External"/><Relationship Id="rId8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k2NDgiLCJWaWV3TW9kZSI6IjEifQ==&amp;SMS=0" TargetMode="External"/><Relationship Id="rId604" Type="http://schemas.openxmlformats.org/officeDocument/2006/relationships/hyperlink" Target="https://portal.onehome.com/en-US/property/aotf~107711150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46" Type="http://schemas.openxmlformats.org/officeDocument/2006/relationships/hyperlink" Target="https://portal.onehome.com/en-US/share/1010634Q17424" TargetMode="External"/><Relationship Id="rId603" Type="http://schemas.openxmlformats.org/officeDocument/2006/relationships/hyperlink" Target="https://portal.onehome.com/en-US/property/aotf~10770665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45" Type="http://schemas.openxmlformats.org/officeDocument/2006/relationships/hyperlink" Target="https://portal.onehome.com/en-US/share/1010635Z62709" TargetMode="External"/><Relationship Id="rId84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U4ODYiLCJWaWV3TW9kZSI6IjEifQ==&amp;SMS=0" TargetMode="External"/><Relationship Id="rId8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MDEzOTIiLCJWaWV3TW9kZSI6IjEifQ==&amp;SMS=0" TargetMode="External"/><Relationship Id="rId838" Type="http://schemas.openxmlformats.org/officeDocument/2006/relationships/hyperlink" Target="https://portal.onehome.com/en-US/property/aotf~1063442153~PPMLS?token=eyJPU04iOiJQUE1MUyIsImFnZW50aWQiOiIyNDM2MyIsInNldGlkIjogIjEwMTA2MzYiLCJzZXRUeXBlIjogIlBST1BFUlRZIiwic2F2ZWRTZWFyY2hJZCI6ICIwNjBiMjI4OS04ZGRhLTM3MDktYmU5OC00MDUyMjllM2UxMjAiLCJlbWFpbCI6ICIiLCAiVmlld01vZGUiOiAiMyJ9&amp;searchId=060b2289-8dda-3709-be98-405229e3e120" TargetMode="External"/><Relationship Id="rId83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DkwMTAiLCJWaWV3TW9kZSI6IjEifQ==&amp;SMS=0" TargetMode="External"/><Relationship Id="rId832" Type="http://schemas.openxmlformats.org/officeDocument/2006/relationships/hyperlink" Target="https://portal.onehome.com/en-US/property/aotf~106360840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31" Type="http://schemas.openxmlformats.org/officeDocument/2006/relationships/hyperlink" Target="https://portal.onehome.com/en-US/property/aotf~10651340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3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U3MjYiLCJWaWV3TW9kZSI6IjEifQ==&amp;SMS=0" TargetMode="External"/><Relationship Id="rId837" Type="http://schemas.openxmlformats.org/officeDocument/2006/relationships/hyperlink" Target="https://portal.onehome.com/en-US/share/1010776E93866" TargetMode="External"/><Relationship Id="rId836" Type="http://schemas.openxmlformats.org/officeDocument/2006/relationships/hyperlink" Target="https://portal.onehome.com/en-US/share/1009225S66099" TargetMode="External"/><Relationship Id="rId83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zMzMjIiLCJWaWV3TW9kZSI6IjEifQ==&amp;SMS=0" TargetMode="External"/><Relationship Id="rId83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1OTYiLCJWaWV3TW9kZSI6IjEifQ==&amp;SMS=0" TargetMode="External"/><Relationship Id="rId22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MTI1MDAiLCJWaWV3TW9kZSI6IjEifQ==&amp;SMS=0" TargetMode="External"/><Relationship Id="rId22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MTQ3MTIiLCJWaWV3TW9kZSI6IjEifQ==&amp;SMS=0" TargetMode="External"/><Relationship Id="rId46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MwMDYiLCJWaWV3TW9kZSI6IjEifQ==&amp;SMS=0" TargetMode="External"/><Relationship Id="rId226" Type="http://schemas.openxmlformats.org/officeDocument/2006/relationships/hyperlink" Target="https://docs.google.com/spreadsheets/d/1hynVxj6iDtPyzshnyNrWKUuAwrqEjbMZ/edit?gid=579543737" TargetMode="External"/><Relationship Id="rId468" Type="http://schemas.openxmlformats.org/officeDocument/2006/relationships/hyperlink" Target="https://portal.onehome.com/en-US/property/aotf~108197663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25" Type="http://schemas.openxmlformats.org/officeDocument/2006/relationships/hyperlink" Target="https://portal.onehome.com/en-US/property/aotf~1102819553~PPMLS?token=eyJPU04iOiJQUE1MUyIsImFnZW50aWQiOiIyNDM2MyIsInNldGlkIjogIjEwMzA5MDQiLCJzZXRUeXBlIjogIlBST1BFUlRZIiwic2F2ZWRTZWFyY2hJZCI6ICIzMzY3ZGI3YS1iNGRhLTNlODMtYTE2Yi0yMTUzY2MwYzIzYTIiLCJlbWFpbCI6ICIiLCAiVmlld01vZGUiOiAiMyJ9&amp;searchId=3367db7a-b4da-3e83-a16b-2153cc0c23a2" TargetMode="External"/><Relationship Id="rId46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DAyMjAiLCJWaWV3TW9kZSI6IjEifQ==&amp;SMS=0" TargetMode="External"/><Relationship Id="rId229" Type="http://schemas.openxmlformats.org/officeDocument/2006/relationships/hyperlink" Target="https://docs.google.com/spreadsheets/d/1hynVxj6iDtPyzshnyNrWKUuAwrqEjbMZ/edit?gid=2012536668" TargetMode="External"/><Relationship Id="rId220" Type="http://schemas.openxmlformats.org/officeDocument/2006/relationships/hyperlink" Target="https://docs.google.com/spreadsheets/d/1hynVxj6iDtPyzshnyNrWKUuAwrqEjbMZ/edit?gid=1308956362" TargetMode="External"/><Relationship Id="rId46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zQ1NDAiLCJWaWV3TW9kZSI6IjEifQ==&amp;SMS=0" TargetMode="External"/><Relationship Id="rId46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MzIwMTQiLCJWaWV3TW9kZSI6IjEifQ==&amp;SMS=0" TargetMode="External"/><Relationship Id="rId460" Type="http://schemas.openxmlformats.org/officeDocument/2006/relationships/hyperlink" Target="https://portal.onehome.com/en-US/property/aotf~10846207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24" Type="http://schemas.openxmlformats.org/officeDocument/2006/relationships/hyperlink" Target="https://portal.onehome.com/en-US/property/aotf~1107395343~PPMLS?token=eyJPU04iOiJQUE1MUyIsImFnZW50aWQiOiIyNDM2MyIsInNldGlkIjogIjEwMzA5NzkiLCJzZXRUeXBlIjogIlBST1BFUlRZIiwic2F2ZWRTZWFyY2hJZCI6ICI3NDAxMjYzNC02NTVjLTM4NWEtOTU2YS00MTg5NjdmMjMzOWEiLCJlbWFpbCI6ICIiLCAiVmlld01vZGUiOiAiMyJ9&amp;searchId=74012634-655c-385a-956a-418967f2339a" TargetMode="External"/><Relationship Id="rId466" Type="http://schemas.openxmlformats.org/officeDocument/2006/relationships/hyperlink" Target="https://www.zillow.com/homes/6616-Lemhi-Dr-Colorado-Springs,-CO-80911_rb/59737258_zpid/" TargetMode="External"/><Relationship Id="rId223" Type="http://schemas.openxmlformats.org/officeDocument/2006/relationships/hyperlink" Target="https://docs.google.com/spreadsheets/d/19unqpkKMQrhmGBaUh6zOIc0kPNGOIvtn6SRluHdkJD8/edit?gid=1961202024" TargetMode="External"/><Relationship Id="rId46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MDMyMzkiLCJWaWV3TW9kZSI6IjEifQ==&amp;SMS=0" TargetMode="External"/><Relationship Id="rId22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NjQxOTEiLCJWaWV3TW9kZSI6IjEifQ==&amp;SMS=0" TargetMode="External"/><Relationship Id="rId46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g2NDEiLCJWaWV3TW9kZSI6IjEifQ==&amp;SMS=0" TargetMode="External"/><Relationship Id="rId2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NDQ1MDEiLCJWaWV3TW9kZSI6IjEifQ==&amp;SMS=0" TargetMode="External"/><Relationship Id="rId4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zM5NDAiLCJWaWV3TW9kZSI6IjEifQ==&amp;SMS=0" TargetMode="External"/><Relationship Id="rId2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DI5NTEiLCJWaWV3TW9kZSI6IjEifQ==&amp;SMS=0" TargetMode="External"/><Relationship Id="rId459" Type="http://schemas.openxmlformats.org/officeDocument/2006/relationships/hyperlink" Target="https://portal.onehome.com/en-US/property/aotf~1082210174~PPMLS?token=eyJPU04iOiJQUE1MUyIsImFnZW50aWQiOiIyNDM2MyIsInNldGlkIjogIjEwMjA5NTAiLCJzZXRUeXBlIjogIlBST1BFUlRZIiwic2F2ZWRTZWFyY2hJZCI6ICJjYTE0N2M3ZS1kMzI0LTNhMjctODhhMy1iZDE0YjQ1NjM1NGMiLCJlbWFpbCI6ICIiLCAiVmlld01vZGUiOiAiMyJ9&amp;searchId=ca147c7e-d324-3a27-88a3-bd14b456354c" TargetMode="External"/><Relationship Id="rId216" Type="http://schemas.openxmlformats.org/officeDocument/2006/relationships/hyperlink" Target="https://portal.onehome.com/en-US/property/aotf~110805748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MTE2NzAiLCJWaWV3TW9kZSI6IjEifQ==&amp;SMS=0" TargetMode="External"/><Relationship Id="rId215" Type="http://schemas.openxmlformats.org/officeDocument/2006/relationships/hyperlink" Target="https://portal.onehome.com/en-US/property/aotf~1107223826~PPMLS?token=eyJPU04iOiJQUE1MUyIsImFnZW50aWQiOiIyNDM2MyIsInNldGlkIjogIjEwMzEyMTEiLCJzZXRUeXBlIjogIlBST1BFUlRZIiwic2F2ZWRTZWFyY2hJZCI6ICIxN2Y3ZDQ3ZS1iNDU2LTNmZWQtOTEzMS0wYjk5OWQzNTE3ZjYiLCJlbWFpbCI6ICIiLCAiVmlld01vZGUiOiAiMyJ9&amp;searchId=17f7d47e-b456-3fed-9131-0b999d3517f6" TargetMode="External"/><Relationship Id="rId45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MzA4NjQiLCJWaWV3TW9kZSI6IjEifQ==&amp;SMS=0" TargetMode="External"/><Relationship Id="rId699" Type="http://schemas.openxmlformats.org/officeDocument/2006/relationships/hyperlink" Target="https://portal.onehome.com/en-US/property/aotf~107564263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jkwODYiLCJWaWV3TW9kZSI6IjEifQ==&amp;SMS=0" TargetMode="External"/><Relationship Id="rId456" Type="http://schemas.openxmlformats.org/officeDocument/2006/relationships/hyperlink" Target="https://docs.google.com/spreadsheets/d/1hynVxj6iDtPyzshnyNrWKUuAwrqEjbMZ/edit?gid=1893494116" TargetMode="External"/><Relationship Id="rId69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M4NDAiLCJWaWV3TW9kZSI6IjEifQ==&amp;SMS=0" TargetMode="External"/><Relationship Id="rId219" Type="http://schemas.openxmlformats.org/officeDocument/2006/relationships/hyperlink" Target="https://portal.onehome.com/en-US/property/aotf~1107291211~PPMLS?token=eyJPU04iOiJQUE1MUyIsImFnZW50aWQiOiIyNDM2MyIsInNldGlkIjogIjEwMzExMjEiLCJzZXRUeXBlIjogIlBST1BFUlRZIiwic2F2ZWRTZWFyY2hJZCI6ICI0NDAwYWI4Ni1lMWYxLTMzZjEtOTQyNC1jMmQ5MWM4ODQ3MmIiLCJlbWFpbCI6ICIiLCAiVmlld01vZGUiOiAiMyJ9&amp;searchId=4400ab86-e1f1-33f1-9424-c2d91c88472b" TargetMode="External"/><Relationship Id="rId2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DUzMjIiLCJWaWV3TW9kZSI6IjEifQ==&amp;SMS=0" TargetMode="External"/><Relationship Id="rId45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DYwMjQiLCJWaWV3TW9kZSI6IjEifQ==&amp;SMS=0" TargetMode="External"/><Relationship Id="rId69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M3NzYiLCJWaWV3TW9kZSI6IjEifQ==&amp;SMS=0" TargetMode="External"/><Relationship Id="rId450" Type="http://schemas.openxmlformats.org/officeDocument/2006/relationships/hyperlink" Target="https://portal.onehome.com/en-US/property/aotf~108224337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9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Y4OTEiLCJWaWV3TW9kZSI6IjEifQ==&amp;SMS=0" TargetMode="External"/><Relationship Id="rId69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g4NDciLCJWaWV3TW9kZSI6IjEifQ==&amp;SMS=0" TargetMode="External"/><Relationship Id="rId69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U1NzEiLCJWaWV3TW9kZSI6IjEifQ==&amp;SMS=0" TargetMode="External"/><Relationship Id="rId21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jc4NzMiLCJWaWV3TW9kZSI6IjEifQ==&amp;SMS=0" TargetMode="External"/><Relationship Id="rId45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DIwMjEiLCJWaWV3TW9kZSI6IjEifQ==&amp;SMS=0" TargetMode="External"/><Relationship Id="rId69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QzNDkiLCJWaWV3TW9kZSI6IjEifQ==&amp;SMS=0" TargetMode="External"/><Relationship Id="rId21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zQ3NjIiLCJWaWV3TW9kZSI6IjEifQ==&amp;SMS=0" TargetMode="External"/><Relationship Id="rId454" Type="http://schemas.openxmlformats.org/officeDocument/2006/relationships/hyperlink" Target="https://portal.onehome.com/en-US/property/aotf~10844379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TM2NjIiLCJWaWV3TW9kZSI6IjEifQ==&amp;SMS=0" TargetMode="External"/><Relationship Id="rId21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1MTk1NDAiLCJWaWV3TW9kZSI6IjEifQ==&amp;SMS=0" TargetMode="External"/><Relationship Id="rId453" Type="http://schemas.openxmlformats.org/officeDocument/2006/relationships/hyperlink" Target="https://docs.google.com/spreadsheets/d/1hynVxj6iDtPyzshnyNrWKUuAwrqEjbMZ/edit?gid=967145855" TargetMode="External"/><Relationship Id="rId695" Type="http://schemas.openxmlformats.org/officeDocument/2006/relationships/hyperlink" Target="https://portal.onehome.com/en-US/property/aotf~107587811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jAxOTIiLCJWaWV3TW9kZSI6IjEifQ==&amp;SMS=0" TargetMode="External"/><Relationship Id="rId452" Type="http://schemas.openxmlformats.org/officeDocument/2006/relationships/hyperlink" Target="https://portal.onehome.com/en-US/property/aotf~1100766412~PPMLS?token=eyJPU04iOiJQUE1MUyIsImFnZW50aWQiOiIyNDM2MyIsInNldGlkIjogIjEwMjcyNTUiLCJzZXRUeXBlIjogIlBST1BFUlRZIiwic2F2ZWRTZWFyY2hJZCI6ICIwMzRiNmM1Zi02NzdmLTNlZmQtODY4Ni1iNGM4MWQyMGI1OWIiLCJlbWFpbCI6ICIiLCAiVmlld01vZGUiOiAiMyJ9&amp;searchId=034b6c5f-677f-3efd-8686-b4c81d20b59b" TargetMode="External"/><Relationship Id="rId694" Type="http://schemas.openxmlformats.org/officeDocument/2006/relationships/hyperlink" Target="https://portal.onehome.com/en-US/property/aotf~10758972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9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jg1NDgiLCJWaWV3TW9kZSI6IjEifQ==&amp;SMS=0" TargetMode="External"/><Relationship Id="rId49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I5MzMiLCJWaWV3TW9kZSI6IjEifQ==&amp;SMS=0" TargetMode="External"/><Relationship Id="rId249" Type="http://schemas.openxmlformats.org/officeDocument/2006/relationships/hyperlink" Target="https://docs.google.com/spreadsheets/d/1hynVxj6iDtPyzshnyNrWKUuAwrqEjbMZ/edit?gid=276246001" TargetMode="External"/><Relationship Id="rId24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NTkxOTciLCJWaWV3TW9kZSI6IjEifQ==&amp;SMS=0" TargetMode="External"/><Relationship Id="rId247" Type="http://schemas.openxmlformats.org/officeDocument/2006/relationships/hyperlink" Target="https://docs.google.com/spreadsheets/d/1hynVxj6iDtPyzshnyNrWKUuAwrqEjbMZ/edit?gid=681815785" TargetMode="External"/><Relationship Id="rId489" Type="http://schemas.openxmlformats.org/officeDocument/2006/relationships/hyperlink" Target="https://portal.onehome.com/en-US/property/aotf~1077743180~PPMLS?token=eyJPU04iOiJQUE1MUyIsImFnZW50aWQiOiIyNDM2MyIsInNldGlkIjogIjEwMTk3MzkiLCJzZXRUeXBlIjogIlBST1BFUlRZIiwic2F2ZWRTZWFyY2hJZCI6ICI3YjIyM2RmYS02Y2VlLTNlN2ItOTUyNy04N2I4NDFkM2YwM2EiLCJlbWFpbCI6ICIiLCAiVmlld01vZGUiOiAiMyJ9&amp;searchId=7b223dfa-6cee-3e7b-9527-87b841d3f03a" TargetMode="External"/><Relationship Id="rId24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Dk4OTkiLCJWaWV3TW9kZSI6IjEifQ==&amp;SMS=0" TargetMode="External"/><Relationship Id="rId484" Type="http://schemas.openxmlformats.org/officeDocument/2006/relationships/hyperlink" Target="https://portal.onehome.com/en-US/property/aotf~1079443862~PPMLS?token=eyJPU04iOiJQUE1MUyIsImFnZW50aWQiOiIyNDM2MyIsInNldGlkIjogIjEwMTk4MDIiLCJzZXRUeXBlIjogIlBST1BFUlRZIiwic2F2ZWRTZWFyY2hJZCI6ICJlYzYyMGZkYy05NWYyLTMxMjYtOGMzYi1kMTlhOGVlYzI4MDAiLCJlbWFpbCI6ICIiLCAiVmlld01vZGUiOiAiMyJ9&amp;searchId=ec620fdc-95f2-3126-8c3b-d19a8eec2800" TargetMode="External"/><Relationship Id="rId241" Type="http://schemas.openxmlformats.org/officeDocument/2006/relationships/hyperlink" Target="https://docs.google.com/spreadsheets/d/19unqpkKMQrhmGBaUh6zOIc0kPNGOIvtn6SRluHdkJD8/edit?gid=739359091" TargetMode="External"/><Relationship Id="rId483" Type="http://schemas.openxmlformats.org/officeDocument/2006/relationships/hyperlink" Target="https://portal.onehome.com/en-US/property/aotf~1076859797~PPMLS?token=eyJPU04iOiJQUE1MUyIsImFnZW50aWQiOiIyNDM2MyIsInNldGlkIjogIjEwMTk4MDQiLCJzZXRUeXBlIjogIlBST1BFUlRZIiwic2F2ZWRTZWFyY2hJZCI6ICIyNDdhZjM0My1mNGE2LTM3MzUtYWFiOS0zYWFjNDZkNTQ2NmUiLCJlbWFpbCI6ICIiLCAiVmlld01vZGUiOiAiMyJ9&amp;searchId=247af343-f4a6-3735-aab9-3aac46d5466e" TargetMode="External"/><Relationship Id="rId24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OTQ5NzAiLCJWaWV3TW9kZSI6IjEifQ==&amp;SMS=0" TargetMode="External"/><Relationship Id="rId482" Type="http://schemas.openxmlformats.org/officeDocument/2006/relationships/hyperlink" Target="https://portal.onehome.com/en-US/property/aotf~10792275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8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Y0ODEiLCJWaWV3TW9kZSI6IjEifQ==&amp;SMS=0" TargetMode="External"/><Relationship Id="rId24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1OTk0NzYiLCJWaWV3TW9kZSI6IjEifQ==&amp;SMS=0" TargetMode="External"/><Relationship Id="rId488" Type="http://schemas.openxmlformats.org/officeDocument/2006/relationships/hyperlink" Target="https://portal.onehome.com/en-US/property/aotf~1079716122~PPMLS?token=eyJPU04iOiJQUE1MUyIsImFnZW50aWQiOiIyNDM2MyIsInNldGlkIjogIjEwMTk3OTYiLCJzZXRUeXBlIjogIlBST1BFUlRZIiwic2F2ZWRTZWFyY2hJZCI6ICI5ZDFkMmUzMC1mMDhmLTMwNmUtYmM2Zi05MTNmMDBkM2ZjZmMiLCJlbWFpbCI6ICIiLCAiVmlld01vZGUiOiAiMyJ9&amp;searchId=9d1d2e30-f08f-306e-bc6f-913f00d3fcfc" TargetMode="External"/><Relationship Id="rId245" Type="http://schemas.openxmlformats.org/officeDocument/2006/relationships/hyperlink" Target="https://portal.onehome.com/en-US/property/aotf~110700520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87" Type="http://schemas.openxmlformats.org/officeDocument/2006/relationships/hyperlink" Target="https://docs.google.com/spreadsheets/d/1hynVxj6iDtPyzshnyNrWKUuAwrqEjbMZ/edit?gid=1325439051" TargetMode="External"/><Relationship Id="rId244" Type="http://schemas.openxmlformats.org/officeDocument/2006/relationships/hyperlink" Target="https://portal.onehome.com/en-US/property/aotf~11070625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86" Type="http://schemas.openxmlformats.org/officeDocument/2006/relationships/hyperlink" Target="https://portal.onehome.com/en-US/property/aotf~1080096330~PPMLS?token=eyJPU04iOiJQUE1MUyIsImFnZW50aWQiOiIyNDM2MyIsInNldGlkIjogIjEwMTk3OTkiLCJzZXRUeXBlIjogIlBST1BFUlRZIiwic2F2ZWRTZWFyY2hJZCI6ICJiNzEzNjdlYy1lOGU4LTM1OGQtOTViOS02N2JjOTYxNjNkOTIiLCJlbWFpbCI6ICIiLCAiVmlld01vZGUiOiAiMyJ9&amp;searchId=b71367ec-e8e8-358d-95b9-67bc96163d92" TargetMode="External"/><Relationship Id="rId24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DEyMjgiLCJWaWV3TW9kZSI6IjEifQ==&amp;SMS=0" TargetMode="External"/><Relationship Id="rId485" Type="http://schemas.openxmlformats.org/officeDocument/2006/relationships/hyperlink" Target="https://portal.onehome.com/en-US/property/aotf~1080097609~PPMLS?token=eyJPU04iOiJQUE1MUyIsImFnZW50aWQiOiIyNDM2MyIsInNldGlkIjogIjEwMTk4MDEiLCJzZXRUeXBlIjogIlBST1BFUlRZIiwic2F2ZWRTZWFyY2hJZCI6ICJjZWU0OGI3OC03Y2I1LTM5MGMtYTQ3Ni04YjkzNjYxZDRhMjgiLCJlbWFpbCI6ICIiLCAiVmlld01vZGUiOiAiMyJ9&amp;searchId=cee48b78-7cb5-390c-a476-8b93661d4a28" TargetMode="External"/><Relationship Id="rId48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ODg1NjEiLCJWaWV3TW9kZSI6IjEifQ==&amp;SMS=0" TargetMode="External"/><Relationship Id="rId23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DY1NzIiLCJWaWV3TW9kZSI6IjEifQ==&amp;SMS=0" TargetMode="External"/><Relationship Id="rId23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MDc1NjciLCJWaWV3TW9kZSI6IjEifQ==&amp;SMS=0" TargetMode="External"/><Relationship Id="rId237"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U0Nzg3OSIsIlZpZXdNb2RlIjoiMSJ9&amp;SMS=0" TargetMode="External"/><Relationship Id="rId479" Type="http://schemas.openxmlformats.org/officeDocument/2006/relationships/hyperlink" Target="https://portal.onehome.com/en-US/property/aotf~10816052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6" Type="http://schemas.openxmlformats.org/officeDocument/2006/relationships/hyperlink" Target="https://docs.google.com/spreadsheets/d/19unqpkKMQrhmGBaUh6zOIc0kPNGOIvtn6SRluHdkJD8/edit?gid=970090129" TargetMode="External"/><Relationship Id="rId478" Type="http://schemas.openxmlformats.org/officeDocument/2006/relationships/hyperlink" Target="https://portal.onehome.com/en-US/property/aotf~1081599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1" Type="http://schemas.openxmlformats.org/officeDocument/2006/relationships/hyperlink" Target="https://docs.google.com/spreadsheets/d/1hynVxj6iDtPyzshnyNrWKUuAwrqEjbMZ/edit?gid=334071766" TargetMode="External"/><Relationship Id="rId4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EyMDMiLCJWaWV3TW9kZSI6IjEifQ==&amp;SMS=0" TargetMode="External"/><Relationship Id="rId230" Type="http://schemas.openxmlformats.org/officeDocument/2006/relationships/hyperlink" Target="https://www.zillow.com/homedetails/4774-Coker-Ave-Castle-Rock-CO-80104/13494093_zpid/" TargetMode="External"/><Relationship Id="rId472" Type="http://schemas.openxmlformats.org/officeDocument/2006/relationships/hyperlink" Target="https://portal.onehome.com/en-US/property/aotf~1079971160~PPMLS?token=eyJPU04iOiJQUE1MUyIsImFnZW50aWQiOiIyNDM2MyIsInNldGlkIjogIjEwMjA0MjIiLCJzZXRUeXBlIjogIlBST1BFUlRZIiwic2F2ZWRTZWFyY2hJZCI6ICI4YmQzNGYxMy0yZGJjLTMxZmMtOGU2ZC0xMGJlYTdmNDEwOTYiLCJlbWFpbCI6ICIiLCAiVmlld01vZGUiOiAiMyJ9&amp;searchId=8bd34f13-2dbc-31fc-8e6d-10bea7f41096" TargetMode="External"/><Relationship Id="rId4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E1MzciLCJWaWV3TW9kZSI6IjEifQ==&amp;SMS=0" TargetMode="External"/><Relationship Id="rId470" Type="http://schemas.openxmlformats.org/officeDocument/2006/relationships/hyperlink" Target="https://docs.google.com/spreadsheets/d/1hynVxj6iDtPyzshnyNrWKUuAwrqEjbMZ/edit?gid=309471697" TargetMode="External"/><Relationship Id="rId235" Type="http://schemas.openxmlformats.org/officeDocument/2006/relationships/hyperlink" Target="https://portal.onehome.com/en-US/property/aotf~1104909091~PPMLS?token=eyJPU04iOiJQUE1MUyIsImFnZW50aWQiOiIyNDM2MyIsInNldGlkIjogIjEwMzA0MjgiLCJzZXRUeXBlIjogIlBST1BFUlRZIiwic2F2ZWRTZWFyY2hJZCI6ICI4OTQ0Yjg0NS03ZTJhLTMyNTktYTdkZS0yZGRjOGE4M2YxYmYiLCJlbWFpbCI6ICIiLCAiVmlld01vZGUiOiAiMyJ9&amp;searchId=8944b845-7e2a-3259-a7de-2ddc8a83f1bf" TargetMode="External"/><Relationship Id="rId477" Type="http://schemas.openxmlformats.org/officeDocument/2006/relationships/hyperlink" Target="https://portal.onehome.com/en-US/property/aotf~108166971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4" Type="http://schemas.openxmlformats.org/officeDocument/2006/relationships/hyperlink" Target="https://docs.google.com/spreadsheets/d/1hynVxj6iDtPyzshnyNrWKUuAwrqEjbMZ/edit?gid=2087448748" TargetMode="External"/><Relationship Id="rId47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ODczMjMiLCJWaWV3TW9kZSI6IjEifQ==&amp;SMS=0" TargetMode="External"/><Relationship Id="rId233" Type="http://schemas.openxmlformats.org/officeDocument/2006/relationships/hyperlink" Target="https://www.zillow.com/homedetails/6342-Rollick-Dr-Colorado-Springs-CO-80924/338031881_zpid/" TargetMode="External"/><Relationship Id="rId475" Type="http://schemas.openxmlformats.org/officeDocument/2006/relationships/hyperlink" Target="https://portal.onehome.com/en-US/property/aotf~1081831167~PPMLS?token=eyJPU04iOiJQUE1MUyIsImFnZW50aWQiOiIyNDM2MyIsInNldGlkIjogIjEwMjAyNDYiLCJzZXRUeXBlIjogIlBST1BFUlRZIiwic2F2ZWRTZWFyY2hJZCI6ICJkNjNlOWUwZi02MGFkLTMzMDktYjFkNC0xMTlkMTQ4NzM1NWQiLCJlbWFpbCI6ICIiLCAiVmlld01vZGUiOiAiMyJ9&amp;searchId=d63e9e0f-60ad-3309-b1d4-119d1487355d" TargetMode="External"/><Relationship Id="rId232" Type="http://schemas.openxmlformats.org/officeDocument/2006/relationships/hyperlink" Target="https://portal.onehome.com/en-US/property/aotf~1107608731~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47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cxODgiLCJWaWV3TW9kZSI6IjEifQ==&amp;SMS=0" TargetMode="External"/><Relationship Id="rId426" Type="http://schemas.openxmlformats.org/officeDocument/2006/relationships/hyperlink" Target="https://portal.onehome.com/en-US/property/aotf~1075010025~PPMLS?token=eyJPU04iOiJQUE1MUyIsImFnZW50aWQiOiIyNDM2MyIsInNldGlkIjogIjEwMjE2MDAiLCJzZXRUeXBlIjogIlBST1BFUlRZIiwic2F2ZWRTZWFyY2hJZCI6ICI2YTI0MGYwMS00ZTUwLTNiMmEtODMxMC05ODA5YmNmNjZiZWMiLCJlbWFpbCI6ICIiLCAiVmlld01vZGUiOiAiMyJ9&amp;searchId=6a240f01-4e50-3b2a-8310-9809bcf66bec" TargetMode="External"/><Relationship Id="rId66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jgzODgiLCJWaWV3TW9kZSI6IjEifQ==&amp;SMS=0" TargetMode="External"/><Relationship Id="rId4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DMxOTciLCJWaWV3TW9kZSI6IjEifQ==&amp;SMS=0" TargetMode="External"/><Relationship Id="rId667" Type="http://schemas.openxmlformats.org/officeDocument/2006/relationships/hyperlink" Target="https://portal.onehome.com/en-US/property/aotf~10760371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24" Type="http://schemas.openxmlformats.org/officeDocument/2006/relationships/hyperlink" Target="https://portal.onehome.com/en-US/property/aotf~108680189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66" Type="http://schemas.openxmlformats.org/officeDocument/2006/relationships/hyperlink" Target="https://portal.onehome.com/en-US/property/aotf~10760424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zY2ODgiLCJWaWV3TW9kZSI6IjEifQ==&amp;SMS=0" TargetMode="External"/><Relationship Id="rId6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QxOTkiLCJWaWV3TW9kZSI6IjEifQ==&amp;SMS=0" TargetMode="External"/><Relationship Id="rId4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TA5OTUiLCJWaWV3TW9kZSI6IjEifQ==&amp;SMS=0" TargetMode="External"/><Relationship Id="rId428"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A5MzIyOSIsIlZpZXdNb2RlIjoiMSJ9&amp;SMS=0" TargetMode="External"/><Relationship Id="rId4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zkwMTAiLCJWaWV3TW9kZSI6IjEifQ==&amp;SMS=0" TargetMode="External"/><Relationship Id="rId669" Type="http://schemas.openxmlformats.org/officeDocument/2006/relationships/hyperlink" Target="https://portal.onehome.com/en-US/property/aotf~10759363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6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DI2MzgiLCJWaWV3TW9kZSI6IjEifQ==&amp;SMS=0" TargetMode="External"/><Relationship Id="rId42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Dk0MTIiLCJWaWV3TW9kZSI6IjEifQ==&amp;SMS=0" TargetMode="External"/><Relationship Id="rId66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Y5MzMiLCJWaWV3TW9kZSI6IjEifQ==&amp;SMS=0" TargetMode="External"/><Relationship Id="rId4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NzMyNTMiLCJWaWV3TW9kZSI6IjEifQ==&amp;SMS=0" TargetMode="External"/><Relationship Id="rId6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k1MDEiLCJWaWV3TW9kZSI6IjEifQ==&amp;SMS=0" TargetMode="External"/><Relationship Id="rId42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zY4NzkiLCJWaWV3TW9kZSI6IjEifQ==&amp;SMS=0" TargetMode="External"/><Relationship Id="rId66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k1NDgiLCJWaWV3TW9kZSI6IjEifQ==&amp;SMS=0" TargetMode="External"/><Relationship Id="rId661" Type="http://schemas.openxmlformats.org/officeDocument/2006/relationships/hyperlink" Target="https://portal.onehome.com/en-US/property/aotf~107619258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1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TQ4MDkiLCJWaWV3TW9kZSI6IjEifQ==&amp;SMS=0" TargetMode="External"/><Relationship Id="rId65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DY5OTMiLCJWaWV3TW9kZSI6IjEifQ==&amp;SMS=0" TargetMode="External"/><Relationship Id="rId4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MjY3MjYiLCJWaWV3TW9kZSI6IjEifQ==&amp;SMS=0" TargetMode="External"/><Relationship Id="rId656" Type="http://schemas.openxmlformats.org/officeDocument/2006/relationships/hyperlink" Target="https://portal.onehome.com/en-US/property/aotf~107619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13" Type="http://schemas.openxmlformats.org/officeDocument/2006/relationships/hyperlink" Target="https://portal.onehome.com/en-US/property/aotf~1084620704~PPMLS?token=eyJPU04iOiJQUE1MUyIsImFnZW50aWQiOiIyNDM2MyIsInNldGlkIjogIjEwMjIwNDciLCJzZXRUeXBlIjogIlBST1BFUlRZIiwic2F2ZWRTZWFyY2hJZCI6ICJiNGNjYTgyNS05M2YxLTNmNzYtOTdkNC0zNTg2ZDRkM2Q3ZDUiLCJlbWFpbCI6ICIiLCAiVmlld01vZGUiOiAiMyJ9&amp;searchId=b4cca825-93f1-3f76-97d4-3586d4d3d7d5" TargetMode="External"/><Relationship Id="rId655" Type="http://schemas.openxmlformats.org/officeDocument/2006/relationships/hyperlink" Target="https://portal.onehome.com/en-US/property/aotf~1071115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1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xMzAwNzQiLCJWaWV3TW9kZSI6IjEifQ==&amp;SMS=0" TargetMode="External"/><Relationship Id="rId654" Type="http://schemas.openxmlformats.org/officeDocument/2006/relationships/hyperlink" Target="https://portal.onehome.com/en-US/property/aotf~10764050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19" Type="http://schemas.openxmlformats.org/officeDocument/2006/relationships/hyperlink" Target="https://docs.google.com/spreadsheets/d/1hynVxj6iDtPyzshnyNrWKUuAwrqEjbMZ/edit?gid=1695211796" TargetMode="External"/><Relationship Id="rId4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TkwNDUiLCJWaWV3TW9kZSI6IjEifQ==&amp;SMS=0" TargetMode="External"/><Relationship Id="rId417" Type="http://schemas.openxmlformats.org/officeDocument/2006/relationships/hyperlink" Target="https://portal.onehome.com/en-US/property/aotf~10870154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5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Dg5MzMiLCJWaWV3TW9kZSI6IjEifQ==&amp;SMS=0" TargetMode="External"/><Relationship Id="rId416" Type="http://schemas.openxmlformats.org/officeDocument/2006/relationships/hyperlink" Target="https://portal.onehome.com/en-US/property/aotf~108688117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5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Tg3OTIiLCJWaWV3TW9kZSI6IjEifQ==&amp;SMS=0" TargetMode="External"/><Relationship Id="rId41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NTQxNDQiLCJWaWV3TW9kZSI6IjEifQ==&amp;SMS=0" TargetMode="External"/><Relationship Id="rId65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zYxNDkiLCJWaWV3TW9kZSI6IjEifQ==&amp;SMS=0" TargetMode="External"/><Relationship Id="rId410" Type="http://schemas.openxmlformats.org/officeDocument/2006/relationships/hyperlink" Target="https://portal.onehome.com/en-US/property/aotf~10889709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5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A0OTAiLCJWaWV3TW9kZSI6IjEifQ==&amp;SMS=0" TargetMode="External"/><Relationship Id="rId651" Type="http://schemas.openxmlformats.org/officeDocument/2006/relationships/hyperlink" Target="https://portal.onehome.com/en-US/property/aotf~10762751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50" Type="http://schemas.openxmlformats.org/officeDocument/2006/relationships/hyperlink" Target="https://portal.onehome.com/en-US/property/aotf~1076379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OTY4NzgiLCJWaWV3TW9kZSI6IjEifQ==&amp;SMS=0" TargetMode="External"/><Relationship Id="rId44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MzQzNDciLCJWaWV3TW9kZSI6IjEifQ==&amp;SMS=0" TargetMode="External"/><Relationship Id="rId205" Type="http://schemas.openxmlformats.org/officeDocument/2006/relationships/hyperlink" Target="https://portal.onehome.com/en-US/property/aotf~110828586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47" Type="http://schemas.openxmlformats.org/officeDocument/2006/relationships/hyperlink" Target="https://portal.onehome.com/en-US/property/aotf~108489745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8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g4ODciLCJWaWV3TW9kZSI6IjEifQ==&amp;SMS=0" TargetMode="External"/><Relationship Id="rId204" Type="http://schemas.openxmlformats.org/officeDocument/2006/relationships/hyperlink" Target="https://docs.google.com/spreadsheets/d/1hynVxj6iDtPyzshnyNrWKUuAwrqEjbMZ/edit?gid=1008361641" TargetMode="External"/><Relationship Id="rId446" Type="http://schemas.openxmlformats.org/officeDocument/2006/relationships/hyperlink" Target="https://portal.onehome.com/en-US/property/aotf~108636661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8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DkwODgiLCJWaWV3TW9kZSI6IjEifQ==&amp;SMS=0" TargetMode="External"/><Relationship Id="rId203" Type="http://schemas.openxmlformats.org/officeDocument/2006/relationships/hyperlink" Target="https://portal.onehome.com/en-US/property/aotf~1108679256~PPMLS?token=eyJPU04iOiJQUE1MUyIsImFnZW50aWQiOiIyNDM2MyIsInNldGlkIjogIjEwMzU0MDAiLCJzZXRUeXBlIjogIlBST1BFUlRZIiwic2F2ZWRTZWFyY2hJZCI6ICJlNjkwY2QxZS03Yjk4LTMzMjAtYWNiOS1hODE2ODc2YzNiZjYiLCJlbWFpbCI6ICIiLCAiVmlld01vZGUiOiAiMyJ9&amp;searchId=e690cd1e-7b98-3320-acb9-a816876c3bf6" TargetMode="External"/><Relationship Id="rId445" Type="http://schemas.openxmlformats.org/officeDocument/2006/relationships/hyperlink" Target="https://portal.onehome.com/en-US/listing?token=eyJPU04iOiJQUE1MUyIsInR5cGUiOiIxIiwiY29udGFjdGlkIjo4MTkyMTUsInNldGlkIjoiNzQ0Njc0Iiwic2V0a2V5IjoiMzUiLCJlbWFpbCI6InJsdWdheWFvQHJvY2tldHN0YXRpb24uY29tIiwicmVzb3VyY2VpZCI6MCwiYWdlbnRpZCI6MjQzNjMsImlzZGVsdGEiOmZhbHNlLCJsaXN0aW5naWQiOiI1MjAwNzg4NiIsIlZpZXdNb2RlIjoiMSJ9&amp;SMS=0" TargetMode="External"/><Relationship Id="rId68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zM5MTIiLCJWaWV3TW9kZSI6IjEifQ==&amp;SMS=0" TargetMode="External"/><Relationship Id="rId20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ODA0MjAiLCJWaWV3TW9kZSI6IjEifQ==&amp;SMS=0" TargetMode="External"/><Relationship Id="rId208" Type="http://schemas.openxmlformats.org/officeDocument/2006/relationships/hyperlink" Target="https://portal.onehome.com/en-US/property/aotf~110761594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0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2NzQ0NDEiLCJWaWV3TW9kZSI6IjEifQ==&amp;SMS=0" TargetMode="External"/><Relationship Id="rId449" Type="http://schemas.openxmlformats.org/officeDocument/2006/relationships/hyperlink" Target="https://portal.onehome.com/en-US/property/aotf~1075997991~PPMLS?token=eyJPU04iOiJQUE1MUyIsImFnZW50aWQiOiIyNDM2MyIsInNldGlkIjogIjEwMjEwMjMiLCJzZXRUeXBlIjogIlBST1BFUlRZIiwic2F2ZWRTZWFyY2hJZCI6ICIwYzAyZDlhYi03YjAyLTNhNDItYWJkNC1jMGQ5NjNmZDQ2NjUiLCJlbWFpbCI6ICIiLCAiVmlld01vZGUiOiAiMyJ9&amp;searchId=0c02d9ab-7b02-3a42-abd4-c0d963fd4665" TargetMode="External"/><Relationship Id="rId440" Type="http://schemas.openxmlformats.org/officeDocument/2006/relationships/hyperlink" Target="https://docs.google.com/spreadsheets/d/1hynVxj6iDtPyzshnyNrWKUuAwrqEjbMZ/edit?gid=1658383977" TargetMode="External"/><Relationship Id="rId68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Tc4NzUiLCJWaWV3TW9kZSI6IjEifQ==&amp;SMS=0" TargetMode="External"/><Relationship Id="rId681" Type="http://schemas.openxmlformats.org/officeDocument/2006/relationships/hyperlink" Target="https://portal.onehome.com/en-US/property/aotf~10758278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80" Type="http://schemas.openxmlformats.org/officeDocument/2006/relationships/hyperlink" Target="https://portal.onehome.com/en-US/property/aotf~107556206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MjU3MDgiLCJWaWV3TW9kZSI6IjEifQ==&amp;SMS=0" TargetMode="External"/><Relationship Id="rId44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jU3OTkiLCJWaWV3TW9kZSI6IjEifQ==&amp;SMS=0" TargetMode="External"/><Relationship Id="rId68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Dk5MDgiLCJWaWV3TW9kZSI6IjEifQ==&amp;SMS=0" TargetMode="External"/><Relationship Id="rId20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2OTU5NzYiLCJWaWV3TW9kZSI6IjEifQ==&amp;SMS=0" TargetMode="External"/><Relationship Id="rId443" Type="http://schemas.openxmlformats.org/officeDocument/2006/relationships/hyperlink" Target="https://portal.onehome.com/en-US/property/aotf~1077588318~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685" Type="http://schemas.openxmlformats.org/officeDocument/2006/relationships/hyperlink" Target="https://portal.onehome.com/en-US/property/aotf~10758633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3MDQyOTkiLCJWaWV3TW9kZSI6IjEifQ==&amp;SMS=0" TargetMode="External"/><Relationship Id="rId44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NzM3MjgiLCJWaWV3TW9kZSI6IjEifQ==&amp;SMS=0" TargetMode="External"/><Relationship Id="rId684" Type="http://schemas.openxmlformats.org/officeDocument/2006/relationships/hyperlink" Target="https://portal.onehome.com/en-US/property/aotf~107593049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DA5ODMiLCJWaWV3TW9kZSI6IjEifQ==&amp;SMS=0" TargetMode="External"/><Relationship Id="rId6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U5NDIiLCJWaWV3TW9kZSI6IjEifQ==&amp;SMS=0" TargetMode="External"/><Relationship Id="rId437" Type="http://schemas.openxmlformats.org/officeDocument/2006/relationships/hyperlink" Target="https://portal.onehome.com/en-US/property/aotf~1079261270~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679" Type="http://schemas.openxmlformats.org/officeDocument/2006/relationships/hyperlink" Target="https://portal.onehome.com/en-US/property/aotf~10759571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36" Type="http://schemas.openxmlformats.org/officeDocument/2006/relationships/hyperlink" Target="https://portal.onehome.com/en-US/property/aotf~1076811097~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67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TA4NzMiLCJWaWV3TW9kZSI6IjEifQ==&amp;SMS=0" TargetMode="External"/><Relationship Id="rId435" Type="http://schemas.openxmlformats.org/officeDocument/2006/relationships/hyperlink" Target="https://portal.onehome.com/en-US/property/aotf~1063140240~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67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E0MzgiLCJWaWV3TW9kZSI6IjEifQ==&amp;SMS=0" TargetMode="External"/><Relationship Id="rId43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NzYzNTUiLCJWaWV3TW9kZSI6IjEifQ==&amp;SMS=0" TargetMode="External"/><Relationship Id="rId676" Type="http://schemas.openxmlformats.org/officeDocument/2006/relationships/hyperlink" Target="https://portal.onehome.com/en-US/property/aotf~1058672573~PPMLS?token=eyJPU04iOiJQUE1MUyIsImFnZW50aWQiOiIyNDM2MyIsInNldGlkIjogIjEwMTU0NjYiLCJzZXRUeXBlIjogIlBST1BFUlRZIiwic2F2ZWRTZWFyY2hJZCI6ICIwMzhlZjYzZi02YWU5LTM0MzMtYjQ3OC02MGRkZWZkNmRhODYiLCJlbWFpbCI6ICIiLCAiVmlld01vZGUiOiAiMyJ9&amp;searchId=038ef63f-6ae9-3433-b478-60ddefd6da86" TargetMode="External"/><Relationship Id="rId439" Type="http://schemas.openxmlformats.org/officeDocument/2006/relationships/hyperlink" Target="https://portal.onehome.com/en-US/property/aotf~10862451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38" Type="http://schemas.openxmlformats.org/officeDocument/2006/relationships/hyperlink" Target="https://portal.onehome.com/en-US/property/aotf~1081774604~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67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OTE4MzAiLCJWaWV3TW9kZSI6IjEifQ==&amp;SMS=0" TargetMode="External"/><Relationship Id="rId670" Type="http://schemas.openxmlformats.org/officeDocument/2006/relationships/hyperlink" Target="https://docs.google.com/spreadsheets/d/1hynVxj6iDtPyzshnyNrWKUuAwrqEjbMZ/edit?gid=1836180343" TargetMode="External"/><Relationship Id="rId4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OTAxMjgiLCJWaWV3TW9kZSI6IjEifQ==&amp;SMS=0" TargetMode="External"/><Relationship Id="rId67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k5MTIiLCJWaWV3TW9kZSI6IjEifQ==&amp;SMS=0" TargetMode="External"/><Relationship Id="rId43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wNzMyNjciLCJWaWV3TW9kZSI6IjEifQ==&amp;SMS=0" TargetMode="External"/><Relationship Id="rId67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DgwMjMiLCJWaWV3TW9kZSI6IjEifQ==&amp;SMS=0" TargetMode="External"/><Relationship Id="rId43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zQzMjYiLCJWaWV3TW9kZSI6IjEifQ==&amp;SMS=0" TargetMode="External"/><Relationship Id="rId673" Type="http://schemas.openxmlformats.org/officeDocument/2006/relationships/hyperlink" Target="https://docs.google.com/spreadsheets/d/1hynVxj6iDtPyzshnyNrWKUuAwrqEjbMZ/edit?gid=745117226" TargetMode="External"/><Relationship Id="rId43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DkxMjkiLCJWaWV3TW9kZSI6IjEifQ==&amp;SMS=0" TargetMode="External"/><Relationship Id="rId67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Tk3ODgiLCJWaWV3TW9kZSI6IjEifQ==&amp;SMS=0"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https://assumelist.com/property-detail/?property=4033-Silver-Star-Grv&amp;property_id=181575445&amp;mls_id=6203828" TargetMode="External"/><Relationship Id="rId391" Type="http://schemas.openxmlformats.org/officeDocument/2006/relationships/hyperlink" Target="https://portal.onehome.com/en-US/share/1026302r39002" TargetMode="External"/><Relationship Id="rId390" Type="http://schemas.openxmlformats.org/officeDocument/2006/relationships/hyperlink" Target="https://assumelist.com/property-detail/?property=8169-Wagon-Spoke-Trl&amp;property_id=174650108&amp;mls_id=8953756" TargetMode="External"/><Relationship Id="rId1" Type="http://schemas.openxmlformats.org/officeDocument/2006/relationships/hyperlink" Target="https://portal.onehome.com/en-US/share/1038357X57697" TargetMode="External"/><Relationship Id="rId2" Type="http://schemas.openxmlformats.org/officeDocument/2006/relationships/hyperlink" Target="https://assumelist.com/property-detail/?property=1155-Hallamwood-Dr&amp;property_id=174325036&amp;mls_id=7385454" TargetMode="External"/><Relationship Id="rId3" Type="http://schemas.openxmlformats.org/officeDocument/2006/relationships/hyperlink" Target="https://portal.onehome.com/en-US/share/1038356y02805" TargetMode="External"/><Relationship Id="rId4" Type="http://schemas.openxmlformats.org/officeDocument/2006/relationships/hyperlink" Target="https://assumelist.com/property-detail/?property=6153-Shavers-Dr&amp;property_id=174826124&amp;mls_id=8900989" TargetMode="External"/><Relationship Id="rId9" Type="http://schemas.openxmlformats.org/officeDocument/2006/relationships/hyperlink" Target="https://portal.onehome.com/en-US/share/1037524d15444" TargetMode="External"/><Relationship Id="rId385" Type="http://schemas.openxmlformats.org/officeDocument/2006/relationships/hyperlink" Target="https://assumelist.com/property-detail/?property=7926-Wythe-Dr&amp;property_id=174568404&amp;mls_id=4987918" TargetMode="External"/><Relationship Id="rId384" Type="http://schemas.openxmlformats.org/officeDocument/2006/relationships/hyperlink" Target="https://portal.onehome.com/en-US/share/1026436u57834" TargetMode="External"/><Relationship Id="rId383" Type="http://schemas.openxmlformats.org/officeDocument/2006/relationships/hyperlink" Target="https://assumelist.com/property-detail/?property=4779-Ardley-Dr&amp;property_id=174625585&amp;mls_id=2671735&amp;agent=1288&amp;token=eyJ0eXAiOiJKV1QiLCJhbGciOiJIUzI1NiJ9.eyJpYXQiOjE3MzQzMDA2NDYsImV4cCI6MTczNjg5MjY0NiwiZGF0YSI6eyJhZ2VudElkIjoxMjg4LCJzaGFyZUtleSI6IjQ2MWYwNWNiOTY5ZjNhODg3NzliODU2YzAwYTkzNmUyIiwibGlzdGluZ0lkIjoiMTc0MzkxMDAwLDE3NDY3Nzc2MSwxNzQ2MjU1ODUsMTc0NjI4NzA0LDE3NDU4MDQ5MyJ9fQ.L6k2eCuinCX-tnG-24cAEi4VA_KE8h6VUNO3dQQba_M&amp;alerts=1&amp;share_key=461f05cb969f3a88779b856c00a936e2" TargetMode="External"/><Relationship Id="rId382" Type="http://schemas.openxmlformats.org/officeDocument/2006/relationships/hyperlink" Target="https://portal.onehome.com/en-US/share/1026530K33996" TargetMode="External"/><Relationship Id="rId5" Type="http://schemas.openxmlformats.org/officeDocument/2006/relationships/hyperlink" Target="https://portal.onehome.com/en-US/share/1037929s77776" TargetMode="External"/><Relationship Id="rId389" Type="http://schemas.openxmlformats.org/officeDocument/2006/relationships/hyperlink" Target="https://portal.onehome.com/en-US/share/1026360D08139" TargetMode="External"/><Relationship Id="rId6" Type="http://schemas.openxmlformats.org/officeDocument/2006/relationships/hyperlink" Target="https://assumelist.com/property-detail/?property=3118-E-San-Miguel-St&amp;property_id=174617921&amp;mls_id=1185867" TargetMode="External"/><Relationship Id="rId388" Type="http://schemas.openxmlformats.org/officeDocument/2006/relationships/hyperlink" Target="https://assumelist.com/property-detail/?property=4312-River-Line-Grv&amp;property_id=174717491&amp;mls_id=8521119" TargetMode="External"/><Relationship Id="rId7" Type="http://schemas.openxmlformats.org/officeDocument/2006/relationships/hyperlink" Target="https://portal.onehome.com/en-US/share/1037526F20461" TargetMode="External"/><Relationship Id="rId387" Type="http://schemas.openxmlformats.org/officeDocument/2006/relationships/hyperlink" Target="https://docs.google.com/spreadsheets/d/19unqpkKMQrhmGBaUh6zOIc0kPNGOIvtn6SRluHdkJD8/edit?gid=1337760928" TargetMode="External"/><Relationship Id="rId8" Type="http://schemas.openxmlformats.org/officeDocument/2006/relationships/hyperlink" Target="https://assumelist.com/property-detail/?property=7134-Kiowa-Rd&amp;property_id=181550621&amp;mls_id=9652198" TargetMode="External"/><Relationship Id="rId386" Type="http://schemas.openxmlformats.org/officeDocument/2006/relationships/hyperlink" Target="https://portal.onehome.com/en-US/share/1026434D54856" TargetMode="External"/><Relationship Id="rId381" Type="http://schemas.openxmlformats.org/officeDocument/2006/relationships/hyperlink" Target="https://assumelist.com/property-detail/?property=6107-Kettle-Fire-Trl&amp;property_id=174651347&amp;mls_id=7462869" TargetMode="External"/><Relationship Id="rId380" Type="http://schemas.openxmlformats.org/officeDocument/2006/relationships/hyperlink" Target="https://docs.google.com/spreadsheets/d/19unqpkKMQrhmGBaUh6zOIc0kPNGOIvtn6SRluHdkJD8/edit?gid=1529725412" TargetMode="External"/><Relationship Id="rId379" Type="http://schemas.openxmlformats.org/officeDocument/2006/relationships/hyperlink" Target="https://portal.onehome.com/en-US/share/1026534P93258" TargetMode="External"/><Relationship Id="rId374" Type="http://schemas.openxmlformats.org/officeDocument/2006/relationships/hyperlink" Target="https://docs.google.com/spreadsheets/d/19unqpkKMQrhmGBaUh6zOIc0kPNGOIvtn6SRluHdkJD8/edit?gid=140514754" TargetMode="External"/><Relationship Id="rId373" Type="http://schemas.openxmlformats.org/officeDocument/2006/relationships/hyperlink" Target="https://portal.onehome.com/en-US/share/1026860d75735" TargetMode="External"/><Relationship Id="rId372" Type="http://schemas.openxmlformats.org/officeDocument/2006/relationships/hyperlink" Target="https://assumelist.com/property-detail/?property=6489-Tranters-Creek-Way&amp;property_id=174496055&amp;mls_id=8301438" TargetMode="External"/><Relationship Id="rId371" Type="http://schemas.openxmlformats.org/officeDocument/2006/relationships/hyperlink" Target="https://portal.onehome.com/en-US/share/1026862P11062" TargetMode="External"/><Relationship Id="rId378" Type="http://schemas.openxmlformats.org/officeDocument/2006/relationships/hyperlink" Target="https://assumelist.com/property-detail/?property=1304-Main-St&amp;property_id=174391154&amp;mls_id=2181080" TargetMode="External"/><Relationship Id="rId377" Type="http://schemas.openxmlformats.org/officeDocument/2006/relationships/hyperlink" Target="https://docs.google.com/spreadsheets/d/19unqpkKMQrhmGBaUh6zOIc0kPNGOIvtn6SRluHdkJD8/edit?gid=558016764" TargetMode="External"/><Relationship Id="rId376" Type="http://schemas.openxmlformats.org/officeDocument/2006/relationships/hyperlink" Target="https://portal.onehome.com/en-US/share/1026735n44085" TargetMode="External"/><Relationship Id="rId375" Type="http://schemas.openxmlformats.org/officeDocument/2006/relationships/hyperlink" Target="https://assumelist.com/property-detail/?property=1871-Alpine-Dr&amp;property_id=174542931&amp;mls_id=7609983" TargetMode="External"/><Relationship Id="rId396" Type="http://schemas.openxmlformats.org/officeDocument/2006/relationships/hyperlink" Target="https://docs.google.com/spreadsheets/d/19unqpkKMQrhmGBaUh6zOIc0kPNGOIvtn6SRluHdkJD8/edit?gid=18989226" TargetMode="External"/><Relationship Id="rId395" Type="http://schemas.openxmlformats.org/officeDocument/2006/relationships/hyperlink" Target="https://portal.onehome.com/en-US/property/aotf~1076713083~PPMLS?token=eyJPU04iOiJQUE1MUyIsImFnZW50aWQiOiIyNDM2MyIsInNldGlkIjogIjEwMjYyMzMiLCJzZXRUeXBlIjogIlBST1BFUlRZIiwic2F2ZWRTZWFyY2hJZCI6ICI3MGQxMGM4ZS00MGI0LTM1OTYtOGNiZS1mMmNhMzYxZjhjZjAiLCJlbWFpbCI6ICIiLCAiVmlld01vZGUiOiAiMyJ9&amp;searchId=70d10c8e-40b4-3596-8cbe-f2ca361f8cf0" TargetMode="External"/><Relationship Id="rId394" Type="http://schemas.openxmlformats.org/officeDocument/2006/relationships/hyperlink" Target="https://assumelist.com/property-detail/?property=12785-Mt-Antero-Dr&amp;property_id=174816616&amp;mls_id=5393256" TargetMode="External"/><Relationship Id="rId393" Type="http://schemas.openxmlformats.org/officeDocument/2006/relationships/hyperlink" Target="https://portal.onehome.com/en-US/share/1026236K76396" TargetMode="External"/><Relationship Id="rId399" Type="http://schemas.openxmlformats.org/officeDocument/2006/relationships/hyperlink" Target="https://assumelist.com/property-detail/?property=6190-Meadowbank-Ln&amp;property_id=174283854&amp;mls_id=9188130" TargetMode="External"/><Relationship Id="rId398" Type="http://schemas.openxmlformats.org/officeDocument/2006/relationships/hyperlink" Target="https://portal.onehome.com/en-US/share/1026184S65755" TargetMode="External"/><Relationship Id="rId397" Type="http://schemas.openxmlformats.org/officeDocument/2006/relationships/hyperlink" Target="https://assumelist.com/property-detail/?property=4812-Bailey-Pl&amp;property_id=174670447&amp;mls_id=9224262&amp;agent=1288&amp;token=eyJ0eXAiOiJKV1QiLCJhbGciOiJIUzI1NiJ9.eyJpYXQiOjE3MzM3ODIyNzgsImV4cCI6MTczNjM3NDI3OCwiZGF0YSI6eyJhZ2VudElkIjoxMjg4LCJzaGFyZUtleSI6IjY4YjI5YjAwNTUwYTBkOTBlMmQ1OTgwNDAxMzE3Mzg5IiwibGlzdGluZ0lkIjoiMTc0NjcwNDQ3LDE3NDcxNzY4MywxNzQ0NDU0MzIsMTc0NTQyNTcyLDE3NDU2MDc0NiwxNzQ0MDY0MzAsMTc0NTQ4OTQ2LDE3NDgwMTAxMCwxNzQ3MDA0NDcifX0.WsgbVkAgO-T198A5HnzDO1GBf50EJCDGfn3Pk9-X18k&amp;alerts=1&amp;share_key=68b29b00550a0d90e2d5980401317389" TargetMode="External"/><Relationship Id="rId808" Type="http://schemas.openxmlformats.org/officeDocument/2006/relationships/hyperlink" Target="https://portal.onehome.com/en-US/share/1022942e28239" TargetMode="External"/><Relationship Id="rId807" Type="http://schemas.openxmlformats.org/officeDocument/2006/relationships/hyperlink" Target="https://assumelist.com/property-detail/?property=8755-Boxelder-Dr&amp;property_id=174429257&amp;mls_id=7854562" TargetMode="External"/><Relationship Id="rId806" Type="http://schemas.openxmlformats.org/officeDocument/2006/relationships/hyperlink" Target="https://portal.onehome.com/en-US/share/1022945M89358" TargetMode="External"/><Relationship Id="rId805" Type="http://schemas.openxmlformats.org/officeDocument/2006/relationships/hyperlink" Target="https://assumelist.com/property-detail/?property=1973-Lillian-Way&amp;property_id=174853297&amp;mls_id=6878436&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 TargetMode="External"/><Relationship Id="rId809" Type="http://schemas.openxmlformats.org/officeDocument/2006/relationships/hyperlink" Target="https://assumelist.com/property-detail/?property=5230-Bunk-House-Ln&amp;property_id=174512435&amp;mls_id=9772545" TargetMode="External"/><Relationship Id="rId800" Type="http://schemas.openxmlformats.org/officeDocument/2006/relationships/hyperlink" Target="https://portal.onehome.com/en-US/share/1023011T14963" TargetMode="External"/><Relationship Id="rId804" Type="http://schemas.openxmlformats.org/officeDocument/2006/relationships/hyperlink" Target="https://portal.onehome.com/en-US/share/1023008I66659" TargetMode="External"/><Relationship Id="rId803" Type="http://schemas.openxmlformats.org/officeDocument/2006/relationships/hyperlink" Target="https://assumelist.com/property-detail/?property=7555-Pinery-Cir&amp;property_id=174480789&amp;mls_id=7238149&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 TargetMode="External"/><Relationship Id="rId802" Type="http://schemas.openxmlformats.org/officeDocument/2006/relationships/hyperlink" Target="https://portal.onehome.com/en-US/share/1023009s87116" TargetMode="External"/><Relationship Id="rId801" Type="http://schemas.openxmlformats.org/officeDocument/2006/relationships/hyperlink" Target="https://assumelist.com/property-detail/?property=6215-Wild-Turkey-Dr&amp;property_id=174755929&amp;mls_id=8471672" TargetMode="External"/><Relationship Id="rId40" Type="http://schemas.openxmlformats.org/officeDocument/2006/relationships/hyperlink" Target="https://portal.onehome.com/en-US/share/1036508Q53814" TargetMode="External"/><Relationship Id="rId1334" Type="http://schemas.openxmlformats.org/officeDocument/2006/relationships/hyperlink" Target="https://portal.onehome.com/en-US/share/1020572b67703" TargetMode="External"/><Relationship Id="rId1335" Type="http://schemas.openxmlformats.org/officeDocument/2006/relationships/hyperlink" Target="https://assumelist.com/property-detail/?property=7472-Prythania-Park-Dr&amp;property_id=174528285&amp;mls_id=1232166&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 TargetMode="External"/><Relationship Id="rId42" Type="http://schemas.openxmlformats.org/officeDocument/2006/relationships/hyperlink" Target="https://assumelist.com/property-detail/?property=6626-Mandan-Dr&amp;property_id=174682010&amp;mls_id=6076550" TargetMode="External"/><Relationship Id="rId1336" Type="http://schemas.openxmlformats.org/officeDocument/2006/relationships/hyperlink" Target="https://portal.onehome.com/en-US/share/1020569A41805" TargetMode="External"/><Relationship Id="rId41" Type="http://schemas.openxmlformats.org/officeDocument/2006/relationships/hyperlink" Target="https://docs.google.com/spreadsheets/d/1hynVxj6iDtPyzshnyNrWKUuAwrqEjbMZ/edit?gid=1614552162" TargetMode="External"/><Relationship Id="rId1337" Type="http://schemas.openxmlformats.org/officeDocument/2006/relationships/hyperlink" Target="https://assumelist.com/property-detail/?property=2655-Montebello-Dr-W&amp;property_id=174443901&amp;mls_id=1024831&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 TargetMode="External"/><Relationship Id="rId44" Type="http://schemas.openxmlformats.org/officeDocument/2006/relationships/hyperlink" Target="https://assumelist.com/property-detail/?property=6743-Phantom-Way&amp;property_id=174574440&amp;mls_id=2825196" TargetMode="External"/><Relationship Id="rId1338" Type="http://schemas.openxmlformats.org/officeDocument/2006/relationships/hyperlink" Target="https://portal.onehome.com/en-US/share/1020503y07125" TargetMode="External"/><Relationship Id="rId43" Type="http://schemas.openxmlformats.org/officeDocument/2006/relationships/hyperlink" Target="https://portal.onehome.com/en-US/share/1036507f54686" TargetMode="External"/><Relationship Id="rId1339" Type="http://schemas.openxmlformats.org/officeDocument/2006/relationships/hyperlink" Target="https://assumelist.com/property-detail/?property=906-S-Weber-St&amp;property_id=174860300&amp;mls_id=3613663&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 TargetMode="External"/><Relationship Id="rId46" Type="http://schemas.openxmlformats.org/officeDocument/2006/relationships/hyperlink" Target="https://docs.google.com/spreadsheets/d/1hynVxj6iDtPyzshnyNrWKUuAwrqEjbMZ/edit?gid=431867033" TargetMode="External"/><Relationship Id="rId45" Type="http://schemas.openxmlformats.org/officeDocument/2006/relationships/hyperlink" Target="https://portal.onehome.com/en-US/share/1036339P17023" TargetMode="External"/><Relationship Id="rId745" Type="http://schemas.openxmlformats.org/officeDocument/2006/relationships/hyperlink" Target="https://portal.onehome.com/en-US/share/1023280p09641" TargetMode="External"/><Relationship Id="rId744" Type="http://schemas.openxmlformats.org/officeDocument/2006/relationships/hyperlink" Target="https://assumelist.com/property-detail/?property=11884-Hawk-Stone-Dr&amp;property_id=174831376&amp;mls_id=4138906&amp;agent=1288&amp;token=eyJ0eXAiOiJKV1QiLCJhbGciOiJIUzI1NiJ9.eyJpYXQiOjE3Mjg5NDM0MjksImV4cCI6MTczMTUzNTQyOSwiZGF0YSI6eyJhZ2VudElkIjoxMjg4LCJzaGFyZUtleSI6IjExYThkZGY1MTE0OTZmNTk2MjU4MjBhOGUzZTE5ZWQ1IiwibGlzdGluZ0lkIjoiMTc0ODMxMzc2LDE3NDgzMjI3MywxNzQ2MTkzOTksMTc0MzE1NTc2LDE3NDM4OTYyOCwxNzQ0NDU0MzIsMTc0MzE1MTk2LDE3NDU5MzYyMywxNzQ3MDM0NDEifX0.Iq5grL24I8x4mOzO7TYe3ciTeK5BJzBE8kpmUFEKn3Y&amp;alerts=1&amp;share_key=11a8ddf511496f59625820a8e3e19ed5" TargetMode="External"/><Relationship Id="rId743" Type="http://schemas.openxmlformats.org/officeDocument/2006/relationships/hyperlink" Target="https://portal.onehome.com/en-US/share/1026304L87529" TargetMode="External"/><Relationship Id="rId742" Type="http://schemas.openxmlformats.org/officeDocument/2006/relationships/hyperlink" Target="https://assumelist.com/property-detail/?property=9424-Crosshaven-Vw&amp;property_id=174832273&amp;mls_id=3540925&amp;agent=1288&amp;token=eyJ0eXAiOiJKV1QiLCJhbGciOiJIUzI1NiJ9.eyJpYXQiOjE3Mjg5NDM0MjksImV4cCI6MTczMTUzNTQyOSwiZGF0YSI6eyJhZ2VudElkIjoxMjg4LCJzaGFyZUtleSI6IjExYThkZGY1MTE0OTZmNTk2MjU4MjBhOGUzZTE5ZWQ1IiwibGlzdGluZ0lkIjoiMTc0ODMxMzc2LDE3NDgzMjI3MywxNzQ2MTkzOTksMTc0MzE1NTc2LDE3NDM4OTYyOCwxNzQ0NDU0MzIsMTc0MzE1MTk2LDE3NDU5MzYyMywxNzQ3MDM0NDEifX0.Iq5grL24I8x4mOzO7TYe3ciTeK5BJzBE8kpmUFEKn3Y&amp;alerts=1&amp;share_key=11a8ddf511496f59625820a8e3e19ed5" TargetMode="External"/><Relationship Id="rId749" Type="http://schemas.openxmlformats.org/officeDocument/2006/relationships/hyperlink" Target="https://portal.onehome.com/en-US/share/1023265N20870" TargetMode="External"/><Relationship Id="rId748" Type="http://schemas.openxmlformats.org/officeDocument/2006/relationships/hyperlink" Target="https://assumelist.com/property-detail/?property=10773-Darneal-Dr&amp;property_id=174743786&amp;mls_id=1101817" TargetMode="External"/><Relationship Id="rId747" Type="http://schemas.openxmlformats.org/officeDocument/2006/relationships/hyperlink" Target="https://portal.onehome.com/en-US/share/1023278F20184" TargetMode="External"/><Relationship Id="rId746" Type="http://schemas.openxmlformats.org/officeDocument/2006/relationships/hyperlink" Target="https://assumelist.com/property-detail/?property=3737-Venice-Grv&amp;property_id=174618276&amp;mls_id=5037169" TargetMode="External"/><Relationship Id="rId48" Type="http://schemas.openxmlformats.org/officeDocument/2006/relationships/hyperlink" Target="https://portal.onehome.com/en-US/share/1036338k88743" TargetMode="External"/><Relationship Id="rId47" Type="http://schemas.openxmlformats.org/officeDocument/2006/relationships/hyperlink" Target="https://assumelist.com/property-detail/?property=7044-Davey-Crocket-Ct&amp;property_id=174675121&amp;mls_id=2537503" TargetMode="External"/><Relationship Id="rId49" Type="http://schemas.openxmlformats.org/officeDocument/2006/relationships/hyperlink" Target="https://assumelist.com/property-detail/?property=4475-London-Ln&amp;property_id=174482072&amp;mls_id=8455987" TargetMode="External"/><Relationship Id="rId741" Type="http://schemas.openxmlformats.org/officeDocument/2006/relationships/hyperlink" Target="https://portal.onehome.com/en-US/share/1023347F51972" TargetMode="External"/><Relationship Id="rId1330" Type="http://schemas.openxmlformats.org/officeDocument/2006/relationships/hyperlink" Target="https://portal.onehome.com/en-US/share/1020573u34437" TargetMode="External"/><Relationship Id="rId740" Type="http://schemas.openxmlformats.org/officeDocument/2006/relationships/hyperlink" Target="https://assumelist.com/property-detail/?property=10657-Outfit-Dr&amp;property_id=174500422&amp;mls_id=5230136" TargetMode="External"/><Relationship Id="rId1331" Type="http://schemas.openxmlformats.org/officeDocument/2006/relationships/hyperlink" Target="https://assumelist.com/property-detail/?property=2302-Sonoma-Dr&amp;property_id=174586218&amp;mls_id=4738623&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 TargetMode="External"/><Relationship Id="rId1332" Type="http://schemas.openxmlformats.org/officeDocument/2006/relationships/hyperlink" Target="https://portal.onehome.com/en-US/share/1020570M89275" TargetMode="External"/><Relationship Id="rId1333" Type="http://schemas.openxmlformats.org/officeDocument/2006/relationships/hyperlink" Target="https://assumelist.com/property-detail/?property=6368-Gossamer-St&amp;property_id=174674322&amp;mls_id=3487223&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 TargetMode="External"/><Relationship Id="rId1323" Type="http://schemas.openxmlformats.org/officeDocument/2006/relationships/hyperlink" Target="https://assumelist.com/property-detail/?property=12629-Chianti-Ct&amp;property_id=174514740&amp;mls_id=1102241&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 TargetMode="External"/><Relationship Id="rId1324" Type="http://schemas.openxmlformats.org/officeDocument/2006/relationships/hyperlink" Target="https://portal.onehome.com/en-US/share/1020853N85526" TargetMode="External"/><Relationship Id="rId31" Type="http://schemas.openxmlformats.org/officeDocument/2006/relationships/hyperlink" Target="https://assumelist.com/property-detail/?property=5672-Tramore-Ct&amp;property_id=174433246&amp;mls_id=8133182" TargetMode="External"/><Relationship Id="rId1325" Type="http://schemas.openxmlformats.org/officeDocument/2006/relationships/hyperlink" Target="https://assumelist.com/property-detail/?property=6930-Blazing-Trail-Dr&amp;property_id=174727772&amp;mls_id=2280609&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 TargetMode="External"/><Relationship Id="rId30" Type="http://schemas.openxmlformats.org/officeDocument/2006/relationships/hyperlink" Target="https://portal.onehome.com/en-US/share/1036667d39734" TargetMode="External"/><Relationship Id="rId1326" Type="http://schemas.openxmlformats.org/officeDocument/2006/relationships/hyperlink" Target="https://portal.onehome.com/en-US/share/1020849m26630" TargetMode="External"/><Relationship Id="rId33" Type="http://schemas.openxmlformats.org/officeDocument/2006/relationships/hyperlink" Target="https://assumelist.com/property-detail/?property=1301-Widefield-Dr&amp;property_id=174555476&amp;mls_id=5191514" TargetMode="External"/><Relationship Id="rId1327" Type="http://schemas.openxmlformats.org/officeDocument/2006/relationships/hyperlink" Target="https://assumelist.com/property-detail/?property=2038-Chamberlin-S&amp;property_id=181623454&amp;mls_id=2183072&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 TargetMode="External"/><Relationship Id="rId32" Type="http://schemas.openxmlformats.org/officeDocument/2006/relationships/hyperlink" Target="https://portal.onehome.com/en-US/share/1036515r81072" TargetMode="External"/><Relationship Id="rId1328" Type="http://schemas.openxmlformats.org/officeDocument/2006/relationships/hyperlink" Target="https://portal.onehome.com/en-US/share/1020574K36448" TargetMode="External"/><Relationship Id="rId35" Type="http://schemas.openxmlformats.org/officeDocument/2006/relationships/hyperlink" Target="https://assumelist.com/property-detail/?property=1151-Rainier-Dr&amp;property_id=174442985&amp;mls_id=3794785" TargetMode="External"/><Relationship Id="rId1329" Type="http://schemas.openxmlformats.org/officeDocument/2006/relationships/hyperlink" Target="https://assumelist.com/property-detail/?property=2549-Royalty-Ct&amp;property_id=174317099&amp;mls_id=9767009&amp;agent=1288&amp;token=eyJ0eXAiOiJKV1QiLCJhbGciOiJIUzI1NiJ9.eyJpYXQiOjE3MjQ5NjkwNzEsImV4cCI6MTcyNzU2MTA3MSwiZGF0YSI6eyJhZ2VudElkIjoxMjg4LCJzaGFyZUtleSI6IjAxN2ZlNjhmOWMwNDQzMmE0N2JkYjM0M2ZhZWUwNTJiIiwibGlzdGluZ0lkIjoiMTc0NDE1MjA5LDE3NDMxNzA5OSwxNzQyOTA1MjgsMTc0ODQ1ODgxLDE3NDU4NjIxOCwxNzQ1MjgyODUsMTc0NjIwNzk5LDE3NDY3NDMyMiwxNzQ0NDM5MDEifX0.L_iPTMj8lxzIMZ69npK5_f-qkMq4x4x1WnnidfOtNYo&amp;alerts=1&amp;share_key=017fe68f9c04432a47bdb343faee052b" TargetMode="External"/><Relationship Id="rId34" Type="http://schemas.openxmlformats.org/officeDocument/2006/relationships/hyperlink" Target="https://portal.onehome.com/en-US/share/1036513a53957" TargetMode="External"/><Relationship Id="rId739" Type="http://schemas.openxmlformats.org/officeDocument/2006/relationships/hyperlink" Target="https://portal.onehome.com/en-US/share/1023443A04586" TargetMode="External"/><Relationship Id="rId734" Type="http://schemas.openxmlformats.org/officeDocument/2006/relationships/hyperlink" Target="https://assumelist.com/property-detail/?property=6884-Kasson-Dr&amp;property_id=174804999&amp;mls_id=6536940" TargetMode="External"/><Relationship Id="rId733" Type="http://schemas.openxmlformats.org/officeDocument/2006/relationships/hyperlink" Target="https://portal.onehome.com/en-US/share/1023450k46217" TargetMode="External"/><Relationship Id="rId732" Type="http://schemas.openxmlformats.org/officeDocument/2006/relationships/hyperlink" Target="https://assumelist.com/property-detail/?property=1317-Hiawatha-Dr&amp;property_id=174487388&amp;mls_id=6702950" TargetMode="External"/><Relationship Id="rId731" Type="http://schemas.openxmlformats.org/officeDocument/2006/relationships/hyperlink" Target="https://portal.onehome.com/en-US/share/1023448L64114" TargetMode="External"/><Relationship Id="rId738" Type="http://schemas.openxmlformats.org/officeDocument/2006/relationships/hyperlink" Target="https://assumelist.com/property-detail/?property=8235-Winding-Passage-Dr&amp;property_id=174551534&amp;mls_id=2773133" TargetMode="External"/><Relationship Id="rId737" Type="http://schemas.openxmlformats.org/officeDocument/2006/relationships/hyperlink" Target="https://portal.onehome.com/en-US/share/1023453g66101" TargetMode="External"/><Relationship Id="rId736" Type="http://schemas.openxmlformats.org/officeDocument/2006/relationships/hyperlink" Target="https://assumelist.com/property-detail/?property=425-Calle-Entrada&amp;property_id=174806468&amp;mls_id=8109127" TargetMode="External"/><Relationship Id="rId735" Type="http://schemas.openxmlformats.org/officeDocument/2006/relationships/hyperlink" Target="https://portal.onehome.com/en-US/share/1023449O59548" TargetMode="External"/><Relationship Id="rId37" Type="http://schemas.openxmlformats.org/officeDocument/2006/relationships/hyperlink" Target="https://assumelist.com/property-detail/?property=4962-Sand-Ripples-Ln&amp;property_id=174451955&amp;mls_id=7712461" TargetMode="External"/><Relationship Id="rId36" Type="http://schemas.openxmlformats.org/officeDocument/2006/relationships/hyperlink" Target="https://portal.onehome.com/en-US/share/1036511y01639" TargetMode="External"/><Relationship Id="rId39" Type="http://schemas.openxmlformats.org/officeDocument/2006/relationships/hyperlink" Target="https://assumelist.com/property-detail/?property=2706-N-Chestnut-St&amp;property_id=174720985&amp;mls_id=6289883" TargetMode="External"/><Relationship Id="rId38" Type="http://schemas.openxmlformats.org/officeDocument/2006/relationships/hyperlink" Target="https://portal.onehome.com/en-US/share/1036509r09139" TargetMode="External"/><Relationship Id="rId730" Type="http://schemas.openxmlformats.org/officeDocument/2006/relationships/hyperlink" Target="https://assumelist.com/property-detail/?property=266-Cobblestone-Dr&amp;property_id=174863878&amp;mls_id=7878446" TargetMode="External"/><Relationship Id="rId1320" Type="http://schemas.openxmlformats.org/officeDocument/2006/relationships/hyperlink" Target="https://portal.onehome.com/en-US/share/1020857y57407" TargetMode="External"/><Relationship Id="rId1321" Type="http://schemas.openxmlformats.org/officeDocument/2006/relationships/hyperlink" Target="https://assumelist.com/property-detail/?property=7-Crystal-Park-Pl&amp;property_id=181517108&amp;mls_id=2012138&amp;agent=1288&amp;token=eyJ0eXAiOiJKV1QiLCJhbGciOiJIUzI1NiJ9.eyJpYXQiOjE3MjUzMTQ2NTIsImV4cCI6MTcyNzkwNjY1MiwiZGF0YSI6eyJhZ2VudElkIjoxMjg4LCJzaGFyZUtleSI6IjJmNzhiYmQyMTdlN2ExZDRkYjBmYWQ3NmFiYjY2OWJhIiwibGlzdGluZ0lkIjoiMTc0MzE1MjE3LDE3NDU3NzQwNywxNzQ2NTEyODAsMTc0NTM1NTg3LDE4MTUxNzEwOCJ9fQ.u1rD4hLSMwZSdPqadbTQiY4bylQyc0kJpg-pOVfRFNI&amp;alerts=1&amp;share_key=2f78bbd217e7a1d4db0fad76abb669ba" TargetMode="External"/><Relationship Id="rId1322" Type="http://schemas.openxmlformats.org/officeDocument/2006/relationships/hyperlink" Target="https://portal.onehome.com/en-US/share/1020854E14565" TargetMode="External"/><Relationship Id="rId1356" Type="http://schemas.openxmlformats.org/officeDocument/2006/relationships/hyperlink" Target="https://portal.onehome.com/en-US/share/1020436e84919" TargetMode="External"/><Relationship Id="rId1357" Type="http://schemas.openxmlformats.org/officeDocument/2006/relationships/hyperlink" Target="https://assumelist.com/property-detail/?property=2706-E-Bijou-St&amp;property_id=174873225&amp;mls_id=4129438&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 TargetMode="External"/><Relationship Id="rId20" Type="http://schemas.openxmlformats.org/officeDocument/2006/relationships/hyperlink" Target="https://assumelist.com/property-detail/?property=416-Cobblestone-Dr&amp;property_id=174310128&amp;mls_id=6989125" TargetMode="External"/><Relationship Id="rId1358" Type="http://schemas.openxmlformats.org/officeDocument/2006/relationships/hyperlink" Target="https://portal.onehome.com/en-US/share/1020435G46240" TargetMode="External"/><Relationship Id="rId1359" Type="http://schemas.openxmlformats.org/officeDocument/2006/relationships/hyperlink" Target="https://assumelist.com/property-detail/?property=7913-Morton-Dr&amp;property_id=174611169&amp;mls_id=3148523&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 TargetMode="External"/><Relationship Id="rId22" Type="http://schemas.openxmlformats.org/officeDocument/2006/relationships/hyperlink" Target="https://assumelist.com/property-detail/?property=1944-Carmel-Dr&amp;property_id=174489923&amp;mls_id=6077643" TargetMode="External"/><Relationship Id="rId21" Type="http://schemas.openxmlformats.org/officeDocument/2006/relationships/hyperlink" Target="https://portal.onehome.com/en-US/share/1036835P63095" TargetMode="External"/><Relationship Id="rId24" Type="http://schemas.openxmlformats.org/officeDocument/2006/relationships/hyperlink" Target="https://assumelist.com/property-detail/?property=7375-Woodstock-St&amp;property_id=174512247&amp;mls_id=7808871" TargetMode="External"/><Relationship Id="rId23" Type="http://schemas.openxmlformats.org/officeDocument/2006/relationships/hyperlink" Target="https://portal.onehome.com/en-US/share/1036836u68846" TargetMode="External"/><Relationship Id="rId767" Type="http://schemas.openxmlformats.org/officeDocument/2006/relationships/hyperlink" Target="https://portal.onehome.com/en-US/share/1023237O34066" TargetMode="External"/><Relationship Id="rId766" Type="http://schemas.openxmlformats.org/officeDocument/2006/relationships/hyperlink" Target="https://assumelist.com/property-detail/?property=7288-Berrybrook-Ln&amp;property_id=174779178&amp;mls_id=2609914" TargetMode="External"/><Relationship Id="rId765" Type="http://schemas.openxmlformats.org/officeDocument/2006/relationships/hyperlink" Target="https://portal.onehome.com/en-US/share/1023241S52588" TargetMode="External"/><Relationship Id="rId764" Type="http://schemas.openxmlformats.org/officeDocument/2006/relationships/hyperlink" Target="https://assumelist.com/property-detail/?property=2237-Del-Mar-Dr&amp;property_id=174306513&amp;mls_id=4086560" TargetMode="External"/><Relationship Id="rId769" Type="http://schemas.openxmlformats.org/officeDocument/2006/relationships/hyperlink" Target="https://portal.onehome.com/en-US/share/1023268c17458" TargetMode="External"/><Relationship Id="rId768" Type="http://schemas.openxmlformats.org/officeDocument/2006/relationships/hyperlink" Target="https://assumelist.com/property-detail/?property=3673-Venice-Grv&amp;property_id=181570251&amp;mls_id=7328322" TargetMode="External"/><Relationship Id="rId26" Type="http://schemas.openxmlformats.org/officeDocument/2006/relationships/hyperlink" Target="https://docs.google.com/spreadsheets/d/1hynVxj6iDtPyzshnyNrWKUuAwrqEjbMZ/edit?gid=2089741000" TargetMode="External"/><Relationship Id="rId25" Type="http://schemas.openxmlformats.org/officeDocument/2006/relationships/hyperlink" Target="https://portal.onehome.com/en-US/share/1036834j60931" TargetMode="External"/><Relationship Id="rId28" Type="http://schemas.openxmlformats.org/officeDocument/2006/relationships/hyperlink" Target="https://portal.onehome.com/en-US/share/1036668Y55698" TargetMode="External"/><Relationship Id="rId1350" Type="http://schemas.openxmlformats.org/officeDocument/2006/relationships/hyperlink" Target="https://portal.onehome.com/en-US/share/1020501R56062" TargetMode="External"/><Relationship Id="rId27" Type="http://schemas.openxmlformats.org/officeDocument/2006/relationships/hyperlink" Target="https://assumelist.com/property-detail/?property=1636-Shenandoah-Dr&amp;property_id=174541326&amp;mls_id=4005716" TargetMode="External"/><Relationship Id="rId1351" Type="http://schemas.openxmlformats.org/officeDocument/2006/relationships/hyperlink" Target="https://assumelist.com/property-detail/?property=8829-White-Prairie-Vw&amp;property_id=174859289&amp;mls_id=1788735" TargetMode="External"/><Relationship Id="rId763" Type="http://schemas.openxmlformats.org/officeDocument/2006/relationships/hyperlink" Target="https://portal.onehome.com/en-US/share/1023243q35338" TargetMode="External"/><Relationship Id="rId1352" Type="http://schemas.openxmlformats.org/officeDocument/2006/relationships/hyperlink" Target="https://portal.onehome.com/en-US/share/1020500n97214" TargetMode="External"/><Relationship Id="rId29" Type="http://schemas.openxmlformats.org/officeDocument/2006/relationships/hyperlink" Target="https://assumelist.com/property-detail/?property=10852-Traders-Pkwy&amp;property_id=174562422&amp;mls_id=4772513" TargetMode="External"/><Relationship Id="rId762" Type="http://schemas.openxmlformats.org/officeDocument/2006/relationships/hyperlink" Target="https://assumelist.com/property-detail/?property=2623-San-Marcos-Dr&amp;property_id=174396557&amp;mls_id=2224157" TargetMode="External"/><Relationship Id="rId1353" Type="http://schemas.openxmlformats.org/officeDocument/2006/relationships/hyperlink" Target="https://assumelist.com/property-detail/?property=7183-Buckskin-Ranch-Vw&amp;property_id=174613999&amp;mls_id=9549245" TargetMode="External"/><Relationship Id="rId761" Type="http://schemas.openxmlformats.org/officeDocument/2006/relationships/hyperlink" Target="https://portal.onehome.com/en-US/share/1023255N24128" TargetMode="External"/><Relationship Id="rId1354" Type="http://schemas.openxmlformats.org/officeDocument/2006/relationships/hyperlink" Target="https://portal.onehome.com/en-US/share/1020498O89794" TargetMode="External"/><Relationship Id="rId760" Type="http://schemas.openxmlformats.org/officeDocument/2006/relationships/hyperlink" Target="https://assumelist.com/property-detail/?property=1222-Florence-Ave&amp;property_id=174443900&amp;mls_id=2144876" TargetMode="External"/><Relationship Id="rId1355" Type="http://schemas.openxmlformats.org/officeDocument/2006/relationships/hyperlink" Target="https://assumelist.com/property-detail/?property=1930-Twinflower-Pt&amp;property_id=174736426&amp;mls_id=8151516" TargetMode="External"/><Relationship Id="rId1345" Type="http://schemas.openxmlformats.org/officeDocument/2006/relationships/hyperlink" Target="https://assumelist.com/property-detail/?property=6871-Summer-Grace-St&amp;property_id=174627070&amp;mls_id=4155404&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 TargetMode="External"/><Relationship Id="rId1346" Type="http://schemas.openxmlformats.org/officeDocument/2006/relationships/hyperlink" Target="https://portal.onehome.com/en-US/share/1020504B74684" TargetMode="External"/><Relationship Id="rId1347" Type="http://schemas.openxmlformats.org/officeDocument/2006/relationships/hyperlink" Target="https://assumelist.com/property-detail/?property=2573-Lakes-Edge-Dr&amp;property_id=174716169&amp;mls_id=3272887&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 TargetMode="External"/><Relationship Id="rId1348" Type="http://schemas.openxmlformats.org/officeDocument/2006/relationships/hyperlink" Target="https://portal.onehome.com/en-US/share/1020502g91559" TargetMode="External"/><Relationship Id="rId11" Type="http://schemas.openxmlformats.org/officeDocument/2006/relationships/hyperlink" Target="https://portal.onehome.com/en-US/share/1037522R08889" TargetMode="External"/><Relationship Id="rId1349" Type="http://schemas.openxmlformats.org/officeDocument/2006/relationships/hyperlink" Target="https://assumelist.com/property-detail/?property=16525-Sagecreek-Rd&amp;property_id=174767514&amp;mls_id=1294498" TargetMode="External"/><Relationship Id="rId10" Type="http://schemas.openxmlformats.org/officeDocument/2006/relationships/hyperlink" Target="https://assumelist.com/property-detail/?property=629-Golden-Eagle-Dr&amp;property_id=174447364&amp;mls_id=7913130" TargetMode="External"/><Relationship Id="rId13" Type="http://schemas.openxmlformats.org/officeDocument/2006/relationships/hyperlink" Target="https://portal.onehome.com/en-US/share/1037300V00260" TargetMode="External"/><Relationship Id="rId12" Type="http://schemas.openxmlformats.org/officeDocument/2006/relationships/hyperlink" Target="https://assumelist.com/property-detail/?property=8290-Meadowcrest-Dr&amp;property_id=174502150&amp;mls_id=9719481" TargetMode="External"/><Relationship Id="rId756" Type="http://schemas.openxmlformats.org/officeDocument/2006/relationships/hyperlink" Target="https://assumelist.com/property-detail/?property=6676-Proud-Eagle-Ct&amp;property_id=174588383&amp;mls_id=3537447" TargetMode="External"/><Relationship Id="rId755" Type="http://schemas.openxmlformats.org/officeDocument/2006/relationships/hyperlink" Target="https://portal.onehome.com/en-US/share/1023264R75511" TargetMode="External"/><Relationship Id="rId754" Type="http://schemas.openxmlformats.org/officeDocument/2006/relationships/hyperlink" Target="https://assumelist.com/property-detail/?property=6830-Snead-St&amp;property_id=174809377&amp;mls_id=1526061" TargetMode="External"/><Relationship Id="rId753" Type="http://schemas.openxmlformats.org/officeDocument/2006/relationships/hyperlink" Target="https://portal.onehome.com/en-US/share/1023256k03793" TargetMode="External"/><Relationship Id="rId759" Type="http://schemas.openxmlformats.org/officeDocument/2006/relationships/hyperlink" Target="https://portal.onehome.com/en-US/share/1023246G28820" TargetMode="External"/><Relationship Id="rId758" Type="http://schemas.openxmlformats.org/officeDocument/2006/relationships/hyperlink" Target="https://assumelist.com/property-detail/?property=386-Autumn-Pl&amp;property_id=174526539&amp;mls_id=8423785" TargetMode="External"/><Relationship Id="rId757" Type="http://schemas.openxmlformats.org/officeDocument/2006/relationships/hyperlink" Target="https://portal.onehome.com/en-US/share/1023249z30234" TargetMode="External"/><Relationship Id="rId15" Type="http://schemas.openxmlformats.org/officeDocument/2006/relationships/hyperlink" Target="https://portal.onehome.com/en-US/share/1037201E95117" TargetMode="External"/><Relationship Id="rId14" Type="http://schemas.openxmlformats.org/officeDocument/2006/relationships/hyperlink" Target="https://assumelist.com/property-detail/?property=878-Candlestar-Loop-N&amp;property_id=174489122&amp;mls_id=3160006" TargetMode="External"/><Relationship Id="rId17" Type="http://schemas.openxmlformats.org/officeDocument/2006/relationships/hyperlink" Target="https://portal.onehome.com/en-US/share/1037200p34642" TargetMode="External"/><Relationship Id="rId16" Type="http://schemas.openxmlformats.org/officeDocument/2006/relationships/hyperlink" Target="https://assumelist.com/property-detail/?property=10979-Clarion-Dr&amp;property_id=174321259&amp;mls_id=5990490" TargetMode="External"/><Relationship Id="rId1340" Type="http://schemas.openxmlformats.org/officeDocument/2006/relationships/hyperlink" Target="https://portal.onehome.com/en-US/share/1020497n70792" TargetMode="External"/><Relationship Id="rId19" Type="http://schemas.openxmlformats.org/officeDocument/2006/relationships/hyperlink" Target="https://portal.onehome.com/en-US/share/1037198s19968" TargetMode="External"/><Relationship Id="rId752" Type="http://schemas.openxmlformats.org/officeDocument/2006/relationships/hyperlink" Target="https://assumelist.com/property-detail/?property=5374-Bluestem-Dr&amp;property_id=174287063&amp;mls_id=3073422" TargetMode="External"/><Relationship Id="rId1341" Type="http://schemas.openxmlformats.org/officeDocument/2006/relationships/hyperlink" Target="https://assumelist.com/property-detail/?property=1337-Diana-Ln&amp;property_id=174716672&amp;mls_id=4592874" TargetMode="External"/><Relationship Id="rId18" Type="http://schemas.openxmlformats.org/officeDocument/2006/relationships/hyperlink" Target="https://assumelist.com/property-detail/?property=1033-Mt-Werner-Cir&amp;property_id=174297869&amp;mls_id=3237769" TargetMode="External"/><Relationship Id="rId751" Type="http://schemas.openxmlformats.org/officeDocument/2006/relationships/hyperlink" Target="https://portal.onehome.com/en-US/share/1023257x77271" TargetMode="External"/><Relationship Id="rId1342" Type="http://schemas.openxmlformats.org/officeDocument/2006/relationships/hyperlink" Target="https://portal.onehome.com/en-US/share/1020506H32575" TargetMode="External"/><Relationship Id="rId750" Type="http://schemas.openxmlformats.org/officeDocument/2006/relationships/hyperlink" Target="https://assumelist.com/property-detail/?property=3524-Wild-Daisy-Dr&amp;property_id=174620098&amp;mls_id=4901291" TargetMode="External"/><Relationship Id="rId1343" Type="http://schemas.openxmlformats.org/officeDocument/2006/relationships/hyperlink" Target="https://assumelist.com/property-detail/?property=6687-Cottonwood-Tree-Dr&amp;property_id=174681802&amp;mls_id=1399331&amp;agent=1288&amp;token=eyJ0eXAiOiJKV1QiLCJhbGciOiJIUzI1NiJ9.eyJpYXQiOjE3MjQ4ODI2NDIsImV4cCI6MTcyNzQ3NDY0MiwiZGF0YSI6eyJhZ2VudElkIjoxMjg4LCJzaGFyZUtleSI6IjliZjBkYTgwZmEwZjk4ZTc1MjgxNzk1ZTQ1OTY0NTMzIiwibGlzdGluZ0lkIjoiMTc0ODAzMzk2LDE3NDM5MzQ2NywxNzQ4NjAzMDAsMTc0MjgyMjIxLDE3NDY4MTgwMiwxNzQ0NTY2NzQsMTc0Mzg4NzcxLDE3NDYyNzA3MCwxNzQ3MTYxNjkifX0.8xnxEHtPppLnghxl-fE5xyTun-BsWQF7WUPR5QKc7yI&amp;alerts=1&amp;share_key=9bf0da80fa0f98e75281795e45964533" TargetMode="External"/><Relationship Id="rId1344" Type="http://schemas.openxmlformats.org/officeDocument/2006/relationships/hyperlink" Target="https://portal.onehome.com/en-US/share/1020505I92893" TargetMode="External"/><Relationship Id="rId84" Type="http://schemas.openxmlformats.org/officeDocument/2006/relationships/hyperlink" Target="https://portal.onehome.com/en-US/share/1035511J03731" TargetMode="External"/><Relationship Id="rId83" Type="http://schemas.openxmlformats.org/officeDocument/2006/relationships/hyperlink" Target="https://assumelist.com/property-detail/?property=440-Calle-Entrada&amp;property_id=174786218&amp;mls_id=9348204" TargetMode="External"/><Relationship Id="rId86" Type="http://schemas.openxmlformats.org/officeDocument/2006/relationships/hyperlink" Target="https://portal.onehome.com/en-US/share/1035510K25129" TargetMode="External"/><Relationship Id="rId85" Type="http://schemas.openxmlformats.org/officeDocument/2006/relationships/hyperlink" Target="https://assumelist.com/property-detail/?property=7431-Creekfront-Dr&amp;property_id=174868008&amp;mls_id=5891573" TargetMode="External"/><Relationship Id="rId88" Type="http://schemas.openxmlformats.org/officeDocument/2006/relationships/hyperlink" Target="https://portal.onehome.com/en-US/share/1035509R93481" TargetMode="External"/><Relationship Id="rId87" Type="http://schemas.openxmlformats.org/officeDocument/2006/relationships/hyperlink" Target="https://assumelist.com/property-detail/?property=4542-Del-Verde-Dr&amp;property_id=174688913&amp;mls_id=1712559" TargetMode="External"/><Relationship Id="rId89" Type="http://schemas.openxmlformats.org/officeDocument/2006/relationships/hyperlink" Target="https://assumelist.com/property-detail/?property=408-Pyrite-Ter&amp;property_id=174481886&amp;mls_id=3794404" TargetMode="External"/><Relationship Id="rId709" Type="http://schemas.openxmlformats.org/officeDocument/2006/relationships/hyperlink" Target="https://assumelist.com/property-detail/?property=6336-Balance-Cir&amp;property_id=174643283&amp;mls_id=6070459" TargetMode="External"/><Relationship Id="rId708" Type="http://schemas.openxmlformats.org/officeDocument/2006/relationships/hyperlink" Target="https://portal.onehome.com/en-US/share/1023542J31843" TargetMode="External"/><Relationship Id="rId707" Type="http://schemas.openxmlformats.org/officeDocument/2006/relationships/hyperlink" Target="https://assumelist.com/property-detail/?property=2539-Tempest-Dr&amp;property_id=174567610&amp;mls_id=2625923" TargetMode="External"/><Relationship Id="rId706" Type="http://schemas.openxmlformats.org/officeDocument/2006/relationships/hyperlink" Target="https://portal.onehome.com/en-US/share/1023545g34151" TargetMode="External"/><Relationship Id="rId80" Type="http://schemas.openxmlformats.org/officeDocument/2006/relationships/hyperlink" Target="https://portal.onehome.com/en-US/share/1035516Y39979" TargetMode="External"/><Relationship Id="rId82" Type="http://schemas.openxmlformats.org/officeDocument/2006/relationships/hyperlink" Target="https://portal.onehome.com/en-US/share/1035511J03731" TargetMode="External"/><Relationship Id="rId81" Type="http://schemas.openxmlformats.org/officeDocument/2006/relationships/hyperlink" Target="https://assumelist.com/property-detail/?property=4945-Brown-Valley-Ln&amp;property_id=174874439&amp;mls_id=3921468" TargetMode="External"/><Relationship Id="rId701" Type="http://schemas.openxmlformats.org/officeDocument/2006/relationships/hyperlink" Target="https://assumelist.com/property-detail/?property=7774-Old-Spec-Rd&amp;property_id=174804650&amp;mls_id=9070146" TargetMode="External"/><Relationship Id="rId700" Type="http://schemas.openxmlformats.org/officeDocument/2006/relationships/hyperlink" Target="https://portal.onehome.com/en-US/share/1023621C21553" TargetMode="External"/><Relationship Id="rId705" Type="http://schemas.openxmlformats.org/officeDocument/2006/relationships/hyperlink" Target="https://assumelist.com/property-detail/?property=4806-Turning-Leaf-Way&amp;property_id=181631382&amp;mls_id=5502030" TargetMode="External"/><Relationship Id="rId704" Type="http://schemas.openxmlformats.org/officeDocument/2006/relationships/hyperlink" Target="https://portal.onehome.com/en-US/share/1023543V62074" TargetMode="External"/><Relationship Id="rId703" Type="http://schemas.openxmlformats.org/officeDocument/2006/relationships/hyperlink" Target="https://assumelist.com/property-detail/?property=406-Grand-Blvd&amp;property_id=174337240&amp;mls_id=9065118" TargetMode="External"/><Relationship Id="rId702" Type="http://schemas.openxmlformats.org/officeDocument/2006/relationships/hyperlink" Target="https://portal.onehome.com/en-US/share/1023618i22055" TargetMode="External"/><Relationship Id="rId73" Type="http://schemas.openxmlformats.org/officeDocument/2006/relationships/hyperlink" Target="https://assumelist.com/property-detail/?property=537-Blossom-Field-Rd&amp;property_id=174386569&amp;mls_id=7587619" TargetMode="External"/><Relationship Id="rId72" Type="http://schemas.openxmlformats.org/officeDocument/2006/relationships/hyperlink" Target="https://portal.onehome.com/en-US/share/1035676w86152" TargetMode="External"/><Relationship Id="rId75" Type="http://schemas.openxmlformats.org/officeDocument/2006/relationships/hyperlink" Target="https://assumelist.com/property-detail/?property=7934-Campground-Dr&amp;property_id=174396481&amp;mls_id=5774835" TargetMode="External"/><Relationship Id="rId74" Type="http://schemas.openxmlformats.org/officeDocument/2006/relationships/hyperlink" Target="https://portal.onehome.com/en-US/share/1035519n88537" TargetMode="External"/><Relationship Id="rId77" Type="http://schemas.openxmlformats.org/officeDocument/2006/relationships/hyperlink" Target="https://assumelist.com/property-detail/?property=12529-Culebra-Peak-Dr&amp;property_id=174416065&amp;mls_id=1029470" TargetMode="External"/><Relationship Id="rId76" Type="http://schemas.openxmlformats.org/officeDocument/2006/relationships/hyperlink" Target="https://portal.onehome.com/en-US/share/1035518H39662" TargetMode="External"/><Relationship Id="rId79" Type="http://schemas.openxmlformats.org/officeDocument/2006/relationships/hyperlink" Target="https://assumelist.com/property-detail/?property=7390-Windy-Peak-Dr&amp;property_id=174594357&amp;mls_id=9483534" TargetMode="External"/><Relationship Id="rId78" Type="http://schemas.openxmlformats.org/officeDocument/2006/relationships/hyperlink" Target="https://portal.onehome.com/en-US/share/1035517a51263" TargetMode="External"/><Relationship Id="rId71" Type="http://schemas.openxmlformats.org/officeDocument/2006/relationships/hyperlink" Target="https://assumelist.com/property-detail/?property=1209-Cailin-Way&amp;property_id=174416438&amp;mls_id=5157101" TargetMode="External"/><Relationship Id="rId70" Type="http://schemas.openxmlformats.org/officeDocument/2006/relationships/hyperlink" Target="https://portal.onehome.com/en-US/share/1035769d14189" TargetMode="External"/><Relationship Id="rId62" Type="http://schemas.openxmlformats.org/officeDocument/2006/relationships/hyperlink" Target="https://portal.onehome.com/en-US/share/1036131A41160" TargetMode="External"/><Relationship Id="rId1312" Type="http://schemas.openxmlformats.org/officeDocument/2006/relationships/hyperlink" Target="https://portal.onehome.com/en-US/share/1020868X03200" TargetMode="External"/><Relationship Id="rId61" Type="http://schemas.openxmlformats.org/officeDocument/2006/relationships/hyperlink" Target="https://assumelist.com/property-detail/?property=3330-Simmelink-Loop&amp;property_id=174705903&amp;mls_id=5627355" TargetMode="External"/><Relationship Id="rId1313" Type="http://schemas.openxmlformats.org/officeDocument/2006/relationships/hyperlink" Target="https://assumelist.com/property-detail/?property=12005-Sunset-Crater-Dr&amp;property_id=174724452&amp;mls_id=8046048" TargetMode="External"/><Relationship Id="rId64" Type="http://schemas.openxmlformats.org/officeDocument/2006/relationships/hyperlink" Target="https://portal.onehome.com/en-US/share/1036129F77237" TargetMode="External"/><Relationship Id="rId1314" Type="http://schemas.openxmlformats.org/officeDocument/2006/relationships/hyperlink" Target="https://portal.onehome.com/en-US/share/1020866X99428" TargetMode="External"/><Relationship Id="rId63" Type="http://schemas.openxmlformats.org/officeDocument/2006/relationships/hyperlink" Target="https://assumelist.com/property-detail/?property=4383-Gneiss-Loop&amp;property_id=174399517&amp;mls_id=2145824" TargetMode="External"/><Relationship Id="rId1315" Type="http://schemas.openxmlformats.org/officeDocument/2006/relationships/hyperlink" Target="https://assumelist.com/property-detail/?property=6360-Naturita-Trl&amp;property_id=181584041&amp;mls_id=4558884" TargetMode="External"/><Relationship Id="rId66" Type="http://schemas.openxmlformats.org/officeDocument/2006/relationships/hyperlink" Target="https://portal.onehome.com/en-US/share/1036063y52132" TargetMode="External"/><Relationship Id="rId1316" Type="http://schemas.openxmlformats.org/officeDocument/2006/relationships/hyperlink" Target="https://portal.onehome.com/en-US/share/1020862K07159" TargetMode="External"/><Relationship Id="rId65" Type="http://schemas.openxmlformats.org/officeDocument/2006/relationships/hyperlink" Target="https://assumelist.com/property-detail/?property=530-Cypress-Dr&amp;property_id=174840755&amp;mls_id=9158747" TargetMode="External"/><Relationship Id="rId1317" Type="http://schemas.openxmlformats.org/officeDocument/2006/relationships/hyperlink" Target="https://assumelist.com/property-detail/?property=1314-Firefly-Cir&amp;property_id=174803820&amp;mls_id=9311540" TargetMode="External"/><Relationship Id="rId68" Type="http://schemas.openxmlformats.org/officeDocument/2006/relationships/hyperlink" Target="https://portal.onehome.com/en-US/share/1035997e30907" TargetMode="External"/><Relationship Id="rId1318" Type="http://schemas.openxmlformats.org/officeDocument/2006/relationships/hyperlink" Target="https://portal.onehome.com/en-US/share/1020857y57407" TargetMode="External"/><Relationship Id="rId67" Type="http://schemas.openxmlformats.org/officeDocument/2006/relationships/hyperlink" Target="https://assumelist.com/property-detail/?property=6730-Backcountry-Loop&amp;property_id=174295310&amp;mls_id=6596398" TargetMode="External"/><Relationship Id="rId1319" Type="http://schemas.openxmlformats.org/officeDocument/2006/relationships/hyperlink" Target="https://assumelist.com/property-detail/?property=9888-Beckham-St&amp;property_id=174315217&amp;mls_id=2956981&amp;agent=1288&amp;token=eyJ0eXAiOiJKV1QiLCJhbGciOiJIUzI1NiJ9.eyJpYXQiOjE3MjUzMTQ2NTIsImV4cCI6MTcyNzkwNjY1MiwiZGF0YSI6eyJhZ2VudElkIjoxMjg4LCJzaGFyZUtleSI6IjJmNzhiYmQyMTdlN2ExZDRkYjBmYWQ3NmFiYjY2OWJhIiwibGlzdGluZ0lkIjoiMTc0MzE1MjE3LDE3NDU3NzQwNywxNzQ2NTEyODAsMTc0NTM1NTg3LDE4MTUxNzEwOCJ9fQ.u1rD4hLSMwZSdPqadbTQiY4bylQyc0kJpg-pOVfRFNI&amp;alerts=1&amp;share_key=2f78bbd217e7a1d4db0fad76abb669ba" TargetMode="External"/><Relationship Id="rId729" Type="http://schemas.openxmlformats.org/officeDocument/2006/relationships/hyperlink" Target="https://portal.onehome.com/en-US/share/1023442P88685" TargetMode="External"/><Relationship Id="rId728" Type="http://schemas.openxmlformats.org/officeDocument/2006/relationships/hyperlink" Target="https://assumelist.com/property-detail/?property=10908-Deer-Meadow-Cir&amp;property_id=174779912&amp;mls_id=6628577" TargetMode="External"/><Relationship Id="rId60" Type="http://schemas.openxmlformats.org/officeDocument/2006/relationships/hyperlink" Target="https://portal.onehome.com/en-US/share/1036132M58207" TargetMode="External"/><Relationship Id="rId723" Type="http://schemas.openxmlformats.org/officeDocument/2006/relationships/hyperlink" Target="https://assumelist.com/property-detail/?property=4018-Charleston-Dr&amp;property_id=174631031&amp;mls_id=2153721" TargetMode="External"/><Relationship Id="rId722" Type="http://schemas.openxmlformats.org/officeDocument/2006/relationships/hyperlink" Target="https://portal.onehome.com/en-US/share/1023445n52746" TargetMode="External"/><Relationship Id="rId721" Type="http://schemas.openxmlformats.org/officeDocument/2006/relationships/hyperlink" Target="https://assumelist.com/property-detail/?property=1710-Bonita-Dr&amp;property_id=174725019&amp;mls_id=1984869&amp;agent=1288&amp;token=eyJ0eXAiOiJKV1QiLCJhbGciOiJIUzI1NiJ9.eyJpYXQiOjE3MjkxMTYxOTEsImV4cCI6MTczMTcwODE5MSwiZGF0YSI6eyJhZ2VudElkIjoxMjg4LCJzaGFyZUtleSI6ImJhNjUyZjI1MWM1YjVhZWNmZmI2NWQ3NjY1MzIyYjUyIiwibGlzdGluZ0lkIjoiMTc0NTQxNDE0LDE3NDgyNTIzOCwxNzQ2NTQ1NDIsMTgxNTQ0NDgxLDE3NDY5Nzc0OSwxNzQyODYzMDEsMTc0NzI1MDE5LDE3NDY2OTQ5MywxNzQzMTgzMjQifX0.01FJdRYOlJpMK-JX2_fDfFnA-J1cQwjeQT2wGij1Bgc&amp;alerts=1&amp;share_key=ba652f251c5b5aecffb65d7665322b52" TargetMode="External"/><Relationship Id="rId720" Type="http://schemas.openxmlformats.org/officeDocument/2006/relationships/hyperlink" Target="https://portal.onehome.com/en-US/share/1023537e64801" TargetMode="External"/><Relationship Id="rId727" Type="http://schemas.openxmlformats.org/officeDocument/2006/relationships/hyperlink" Target="https://portal.onehome.com/en-US/share/1023447y96049" TargetMode="External"/><Relationship Id="rId726" Type="http://schemas.openxmlformats.org/officeDocument/2006/relationships/hyperlink" Target="https://assumelist.com/property-detail/?property=2030-S-Chelton-Rd&amp;property_id=174846904&amp;mls_id=4132478" TargetMode="External"/><Relationship Id="rId725" Type="http://schemas.openxmlformats.org/officeDocument/2006/relationships/hyperlink" Target="https://docs.google.com/spreadsheets/d/1hynVxj6iDtPyzshnyNrWKUuAwrqEjbMZ/edit?gid=468403422" TargetMode="External"/><Relationship Id="rId724" Type="http://schemas.openxmlformats.org/officeDocument/2006/relationships/hyperlink" Target="https://portal.onehome.com/en-US/share/1023451k39933" TargetMode="External"/><Relationship Id="rId69" Type="http://schemas.openxmlformats.org/officeDocument/2006/relationships/hyperlink" Target="https://assumelist.com/property-detail/?property=6658-Folsom-Hts&amp;property_id=174544148&amp;mls_id=9122878" TargetMode="External"/><Relationship Id="rId1310" Type="http://schemas.openxmlformats.org/officeDocument/2006/relationships/hyperlink" Target="https://portal.onehome.com/en-US/share/1020870b05822" TargetMode="External"/><Relationship Id="rId1311" Type="http://schemas.openxmlformats.org/officeDocument/2006/relationships/hyperlink" Target="https://assumelist.com/property-detail/?property=2530-Scorpio-Dr&amp;property_id=174502576&amp;mls_id=3332333" TargetMode="External"/><Relationship Id="rId51" Type="http://schemas.openxmlformats.org/officeDocument/2006/relationships/hyperlink" Target="https://assumelist.com/property-detail/?property=8044-Cinnamon-Ct&amp;property_id=174452341&amp;mls_id=1877713" TargetMode="External"/><Relationship Id="rId1301" Type="http://schemas.openxmlformats.org/officeDocument/2006/relationships/hyperlink" Target="https://assumelist.com/property-detail/?property=6970-Los-Reyes-Cir&amp;property_id=174737830&amp;mls_id=3933345" TargetMode="External"/><Relationship Id="rId50" Type="http://schemas.openxmlformats.org/officeDocument/2006/relationships/hyperlink" Target="https://portal.onehome.com/en-US/share/1036337t95753" TargetMode="External"/><Relationship Id="rId1302" Type="http://schemas.openxmlformats.org/officeDocument/2006/relationships/hyperlink" Target="https://portal.onehome.com/en-US/share/1020852t61208" TargetMode="External"/><Relationship Id="rId53" Type="http://schemas.openxmlformats.org/officeDocument/2006/relationships/hyperlink" Target="https://assumelist.com/property-detail/?property=8450-Dassel-Dr&amp;property_id=174453533&amp;mls_id=6304912" TargetMode="External"/><Relationship Id="rId1303" Type="http://schemas.openxmlformats.org/officeDocument/2006/relationships/hyperlink" Target="https://assumelist.com/property-detail/?property=206-Cielo-Vista-St&amp;property_id=174420540&amp;mls_id=2718116&amp;agent=1288&amp;token=eyJ0eXAiOiJKV1QiLCJhbGciOiJIUzI1NiJ9.eyJpYXQiOjE3MjU0MDEwNjksImV4cCI6MTcyNzk5MzA2OSwiZGF0YSI6eyJhZ2VudElkIjoxMjg4LCJzaGFyZUtleSI6ImM0ZmVjNzI3MjY5ZTVkNDBiODM1Y2RhZTFkOWYyYTVlIiwibGlzdGluZ0lkIjoiMTc0Mzg3MDEwLDE3NDYzMzI2MSwxNzQ1NTYwMTYsMTc0ODI1MjM4LDE3NDUxNDc0MCwxNzQ3Mjc3NzIsMTc0Mzk4NTkwLDE4MTYyMzQ1NCwxNzQ0MjA1NDAifX0.LkXb1YLBlW60PI_bT6UYRCrvglDFiXVyDF1aWrbNd94&amp;alerts=1&amp;share_key=c4fec727269e5d40b835cdae1d9f2a5e" TargetMode="External"/><Relationship Id="rId52" Type="http://schemas.openxmlformats.org/officeDocument/2006/relationships/hyperlink" Target="https://portal.onehome.com/en-US/share/1036336J71482" TargetMode="External"/><Relationship Id="rId1304" Type="http://schemas.openxmlformats.org/officeDocument/2006/relationships/hyperlink" Target="https://portal.onehome.com/en-US/share/1020871C30086" TargetMode="External"/><Relationship Id="rId55" Type="http://schemas.openxmlformats.org/officeDocument/2006/relationships/hyperlink" Target="https://assumelist.com/property-detail/?property=9724-Rubicon-Dr&amp;property_id=174415292&amp;mls_id=4713622" TargetMode="External"/><Relationship Id="rId1305" Type="http://schemas.openxmlformats.org/officeDocument/2006/relationships/hyperlink" Target="https://assumelist.com/property-detail/?property=4480-Gatewood-Dr&amp;property_id=174739587&amp;mls_id=4993493" TargetMode="External"/><Relationship Id="rId54" Type="http://schemas.openxmlformats.org/officeDocument/2006/relationships/hyperlink" Target="https://portal.onehome.com/en-US/share/1036265o68844" TargetMode="External"/><Relationship Id="rId1306" Type="http://schemas.openxmlformats.org/officeDocument/2006/relationships/hyperlink" Target="https://portal.onehome.com/en-US/share/1020865S94939" TargetMode="External"/><Relationship Id="rId57" Type="http://schemas.openxmlformats.org/officeDocument/2006/relationships/hyperlink" Target="https://assumelist.com/property-detail/?property=6647-Weiser-Dr&amp;property_id=174552991&amp;mls_id=6373544" TargetMode="External"/><Relationship Id="rId1307" Type="http://schemas.openxmlformats.org/officeDocument/2006/relationships/hyperlink" Target="https://assumelist.com/property-detail/?property=1794-Peak-Prairie-Ln&amp;property_id=174276169&amp;mls_id=9925603" TargetMode="External"/><Relationship Id="rId56" Type="http://schemas.openxmlformats.org/officeDocument/2006/relationships/hyperlink" Target="https://portal.onehome.com/en-US/share/1036264C85274" TargetMode="External"/><Relationship Id="rId1308" Type="http://schemas.openxmlformats.org/officeDocument/2006/relationships/hyperlink" Target="https://portal.onehome.com/en-US/share/1020859T60855" TargetMode="External"/><Relationship Id="rId1309" Type="http://schemas.openxmlformats.org/officeDocument/2006/relationships/hyperlink" Target="https://assumelist.com/property-detail/?property=2530-Ellingwood-Dr&amp;property_id=174746194&amp;mls_id=5111388" TargetMode="External"/><Relationship Id="rId719" Type="http://schemas.openxmlformats.org/officeDocument/2006/relationships/hyperlink" Target="https://assumelist.com/property-detail/?property=7334-Edgebrook-Dr&amp;property_id=174580783&amp;mls_id=7363530" TargetMode="External"/><Relationship Id="rId718" Type="http://schemas.openxmlformats.org/officeDocument/2006/relationships/hyperlink" Target="https://portal.onehome.com/en-US/share/1023541K23530" TargetMode="External"/><Relationship Id="rId717" Type="http://schemas.openxmlformats.org/officeDocument/2006/relationships/hyperlink" Target="https://assumelist.com/property-detail/?property=2342-San-Marcos-Dr&amp;property_id=174554187&amp;mls_id=9501378" TargetMode="External"/><Relationship Id="rId712" Type="http://schemas.openxmlformats.org/officeDocument/2006/relationships/hyperlink" Target="https://portal.onehome.com/en-US/share/1023539A44316" TargetMode="External"/><Relationship Id="rId711" Type="http://schemas.openxmlformats.org/officeDocument/2006/relationships/hyperlink" Target="https://assumelist.com/property-detail/?property=9311-Cormorant-Dr&amp;property_id=174648362&amp;mls_id=7234271" TargetMode="External"/><Relationship Id="rId710" Type="http://schemas.openxmlformats.org/officeDocument/2006/relationships/hyperlink" Target="https://portal.onehome.com/en-US/share/1023540o16320" TargetMode="External"/><Relationship Id="rId716" Type="http://schemas.openxmlformats.org/officeDocument/2006/relationships/hyperlink" Target="https://portal.onehome.com/en-US/share/1023544n29265" TargetMode="External"/><Relationship Id="rId715" Type="http://schemas.openxmlformats.org/officeDocument/2006/relationships/hyperlink" Target="https://assumelist.com/property-detail/?property=7637-Buckeye-Tree-Ln&amp;property_id=174662882&amp;mls_id=3769847" TargetMode="External"/><Relationship Id="rId714" Type="http://schemas.openxmlformats.org/officeDocument/2006/relationships/hyperlink" Target="https://portal.onehome.com/en-US/share/1023538s32168" TargetMode="External"/><Relationship Id="rId713" Type="http://schemas.openxmlformats.org/officeDocument/2006/relationships/hyperlink" Target="https://assumelist.com/property-detail/?property=6617-Cottonwood-Tree-Dr&amp;property_id=174286301&amp;mls_id=6396037&amp;agent=1288&amp;token=eyJ0eXAiOiJKV1QiLCJhbGciOiJIUzI1NiJ9.eyJpYXQiOjE3MjkxMTYxOTEsImV4cCI6MTczMTcwODE5MSwiZGF0YSI6eyJhZ2VudElkIjoxMjg4LCJzaGFyZUtleSI6ImJhNjUyZjI1MWM1YjVhZWNmZmI2NWQ3NjY1MzIyYjUyIiwibGlzdGluZ0lkIjoiMTc0NTQxNDE0LDE3NDgyNTIzOCwxNzQ2NTQ1NDIsMTgxNTQ0NDgxLDE3NDY5Nzc0OSwxNzQyODYzMDEsMTc0NzI1MDE5LDE3NDY2OTQ5MywxNzQzMTgzMjQifX0.01FJdRYOlJpMK-JX2_fDfFnA-J1cQwjeQT2wGij1Bgc&amp;alerts=1&amp;share_key=ba652f251c5b5aecffb65d7665322b52" TargetMode="External"/><Relationship Id="rId59" Type="http://schemas.openxmlformats.org/officeDocument/2006/relationships/hyperlink" Target="https://assumelist.com/property-detail/?property=2523-Pony-Club-Ln&amp;property_id=174674965&amp;mls_id=9136692" TargetMode="External"/><Relationship Id="rId58" Type="http://schemas.openxmlformats.org/officeDocument/2006/relationships/hyperlink" Target="https://portal.onehome.com/en-US/share/1036263J91027" TargetMode="External"/><Relationship Id="rId1300" Type="http://schemas.openxmlformats.org/officeDocument/2006/relationships/hyperlink" Target="https://portal.onehome.com/en-US/share/1020869u44942" TargetMode="External"/><Relationship Id="rId349" Type="http://schemas.openxmlformats.org/officeDocument/2006/relationships/hyperlink" Target="https://portal.onehome.com/en-US/share/1027771R88108" TargetMode="External"/><Relationship Id="rId348" Type="http://schemas.openxmlformats.org/officeDocument/2006/relationships/hyperlink" Target="https://assumelist.com/property-detail/?property=5359-Suburban-Dr&amp;property_id=174308135&amp;mls_id=1351197" TargetMode="External"/><Relationship Id="rId347" Type="http://schemas.openxmlformats.org/officeDocument/2006/relationships/hyperlink" Target="https://portal.onehome.com/en-US/share/1027772f70311" TargetMode="External"/><Relationship Id="rId346" Type="http://schemas.openxmlformats.org/officeDocument/2006/relationships/hyperlink" Target="https://assumelist.com/property-detail/?property=3107-Sunray-Pl&amp;property_id=174772781&amp;mls_id=9499387" TargetMode="External"/><Relationship Id="rId341" Type="http://schemas.openxmlformats.org/officeDocument/2006/relationships/hyperlink" Target="https://portal.onehome.com/en-US/share/1028117a49000" TargetMode="External"/><Relationship Id="rId340" Type="http://schemas.openxmlformats.org/officeDocument/2006/relationships/hyperlink" Target="https://assumelist.com/property-detail/?property=623-William-Ave&amp;property_id=174531018&amp;mls_id=1165316" TargetMode="External"/><Relationship Id="rId345" Type="http://schemas.openxmlformats.org/officeDocument/2006/relationships/hyperlink" Target="https://portal.onehome.com/en-US/share/1027961l39332" TargetMode="External"/><Relationship Id="rId344" Type="http://schemas.openxmlformats.org/officeDocument/2006/relationships/hyperlink" Target="https://assumelist.com/property-detail/?property=910-Crandall-Dr&amp;property_id=174498850&amp;mls_id=2966368&amp;agent=1288&amp;token=eyJ0eXAiOiJKV1QiLCJhbGciOiJIUzI1NiJ9.eyJpYXQiOjE3MzY4OTY1MzQsImV4cCI6MTczOTQ4ODUzNCwiZGF0YSI6eyJhZ2VudElkIjoxMjg4LCJzaGFyZUtleSI6ImM3NWUzNGFjYzg0MGEzZGE4NWVlNTVkMDdlYjAyN2Y4IiwibGlzdGluZ0lkIjoiMTc0NDk4ODUwLDE3NDU0MTg5NywxNzQ0ODc4MzIsMTc0NTU4MDA5LDE4MTU1MTY5MywxNzQ1MzIwODUsMTgxNjMxMzgyLDE3NDgzMDI5NiwxNzQ2MDQ0NDksMTc0Mzk3NjYyLDE3NDI4MDA2OCwxNzQ0MDc0NjEsMTc0NTk0NTIwLDE3NDg2Mzg3NSwxNzQ2NTIzOTQsMTc0NzcwMzI2LDE3NDU5OTQ5MywxNzQzODk2MjgsMTgxNjA5NTY1LDE4MTYwMzIwOCwxNzQ4NjczODMsMTc0Mjg4ODgwLDE3NDUxOTcwNCwxNzQzMTM5ODEsMTc0NTk3MDA3LDE3NDY3MDU4OCwxNzQ3NTkyMjIsMTc0NTgxMDUxLDE3NDUxNTA5MSJ9fQ.EpbDCzKdlioMLeCjtFUEKjfgt1LdouJY7CV-wlWCYo4&amp;alerts=1&amp;share_key=c75e34acc840a3da85ee55d07eb027f8" TargetMode="External"/><Relationship Id="rId343" Type="http://schemas.openxmlformats.org/officeDocument/2006/relationships/hyperlink" Target="https://portal.onehome.com/en-US/share/1028115t44535" TargetMode="External"/><Relationship Id="rId342" Type="http://schemas.openxmlformats.org/officeDocument/2006/relationships/hyperlink" Target="https://assumelist.com/property-detail/?property=701-Blossom-Field-Rd&amp;property_id=174519704&amp;mls_id=6282266" TargetMode="External"/><Relationship Id="rId338" Type="http://schemas.openxmlformats.org/officeDocument/2006/relationships/hyperlink" Target="https://assumelist.com/property-detail/?property=4404-Dewey-Dr&amp;property_id=174435386&amp;mls_id=2508847" TargetMode="External"/><Relationship Id="rId337" Type="http://schemas.openxmlformats.org/officeDocument/2006/relationships/hyperlink" Target="https://docs.google.com/spreadsheets/d/19unqpkKMQrhmGBaUh6zOIc0kPNGOIvtn6SRluHdkJD8/edit?gid=1031532660" TargetMode="External"/><Relationship Id="rId336" Type="http://schemas.openxmlformats.org/officeDocument/2006/relationships/hyperlink" Target="https://portal.onehome.com/en-US/share/1028467f67639" TargetMode="External"/><Relationship Id="rId335" Type="http://schemas.openxmlformats.org/officeDocument/2006/relationships/hyperlink" Target="https://assumelist.com/property-detail/?property=7554-Stormy-Way&amp;property_id=174335342&amp;mls_id=2990145" TargetMode="External"/><Relationship Id="rId339" Type="http://schemas.openxmlformats.org/officeDocument/2006/relationships/hyperlink" Target="https://portal.onehome.com/en-US/share/1028204X29642" TargetMode="External"/><Relationship Id="rId330" Type="http://schemas.openxmlformats.org/officeDocument/2006/relationships/hyperlink" Target="https://assumelist.com/property-detail/?property=770-Memory-Ln&amp;property_id=174312165&amp;mls_id=2309198" TargetMode="External"/><Relationship Id="rId334" Type="http://schemas.openxmlformats.org/officeDocument/2006/relationships/hyperlink" Target="https://portal.onehome.com/en-US/share/1028468v95824" TargetMode="External"/><Relationship Id="rId333" Type="http://schemas.openxmlformats.org/officeDocument/2006/relationships/hyperlink" Target="https://assumelist.com/property-detail/?property=7345-Waterwheel-St&amp;property_id=174622481&amp;mls_id=5725763" TargetMode="External"/><Relationship Id="rId332" Type="http://schemas.openxmlformats.org/officeDocument/2006/relationships/hyperlink" Target="https://docs.google.com/spreadsheets/d/19unqpkKMQrhmGBaUh6zOIc0kPNGOIvtn6SRluHdkJD8/edit?gid=429244944" TargetMode="External"/><Relationship Id="rId331" Type="http://schemas.openxmlformats.org/officeDocument/2006/relationships/hyperlink" Target="https://portal.onehome.com/en-US/share/1028469u76831" TargetMode="External"/><Relationship Id="rId370" Type="http://schemas.openxmlformats.org/officeDocument/2006/relationships/hyperlink" Target="https://assumelist.com/property-detail/?property=701-N-El-Paso-St&amp;property_id=174426791&amp;mls_id=4281788" TargetMode="External"/><Relationship Id="rId369" Type="http://schemas.openxmlformats.org/officeDocument/2006/relationships/hyperlink" Target="https://docs.google.com/spreadsheets/d/1hynVxj6iDtPyzshnyNrWKUuAwrqEjbMZ/edit?gid=1341222123" TargetMode="External"/><Relationship Id="rId368" Type="http://schemas.openxmlformats.org/officeDocument/2006/relationships/hyperlink" Target="https://portal.onehome.com/en-US/share/1026861s43953" TargetMode="External"/><Relationship Id="rId363" Type="http://schemas.openxmlformats.org/officeDocument/2006/relationships/hyperlink" Target="https://portal.onehome.com/en-US/share/1026951T80293" TargetMode="External"/><Relationship Id="rId362" Type="http://schemas.openxmlformats.org/officeDocument/2006/relationships/hyperlink" Target="https://assumelist.com/property-detail/?property=6941-Ketchum-Dr&amp;property_id=174489686&amp;mls_id=4051372" TargetMode="External"/><Relationship Id="rId361" Type="http://schemas.openxmlformats.org/officeDocument/2006/relationships/hyperlink" Target="https://portal.onehome.com/en-US/share/1027066Q02979" TargetMode="External"/><Relationship Id="rId360" Type="http://schemas.openxmlformats.org/officeDocument/2006/relationships/hyperlink" Target="https://assumelist.com/property-detail/?property=4750-Skywriter-Cir&amp;property_id=174431953&amp;mls_id=8394581" TargetMode="External"/><Relationship Id="rId367" Type="http://schemas.openxmlformats.org/officeDocument/2006/relationships/hyperlink" Target="https://assumelist.com/property-detail/?property=3747-Swainson-Dr&amp;property_id=174592349&amp;mls_id=4990488" TargetMode="External"/><Relationship Id="rId366" Type="http://schemas.openxmlformats.org/officeDocument/2006/relationships/hyperlink" Target="https://portal.onehome.com/en-US/share/1026950K16206" TargetMode="External"/><Relationship Id="rId365" Type="http://schemas.openxmlformats.org/officeDocument/2006/relationships/hyperlink" Target="https://assumelist.com/property-detail/?property=10363-Sentry-Post-Pl&amp;property_id=174271487&amp;mls_id=8928963" TargetMode="External"/><Relationship Id="rId364" Type="http://schemas.openxmlformats.org/officeDocument/2006/relationships/hyperlink" Target="https://docs.google.com/spreadsheets/d/1hynVxj6iDtPyzshnyNrWKUuAwrqEjbMZ/edit?gid=290400584" TargetMode="External"/><Relationship Id="rId95" Type="http://schemas.openxmlformats.org/officeDocument/2006/relationships/hyperlink" Target="https://assumelist.com/property-detail/?property=3664-Overton-St&amp;property_id=174778353&amp;mls_id=7209107" TargetMode="External"/><Relationship Id="rId94" Type="http://schemas.openxmlformats.org/officeDocument/2006/relationships/hyperlink" Target="https://portal.onehome.com/en-US/share/1035139D58371" TargetMode="External"/><Relationship Id="rId97" Type="http://schemas.openxmlformats.org/officeDocument/2006/relationships/hyperlink" Target="https://assumelist.com/property-detail/?property=9503-Brisk-Breeze-Ct&amp;property_id=174423601&amp;mls_id=6855655" TargetMode="External"/><Relationship Id="rId96" Type="http://schemas.openxmlformats.org/officeDocument/2006/relationships/hyperlink" Target="https://portal.onehome.com/en-US/share/1034972s97464" TargetMode="External"/><Relationship Id="rId99" Type="http://schemas.openxmlformats.org/officeDocument/2006/relationships/hyperlink" Target="https://docs.google.com/spreadsheets/d/1hynVxj6iDtPyzshnyNrWKUuAwrqEjbMZ/edit?gid=1814285882" TargetMode="External"/><Relationship Id="rId98" Type="http://schemas.openxmlformats.org/officeDocument/2006/relationships/hyperlink" Target="https://portal.onehome.com/en-US/share/1034971E27884" TargetMode="External"/><Relationship Id="rId91" Type="http://schemas.openxmlformats.org/officeDocument/2006/relationships/hyperlink" Target="https://assumelist.com/property-detail/?property=347-Harvard-St&amp;property_id=174696091&amp;mls_id=1848564" TargetMode="External"/><Relationship Id="rId90" Type="http://schemas.openxmlformats.org/officeDocument/2006/relationships/hyperlink" Target="https://portal.onehome.com/en-US/share/1035141t38477" TargetMode="External"/><Relationship Id="rId93" Type="http://schemas.openxmlformats.org/officeDocument/2006/relationships/hyperlink" Target="https://assumelist.com/property-detail/?property=7383-Bentwater-Dr&amp;property_id=174287560&amp;mls_id=1123062" TargetMode="External"/><Relationship Id="rId92" Type="http://schemas.openxmlformats.org/officeDocument/2006/relationships/hyperlink" Target="https://portal.onehome.com/en-US/share/1035140r49640" TargetMode="External"/><Relationship Id="rId359" Type="http://schemas.openxmlformats.org/officeDocument/2006/relationships/hyperlink" Target="https://docs.google.com/spreadsheets/d/1hynVxj6iDtPyzshnyNrWKUuAwrqEjbMZ/edit?gid=1518398512" TargetMode="External"/><Relationship Id="rId358" Type="http://schemas.openxmlformats.org/officeDocument/2006/relationships/hyperlink" Target="https://portal.onehome.com/en-US/share/1027067B42509" TargetMode="External"/><Relationship Id="rId357" Type="http://schemas.openxmlformats.org/officeDocument/2006/relationships/hyperlink" Target="https://assumelist.com/property-detail/?property=6134-Dancing-Moon-Way&amp;property_id=174342879&amp;mls_id=3971881" TargetMode="External"/><Relationship Id="rId352" Type="http://schemas.openxmlformats.org/officeDocument/2006/relationships/hyperlink" Target="https://assumelist.com/property-detail/?property=7050-Hazelwood-Ln&amp;property_id=174802783&amp;mls_id=6470047&amp;agent=1288&amp;token=eyJ0eXAiOiJKV1QiLCJhbGciOiJIUzI1NiJ9.eyJpYXQiOjE3MzY0NjQ0NTksImV4cCI6MTczOTA1NjQ1OSwiZGF0YSI6eyJhZ2VudElkIjoxMjg4LCJzaGFyZUtleSI6IjAzNjEyYzY1ZjU4MDVjZWJiZjAwYTgxMDY2NjFjNGVhIiwibGlzdGluZ0lkIjoiMTc0ODYzOTk2LDE3NDQ5OTM2MSwxNzQzNDE5MzAsMTc0NDg1OTg4LDE3NDY2MTUyNywxNzQ2MDA3MzYsMTc0NjEwNTc4LDE3NDY3NDkxOCwxODI3NDA3MTgsMTc0NzczMTc4LDE3NDc3NjY0NywxNzQ3NzI3NzIsMTc0NTQwNjAxLDE3NDYwNjY2OSwxNzQyNzE0ODcsMTc0NTgzNDkzLDE3NDI4MjA5NSwxNzQ3NzkxMjgsMTc0MzI5NjQ5LDE3NDYzNDIyMCwxNzQ2MTU4NzEsMTc0Mjc5OTEzLDE3NDUzOTQyMCwxNzQ4MDI3ODMsMTc0ODc0Nzk1LDE3NDQ5NTgwNywxNzQ2NzA1MzQsMTc0NDY2NzgwIn19.P3XNnYKn3YHGRKt8xKQ8PZcUyDSp2bbFdH17BBc6kaw&amp;alerts=1&amp;share_key=03612c65f5805cebbf00a8106661c4ea" TargetMode="External"/><Relationship Id="rId351" Type="http://schemas.openxmlformats.org/officeDocument/2006/relationships/hyperlink" Target="https://portal.onehome.com/en-US/share/1027769S04636" TargetMode="External"/><Relationship Id="rId350" Type="http://schemas.openxmlformats.org/officeDocument/2006/relationships/hyperlink" Target="https://assumelist.com/property-detail/?property=8486-Dassel-Dr&amp;property_id=174753714&amp;mls_id=4328184" TargetMode="External"/><Relationship Id="rId356" Type="http://schemas.openxmlformats.org/officeDocument/2006/relationships/hyperlink" Target="https://docs.google.com/spreadsheets/d/1hynVxj6iDtPyzshnyNrWKUuAwrqEjbMZ/edit?gid=1717176405" TargetMode="External"/><Relationship Id="rId355" Type="http://schemas.openxmlformats.org/officeDocument/2006/relationships/hyperlink" Target="https://portal.onehome.com/en-US/share/1027123m68891" TargetMode="External"/><Relationship Id="rId354" Type="http://schemas.openxmlformats.org/officeDocument/2006/relationships/hyperlink" Target="https://assumelist.com/property-detail/?property=5510-Whiskey-River-Dr&amp;property_id=174544183&amp;mls_id=4237837" TargetMode="External"/><Relationship Id="rId353" Type="http://schemas.openxmlformats.org/officeDocument/2006/relationships/hyperlink" Target="https://portal.onehome.com/en-US/share/1027691O06703" TargetMode="External"/><Relationship Id="rId1378" Type="http://schemas.openxmlformats.org/officeDocument/2006/relationships/hyperlink" Target="https://portal.onehome.com/en-US/share/1020346K41648" TargetMode="External"/><Relationship Id="rId1379" Type="http://schemas.openxmlformats.org/officeDocument/2006/relationships/hyperlink" Target="https://assumelist.com/property-detail/?property=2813-Sage-St&amp;property_id=174629327&amp;mls_id=4386071&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305" Type="http://schemas.openxmlformats.org/officeDocument/2006/relationships/hyperlink" Target="https://www.zillow.com/homedetails/4732-Shadowglen-Dr-Colorado-Springs-CO-80918/13582684_zpid/" TargetMode="External"/><Relationship Id="rId789" Type="http://schemas.openxmlformats.org/officeDocument/2006/relationships/hyperlink" Target="https://portal.onehome.com/en-US/share/1023017a00840" TargetMode="External"/><Relationship Id="rId304" Type="http://schemas.openxmlformats.org/officeDocument/2006/relationships/hyperlink" Target="https://assumelist.com/property-detail/?property=1131-Autumn-Star-Pt&amp;property_id=174344574&amp;mls_id=5086747" TargetMode="External"/><Relationship Id="rId788" Type="http://schemas.openxmlformats.org/officeDocument/2006/relationships/hyperlink" Target="https://assumelist.com/property-detail/?property=50-N-Ely-St&amp;property_id=174506519&amp;mls_id=9664862" TargetMode="External"/><Relationship Id="rId303" Type="http://schemas.openxmlformats.org/officeDocument/2006/relationships/hyperlink" Target="https://docs.google.com/spreadsheets/d/1hynVxj6iDtPyzshnyNrWKUuAwrqEjbMZ/edit?gid=453580430" TargetMode="External"/><Relationship Id="rId787" Type="http://schemas.openxmlformats.org/officeDocument/2006/relationships/hyperlink" Target="https://portal.onehome.com/en-US/share/1023012J80191" TargetMode="External"/><Relationship Id="rId302" Type="http://schemas.openxmlformats.org/officeDocument/2006/relationships/hyperlink" Target="https://www.zillow.com/homedetails/1131-Autumn-Star-Point-Monument-CO-80132/71718702_zpid/" TargetMode="External"/><Relationship Id="rId786" Type="http://schemas.openxmlformats.org/officeDocument/2006/relationships/hyperlink" Target="https://assumelist.com/property-detail/?property=613-Harvest-Moon-Rd&amp;property_id=174554823&amp;mls_id=1155617" TargetMode="External"/><Relationship Id="rId309" Type="http://schemas.openxmlformats.org/officeDocument/2006/relationships/hyperlink" Target="https://assumelist.com/property-detail/?property=7792-Hirshorn-Pt&amp;property_id=174601370&amp;mls_id=4194180" TargetMode="External"/><Relationship Id="rId308" Type="http://schemas.openxmlformats.org/officeDocument/2006/relationships/hyperlink" Target="https://docs.google.com/spreadsheets/d/1hynVxj6iDtPyzshnyNrWKUuAwrqEjbMZ/edit?gid=108929083" TargetMode="External"/><Relationship Id="rId307" Type="http://schemas.openxmlformats.org/officeDocument/2006/relationships/hyperlink" Target="https://portal.onehome.com/en-US/property/aotf~1103388295~PPMLS?token=eyJPU04iOiJQUE1MUyIsImFnZW50aWQiOiIyNDM2MyIsInNldGlkIjogIjEwMjkyMTMiLCJzZXRUeXBlIjogIlBST1BFUlRZIiwic2F2ZWRTZWFyY2hJZCI6ICI0MzY3NzE1NC1mY2Q2LTNiMDQtOWQ0ZC1iNTgxYzMyYjcwZDkiLCJlbWFpbCI6ICIiLCAiVmlld01vZGUiOiAiMyJ9&amp;searchId=43677154-fcd6-3b04-9d4d-b581c32b70d9" TargetMode="External"/><Relationship Id="rId306" Type="http://schemas.openxmlformats.org/officeDocument/2006/relationships/hyperlink" Target="https://assumelist.com/property-detail/?property=4732-Shadowglen-Dr&amp;property_id=174663830&amp;mls_id=2202954" TargetMode="External"/><Relationship Id="rId781" Type="http://schemas.openxmlformats.org/officeDocument/2006/relationships/hyperlink" Target="https://portal.onehome.com/en-US/share/1023238F72460" TargetMode="External"/><Relationship Id="rId1370" Type="http://schemas.openxmlformats.org/officeDocument/2006/relationships/hyperlink" Target="https://portal.onehome.com/en-US/share/1020350V87563" TargetMode="External"/><Relationship Id="rId780" Type="http://schemas.openxmlformats.org/officeDocument/2006/relationships/hyperlink" Target="https://assumelist.com/property-detail/?property=415-Paisley-Dr&amp;property_id=174698072&amp;mls_id=2732954" TargetMode="External"/><Relationship Id="rId1371" Type="http://schemas.openxmlformats.org/officeDocument/2006/relationships/hyperlink" Target="https://assumelist.com/property-detail/?property=4820-Findon-Pl&amp;property_id=174526225&amp;mls_id=5121998" TargetMode="External"/><Relationship Id="rId1372" Type="http://schemas.openxmlformats.org/officeDocument/2006/relationships/hyperlink" Target="https://portal.onehome.com/en-US/share/1020349y18656" TargetMode="External"/><Relationship Id="rId1373" Type="http://schemas.openxmlformats.org/officeDocument/2006/relationships/hyperlink" Target="https://assumelist.com/property-detail/?property=1463-Chesham-Cir&amp;property_id=174868610&amp;mls_id=9896534" TargetMode="External"/><Relationship Id="rId301" Type="http://schemas.openxmlformats.org/officeDocument/2006/relationships/hyperlink" Target="https://assumelist.com/property-detail/?property=7511-Coffee-Rd&amp;property_id=174391045&amp;mls_id=5081266" TargetMode="External"/><Relationship Id="rId785" Type="http://schemas.openxmlformats.org/officeDocument/2006/relationships/hyperlink" Target="https://portal.onehome.com/en-US/share/1023019J25186" TargetMode="External"/><Relationship Id="rId1374" Type="http://schemas.openxmlformats.org/officeDocument/2006/relationships/hyperlink" Target="https://portal.onehome.com/en-US/share/1020348M15533" TargetMode="External"/><Relationship Id="rId300" Type="http://schemas.openxmlformats.org/officeDocument/2006/relationships/hyperlink" Target="https://www.zillow.com/homedetails/7511-Coffee-Rd-Peyton-CO-80831/59735680_zpid/" TargetMode="External"/><Relationship Id="rId784" Type="http://schemas.openxmlformats.org/officeDocument/2006/relationships/hyperlink" Target="https://assumelist.com/property-detail/?property=2626-Grand-Prix-Ct&amp;property_id=174563926&amp;mls_id=4682065" TargetMode="External"/><Relationship Id="rId1375" Type="http://schemas.openxmlformats.org/officeDocument/2006/relationships/hyperlink" Target="https://assumelist.com/property-detail/?property=1970-Medici-Ln&amp;property_id=174278951&amp;mls_id=9481590" TargetMode="External"/><Relationship Id="rId783" Type="http://schemas.openxmlformats.org/officeDocument/2006/relationships/hyperlink" Target="https://portal.onehome.com/en-US/share/1023236j55918" TargetMode="External"/><Relationship Id="rId1376" Type="http://schemas.openxmlformats.org/officeDocument/2006/relationships/hyperlink" Target="https://portal.onehome.com/en-US/share/1020347E48112" TargetMode="External"/><Relationship Id="rId782" Type="http://schemas.openxmlformats.org/officeDocument/2006/relationships/hyperlink" Target="https://assumelist.com/property-detail/?property=5051-S-Raindrop-Cir&amp;property_id=174472960&amp;mls_id=9367598" TargetMode="External"/><Relationship Id="rId1377" Type="http://schemas.openxmlformats.org/officeDocument/2006/relationships/hyperlink" Target="https://assumelist.com/property-detail/?property=3125-Frazier-Ln&amp;property_id=174547108&amp;mls_id=7622595" TargetMode="External"/><Relationship Id="rId1367" Type="http://schemas.openxmlformats.org/officeDocument/2006/relationships/hyperlink" Target="https://assumelist.com/property-detail/?property=1889-Reilly-Grv&amp;property_id=174711887&amp;mls_id=1155440" TargetMode="External"/><Relationship Id="rId1368" Type="http://schemas.openxmlformats.org/officeDocument/2006/relationships/hyperlink" Target="https://assumelist.com/property-detail/?property=1534-Lexington-Rd&amp;property_id=180938432&amp;mls_id=9166744" TargetMode="External"/><Relationship Id="rId1369" Type="http://schemas.openxmlformats.org/officeDocument/2006/relationships/hyperlink" Target="https://assumelist.com/property-detail/?property=1534-Lexington-Rd&amp;property_id=180938432&amp;mls_id=9166744" TargetMode="External"/><Relationship Id="rId778" Type="http://schemas.openxmlformats.org/officeDocument/2006/relationships/hyperlink" Target="https://assumelist.com/property-detail/?property=18855-Archers-Dr&amp;property_id=174450278&amp;mls_id=6505211" TargetMode="External"/><Relationship Id="rId777" Type="http://schemas.openxmlformats.org/officeDocument/2006/relationships/hyperlink" Target="https://portal.onehome.com/en-US/share/1023251o34542" TargetMode="External"/><Relationship Id="rId776" Type="http://schemas.openxmlformats.org/officeDocument/2006/relationships/hyperlink" Target="https://assumelist.com/property-detail/?property=13100-Stone-Valley-Dr&amp;property_id=174753847&amp;mls_id=9534384" TargetMode="External"/><Relationship Id="rId775" Type="http://schemas.openxmlformats.org/officeDocument/2006/relationships/hyperlink" Target="https://portal.onehome.com/en-US/share/1023263n72148" TargetMode="External"/><Relationship Id="rId779" Type="http://schemas.openxmlformats.org/officeDocument/2006/relationships/hyperlink" Target="https://portal.onehome.com/en-US/share/1023239w00648" TargetMode="External"/><Relationship Id="rId770" Type="http://schemas.openxmlformats.org/officeDocument/2006/relationships/hyperlink" Target="https://assumelist.com/property-detail/?property=861-Circle-Rd&amp;property_id=174836262&amp;mls_id=3724337" TargetMode="External"/><Relationship Id="rId1360" Type="http://schemas.openxmlformats.org/officeDocument/2006/relationships/hyperlink" Target="https://portal.onehome.com/en-US/share/1020433o98338" TargetMode="External"/><Relationship Id="rId1361" Type="http://schemas.openxmlformats.org/officeDocument/2006/relationships/hyperlink" Target="https://assumelist.com/property-detail/?property=6411-Crossdrum-Pt&amp;property_id=174828799&amp;mls_id=2138037&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 TargetMode="External"/><Relationship Id="rId1362" Type="http://schemas.openxmlformats.org/officeDocument/2006/relationships/hyperlink" Target="https://portal.onehome.com/en-US/share/1020432k90133" TargetMode="External"/><Relationship Id="rId774" Type="http://schemas.openxmlformats.org/officeDocument/2006/relationships/hyperlink" Target="https://assumelist.com/property-detail/?property=791-Little-Bear-Grv&amp;property_id=174733388&amp;mls_id=5996916" TargetMode="External"/><Relationship Id="rId1363" Type="http://schemas.openxmlformats.org/officeDocument/2006/relationships/hyperlink" Target="https://assumelist.com/property-detail/?property=5559-Sunshade-Pt&amp;property_id=181590483&amp;mls_id=2674670&amp;agent=1288&amp;token=eyJ0eXAiOiJKV1QiLCJhbGciOiJIUzI1NiJ9.eyJpYXQiOjE3MjQ3OTYyNTIsImV4cCI6MTcyNzM4ODI1MiwiZGF0YSI6eyJhZ2VudElkIjoxMjg4LCJzaGFyZUtleSI6ImYzMTg5YzNlYmQ2YjAwNWQzMjBhNmJhOWY2MWE4MzlmIiwibGlzdGluZ0lkIjoiMTc0NjM3MzM5LDE3NDU5NDI0MiwxNzQ4NzMyMjUsMTc0NTcxMTkzLDE3NDY2Njk1MSwxNzQ2MTExNjksMTc0ODI4Nzk5LDE3NDg0OTAzOCwxODE1OTA0ODMifX0.MScpbxeW78d0spiGZyXOzLTbuq8w84Rv9x9zAJEzaOM&amp;alerts=1&amp;share_key=f3189c3ebd6b005d320a6ba9f61a839f" TargetMode="External"/><Relationship Id="rId773" Type="http://schemas.openxmlformats.org/officeDocument/2006/relationships/hyperlink" Target="https://portal.onehome.com/en-US/share/1023266p59505" TargetMode="External"/><Relationship Id="rId1364" Type="http://schemas.openxmlformats.org/officeDocument/2006/relationships/hyperlink" Target="https://portal.onehome.com/en-US/share/1020352s23553" TargetMode="External"/><Relationship Id="rId772" Type="http://schemas.openxmlformats.org/officeDocument/2006/relationships/hyperlink" Target="https://assumelist.com/property-detail/?property=7632-Coffee-Rd&amp;property_id=174395989&amp;mls_id=6673688" TargetMode="External"/><Relationship Id="rId1365" Type="http://schemas.openxmlformats.org/officeDocument/2006/relationships/hyperlink" Target="https://assumelist.com/property-detail/?property=1120-Kachina-Dr&amp;property_id=174705138&amp;mls_id=2466086" TargetMode="External"/><Relationship Id="rId771" Type="http://schemas.openxmlformats.org/officeDocument/2006/relationships/hyperlink" Target="https://portal.onehome.com/en-US/share/1023267Y99815" TargetMode="External"/><Relationship Id="rId1366" Type="http://schemas.openxmlformats.org/officeDocument/2006/relationships/hyperlink" Target="https://portal.onehome.com/en-US/share/1020351V92223" TargetMode="External"/><Relationship Id="rId327" Type="http://schemas.openxmlformats.org/officeDocument/2006/relationships/hyperlink" Target="https://assumelist.com/property-detail/?property=4625-Whimsical-Dr&amp;property_id=174502811&amp;mls_id=4206910" TargetMode="External"/><Relationship Id="rId326" Type="http://schemas.openxmlformats.org/officeDocument/2006/relationships/hyperlink" Target="https://assumelist.com/property-detail/?property=9310-Bellcove-Cir&amp;property_id=174811205&amp;mls_id=8110959" TargetMode="External"/><Relationship Id="rId325" Type="http://schemas.openxmlformats.org/officeDocument/2006/relationships/hyperlink" Target="https://www.zillow.com/homedetails/9310-Bellcove-Cir-Colorado-Springs-CO-80920/13561672_zpid/" TargetMode="External"/><Relationship Id="rId324" Type="http://schemas.openxmlformats.org/officeDocument/2006/relationships/hyperlink" Target="https://assumelist.com/property-detail/?property=417-E-Kiowa-St-Unit-1007&amp;property_id=174587725&amp;mls_id=9289212" TargetMode="External"/><Relationship Id="rId329" Type="http://schemas.openxmlformats.org/officeDocument/2006/relationships/hyperlink" Target="https://docs.google.com/spreadsheets/d/1hynVxj6iDtPyzshnyNrWKUuAwrqEjbMZ/edit?gid=1425339214" TargetMode="External"/><Relationship Id="rId1390" Type="http://schemas.openxmlformats.org/officeDocument/2006/relationships/hyperlink" Target="https://portal.onehome.com/en-US/share/1020267q75071" TargetMode="External"/><Relationship Id="rId328" Type="http://schemas.openxmlformats.org/officeDocument/2006/relationships/hyperlink" Target="https://portal.onehome.com/en-US/share/1028470i73937" TargetMode="External"/><Relationship Id="rId1391" Type="http://schemas.openxmlformats.org/officeDocument/2006/relationships/hyperlink" Target="https://assumelist.com/property-detail/?property=6550-Delmonico-Dr-Apt-102&amp;property_id=174728574&amp;mls_id=5520845&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 TargetMode="External"/><Relationship Id="rId1392" Type="http://schemas.openxmlformats.org/officeDocument/2006/relationships/hyperlink" Target="https://portal.onehome.com/en-US/share/1020251h15267" TargetMode="External"/><Relationship Id="rId1393" Type="http://schemas.openxmlformats.org/officeDocument/2006/relationships/hyperlink" Target="https://assumelist.com/property-detail/?property=9347-Arklow-Way&amp;property_id=174585862&amp;mls_id=5054866&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 TargetMode="External"/><Relationship Id="rId1394" Type="http://schemas.openxmlformats.org/officeDocument/2006/relationships/hyperlink" Target="https://portal.onehome.com/en-US/share/1020271D08050" TargetMode="External"/><Relationship Id="rId1395" Type="http://schemas.openxmlformats.org/officeDocument/2006/relationships/hyperlink" Target="https://assumelist.com/property-detail/?property=450-Black-Bear-Trl&amp;property_id=174285734&amp;mls_id=7400125&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 TargetMode="External"/><Relationship Id="rId323" Type="http://schemas.openxmlformats.org/officeDocument/2006/relationships/hyperlink" Target="https://docs.google.com/spreadsheets/d/1hynVxj6iDtPyzshnyNrWKUuAwrqEjbMZ/edit?gid=882879461" TargetMode="External"/><Relationship Id="rId1396" Type="http://schemas.openxmlformats.org/officeDocument/2006/relationships/hyperlink" Target="https://portal.onehome.com/en-US/share/1020270f97104" TargetMode="External"/><Relationship Id="rId322" Type="http://schemas.openxmlformats.org/officeDocument/2006/relationships/hyperlink" Target="https://www.zillow.com/homedetails/417-E-Kiowa-St-UNIT-1007-Colorado-Springs-CO-80903/63189372_zpid/?" TargetMode="External"/><Relationship Id="rId1397" Type="http://schemas.openxmlformats.org/officeDocument/2006/relationships/hyperlink" Target="https://assumelist.com/property-detail/?property=7523-Mountain-Spruce-Dr&amp;property_id=174681192&amp;mls_id=9443268&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 TargetMode="External"/><Relationship Id="rId321" Type="http://schemas.openxmlformats.org/officeDocument/2006/relationships/hyperlink" Target="https://assumelist.com/property-detail/?property=311-Comanche-Village-Dr&amp;property_id=174788455&amp;mls_id=6744877" TargetMode="External"/><Relationship Id="rId1398" Type="http://schemas.openxmlformats.org/officeDocument/2006/relationships/hyperlink" Target="https://portal.onehome.com/en-US/share/1020265D46922" TargetMode="External"/><Relationship Id="rId320" Type="http://schemas.openxmlformats.org/officeDocument/2006/relationships/hyperlink" Target="https://assumelist.com/property-detail/?property=1614-E-Cheyenne-Rd&amp;property_id=174484858&amp;mls_id=1020928" TargetMode="External"/><Relationship Id="rId1399" Type="http://schemas.openxmlformats.org/officeDocument/2006/relationships/hyperlink" Target="https://assumelist.com/property-detail/?property=8240-Timothy-Ct&amp;property_id=174321106&amp;mls_id=8226151&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 TargetMode="External"/><Relationship Id="rId1389" Type="http://schemas.openxmlformats.org/officeDocument/2006/relationships/hyperlink" Target="https://assumelist.com/property-detail/?property=627-Lansing-Dr&amp;property_id=174430409&amp;mls_id=8280678&amp;agent=1288&amp;token=eyJ0eXAiOiJKV1QiLCJhbGciOiJIUzI1NiJ9.eyJpYXQiOjE3MjQ1MzcwNDEsImV4cCI6MTcyNzEyOTA0MSwiZGF0YSI6eyJhZ2VudElkIjoxMjg4LCJzaGFyZUtleSI6IjUyNTAxMjgzNWE1OTUyZWE0ODY4ZTdkMDVkZmMzZTQyIiwibGlzdGluZ0lkIjoiMTc0Mjg1NzM0LDE3NDU3MTE5MywxNzQ3MzY0NjUsMTc0NjgxMTkyLDE3NDQzMDQwOSwxNzQ3Mjg1NzQsMTc0NTE3NTEzLDE3NDMyMTEwNiwxODE2MjE3MDkifX0.4Rfhz25H8vzRj4rO0XiQ-ixU9-zYLNpo-tmMhW5p6Qk&amp;alerts=1&amp;share_key=525012835a5952ea4868e7d05dfc3e42" TargetMode="External"/><Relationship Id="rId316" Type="http://schemas.openxmlformats.org/officeDocument/2006/relationships/hyperlink" Target="https://www.zillow.com/homedetails/7119-Creekfront-Dr-Fountain-CO-80817/63188817_zpid/" TargetMode="External"/><Relationship Id="rId315" Type="http://schemas.openxmlformats.org/officeDocument/2006/relationships/hyperlink" Target="https://assumelist.com/property-detail/?property=752-E-High-St&amp;property_id=174513509&amp;mls_id=3832054" TargetMode="External"/><Relationship Id="rId799" Type="http://schemas.openxmlformats.org/officeDocument/2006/relationships/hyperlink" Target="https://assumelist.com/property-detail/?property=18480-Augusta-Dr&amp;property_id=181529419&amp;mls_id=4345815" TargetMode="External"/><Relationship Id="rId314" Type="http://schemas.openxmlformats.org/officeDocument/2006/relationships/hyperlink" Target="https://www.zillow.com/homedetails/752-E-High-St-Colorado-Springs-CO-80903/13616783_zpid/" TargetMode="External"/><Relationship Id="rId798" Type="http://schemas.openxmlformats.org/officeDocument/2006/relationships/hyperlink" Target="https://portal.onehome.com/en-US/share/1023014t44203" TargetMode="External"/><Relationship Id="rId313" Type="http://schemas.openxmlformats.org/officeDocument/2006/relationships/hyperlink" Target="https://assumelist.com/property-detail/?property=495-Eclipse-Dr&amp;property_id=174615871&amp;mls_id=8659519&amp;agent=1288&amp;token=eyJ0eXAiOiJKV1QiLCJhbGciOiJIUzI1NiJ9.eyJpYXQiOjE3MzgxMDYyNTQsImV4cCI6MTc0MDY5ODI1NCwiZGF0YSI6eyJhZ2VudElkIjoxMjg4LCJzaGFyZUtleSI6ImNkMDI2Y2YzOThmZGE5NGZhZThlZTc5M2I2MWJmMDBiIiwibGlzdGluZ0lkIjoiMTc0NzMzODQwLDE3NDMyNTM0MSwxNzQzODY2OTUsMTc0Njc0NDEzLDE3NDQ2ODI3OCwxNzQ2NDk5NzIsMTc0NjE1ODcxLDE3NDgyNzk3MSwxODE2MTI3MTMsMTc0NTMxMDE4LDE3NDQyMjMzNiwxNzQ3NzYyODIsMTc0NDAwNTMyLDE3NDgwMzM2OCwxNzQ3Mjk3MTcsMTc0NjIwMzg3LDE3NDYwMTM3MCJ9fQ.M8YfM0e_NhSJA8mJJNgCdE1G2WWzw4NJdAQYDZaru4M&amp;alerts=1&amp;share_key=cd026cf398fda94fae8ee793b61bf00b" TargetMode="External"/><Relationship Id="rId797" Type="http://schemas.openxmlformats.org/officeDocument/2006/relationships/hyperlink" Target="https://assumelist.com/property-detail/?property=825-Spinner-Ct&amp;property_id=181577265&amp;mls_id=8092854&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 TargetMode="External"/><Relationship Id="rId319" Type="http://schemas.openxmlformats.org/officeDocument/2006/relationships/hyperlink" Target="https://docs.google.com/spreadsheets/d/1hynVxj6iDtPyzshnyNrWKUuAwrqEjbMZ/edit?gid=1727674567" TargetMode="External"/><Relationship Id="rId318" Type="http://schemas.openxmlformats.org/officeDocument/2006/relationships/hyperlink" Target="https://www.zillow.com/homedetails/1614-E-Cheyenne-Rd-Colorado-Springs-CO-80905/13626633_zpid/" TargetMode="External"/><Relationship Id="rId317" Type="http://schemas.openxmlformats.org/officeDocument/2006/relationships/hyperlink" Target="https://assumelist.com/property-detail/?property=7119-Creekfront-Dr&amp;property_id=174523009&amp;mls_id=2509310" TargetMode="External"/><Relationship Id="rId1380" Type="http://schemas.openxmlformats.org/officeDocument/2006/relationships/hyperlink" Target="https://portal.onehome.com/en-US/share/1020345q97123" TargetMode="External"/><Relationship Id="rId792" Type="http://schemas.openxmlformats.org/officeDocument/2006/relationships/hyperlink" Target="https://portal.onehome.com/en-US/share/1023006a55322" TargetMode="External"/><Relationship Id="rId1381" Type="http://schemas.openxmlformats.org/officeDocument/2006/relationships/hyperlink" Target="https://assumelist.com/property-detail/?property=10180-Winter-Gem-Grv&amp;property_id=174585487&amp;mls_id=2385329&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791" Type="http://schemas.openxmlformats.org/officeDocument/2006/relationships/hyperlink" Target="https://assumelist.com/property-detail/?property=7389-Maybeck-Vw&amp;property_id=174387847&amp;mls_id=3494744" TargetMode="External"/><Relationship Id="rId1382" Type="http://schemas.openxmlformats.org/officeDocument/2006/relationships/hyperlink" Target="https://portal.onehome.com/en-US/share/1020344D52113" TargetMode="External"/><Relationship Id="rId790" Type="http://schemas.openxmlformats.org/officeDocument/2006/relationships/hyperlink" Target="https://docs.google.com/spreadsheets/d/1hynVxj6iDtPyzshnyNrWKUuAwrqEjbMZ/edit?gid=1403664417" TargetMode="External"/><Relationship Id="rId1383" Type="http://schemas.openxmlformats.org/officeDocument/2006/relationships/hyperlink" Target="https://assumelist.com/property-detail/?property=1036-Florence-Ave&amp;property_id=174578159&amp;mls_id=5927058&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1384" Type="http://schemas.openxmlformats.org/officeDocument/2006/relationships/hyperlink" Target="https://assumelist.com/property-detail/?property=4225-Hunting-Meadows-Cir&amp;property_id=174585381&amp;mls_id=3428185&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312" Type="http://schemas.openxmlformats.org/officeDocument/2006/relationships/hyperlink" Target="https://www.zillow.com/homedetails/495-Eclipse-Dr-Colorado-Springs-CO-80905/181739421_zpid/" TargetMode="External"/><Relationship Id="rId796" Type="http://schemas.openxmlformats.org/officeDocument/2006/relationships/hyperlink" Target="https://portal.onehome.com/en-US/share/1023010j51084" TargetMode="External"/><Relationship Id="rId1385" Type="http://schemas.openxmlformats.org/officeDocument/2006/relationships/hyperlink" Target="https://assumelist.com/property-detail/?property=4225-Hunting-Meadows-Cir&amp;property_id=174585381&amp;mls_id=3428185&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311" Type="http://schemas.openxmlformats.org/officeDocument/2006/relationships/hyperlink" Target="https://assumelist.com/property-detail/?property=306-Cranbrook-Cir&amp;property_id=174576070&amp;mls_id=3974814" TargetMode="External"/><Relationship Id="rId795" Type="http://schemas.openxmlformats.org/officeDocument/2006/relationships/hyperlink" Target="https://assumelist.com/property-detail/?property=1563-Keaton-Ln&amp;property_id=174574351&amp;mls_id=1595309" TargetMode="External"/><Relationship Id="rId1386" Type="http://schemas.openxmlformats.org/officeDocument/2006/relationships/hyperlink" Target="https://portal.onehome.com/en-US/share/1020343O26748" TargetMode="External"/><Relationship Id="rId310" Type="http://schemas.openxmlformats.org/officeDocument/2006/relationships/hyperlink" Target="https://www.zillow.com/homedetails/306-Cranbrook-Cir-Colorado-Springs-CO-80906/13635377_zpid/" TargetMode="External"/><Relationship Id="rId794" Type="http://schemas.openxmlformats.org/officeDocument/2006/relationships/hyperlink" Target="https://portal.onehome.com/en-US/share/1023015N47232" TargetMode="External"/><Relationship Id="rId1387" Type="http://schemas.openxmlformats.org/officeDocument/2006/relationships/hyperlink" Target="https://assumelist.com/property-detail/?property=6559-Tranters-Creek-Way&amp;property_id=174498047&amp;mls_id=2333596&amp;agent=1288&amp;token=eyJ0eXAiOiJKV1QiLCJhbGciOiJIUzI1NiJ9.eyJpYXQiOjE3MjQ3MDk4NTEsImV4cCI6MTcyNzMwMTg1MSwiZGF0YSI6eyJhZ2VudElkIjoxMjg4LCJzaGFyZUtleSI6IjgyODk2YjI3NjI2ZDg4ODc2ZTIzZjQ0OTg1NDNmODdjIiwibGlzdGluZ0lkIjoiMTc0NjI5MzI3LDE4MTUyNzEyMCwxNzQ0MzAzNDMsMTc0ODQ1MjY5LDE3NDM5ODU5MCwxNzQ1ODU0ODcsMTc0NTc4MTU5LDE3NDU4NTM4MSwxNzQ0OTgwNDcifX0.-rwEBX5CXXJ_OVgFUbC4hgSSend27lfgDiq86aAnW9w&amp;alerts=1&amp;share_key=82896b27626d88876e23f4498543f87c" TargetMode="External"/><Relationship Id="rId793" Type="http://schemas.openxmlformats.org/officeDocument/2006/relationships/hyperlink" Target="https://assumelist.com/property-detail/?property=940-Technology-Ct&amp;property_id=174732874&amp;mls_id=5101901&amp;agent=1288&amp;token=eyJ0eXAiOiJKV1QiLCJhbGciOiJIUzI1NiJ9.eyJpYXQiOjE3Mjg1MTE0MTUsImV4cCI6MTczMTEwMzQxNSwiZGF0YSI6eyJhZ2VudElkIjoxMjg4LCJzaGFyZUtleSI6IjlhYjZmMTMyNTAzMWUxZDNiYzFhZWUzYzVkNTFlMTZiIiwibGlzdGluZ0lkIjoiMTc0NzMyODc0LDE3NDg1MTAyNCwxNzQ4NzU2OTEsMTc0ODUzMjk3LDE3NDQ4MDc4OSwxODE1NzcyNjUsMTc0NTM3MjYxLDE3NDMxMTQ2MywxNzQ2MjA4ODEifX0.xYwUL1DqnFjfUByYJJZhguMVVIrHuzZn-ipSQY5XiEg&amp;alerts=1&amp;share_key=9ab6f1325031e1d3bc1aee3c5d51e16b" TargetMode="External"/><Relationship Id="rId1388" Type="http://schemas.openxmlformats.org/officeDocument/2006/relationships/hyperlink" Target="https://portal.onehome.com/en-US/share/1020268W36580" TargetMode="External"/><Relationship Id="rId297" Type="http://schemas.openxmlformats.org/officeDocument/2006/relationships/hyperlink" Target="https://assumelist.com/property-detail/?property=3815-Sedgewood-Way&amp;property_id=174849825&amp;mls_id=2691409" TargetMode="External"/><Relationship Id="rId296" Type="http://schemas.openxmlformats.org/officeDocument/2006/relationships/hyperlink" Target="https://portal.onehome.com/en-US/share/1029280r20008" TargetMode="External"/><Relationship Id="rId295" Type="http://schemas.openxmlformats.org/officeDocument/2006/relationships/hyperlink" Target="https://assumelist.com/property-detail/?property=6023-Rifle-Gap-Way&amp;property_id=174527032&amp;mls_id=2003470" TargetMode="External"/><Relationship Id="rId294" Type="http://schemas.openxmlformats.org/officeDocument/2006/relationships/hyperlink" Target="https://portal.onehome.com/en-US/share/1029463E17408" TargetMode="External"/><Relationship Id="rId299" Type="http://schemas.openxmlformats.org/officeDocument/2006/relationships/hyperlink" Target="https://assumelist.com/property-detail/?property=7716-Almond-Wood-Loop&amp;property_id=174413211&amp;mls_id=8500284" TargetMode="External"/><Relationship Id="rId298" Type="http://schemas.openxmlformats.org/officeDocument/2006/relationships/hyperlink" Target="https://portal.onehome.com/en-US/share/1029279w76421" TargetMode="External"/><Relationship Id="rId271" Type="http://schemas.openxmlformats.org/officeDocument/2006/relationships/hyperlink" Target="https://assumelist.com/property-detail/?property=10576-Kalama-Dr&amp;property_id=174475355&amp;mls_id=2908506" TargetMode="External"/><Relationship Id="rId270" Type="http://schemas.openxmlformats.org/officeDocument/2006/relationships/hyperlink" Target="https://portal.onehome.com/en-US/share/1029894r31227" TargetMode="External"/><Relationship Id="rId269" Type="http://schemas.openxmlformats.org/officeDocument/2006/relationships/hyperlink" Target="https://assumelist.com/property-detail/?property=3724-Encino-St&amp;property_id=174822529&amp;mls_id=3706140" TargetMode="External"/><Relationship Id="rId264" Type="http://schemas.openxmlformats.org/officeDocument/2006/relationships/hyperlink" Target="https://portal.onehome.com/en-US/share/1030067W30630" TargetMode="External"/><Relationship Id="rId263" Type="http://schemas.openxmlformats.org/officeDocument/2006/relationships/hyperlink" Target="https://assumelist.com/property-detail/?property=1701-Grant-Ave&amp;property_id=174623497&amp;mls_id=6946734" TargetMode="External"/><Relationship Id="rId262" Type="http://schemas.openxmlformats.org/officeDocument/2006/relationships/hyperlink" Target="https://portal.onehome.com/en-US/share/1030068w02437" TargetMode="External"/><Relationship Id="rId261" Type="http://schemas.openxmlformats.org/officeDocument/2006/relationships/hyperlink" Target="https://assumelist.com/property-detail/?property=223-S-Race-St&amp;property_id=174810170&amp;mls_id=8531413" TargetMode="External"/><Relationship Id="rId268" Type="http://schemas.openxmlformats.org/officeDocument/2006/relationships/hyperlink" Target="https://portal.onehome.com/en-US/share/1029895k35392" TargetMode="External"/><Relationship Id="rId267" Type="http://schemas.openxmlformats.org/officeDocument/2006/relationships/hyperlink" Target="https://assumelist.com/property-detail/?property=1303-Coventry-Dr&amp;property_id=174667807&amp;mls_id=6206417" TargetMode="External"/><Relationship Id="rId266" Type="http://schemas.openxmlformats.org/officeDocument/2006/relationships/hyperlink" Target="https://portal.onehome.com/en-US/share/1029985c34790" TargetMode="External"/><Relationship Id="rId265" Type="http://schemas.openxmlformats.org/officeDocument/2006/relationships/hyperlink" Target="https://assumelist.com/property-detail/?property=6447-Jonathan-Ct&amp;property_id=174532274&amp;mls_id=6896612" TargetMode="External"/><Relationship Id="rId260" Type="http://schemas.openxmlformats.org/officeDocument/2006/relationships/hyperlink" Target="https://portal.onehome.com/en-US/share/1030220l36102" TargetMode="External"/><Relationship Id="rId259" Type="http://schemas.openxmlformats.org/officeDocument/2006/relationships/hyperlink" Target="https://assumelist.com/property-detail/?property=933-Technology-Ct&amp;property_id=174410049&amp;mls_id=8404165" TargetMode="External"/><Relationship Id="rId258" Type="http://schemas.openxmlformats.org/officeDocument/2006/relationships/hyperlink" Target="https://portal.onehome.com/en-US/share/1030222x60412" TargetMode="External"/><Relationship Id="rId253" Type="http://schemas.openxmlformats.org/officeDocument/2006/relationships/hyperlink" Target="https://docs.google.com/spreadsheets/d/1hynVxj6iDtPyzshnyNrWKUuAwrqEjbMZ/edit?gid=927070724" TargetMode="External"/><Relationship Id="rId252" Type="http://schemas.openxmlformats.org/officeDocument/2006/relationships/hyperlink" Target="https://portal.onehome.com/en-US/share/1030363I68385" TargetMode="External"/><Relationship Id="rId251" Type="http://schemas.openxmlformats.org/officeDocument/2006/relationships/hyperlink" Target="https://assumelist.com/property-detail/?property=547-Welsh-Cir&amp;property_id=174564646&amp;mls_id=5231878" TargetMode="External"/><Relationship Id="rId250" Type="http://schemas.openxmlformats.org/officeDocument/2006/relationships/hyperlink" Target="https://portal.onehome.com/en-US/share/1030364F38962" TargetMode="External"/><Relationship Id="rId257" Type="http://schemas.openxmlformats.org/officeDocument/2006/relationships/hyperlink" Target="https://assumelist.com/property-detail/?property=6633-Hidden-Hickory-Cir&amp;property_id=174520178&amp;mls_id=6605944" TargetMode="External"/><Relationship Id="rId256" Type="http://schemas.openxmlformats.org/officeDocument/2006/relationships/hyperlink" Target="https://docs.google.com/spreadsheets/d/1hynVxj6iDtPyzshnyNrWKUuAwrqEjbMZ/edit?gid=2009449648" TargetMode="External"/><Relationship Id="rId255" Type="http://schemas.openxmlformats.org/officeDocument/2006/relationships/hyperlink" Target="https://portal.onehome.com/en-US/share/1030361e21105" TargetMode="External"/><Relationship Id="rId254" Type="http://schemas.openxmlformats.org/officeDocument/2006/relationships/hyperlink" Target="https://assumelist.com/property-detail/?property=6951-Passing-Sky-Dr&amp;property_id=174533901&amp;mls_id=7364822" TargetMode="External"/><Relationship Id="rId293" Type="http://schemas.openxmlformats.org/officeDocument/2006/relationships/hyperlink" Target="https://assumelist.com/property-detail/?property=4389-Hessite-Loop&amp;property_id=174274515&amp;mls_id=3424905" TargetMode="External"/><Relationship Id="rId292" Type="http://schemas.openxmlformats.org/officeDocument/2006/relationships/hyperlink" Target="https://portal.onehome.com/en-US/share/1029583g20876" TargetMode="External"/><Relationship Id="rId291" Type="http://schemas.openxmlformats.org/officeDocument/2006/relationships/hyperlink" Target="https://assumelist.com/property-detail/?property=210-Kilmer-Ct&amp;property_id=174307501&amp;mls_id=7438672" TargetMode="External"/><Relationship Id="rId290" Type="http://schemas.openxmlformats.org/officeDocument/2006/relationships/hyperlink" Target="https://portal.onehome.com/en-US/share/1029662o74596" TargetMode="External"/><Relationship Id="rId286" Type="http://schemas.openxmlformats.org/officeDocument/2006/relationships/hyperlink" Target="https://portal.onehome.com/en-US/share/1029741I92141" TargetMode="External"/><Relationship Id="rId285" Type="http://schemas.openxmlformats.org/officeDocument/2006/relationships/hyperlink" Target="https://assumelist.com/property-detail/?property=10454-Silver-Stirrup-Dr&amp;property_id=174814078&amp;mls_id=3314770" TargetMode="External"/><Relationship Id="rId284" Type="http://schemas.openxmlformats.org/officeDocument/2006/relationships/hyperlink" Target="https://portal.onehome.com/en-US/share/1029743A92172" TargetMode="External"/><Relationship Id="rId283" Type="http://schemas.openxmlformats.org/officeDocument/2006/relationships/hyperlink" Target="https://assumelist.com/property-detail/?property=4944-Justeagen-Dr&amp;property_id=174275027&amp;mls_id=3601262" TargetMode="External"/><Relationship Id="rId289" Type="http://schemas.openxmlformats.org/officeDocument/2006/relationships/hyperlink" Target="https://assumelist.com/property-detail/?property=3615-Birnamwood-Dr&amp;property_id=174739084&amp;mls_id=5923429&amp;agent=1288&amp;token=eyJ0eXAiOiJKV1QiLCJhbGciOiJIUzI1NiJ9.eyJpYXQiOjE3Mzg3OTMxMjQsImV4cCI6MTc0MTM4NTEyNCwiZGF0YSI6eyJhZ2VudElkIjoxMjg4LCJzaGFyZUtleSI6ImY0OGNhNmJlZjMxNDNhNTBmNjhjYzZhOGQ1NmJjMzUxIiwibGlzdGluZ0lkIjoiMTc0NzM5MDg0LDE3NDcxNzY4MywxNzQ0NjI3NzcsMTc0ODIyMDAxLDE3NDI4MjMzMywxNzQ4Njc4NjksMTc0NzY2NzgwLDE3NDc3MzE3OCwxNzQ1MDEzMTcsMTc0Mjg4MzQyLDE3NDg1MTAyNCwxNzQ4Mzk2NDgsMTgxNjAzMjA4LDE3NDgxNDg5OSwxNzQ4NDY1MjMsMTgxNTU4MjM5LDE3NDQwMjIzNSwxNzQzMzc1NzUsMTc0NjQ0MzIxLDE3NDc0NDc3OSJ9fQ.a6PGhyBQ03HK4v50seinJQZFXOq32lf_neVfjcy8kaU&amp;alerts=1&amp;share_key=f48ca6bef3143a50f68cc6a8d56bc351" TargetMode="External"/><Relationship Id="rId288" Type="http://schemas.openxmlformats.org/officeDocument/2006/relationships/hyperlink" Target="https://portal.onehome.com/en-US/share/1036062F97997" TargetMode="External"/><Relationship Id="rId287" Type="http://schemas.openxmlformats.org/officeDocument/2006/relationships/hyperlink" Target="https://assumelist.com/property-detail/?property=4858-Jedediah-Smith-Rd&amp;property_id=174331173&amp;mls_id=7066688" TargetMode="External"/><Relationship Id="rId282" Type="http://schemas.openxmlformats.org/officeDocument/2006/relationships/hyperlink" Target="https://portal.onehome.com/en-US/share/1029744x32271" TargetMode="External"/><Relationship Id="rId281" Type="http://schemas.openxmlformats.org/officeDocument/2006/relationships/hyperlink" Target="https://assumelist.com/property-detail/?property=7607-Sun-Shimmer-Vw&amp;property_id=174498967&amp;mls_id=9544809" TargetMode="External"/><Relationship Id="rId280" Type="http://schemas.openxmlformats.org/officeDocument/2006/relationships/hyperlink" Target="https://portal.onehome.com/en-US/share/1029745N51631" TargetMode="External"/><Relationship Id="rId275" Type="http://schemas.openxmlformats.org/officeDocument/2006/relationships/hyperlink" Target="https://assumelist.com/property-detail/?property=103-Easy-St&amp;property_id=181623045&amp;mls_id=7519241" TargetMode="External"/><Relationship Id="rId274" Type="http://schemas.openxmlformats.org/officeDocument/2006/relationships/hyperlink" Target="https://portal.onehome.com/en-US/share/1029750B00845" TargetMode="External"/><Relationship Id="rId273" Type="http://schemas.openxmlformats.org/officeDocument/2006/relationships/hyperlink" Target="https://assumelist.com/property-detail/?property=5965-Corinth-Dr&amp;property_id=174458397&amp;mls_id=9412273" TargetMode="External"/><Relationship Id="rId272" Type="http://schemas.openxmlformats.org/officeDocument/2006/relationships/hyperlink" Target="https://portal.onehome.com/en-US/share/1029893P86060" TargetMode="External"/><Relationship Id="rId279" Type="http://schemas.openxmlformats.org/officeDocument/2006/relationships/hyperlink" Target="https://assumelist.com/property-detail/?property=1401-Bates-Dr&amp;property_id=174542549&amp;mls_id=1880162" TargetMode="External"/><Relationship Id="rId278" Type="http://schemas.openxmlformats.org/officeDocument/2006/relationships/hyperlink" Target="https://portal.onehome.com/en-US/share/1029746s88235" TargetMode="External"/><Relationship Id="rId277" Type="http://schemas.openxmlformats.org/officeDocument/2006/relationships/hyperlink" Target="https://assumelist.com/property-detail/?property=2245-Cather-Cir&amp;property_id=174589622&amp;mls_id=3737582" TargetMode="External"/><Relationship Id="rId276" Type="http://schemas.openxmlformats.org/officeDocument/2006/relationships/hyperlink" Target="https://portal.onehome.com/en-US/share/1029747Z61532" TargetMode="External"/><Relationship Id="rId1455" Type="http://schemas.openxmlformats.org/officeDocument/2006/relationships/hyperlink" Target="https://portal.onehome.com/en-US/share/1019999o96648" TargetMode="External"/><Relationship Id="rId1456" Type="http://schemas.openxmlformats.org/officeDocument/2006/relationships/hyperlink" Target="https://assumelist.com/property-detail/?property=8263-Graphite-Dr&amp;property_id=174568071&amp;mls_id=1240258" TargetMode="External"/><Relationship Id="rId1457" Type="http://schemas.openxmlformats.org/officeDocument/2006/relationships/hyperlink" Target="https://assumelist.com/property-detail/?property=11785-Valle-Verde-Dr&amp;property_id=174871022&amp;mls_id=6148087&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58" Type="http://schemas.openxmlformats.org/officeDocument/2006/relationships/hyperlink" Target="https://assumelist.com/property-detail/?property=11785-Valle-Verde-Dr&amp;property_id=174871022&amp;mls_id=6148087&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59" Type="http://schemas.openxmlformats.org/officeDocument/2006/relationships/hyperlink" Target="https://portal.onehome.com/en-US/share/1019998P43491" TargetMode="External"/><Relationship Id="rId629" Type="http://schemas.openxmlformats.org/officeDocument/2006/relationships/hyperlink" Target="https://assumelist.com/property-detail/?property=6269-Armdale-Hts&amp;property_id=174801010&amp;mls_id=8779098&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 TargetMode="External"/><Relationship Id="rId624" Type="http://schemas.openxmlformats.org/officeDocument/2006/relationships/hyperlink" Target="https://portal.onehome.com/en-US/share/1024058h20270" TargetMode="External"/><Relationship Id="rId623" Type="http://schemas.openxmlformats.org/officeDocument/2006/relationships/hyperlink" Target="https://assumelist.com/property-detail/?property=17265-Shahara-Rd&amp;property_id=174499781&amp;mls_id=3118578&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 TargetMode="External"/><Relationship Id="rId622" Type="http://schemas.openxmlformats.org/officeDocument/2006/relationships/hyperlink" Target="https://portal.onehome.com/en-US/share/1024059U50941" TargetMode="External"/><Relationship Id="rId621" Type="http://schemas.openxmlformats.org/officeDocument/2006/relationships/hyperlink" Target="https://assumelist.com/property-detail/?property=41-Hayes-Dr&amp;property_id=174515729&amp;mls_id=9938093&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 TargetMode="External"/><Relationship Id="rId628" Type="http://schemas.openxmlformats.org/officeDocument/2006/relationships/hyperlink" Target="https://portal.onehome.com/en-US/share/1024063r28286" TargetMode="External"/><Relationship Id="rId627" Type="http://schemas.openxmlformats.org/officeDocument/2006/relationships/hyperlink" Target="https://assumelist.com/property-detail/?property=1880-Independence-Dr&amp;property_id=174397662&amp;mls_id=3117008" TargetMode="External"/><Relationship Id="rId626" Type="http://schemas.openxmlformats.org/officeDocument/2006/relationships/hyperlink" Target="https://portal.onehome.com/en-US/share/1024083C78500" TargetMode="External"/><Relationship Id="rId625" Type="http://schemas.openxmlformats.org/officeDocument/2006/relationships/hyperlink" Target="https://assumelist.com/property-detail/?property=6382-Pilgrimage-Rd&amp;property_id=174583795&amp;mls_id=4565669&amp;agent=1288&amp;token=eyJ0eXAiOiJKV1QiLCJhbGciOiJIUzI1NiJ9.eyJpYXQiOjE3MzAwNjY4MjQsImV4cCI6MTczMjY1ODgyNCwiZGF0YSI6eyJhZ2VudElkIjoxMjg4LCJzaGFyZUtleSI6IjUxNWE4MjgxYjFiZDAyNWU4NDBiZmZjZjJlZDMyMzcwIiwibGlzdGluZ0lkIjoiMTc0ODAzMDYxLDE3NDI5NTM3MywxNzQ3NzkxNzgsMTc0NTgzNzk1LDE3NDQ5OTc4MSwxNzQ1MTU3MjkifX0.y2hFXoxiWJKecobKdLjBBJ4d8OqqrdMD4RXbURK-CN4&amp;alerts=1&amp;share_key=515a8281b1bd025e840bffcf2ed32370" TargetMode="External"/><Relationship Id="rId1450" Type="http://schemas.openxmlformats.org/officeDocument/2006/relationships/hyperlink" Target="https://assumelist.com/property-detail/?property=7147-Preble-Dr&amp;property_id=174772533&amp;mls_id=3111914" TargetMode="External"/><Relationship Id="rId620" Type="http://schemas.openxmlformats.org/officeDocument/2006/relationships/hyperlink" Target="https://portal.onehome.com/en-US/share/1024060O77655" TargetMode="External"/><Relationship Id="rId1451" Type="http://schemas.openxmlformats.org/officeDocument/2006/relationships/hyperlink" Target="https://portal.onehome.com/en-US/share/1020035q64417" TargetMode="External"/><Relationship Id="rId1452" Type="http://schemas.openxmlformats.org/officeDocument/2006/relationships/hyperlink" Target="https://assumelist.com/property-detail/?property=2419-Byers-Ave&amp;property_id=174711361&amp;mls_id=1806911" TargetMode="External"/><Relationship Id="rId1453" Type="http://schemas.openxmlformats.org/officeDocument/2006/relationships/hyperlink" Target="https://portal.onehome.com/en-US/share/1020000M24814" TargetMode="External"/><Relationship Id="rId1454" Type="http://schemas.openxmlformats.org/officeDocument/2006/relationships/hyperlink" Target="https://assumelist.com/property-detail/?property=8774-Silver-Glen-Dr&amp;property_id=174854231&amp;mls_id=8704086" TargetMode="External"/><Relationship Id="rId1444" Type="http://schemas.openxmlformats.org/officeDocument/2006/relationships/hyperlink" Target="https://assumelist.com/property-detail/?property=4974-Leland-Pt&amp;property_id=174788080&amp;mls_id=8910845" TargetMode="External"/><Relationship Id="rId1445" Type="http://schemas.openxmlformats.org/officeDocument/2006/relationships/hyperlink" Target="https://portal.onehome.com/en-US/share/1020024Z46213" TargetMode="External"/><Relationship Id="rId1446" Type="http://schemas.openxmlformats.org/officeDocument/2006/relationships/hyperlink" Target="https://assumelist.com/property-detail/?property=1719-Portland-Gold-Dr&amp;property_id=174806825&amp;mls_id=3301012" TargetMode="External"/><Relationship Id="rId1447" Type="http://schemas.openxmlformats.org/officeDocument/2006/relationships/hyperlink" Target="https://portal.onehome.com/en-US/share/1020022R69530" TargetMode="External"/><Relationship Id="rId1448" Type="http://schemas.openxmlformats.org/officeDocument/2006/relationships/hyperlink" Target="https://assumelist.com/property-detail/?property=6721-Oasis-Butte-Dr&amp;property_id=174633866&amp;mls_id=9468222" TargetMode="External"/><Relationship Id="rId1449" Type="http://schemas.openxmlformats.org/officeDocument/2006/relationships/hyperlink" Target="https://portal.onehome.com/en-US/share/1020003b57836" TargetMode="External"/><Relationship Id="rId619" Type="http://schemas.openxmlformats.org/officeDocument/2006/relationships/hyperlink" Target="https://assumelist.com/property-detail/?property=4505-Gatewood-Dr&amp;property_id=174426363&amp;mls_id=2023121&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 TargetMode="External"/><Relationship Id="rId618" Type="http://schemas.openxmlformats.org/officeDocument/2006/relationships/hyperlink" Target="https://portal.onehome.com/en-US/share/1024062K18959" TargetMode="External"/><Relationship Id="rId613" Type="http://schemas.openxmlformats.org/officeDocument/2006/relationships/hyperlink" Target="https://assumelist.com/property-detail/?property=4645-Ports-Down-Ln&amp;property_id=174854647&amp;mls_id=8090171" TargetMode="External"/><Relationship Id="rId612" Type="http://schemas.openxmlformats.org/officeDocument/2006/relationships/hyperlink" Target="https://portal.onehome.com/en-US/share/1024084Q18756" TargetMode="External"/><Relationship Id="rId611" Type="http://schemas.openxmlformats.org/officeDocument/2006/relationships/hyperlink" Target="https://assumelist.com/property-detail/?property=10513-Cedar-Breaks-Dr&amp;property_id=174753196&amp;mls_id=9124931&amp;agent=1288&amp;token=eyJ0eXAiOiJKV1QiLCJhbGciOiJIUzI1NiJ9.eyJpYXQiOjE3Mjk4OTQwNzYsImV4cCI6MTczMjQ4NjA3NiwiZGF0YSI6eyJhZ2VudElkIjoxMjg4LCJzaGFyZUtleSI6ImY1NWM4ZWIyZTRmZTdhMWU0NjMwNjMzN2M0MjVmM2U4IiwibGlzdGluZ0lkIjoiMTc0NDIwNTQwLDE3NDYxMjM1MSwxNzQ2NDgxOTYsMTc0NzYyMDcwLDE3NDc1MzE5NiwxNzQzODYzODYsMTc0NTEzMjQxLDE3NDU3Njg4MSwxNzQzMDA5NTYifX0.RSaRwBPyRwfs78NdUVqOkdHMTuluhHGGTCVjkUKByls&amp;alerts=1&amp;share_key=f55c8eb2e4fe7a1e46306337c425f3e8" TargetMode="External"/><Relationship Id="rId610" Type="http://schemas.openxmlformats.org/officeDocument/2006/relationships/hyperlink" Target="https://portal.onehome.com/en-US/share/1024072v38736" TargetMode="External"/><Relationship Id="rId617" Type="http://schemas.openxmlformats.org/officeDocument/2006/relationships/hyperlink" Target="https://assumelist.com/property-detail/?property=8790-Silver-Glen-Dr&amp;property_id=174802214&amp;mls_id=7001788&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 TargetMode="External"/><Relationship Id="rId616" Type="http://schemas.openxmlformats.org/officeDocument/2006/relationships/hyperlink" Target="https://portal.onehome.com/en-US/share/1024067i14489" TargetMode="External"/><Relationship Id="rId615" Type="http://schemas.openxmlformats.org/officeDocument/2006/relationships/hyperlink" Target="https://assumelist.com/property-detail/?property=7596-Middle-Bay-Way&amp;property_id=174576881&amp;mls_id=5607976&amp;agent=1288&amp;token=eyJ0eXAiOiJKV1QiLCJhbGciOiJIUzI1NiJ9.eyJpYXQiOjE3Mjk4OTQwNzYsImV4cCI6MTczMjQ4NjA3NiwiZGF0YSI6eyJhZ2VudElkIjoxMjg4LCJzaGFyZUtleSI6ImY1NWM4ZWIyZTRmZTdhMWU0NjMwNjMzN2M0MjVmM2U4IiwibGlzdGluZ0lkIjoiMTc0NDIwNTQwLDE3NDYxMjM1MSwxNzQ2NDgxOTYsMTc0NzYyMDcwLDE3NDc1MzE5NiwxNzQzODYzODYsMTc0NTEzMjQxLDE3NDU3Njg4MSwxNzQzMDA5NTYifX0.RSaRwBPyRwfs78NdUVqOkdHMTuluhHGGTCVjkUKByls&amp;alerts=1&amp;share_key=f55c8eb2e4fe7a1e46306337c425f3e8" TargetMode="External"/><Relationship Id="rId614" Type="http://schemas.openxmlformats.org/officeDocument/2006/relationships/hyperlink" Target="https://portal.onehome.com/en-US/share/1024079M30345" TargetMode="External"/><Relationship Id="rId1440" Type="http://schemas.openxmlformats.org/officeDocument/2006/relationships/hyperlink" Target="https://assumelist.com/property-detail/?property=5751-Canyon-Reserve-Hts&amp;property_id=174455283&amp;mls_id=9764146" TargetMode="External"/><Relationship Id="rId1441" Type="http://schemas.openxmlformats.org/officeDocument/2006/relationships/hyperlink" Target="https://portal.onehome.com/en-US/share/1020028b38973" TargetMode="External"/><Relationship Id="rId1442" Type="http://schemas.openxmlformats.org/officeDocument/2006/relationships/hyperlink" Target="https://assumelist.com/property-detail/?property=7645-Potomac-Dr&amp;property_id=174477612&amp;mls_id=8681485" TargetMode="External"/><Relationship Id="rId1443" Type="http://schemas.openxmlformats.org/officeDocument/2006/relationships/hyperlink" Target="https://portal.onehome.com/en-US/share/1020026R85157" TargetMode="External"/><Relationship Id="rId1477" Type="http://schemas.openxmlformats.org/officeDocument/2006/relationships/hyperlink" Target="https://portal.onehome.com/en-US/share/1019920k56323" TargetMode="External"/><Relationship Id="rId1478" Type="http://schemas.openxmlformats.org/officeDocument/2006/relationships/hyperlink" Target="https://assumelist.com/property-detail/?property=7621-Potomac-Dr&amp;property_id=174430812&amp;mls_id=7519864" TargetMode="External"/><Relationship Id="rId1479" Type="http://schemas.openxmlformats.org/officeDocument/2006/relationships/hyperlink" Target="https://portal.onehome.com/en-US/share/1019917P17091" TargetMode="External"/><Relationship Id="rId646" Type="http://schemas.openxmlformats.org/officeDocument/2006/relationships/hyperlink" Target="https://portal.onehome.com/en-US/share/1023892g04088" TargetMode="External"/><Relationship Id="rId645" Type="http://schemas.openxmlformats.org/officeDocument/2006/relationships/hyperlink" Target="https://assumelist.com/property-detail/?property=9571-Bryce-Canyon-Dr&amp;property_id=174674802&amp;mls_id=2559736" TargetMode="External"/><Relationship Id="rId644" Type="http://schemas.openxmlformats.org/officeDocument/2006/relationships/hyperlink" Target="https://portal.onehome.com/en-US/share/1023891c23353" TargetMode="External"/><Relationship Id="rId643" Type="http://schemas.openxmlformats.org/officeDocument/2006/relationships/hyperlink" Target="https://assumelist.com/property-detail/?property=6130-Plowshare-Ct&amp;property_id=174708651&amp;mls_id=9634726&amp;agent=1288&amp;token=eyJ0eXAiOiJKV1QiLCJhbGciOiJIUzI1NiJ9.eyJpYXQiOjE3Mjk4MDc1MDIsImV4cCI6MTczMjM5OTUwMiwiZGF0YSI6eyJhZ2VudElkIjoxMjg4LCJzaGFyZUtleSI6IjRkMmRjYWFiMGFjN2Y4MjgxNjRlMDM2OTI1YzQ1ZmNiIiwibGlzdGluZ0lkIjoiMTc0NDk5MzYxLDE3NDU0MTg5NywxNzQ1NzYyNjYsMTc0Njg2Nzg4LDE3NDcwODY1MSwxNzQ4NjE2MDYsMTc0Mjc4OTUxLDE3NDI3ODQ1MSwxNzQ2ODU0NzkifX0.qezB5SVfjvHS6a-wpYsrVhv9iBr09guD9Cls93qMoEg&amp;alerts=1&amp;share_key=4d2dcaab0ac7f828164e036925c45fcb" TargetMode="External"/><Relationship Id="rId649" Type="http://schemas.openxmlformats.org/officeDocument/2006/relationships/hyperlink" Target="https://assumelist.com/property-detail/?property=4127-Cherryvale-Dr&amp;property_id=174448328&amp;mls_id=5065715&amp;agent=1288&amp;token=eyJ0eXAiOiJKV1QiLCJhbGciOiJIUzI1NiJ9.eyJpYXQiOjE3Mjk3MjEwNzAsImV4cCI6MTczMjMxMzA3MCwiZGF0YSI6eyJhZ2VudElkIjoxMjg4LCJzaGFyZUtleSI6IjFiYzBhZjdiYmYyZDllNzA4MGI3NWY0N2Y2MTQxYTM5IiwibGlzdGluZ0lkIjoiMTgxNTcyMjI2LDE3NDQ0ODMyOCwxODE2MjQ0NDAsMTc0NTkwMDQxLDE3NDY0MTE0MiwxNzQ2OTkwNDQsMTc0NTYwNTU5LDE3NDI4MjMzMywxODE1NzUxNTgifX0.THfuh-Rh5izktTITwlw9OLWoJK5X90D2CwdUrwae2OM&amp;alerts=1&amp;share_key=1bc0af7bbf2d9e7080b75f47f6141a39" TargetMode="External"/><Relationship Id="rId648" Type="http://schemas.openxmlformats.org/officeDocument/2006/relationships/hyperlink" Target="https://portal.onehome.com/en-US/share/1023888E53938" TargetMode="External"/><Relationship Id="rId647" Type="http://schemas.openxmlformats.org/officeDocument/2006/relationships/hyperlink" Target="https://assumelist.com/property-detail/?property=7574-Duck-Hawk-Pl&amp;property_id=174313096&amp;mls_id=2390955" TargetMode="External"/><Relationship Id="rId1470" Type="http://schemas.openxmlformats.org/officeDocument/2006/relationships/hyperlink" Target="https://assumelist.com/property-detail/?property=1107-Morning-Star-Dr&amp;property_id=174670588&amp;mls_id=4065344&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71" Type="http://schemas.openxmlformats.org/officeDocument/2006/relationships/hyperlink" Target="https://portal.onehome.com/en-US/share/1019924X93606" TargetMode="External"/><Relationship Id="rId1472" Type="http://schemas.openxmlformats.org/officeDocument/2006/relationships/hyperlink" Target="https://assumelist.com/property-detail/?property=6186-Pilgrimage-Rd&amp;property_id=174813174&amp;mls_id=1820279" TargetMode="External"/><Relationship Id="rId642" Type="http://schemas.openxmlformats.org/officeDocument/2006/relationships/hyperlink" Target="https://portal.onehome.com/en-US/share/1023960H57290" TargetMode="External"/><Relationship Id="rId1473" Type="http://schemas.openxmlformats.org/officeDocument/2006/relationships/hyperlink" Target="https://portal.onehome.com/en-US/share/1019922H19809" TargetMode="External"/><Relationship Id="rId641" Type="http://schemas.openxmlformats.org/officeDocument/2006/relationships/hyperlink" Target="https://assumelist.com/property-detail/?property=7950-Barraport-Dr&amp;property_id=174639152&amp;mls_id=5604973" TargetMode="External"/><Relationship Id="rId1474" Type="http://schemas.openxmlformats.org/officeDocument/2006/relationships/hyperlink" Target="https://assumelist.com/property-detail/?property=13385-Pine-Dr&amp;property_id=181624742&amp;mls_id=9072223" TargetMode="External"/><Relationship Id="rId640" Type="http://schemas.openxmlformats.org/officeDocument/2006/relationships/hyperlink" Target="https://portal.onehome.com/en-US/share/1023965k38384" TargetMode="External"/><Relationship Id="rId1475" Type="http://schemas.openxmlformats.org/officeDocument/2006/relationships/hyperlink" Target="https://portal.onehome.com/en-US/share/1019921j34165" TargetMode="External"/><Relationship Id="rId1476" Type="http://schemas.openxmlformats.org/officeDocument/2006/relationships/hyperlink" Target="https://assumelist.com/property-detail/?property=6421-Black-Sand-Vw&amp;property_id=174338775&amp;mls_id=7850121" TargetMode="External"/><Relationship Id="rId1466" Type="http://schemas.openxmlformats.org/officeDocument/2006/relationships/hyperlink" Target="https://assumelist.com/property-detail/?property=3506-Queen-Anne-Way&amp;property_id=174287324&amp;mls_id=7870616&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67" Type="http://schemas.openxmlformats.org/officeDocument/2006/relationships/hyperlink" Target="https://portal.onehome.com/en-US/share/1019994F57606" TargetMode="External"/><Relationship Id="rId1468" Type="http://schemas.openxmlformats.org/officeDocument/2006/relationships/hyperlink" Target="https://assumelist.com/property-detail/?property=1400-Northwoods-Dr&amp;property_id=174537261&amp;mls_id=6238134&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69" Type="http://schemas.openxmlformats.org/officeDocument/2006/relationships/hyperlink" Target="https://portal.onehome.com/en-US/share/1019993T01752" TargetMode="External"/><Relationship Id="rId635" Type="http://schemas.openxmlformats.org/officeDocument/2006/relationships/hyperlink" Target="https://assumelist.com/property-detail/?property=7131-Passing-Sky-Dr&amp;property_id=174799505&amp;mls_id=9008011" TargetMode="External"/><Relationship Id="rId634" Type="http://schemas.openxmlformats.org/officeDocument/2006/relationships/hyperlink" Target="https://portal.onehome.com/en-US/share/1023962P16698" TargetMode="External"/><Relationship Id="rId633" Type="http://schemas.openxmlformats.org/officeDocument/2006/relationships/hyperlink" Target="https://assumelist.com/property-detail/?property=3459-Monica-Dr-W&amp;property_id=174403758&amp;mls_id=8863716" TargetMode="External"/><Relationship Id="rId632" Type="http://schemas.openxmlformats.org/officeDocument/2006/relationships/hyperlink" Target="https://portal.onehome.com/en-US/share/1023964l92883" TargetMode="External"/><Relationship Id="rId639" Type="http://schemas.openxmlformats.org/officeDocument/2006/relationships/hyperlink" Target="https://assumelist.com/property-detail/?property=9612-Timberlake-Loop&amp;property_id=174283284&amp;mls_id=3922565" TargetMode="External"/><Relationship Id="rId638" Type="http://schemas.openxmlformats.org/officeDocument/2006/relationships/hyperlink" Target="https://portal.onehome.com/en-US/share/1023961I02179" TargetMode="External"/><Relationship Id="rId637" Type="http://schemas.openxmlformats.org/officeDocument/2006/relationships/hyperlink" Target="https://assumelist.com/property-detail/?property=709-Blossom-Field-Rd&amp;property_id=174686788&amp;mls_id=3010662&amp;agent=1288&amp;token=eyJ0eXAiOiJKV1QiLCJhbGciOiJIUzI1NiJ9.eyJpYXQiOjE3Mjk4MDc1MDIsImV4cCI6MTczMjM5OTUwMiwiZGF0YSI6eyJhZ2VudElkIjoxMjg4LCJzaGFyZUtleSI6IjRkMmRjYWFiMGFjN2Y4MjgxNjRlMDM2OTI1YzQ1ZmNiIiwibGlzdGluZ0lkIjoiMTc0NDk5MzYxLDE3NDU0MTg5NywxNzQ1NzYyNjYsMTc0Njg2Nzg4LDE3NDcwODY1MSwxNzQ4NjE2MDYsMTc0Mjc4OTUxLDE3NDI3ODQ1MSwxNzQ2ODU0NzkifX0.qezB5SVfjvHS6a-wpYsrVhv9iBr09guD9Cls93qMoEg&amp;alerts=1&amp;share_key=4d2dcaab0ac7f828164e036925c45fcb" TargetMode="External"/><Relationship Id="rId636" Type="http://schemas.openxmlformats.org/officeDocument/2006/relationships/hyperlink" Target="https://portal.onehome.com/en-US/share/1023959D42202" TargetMode="External"/><Relationship Id="rId1460" Type="http://schemas.openxmlformats.org/officeDocument/2006/relationships/hyperlink" Target="https://assumelist.com/property-detail/?property=6984-Mustang-Rim-Dr&amp;property_id=174545693&amp;mls_id=2031735&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61" Type="http://schemas.openxmlformats.org/officeDocument/2006/relationships/hyperlink" Target="https://portal.onehome.com/en-US/share/1019997R72907" TargetMode="External"/><Relationship Id="rId631" Type="http://schemas.openxmlformats.org/officeDocument/2006/relationships/hyperlink" Target="https://assumelist.com/property-detail/?property=1852-Lanka-Ln&amp;property_id=174576872&amp;mls_id=1459445" TargetMode="External"/><Relationship Id="rId1462" Type="http://schemas.openxmlformats.org/officeDocument/2006/relationships/hyperlink" Target="https://assumelist.com/property-detail/?property=10048-Stonemont-Dr&amp;property_id=174770225&amp;mls_id=1669763&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630" Type="http://schemas.openxmlformats.org/officeDocument/2006/relationships/hyperlink" Target="https://portal.onehome.com/en-US/share/1023963I55174" TargetMode="External"/><Relationship Id="rId1463" Type="http://schemas.openxmlformats.org/officeDocument/2006/relationships/hyperlink" Target="https://portal.onehome.com/en-US/share/1019996t10953" TargetMode="External"/><Relationship Id="rId1464" Type="http://schemas.openxmlformats.org/officeDocument/2006/relationships/hyperlink" Target="https://assumelist.com/property-detail/?property=10262-Prairie-Ridge-Ct&amp;property_id=174389301&amp;mls_id=3240681&amp;agent=1288&amp;token=eyJ0eXAiOiJKV1QiLCJhbGciOiJIUzI1NiJ9.eyJpYXQiOjE3MjQyNzc4MDMsImV4cCI6MTcyNjg2OTgwMywiZGF0YSI6eyJhZ2VudElkIjoxMjg4LCJzaGFyZUtleSI6IjAzZTc0NzA0N2M1MDdlZWUxNjhiOTM4MmVhOWI2ZWM2IiwibGlzdGluZ0lkIjoiMTc0ODcxMDIyLDE3NDU0NTY5MywxNzQzMzgxMTEsMTc0NzcwMjI1LDE3NDI3OTA2MiwxNzQzODkzMDEsMTc0Mjg3MzI0LDE3NDUzNzI2MSwxNzQ2NzA1ODgifX0.9W5ovBrdCE2wz5VN0TyR_eg2H38Qt4fjDiP1NjEzRFg&amp;alerts=1&amp;share_key=03e747047c507eee168b9382ea9b6ec6" TargetMode="External"/><Relationship Id="rId1465" Type="http://schemas.openxmlformats.org/officeDocument/2006/relationships/hyperlink" Target="https://portal.onehome.com/en-US/share/1019996t10953" TargetMode="External"/><Relationship Id="rId1411" Type="http://schemas.openxmlformats.org/officeDocument/2006/relationships/hyperlink" Target="https://assumelist.com/property-detail/?property=8231-Hidden-Pine-Dr&amp;property_id=174405465&amp;mls_id=1144880" TargetMode="External"/><Relationship Id="rId1412" Type="http://schemas.openxmlformats.org/officeDocument/2006/relationships/hyperlink" Target="https://portal.onehome.com/en-US/share/1020087C42619" TargetMode="External"/><Relationship Id="rId1413" Type="http://schemas.openxmlformats.org/officeDocument/2006/relationships/hyperlink" Target="https://assumelist.com/property-detail/?property=1875-Shawnee-Dr&amp;property_id=174305911&amp;mls_id=6319140" TargetMode="External"/><Relationship Id="rId1414" Type="http://schemas.openxmlformats.org/officeDocument/2006/relationships/hyperlink" Target="https://portal.onehome.com/en-US/property/aotf~1081591337~PPMLS?token=eyJPU04iOiJQUE1MUyIsImFnZW50aWQiOiIyNDM2MyIsInNldGlkIjogIjEwMjAxMTIiLCJzZXRUeXBlIjogIlBST1BFUlRZIiwic2F2ZWRTZWFyY2hJZCI6ICI3MDNiZDNhZC00N2VjLTNkOTgtOTI4Ny1kOGU3MTc5MGJhNjkiLCJlbWFpbCI6ICIiLCAiVmlld01vZGUiOiAiMyJ9&amp;searchId=703bd3ad-47ec-3d98-9287-d8e71790ba69" TargetMode="External"/><Relationship Id="rId1415" Type="http://schemas.openxmlformats.org/officeDocument/2006/relationships/hyperlink" Target="https://assumelist.com/property-detail/?property=740-Foxwood-Dr&amp;property_id=174602678&amp;mls_id=4127302" TargetMode="External"/><Relationship Id="rId1416" Type="http://schemas.openxmlformats.org/officeDocument/2006/relationships/hyperlink" Target="https://portal.onehome.com/en-US/property/aotf~1079280439~PPMLS?token=eyJPU04iOiJQUE1MUyIsImFnZW50aWQiOiIyNDM2MyIsInNldGlkIjogIjEwMjAxMTEiLCJzZXRUeXBlIjogIlBST1BFUlRZIiwic2F2ZWRTZWFyY2hJZCI6ICJkNTkyMDc4Zi02MjBjLTNmOTktODQ0Ni03NWEyZTA3ODNmNmQiLCJlbWFpbCI6ICIiLCAiVmlld01vZGUiOiAiMyJ9&amp;searchId=d592078f-620c-3f99-8446-75a2e0783f6d" TargetMode="External"/><Relationship Id="rId1417" Type="http://schemas.openxmlformats.org/officeDocument/2006/relationships/hyperlink" Target="https://assumelist.com/property-detail/?property=118-S-Chelton-Rd&amp;property_id=174790335&amp;mls_id=1319494" TargetMode="External"/><Relationship Id="rId1418" Type="http://schemas.openxmlformats.org/officeDocument/2006/relationships/hyperlink" Target="https://portal.onehome.com/en-US/share/1020083m63517" TargetMode="External"/><Relationship Id="rId1419" Type="http://schemas.openxmlformats.org/officeDocument/2006/relationships/hyperlink" Target="https://assumelist.com/property-detail/?property=12789-Sunlight-Peak-Pl&amp;property_id=174789771&amp;mls_id=1586712" TargetMode="External"/><Relationship Id="rId1410" Type="http://schemas.openxmlformats.org/officeDocument/2006/relationships/hyperlink" Target="https://portal.onehome.com/en-US/share/1020088C65987" TargetMode="External"/><Relationship Id="rId1400" Type="http://schemas.openxmlformats.org/officeDocument/2006/relationships/hyperlink" Target="https://portal.onehome.com/en-US/share/1020250G82249" TargetMode="External"/><Relationship Id="rId1401" Type="http://schemas.openxmlformats.org/officeDocument/2006/relationships/hyperlink" Target="https://assumelist.com/property-detail/?property=3470-Montebello-Dr-W&amp;property_id=174294766&amp;mls_id=7730326&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 TargetMode="External"/><Relationship Id="rId1402" Type="http://schemas.openxmlformats.org/officeDocument/2006/relationships/hyperlink" Target="https://portal.onehome.com/en-US/share/1020249U10676" TargetMode="External"/><Relationship Id="rId1403" Type="http://schemas.openxmlformats.org/officeDocument/2006/relationships/hyperlink" Target="https://assumelist.com/property-detail/?property=2284-Pinyon-Jay-Dr&amp;property_id=174755365&amp;mls_id=9594168&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 TargetMode="External"/><Relationship Id="rId1404" Type="http://schemas.openxmlformats.org/officeDocument/2006/relationships/hyperlink" Target="https://portal.onehome.com/en-US/share/1020247I95125" TargetMode="External"/><Relationship Id="rId1405" Type="http://schemas.openxmlformats.org/officeDocument/2006/relationships/hyperlink" Target="https://assumelist.com/property-detail/?property=1973-Riverwalk-Pkwy&amp;property_id=174688104&amp;mls_id=8100578&amp;agent=1288&amp;token=eyJ0eXAiOiJKV1QiLCJhbGciOiJIUzI1NiJ9.eyJpYXQiOjE3MjQ2MjM0NDAsImV4cCI6MTcyNzIxNTQ0MCwiZGF0YSI6eyJhZ2VudElkIjoxMjg4LCJzaGFyZUtleSI6ImU3ZjNkMGNhZTI0N2ExMmNjZWY0ODIzNDUyMGUyMzAxIiwibGlzdGluZ0lkIjoiMTc0NTg4NTY4LDE3NDQwNjI1NSwxNzQ1ODU4NjIsMTc0NzI1ODcyLDE3NDI5NDc2NiwxNzQ3NTUzNjUsMTc0NjcyMDk4LDE3NDY4ODEwNCJ9fQ.Dkj4843roRs3T57cRGGsG4YVzxUf-jbntxwKLvkoPZI&amp;alerts=1&amp;share_key=e7f3d0cae247a12ccef48234520e2301" TargetMode="External"/><Relationship Id="rId1406" Type="http://schemas.openxmlformats.org/officeDocument/2006/relationships/hyperlink" Target="https://portal.onehome.com/en-US/share/1020091p74773" TargetMode="External"/><Relationship Id="rId1407" Type="http://schemas.openxmlformats.org/officeDocument/2006/relationships/hyperlink" Target="https://assumelist.com/property-detail/?property=12165-Gila-River-Trl&amp;property_id=174316026&amp;mls_id=7167695" TargetMode="External"/><Relationship Id="rId1408" Type="http://schemas.openxmlformats.org/officeDocument/2006/relationships/hyperlink" Target="https://portal.onehome.com/en-US/share/1020089h16932" TargetMode="External"/><Relationship Id="rId1409" Type="http://schemas.openxmlformats.org/officeDocument/2006/relationships/hyperlink" Target="https://assumelist.com/property-detail/?property=815-Marine-Corps-Dr&amp;property_id=174709584&amp;mls_id=3603617" TargetMode="External"/><Relationship Id="rId1433" Type="http://schemas.openxmlformats.org/officeDocument/2006/relationships/hyperlink" Target="https://assumelist.com/property-detail/?property=4882-Witches-Hollow-Ln&amp;property_id=174521304&amp;mls_id=7465529&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34" Type="http://schemas.openxmlformats.org/officeDocument/2006/relationships/hyperlink" Target="https://portal.onehome.com/en-US/share/1020075S93174" TargetMode="External"/><Relationship Id="rId1435" Type="http://schemas.openxmlformats.org/officeDocument/2006/relationships/hyperlink" Target="https://assumelist.com/property-detail/?property=7836-Brandy-Cir&amp;property_id=174779454&amp;mls_id=7022684&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36" Type="http://schemas.openxmlformats.org/officeDocument/2006/relationships/hyperlink" Target="https://portal.onehome.com/en-US/property/aotf~1076935257~PPMLS?token=eyJPU04iOiJQUE1MUyIsImFnZW50aWQiOiIyNDM2MyIsInNldGlkIjogIjEwMjAxMTAiLCJzZXRUeXBlIjogIlBST1BFUlRZIiwic2F2ZWRTZWFyY2hJZCI6ICJiMmE4MTNiMC03YTYyLTNkZWMtYWZiOC05NzkxYjY5Y2I1ODIiLCJlbWFpbCI6ICIiLCAiVmlld01vZGUiOiAiMyJ9&amp;searchId=b2a813b0-7a62-3dec-afb8-9791b69cb582" TargetMode="External"/><Relationship Id="rId1437" Type="http://schemas.openxmlformats.org/officeDocument/2006/relationships/hyperlink" Target="https://docs.google.com/spreadsheets/d/1hynVxj6iDtPyzshnyNrWKUuAwrqEjbMZ/edit?gid=283886539" TargetMode="External"/><Relationship Id="rId1438" Type="http://schemas.openxmlformats.org/officeDocument/2006/relationships/hyperlink" Target="https://assumelist.com/property-detail/?property=7439-Manistique-Dr&amp;property_id=174726002&amp;mls_id=1661751&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39" Type="http://schemas.openxmlformats.org/officeDocument/2006/relationships/hyperlink" Target="https://portal.onehome.com/en-US/share/1020029r60188" TargetMode="External"/><Relationship Id="rId609" Type="http://schemas.openxmlformats.org/officeDocument/2006/relationships/hyperlink" Target="https://assumelist.com/property-detail/?property=925-Winebrook-Way&amp;property_id=174549231&amp;mls_id=8484835&amp;agent=1288&amp;token=eyJ0eXAiOiJKV1QiLCJhbGciOiJIUzI1NiJ9.eyJpYXQiOjE3Mjk5ODA0NDMsImV4cCI6MTczMjU3MjQ0MywiZGF0YSI6eyJhZ2VudElkIjoxMjg4LCJzaGFyZUtleSI6IjhiOTA4ODBhYjgzNDQ2ZjY3M2QxZjc1NTIzMWRiNGRlIiwibGlzdGluZ0lkIjoiMTc0NDI2MzYzLDE3NDU3NjU4MiwxNzQ2ODk0NjUsMTc0Nzk4OTI1LDE3NDgwMTAxMCwxNzQ1NDkyMzEsMTc0NDg0MTQyLDE3NDgwMjIxNCwxNzQ2NTQ4MDcifX0.ixj4fvUD4Y7TjvliKTWuQVARwQfg4mpVpy8UWCvib9w&amp;alerts=1&amp;share_key=8b90880ab83446f673d1f755231db4de" TargetMode="External"/><Relationship Id="rId608" Type="http://schemas.openxmlformats.org/officeDocument/2006/relationships/hyperlink" Target="https://portal.onehome.com/en-US/share/1024064C40060" TargetMode="External"/><Relationship Id="rId607" Type="http://schemas.openxmlformats.org/officeDocument/2006/relationships/hyperlink" Target="https://assumelist.com/property-detail/?property=2219-E-Dale-St&amp;property_id=174757053&amp;mls_id=4289987" TargetMode="External"/><Relationship Id="rId602" Type="http://schemas.openxmlformats.org/officeDocument/2006/relationships/hyperlink" Target="https://portal.onehome.com/en-US/share/1024128Q97711" TargetMode="External"/><Relationship Id="rId601" Type="http://schemas.openxmlformats.org/officeDocument/2006/relationships/hyperlink" Target="https://assumelist.com/property-detail/?property=4685-Vireos-Vw&amp;property_id=174512579&amp;mls_id=6980496&amp;agent=1288&amp;token=eyJ0eXAiOiJKV1QiLCJhbGciOiJIUzI1NiJ9.eyJpYXQiOjE3MzAxNTMxMTksImV4cCI6MTczMjc0NTExOSwiZGF0YSI6eyJhZ2VudElkIjoxMjg4LCJzaGFyZUtleSI6IjhiODQ3M2EwNDI0ODM3NjM1YzNiZjIyNjY2ZjYyNzRmIiwibGlzdGluZ0lkIjoiMTc0NDIxMzUzLDE3NDI3MzYwMywxNzQ0NDU0MzIsMTc0ODE1NTM5LDE4MTU3NzM5OCwxODE1NjIwOTAsMTc0NzI5MjYyLDE3NDUxMjU3OSwxNzQ3NTcwNTMifX0.1v-7KdDbIMaes9M8VA5zplBEAbSqTLwIwWA4luBIvrE&amp;alerts=1&amp;share_key=8b8473a0424837635c3bf22666f6274f" TargetMode="External"/><Relationship Id="rId600" Type="http://schemas.openxmlformats.org/officeDocument/2006/relationships/hyperlink" Target="https://portal.onehome.com/en-US/share/1024129s67133" TargetMode="External"/><Relationship Id="rId606" Type="http://schemas.openxmlformats.org/officeDocument/2006/relationships/hyperlink" Target="https://portal.onehome.com/en-US/share/1024081z48641" TargetMode="External"/><Relationship Id="rId605" Type="http://schemas.openxmlformats.org/officeDocument/2006/relationships/hyperlink" Target="https://assumelist.com/property-detail/?property=2002-Wynkoop-Dr&amp;property_id=174340985&amp;mls_id=2983516" TargetMode="External"/><Relationship Id="rId604" Type="http://schemas.openxmlformats.org/officeDocument/2006/relationships/hyperlink" Target="https://portal.onehome.com/en-US/share/1024082v41185" TargetMode="External"/><Relationship Id="rId603" Type="http://schemas.openxmlformats.org/officeDocument/2006/relationships/hyperlink" Target="https://assumelist.com/property-detail/?property=946-Lake-Ave&amp;property_id=174421353&amp;mls_id=4555725&amp;agent=1288&amp;token=eyJ0eXAiOiJKV1QiLCJhbGciOiJIUzI1NiJ9.eyJpYXQiOjE3MzAxNTMxMTksImV4cCI6MTczMjc0NTExOSwiZGF0YSI6eyJhZ2VudElkIjoxMjg4LCJzaGFyZUtleSI6IjhiODQ3M2EwNDI0ODM3NjM1YzNiZjIyNjY2ZjYyNzRmIiwibGlzdGluZ0lkIjoiMTc0NDIxMzUzLDE3NDI3MzYwMywxNzQ0NDU0MzIsMTc0ODE1NTM5LDE4MTU3NzM5OCwxODE1NjIwOTAsMTc0NzI5MjYyLDE3NDUxMjU3OSwxNzQ3NTcwNTMifX0.1v-7KdDbIMaes9M8VA5zplBEAbSqTLwIwWA4luBIvrE&amp;alerts=1&amp;share_key=8b8473a0424837635c3bf22666f6274f" TargetMode="External"/><Relationship Id="rId1430" Type="http://schemas.openxmlformats.org/officeDocument/2006/relationships/hyperlink" Target="https://portal.onehome.com/en-US/share/1020077L74041" TargetMode="External"/><Relationship Id="rId1431" Type="http://schemas.openxmlformats.org/officeDocument/2006/relationships/hyperlink" Target="https://assumelist.com/property-detail/?property=4625-Pascal-Ct&amp;property_id=174733840&amp;mls_id=2337809&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32" Type="http://schemas.openxmlformats.org/officeDocument/2006/relationships/hyperlink" Target="https://portal.onehome.com/en-US/share/1020076B33638" TargetMode="External"/><Relationship Id="rId1422" Type="http://schemas.openxmlformats.org/officeDocument/2006/relationships/hyperlink" Target="https://portal.onehome.com/en-US/share/1020081R21027" TargetMode="External"/><Relationship Id="rId1423" Type="http://schemas.openxmlformats.org/officeDocument/2006/relationships/hyperlink" Target="https://assumelist.com/property-detail/?property=11237-Scenic-Brush-Dr&amp;property_id=174782855&amp;mls_id=4991502" TargetMode="External"/><Relationship Id="rId1424" Type="http://schemas.openxmlformats.org/officeDocument/2006/relationships/hyperlink" Target="https://portal.onehome.com/en-US/share/1020080U88195" TargetMode="External"/><Relationship Id="rId1425" Type="http://schemas.openxmlformats.org/officeDocument/2006/relationships/hyperlink" Target="https://assumelist.com/property-detail/?property=1220-Ponderosa-Way&amp;property_id=174424119&amp;mls_id=1618272&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26" Type="http://schemas.openxmlformats.org/officeDocument/2006/relationships/hyperlink" Target="https://portal.onehome.com/en-US/share/1020079E28416" TargetMode="External"/><Relationship Id="rId1427" Type="http://schemas.openxmlformats.org/officeDocument/2006/relationships/hyperlink" Target="https://assumelist.com/property-detail/?property=6868-Shimmering-Leaf-Rd&amp;property_id=181585116&amp;mls_id=5168138&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28" Type="http://schemas.openxmlformats.org/officeDocument/2006/relationships/hyperlink" Target="https://portal.onehome.com/en-US/share/1020078w64767" TargetMode="External"/><Relationship Id="rId1429" Type="http://schemas.openxmlformats.org/officeDocument/2006/relationships/hyperlink" Target="https://assumelist.com/property-detail/?property=10086-Henman-Ter&amp;property_id=174863996&amp;mls_id=8216853&amp;agent=1288&amp;token=eyJ0eXAiOiJKV1QiLCJhbGciOiJIUzI1NiJ9.eyJpYXQiOjE3MjQzNjQyMzcsImV4cCI6MTcyNjk1NjIzNywiZGF0YSI6eyJhZ2VudElkIjoxMjg4LCJzaGFyZUtleSI6IjJhYTkxNmEyNmUzZjBlZjA2ZjgxZWM1MzFjN2ZhNjE3IiwibGlzdGluZ0lkIjoiMTc0NDI0MTE5LDE4MTU4NTExNiwxNzQ0MTY2NTEsMTc0ODI1MjM4LDE3NDg2Mzk5NiwxNzQ3MzM4NDAsMTc0NTIxMzA0LDE3NDc3OTQ1NCwxNzQ3MjYwMDIifX0.YmHJvUNVYQbaR520iRVqw6yPI5jepRUdBt2ectFzVCM&amp;alerts=1&amp;share_key=2aa916a26e3f0ef06f81ec531c7fa617" TargetMode="External"/><Relationship Id="rId1420" Type="http://schemas.openxmlformats.org/officeDocument/2006/relationships/hyperlink" Target="https://portal.onehome.com/en-US/share/1020082S04815" TargetMode="External"/><Relationship Id="rId1421" Type="http://schemas.openxmlformats.org/officeDocument/2006/relationships/hyperlink" Target="https://assumelist.com/property-detail/?property=5035-N-Splendid-Cir&amp;property_id=174417754&amp;mls_id=7818171" TargetMode="External"/><Relationship Id="rId1059" Type="http://schemas.openxmlformats.org/officeDocument/2006/relationships/hyperlink" Target="https://assumelist.com/property-detail/?property=2016-Winston-Rd&amp;property_id=181602020&amp;mls_id=1587662" TargetMode="External"/><Relationship Id="rId228" Type="http://schemas.openxmlformats.org/officeDocument/2006/relationships/hyperlink" Target="https://assumelist.com/property-detail/?property=3530-E-La-Salle-St&amp;property_id=174648377&amp;mls_id=4011968" TargetMode="External"/><Relationship Id="rId227" Type="http://schemas.openxmlformats.org/officeDocument/2006/relationships/hyperlink" Target="https://portal.onehome.com/en-US/share/1031208W68977" TargetMode="External"/><Relationship Id="rId226" Type="http://schemas.openxmlformats.org/officeDocument/2006/relationships/hyperlink" Target="https://assumelist.com/property-detail/?property=4495-Ramblewood-Dr&amp;property_id=174725503&amp;mls_id=8892380" TargetMode="External"/><Relationship Id="rId225" Type="http://schemas.openxmlformats.org/officeDocument/2006/relationships/hyperlink" Target="https://portal.onehome.com/en-US/share/1031397w55229" TargetMode="External"/><Relationship Id="rId229" Type="http://schemas.openxmlformats.org/officeDocument/2006/relationships/hyperlink" Target="https://portal.onehome.com/en-US/share/1031206a91245" TargetMode="External"/><Relationship Id="rId1050" Type="http://schemas.openxmlformats.org/officeDocument/2006/relationships/hyperlink" Target="https://portal.onehome.com/en-US/share/1021792o37584" TargetMode="External"/><Relationship Id="rId220" Type="http://schemas.openxmlformats.org/officeDocument/2006/relationships/hyperlink" Target="https://assumelist.com/property-detail/?property=3783-Winter-Sun-Dr&amp;property_id=174759704&amp;mls_id=6251690" TargetMode="External"/><Relationship Id="rId1051" Type="http://schemas.openxmlformats.org/officeDocument/2006/relationships/hyperlink" Target="https://assumelist.com/property-detail/?property=4306-Witches-Hollow-Ln&amp;property_id=174472443&amp;mls_id=8835533" TargetMode="External"/><Relationship Id="rId1052" Type="http://schemas.openxmlformats.org/officeDocument/2006/relationships/hyperlink" Target="https://assumelist.com/property-detail/?property=131-W-Masonic-Ave&amp;property_id=174531812&amp;mls_id=8897890" TargetMode="External"/><Relationship Id="rId1053" Type="http://schemas.openxmlformats.org/officeDocument/2006/relationships/hyperlink" Target="https://assumelist.com/property-detail/?property=7531-Pyrite-Way&amp;property_id=181606350&amp;mls_id=2367410" TargetMode="External"/><Relationship Id="rId1054" Type="http://schemas.openxmlformats.org/officeDocument/2006/relationships/hyperlink" Target="https://portal.onehome.com/en-US/share/1021803r62033" TargetMode="External"/><Relationship Id="rId224" Type="http://schemas.openxmlformats.org/officeDocument/2006/relationships/hyperlink" Target="https://assumelist.com/property-detail/?property=1660-Mineola-St&amp;property_id=174514181&amp;mls_id=6864609" TargetMode="External"/><Relationship Id="rId1055" Type="http://schemas.openxmlformats.org/officeDocument/2006/relationships/hyperlink" Target="https://assumelist.com/property-detail/?property=181-Valley-Ln&amp;property_id=174856817&amp;mls_id=5097113" TargetMode="External"/><Relationship Id="rId223" Type="http://schemas.openxmlformats.org/officeDocument/2006/relationships/hyperlink" Target="https://portal.onehome.com/en-US/share/1031394B94136" TargetMode="External"/><Relationship Id="rId1056" Type="http://schemas.openxmlformats.org/officeDocument/2006/relationships/hyperlink" Target="https://portal.onehome.com/en-US/share/1021800m75264" TargetMode="External"/><Relationship Id="rId222" Type="http://schemas.openxmlformats.org/officeDocument/2006/relationships/hyperlink" Target="https://assumelist.com/property-detail/?property=7352-Cracker-Jack-Hts&amp;property_id=174597055&amp;mls_id=7964826" TargetMode="External"/><Relationship Id="rId1057" Type="http://schemas.openxmlformats.org/officeDocument/2006/relationships/hyperlink" Target="https://assumelist.com/property-detail/?property=1125-Lindstrom-Dr&amp;property_id=174631564&amp;mls_id=4505635" TargetMode="External"/><Relationship Id="rId221" Type="http://schemas.openxmlformats.org/officeDocument/2006/relationships/hyperlink" Target="https://portal.onehome.com/en-US/share/1031395P81288" TargetMode="External"/><Relationship Id="rId1058" Type="http://schemas.openxmlformats.org/officeDocument/2006/relationships/hyperlink" Target="https://portal.onehome.com/en-US/share/1021797o67367" TargetMode="External"/><Relationship Id="rId1048" Type="http://schemas.openxmlformats.org/officeDocument/2006/relationships/hyperlink" Target="https://portal.onehome.com/en-US/share/1021799O47578" TargetMode="External"/><Relationship Id="rId1049" Type="http://schemas.openxmlformats.org/officeDocument/2006/relationships/hyperlink" Target="https://assumelist.com/property-detail/?property=3924-Pearl-Dr&amp;property_id=174661527&amp;mls_id=7810819" TargetMode="External"/><Relationship Id="rId217" Type="http://schemas.openxmlformats.org/officeDocument/2006/relationships/hyperlink" Target="https://portal.onehome.com/en-US/share/1031398a65429" TargetMode="External"/><Relationship Id="rId216" Type="http://schemas.openxmlformats.org/officeDocument/2006/relationships/hyperlink" Target="https://assumelist.com/property-detail/?property=10164-Castor-Dr&amp;property_id=174293353&amp;mls_id=4865961" TargetMode="External"/><Relationship Id="rId215" Type="http://schemas.openxmlformats.org/officeDocument/2006/relationships/hyperlink" Target="https://portal.onehome.com/en-US/share/1031399a28375" TargetMode="External"/><Relationship Id="rId699" Type="http://schemas.openxmlformats.org/officeDocument/2006/relationships/hyperlink" Target="https://assumelist.com/property-detail/?property=6249-John-Muir-Trl&amp;property_id=174304791&amp;mls_id=2162461" TargetMode="External"/><Relationship Id="rId214" Type="http://schemas.openxmlformats.org/officeDocument/2006/relationships/hyperlink" Target="https://assumelist.com/property-detail/?property=120-Pointer-Pl&amp;property_id=174290146&amp;mls_id=7841013" TargetMode="External"/><Relationship Id="rId698" Type="http://schemas.openxmlformats.org/officeDocument/2006/relationships/hyperlink" Target="https://portal.onehome.com/en-US/share/1023624b45480" TargetMode="External"/><Relationship Id="rId219" Type="http://schemas.openxmlformats.org/officeDocument/2006/relationships/hyperlink" Target="https://portal.onehome.com/en-US/share/1031396j80978" TargetMode="External"/><Relationship Id="rId218" Type="http://schemas.openxmlformats.org/officeDocument/2006/relationships/hyperlink" Target="https://assumelist.com/property-detail/?property=1907-S-Hancock-Ave&amp;property_id=174565835&amp;mls_id=1776194" TargetMode="External"/><Relationship Id="rId693" Type="http://schemas.openxmlformats.org/officeDocument/2006/relationships/hyperlink" Target="https://assumelist.com/property-detail/?property=1160-Pleasant-View-Ln&amp;property_id=174625975&amp;mls_id=3517880&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 TargetMode="External"/><Relationship Id="rId1040" Type="http://schemas.openxmlformats.org/officeDocument/2006/relationships/hyperlink" Target="https://portal.onehome.com/en-US/share/1021917R66254" TargetMode="External"/><Relationship Id="rId692" Type="http://schemas.openxmlformats.org/officeDocument/2006/relationships/hyperlink" Target="https://portal.onehome.com/en-US/share/1023721o06258" TargetMode="External"/><Relationship Id="rId1041" Type="http://schemas.openxmlformats.org/officeDocument/2006/relationships/hyperlink" Target="https://assumelist.com/property-detail/?property=2579-Malpaso-Pt&amp;property_id=174723993&amp;mls_id=4964845" TargetMode="External"/><Relationship Id="rId691" Type="http://schemas.openxmlformats.org/officeDocument/2006/relationships/hyperlink" Target="https://assumelist.com/property-detail/?property=7250-Painted-Rock-Dr&amp;property_id=174465519&amp;mls_id=9907277&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 TargetMode="External"/><Relationship Id="rId1042" Type="http://schemas.openxmlformats.org/officeDocument/2006/relationships/hyperlink" Target="https://portal.onehome.com/en-US/share/1021915I22144" TargetMode="External"/><Relationship Id="rId690" Type="http://schemas.openxmlformats.org/officeDocument/2006/relationships/hyperlink" Target="https://portal.onehome.com/en-US/share/1023726g74048" TargetMode="External"/><Relationship Id="rId1043" Type="http://schemas.openxmlformats.org/officeDocument/2006/relationships/hyperlink" Target="https://assumelist.com/property-detail/?property=1120-Iowa-Ave&amp;property_id=174417805&amp;mls_id=8983785" TargetMode="External"/><Relationship Id="rId213" Type="http://schemas.openxmlformats.org/officeDocument/2006/relationships/hyperlink" Target="https://docs.google.com/spreadsheets/d/1hynVxj6iDtPyzshnyNrWKUuAwrqEjbMZ/edit?gid=1254148134" TargetMode="External"/><Relationship Id="rId697" Type="http://schemas.openxmlformats.org/officeDocument/2006/relationships/hyperlink" Target="https://assumelist.com/property-detail/?property=12749-Mt-Harvard-Dr&amp;property_id=174830296&amp;mls_id=9992385" TargetMode="External"/><Relationship Id="rId1044" Type="http://schemas.openxmlformats.org/officeDocument/2006/relationships/hyperlink" Target="https://portal.onehome.com/en-US/share/1021914Y76465" TargetMode="External"/><Relationship Id="rId212" Type="http://schemas.openxmlformats.org/officeDocument/2006/relationships/hyperlink" Target="https://portal.onehome.com/en-US/share/1031673e78427" TargetMode="External"/><Relationship Id="rId696" Type="http://schemas.openxmlformats.org/officeDocument/2006/relationships/hyperlink" Target="https://portal.onehome.com/en-US/share/1023623n10223" TargetMode="External"/><Relationship Id="rId1045" Type="http://schemas.openxmlformats.org/officeDocument/2006/relationships/hyperlink" Target="https://assumelist.com/property-detail/?property=7404-Paleo-Way&amp;property_id=174509258&amp;mls_id=1994219" TargetMode="External"/><Relationship Id="rId211" Type="http://schemas.openxmlformats.org/officeDocument/2006/relationships/hyperlink" Target="https://assumelist.com/property-detail/?property=3928-Azalea-St&amp;property_id=174583426&amp;mls_id=2030070" TargetMode="External"/><Relationship Id="rId695" Type="http://schemas.openxmlformats.org/officeDocument/2006/relationships/hyperlink" Target="https://assumelist.com/property-detail/?property=7675-Sandy-Springs-Pt&amp;property_id=174831198&amp;mls_id=7444766" TargetMode="External"/><Relationship Id="rId1046" Type="http://schemas.openxmlformats.org/officeDocument/2006/relationships/hyperlink" Target="https://portal.onehome.com/en-US/share/1021801j26550" TargetMode="External"/><Relationship Id="rId210" Type="http://schemas.openxmlformats.org/officeDocument/2006/relationships/hyperlink" Target="https://docs.google.com/spreadsheets/d/1hynVxj6iDtPyzshnyNrWKUuAwrqEjbMZ/edit?gid=808387450" TargetMode="External"/><Relationship Id="rId694" Type="http://schemas.openxmlformats.org/officeDocument/2006/relationships/hyperlink" Target="https://portal.onehome.com/en-US/share/1023625n70054" TargetMode="External"/><Relationship Id="rId1047" Type="http://schemas.openxmlformats.org/officeDocument/2006/relationships/hyperlink" Target="https://assumelist.com/property-detail/?property=2950-Valarie-Cir&amp;property_id=174429493&amp;mls_id=4160256" TargetMode="External"/><Relationship Id="rId249" Type="http://schemas.openxmlformats.org/officeDocument/2006/relationships/hyperlink" Target="https://assumelist.com/property-detail/?property=7403-Farmcrest-Rd&amp;property_id=174342068&amp;mls_id=9720647" TargetMode="External"/><Relationship Id="rId248" Type="http://schemas.openxmlformats.org/officeDocument/2006/relationships/hyperlink" Target="https://portal.onehome.com/en-US/share/1030368I95534" TargetMode="External"/><Relationship Id="rId247" Type="http://schemas.openxmlformats.org/officeDocument/2006/relationships/hyperlink" Target="https://assumelist.com/property-detail/?property=6404-John-Muir-Trl&amp;property_id=174386035&amp;mls_id=3632514" TargetMode="External"/><Relationship Id="rId1070" Type="http://schemas.openxmlformats.org/officeDocument/2006/relationships/hyperlink" Target="https://portal.onehome.com/en-US/share/1021722k01134" TargetMode="External"/><Relationship Id="rId1071" Type="http://schemas.openxmlformats.org/officeDocument/2006/relationships/hyperlink" Target="https://assumelist.com/property-detail/?property=3225-Galena-Ct&amp;property_id=174643405&amp;mls_id=4155856" TargetMode="External"/><Relationship Id="rId1072" Type="http://schemas.openxmlformats.org/officeDocument/2006/relationships/hyperlink" Target="https://portal.onehome.com/en-US/share/1021717K23990" TargetMode="External"/><Relationship Id="rId242" Type="http://schemas.openxmlformats.org/officeDocument/2006/relationships/hyperlink" Target="https://assumelist.com/property-detail/?property=2106-Capulin-Dr&amp;property_id=174748398&amp;mls_id=3179691" TargetMode="External"/><Relationship Id="rId1073" Type="http://schemas.openxmlformats.org/officeDocument/2006/relationships/hyperlink" Target="https://assumelist.com/property-detail/?property=6457-Chaplin-Dr&amp;property_id=174689465&amp;mls_id=4011955" TargetMode="External"/><Relationship Id="rId241" Type="http://schemas.openxmlformats.org/officeDocument/2006/relationships/hyperlink" Target="https://portal.onehome.com/en-US/share/1030425n23299" TargetMode="External"/><Relationship Id="rId1074" Type="http://schemas.openxmlformats.org/officeDocument/2006/relationships/hyperlink" Target="https://portal.onehome.com/en-US/share/1021715v40855" TargetMode="External"/><Relationship Id="rId240" Type="http://schemas.openxmlformats.org/officeDocument/2006/relationships/hyperlink" Target="https://assumelist.com/property-detail/?property=4941-Sebring-Dr&amp;property_id=174763738&amp;mls_id=6622081" TargetMode="External"/><Relationship Id="rId1075" Type="http://schemas.openxmlformats.org/officeDocument/2006/relationships/hyperlink" Target="https://assumelist.com/property-detail/?property=7513-Horseshoe-Cir&amp;property_id=174401195&amp;mls_id=3067617" TargetMode="External"/><Relationship Id="rId1076" Type="http://schemas.openxmlformats.org/officeDocument/2006/relationships/hyperlink" Target="https://portal.onehome.com/en-US/share/1021713c25493" TargetMode="External"/><Relationship Id="rId246" Type="http://schemas.openxmlformats.org/officeDocument/2006/relationships/hyperlink" Target="https://docs.google.com/spreadsheets/d/19unqpkKMQrhmGBaUh6zOIc0kPNGOIvtn6SRluHdkJD8/edit?gid=1841825398" TargetMode="External"/><Relationship Id="rId1077" Type="http://schemas.openxmlformats.org/officeDocument/2006/relationships/hyperlink" Target="https://assumelist.com/property-detail/?property=951-Pond-Side-Dr&amp;property_id=174785981&amp;mls_id=5400095&amp;agent=1288&amp;token=eyJ0eXAiOiJKV1QiLCJhbGciOiJIUzI1NiJ9.eyJpYXQiOjE3MjY2OTcxNDMsImV4cCI6MTcyOTI4OTE0MywiZGF0YSI6eyJhZ2VudElkIjoxMjg4LCJzaGFyZUtleSI6ImQwZWU3YzA0YjdmZWE4MDY1YTZlYzFiMDVlMDljMzI1IiwibGlzdGluZ0lkIjoiMTc0NDI0NzEyLDE3NDM5NTE0NiwxNzQ2NzYyODcsMTc0NTA5MDIxLDE3NDI3OTI1NiwxNzQ3ODU5ODEsMTc0NjgzNjExLDE3NDMwMTg3MiwxNzQ2NDgxOTYifX0.ydSSB9JY9ph-XyiXf67Q0Y17vEyouJbzT2w98w8CoxY&amp;alerts=1&amp;share_key=d0ee7c04b7fea8065a6ec1b05e09c325" TargetMode="External"/><Relationship Id="rId245" Type="http://schemas.openxmlformats.org/officeDocument/2006/relationships/hyperlink" Target="https://portal.onehome.com/en-US/share/1030423b34188" TargetMode="External"/><Relationship Id="rId1078" Type="http://schemas.openxmlformats.org/officeDocument/2006/relationships/hyperlink" Target="https://portal.onehome.com/en-US/share/1021716n99436" TargetMode="External"/><Relationship Id="rId244" Type="http://schemas.openxmlformats.org/officeDocument/2006/relationships/hyperlink" Target="https://assumelist.com/property-detail/?property=7821-Berwyn-Loop&amp;property_id=174612615&amp;mls_id=4457245" TargetMode="External"/><Relationship Id="rId1079" Type="http://schemas.openxmlformats.org/officeDocument/2006/relationships/hyperlink" Target="https://assumelist.com/property-detail/?property=1733-Happiness-Dr&amp;property_id=174313045&amp;mls_id=9109890" TargetMode="External"/><Relationship Id="rId243" Type="http://schemas.openxmlformats.org/officeDocument/2006/relationships/hyperlink" Target="https://portal.onehome.com/en-US/share/1030424Y44320" TargetMode="External"/><Relationship Id="rId239" Type="http://schemas.openxmlformats.org/officeDocument/2006/relationships/hyperlink" Target="https://portal.onehome.com/en-US/share/1030829D66631" TargetMode="External"/><Relationship Id="rId238" Type="http://schemas.openxmlformats.org/officeDocument/2006/relationships/hyperlink" Target="https://assumelist.com/property-detail/?property=225-Robin-St&amp;property_id=174847222&amp;mls_id=6555326" TargetMode="External"/><Relationship Id="rId237" Type="http://schemas.openxmlformats.org/officeDocument/2006/relationships/hyperlink" Target="https://portal.onehome.com/en-US/share/1030903r08921" TargetMode="External"/><Relationship Id="rId236" Type="http://schemas.openxmlformats.org/officeDocument/2006/relationships/hyperlink" Target="https://assumelist.com/property-detail/?property=6935-Flowering-Almond-Dr&amp;property_id=174778895&amp;mls_id=7352383" TargetMode="External"/><Relationship Id="rId1060" Type="http://schemas.openxmlformats.org/officeDocument/2006/relationships/hyperlink" Target="https://portal.onehome.com/en-US/share/1021804a86606" TargetMode="External"/><Relationship Id="rId1061" Type="http://schemas.openxmlformats.org/officeDocument/2006/relationships/hyperlink" Target="https://assumelist.com/property-detail/?property=680-Woodmoor-Dr&amp;property_id=174706674&amp;mls_id=6731956" TargetMode="External"/><Relationship Id="rId231" Type="http://schemas.openxmlformats.org/officeDocument/2006/relationships/hyperlink" Target="https://portal.onehome.com/en-US/share/1031204l68801" TargetMode="External"/><Relationship Id="rId1062" Type="http://schemas.openxmlformats.org/officeDocument/2006/relationships/hyperlink" Target="https://portal.onehome.com/en-US/share/1021797o67367" TargetMode="External"/><Relationship Id="rId230" Type="http://schemas.openxmlformats.org/officeDocument/2006/relationships/hyperlink" Target="https://assumelist.com/property-detail/?property=1722-Querida-Dr&amp;property_id=174675497&amp;mls_id=2207154" TargetMode="External"/><Relationship Id="rId1063" Type="http://schemas.openxmlformats.org/officeDocument/2006/relationships/hyperlink" Target="https://assumelist.com/property-detail/?property=6750-McCracken-Dr&amp;property_id=174456008&amp;mls_id=1159731" TargetMode="External"/><Relationship Id="rId1064" Type="http://schemas.openxmlformats.org/officeDocument/2006/relationships/hyperlink" Target="https://portal.onehome.com/en-US/share/1021794E35662" TargetMode="External"/><Relationship Id="rId1065" Type="http://schemas.openxmlformats.org/officeDocument/2006/relationships/hyperlink" Target="https://assumelist.com/property-detail/?property=7030-Buckhorn-Cir&amp;property_id=174788150&amp;mls_id=3358755" TargetMode="External"/><Relationship Id="rId235" Type="http://schemas.openxmlformats.org/officeDocument/2006/relationships/hyperlink" Target="https://portal.onehome.com/en-US/share/1031119i05575" TargetMode="External"/><Relationship Id="rId1066" Type="http://schemas.openxmlformats.org/officeDocument/2006/relationships/hyperlink" Target="https://portal.onehome.com/en-US/share/1021791G63190" TargetMode="External"/><Relationship Id="rId234" Type="http://schemas.openxmlformats.org/officeDocument/2006/relationships/hyperlink" Target="https://assumelist.com/property-detail/?property=4525-Howland-St&amp;property_id=174341168&amp;mls_id=7277809" TargetMode="External"/><Relationship Id="rId1067" Type="http://schemas.openxmlformats.org/officeDocument/2006/relationships/hyperlink" Target="https://assumelist.com/property-detail/?property=2832-Country-Club-Cir&amp;property_id=174289062&amp;mls_id=6306985" TargetMode="External"/><Relationship Id="rId233" Type="http://schemas.openxmlformats.org/officeDocument/2006/relationships/hyperlink" Target="https://portal.onehome.com/en-US/share/1031203A33839" TargetMode="External"/><Relationship Id="rId1068" Type="http://schemas.openxmlformats.org/officeDocument/2006/relationships/hyperlink" Target="https://portal.onehome.com/en-US/share/1021789G15443" TargetMode="External"/><Relationship Id="rId232" Type="http://schemas.openxmlformats.org/officeDocument/2006/relationships/hyperlink" Target="https://assumelist.com/property-detail/?property=7539-Buckeye-Tree-Ln&amp;property_id=174721250&amp;mls_id=8427493" TargetMode="External"/><Relationship Id="rId1069" Type="http://schemas.openxmlformats.org/officeDocument/2006/relationships/hyperlink" Target="https://assumelist.com/property-detail/?property=1775-Catnap-Ln&amp;property_id=174479452&amp;mls_id=4042601&amp;agent=1288&amp;token=eyJ0eXAiOiJKV1QiLCJhbGciOiJIUzI1NiJ9.eyJpYXQiOjE3MjY3ODM1NDIsImV4cCI6MTcyOTM3NTU0MiwiZGF0YSI6eyJhZ2VudElkIjoxMjg4LCJzaGFyZUtleSI6IjYzNTM0Y2Q5YWQ5MzIzM2Y5OTAxYWMyM2MyNjAzZTVmIiwibGlzdGluZ0lkIjoiMTgxNTYwMDI4LDE3NDMxNTIxNywxNzQ3MTYzNjMsMTc0NzMzODQwLDE3NDg0NTg4MSwxNzQ3MzYzNDMsMTc0NDc5NDUyLDE3NDQ1MzEyNiwxNzQ4MzI0ODEifX0.G3scFo-aygKapMArmQQ3A0JobZy5W7_hRHEhiirXFsY&amp;alerts=1&amp;share_key=63534cd9ad93233f9901ac23c2603e5f" TargetMode="External"/><Relationship Id="rId1015" Type="http://schemas.openxmlformats.org/officeDocument/2006/relationships/hyperlink" Target="https://assumelist.com/property-detail/?property=925-Evening-Star-Ct&amp;property_id=174777676&amp;mls_id=6649451" TargetMode="External"/><Relationship Id="rId1499" Type="http://schemas.openxmlformats.org/officeDocument/2006/relationships/hyperlink" Target="https://portal.onehome.com/en-US/share/1019817f71350" TargetMode="External"/><Relationship Id="rId1016" Type="http://schemas.openxmlformats.org/officeDocument/2006/relationships/hyperlink" Target="https://portal.onehome.com/en-US/share/1021990S41486" TargetMode="External"/><Relationship Id="rId1017" Type="http://schemas.openxmlformats.org/officeDocument/2006/relationships/hyperlink" Target="https://assumelist.com/property-detail/?property=137-Ely-St&amp;property_id=174600736&amp;mls_id=8978285" TargetMode="External"/><Relationship Id="rId1018" Type="http://schemas.openxmlformats.org/officeDocument/2006/relationships/hyperlink" Target="https://portal.onehome.com/en-US/share/1021992Q30507" TargetMode="External"/><Relationship Id="rId1019" Type="http://schemas.openxmlformats.org/officeDocument/2006/relationships/hyperlink" Target="https://assumelist.com/property-detail/?property=836-Foxwood-Dr&amp;property_id=174325341&amp;mls_id=8025236" TargetMode="External"/><Relationship Id="rId668" Type="http://schemas.openxmlformats.org/officeDocument/2006/relationships/hyperlink" Target="https://portal.onehome.com/en-US/share/1023723P30604" TargetMode="External"/><Relationship Id="rId667" Type="http://schemas.openxmlformats.org/officeDocument/2006/relationships/hyperlink" Target="https://assumelist.com/property-detail/?property=7420-Fortman-Ave&amp;property_id=174282556&amp;mls_id=5082061" TargetMode="External"/><Relationship Id="rId666" Type="http://schemas.openxmlformats.org/officeDocument/2006/relationships/hyperlink" Target="https://portal.onehome.com/en-US/share/1023731e26130" TargetMode="External"/><Relationship Id="rId665" Type="http://schemas.openxmlformats.org/officeDocument/2006/relationships/hyperlink" Target="https://assumelist.com/property-detail/?property=9720-Rolling-G-Rd&amp;property_id=174470438&amp;mls_id=7626158" TargetMode="External"/><Relationship Id="rId669" Type="http://schemas.openxmlformats.org/officeDocument/2006/relationships/hyperlink" Target="https://assumelist.com/property-detail/?property=3619-Chia-Dr&amp;property_id=174295373&amp;mls_id=9005885&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 TargetMode="External"/><Relationship Id="rId1490" Type="http://schemas.openxmlformats.org/officeDocument/2006/relationships/hyperlink" Target="https://assumelist.com/property-detail/?property=1360-Pawprint-Ct&amp;property_id=174857996&amp;mls_id=4521560" TargetMode="External"/><Relationship Id="rId660" Type="http://schemas.openxmlformats.org/officeDocument/2006/relationships/hyperlink" Target="https://portal.onehome.com/en-US/share/1023832x77464" TargetMode="External"/><Relationship Id="rId1491" Type="http://schemas.openxmlformats.org/officeDocument/2006/relationships/hyperlink" Target="https://portal.onehome.com/en-US/share/1019825X59730" TargetMode="External"/><Relationship Id="rId1492" Type="http://schemas.openxmlformats.org/officeDocument/2006/relationships/hyperlink" Target="https://assumelist.com/property-detail/?property=7185-Gardenstone-Dr&amp;property_id=174618547&amp;mls_id=1239159" TargetMode="External"/><Relationship Id="rId1493" Type="http://schemas.openxmlformats.org/officeDocument/2006/relationships/hyperlink" Target="https://portal.onehome.com/en-US/share/1019824N45761" TargetMode="External"/><Relationship Id="rId1010" Type="http://schemas.openxmlformats.org/officeDocument/2006/relationships/hyperlink" Target="https://portal.onehome.com/en-US/share/1022051q43504" TargetMode="External"/><Relationship Id="rId1494" Type="http://schemas.openxmlformats.org/officeDocument/2006/relationships/hyperlink" Target="https://assumelist.com/property-detail/?property=533-Holly-Dr&amp;property_id=181624440&amp;mls_id=4233625" TargetMode="External"/><Relationship Id="rId664" Type="http://schemas.openxmlformats.org/officeDocument/2006/relationships/hyperlink" Target="https://portal.onehome.com/en-US/share/1023735w73769" TargetMode="External"/><Relationship Id="rId1011" Type="http://schemas.openxmlformats.org/officeDocument/2006/relationships/hyperlink" Target="https://assumelist.com/property-detail/?property=3665-Spitfire-Dr&amp;property_id=174321424&amp;mls_id=1419253" TargetMode="External"/><Relationship Id="rId1495" Type="http://schemas.openxmlformats.org/officeDocument/2006/relationships/hyperlink" Target="https://portal.onehome.com/en-US/share/1019823J04187" TargetMode="External"/><Relationship Id="rId663" Type="http://schemas.openxmlformats.org/officeDocument/2006/relationships/hyperlink" Target="https://assumelist.com/property-detail/?property=9078-Manse-Grv&amp;property_id=174386695&amp;mls_id=8406256" TargetMode="External"/><Relationship Id="rId1012" Type="http://schemas.openxmlformats.org/officeDocument/2006/relationships/hyperlink" Target="https://portal.onehome.com/en-US/share/1022049a31554" TargetMode="External"/><Relationship Id="rId1496" Type="http://schemas.openxmlformats.org/officeDocument/2006/relationships/hyperlink" Target="https://assumelist.com/property-detail/?property=6750-Alliance-Loop&amp;property_id=174522127&amp;mls_id=8353626" TargetMode="External"/><Relationship Id="rId662" Type="http://schemas.openxmlformats.org/officeDocument/2006/relationships/hyperlink" Target="https://portal.onehome.com/en-US/share/1023732W08981" TargetMode="External"/><Relationship Id="rId1013" Type="http://schemas.openxmlformats.org/officeDocument/2006/relationships/hyperlink" Target="https://assumelist.com/property-detail/?property=3295-Viero-Dr&amp;property_id=174677761&amp;mls_id=7389962" TargetMode="External"/><Relationship Id="rId1497" Type="http://schemas.openxmlformats.org/officeDocument/2006/relationships/hyperlink" Target="https://portal.onehome.com/en-US/share/1019817f71350" TargetMode="External"/><Relationship Id="rId661" Type="http://schemas.openxmlformats.org/officeDocument/2006/relationships/hyperlink" Target="https://assumelist.com/property-detail/?property=3029-Capstan-Way&amp;property_id=174539271&amp;mls_id=1758094" TargetMode="External"/><Relationship Id="rId1014" Type="http://schemas.openxmlformats.org/officeDocument/2006/relationships/hyperlink" Target="https://portal.onehome.com/en-US/share/1021994F02567" TargetMode="External"/><Relationship Id="rId1498" Type="http://schemas.openxmlformats.org/officeDocument/2006/relationships/hyperlink" Target="https://assumelist.com/property-detail/?property=12621-Woodruff-Dr&amp;property_id=181518178&amp;mls_id=7268599" TargetMode="External"/><Relationship Id="rId1004" Type="http://schemas.openxmlformats.org/officeDocument/2006/relationships/hyperlink" Target="https://portal.onehome.com/en-US/share/1022056C27221" TargetMode="External"/><Relationship Id="rId1488" Type="http://schemas.openxmlformats.org/officeDocument/2006/relationships/hyperlink" Target="https://assumelist.com/property-detail/?property=2690-Spaatz-Rd&amp;property_id=174751772&amp;mls_id=2069171" TargetMode="External"/><Relationship Id="rId1005" Type="http://schemas.openxmlformats.org/officeDocument/2006/relationships/hyperlink" Target="https://assumelist.com/property-detail/?property=3430-Bethel-Ct&amp;property_id=174404959&amp;mls_id=2136489" TargetMode="External"/><Relationship Id="rId1489" Type="http://schemas.openxmlformats.org/officeDocument/2006/relationships/hyperlink" Target="https://portal.onehome.com/en-US/share/1019912r23806" TargetMode="External"/><Relationship Id="rId1006" Type="http://schemas.openxmlformats.org/officeDocument/2006/relationships/hyperlink" Target="https://portal.onehome.com/en-US/share/1022055f36426" TargetMode="External"/><Relationship Id="rId1007" Type="http://schemas.openxmlformats.org/officeDocument/2006/relationships/hyperlink" Target="https://assumelist.com/property-detail/?property=8915-Aragon-Dr&amp;property_id=174727914&amp;mls_id=5725849" TargetMode="External"/><Relationship Id="rId1008" Type="http://schemas.openxmlformats.org/officeDocument/2006/relationships/hyperlink" Target="https://portal.onehome.com/en-US/share/1022054Q74409" TargetMode="External"/><Relationship Id="rId1009" Type="http://schemas.openxmlformats.org/officeDocument/2006/relationships/hyperlink" Target="https://assumelist.com/property-detail/?property=1018-Turley-Dr&amp;property_id=174795396&amp;mls_id=2014989" TargetMode="External"/><Relationship Id="rId657" Type="http://schemas.openxmlformats.org/officeDocument/2006/relationships/hyperlink" Target="https://assumelist.com/property-detail/?property=6215-Dancing-Star-Way&amp;property_id=174641142&amp;mls_id=6250120&amp;agent=1288&amp;token=eyJ0eXAiOiJKV1QiLCJhbGciOiJIUzI1NiJ9.eyJpYXQiOjE3Mjk3MjEwNzAsImV4cCI6MTczMjMxMzA3MCwiZGF0YSI6eyJhZ2VudElkIjoxMjg4LCJzaGFyZUtleSI6IjFiYzBhZjdiYmYyZDllNzA4MGI3NWY0N2Y2MTQxYTM5IiwibGlzdGluZ0lkIjoiMTgxNTcyMjI2LDE3NDQ0ODMyOCwxODE2MjQ0NDAsMTc0NTkwMDQxLDE3NDY0MTE0MiwxNzQ2OTkwNDQsMTc0NTYwNTU5LDE3NDI4MjMzMywxODE1NzUxNTgifX0.THfuh-Rh5izktTITwlw9OLWoJK5X90D2CwdUrwae2OM&amp;alerts=1&amp;share_key=1bc0af7bbf2d9e7080b75f47f6141a39" TargetMode="External"/><Relationship Id="rId656" Type="http://schemas.openxmlformats.org/officeDocument/2006/relationships/hyperlink" Target="https://portal.onehome.com/en-US/share/1023887V50720" TargetMode="External"/><Relationship Id="rId655" Type="http://schemas.openxmlformats.org/officeDocument/2006/relationships/hyperlink" Target="https://assumelist.com/property-detail/?property=2109-N-El-Paso-St&amp;property_id=174734690&amp;mls_id=3640045" TargetMode="External"/><Relationship Id="rId654" Type="http://schemas.openxmlformats.org/officeDocument/2006/relationships/hyperlink" Target="https://portal.onehome.com/en-US/share/1023889c86864" TargetMode="External"/><Relationship Id="rId659" Type="http://schemas.openxmlformats.org/officeDocument/2006/relationships/hyperlink" Target="https://assumelist.com/property-detail/?property=10713-Traders-Pkwy&amp;property_id=174334290&amp;mls_id=2145019" TargetMode="External"/><Relationship Id="rId658" Type="http://schemas.openxmlformats.org/officeDocument/2006/relationships/hyperlink" Target="https://portal.onehome.com/en-US/share/1023833r91047" TargetMode="External"/><Relationship Id="rId1480" Type="http://schemas.openxmlformats.org/officeDocument/2006/relationships/hyperlink" Target="https://assumelist.com/property-detail/?property=6233-Mumford-Dr&amp;property_id=174279759&amp;mls_id=1570021" TargetMode="External"/><Relationship Id="rId1481" Type="http://schemas.openxmlformats.org/officeDocument/2006/relationships/hyperlink" Target="https://portal.onehome.com/en-US/share/1019916o38316" TargetMode="External"/><Relationship Id="rId1482" Type="http://schemas.openxmlformats.org/officeDocument/2006/relationships/hyperlink" Target="https://assumelist.com/property-detail/?property=17140-Blue-Mist-Grv&amp;property_id=174723233&amp;mls_id=3325419" TargetMode="External"/><Relationship Id="rId1483" Type="http://schemas.openxmlformats.org/officeDocument/2006/relationships/hyperlink" Target="https://portal.onehome.com/en-US/share/1019915B38765" TargetMode="External"/><Relationship Id="rId653" Type="http://schemas.openxmlformats.org/officeDocument/2006/relationships/hyperlink" Target="https://assumelist.com/property-detail/?property=274-Corliss-St&amp;property_id=181620771&amp;mls_id=9651392" TargetMode="External"/><Relationship Id="rId1000" Type="http://schemas.openxmlformats.org/officeDocument/2006/relationships/hyperlink" Target="https://portal.onehome.com/en-US/share/1022060i37310" TargetMode="External"/><Relationship Id="rId1484" Type="http://schemas.openxmlformats.org/officeDocument/2006/relationships/hyperlink" Target="https://assumelist.com/property-detail/?property=4222-Halstead-Cir&amp;property_id=174398809&amp;mls_id=9406420" TargetMode="External"/><Relationship Id="rId652" Type="http://schemas.openxmlformats.org/officeDocument/2006/relationships/hyperlink" Target="https://portal.onehome.com/en-US/share/1023894a07864" TargetMode="External"/><Relationship Id="rId1001" Type="http://schemas.openxmlformats.org/officeDocument/2006/relationships/hyperlink" Target="https://assumelist.com/property-detail/?property=9356-Bethpage-Rd&amp;property_id=174684361&amp;mls_id=1820351" TargetMode="External"/><Relationship Id="rId1485" Type="http://schemas.openxmlformats.org/officeDocument/2006/relationships/hyperlink" Target="https://portal.onehome.com/en-US/share/1019914V54661" TargetMode="External"/><Relationship Id="rId651" Type="http://schemas.openxmlformats.org/officeDocument/2006/relationships/hyperlink" Target="https://assumelist.com/property-detail/?property=2530-Hatch-Cir&amp;property_id=174738213&amp;mls_id=4486890" TargetMode="External"/><Relationship Id="rId1002" Type="http://schemas.openxmlformats.org/officeDocument/2006/relationships/hyperlink" Target="https://portal.onehome.com/en-US/share/1022057g40349" TargetMode="External"/><Relationship Id="rId1486" Type="http://schemas.openxmlformats.org/officeDocument/2006/relationships/hyperlink" Target="https://assumelist.com/property-detail/?property=4652-Winewood-Village-Dr&amp;property_id=174456143&amp;mls_id=7561473" TargetMode="External"/><Relationship Id="rId650" Type="http://schemas.openxmlformats.org/officeDocument/2006/relationships/hyperlink" Target="https://portal.onehome.com/en-US/share/1023890w63063" TargetMode="External"/><Relationship Id="rId1003" Type="http://schemas.openxmlformats.org/officeDocument/2006/relationships/hyperlink" Target="https://assumelist.com/property-detail/?property=1285-Windmill-Ave&amp;property_id=174864629&amp;mls_id=2471556" TargetMode="External"/><Relationship Id="rId1487" Type="http://schemas.openxmlformats.org/officeDocument/2006/relationships/hyperlink" Target="https://portal.onehome.com/en-US/share/1019913b40699" TargetMode="External"/><Relationship Id="rId1037" Type="http://schemas.openxmlformats.org/officeDocument/2006/relationships/hyperlink" Target="https://assumelist.com/property-detail/?property=6868-Hidden-Haven-Way&amp;property_id=174638282&amp;mls_id=9007875" TargetMode="External"/><Relationship Id="rId1038" Type="http://schemas.openxmlformats.org/officeDocument/2006/relationships/hyperlink" Target="https://portal.onehome.com/en-US/share/1021919X57758" TargetMode="External"/><Relationship Id="rId1039" Type="http://schemas.openxmlformats.org/officeDocument/2006/relationships/hyperlink" Target="https://assumelist.com/property-detail/?property=7135-Highcroft-Dr&amp;property_id=174485988&amp;mls_id=7756082" TargetMode="External"/><Relationship Id="rId206" Type="http://schemas.openxmlformats.org/officeDocument/2006/relationships/hyperlink" Target="https://assumelist.com/property-detail/?property=6782-McEwan-St&amp;property_id=174419865&amp;mls_id=4119087" TargetMode="External"/><Relationship Id="rId205" Type="http://schemas.openxmlformats.org/officeDocument/2006/relationships/hyperlink" Target="https://docs.google.com/spreadsheets/d/1hynVxj6iDtPyzshnyNrWKUuAwrqEjbMZ/edit?gid=1574472685" TargetMode="External"/><Relationship Id="rId689" Type="http://schemas.openxmlformats.org/officeDocument/2006/relationships/hyperlink" Target="https://assumelist.com/property-detail/?property=3475-Mosswood-Ln&amp;property_id=174309827&amp;mls_id=2366443" TargetMode="External"/><Relationship Id="rId204" Type="http://schemas.openxmlformats.org/officeDocument/2006/relationships/hyperlink" Target="https://portal.onehome.com/en-US/share/1031783w24768" TargetMode="External"/><Relationship Id="rId688" Type="http://schemas.openxmlformats.org/officeDocument/2006/relationships/hyperlink" Target="https://portal.onehome.com/en-US/share/1023733f10816" TargetMode="External"/><Relationship Id="rId203" Type="http://schemas.openxmlformats.org/officeDocument/2006/relationships/hyperlink" Target="https://assumelist.com/property-detail/?property=775-Endeavor-Way&amp;property_id=174422164&amp;mls_id=6753532" TargetMode="External"/><Relationship Id="rId687" Type="http://schemas.openxmlformats.org/officeDocument/2006/relationships/hyperlink" Target="https://assumelist.com/property-detail/?property=5085-Old-Fountain-Blvd&amp;property_id=181596091&amp;mls_id=6242179" TargetMode="External"/><Relationship Id="rId209" Type="http://schemas.openxmlformats.org/officeDocument/2006/relationships/hyperlink" Target="https://portal.onehome.com/en-US/share/1031765L15927" TargetMode="External"/><Relationship Id="rId208" Type="http://schemas.openxmlformats.org/officeDocument/2006/relationships/hyperlink" Target="https://assumelist.com/property-detail/?property=874-Diamond-Rim-Dr&amp;property_id=174595557&amp;mls_id=4799289" TargetMode="External"/><Relationship Id="rId207" Type="http://schemas.openxmlformats.org/officeDocument/2006/relationships/hyperlink" Target="https://portal.onehome.com/en-US/share/1031766y18987" TargetMode="External"/><Relationship Id="rId682" Type="http://schemas.openxmlformats.org/officeDocument/2006/relationships/hyperlink" Target="https://portal.onehome.com/en-US/share/1023724C14042" TargetMode="External"/><Relationship Id="rId681" Type="http://schemas.openxmlformats.org/officeDocument/2006/relationships/hyperlink" Target="https://assumelist.com/property-detail/?property=2648-Sierra-Springs-Dr&amp;property_id=174782637&amp;mls_id=2933097&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 TargetMode="External"/><Relationship Id="rId1030" Type="http://schemas.openxmlformats.org/officeDocument/2006/relationships/hyperlink" Target="https://portal.onehome.com/en-US/share/1021927k56388" TargetMode="External"/><Relationship Id="rId680" Type="http://schemas.openxmlformats.org/officeDocument/2006/relationships/hyperlink" Target="https://portal.onehome.com/en-US/share/1023727S47178" TargetMode="External"/><Relationship Id="rId1031" Type="http://schemas.openxmlformats.org/officeDocument/2006/relationships/hyperlink" Target="https://assumelist.com/property-detail/?property=3014-Loot-Dr&amp;property_id=174488201&amp;mls_id=4640991" TargetMode="External"/><Relationship Id="rId1032" Type="http://schemas.openxmlformats.org/officeDocument/2006/relationships/hyperlink" Target="https://portal.onehome.com/en-US/share/1021924N62920" TargetMode="External"/><Relationship Id="rId202" Type="http://schemas.openxmlformats.org/officeDocument/2006/relationships/hyperlink" Target="https://portal.onehome.com/en-US/share/1031784J84715" TargetMode="External"/><Relationship Id="rId686" Type="http://schemas.openxmlformats.org/officeDocument/2006/relationships/hyperlink" Target="https://portal.onehome.com/en-US/share/1023738R66053" TargetMode="External"/><Relationship Id="rId1033" Type="http://schemas.openxmlformats.org/officeDocument/2006/relationships/hyperlink" Target="https://assumelist.com/property-detail/?property=10261-Castor-Dr&amp;property_id=174506855&amp;mls_id=4623034" TargetMode="External"/><Relationship Id="rId201" Type="http://schemas.openxmlformats.org/officeDocument/2006/relationships/hyperlink" Target="https://assumelist.com/property-detail/?property=4054-Charleston-Dr&amp;property_id=174426700&amp;mls_id=4629236" TargetMode="External"/><Relationship Id="rId685" Type="http://schemas.openxmlformats.org/officeDocument/2006/relationships/hyperlink" Target="https://assumelist.com/property-detail/?property=10355-Marble-Creek-Cir&amp;property_id=174467046&amp;mls_id=5912134" TargetMode="External"/><Relationship Id="rId1034" Type="http://schemas.openxmlformats.org/officeDocument/2006/relationships/hyperlink" Target="https://portal.onehome.com/en-US/share/1021929P02682" TargetMode="External"/><Relationship Id="rId200" Type="http://schemas.openxmlformats.org/officeDocument/2006/relationships/hyperlink" Target="https://portal.onehome.com/en-US/share/1031785a87829" TargetMode="External"/><Relationship Id="rId684" Type="http://schemas.openxmlformats.org/officeDocument/2006/relationships/hyperlink" Target="https://portal.onehome.com/en-US/share/1023730M45262" TargetMode="External"/><Relationship Id="rId1035" Type="http://schemas.openxmlformats.org/officeDocument/2006/relationships/hyperlink" Target="https://assumelist.com/property-detail/?property=7130-Lone-Eagle-Ln&amp;property_id=174301462&amp;mls_id=9559879" TargetMode="External"/><Relationship Id="rId683" Type="http://schemas.openxmlformats.org/officeDocument/2006/relationships/hyperlink" Target="https://assumelist.com/property-detail/?property=12810-Pommel-Cir&amp;property_id=174669324&amp;mls_id=6990715&amp;agent=1288&amp;token=eyJ0eXAiOiJKV1QiLCJhbGciOiJIUzI1NiJ9.eyJpYXQiOjE3MjkzNzU0MDEsImV4cCI6MTczMTk2NzQwMSwiZGF0YSI6eyJhZ2VudElkIjoxMjg4LCJzaGFyZUtleSI6IjI3OTE1NWE3MGY4MDk5YmRmODgxZjhiZDBmZGQ3NjVhIiwibGlzdGluZ0lkIjoiMTc0NjY5MzI0LDE3NDgzMjE0OCwxNzQ4Mzk3NjAsMTc0MzkxMDAwLDE4MTU5NDE0OCwxNzQ2NzI4NzcsMTc0NjUwNTY0LDE3NDYyMTQyMiwxNzQ2NzM5NzgifX0.xnWgRqeYkrRzwFGEb6TS4Om5t5YNp4Iwd2O7QciLjdc&amp;alerts=1&amp;share_key=279155a70f8099bdf881f8bd0fdd765a" TargetMode="External"/><Relationship Id="rId1036" Type="http://schemas.openxmlformats.org/officeDocument/2006/relationships/hyperlink" Target="https://portal.onehome.com/en-US/share/1021923O34775" TargetMode="External"/><Relationship Id="rId1026" Type="http://schemas.openxmlformats.org/officeDocument/2006/relationships/hyperlink" Target="https://portal.onehome.com/en-US/share/1021921H68094" TargetMode="External"/><Relationship Id="rId1027" Type="http://schemas.openxmlformats.org/officeDocument/2006/relationships/hyperlink" Target="https://assumelist.com/property-detail/?property=2592-Naples-Dr&amp;property_id=174547519&amp;mls_id=2275493" TargetMode="External"/><Relationship Id="rId1028" Type="http://schemas.openxmlformats.org/officeDocument/2006/relationships/hyperlink" Target="https://portal.onehome.com/en-US/share/1021928j23545" TargetMode="External"/><Relationship Id="rId1029" Type="http://schemas.openxmlformats.org/officeDocument/2006/relationships/hyperlink" Target="https://assumelist.com/property-detail/?property=163-Grinnell-St&amp;property_id=181553289&amp;mls_id=5513282" TargetMode="External"/><Relationship Id="rId679" Type="http://schemas.openxmlformats.org/officeDocument/2006/relationships/hyperlink" Target="https://assumelist.com/property-detail/?property=12114-Point-Reyes-Dr&amp;property_id=174826958&amp;mls_id=7617164" TargetMode="External"/><Relationship Id="rId678" Type="http://schemas.openxmlformats.org/officeDocument/2006/relationships/hyperlink" Target="https://portal.onehome.com/en-US/share/1023733f10816" TargetMode="External"/><Relationship Id="rId677" Type="http://schemas.openxmlformats.org/officeDocument/2006/relationships/hyperlink" Target="https://assumelist.com/property-detail/?property=4559-Sunnyhill-Dr&amp;property_id=174458814&amp;mls_id=1064906" TargetMode="External"/><Relationship Id="rId676" Type="http://schemas.openxmlformats.org/officeDocument/2006/relationships/hyperlink" Target="https://portal.onehome.com/en-US/share/1023739m60826" TargetMode="External"/><Relationship Id="rId671" Type="http://schemas.openxmlformats.org/officeDocument/2006/relationships/hyperlink" Target="https://assumelist.com/property-detail/?property=625-Brinn-Ct&amp;property_id=174533066&amp;mls_id=4211296&amp;agent=1288&amp;token=eyJ0eXAiOiJKV1QiLCJhbGciOiJIUzI1NiJ9.eyJpYXQiOjE3MjkyODkwMDUsImV4cCI6MTczMTg4MTAwNSwiZGF0YSI6eyJhZ2VudElkIjoxMjg4LCJzaGFyZUtleSI6IjA5ZjBmNTA3MWRjOTBkNjFkYjI3YmRkYTNmNGZjY2MzIiwibGlzdGluZ0lkIjoiMTc0NzAxMDE2LDE3NDY5NjgyMSwxNzQ2MjU5NzUsMTc0MzA3NTIwLDE3NDUzMzA2NiwxNzQzMDYxNjAsMTc0ODM4MjY1LDE3NDI5NTM3MywxNzQ1MDk4NTAifX0.Ek4i1yODG9UyPDjAxFGrR6OnK_LmIgTjzxa0ICR3vCU&amp;alerts=1&amp;share_key=09f0f5071dc90d61db27bdda3f4fccc3" TargetMode="External"/><Relationship Id="rId670" Type="http://schemas.openxmlformats.org/officeDocument/2006/relationships/hyperlink" Target="https://portal.onehome.com/en-US/share/1023722M88917" TargetMode="External"/><Relationship Id="rId1020" Type="http://schemas.openxmlformats.org/officeDocument/2006/relationships/hyperlink" Target="https://portal.onehome.com/en-US/share/1021988D80835" TargetMode="External"/><Relationship Id="rId1021" Type="http://schemas.openxmlformats.org/officeDocument/2006/relationships/hyperlink" Target="https://assumelist.com/property-detail/?property=2555-Hot-Springs-Ct&amp;property_id=174440674&amp;mls_id=4610937" TargetMode="External"/><Relationship Id="rId675" Type="http://schemas.openxmlformats.org/officeDocument/2006/relationships/hyperlink" Target="https://assumelist.com/property-detail/?property=33-N-Belmont-St&amp;property_id=174329634&amp;mls_id=9853005" TargetMode="External"/><Relationship Id="rId1022" Type="http://schemas.openxmlformats.org/officeDocument/2006/relationships/hyperlink" Target="https://portal.onehome.com/en-US/share/1021926m79600" TargetMode="External"/><Relationship Id="rId674" Type="http://schemas.openxmlformats.org/officeDocument/2006/relationships/hyperlink" Target="https://portal.onehome.com/en-US/share/1023740u54174" TargetMode="External"/><Relationship Id="rId1023" Type="http://schemas.openxmlformats.org/officeDocument/2006/relationships/hyperlink" Target="https://assumelist.com/property-detail/?property=320-W-Monument-St&amp;property_id=174427115&amp;mls_id=4640350" TargetMode="External"/><Relationship Id="rId673" Type="http://schemas.openxmlformats.org/officeDocument/2006/relationships/hyperlink" Target="https://assumelist.com/property-detail/?property=1933-Birmingham-Loop&amp;property_id=174695758&amp;mls_id=6994254&amp;agent=1288&amp;token=eyJ0eXAiOiJKV1QiLCJhbGciOiJIUzI1NiJ9.eyJpYXQiOjE3Mjk0NjE3OTQsImV4cCI6MTczMjA1Mzc5NCwiZGF0YSI6eyJhZ2VudElkIjoxMjg4LCJzaGFyZUtleSI6ImRmYTg2MDcxZjU3OGY5YzFlY2NkMjBiYWM5NWY4ZTQ4IiwibGlzdGluZ0lkIjoiMTc0NDY1NTE5LDE3NDI5NTM3MywxNzQ3NTg1NjQsMTc0NzgyOTgwLDE3NDQwNjQzMCwxNzQ2MTg2ODUsMTc0NTM2NjI4LDE3NDc4MjYzNywxNzQ2OTU3NTgifX0.kY27_oxgWnS_k411cMxik-4YMH-t62pekszF-zTietw&amp;alerts=1&amp;share_key=dfa86071f578f9c1eccd20bac95f8e48" TargetMode="External"/><Relationship Id="rId1024" Type="http://schemas.openxmlformats.org/officeDocument/2006/relationships/hyperlink" Target="https://portal.onehome.com/en-US/share/1021925H77691" TargetMode="External"/><Relationship Id="rId672" Type="http://schemas.openxmlformats.org/officeDocument/2006/relationships/hyperlink" Target="https://portal.onehome.com/en-US/share/1023728R44532" TargetMode="External"/><Relationship Id="rId1025" Type="http://schemas.openxmlformats.org/officeDocument/2006/relationships/hyperlink" Target="https://assumelist.com/property-detail/?property=3133-Loot-Dr&amp;property_id=174315196&amp;mls_id=9205038" TargetMode="External"/><Relationship Id="rId190" Type="http://schemas.openxmlformats.org/officeDocument/2006/relationships/hyperlink" Target="https://assumelist.com/property-detail/?property=875-Legend-Oak-Dr&amp;property_id=174575642&amp;mls_id=8057136" TargetMode="External"/><Relationship Id="rId194" Type="http://schemas.openxmlformats.org/officeDocument/2006/relationships/hyperlink" Target="https://assumelist.com/property-detail/?property=6979-Akela-Ln&amp;property_id=174438382&amp;mls_id=3079934" TargetMode="External"/><Relationship Id="rId193" Type="http://schemas.openxmlformats.org/officeDocument/2006/relationships/hyperlink" Target="https://portal.onehome.com/en-US/share/1031965P75823" TargetMode="External"/><Relationship Id="rId192" Type="http://schemas.openxmlformats.org/officeDocument/2006/relationships/hyperlink" Target="https://assumelist.com/property-detail/?property=10670-Abrams-Dr&amp;property_id=174501357&amp;mls_id=4252664" TargetMode="External"/><Relationship Id="rId191" Type="http://schemas.openxmlformats.org/officeDocument/2006/relationships/hyperlink" Target="https://portal.onehome.com/en-US/share/1031966H49783" TargetMode="External"/><Relationship Id="rId187" Type="http://schemas.openxmlformats.org/officeDocument/2006/relationships/hyperlink" Target="https://portal.onehome.com/en-US/share/1032390a83421" TargetMode="External"/><Relationship Id="rId186" Type="http://schemas.openxmlformats.org/officeDocument/2006/relationships/hyperlink" Target="https://assumelist.com/property-detail/?property=838-Desert-Cir&amp;property_id=174862377&amp;mls_id=6666576" TargetMode="External"/><Relationship Id="rId185" Type="http://schemas.openxmlformats.org/officeDocument/2006/relationships/hyperlink" Target="https://portal.onehome.com/en-US/share/1032597o65484" TargetMode="External"/><Relationship Id="rId184" Type="http://schemas.openxmlformats.org/officeDocument/2006/relationships/hyperlink" Target="https://assumelist.com/property-detail/?property=3867-Papuan-Dr&amp;property_id=174312663&amp;mls_id=2643748" TargetMode="External"/><Relationship Id="rId189" Type="http://schemas.openxmlformats.org/officeDocument/2006/relationships/hyperlink" Target="https://portal.onehome.com/en-US/share/1032164t79387" TargetMode="External"/><Relationship Id="rId188" Type="http://schemas.openxmlformats.org/officeDocument/2006/relationships/hyperlink" Target="https://assumelist.com/property-detail/?property=529-Marquette-Dr&amp;property_id=174718218&amp;mls_id=3171710" TargetMode="External"/><Relationship Id="rId183" Type="http://schemas.openxmlformats.org/officeDocument/2006/relationships/hyperlink" Target="https://portal.onehome.com/en-US/share/1032598M57385" TargetMode="External"/><Relationship Id="rId182" Type="http://schemas.openxmlformats.org/officeDocument/2006/relationships/hyperlink" Target="https://assumelist.com/property-detail/?property=5182-Dovetail-Ln&amp;property_id=174571341&amp;mls_id=9742019" TargetMode="External"/><Relationship Id="rId181" Type="http://schemas.openxmlformats.org/officeDocument/2006/relationships/hyperlink" Target="https://portal.onehome.com/en-US/share/1032599B38666" TargetMode="External"/><Relationship Id="rId180" Type="http://schemas.openxmlformats.org/officeDocument/2006/relationships/hyperlink" Target="https://assumelist.com/property-detail/?property=102-Cherry-Cir&amp;property_id=174872031&amp;mls_id=6680296" TargetMode="External"/><Relationship Id="rId176" Type="http://schemas.openxmlformats.org/officeDocument/2006/relationships/hyperlink" Target="https://assumelist.com/property-detail/?property=10429-Cedar-Breaks-Dr&amp;property_id=174525712&amp;mls_id=4295737" TargetMode="External"/><Relationship Id="rId175" Type="http://schemas.openxmlformats.org/officeDocument/2006/relationships/hyperlink" Target="https://portal.onehome.com/en-US/share/1032701o81538" TargetMode="External"/><Relationship Id="rId174" Type="http://schemas.openxmlformats.org/officeDocument/2006/relationships/hyperlink" Target="https://assumelist.com/property-detail/?property=2196-Riverwalk-Pkwy&amp;property_id=181533486&amp;mls_id=3012536" TargetMode="External"/><Relationship Id="rId173" Type="http://schemas.openxmlformats.org/officeDocument/2006/relationships/hyperlink" Target="https://portal.onehome.com/en-US/share/1032808f98042" TargetMode="External"/><Relationship Id="rId179" Type="http://schemas.openxmlformats.org/officeDocument/2006/relationships/hyperlink" Target="https://portal.onehome.com/en-US/share/1032601C61714" TargetMode="External"/><Relationship Id="rId178" Type="http://schemas.openxmlformats.org/officeDocument/2006/relationships/hyperlink" Target="https://assumelist.com/property-detail/?property=10829-Witcher-Dr&amp;property_id=174790997&amp;mls_id=4545290" TargetMode="External"/><Relationship Id="rId177" Type="http://schemas.openxmlformats.org/officeDocument/2006/relationships/hyperlink" Target="https://portal.onehome.com/en-US/share/1032699p74882" TargetMode="External"/><Relationship Id="rId198" Type="http://schemas.openxmlformats.org/officeDocument/2006/relationships/hyperlink" Target="https://portal.onehome.com/en-US/share/1031963O64356" TargetMode="External"/><Relationship Id="rId197" Type="http://schemas.openxmlformats.org/officeDocument/2006/relationships/hyperlink" Target="https://assumelist.com/property-detail/?property=13448-Stone-Valley-Dr&amp;property_id=174786298&amp;mls_id=8916574" TargetMode="External"/><Relationship Id="rId196" Type="http://schemas.openxmlformats.org/officeDocument/2006/relationships/hyperlink" Target="https://docs.google.com/spreadsheets/d/1hynVxj6iDtPyzshnyNrWKUuAwrqEjbMZ/edit?gid=214078609" TargetMode="External"/><Relationship Id="rId195" Type="http://schemas.openxmlformats.org/officeDocument/2006/relationships/hyperlink" Target="https://portal.onehome.com/en-US/share/1031964h08268" TargetMode="External"/><Relationship Id="rId199" Type="http://schemas.openxmlformats.org/officeDocument/2006/relationships/hyperlink" Target="https://assumelist.com/property-detail/?property=1432-Red-Mica-Way&amp;property_id=174844444&amp;mls_id=4936768" TargetMode="External"/><Relationship Id="rId150" Type="http://schemas.openxmlformats.org/officeDocument/2006/relationships/hyperlink" Target="https://docs.google.com/spreadsheets/d/1hynVxj6iDtPyzshnyNrWKUuAwrqEjbMZ/edit?gid=1106605419" TargetMode="External"/><Relationship Id="rId149" Type="http://schemas.openxmlformats.org/officeDocument/2006/relationships/hyperlink" Target="https://portal.onehome.com/en-US/share/1033439q51802" TargetMode="External"/><Relationship Id="rId148" Type="http://schemas.openxmlformats.org/officeDocument/2006/relationships/hyperlink" Target="https://assumelist.com/property-detail/?property=5208-Mountain-Air-Cir&amp;property_id=174860752&amp;mls_id=4865759" TargetMode="External"/><Relationship Id="rId1090" Type="http://schemas.openxmlformats.org/officeDocument/2006/relationships/hyperlink" Target="https://portal.onehome.com/en-US/share/1021712g79676" TargetMode="External"/><Relationship Id="rId1091" Type="http://schemas.openxmlformats.org/officeDocument/2006/relationships/hyperlink" Target="https://assumelist.com/property-detail/?property=12503-Berrywood-Dr&amp;property_id=174648196&amp;mls_id=9351093&amp;agent=1288&amp;token=eyJ0eXAiOiJKV1QiLCJhbGciOiJIUzI1NiJ9.eyJpYXQiOjE3MjY2OTcxNDMsImV4cCI6MTcyOTI4OTE0MywiZGF0YSI6eyJhZ2VudElkIjoxMjg4LCJzaGFyZUtleSI6ImQwZWU3YzA0YjdmZWE4MDY1YTZlYzFiMDVlMDljMzI1IiwibGlzdGluZ0lkIjoiMTc0NDI0NzEyLDE3NDM5NTE0NiwxNzQ2NzYyODcsMTc0NTA5MDIxLDE3NDI3OTI1NiwxNzQ3ODU5ODEsMTc0NjgzNjExLDE3NDMwMTg3MiwxNzQ2NDgxOTYifX0.ydSSB9JY9ph-XyiXf67Q0Y17vEyouJbzT2w98w8CoxY&amp;alerts=1&amp;share_key=d0ee7c04b7fea8065a6ec1b05e09c325" TargetMode="External"/><Relationship Id="rId1092" Type="http://schemas.openxmlformats.org/officeDocument/2006/relationships/hyperlink" Target="https://portal.onehome.com/en-US/share/1021658g47402" TargetMode="External"/><Relationship Id="rId1093" Type="http://schemas.openxmlformats.org/officeDocument/2006/relationships/hyperlink" Target="https://assumelist.com/property-detail/?property=6686-Wolf-Gulch-Dr&amp;property_id=174300054&amp;mls_id=7921557&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 TargetMode="External"/><Relationship Id="rId1094" Type="http://schemas.openxmlformats.org/officeDocument/2006/relationships/hyperlink" Target="https://portal.onehome.com/en-US/share/1021655I57484" TargetMode="External"/><Relationship Id="rId143" Type="http://schemas.openxmlformats.org/officeDocument/2006/relationships/hyperlink" Target="https://portal.onehome.com/en-US/share/1033517c75511" TargetMode="External"/><Relationship Id="rId1095" Type="http://schemas.openxmlformats.org/officeDocument/2006/relationships/hyperlink" Target="https://assumelist.com/property-detail/?property=6831-Mountain-Top-Ln&amp;property_id=174448927&amp;mls_id=2721621&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 TargetMode="External"/><Relationship Id="rId142" Type="http://schemas.openxmlformats.org/officeDocument/2006/relationships/hyperlink" Target="https://assumelist.com/property-detail/?property=9840-Castor-Dr&amp;property_id=174833466&amp;mls_id=8651556" TargetMode="External"/><Relationship Id="rId1096" Type="http://schemas.openxmlformats.org/officeDocument/2006/relationships/hyperlink" Target="https://portal.onehome.com/en-US/share/1021659K85054" TargetMode="External"/><Relationship Id="rId141" Type="http://schemas.openxmlformats.org/officeDocument/2006/relationships/hyperlink" Target="https://docs.google.com/spreadsheets/d/1hynVxj6iDtPyzshnyNrWKUuAwrqEjbMZ/edit?gid=899098437" TargetMode="External"/><Relationship Id="rId1097" Type="http://schemas.openxmlformats.org/officeDocument/2006/relationships/hyperlink" Target="https://assumelist.com/property-detail/?property=602-Potter-Dr&amp;property_id=174701016&amp;mls_id=9190740&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 TargetMode="External"/><Relationship Id="rId140" Type="http://schemas.openxmlformats.org/officeDocument/2006/relationships/hyperlink" Target="https://portal.onehome.com/en-US/share/1034008T99051" TargetMode="External"/><Relationship Id="rId1098" Type="http://schemas.openxmlformats.org/officeDocument/2006/relationships/hyperlink" Target="https://portal.onehome.com/en-US/share/1021656q42987" TargetMode="External"/><Relationship Id="rId147" Type="http://schemas.openxmlformats.org/officeDocument/2006/relationships/hyperlink" Target="https://portal.onehome.com/en-US/share/1033515b53231" TargetMode="External"/><Relationship Id="rId1099" Type="http://schemas.openxmlformats.org/officeDocument/2006/relationships/hyperlink" Target="https://assumelist.com/property-detail/?property=3152-Namib-Dr&amp;property_id=174843986&amp;mls_id=6061364&amp;agent=1288&amp;token=eyJ0eXAiOiJKV1QiLCJhbGciOiJIUzI1NiJ9.eyJpYXQiOjE3MjY2MTA3MTUsImV4cCI6MTcyOTIwMjcxNSwiZGF0YSI6eyJhZ2VudElkIjoxMjg4LCJzaGFyZUtleSI6ImY0NDE4YTI4MWM0NDAzNGZkN2I3NmQ4ZWE4N2U2NDhiIiwibGlzdGluZ0lkIjoiMTc0NzAxMDE2LDE3NDgyNTQ0NCwxNzQ2MTExNjksMTc0MzAwMDU0LDE3NDYxNTY5NiwxNzQ4NDM5ODYsMTc0NDQ4OTI3LDE3NDY1MjA5MiwxNzQzMDQwMDYifX0.J7_T4koDKgyckWdp9jGTwVaeYQS56tNYHYFoXDQi9pw&amp;alerts=1&amp;share_key=f4418a281c44034fd7b76d8ea87e648b" TargetMode="External"/><Relationship Id="rId146" Type="http://schemas.openxmlformats.org/officeDocument/2006/relationships/hyperlink" Target="https://assumelist.com/property-detail/?property=6774-Thicket-Pass-Ln&amp;property_id=174753653&amp;mls_id=4639469" TargetMode="External"/><Relationship Id="rId145" Type="http://schemas.openxmlformats.org/officeDocument/2006/relationships/hyperlink" Target="https://portal.onehome.com/en-US/share/1033516u52581" TargetMode="External"/><Relationship Id="rId144" Type="http://schemas.openxmlformats.org/officeDocument/2006/relationships/hyperlink" Target="https://assumelist.com/property-detail/?property=10251-Intrepid-Way&amp;property_id=174326335&amp;mls_id=5598104" TargetMode="External"/><Relationship Id="rId139" Type="http://schemas.openxmlformats.org/officeDocument/2006/relationships/hyperlink" Target="https://assumelist.com/property-detail/?property=9860-Granite-Park-Ln&amp;property_id=174731247&amp;mls_id=5041271" TargetMode="External"/><Relationship Id="rId138" Type="http://schemas.openxmlformats.org/officeDocument/2006/relationships/hyperlink" Target="https://docs.google.com/spreadsheets/d/1hynVxj6iDtPyzshnyNrWKUuAwrqEjbMZ/edit?gid=1114684708" TargetMode="External"/><Relationship Id="rId137" Type="http://schemas.openxmlformats.org/officeDocument/2006/relationships/hyperlink" Target="https://portal.onehome.com/en-US/property/aotf~1104358070~PPMLS?token=eyJPU04iOiJQUE1MUyIsImFnZW50aWQiOiIyNDM2MyIsInNldGlkIjogIjEwMzQwNzgiLCJzZXRUeXBlIjogIlBST1BFUlRZIiwic2F2ZWRTZWFyY2hJZCI6ICI2N2ZiMWQ5Ny1mZGUwLTM3NGMtYjQ0MC0xMjBiY2QxZWY2NGUiLCJlbWFpbCI6ICIiLCAiVmlld01vZGUiOiAiMyJ9&amp;searchId=67fb1d97-fde0-374c-b440-120bcd1ef64e" TargetMode="External"/><Relationship Id="rId1080" Type="http://schemas.openxmlformats.org/officeDocument/2006/relationships/hyperlink" Target="https://portal.onehome.com/en-US/share/1021723z82295" TargetMode="External"/><Relationship Id="rId1081" Type="http://schemas.openxmlformats.org/officeDocument/2006/relationships/hyperlink" Target="https://assumelist.com/property-detail/?property=3725-Palazzo-Grv&amp;property_id=174720447&amp;mls_id=3641537" TargetMode="External"/><Relationship Id="rId1082" Type="http://schemas.openxmlformats.org/officeDocument/2006/relationships/hyperlink" Target="https://portal.onehome.com/en-US/share/1021721g15250" TargetMode="External"/><Relationship Id="rId1083" Type="http://schemas.openxmlformats.org/officeDocument/2006/relationships/hyperlink" Target="https://assumelist.com/property-detail/?property=3624-Cherry-Plum-Dr&amp;property_id=174305318&amp;mls_id=2005321" TargetMode="External"/><Relationship Id="rId132" Type="http://schemas.openxmlformats.org/officeDocument/2006/relationships/hyperlink" Target="https://assumelist.com/property-detail/?property=6410-Fall-River-Dr&amp;property_id=174695281&amp;mls_id=5811410" TargetMode="External"/><Relationship Id="rId1084" Type="http://schemas.openxmlformats.org/officeDocument/2006/relationships/hyperlink" Target="https://portal.onehome.com/en-US/share/1021719p54401" TargetMode="External"/><Relationship Id="rId131" Type="http://schemas.openxmlformats.org/officeDocument/2006/relationships/hyperlink" Target="https://portal.onehome.com/en-US/share/1034083h00812" TargetMode="External"/><Relationship Id="rId1085" Type="http://schemas.openxmlformats.org/officeDocument/2006/relationships/hyperlink" Target="https://assumelist.com/property-detail/?property=7874-Pinfeather-Dr&amp;property_id=174315229&amp;mls_id=7560514" TargetMode="External"/><Relationship Id="rId130" Type="http://schemas.openxmlformats.org/officeDocument/2006/relationships/hyperlink" Target="https://assumelist.com/property-detail/?property=10307-Ross-Lake-Dr&amp;property_id=174284323&amp;mls_id=1835430&amp;agent=1288&amp;token=eyJ0eXAiOiJKV1QiLCJhbGciOiJIUzI1NiJ9.eyJpYXQiOjE3NDM5NzY5OTQsImV4cCI6MTc0NjU2ODk5NCwiZGF0YSI6eyJhZ2VudElkIjoxMjg4LCJzaGFyZUtleSI6ImI0MTg4MGJkM2QyMGVkZWI5Nzg5NTNjZmZhZTBhNjBkIiwibGlzdGluZ0lkIjoiMTc0NjM0MjIwLDE4MTYwNzM3MiwxNzQ1MDAwNTMsMTc0NDY2MjkyLDE3NDM0MTYyMCwxNzQ1MTU3NjAsMTc0NTYyNjM4LDE3NDI4NDMyMyJ9fQ.P3-O_EUJF6gkzO5OkguDcZZuqAQVzLoG3xUh9YtoX8E&amp;alerts=1&amp;share_key=b41880bd3d20edeb978953cffae0a60d" TargetMode="External"/><Relationship Id="rId1086" Type="http://schemas.openxmlformats.org/officeDocument/2006/relationships/hyperlink" Target="https://portal.onehome.com/en-US/share/1021718K21613" TargetMode="External"/><Relationship Id="rId1087" Type="http://schemas.openxmlformats.org/officeDocument/2006/relationships/hyperlink" Target="https://assumelist.com/property-detail/?property=879-Red-Thistle-Vw&amp;property_id=174594174&amp;mls_id=2994290" TargetMode="External"/><Relationship Id="rId136" Type="http://schemas.openxmlformats.org/officeDocument/2006/relationships/hyperlink" Target="https://assumelist.com/property-detail/?property=7684-Crestone-Peak-Trl&amp;property_id=174606117&amp;mls_id=6622084" TargetMode="External"/><Relationship Id="rId1088" Type="http://schemas.openxmlformats.org/officeDocument/2006/relationships/hyperlink" Target="https://portal.onehome.com/en-US/share/1021714a65592" TargetMode="External"/><Relationship Id="rId135" Type="http://schemas.openxmlformats.org/officeDocument/2006/relationships/hyperlink" Target="https://portal.onehome.com/en-US/share/1034080D62011" TargetMode="External"/><Relationship Id="rId1089" Type="http://schemas.openxmlformats.org/officeDocument/2006/relationships/hyperlink" Target="https://assumelist.com/property-detail/?property=117-Widefield-Blvd&amp;property_id=174274630&amp;mls_id=9958394" TargetMode="External"/><Relationship Id="rId134" Type="http://schemas.openxmlformats.org/officeDocument/2006/relationships/hyperlink" Target="https://assumelist.com/property-detail/?property=10929-Clarion-Dr&amp;property_id=174833523&amp;mls_id=2135060" TargetMode="External"/><Relationship Id="rId133" Type="http://schemas.openxmlformats.org/officeDocument/2006/relationships/hyperlink" Target="https://portal.onehome.com/en-US/share/1034081X71978" TargetMode="External"/><Relationship Id="rId172" Type="http://schemas.openxmlformats.org/officeDocument/2006/relationships/hyperlink" Target="https://assumelist.com/property-detail/?property=882-Candlestar-Loop-N&amp;property_id=174474341&amp;mls_id=3465757" TargetMode="External"/><Relationship Id="rId171" Type="http://schemas.openxmlformats.org/officeDocument/2006/relationships/hyperlink" Target="https://portal.onehome.com/en-US/share/1032919i89415" TargetMode="External"/><Relationship Id="rId170" Type="http://schemas.openxmlformats.org/officeDocument/2006/relationships/hyperlink" Target="https://assumelist.com/property-detail/?property=6639-Weiser-Dr&amp;property_id=174747779&amp;mls_id=3626302" TargetMode="External"/><Relationship Id="rId165" Type="http://schemas.openxmlformats.org/officeDocument/2006/relationships/hyperlink" Target="https://docs.google.com/spreadsheets/d/1hynVxj6iDtPyzshnyNrWKUuAwrqEjbMZ/edit?gid=416819573" TargetMode="External"/><Relationship Id="rId164" Type="http://schemas.openxmlformats.org/officeDocument/2006/relationships/hyperlink" Target="https://portal.onehome.com/en-US/share/1033035g16200" TargetMode="External"/><Relationship Id="rId163" Type="http://schemas.openxmlformats.org/officeDocument/2006/relationships/hyperlink" Target="https://assumelist.com/property-detail/?property=7140-Midnight-Rose-Dr&amp;property_id=174872657&amp;mls_id=2695519" TargetMode="External"/><Relationship Id="rId162" Type="http://schemas.openxmlformats.org/officeDocument/2006/relationships/hyperlink" Target="https://portal.onehome.com/en-US/share/1033341T95926" TargetMode="External"/><Relationship Id="rId169" Type="http://schemas.openxmlformats.org/officeDocument/2006/relationships/hyperlink" Target="https://portal.onehome.com/en-US/share/1032920c97347" TargetMode="External"/><Relationship Id="rId168" Type="http://schemas.openxmlformats.org/officeDocument/2006/relationships/hyperlink" Target="https://assumelist.com/property-detail/?property=4640-Endicott-Dr&amp;property_id=174626381&amp;mls_id=8832145" TargetMode="External"/><Relationship Id="rId167" Type="http://schemas.openxmlformats.org/officeDocument/2006/relationships/hyperlink" Target="https://portal.onehome.com/en-US/share/1033034E10422" TargetMode="External"/><Relationship Id="rId166" Type="http://schemas.openxmlformats.org/officeDocument/2006/relationships/hyperlink" Target="https://assumelist.com/property-detail/?property=5462-Hammond-Dr&amp;property_id=174342937&amp;mls_id=5051829" TargetMode="External"/><Relationship Id="rId161" Type="http://schemas.openxmlformats.org/officeDocument/2006/relationships/hyperlink" Target="https://assumelist.com/property-detail/?property=1450-Peterson-Rd&amp;property_id=174425284&amp;mls_id=6326578" TargetMode="External"/><Relationship Id="rId160" Type="http://schemas.openxmlformats.org/officeDocument/2006/relationships/hyperlink" Target="https://portal.onehome.com/en-US/share/1033342J09020" TargetMode="External"/><Relationship Id="rId159" Type="http://schemas.openxmlformats.org/officeDocument/2006/relationships/hyperlink" Target="https://assumelist.com/property-detail/?property=1210-Milky-Way&amp;property_id=174321740&amp;mls_id=7938689" TargetMode="External"/><Relationship Id="rId154" Type="http://schemas.openxmlformats.org/officeDocument/2006/relationships/hyperlink" Target="https://portal.onehome.com/en-US/share/1033345e69597" TargetMode="External"/><Relationship Id="rId153" Type="http://schemas.openxmlformats.org/officeDocument/2006/relationships/hyperlink" Target="https://assumelist.com/property-detail/?property=826-Hayloft-Ln&amp;property_id=174875485&amp;mls_id=4009123" TargetMode="External"/><Relationship Id="rId152" Type="http://schemas.openxmlformats.org/officeDocument/2006/relationships/hyperlink" Target="https://portal.onehome.com/en-US/share/1033437k86360" TargetMode="External"/><Relationship Id="rId151" Type="http://schemas.openxmlformats.org/officeDocument/2006/relationships/hyperlink" Target="https://assumelist.com/property-detail/?property=6186-Popper-Dr&amp;property_id=181569157&amp;mls_id=7743778" TargetMode="External"/><Relationship Id="rId158" Type="http://schemas.openxmlformats.org/officeDocument/2006/relationships/hyperlink" Target="https://portal.onehome.com/en-US/share/1033343o27420" TargetMode="External"/><Relationship Id="rId157" Type="http://schemas.openxmlformats.org/officeDocument/2006/relationships/hyperlink" Target="https://assumelist.com/property-detail/?property=6648-Lemhi-Dr&amp;property_id=174483642&amp;mls_id=8009488" TargetMode="External"/><Relationship Id="rId156" Type="http://schemas.openxmlformats.org/officeDocument/2006/relationships/hyperlink" Target="https://portal.onehome.com/en-US/share/1033344Z85449" TargetMode="External"/><Relationship Id="rId155" Type="http://schemas.openxmlformats.org/officeDocument/2006/relationships/hyperlink" Target="https://assumelist.com/property-detail/?property=931-N-18th-St&amp;property_id=174817781&amp;mls_id=3742621" TargetMode="External"/><Relationship Id="rId1510" Type="http://schemas.openxmlformats.org/officeDocument/2006/relationships/hyperlink" Target="https://assumelist.com/property-detail/?property=700-Autumn-Pl&amp;property_id=174560037&amp;mls_id=6658704" TargetMode="External"/><Relationship Id="rId1511" Type="http://schemas.openxmlformats.org/officeDocument/2006/relationships/hyperlink" Target="https://portal.onehome.com/en-US/share/1019807P33490" TargetMode="External"/><Relationship Id="rId1512" Type="http://schemas.openxmlformats.org/officeDocument/2006/relationships/hyperlink" Target="https://assumelist.com/property-detail/?property=6100-Apache-Dr&amp;property_id=181547409&amp;mls_id=9184586" TargetMode="External"/><Relationship Id="rId1513" Type="http://schemas.openxmlformats.org/officeDocument/2006/relationships/hyperlink" Target="https://portal.onehome.com/en-US/share/1019743J90843" TargetMode="External"/><Relationship Id="rId1514" Type="http://schemas.openxmlformats.org/officeDocument/2006/relationships/hyperlink" Target="https://assumelist.com/property-detail/?property=4226-Charleston-Dr&amp;property_id=174705845&amp;mls_id=7177681&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15" Type="http://schemas.openxmlformats.org/officeDocument/2006/relationships/hyperlink" Target="https://portal.onehome.com/en-US/share/1022959V27296" TargetMode="External"/><Relationship Id="rId1516" Type="http://schemas.openxmlformats.org/officeDocument/2006/relationships/hyperlink" Target="https://docs.google.com/spreadsheets/d/1hynVxj6iDtPyzshnyNrWKUuAwrqEjbMZ/edit?gid=1170092517" TargetMode="External"/><Relationship Id="rId1517" Type="http://schemas.openxmlformats.org/officeDocument/2006/relationships/hyperlink" Target="https://assumelist.com/property-detail/?property=31-N-Meade-Ave&amp;property_id=174344131&amp;mls_id=2210896&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18" Type="http://schemas.openxmlformats.org/officeDocument/2006/relationships/hyperlink" Target="https://assumelist.com/property-detail/?property=288-Bozeman-Trl&amp;property_id=181601615&amp;mls_id=8150602&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19" Type="http://schemas.openxmlformats.org/officeDocument/2006/relationships/hyperlink" Target="https://assumelist.com/property-detail/?property=288-Bozeman-Trl&amp;property_id=181601615&amp;mls_id=8150602&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00" Type="http://schemas.openxmlformats.org/officeDocument/2006/relationships/hyperlink" Target="https://assumelist.com/property-detail/?property=9205-Sand-Myrtle-Dr&amp;property_id=174448902&amp;mls_id=2299079" TargetMode="External"/><Relationship Id="rId1501" Type="http://schemas.openxmlformats.org/officeDocument/2006/relationships/hyperlink" Target="https://portal.onehome.com/en-US/share/1019814x96826" TargetMode="External"/><Relationship Id="rId1502" Type="http://schemas.openxmlformats.org/officeDocument/2006/relationships/hyperlink" Target="https://assumelist.com/property-detail/?property=3945-Astrozon-Blvd&amp;property_id=174637926&amp;mls_id=6213041" TargetMode="External"/><Relationship Id="rId1503" Type="http://schemas.openxmlformats.org/officeDocument/2006/relationships/hyperlink" Target="https://portal.onehome.com/en-US/share/1019813s41413" TargetMode="External"/><Relationship Id="rId1504" Type="http://schemas.openxmlformats.org/officeDocument/2006/relationships/hyperlink" Target="https://assumelist.com/property-detail/?property=6205-Finglas-Dr&amp;property_id=174306160&amp;mls_id=4112534" TargetMode="External"/><Relationship Id="rId1505" Type="http://schemas.openxmlformats.org/officeDocument/2006/relationships/hyperlink" Target="https://portal.onehome.com/en-US/share/1019810r26414" TargetMode="External"/><Relationship Id="rId1506" Type="http://schemas.openxmlformats.org/officeDocument/2006/relationships/hyperlink" Target="https://assumelist.com/property-detail/?property=16650-Eaglenest-Dr&amp;property_id=174614267&amp;mls_id=9468519" TargetMode="External"/><Relationship Id="rId1507" Type="http://schemas.openxmlformats.org/officeDocument/2006/relationships/hyperlink" Target="https://portal.onehome.com/en-US/share/1019809W50429" TargetMode="External"/><Relationship Id="rId1508" Type="http://schemas.openxmlformats.org/officeDocument/2006/relationships/hyperlink" Target="https://assumelist.com/property-detail/?property=4717-Palmer-Park-Blvd&amp;property_id=174660660&amp;mls_id=9538411" TargetMode="External"/><Relationship Id="rId1509" Type="http://schemas.openxmlformats.org/officeDocument/2006/relationships/hyperlink" Target="https://www.zillow.com/homes/700-Autumn-Pl-Fountain,-CO-80817_rb/13551822_zpid/" TargetMode="External"/><Relationship Id="rId1576" Type="http://schemas.openxmlformats.org/officeDocument/2006/relationships/hyperlink" Target="https://assumelist.com/property-detail/?property=11537-Allendale-Dr&amp;property_id=174854709&amp;mls_id=2454944&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 TargetMode="External"/><Relationship Id="rId1577" Type="http://schemas.openxmlformats.org/officeDocument/2006/relationships/hyperlink" Target="https://www.zillow.com/homes/7532-Johnsontown-Hts-Colorado-Springs,-CO-80908_rb/338033333_zpid/" TargetMode="External"/><Relationship Id="rId1578" Type="http://schemas.openxmlformats.org/officeDocument/2006/relationships/hyperlink" Target="https://docs.google.com/spreadsheets/d/1hynVxj6iDtPyzshnyNrWKUuAwrqEjbMZ/edit?gid=1302778563" TargetMode="External"/><Relationship Id="rId1579" Type="http://schemas.openxmlformats.org/officeDocument/2006/relationships/hyperlink" Target="https://assumelist.com/property-detail/?property=7532-Johnsontown-Hts&amp;property_id=174672360&amp;mls_id=3016973&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 TargetMode="External"/><Relationship Id="rId509" Type="http://schemas.openxmlformats.org/officeDocument/2006/relationships/hyperlink" Target="https://portal.onehome.com/en-US/share/1024758a94349" TargetMode="External"/><Relationship Id="rId508" Type="http://schemas.openxmlformats.org/officeDocument/2006/relationships/hyperlink" Target="https://assumelist.com/property-detail/?property=1226-Norwood-Ave&amp;property_id=174399929&amp;mls_id=7085542" TargetMode="External"/><Relationship Id="rId503" Type="http://schemas.openxmlformats.org/officeDocument/2006/relationships/hyperlink" Target="https://portal.onehome.com/en-US/share/1024801o48904" TargetMode="External"/><Relationship Id="rId987" Type="http://schemas.openxmlformats.org/officeDocument/2006/relationships/hyperlink" Target="https://portal.onehome.com/en-US/share/1022135e87478" TargetMode="External"/><Relationship Id="rId502" Type="http://schemas.openxmlformats.org/officeDocument/2006/relationships/hyperlink" Target="https://assumelist.com/property-detail/?property=2584-Lakes-Edge-Dr&amp;property_id=174568416&amp;mls_id=4156439" TargetMode="External"/><Relationship Id="rId986" Type="http://schemas.openxmlformats.org/officeDocument/2006/relationships/hyperlink" Target="https://assumelist.com/property-detail/?property=6290-Bearcat-Loop&amp;property_id=174787240&amp;mls_id=7687499" TargetMode="External"/><Relationship Id="rId501" Type="http://schemas.openxmlformats.org/officeDocument/2006/relationships/hyperlink" Target="https://portal.onehome.com/en-US/share/1024802U78047" TargetMode="External"/><Relationship Id="rId985" Type="http://schemas.openxmlformats.org/officeDocument/2006/relationships/hyperlink" Target="https://portal.onehome.com/en-US/share/1022133Q31971" TargetMode="External"/><Relationship Id="rId500" Type="http://schemas.openxmlformats.org/officeDocument/2006/relationships/hyperlink" Target="https://assumelist.com/property-detail/?property=10715-Horton-Dr&amp;property_id=174594520&amp;mls_id=9835083" TargetMode="External"/><Relationship Id="rId984" Type="http://schemas.openxmlformats.org/officeDocument/2006/relationships/hyperlink" Target="https://assumelist.com/property-detail/?property=3317-Valley-Hi-Ave&amp;property_id=174315646&amp;mls_id=6344909&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 TargetMode="External"/><Relationship Id="rId507" Type="http://schemas.openxmlformats.org/officeDocument/2006/relationships/hyperlink" Target="https://portal.onehome.com/en-US/share/1024759a44225" TargetMode="External"/><Relationship Id="rId506" Type="http://schemas.openxmlformats.org/officeDocument/2006/relationships/hyperlink" Target="https://assumelist.com/property-detail/?property=5786-Show-Down-Ln&amp;property_id=174420314&amp;mls_id=8916980" TargetMode="External"/><Relationship Id="rId505" Type="http://schemas.openxmlformats.org/officeDocument/2006/relationships/hyperlink" Target="https://portal.onehome.com/en-US/share/1024800r96643" TargetMode="External"/><Relationship Id="rId989" Type="http://schemas.openxmlformats.org/officeDocument/2006/relationships/hyperlink" Target="https://portal.onehome.com/en-US/share/1022122o96059" TargetMode="External"/><Relationship Id="rId504" Type="http://schemas.openxmlformats.org/officeDocument/2006/relationships/hyperlink" Target="https://assumelist.com/property-detail/?property=6736-Cabin-Creek-Dr&amp;property_id=174338600&amp;mls_id=8346332" TargetMode="External"/><Relationship Id="rId988" Type="http://schemas.openxmlformats.org/officeDocument/2006/relationships/hyperlink" Target="https://assumelist.com/property-detail/?property=5083-Masheena-Ln&amp;property_id=174344663&amp;mls_id=3196943" TargetMode="External"/><Relationship Id="rId1570" Type="http://schemas.openxmlformats.org/officeDocument/2006/relationships/hyperlink" Target="https://assumelist.com/property-detail/?property=6587-Pennywhistle-Pt&amp;property_id=181462060&amp;mls_id=3987967" TargetMode="External"/><Relationship Id="rId1571" Type="http://schemas.openxmlformats.org/officeDocument/2006/relationships/hyperlink" Target="https://portal.onehome.com/en-US/share/1019411T78668" TargetMode="External"/><Relationship Id="rId983" Type="http://schemas.openxmlformats.org/officeDocument/2006/relationships/hyperlink" Target="https://portal.onehome.com/en-US/share/1022126u06230" TargetMode="External"/><Relationship Id="rId1572" Type="http://schemas.openxmlformats.org/officeDocument/2006/relationships/hyperlink" Target="https://assumelist.com/property-detail/?property=6790-Goldfield-Dr&amp;property_id=174537290&amp;mls_id=5721175" TargetMode="External"/><Relationship Id="rId982" Type="http://schemas.openxmlformats.org/officeDocument/2006/relationships/hyperlink" Target="https://assumelist.com/property-detail/?property=2620-Weyburn-Way&amp;property_id=174392769&amp;mls_id=7378878" TargetMode="External"/><Relationship Id="rId1573" Type="http://schemas.openxmlformats.org/officeDocument/2006/relationships/hyperlink" Target="https://portal.onehome.com/en-US/share/1019410k41160" TargetMode="External"/><Relationship Id="rId981" Type="http://schemas.openxmlformats.org/officeDocument/2006/relationships/hyperlink" Target="https://portal.onehome.com/en-US/share/1022127f72307" TargetMode="External"/><Relationship Id="rId1574" Type="http://schemas.openxmlformats.org/officeDocument/2006/relationships/hyperlink" Target="https://assumelist.com/property-detail/?property=4117-Fellsland-Dr&amp;property_id=174337488&amp;mls_id=9928696" TargetMode="External"/><Relationship Id="rId980" Type="http://schemas.openxmlformats.org/officeDocument/2006/relationships/hyperlink" Target="https://assumelist.com/property-detail/?property=1875-Silver-Meadow-Cir&amp;property_id=174857493&amp;mls_id=1209253" TargetMode="External"/><Relationship Id="rId1575" Type="http://schemas.openxmlformats.org/officeDocument/2006/relationships/hyperlink" Target="https://portal.onehome.com/en-US/share/1019409z12477" TargetMode="External"/><Relationship Id="rId1565" Type="http://schemas.openxmlformats.org/officeDocument/2006/relationships/hyperlink" Target="https://portal.onehome.com/en-US/share/1019415G40734" TargetMode="External"/><Relationship Id="rId1566" Type="http://schemas.openxmlformats.org/officeDocument/2006/relationships/hyperlink" Target="https://assumelist.com/property-detail/?property=2669-Hatch-Cir&amp;property_id=174619399&amp;mls_id=1060226" TargetMode="External"/><Relationship Id="rId1567" Type="http://schemas.openxmlformats.org/officeDocument/2006/relationships/hyperlink" Target="https://portal.onehome.com/en-US/share/1019414f22367" TargetMode="External"/><Relationship Id="rId1568" Type="http://schemas.openxmlformats.org/officeDocument/2006/relationships/hyperlink" Target="https://assumelist.com/property-detail/?property=2461-Lexington-Village-Ln&amp;property_id=174441202&amp;mls_id=2325554" TargetMode="External"/><Relationship Id="rId1569" Type="http://schemas.openxmlformats.org/officeDocument/2006/relationships/hyperlink" Target="https://portal.onehome.com/en-US/share/1019413s82888" TargetMode="External"/><Relationship Id="rId976" Type="http://schemas.openxmlformats.org/officeDocument/2006/relationships/hyperlink" Target="https://assumelist.com/property-detail/?property=11894-Trissino-Hts&amp;property_id=174338569&amp;mls_id=9317438" TargetMode="External"/><Relationship Id="rId975" Type="http://schemas.openxmlformats.org/officeDocument/2006/relationships/hyperlink" Target="https://portal.onehome.com/en-US/share/1022128z95256" TargetMode="External"/><Relationship Id="rId974" Type="http://schemas.openxmlformats.org/officeDocument/2006/relationships/hyperlink" Target="https://assumelist.com/property-detail/?property=5115-Belle-Star-Dr&amp;property_id=174280776&amp;mls_id=890579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 TargetMode="External"/><Relationship Id="rId973" Type="http://schemas.openxmlformats.org/officeDocument/2006/relationships/hyperlink" Target="https://portal.onehome.com/en-US/share/1022124f01893" TargetMode="External"/><Relationship Id="rId979" Type="http://schemas.openxmlformats.org/officeDocument/2006/relationships/hyperlink" Target="https://portal.onehome.com/en-US/share/1022131t07839" TargetMode="External"/><Relationship Id="rId978" Type="http://schemas.openxmlformats.org/officeDocument/2006/relationships/hyperlink" Target="https://assumelist.com/property-detail/?property=8990-Bee-Balm-Pl&amp;property_id=174491304&amp;mls_id=633172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 TargetMode="External"/><Relationship Id="rId977" Type="http://schemas.openxmlformats.org/officeDocument/2006/relationships/hyperlink" Target="https://portal.onehome.com/en-US/share/1022125T15276" TargetMode="External"/><Relationship Id="rId1560" Type="http://schemas.openxmlformats.org/officeDocument/2006/relationships/hyperlink" Target="https://assumelist.com/property-detail/?property=7577-Soane-Grv&amp;property_id=174580756&amp;mls_id=5460066&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 TargetMode="External"/><Relationship Id="rId972" Type="http://schemas.openxmlformats.org/officeDocument/2006/relationships/hyperlink" Target="https://assumelist.com/property-detail/?property=1530-Eagle-View-Dr&amp;property_id=174714420&amp;mls_id=2423424" TargetMode="External"/><Relationship Id="rId1561" Type="http://schemas.openxmlformats.org/officeDocument/2006/relationships/hyperlink" Target="https://portal.onehome.com/en-US/share/1019496a93574" TargetMode="External"/><Relationship Id="rId971" Type="http://schemas.openxmlformats.org/officeDocument/2006/relationships/hyperlink" Target="https://portal.onehome.com/en-US/share/1022129h94093" TargetMode="External"/><Relationship Id="rId1562" Type="http://schemas.openxmlformats.org/officeDocument/2006/relationships/hyperlink" Target="https://assumelist.com/property-detail/?property=5817-Carrick-Ln&amp;property_id=174654379&amp;mls_id=7519216&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 TargetMode="External"/><Relationship Id="rId970" Type="http://schemas.openxmlformats.org/officeDocument/2006/relationships/hyperlink" Target="https://assumelist.com/property-detail/?property=9936-Jaggar-Way&amp;property_id=174815539&amp;mls_id=1402815" TargetMode="External"/><Relationship Id="rId1563" Type="http://schemas.openxmlformats.org/officeDocument/2006/relationships/hyperlink" Target="https://portal.onehome.com/en-US/share/1019417y95695" TargetMode="External"/><Relationship Id="rId1564" Type="http://schemas.openxmlformats.org/officeDocument/2006/relationships/hyperlink" Target="https://assumelist.com/property-detail/?property=1035-Scarlet-Oak-Dr&amp;property_id=174579809&amp;mls_id=6624331" TargetMode="External"/><Relationship Id="rId1114" Type="http://schemas.openxmlformats.org/officeDocument/2006/relationships/hyperlink" Target="https://portal.onehome.com/en-US/share/1021521R59826" TargetMode="External"/><Relationship Id="rId1598" Type="http://schemas.openxmlformats.org/officeDocument/2006/relationships/hyperlink" Target="https://portal.onehome.com/en-US/share/1019340e37650" TargetMode="External"/><Relationship Id="rId1115" Type="http://schemas.openxmlformats.org/officeDocument/2006/relationships/hyperlink" Target="https://assumelist.com/property-detail/?property=7255-Woody-Creek-Dr&amp;property_id=174576582&amp;mls_id=2674286&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1599" Type="http://schemas.openxmlformats.org/officeDocument/2006/relationships/hyperlink" Target="https://assumelist.com/property-detail/?property=5534-Timeless-Vw&amp;property_id=174445814&amp;mls_id=5595140&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1116" Type="http://schemas.openxmlformats.org/officeDocument/2006/relationships/hyperlink" Target="https://portal.onehome.com/en-US/share/1021517j86029" TargetMode="External"/><Relationship Id="rId1117" Type="http://schemas.openxmlformats.org/officeDocument/2006/relationships/hyperlink" Target="https://assumelist.com/property-detail/?property=6949-Green-Stalk-Cir&amp;property_id=174737944&amp;mls_id=1385508&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1118" Type="http://schemas.openxmlformats.org/officeDocument/2006/relationships/hyperlink" Target="https://portal.onehome.com/en-US/share/1021530L32147" TargetMode="External"/><Relationship Id="rId1119" Type="http://schemas.openxmlformats.org/officeDocument/2006/relationships/hyperlink" Target="https://assumelist.com/property-detail/?property=6910-Holt-Dr&amp;property_id=174826967&amp;mls_id=9300390&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 TargetMode="External"/><Relationship Id="rId525" Type="http://schemas.openxmlformats.org/officeDocument/2006/relationships/hyperlink" Target="https://portal.onehome.com/en-US/share/1024624d01830" TargetMode="External"/><Relationship Id="rId524" Type="http://schemas.openxmlformats.org/officeDocument/2006/relationships/hyperlink" Target="https://assumelist.com/property-detail/?property=5070-Horseshoe-Bend-St&amp;property_id=174431902&amp;mls_id=5662203" TargetMode="External"/><Relationship Id="rId523" Type="http://schemas.openxmlformats.org/officeDocument/2006/relationships/hyperlink" Target="https://portal.onehome.com/en-US/share/1024629V96373" TargetMode="External"/><Relationship Id="rId522" Type="http://schemas.openxmlformats.org/officeDocument/2006/relationships/hyperlink" Target="https://assumelist.com/property-detail/?property=572-Corte-Sol&amp;property_id=174561463&amp;mls_id=8214227" TargetMode="External"/><Relationship Id="rId529" Type="http://schemas.openxmlformats.org/officeDocument/2006/relationships/hyperlink" Target="https://portal.onehome.com/en-US/share/1024625D80999" TargetMode="External"/><Relationship Id="rId528" Type="http://schemas.openxmlformats.org/officeDocument/2006/relationships/hyperlink" Target="https://assumelist.com/property-detail/?property=6809-Conquistador-Ct&amp;property_id=174809269&amp;mls_id=2851492" TargetMode="External"/><Relationship Id="rId527" Type="http://schemas.openxmlformats.org/officeDocument/2006/relationships/hyperlink" Target="https://portal.onehome.com/en-US/share/1024626C29729" TargetMode="External"/><Relationship Id="rId526" Type="http://schemas.openxmlformats.org/officeDocument/2006/relationships/hyperlink" Target="https://assumelist.com/property-detail/?property=1820-Lanka-Ln&amp;property_id=181533018&amp;mls_id=5370802" TargetMode="External"/><Relationship Id="rId1590" Type="http://schemas.openxmlformats.org/officeDocument/2006/relationships/hyperlink" Target="https://portal.onehome.com/en-US/share/1019345Z29619" TargetMode="External"/><Relationship Id="rId1591" Type="http://schemas.openxmlformats.org/officeDocument/2006/relationships/hyperlink" Target="https://assumelist.com/property-detail/?property=4323-McGrew-Cir&amp;property_id=174765466&amp;mls_id=4539636&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 TargetMode="External"/><Relationship Id="rId1592" Type="http://schemas.openxmlformats.org/officeDocument/2006/relationships/hyperlink" Target="https://portal.onehome.com/en-US/share/1019343n85547" TargetMode="External"/><Relationship Id="rId1593" Type="http://schemas.openxmlformats.org/officeDocument/2006/relationships/hyperlink" Target="https://assumelist.com/property-detail/?property=2107-Carmel-Dr&amp;property_id=174338111&amp;mls_id=5320569&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521" Type="http://schemas.openxmlformats.org/officeDocument/2006/relationships/hyperlink" Target="https://portal.onehome.com/en-US/share/1024622i98800" TargetMode="External"/><Relationship Id="rId1110" Type="http://schemas.openxmlformats.org/officeDocument/2006/relationships/hyperlink" Target="https://portal.onehome.com/en-US/share/1021524s85957" TargetMode="External"/><Relationship Id="rId1594" Type="http://schemas.openxmlformats.org/officeDocument/2006/relationships/hyperlink" Target="https://portal.onehome.com/en-US/share/1019342G53496" TargetMode="External"/><Relationship Id="rId520" Type="http://schemas.openxmlformats.org/officeDocument/2006/relationships/hyperlink" Target="https://assumelist.com/property-detail/?property=2153-Sable-Chase-Dr&amp;property_id=174836123&amp;mls_id=3350781" TargetMode="External"/><Relationship Id="rId1111" Type="http://schemas.openxmlformats.org/officeDocument/2006/relationships/hyperlink" Target="https://assumelist.com/property-detail/?property=4721-Barnes-Rd&amp;property_id=174540463&amp;mls_id=3937293&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 TargetMode="External"/><Relationship Id="rId1595" Type="http://schemas.openxmlformats.org/officeDocument/2006/relationships/hyperlink" Target="https://assumelist.com/property-detail/?property=544-Potter-Dr&amp;property_id=174670328&amp;mls_id=1982962&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1112" Type="http://schemas.openxmlformats.org/officeDocument/2006/relationships/hyperlink" Target="https://portal.onehome.com/en-US/share/1021523i28307" TargetMode="External"/><Relationship Id="rId1596" Type="http://schemas.openxmlformats.org/officeDocument/2006/relationships/hyperlink" Target="https://portal.onehome.com/en-US/share/1019341T28994" TargetMode="External"/><Relationship Id="rId1113" Type="http://schemas.openxmlformats.org/officeDocument/2006/relationships/hyperlink" Target="https://assumelist.com/property-detail/?property=1924-S-Hancock-Ave&amp;property_id=174806246&amp;mls_id=3767355&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 TargetMode="External"/><Relationship Id="rId1597" Type="http://schemas.openxmlformats.org/officeDocument/2006/relationships/hyperlink" Target="https://assumelist.com/property-detail/?property=21-W-Polk-St&amp;property_id=174798745&amp;mls_id=7317351&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1103" Type="http://schemas.openxmlformats.org/officeDocument/2006/relationships/hyperlink" Target="https://assumelist.com/property-detail/?property=10043-Pinedale-Dr&amp;property_id=174869705&amp;mls_id=5670546" TargetMode="External"/><Relationship Id="rId1587" Type="http://schemas.openxmlformats.org/officeDocument/2006/relationships/hyperlink" Target="https://assumelist.com/property-detail/?property=6657-Hidden-Hickory-Cir&amp;property_id=181493694&amp;mls_id=5736651&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 TargetMode="External"/><Relationship Id="rId1104" Type="http://schemas.openxmlformats.org/officeDocument/2006/relationships/hyperlink" Target="https://portal.onehome.com/en-US/share/1021618n94737" TargetMode="External"/><Relationship Id="rId1588" Type="http://schemas.openxmlformats.org/officeDocument/2006/relationships/hyperlink" Target="https://portal.onehome.com/en-US/share/1019346T05278" TargetMode="External"/><Relationship Id="rId1105" Type="http://schemas.openxmlformats.org/officeDocument/2006/relationships/hyperlink" Target="https://assumelist.com/property-detail/?property=3140-Poughkeepsie-Dr&amp;property_id=174304738&amp;mls_id=2659191" TargetMode="External"/><Relationship Id="rId1589" Type="http://schemas.openxmlformats.org/officeDocument/2006/relationships/hyperlink" Target="https://assumelist.com/property-detail/?property=1519-Conway-Dr&amp;property_id=174453126&amp;mls_id=7205700&amp;agent=1288&amp;token=eyJ0eXAiOiJKV1QiLCJhbGciOiJIUzI1NiJ9.eyJpYXQiOjE3MjM0MTM4MjIsImV4cCI6MTcyNjAwNTgyMiwiZGF0YSI6eyJhZ2VudElkIjoxMjg4LCJzaGFyZUtleSI6IjU2MjViYjY2ZGEyZTRlOTliMzM5ODQ5OGVkYjI5NWZmIiwibGlzdGluZ0lkIjoiMTc0NDI0NzEyLDE3NDY3Njk1MywxNzQyOTMxNDcsMTc0NTM1Nzc4LDE3NDg0NDQyMCwxODE0OTM2OTQsMTc0NDUzMTI2LDE3NDc2NTQ2NiwxODE0NzkwMzUifX0.Rup7s7yYZNWA6GIN10NN_PY2g4T2KVLic2XmUsOYc7I&amp;alerts=1&amp;share_key=5625bb66da2e4e99b3398498edb295ff" TargetMode="External"/><Relationship Id="rId1106" Type="http://schemas.openxmlformats.org/officeDocument/2006/relationships/hyperlink" Target="https://portal.onehome.com/en-US/share/1021617T70950" TargetMode="External"/><Relationship Id="rId1107" Type="http://schemas.openxmlformats.org/officeDocument/2006/relationships/hyperlink" Target="https://assumelist.com/property-detail/?property=4841-Harrier-Ridge-Dr&amp;property_id=174610844&amp;mls_id=3805199" TargetMode="External"/><Relationship Id="rId1108" Type="http://schemas.openxmlformats.org/officeDocument/2006/relationships/hyperlink" Target="https://portal.onehome.com/en-US/share/1021613Z53745" TargetMode="External"/><Relationship Id="rId1109" Type="http://schemas.openxmlformats.org/officeDocument/2006/relationships/hyperlink" Target="https://assumelist.com/property-detail/?property=2908-Wild-Cherry-Ln&amp;property_id=174662192&amp;mls_id=5760782&amp;agent=1288&amp;token=eyJ0eXAiOiJKV1QiLCJhbGciOiJIUzI1NiJ9.eyJpYXQiOjE3MjY1MjQzNjksImV4cCI6MTcyOTExNjM2OSwiZGF0YSI6eyJhZ2VudElkIjoxMjg4LCJzaGFyZUtleSI6IjhlYWQ1NjRmNWRhYjI1Zjc4OWYwMmEyNzI5YTg3OTcxIiwibGlzdGluZ0lkIjoiMTc0NTA2OTQ1LDE3NDY2MjE5MiwxNzQ2NzI5NzEsMTc0Nzk5OTIxLDE3NDg0NTI2OSwxNzQ0Nzg3ODEsMTc0Nzk0MzAyLDE3NDU3OTgwOSwxNzQzMDI4MzMifX0.K4flZaIayvk80z61dIS8sJm4rE_DCx91g4BOtPSOtkU&amp;alerts=1&amp;share_key=8ead564f5dab25f789f02a2729a87971" TargetMode="External"/><Relationship Id="rId519" Type="http://schemas.openxmlformats.org/officeDocument/2006/relationships/hyperlink" Target="https://portal.onehome.com/en-US/share/1024627S58386" TargetMode="External"/><Relationship Id="rId514" Type="http://schemas.openxmlformats.org/officeDocument/2006/relationships/hyperlink" Target="https://assumelist.com/property-detail/?property=2541-Half-Chaps-Ct&amp;property_id=174774213&amp;mls_id=4849652" TargetMode="External"/><Relationship Id="rId998" Type="http://schemas.openxmlformats.org/officeDocument/2006/relationships/hyperlink" Target="https://portal.onehome.com/en-US/share/1022063P63247" TargetMode="External"/><Relationship Id="rId513" Type="http://schemas.openxmlformats.org/officeDocument/2006/relationships/hyperlink" Target="https://portal.onehome.com/en-US/share/1024760s92572" TargetMode="External"/><Relationship Id="rId997" Type="http://schemas.openxmlformats.org/officeDocument/2006/relationships/hyperlink" Target="https://assumelist.com/property-detail/?property=10583-Horton-Dr&amp;property_id=174769882&amp;mls_id=7316502" TargetMode="External"/><Relationship Id="rId512" Type="http://schemas.openxmlformats.org/officeDocument/2006/relationships/hyperlink" Target="https://assumelist.com/property-detail/?property=19950-E-Top-O-The-Moor-Dr&amp;property_id=174711619&amp;mls_id=6343839" TargetMode="External"/><Relationship Id="rId996" Type="http://schemas.openxmlformats.org/officeDocument/2006/relationships/hyperlink" Target="https://docs.google.com/spreadsheets/d/1hynVxj6iDtPyzshnyNrWKUuAwrqEjbMZ/edit?gid=978505714" TargetMode="External"/><Relationship Id="rId511" Type="http://schemas.openxmlformats.org/officeDocument/2006/relationships/hyperlink" Target="https://portal.onehome.com/en-US/share/1024761M38907" TargetMode="External"/><Relationship Id="rId995" Type="http://schemas.openxmlformats.org/officeDocument/2006/relationships/hyperlink" Target="https://portal.onehome.com/en-US/share/1022059c22652" TargetMode="External"/><Relationship Id="rId518" Type="http://schemas.openxmlformats.org/officeDocument/2006/relationships/hyperlink" Target="https://assumelist.com/property-detail/?property=10573-Wells-Pt&amp;property_id=174861456&amp;mls_id=2718681" TargetMode="External"/><Relationship Id="rId517" Type="http://schemas.openxmlformats.org/officeDocument/2006/relationships/hyperlink" Target="https://portal.onehome.com/en-US/share/1024628o86237" TargetMode="External"/><Relationship Id="rId516" Type="http://schemas.openxmlformats.org/officeDocument/2006/relationships/hyperlink" Target="https://assumelist.com/property-detail/?property=5719-Flicka-Dr&amp;property_id=174742347&amp;mls_id=3278198" TargetMode="External"/><Relationship Id="rId515" Type="http://schemas.openxmlformats.org/officeDocument/2006/relationships/hyperlink" Target="https://portal.onehome.com/en-US/share/1024757Y05467" TargetMode="External"/><Relationship Id="rId999" Type="http://schemas.openxmlformats.org/officeDocument/2006/relationships/hyperlink" Target="https://assumelist.com/property-detail/?property=6535-Bonifas-Ct&amp;property_id=174796611&amp;mls_id=3057790" TargetMode="External"/><Relationship Id="rId990" Type="http://schemas.openxmlformats.org/officeDocument/2006/relationships/hyperlink" Target="https://assumelist.com/property-detail/?property=4470-Hammer-Ranch-Rd&amp;property_id=174580327&amp;mls_id=2691270&amp;agent=1288&amp;token=eyJ0eXAiOiJKV1QiLCJhbGciOiJIUzI1NiJ9.eyJpYXQiOjE3MjczMDE5MDYsImV4cCI6MTcyOTg5MzkwNiwiZGF0YSI6eyJhZ2VudElkIjoxMjg4LCJzaGFyZUtleSI6IjU1Nzc1NmFmZTRhMTM4MmViYjcyNjdmMzg1OGY4ZWNjIiwibGlzdGluZ0lkIjoiMTc0NjcyMzYwLDE3NDU4MDMyNywxNzQyODA3NzYsMTc0Njc0MzIyLDE3NDQ5MTMwNCwxNzQzMTU2NDYsMTc0NDEyNjI0LDE3NDQ3NzYxMiwxNzQ2NzIwOTgifX0.gXEBUHpG6e2zuQkoBiplkbp4iTEMiBvn2cw3mXO4HWo&amp;alerts=1&amp;share_key=557756afe4a1382ebb7267f3858f8ecc" TargetMode="External"/><Relationship Id="rId1580" Type="http://schemas.openxmlformats.org/officeDocument/2006/relationships/hyperlink" Target="https://portal.onehome.com/en-US/share/1019407g19794" TargetMode="External"/><Relationship Id="rId1581" Type="http://schemas.openxmlformats.org/officeDocument/2006/relationships/hyperlink" Target="https://assumelist.com/property-detail/?property=17645-Walden-Way&amp;property_id=174696821&amp;mls_id=2869464&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 TargetMode="External"/><Relationship Id="rId1582" Type="http://schemas.openxmlformats.org/officeDocument/2006/relationships/hyperlink" Target="https://portal.onehome.com/en-US/share/1019403b41771" TargetMode="External"/><Relationship Id="rId510" Type="http://schemas.openxmlformats.org/officeDocument/2006/relationships/hyperlink" Target="https://assumelist.com/property-detail/?property=4425-Joyce-Pl&amp;property_id=174660376&amp;mls_id=6332566" TargetMode="External"/><Relationship Id="rId994" Type="http://schemas.openxmlformats.org/officeDocument/2006/relationships/hyperlink" Target="https://assumelist.com/property-detail/?property=5768-Tramore-Ct&amp;property_id=174406950&amp;mls_id=2005858" TargetMode="External"/><Relationship Id="rId1583" Type="http://schemas.openxmlformats.org/officeDocument/2006/relationships/hyperlink" Target="https://assumelist.com/property-detail/?property=8248-Knotty-Alder-Ct&amp;property_id=174868727&amp;mls_id=4534393&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 TargetMode="External"/><Relationship Id="rId993" Type="http://schemas.openxmlformats.org/officeDocument/2006/relationships/hyperlink" Target="https://portal.onehome.com/en-US/share/1022058t79369" TargetMode="External"/><Relationship Id="rId1100" Type="http://schemas.openxmlformats.org/officeDocument/2006/relationships/hyperlink" Target="https://portal.onehome.com/en-US/share/1021660l38983" TargetMode="External"/><Relationship Id="rId1584" Type="http://schemas.openxmlformats.org/officeDocument/2006/relationships/hyperlink" Target="https://portal.onehome.com/en-US/share/1019402j99683" TargetMode="External"/><Relationship Id="rId992" Type="http://schemas.openxmlformats.org/officeDocument/2006/relationships/hyperlink" Target="https://assumelist.com/property-detail/?property=2857-Jon-St&amp;property_id=174650564&amp;mls_id=8553567" TargetMode="External"/><Relationship Id="rId1101" Type="http://schemas.openxmlformats.org/officeDocument/2006/relationships/hyperlink" Target="https://assumelist.com/property-detail/?property=17518-Flat-Creek-Rd&amp;property_id=174574015&amp;mls_id=6690935" TargetMode="External"/><Relationship Id="rId1585" Type="http://schemas.openxmlformats.org/officeDocument/2006/relationships/hyperlink" Target="https://assumelist.com/property-detail/?property=6915-Fielding-Cir&amp;property_id=174446215&amp;mls_id=1130031&amp;agent=1288&amp;token=eyJ0eXAiOiJKV1QiLCJhbGciOiJIUzI1NiJ9.eyJpYXQiOjE3MjM1ODY2MzYsImV4cCI6MTcyNjE3ODYzNiwiZGF0YSI6eyJhZ2VudElkIjoxMjg4LCJzaGFyZUtleSI6ImU4NTNiYzhkMmFiYmZkYTZiZmM1YjU4ZTA4MTljNmRiIiwibGlzdGluZ0lkIjoiMTc0MzA1Mjk0LDE3NDg1NDcwOSwxNzQ2MTY0NDAsMTc0NjcyMzYwLDE3NDYyNjI3OSwxNzQ2OTY4MjEsMTc0ODY4NzI3LDE3NDQ0NjIxNSwxNzQ4MjUyMzgifX0.0Igk5Pu_1DvHoUt5l1rFPbUIskFhut7tC1g-4xv8_Mw&amp;alerts=1&amp;share_key=e853bc8d2abbfda6bfc5b58e0819c6db" TargetMode="External"/><Relationship Id="rId991" Type="http://schemas.openxmlformats.org/officeDocument/2006/relationships/hyperlink" Target="https://portal.onehome.com/en-US/share/1022061E54837" TargetMode="External"/><Relationship Id="rId1102" Type="http://schemas.openxmlformats.org/officeDocument/2006/relationships/hyperlink" Target="https://portal.onehome.com/en-US/share/1021619k33717" TargetMode="External"/><Relationship Id="rId1586" Type="http://schemas.openxmlformats.org/officeDocument/2006/relationships/hyperlink" Target="https://portal.onehome.com/en-US/share/1019347F54040" TargetMode="External"/><Relationship Id="rId1532" Type="http://schemas.openxmlformats.org/officeDocument/2006/relationships/hyperlink" Target="https://assumelist.com/property-detail/?property=4750-Fountain-Ave&amp;property_id=181615122&amp;mls_id=5229614&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33" Type="http://schemas.openxmlformats.org/officeDocument/2006/relationships/hyperlink" Target="https://portal.onehome.com/en-US/share/1019585W51355" TargetMode="External"/><Relationship Id="rId1534" Type="http://schemas.openxmlformats.org/officeDocument/2006/relationships/hyperlink" Target="https://assumelist.com/property-detail/?property=4826-Sweetgrass-Ln&amp;property_id=174616162&amp;mls_id=5177161&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35" Type="http://schemas.openxmlformats.org/officeDocument/2006/relationships/hyperlink" Target="https://portal.onehome.com/en-US/share/1019584p61713" TargetMode="External"/><Relationship Id="rId1536" Type="http://schemas.openxmlformats.org/officeDocument/2006/relationships/hyperlink" Target="https://assumelist.com/property-detail/?property=17720-Martingale-Rd&amp;property_id=181560028&amp;mls_id=6433151&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37" Type="http://schemas.openxmlformats.org/officeDocument/2006/relationships/hyperlink" Target="https://portal.onehome.com/en-US/share/1019509k70709" TargetMode="External"/><Relationship Id="rId1538" Type="http://schemas.openxmlformats.org/officeDocument/2006/relationships/hyperlink" Target="https://assumelist.com/property-detail/?property=18005-Blacksmith-Dr&amp;property_id=174307031&amp;mls_id=9268235" TargetMode="External"/><Relationship Id="rId1539" Type="http://schemas.openxmlformats.org/officeDocument/2006/relationships/hyperlink" Target="https://portal.onehome.com/en-US/share/1019508K30517" TargetMode="External"/><Relationship Id="rId949" Type="http://schemas.openxmlformats.org/officeDocument/2006/relationships/hyperlink" Target="https://portal.onehome.com/en-US/share/1022208n93441" TargetMode="External"/><Relationship Id="rId948" Type="http://schemas.openxmlformats.org/officeDocument/2006/relationships/hyperlink" Target="https://assumelist.com/property-detail/?property=6194-John-Muir-Trl&amp;property_id=174284590&amp;mls_id=3618085" TargetMode="External"/><Relationship Id="rId943" Type="http://schemas.openxmlformats.org/officeDocument/2006/relationships/hyperlink" Target="https://portal.onehome.com/en-US/share/1022343C82536" TargetMode="External"/><Relationship Id="rId942" Type="http://schemas.openxmlformats.org/officeDocument/2006/relationships/hyperlink" Target="https://assumelist.com/property-detail/?property=7325-Glenburn-Dr&amp;property_id=174768983&amp;mls_id=2999746" TargetMode="External"/><Relationship Id="rId941" Type="http://schemas.openxmlformats.org/officeDocument/2006/relationships/hyperlink" Target="https://portal.onehome.com/en-US/share/1022345m02008" TargetMode="External"/><Relationship Id="rId940" Type="http://schemas.openxmlformats.org/officeDocument/2006/relationships/hyperlink" Target="https://assumelist.com/property-detail/?property=5170-Quill-Dr&amp;property_id=174854595&amp;mls_id=1696918" TargetMode="External"/><Relationship Id="rId947" Type="http://schemas.openxmlformats.org/officeDocument/2006/relationships/hyperlink" Target="https://portal.onehome.com/en-US/share/1022212L21509" TargetMode="External"/><Relationship Id="rId946" Type="http://schemas.openxmlformats.org/officeDocument/2006/relationships/hyperlink" Target="https://assumelist.com/property-detail/?property=8065-Trefoil-Ct&amp;property_id=174557790&amp;mls_id=9890738" TargetMode="External"/><Relationship Id="rId945" Type="http://schemas.openxmlformats.org/officeDocument/2006/relationships/hyperlink" Target="https://portal.onehome.com/en-US/share/1022342Y49640" TargetMode="External"/><Relationship Id="rId944" Type="http://schemas.openxmlformats.org/officeDocument/2006/relationships/hyperlink" Target="https://assumelist.com/property-detail/?property=10734-Calista-Way&amp;property_id=174858731&amp;mls_id=1878749" TargetMode="External"/><Relationship Id="rId1530" Type="http://schemas.openxmlformats.org/officeDocument/2006/relationships/hyperlink" Target="https://assumelist.com/property-detail/?property=6006-Colony-Cir&amp;property_id=181553790&amp;mls_id=2818312&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31" Type="http://schemas.openxmlformats.org/officeDocument/2006/relationships/hyperlink" Target="https://assumelist.com/property-detail/?property=4750-Fountain-Ave&amp;property_id=181615122&amp;mls_id=5229614&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21" Type="http://schemas.openxmlformats.org/officeDocument/2006/relationships/hyperlink" Target="https://docs.google.com/spreadsheets/d/1hynVxj6iDtPyzshnyNrWKUuAwrqEjbMZ/edit?gid=2039719660" TargetMode="External"/><Relationship Id="rId1522" Type="http://schemas.openxmlformats.org/officeDocument/2006/relationships/hyperlink" Target="https://assumelist.com/property-detail/?property=9182-Pacific-Crest-Dr&amp;property_id=181579972&amp;mls_id=9267027&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23" Type="http://schemas.openxmlformats.org/officeDocument/2006/relationships/hyperlink" Target="https://portal.onehome.com/en-US/share/1019740i28120" TargetMode="External"/><Relationship Id="rId1524" Type="http://schemas.openxmlformats.org/officeDocument/2006/relationships/hyperlink" Target="https://assumelist.com/property-detail/?property=7548-Bigtooth-Maple-Dr&amp;property_id=174311370&amp;mls_id=3729023&amp;agent=1288&amp;token=eyJ0eXAiOiJKV1QiLCJhbGciOiJIUzI1NiJ9.eyJpYXQiOjE3MjQwMTg2MjcsImV4cCI6MTcyNjYxMDYyNywiZGF0YSI6eyJhZ2VudElkIjoxMjg4LCJzaGFyZUtleSI6IjdiZTFhYTYwOWE2NTVkYTIyZTFkMmYwYTVkMTFlOGQ0IiwibGlzdGluZ0lkIjoiMTgxNjAxNjE1LDE3NDc5MDA3MSwxNzQ1MDkwMjEsMTgxNTc5OTcyLDE3NDY5MDAzMywxNzQzMTEzNzAsMTc0NzA1ODQ1LDE3NDQxNzcwMCwxNzQzNDQxMzEifX0.CugGmngSG4T71Df9sAJ5y0mv_iYMDFgHMCRl_yulUSU&amp;alerts=1&amp;share_key=7be1aa609a655da22e1d2f0a5d11e8d4" TargetMode="External"/><Relationship Id="rId1525" Type="http://schemas.openxmlformats.org/officeDocument/2006/relationships/hyperlink" Target="https://portal.onehome.com/en-US/share/1019605R90369" TargetMode="External"/><Relationship Id="rId1526" Type="http://schemas.openxmlformats.org/officeDocument/2006/relationships/hyperlink" Target="https://assumelist.com/property-detail/?property=1806-Rose-Quartz-Hts&amp;property_id=181572226&amp;mls_id=6900946&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27" Type="http://schemas.openxmlformats.org/officeDocument/2006/relationships/hyperlink" Target="https://assumelist.com/property-detail/?property=6670-Shoup-Rd&amp;property_id=181581472&amp;mls_id=8711850&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28" Type="http://schemas.openxmlformats.org/officeDocument/2006/relationships/hyperlink" Target="https://assumelist.com/property-detail/?property=6670-Shoup-Rd&amp;property_id=181581472&amp;mls_id=8711850&amp;agent=1288&amp;token=eyJ0eXAiOiJKV1QiLCJhbGciOiJIUzI1NiJ9.eyJpYXQiOjE3MjM3NTk0MzksImV4cCI6MTcyNjM1MTQzOSwiZGF0YSI6eyJhZ2VudElkIjoxMjg4LCJzaGFyZUtleSI6IjEwOTQxMTIxNWJhZTFkMGRhNjIzMzhkNGM4YTJhZmJkIiwibGlzdGluZ0lkIjoiMTgxNTcyMjI2LDE4MTU4MTQ3MiwxODE1NTM3OTAsMTgxNjE1MTIyLDE3NDYxNjE2MiwxNzQ4MDQ2MTIsMTc0Mzk1MTQ2LDE3NDI4MjMzMywxODE1NjAwMjgifX0.mcE9DzHsJnEw5C5g-aj9EjHg2ufxJlF2Ub06gL3tyfE&amp;alerts=1&amp;share_key=109411215bae1d0da62338d4c8a2afbd" TargetMode="External"/><Relationship Id="rId1529" Type="http://schemas.openxmlformats.org/officeDocument/2006/relationships/hyperlink" Target="https://portal.onehome.com/en-US/share/1019586o59690" TargetMode="External"/><Relationship Id="rId939" Type="http://schemas.openxmlformats.org/officeDocument/2006/relationships/hyperlink" Target="https://portal.onehome.com/en-US/share/1022352v77144" TargetMode="External"/><Relationship Id="rId938" Type="http://schemas.openxmlformats.org/officeDocument/2006/relationships/hyperlink" Target="https://assumelist.com/property-detail/?property=5840-Brave-Eagle-Dr&amp;property_id=174635170&amp;mls_id=5727532" TargetMode="External"/><Relationship Id="rId937" Type="http://schemas.openxmlformats.org/officeDocument/2006/relationships/hyperlink" Target="https://portal.onehome.com/en-US/share/1022347v06893" TargetMode="External"/><Relationship Id="rId932" Type="http://schemas.openxmlformats.org/officeDocument/2006/relationships/hyperlink" Target="https://assumelist.com/property-detail/?property=1048-Florence-Ave&amp;property_id=174775631&amp;mls_id=5761127" TargetMode="External"/><Relationship Id="rId931" Type="http://schemas.openxmlformats.org/officeDocument/2006/relationships/hyperlink" Target="https://portal.onehome.com/en-US/share/1022344S95487" TargetMode="External"/><Relationship Id="rId930" Type="http://schemas.openxmlformats.org/officeDocument/2006/relationships/hyperlink" Target="https://assumelist.com/property-detail/?property=2332-Zebra-Pt&amp;property_id=174531135&amp;mls_id=4716097" TargetMode="External"/><Relationship Id="rId936" Type="http://schemas.openxmlformats.org/officeDocument/2006/relationships/hyperlink" Target="https://assumelist.com/property-detail/?property=374-E-Ohio-Ave&amp;property_id=174474849&amp;mls_id=8397047" TargetMode="External"/><Relationship Id="rId935" Type="http://schemas.openxmlformats.org/officeDocument/2006/relationships/hyperlink" Target="https://portal.onehome.com/en-US/share/1022346g36054" TargetMode="External"/><Relationship Id="rId934" Type="http://schemas.openxmlformats.org/officeDocument/2006/relationships/hyperlink" Target="https://assumelist.com/property-detail/?property=4360-Archwood-Dr&amp;property_id=174644590&amp;mls_id=5087945" TargetMode="External"/><Relationship Id="rId933" Type="http://schemas.openxmlformats.org/officeDocument/2006/relationships/hyperlink" Target="https://portal.onehome.com/en-US/share/1022348c31684" TargetMode="External"/><Relationship Id="rId1520" Type="http://schemas.openxmlformats.org/officeDocument/2006/relationships/hyperlink" Target="https://portal.onehome.com/en-US/share/1019741S51512" TargetMode="External"/><Relationship Id="rId1554" Type="http://schemas.openxmlformats.org/officeDocument/2006/relationships/hyperlink" Target="https://assumelist.com/property-detail/?property=10460-Deer-Meadow-Cir&amp;property_id=174403519&amp;mls_id=3688846" TargetMode="External"/><Relationship Id="rId1555" Type="http://schemas.openxmlformats.org/officeDocument/2006/relationships/hyperlink" Target="https://portal.onehome.com/en-US/share/1019500g85528" TargetMode="External"/><Relationship Id="rId1556" Type="http://schemas.openxmlformats.org/officeDocument/2006/relationships/hyperlink" Target="https://assumelist.com/property-detail/?property=2387-Lexington-Village-Ln&amp;property_id=174787351&amp;mls_id=1849627&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 TargetMode="External"/><Relationship Id="rId1557" Type="http://schemas.openxmlformats.org/officeDocument/2006/relationships/hyperlink" Target="https://portal.onehome.com/en-US/share/1019499I73472" TargetMode="External"/><Relationship Id="rId1558" Type="http://schemas.openxmlformats.org/officeDocument/2006/relationships/hyperlink" Target="https://assumelist.com/property-detail/?property=10218-Intrepid-Way&amp;property_id=174387010&amp;mls_id=9301887&amp;agent=1288&amp;token=eyJ0eXAiOiJKV1QiLCJhbGciOiJIUzI1NiJ9.eyJpYXQiOjE3MjM2NzMwMzAsImV4cCI6MTcyNjI2NTAzMCwiZGF0YSI6eyJhZ2VudElkIjoxMjg4LCJzaGFyZUtleSI6IjQzNDIwNzJmYTI1NDkwNmY2YTk3ZTgyNTlhNTgyYzhiIiwibGlzdGluZ0lkIjoiMTc0Nzg3MzUxLDE3NDM4NzAxMCwxNzQ4NDAxNzQsMTc0NTgwNzU2LDE3NDQxNTc4OSwxNzQ2NzIzNjAsMTc0NjgzMzgyLDE3NDU1NjAxNiwxNzQ2NTQzNzkifX0.RJ-b-3K_kcLtNVCjYcq6ZNA2s7dTzWw3ETFU5ae9r0c&amp;alerts=1&amp;share_key=4342072fa254906f6a97e8259a582c8b" TargetMode="External"/><Relationship Id="rId1559" Type="http://schemas.openxmlformats.org/officeDocument/2006/relationships/hyperlink" Target="https://portal.onehome.com/en-US/share/1019498i44009" TargetMode="External"/><Relationship Id="rId965" Type="http://schemas.openxmlformats.org/officeDocument/2006/relationships/hyperlink" Target="https://portal.onehome.com/en-US/share/1022200j32794" TargetMode="External"/><Relationship Id="rId964" Type="http://schemas.openxmlformats.org/officeDocument/2006/relationships/hyperlink" Target="https://assumelist.com/property-detail/?property=9102-Pacific-Crest-Dr&amp;property_id=174293707&amp;mls_id=6042721" TargetMode="External"/><Relationship Id="rId963" Type="http://schemas.openxmlformats.org/officeDocument/2006/relationships/hyperlink" Target="https://portal.onehome.com/en-US/share/1022202h32436" TargetMode="External"/><Relationship Id="rId962" Type="http://schemas.openxmlformats.org/officeDocument/2006/relationships/hyperlink" Target="https://assumelist.com/property-detail/?property=7070-Baker-Rd&amp;property_id=174473117&amp;mls_id=3521445" TargetMode="External"/><Relationship Id="rId969" Type="http://schemas.openxmlformats.org/officeDocument/2006/relationships/hyperlink" Target="https://portal.onehome.com/en-US/share/1022132A03183" TargetMode="External"/><Relationship Id="rId968" Type="http://schemas.openxmlformats.org/officeDocument/2006/relationships/hyperlink" Target="https://assumelist.com/property-detail/?property=3679-Chia-Dr&amp;property_id=174724287&amp;mls_id=3856695" TargetMode="External"/><Relationship Id="rId967" Type="http://schemas.openxmlformats.org/officeDocument/2006/relationships/hyperlink" Target="https://portal.onehome.com/en-US/share/1022134k69747" TargetMode="External"/><Relationship Id="rId966" Type="http://schemas.openxmlformats.org/officeDocument/2006/relationships/hyperlink" Target="https://portal.onehome.com/en-US/share/1022199A29202" TargetMode="External"/><Relationship Id="rId961" Type="http://schemas.openxmlformats.org/officeDocument/2006/relationships/hyperlink" Target="https://portal.onehome.com/en-US/share/1022203S29063" TargetMode="External"/><Relationship Id="rId1550" Type="http://schemas.openxmlformats.org/officeDocument/2006/relationships/hyperlink" Target="https://assumelist.com/property-detail/?property=4225-Great-Pl&amp;property_id=174702493&amp;mls_id=4202592" TargetMode="External"/><Relationship Id="rId960" Type="http://schemas.openxmlformats.org/officeDocument/2006/relationships/hyperlink" Target="https://assumelist.com/property-detail/?property=3896-Riviera-Grv-Apt-203&amp;property_id=174744779&amp;mls_id=2668769" TargetMode="External"/><Relationship Id="rId1551" Type="http://schemas.openxmlformats.org/officeDocument/2006/relationships/hyperlink" Target="https://portal.onehome.com/en-US/share/1019502x40432" TargetMode="External"/><Relationship Id="rId1552" Type="http://schemas.openxmlformats.org/officeDocument/2006/relationships/hyperlink" Target="https://assumelist.com/property-detail/?property=1090-Becky-Dr&amp;property_id=174304006&amp;mls_id=7787837" TargetMode="External"/><Relationship Id="rId1553" Type="http://schemas.openxmlformats.org/officeDocument/2006/relationships/hyperlink" Target="https://portal.onehome.com/en-US/share/1019501A57906" TargetMode="External"/><Relationship Id="rId1543" Type="http://schemas.openxmlformats.org/officeDocument/2006/relationships/hyperlink" Target="https://portal.onehome.com/en-US/share/1019506U72712" TargetMode="External"/><Relationship Id="rId1544" Type="http://schemas.openxmlformats.org/officeDocument/2006/relationships/hyperlink" Target="https://assumelist.com/property-detail/?property=11315-S-Holmes-Rd&amp;property_id=174438195&amp;mls_id=5972833" TargetMode="External"/><Relationship Id="rId1545" Type="http://schemas.openxmlformats.org/officeDocument/2006/relationships/hyperlink" Target="https://portal.onehome.com/en-US/share/1019505I10573" TargetMode="External"/><Relationship Id="rId1546" Type="http://schemas.openxmlformats.org/officeDocument/2006/relationships/hyperlink" Target="https://assumelist.com/property-detail/?property=1310-E-Bijou-St&amp;property_id=181567082&amp;mls_id=2733965" TargetMode="External"/><Relationship Id="rId1547" Type="http://schemas.openxmlformats.org/officeDocument/2006/relationships/hyperlink" Target="https://portal.onehome.com/en-US/share/1019504J25839" TargetMode="External"/><Relationship Id="rId1548" Type="http://schemas.openxmlformats.org/officeDocument/2006/relationships/hyperlink" Target="https://assumelist.com/property-detail/?property=1241-Rushmore-Dr&amp;property_id=174825303&amp;mls_id=8477978" TargetMode="External"/><Relationship Id="rId1549" Type="http://schemas.openxmlformats.org/officeDocument/2006/relationships/hyperlink" Target="https://portal.onehome.com/en-US/share/1019503y54863" TargetMode="External"/><Relationship Id="rId959" Type="http://schemas.openxmlformats.org/officeDocument/2006/relationships/hyperlink" Target="https://portal.onehome.com/en-US/share/1022205C38541" TargetMode="External"/><Relationship Id="rId954" Type="http://schemas.openxmlformats.org/officeDocument/2006/relationships/hyperlink" Target="https://assumelist.com/property-detail/?property=7432-Peachleaf-Dr&amp;property_id=174693042&amp;mls_id=9037251" TargetMode="External"/><Relationship Id="rId953" Type="http://schemas.openxmlformats.org/officeDocument/2006/relationships/hyperlink" Target="https://portal.onehome.com/en-US/share/1022210I95865" TargetMode="External"/><Relationship Id="rId952" Type="http://schemas.openxmlformats.org/officeDocument/2006/relationships/hyperlink" Target="https://assumelist.com/property-detail/?property=5295-Prominence-Pt&amp;property_id=174563431&amp;mls_id=6456854" TargetMode="External"/><Relationship Id="rId951" Type="http://schemas.openxmlformats.org/officeDocument/2006/relationships/hyperlink" Target="https://portal.onehome.com/en-US/share/1022213c85042" TargetMode="External"/><Relationship Id="rId958" Type="http://schemas.openxmlformats.org/officeDocument/2006/relationships/hyperlink" Target="https://assumelist.com/property-detail/?property=3025-N-Institute-St&amp;property_id=174593623&amp;mls_id=6308277" TargetMode="External"/><Relationship Id="rId957" Type="http://schemas.openxmlformats.org/officeDocument/2006/relationships/hyperlink" Target="https://portal.onehome.com/en-US/share/1022209i01255" TargetMode="External"/><Relationship Id="rId956" Type="http://schemas.openxmlformats.org/officeDocument/2006/relationships/hyperlink" Target="https://assumelist.com/property-detail/?property=9499-Timberlake-Loop&amp;property_id=181577398&amp;mls_id=3163012" TargetMode="External"/><Relationship Id="rId955" Type="http://schemas.openxmlformats.org/officeDocument/2006/relationships/hyperlink" Target="https://portal.onehome.com/en-US/share/1022214r42481" TargetMode="External"/><Relationship Id="rId950" Type="http://schemas.openxmlformats.org/officeDocument/2006/relationships/hyperlink" Target="https://assumelist.com/property-detail/?property=841-Dawn-Break-Loop&amp;property_id=174560746&amp;mls_id=5918665" TargetMode="External"/><Relationship Id="rId1540" Type="http://schemas.openxmlformats.org/officeDocument/2006/relationships/hyperlink" Target="https://assumelist.com/property-detail/?property=6629-Alliance-Loop&amp;property_id=174301872&amp;mls_id=7048927" TargetMode="External"/><Relationship Id="rId1541" Type="http://schemas.openxmlformats.org/officeDocument/2006/relationships/hyperlink" Target="https://portal.onehome.com/en-US/share/1019507s05370" TargetMode="External"/><Relationship Id="rId1542" Type="http://schemas.openxmlformats.org/officeDocument/2006/relationships/hyperlink" Target="https://assumelist.com/property-detail/?property=7284-Pearly-Heath-Rd&amp;property_id=174738721&amp;mls_id=5899918" TargetMode="External"/><Relationship Id="rId590" Type="http://schemas.openxmlformats.org/officeDocument/2006/relationships/hyperlink" Target="https://portal.onehome.com/en-US/share/1024180V66497" TargetMode="External"/><Relationship Id="rId107" Type="http://schemas.openxmlformats.org/officeDocument/2006/relationships/hyperlink" Target="https://portal.onehome.com/en-US/share/1034666F13156" TargetMode="External"/><Relationship Id="rId106" Type="http://schemas.openxmlformats.org/officeDocument/2006/relationships/hyperlink" Target="https://assumelist.com/property-detail/?property=10129-Castor-Dr&amp;property_id=174672142&amp;mls_id=1749554" TargetMode="External"/><Relationship Id="rId105" Type="http://schemas.openxmlformats.org/officeDocument/2006/relationships/hyperlink" Target="https://portal.onehome.com/en-US/share/1034855c07751" TargetMode="External"/><Relationship Id="rId589" Type="http://schemas.openxmlformats.org/officeDocument/2006/relationships/hyperlink" Target="https://assumelist.com/property-detail/?property=3727-Chia-Dr&amp;property_id=174738944&amp;mls_id=4839814" TargetMode="External"/><Relationship Id="rId104" Type="http://schemas.openxmlformats.org/officeDocument/2006/relationships/hyperlink" Target="https://assumelist.com/property-detail/?property=6371-Hijinks-Ln&amp;property_id=174643888&amp;mls_id=4867526" TargetMode="External"/><Relationship Id="rId588" Type="http://schemas.openxmlformats.org/officeDocument/2006/relationships/hyperlink" Target="https://portal.onehome.com/en-US/share/1024183x61608" TargetMode="External"/><Relationship Id="rId109" Type="http://schemas.openxmlformats.org/officeDocument/2006/relationships/hyperlink" Target="https://portal.onehome.com/en-US/share/1034671d00829" TargetMode="External"/><Relationship Id="rId1170" Type="http://schemas.openxmlformats.org/officeDocument/2006/relationships/hyperlink" Target="https://portal.onehome.com/en-US/share/1021406p73997" TargetMode="External"/><Relationship Id="rId108" Type="http://schemas.openxmlformats.org/officeDocument/2006/relationships/hyperlink" Target="https://assumelist.com/property-detail/?property=2951-Poughkeepsie-Dr&amp;property_id=174499244&amp;mls_id=1747644" TargetMode="External"/><Relationship Id="rId1171" Type="http://schemas.openxmlformats.org/officeDocument/2006/relationships/hyperlink" Target="https://assumelist.com/property-detail/?property=8386-Prairie-Brush-Ct&amp;property_id=174479397&amp;mls_id=5565529" TargetMode="External"/><Relationship Id="rId583" Type="http://schemas.openxmlformats.org/officeDocument/2006/relationships/hyperlink" Target="https://assumelist.com/property-detail/?property=6184-Armdale-Hts&amp;property_id=174608409&amp;mls_id=4000725" TargetMode="External"/><Relationship Id="rId1172" Type="http://schemas.openxmlformats.org/officeDocument/2006/relationships/hyperlink" Target="https://portal.onehome.com/en-US/share/1021405Z62537" TargetMode="External"/><Relationship Id="rId582" Type="http://schemas.openxmlformats.org/officeDocument/2006/relationships/hyperlink" Target="https://portal.onehome.com/en-US/share/1024236u14076" TargetMode="External"/><Relationship Id="rId1173" Type="http://schemas.openxmlformats.org/officeDocument/2006/relationships/hyperlink" Target="https://assumelist.com/property-detail/?property=8004-Brittinger-Way&amp;property_id=174704927&amp;mls_id=8035710" TargetMode="External"/><Relationship Id="rId581" Type="http://schemas.openxmlformats.org/officeDocument/2006/relationships/hyperlink" Target="https://assumelist.com/property-detail/?property=7660-Kiana-Dr&amp;property_id=174498507&amp;mls_id=4683249" TargetMode="External"/><Relationship Id="rId1174" Type="http://schemas.openxmlformats.org/officeDocument/2006/relationships/hyperlink" Target="https://portal.onehome.com/en-US/share/1021404C34375" TargetMode="External"/><Relationship Id="rId580" Type="http://schemas.openxmlformats.org/officeDocument/2006/relationships/hyperlink" Target="https://portal.onehome.com/en-US/share/1024237T32107" TargetMode="External"/><Relationship Id="rId1175" Type="http://schemas.openxmlformats.org/officeDocument/2006/relationships/hyperlink" Target="https://assumelist.com/property-detail/?property=12058-Rio-Secco-Rd&amp;property_id=174438248&amp;mls_id=4059838" TargetMode="External"/><Relationship Id="rId103" Type="http://schemas.openxmlformats.org/officeDocument/2006/relationships/hyperlink" Target="https://portal.onehome.com/en-US/share/1034856b34377" TargetMode="External"/><Relationship Id="rId587" Type="http://schemas.openxmlformats.org/officeDocument/2006/relationships/hyperlink" Target="https://assumelist.com/property-detail/?property=456-Kitfield-Vw&amp;property_id=174333386&amp;mls_id=5346951" TargetMode="External"/><Relationship Id="rId1176" Type="http://schemas.openxmlformats.org/officeDocument/2006/relationships/hyperlink" Target="https://portal.onehome.com/en-US/share/1021402q44071" TargetMode="External"/><Relationship Id="rId102" Type="http://schemas.openxmlformats.org/officeDocument/2006/relationships/hyperlink" Target="https://assumelist.com/property-detail/?property=7927-Silver-Birch-Dr&amp;property_id=174390332&amp;mls_id=4979616" TargetMode="External"/><Relationship Id="rId586" Type="http://schemas.openxmlformats.org/officeDocument/2006/relationships/hyperlink" Target="https://portal.onehome.com/en-US/share/1024182H69483" TargetMode="External"/><Relationship Id="rId1177" Type="http://schemas.openxmlformats.org/officeDocument/2006/relationships/hyperlink" Target="https://assumelist.com/property-detail/?property=8066-Potomac-Dr&amp;property_id=174305166&amp;mls_id=7699045" TargetMode="External"/><Relationship Id="rId101" Type="http://schemas.openxmlformats.org/officeDocument/2006/relationships/hyperlink" Target="https://portal.onehome.com/en-US/share/1034858n93120" TargetMode="External"/><Relationship Id="rId585" Type="http://schemas.openxmlformats.org/officeDocument/2006/relationships/hyperlink" Target="https://assumelist.com/property-detail/?property=3174-Vail-Pass-Dr&amp;property_id=174440503&amp;mls_id=9282556" TargetMode="External"/><Relationship Id="rId1178" Type="http://schemas.openxmlformats.org/officeDocument/2006/relationships/hyperlink" Target="https://portal.onehome.com/en-US/share/1021400o51976" TargetMode="External"/><Relationship Id="rId100" Type="http://schemas.openxmlformats.org/officeDocument/2006/relationships/hyperlink" Target="https://assumelist.com/property-detail/?property=5601-Lantana-Cir&amp;property_id=174642240&amp;mls_id=6956906" TargetMode="External"/><Relationship Id="rId584" Type="http://schemas.openxmlformats.org/officeDocument/2006/relationships/hyperlink" Target="https://portal.onehome.com/en-US/share/1024238l23315" TargetMode="External"/><Relationship Id="rId1179" Type="http://schemas.openxmlformats.org/officeDocument/2006/relationships/hyperlink" Target="https://assumelist.com/property-detail/?property=7657-Sandy-Springs-Pt&amp;property_id=174509850&amp;mls_id=7490865" TargetMode="External"/><Relationship Id="rId1169" Type="http://schemas.openxmlformats.org/officeDocument/2006/relationships/hyperlink" Target="https://assumelist.com/property-detail/?property=4917-Gami-Way&amp;property_id=174468282&amp;mls_id=3639972" TargetMode="External"/><Relationship Id="rId579" Type="http://schemas.openxmlformats.org/officeDocument/2006/relationships/hyperlink" Target="https://assumelist.com/property-detail/?property=6703-Tullamore-Dr&amp;property_id=174334449&amp;mls_id=5020527" TargetMode="External"/><Relationship Id="rId578" Type="http://schemas.openxmlformats.org/officeDocument/2006/relationships/hyperlink" Target="https://portal.onehome.com/en-US/share/1024297a18940" TargetMode="External"/><Relationship Id="rId577" Type="http://schemas.openxmlformats.org/officeDocument/2006/relationships/hyperlink" Target="https://assumelist.com/property-detail/?property=77-Steven-Dr&amp;property_id=174307287&amp;mls_id=1789223" TargetMode="External"/><Relationship Id="rId1160" Type="http://schemas.openxmlformats.org/officeDocument/2006/relationships/hyperlink" Target="https://portal.onehome.com/en-US/share/1021411f90510" TargetMode="External"/><Relationship Id="rId572" Type="http://schemas.openxmlformats.org/officeDocument/2006/relationships/hyperlink" Target="https://portal.onehome.com/en-US/share/1024290Y48739" TargetMode="External"/><Relationship Id="rId1161" Type="http://schemas.openxmlformats.org/officeDocument/2006/relationships/hyperlink" Target="https://assumelist.com/property-detail/?property=3862-Constitution-Ave&amp;property_id=174827568&amp;mls_id=3664904" TargetMode="External"/><Relationship Id="rId571" Type="http://schemas.openxmlformats.org/officeDocument/2006/relationships/hyperlink" Target="https://assumelist.com/property-detail/?property=10381-Castor-Dr&amp;property_id=174700447&amp;mls_id=5968888" TargetMode="External"/><Relationship Id="rId1162" Type="http://schemas.openxmlformats.org/officeDocument/2006/relationships/hyperlink" Target="https://portal.onehome.com/en-US/share/1021410n04936" TargetMode="External"/><Relationship Id="rId570" Type="http://schemas.openxmlformats.org/officeDocument/2006/relationships/hyperlink" Target="https://portal.onehome.com/en-US/share/1024295Q43729" TargetMode="External"/><Relationship Id="rId1163" Type="http://schemas.openxmlformats.org/officeDocument/2006/relationships/hyperlink" Target="https://assumelist.com/property-detail/?property=4783-Bunchberry-Ln&amp;property_id=174603926&amp;mls_id=4546585" TargetMode="External"/><Relationship Id="rId1164" Type="http://schemas.openxmlformats.org/officeDocument/2006/relationships/hyperlink" Target="https://portal.onehome.com/en-US/share/1021409v00266" TargetMode="External"/><Relationship Id="rId576" Type="http://schemas.openxmlformats.org/officeDocument/2006/relationships/hyperlink" Target="https://portal.onehome.com/en-US/share/1024298d49573" TargetMode="External"/><Relationship Id="rId1165" Type="http://schemas.openxmlformats.org/officeDocument/2006/relationships/hyperlink" Target="https://assumelist.com/property-detail/?property=4735-Pascal-Ct&amp;property_id=174553925&amp;mls_id=4177137" TargetMode="External"/><Relationship Id="rId575" Type="http://schemas.openxmlformats.org/officeDocument/2006/relationships/hyperlink" Target="https://assumelist.com/property-detail/?property=318-Swope-Ave&amp;property_id=174807609&amp;mls_id=6400324" TargetMode="External"/><Relationship Id="rId1166" Type="http://schemas.openxmlformats.org/officeDocument/2006/relationships/hyperlink" Target="https://portal.onehome.com/en-US/share/1021408A02409" TargetMode="External"/><Relationship Id="rId574" Type="http://schemas.openxmlformats.org/officeDocument/2006/relationships/hyperlink" Target="https://portal.onehome.com/en-US/share/1024293y38205" TargetMode="External"/><Relationship Id="rId1167" Type="http://schemas.openxmlformats.org/officeDocument/2006/relationships/hyperlink" Target="https://assumelist.com/property-detail/?property=1322-Saratoga-Dr&amp;property_id=174300516&amp;mls_id=6825316" TargetMode="External"/><Relationship Id="rId573" Type="http://schemas.openxmlformats.org/officeDocument/2006/relationships/hyperlink" Target="https://assumelist.com/property-detail/?property=7255-Yakima-Way&amp;property_id=174708506&amp;mls_id=9524499" TargetMode="External"/><Relationship Id="rId1168" Type="http://schemas.openxmlformats.org/officeDocument/2006/relationships/hyperlink" Target="https://portal.onehome.com/en-US/share/1021407w01493" TargetMode="External"/><Relationship Id="rId129" Type="http://schemas.openxmlformats.org/officeDocument/2006/relationships/hyperlink" Target="https://portal.onehome.com/en-US/share/1034318U12700" TargetMode="External"/><Relationship Id="rId128" Type="http://schemas.openxmlformats.org/officeDocument/2006/relationships/hyperlink" Target="https://assumelist.com/property-detail/?property=10420-Ross-Lake-Dr&amp;property_id=174515760&amp;mls_id=7090217&amp;agent=1288&amp;token=eyJ0eXAiOiJKV1QiLCJhbGciOiJIUzI1NiJ9.eyJpYXQiOjE3NDM5NzY5OTQsImV4cCI6MTc0NjU2ODk5NCwiZGF0YSI6eyJhZ2VudElkIjoxMjg4LCJzaGFyZUtleSI6ImI0MTg4MGJkM2QyMGVkZWI5Nzg5NTNjZmZhZTBhNjBkIiwibGlzdGluZ0lkIjoiMTc0NjM0MjIwLDE4MTYwNzM3MiwxNzQ1MDAwNTMsMTc0NDY2MjkyLDE3NDM0MTYyMCwxNzQ1MTU3NjAsMTc0NTYyNjM4LDE3NDI4NDMyMyJ9fQ.P3-O_EUJF6gkzO5OkguDcZZuqAQVzLoG3xUh9YtoX8E&amp;alerts=1&amp;share_key=b41880bd3d20edeb978953cffae0a60d" TargetMode="External"/><Relationship Id="rId127" Type="http://schemas.openxmlformats.org/officeDocument/2006/relationships/hyperlink" Target="https://portal.onehome.com/en-US/share/1034319e87362" TargetMode="External"/><Relationship Id="rId126" Type="http://schemas.openxmlformats.org/officeDocument/2006/relationships/hyperlink" Target="https://assumelist.com/property-detail/?property=715-Beldon-Dr&amp;property_id=174444454&amp;mls_id=9149790&amp;agent=1288&amp;token=eyJ0eXAiOiJKV1QiLCJhbGciOiJIUzI1NiJ9.eyJpYXQiOjE3NDM4OTA3NjQsImV4cCI6MTc0NjQ4Mjc2NCwiZGF0YSI6eyJhZ2VudElkIjoxMjg4LCJzaGFyZUtleSI6IjI2ZGY5NmRjODI0OTg3ZmU5MzZjODMwODJjMDg1MzU5IiwibGlzdGluZ0lkIjoiMTc0NzMxNDcxLDE4MTUyMzcyMSwxNzQyODM4NTQsMTc0NjUxMzQ3LDE3NDMyNjMzNSwxNzQ0NDQ0NTQsMTc0NjU4OTkyLDE3NDg1MDE4NywxNzQ3NTIwODksMTc0Njk1NzkxLDE3NDYwODQ4NywxNzQ1NjUwMzgsMTc0NDIxNTcyLDE3NDg2Nzc4NSwxNzQ3MTE4OTMsMTc0ODMwMjk2LDE3NDY1OTk3MSwxNzQ2MzQ3MzMifX0.5O3gP4PHsMAyCWhT9r6sfZukoXH0aPKOw0K9VKdtzHY&amp;alerts=1&amp;share_key=26df96dc824987fe936c83082c085359" TargetMode="External"/><Relationship Id="rId1190" Type="http://schemas.openxmlformats.org/officeDocument/2006/relationships/hyperlink" Target="https://assumelist.com/property-detail/?property=9380-Burgess-Rd&amp;property_id=174790241&amp;mls_id=4188798" TargetMode="External"/><Relationship Id="rId1191" Type="http://schemas.openxmlformats.org/officeDocument/2006/relationships/hyperlink" Target="https://portal.onehome.com/en-US/share/1021350M92726" TargetMode="External"/><Relationship Id="rId1192" Type="http://schemas.openxmlformats.org/officeDocument/2006/relationships/hyperlink" Target="https://assumelist.com/property-detail/?property=4654-Hotspur-Dr&amp;property_id=174705012&amp;mls_id=4401622" TargetMode="External"/><Relationship Id="rId1193" Type="http://schemas.openxmlformats.org/officeDocument/2006/relationships/hyperlink" Target="https://portal.onehome.com/en-US/share/1021348C20285" TargetMode="External"/><Relationship Id="rId121" Type="http://schemas.openxmlformats.org/officeDocument/2006/relationships/hyperlink" Target="https://portal.onehome.com/en-US/share/1034399l95286" TargetMode="External"/><Relationship Id="rId1194" Type="http://schemas.openxmlformats.org/officeDocument/2006/relationships/hyperlink" Target="https://assumelist.com/property-detail/?property=5943-Leon-Young-Dr&amp;property_id=174566875&amp;mls_id=1567001" TargetMode="External"/><Relationship Id="rId120" Type="http://schemas.openxmlformats.org/officeDocument/2006/relationships/hyperlink" Target="https://assumelist.com/property-detail/?property=738-Harrison-Pl&amp;property_id=174471578&amp;mls_id=8365957" TargetMode="External"/><Relationship Id="rId1195" Type="http://schemas.openxmlformats.org/officeDocument/2006/relationships/hyperlink" Target="https://portal.onehome.com/en-US/share/1021347F36130" TargetMode="External"/><Relationship Id="rId1196" Type="http://schemas.openxmlformats.org/officeDocument/2006/relationships/hyperlink" Target="https://assumelist.com/property-detail/?property=3554-Forest-Lakes-Dr&amp;property_id=174597301&amp;mls_id=5447166" TargetMode="External"/><Relationship Id="rId1197" Type="http://schemas.openxmlformats.org/officeDocument/2006/relationships/hyperlink" Target="https://portal.onehome.com/en-US/share/1021346O46698" TargetMode="External"/><Relationship Id="rId125" Type="http://schemas.openxmlformats.org/officeDocument/2006/relationships/hyperlink" Target="https://portal.onehome.com/en-US/share/1034320K14564" TargetMode="External"/><Relationship Id="rId1198" Type="http://schemas.openxmlformats.org/officeDocument/2006/relationships/hyperlink" Target="https://assumelist.com/property-detail/?property=9612-Surrey-Run-Dr&amp;property_id=174641881&amp;mls_id=2958693" TargetMode="External"/><Relationship Id="rId124" Type="http://schemas.openxmlformats.org/officeDocument/2006/relationships/hyperlink" Target="https://assumelist.com/property-detail/?property=10994-Tidal-Run-Cir&amp;property_id=174808260&amp;mls_id=8733683" TargetMode="External"/><Relationship Id="rId1199" Type="http://schemas.openxmlformats.org/officeDocument/2006/relationships/hyperlink" Target="https://portal.onehome.com/en-US/share/1021345I28876" TargetMode="External"/><Relationship Id="rId123" Type="http://schemas.openxmlformats.org/officeDocument/2006/relationships/hyperlink" Target="https://portal.onehome.com/en-US/share/1034323n07290" TargetMode="External"/><Relationship Id="rId122" Type="http://schemas.openxmlformats.org/officeDocument/2006/relationships/hyperlink" Target="https://assumelist.com/property-detail/?property=685-Autumn-Pl&amp;property_id=174387465&amp;mls_id=5879432" TargetMode="External"/><Relationship Id="rId118" Type="http://schemas.openxmlformats.org/officeDocument/2006/relationships/hyperlink" Target="https://assumelist.com/property-detail/?property=6246-Wild-Turkey-Dr&amp;property_id=174573638&amp;mls_id=1999332" TargetMode="External"/><Relationship Id="rId117" Type="http://schemas.openxmlformats.org/officeDocument/2006/relationships/hyperlink" Target="https://portal.onehome.com/en-US/share/1034586E86113" TargetMode="External"/><Relationship Id="rId116" Type="http://schemas.openxmlformats.org/officeDocument/2006/relationships/hyperlink" Target="https://assumelist.com/property-detail/?property=3320-Simmelink-Loop&amp;property_id=174411723&amp;mls_id=1920851" TargetMode="External"/><Relationship Id="rId115" Type="http://schemas.openxmlformats.org/officeDocument/2006/relationships/hyperlink" Target="https://portal.onehome.com/en-US/share/1034587V18260" TargetMode="External"/><Relationship Id="rId599" Type="http://schemas.openxmlformats.org/officeDocument/2006/relationships/hyperlink" Target="https://assumelist.com/property-detail/?property=1948-Carmel-Dr&amp;property_id=174318340&amp;mls_id=8084551" TargetMode="External"/><Relationship Id="rId1180" Type="http://schemas.openxmlformats.org/officeDocument/2006/relationships/hyperlink" Target="https://portal.onehome.com/en-US/share/1021397g35870" TargetMode="External"/><Relationship Id="rId1181" Type="http://schemas.openxmlformats.org/officeDocument/2006/relationships/hyperlink" Target="https://assumelist.com/property-detail/?property=1915-Okeechobee-Dr&amp;property_id=174541897&amp;mls_id=9370848&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 TargetMode="External"/><Relationship Id="rId119" Type="http://schemas.openxmlformats.org/officeDocument/2006/relationships/hyperlink" Target="https://portal.onehome.com/en-US/share/1034503e80229" TargetMode="External"/><Relationship Id="rId1182" Type="http://schemas.openxmlformats.org/officeDocument/2006/relationships/hyperlink" Target="https://portal.onehome.com/en-US/share/1021395F35836" TargetMode="External"/><Relationship Id="rId110" Type="http://schemas.openxmlformats.org/officeDocument/2006/relationships/hyperlink" Target="https://assumelist.com/property-detail/?property=1448-Iver-St&amp;property_id=174292218&amp;mls_id=8976137" TargetMode="External"/><Relationship Id="rId594" Type="http://schemas.openxmlformats.org/officeDocument/2006/relationships/hyperlink" Target="https://portal.onehome.com/en-US/share/1024179F13914" TargetMode="External"/><Relationship Id="rId1183" Type="http://schemas.openxmlformats.org/officeDocument/2006/relationships/hyperlink" Target="https://assumelist.com/property-detail/?property=2720-Roundtop-Dr&amp;property_id=174418539&amp;mls_id=6578456&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 TargetMode="External"/><Relationship Id="rId593" Type="http://schemas.openxmlformats.org/officeDocument/2006/relationships/hyperlink" Target="https://assumelist.com/property-detail/?property=6846-Ravencrest-Dr&amp;property_id=181530718&amp;mls_id=9274734" TargetMode="External"/><Relationship Id="rId1184" Type="http://schemas.openxmlformats.org/officeDocument/2006/relationships/hyperlink" Target="https://portal.onehome.com/en-US/share/1021351v38848" TargetMode="External"/><Relationship Id="rId592" Type="http://schemas.openxmlformats.org/officeDocument/2006/relationships/hyperlink" Target="https://portal.onehome.com/en-US/share/1024181f59381" TargetMode="External"/><Relationship Id="rId1185" Type="http://schemas.openxmlformats.org/officeDocument/2006/relationships/hyperlink" Target="https://assumelist.com/property-detail/?property=1070-Clogger-Ln&amp;property_id=174487832&amp;mls_id=6959163" TargetMode="External"/><Relationship Id="rId591" Type="http://schemas.openxmlformats.org/officeDocument/2006/relationships/hyperlink" Target="https://assumelist.com/property-detail/?property=104-Autumn-Harvest-Ct&amp;property_id=181566857&amp;mls_id=3194031" TargetMode="External"/><Relationship Id="rId1186" Type="http://schemas.openxmlformats.org/officeDocument/2006/relationships/hyperlink" Target="https://portal.onehome.com/en-US/share/1021342C34070" TargetMode="External"/><Relationship Id="rId114" Type="http://schemas.openxmlformats.org/officeDocument/2006/relationships/hyperlink" Target="https://assumelist.com/property-detail/?property=10011-Seawolf-Dr&amp;property_id=174829371&amp;mls_id=1918456" TargetMode="External"/><Relationship Id="rId598" Type="http://schemas.openxmlformats.org/officeDocument/2006/relationships/hyperlink" Target="https://portal.onehome.com/en-US/share/1024130A31968" TargetMode="External"/><Relationship Id="rId1187" Type="http://schemas.openxmlformats.org/officeDocument/2006/relationships/hyperlink" Target="https://docs.google.com/spreadsheets/d/1hynVxj6iDtPyzshnyNrWKUuAwrqEjbMZ/edit?gid=1364362019" TargetMode="External"/><Relationship Id="rId113" Type="http://schemas.openxmlformats.org/officeDocument/2006/relationships/hyperlink" Target="https://portal.onehome.com/en-US/share/1034588z51960" TargetMode="External"/><Relationship Id="rId597" Type="http://schemas.openxmlformats.org/officeDocument/2006/relationships/hyperlink" Target="https://assumelist.com/property-detail/?property=1894-Brookdale-Dr&amp;property_id=174731248&amp;mls_id=7451479" TargetMode="External"/><Relationship Id="rId1188" Type="http://schemas.openxmlformats.org/officeDocument/2006/relationships/hyperlink" Target="https://assumelist.com/property-detail/?property=6577-Rubicon-Hts&amp;property_id=174718344&amp;mls_id=8811111&amp;agent=1288&amp;token=eyJ0eXAiOiJKV1QiLCJhbGciOiJIUzI1NiJ9.eyJpYXQiOjE3MjYwOTIyNDMsImV4cCI6MTcyODY4NDI0MywiZGF0YSI6eyJhZ2VudElkIjoxMjg4LCJzaGFyZUtleSI6Ijk4NDhjMWMwY2U5MzIwMWYxZjdjYmUwZGFmZDI4ODNmIiwibGlzdGluZ0lkIjoiMTgxNTcyMjI2LDE3NDI4NTczNCwxNzQ4NzMyMjUsMTc0NDY1MjYzLDE3NDQwNjI1NSwxNzQ1NzY3NjAsMTc0Mzk4NTkwLDE3NDcxODM0NCwxNzQ0OTQzOTcifX0.lvPQWafjTRR8HRf_lin_KzP-FvzAZdaBGdUK7UVmIJ0&amp;alerts=1&amp;share_key=9848c1c0ce93201f1f7cbe0dafd2883f" TargetMode="External"/><Relationship Id="rId112" Type="http://schemas.openxmlformats.org/officeDocument/2006/relationships/hyperlink" Target="https://assumelist.com/property-detail/?property=3432-Wind-Waker-Way&amp;property_id=174447262&amp;mls_id=2578195" TargetMode="External"/><Relationship Id="rId596" Type="http://schemas.openxmlformats.org/officeDocument/2006/relationships/hyperlink" Target="https://portal.onehome.com/en-US/share/1024131y88233" TargetMode="External"/><Relationship Id="rId1189" Type="http://schemas.openxmlformats.org/officeDocument/2006/relationships/hyperlink" Target="https://portal.onehome.com/en-US/share/1021351v38848" TargetMode="External"/><Relationship Id="rId111" Type="http://schemas.openxmlformats.org/officeDocument/2006/relationships/hyperlink" Target="https://portal.onehome.com/en-US/share/1034664c95855" TargetMode="External"/><Relationship Id="rId595" Type="http://schemas.openxmlformats.org/officeDocument/2006/relationships/hyperlink" Target="https://assumelist.com/property-detail/?property=5634-Pioneer-Mesa-Dr&amp;property_id=174674413&amp;mls_id=1073043" TargetMode="External"/><Relationship Id="rId1136" Type="http://schemas.openxmlformats.org/officeDocument/2006/relationships/hyperlink" Target="https://portal.onehome.com/en-US/share/1021528V92215" TargetMode="External"/><Relationship Id="rId1137" Type="http://schemas.openxmlformats.org/officeDocument/2006/relationships/hyperlink" Target="https://assumelist.com/property-detail/?property=16696-Curled-Oak-Dr&amp;property_id=174337484&amp;mls_id=1353827&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 TargetMode="External"/><Relationship Id="rId1138" Type="http://schemas.openxmlformats.org/officeDocument/2006/relationships/hyperlink" Target="https://portal.onehome.com/en-US/share/1021527a66363" TargetMode="External"/><Relationship Id="rId1139" Type="http://schemas.openxmlformats.org/officeDocument/2006/relationships/hyperlink" Target="https://assumelist.com/property-detail/?property=4348-Hessite-Loop&amp;property_id=174492326&amp;mls_id=4348223&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 TargetMode="External"/><Relationship Id="rId547" Type="http://schemas.openxmlformats.org/officeDocument/2006/relationships/hyperlink" Target="https://assumelist.com/property-detail/?property=6255-Elkhead-Dr&amp;property_id=181593937&amp;mls_id=5607277" TargetMode="External"/><Relationship Id="rId546" Type="http://schemas.openxmlformats.org/officeDocument/2006/relationships/hyperlink" Target="https://portal.onehome.com/en-US/share/1024403R91957" TargetMode="External"/><Relationship Id="rId545" Type="http://schemas.openxmlformats.org/officeDocument/2006/relationships/hyperlink" Target="https://assumelist.com/property-detail/?property=2315-Bruno-Cir&amp;property_id=174334661&amp;mls_id=3512537" TargetMode="External"/><Relationship Id="rId544" Type="http://schemas.openxmlformats.org/officeDocument/2006/relationships/hyperlink" Target="https://portal.onehome.com/en-US/share/1024401A81349" TargetMode="External"/><Relationship Id="rId549" Type="http://schemas.openxmlformats.org/officeDocument/2006/relationships/hyperlink" Target="https://assumelist.com/property-detail/?property=9440-Pony-Gulch-Way&amp;property_id=174420011&amp;mls_id=4429711" TargetMode="External"/><Relationship Id="rId548" Type="http://schemas.openxmlformats.org/officeDocument/2006/relationships/hyperlink" Target="https://portal.onehome.com/en-US/share/1024400s11094" TargetMode="External"/><Relationship Id="rId1130" Type="http://schemas.openxmlformats.org/officeDocument/2006/relationships/hyperlink" Target="https://portal.onehome.com/en-US/share/1021536P11905" TargetMode="External"/><Relationship Id="rId1131" Type="http://schemas.openxmlformats.org/officeDocument/2006/relationships/hyperlink" Target="https://assumelist.com/property-detail/?property=7840-French-Rd&amp;property_id=174673357&amp;mls_id=3148892" TargetMode="External"/><Relationship Id="rId543" Type="http://schemas.openxmlformats.org/officeDocument/2006/relationships/hyperlink" Target="https://assumelist.com/property-detail/?property=1699-Derbyshire-St&amp;property_id=174784280&amp;mls_id=4619139" TargetMode="External"/><Relationship Id="rId1132" Type="http://schemas.openxmlformats.org/officeDocument/2006/relationships/hyperlink" Target="https://portal.onehome.com/en-US/share/1021533s88108" TargetMode="External"/><Relationship Id="rId542" Type="http://schemas.openxmlformats.org/officeDocument/2006/relationships/hyperlink" Target="https://portal.onehome.com/en-US/share/1024511Y68276" TargetMode="External"/><Relationship Id="rId1133" Type="http://schemas.openxmlformats.org/officeDocument/2006/relationships/hyperlink" Target="https://assumelist.com/property-detail/?property=7225-Watonga-Ct&amp;property_id=174672877&amp;mls_id=3918048" TargetMode="External"/><Relationship Id="rId541" Type="http://schemas.openxmlformats.org/officeDocument/2006/relationships/hyperlink" Target="https://assumelist.com/property-detail/?property=5027-Galena-Dr&amp;property_id=174472313&amp;mls_id=1181450" TargetMode="External"/><Relationship Id="rId1134" Type="http://schemas.openxmlformats.org/officeDocument/2006/relationships/hyperlink" Target="https://portal.onehome.com/en-US/share/1021529h02121" TargetMode="External"/><Relationship Id="rId540" Type="http://schemas.openxmlformats.org/officeDocument/2006/relationships/hyperlink" Target="https://portal.onehome.com/en-US/share/1024557E41903" TargetMode="External"/><Relationship Id="rId1135" Type="http://schemas.openxmlformats.org/officeDocument/2006/relationships/hyperlink" Target="https://assumelist.com/property-detail/?property=2138-Babbling-Stream-Hts&amp;property_id=174701521&amp;mls_id=7415749&amp;agent=1288&amp;token=eyJ0eXAiOiJKV1QiLCJhbGciOiJIUzI1NiJ9.eyJpYXQiOjE3MjY0Mzc4NTQsImV4cCI6MTcyOTAyOTg1NCwiZGF0YSI6eyJhZ2VudElkIjoxMjg4LCJzaGFyZUtleSI6IjM0YTlhY2Q3MzZjY2JhYjVjNTU4ZDc4MjkyODMyYzlmIiwibGlzdGluZ0lkIjoiMTgxNTc5OTcyLDE3NDgyNjk2NywxNzQ1MTc1MTMsMTc0ODMyMTQ4LDE3NDU1NTA5NCwxNzQzOTUyMzYsMTc0NzAxNTIxLDE3NDMzNzQ4NCwxNzQ0OTIzMjYifX0.fNYTPJoUQUy5Qols8qf_cjmxuC3C_noP9D-K9pjhhRE&amp;alerts=1&amp;share_key=34a9acd736ccbab5c558d78292832c9f" TargetMode="External"/><Relationship Id="rId1125" Type="http://schemas.openxmlformats.org/officeDocument/2006/relationships/hyperlink" Target="https://assumelist.com/property-detail/?property=2395-Capital-Dr&amp;property_id=174415930&amp;mls_id=4756136" TargetMode="External"/><Relationship Id="rId1126" Type="http://schemas.openxmlformats.org/officeDocument/2006/relationships/hyperlink" Target="https://portal.onehome.com/en-US/share/1021518c85729" TargetMode="External"/><Relationship Id="rId1127" Type="http://schemas.openxmlformats.org/officeDocument/2006/relationships/hyperlink" Target="https://assumelist.com/property-detail/?property=311-N-Walnut-St&amp;property_id=174621678&amp;mls_id=9361641&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1128" Type="http://schemas.openxmlformats.org/officeDocument/2006/relationships/hyperlink" Target="https://portal.onehome.com/en-US/share/1021537J12175" TargetMode="External"/><Relationship Id="rId1129" Type="http://schemas.openxmlformats.org/officeDocument/2006/relationships/hyperlink" Target="https://assumelist.com/property-detail/?property=413-Remwood-Cir&amp;property_id=174407861&amp;mls_id=8532110" TargetMode="External"/><Relationship Id="rId536" Type="http://schemas.openxmlformats.org/officeDocument/2006/relationships/hyperlink" Target="https://portal.onehome.com/en-US/share/1024556B64863" TargetMode="External"/><Relationship Id="rId535" Type="http://schemas.openxmlformats.org/officeDocument/2006/relationships/hyperlink" Target="https://assumelist.com/property-detail/?property=4778-Bailey-Dr&amp;property_id=174370426&amp;mls_id=6683194" TargetMode="External"/><Relationship Id="rId534" Type="http://schemas.openxmlformats.org/officeDocument/2006/relationships/hyperlink" Target="https://portal.onehome.com/en-US/share/1024558s11747" TargetMode="External"/><Relationship Id="rId533" Type="http://schemas.openxmlformats.org/officeDocument/2006/relationships/hyperlink" Target="https://assumelist.com/property-detail/?property=7575-Woody-Creek-Dr&amp;property_id=174542919&amp;mls_id=4985599" TargetMode="External"/><Relationship Id="rId539" Type="http://schemas.openxmlformats.org/officeDocument/2006/relationships/hyperlink" Target="https://assumelist.com/property-detail/?property=6925-Bacone-Ter&amp;property_id=174501317&amp;mls_id=9032692" TargetMode="External"/><Relationship Id="rId538" Type="http://schemas.openxmlformats.org/officeDocument/2006/relationships/hyperlink" Target="https://portal.onehome.com/en-US/share/1024555L62302" TargetMode="External"/><Relationship Id="rId537" Type="http://schemas.openxmlformats.org/officeDocument/2006/relationships/hyperlink" Target="https://assumelist.com/property-detail/?property=521-Autumn-Pl&amp;property_id=174773178&amp;mls_id=7655367" TargetMode="External"/><Relationship Id="rId1120" Type="http://schemas.openxmlformats.org/officeDocument/2006/relationships/hyperlink" Target="https://portal.onehome.com/en-US/share/1021520W31161" TargetMode="External"/><Relationship Id="rId532" Type="http://schemas.openxmlformats.org/officeDocument/2006/relationships/hyperlink" Target="https://assumelist.com/property-detail/?property=1521-Shane-Cir&amp;property_id=174414982&amp;mls_id=5125131" TargetMode="External"/><Relationship Id="rId1121" Type="http://schemas.openxmlformats.org/officeDocument/2006/relationships/hyperlink" Target="https://assumelist.com/property-detail/?property=5690-Heathland-Ter&amp;property_id=174575898&amp;mls_id=5122496&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531" Type="http://schemas.openxmlformats.org/officeDocument/2006/relationships/hyperlink" Target="https://portal.onehome.com/en-US/share/1024623n78999" TargetMode="External"/><Relationship Id="rId1122" Type="http://schemas.openxmlformats.org/officeDocument/2006/relationships/hyperlink" Target="https://portal.onehome.com/en-US/share/1021534O10655" TargetMode="External"/><Relationship Id="rId530" Type="http://schemas.openxmlformats.org/officeDocument/2006/relationships/hyperlink" Target="https://assumelist.com/property-detail/?property=6950-Forest-Garden-Trl&amp;property_id=174776457&amp;mls_id=4757459" TargetMode="External"/><Relationship Id="rId1123" Type="http://schemas.openxmlformats.org/officeDocument/2006/relationships/hyperlink" Target="https://assumelist.com/property-detail/?property=7638-Benecia-Dr&amp;property_id=174782980&amp;mls_id=2079518" TargetMode="External"/><Relationship Id="rId1124" Type="http://schemas.openxmlformats.org/officeDocument/2006/relationships/hyperlink" Target="https://portal.onehome.com/en-US/share/1021540F38573" TargetMode="External"/><Relationship Id="rId1158" Type="http://schemas.openxmlformats.org/officeDocument/2006/relationships/hyperlink" Target="https://portal.onehome.com/en-US/share/1021398M06146" TargetMode="External"/><Relationship Id="rId1159" Type="http://schemas.openxmlformats.org/officeDocument/2006/relationships/hyperlink" Target="https://assumelist.com/property-detail/?property=3595-Cricklewood-Ln&amp;property_id=174499361&amp;mls_id=2094734&amp;agent=1288&amp;token=eyJ0eXAiOiJKV1QiLCJhbGciOiJIUzI1NiJ9.eyJpYXQiOjE3MjYxNzg2NDksImV4cCI6MTcyODc3MDY0OSwiZGF0YSI6eyJhZ2VudElkIjoxMjg4LCJzaGFyZUtleSI6IjQ3NTAwNTAyNWZiMTdhMjk0Nzg5M2QxNzc1MmI0MTI0IiwibGlzdGluZ0lkIjoiMTc0ODQwMTc0LDE3NDUyNjEzOSwxNzQ0OTkzNjEsMTc0NTQxODk3LDE3NDI3OTI1NiwxNzQ0NDc3OTAsMTc0NzUxMjA1LDE3NDg0OTQzNiwxNzQ0MTg1MzkifX0.mjoFF4gOXKOJcoeE5-7U45IBbIoRDEtIMkQgmtVR260&amp;alerts=1&amp;share_key=475005025fb17a2947893d17752b4124" TargetMode="External"/><Relationship Id="rId569" Type="http://schemas.openxmlformats.org/officeDocument/2006/relationships/hyperlink" Target="https://assumelist.com/property-detail/?property=5379-Necker-Hts&amp;property_id=174280068&amp;mls_id=2252020" TargetMode="External"/><Relationship Id="rId568" Type="http://schemas.openxmlformats.org/officeDocument/2006/relationships/hyperlink" Target="https://portal.onehome.com/en-US/share/1024289m24253" TargetMode="External"/><Relationship Id="rId567" Type="http://schemas.openxmlformats.org/officeDocument/2006/relationships/hyperlink" Target="https://assumelist.com/property-detail/?property=8779-Shady-Ridge-Grv&amp;property_id=174752309&amp;mls_id=8677364" TargetMode="External"/><Relationship Id="rId566" Type="http://schemas.openxmlformats.org/officeDocument/2006/relationships/hyperlink" Target="https://portal.onehome.com/en-US/share/1024291y88472" TargetMode="External"/><Relationship Id="rId561" Type="http://schemas.openxmlformats.org/officeDocument/2006/relationships/hyperlink" Target="https://assumelist.com/property-detail/?property=1180-Nez-Perce-Dr&amp;property_id=174618826&amp;mls_id=7568559" TargetMode="External"/><Relationship Id="rId1150" Type="http://schemas.openxmlformats.org/officeDocument/2006/relationships/hyperlink" Target="https://portal.onehome.com/en-US/share/1021519z83543" TargetMode="External"/><Relationship Id="rId560" Type="http://schemas.openxmlformats.org/officeDocument/2006/relationships/hyperlink" Target="https://portal.onehome.com/en-US/share/1024294e73572" TargetMode="External"/><Relationship Id="rId1151" Type="http://schemas.openxmlformats.org/officeDocument/2006/relationships/hyperlink" Target="https://assumelist.com/property-detail/?property=4662-Excalibur-Ct&amp;property_id=174678100&amp;mls_id=7975362&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1152" Type="http://schemas.openxmlformats.org/officeDocument/2006/relationships/hyperlink" Target="https://portal.onehome.com/en-US/share/1021516u10547" TargetMode="External"/><Relationship Id="rId1153" Type="http://schemas.openxmlformats.org/officeDocument/2006/relationships/hyperlink" Target="https://assumelist.com/property-detail/?property=4805-Hunters-Run&amp;property_id=174587371&amp;mls_id=6342218&amp;agent=1288&amp;token=eyJ0eXAiOiJKV1QiLCJhbGciOiJIUzI1NiJ9.eyJpYXQiOjE3MjYzNTE0MzEsImV4cCI6MTcyODk0MzQzMSwiZGF0YSI6eyJhZ2VudElkIjoxMjg4LCJzaGFyZUtleSI6IjdhOGY1ZDRjNmNiYTRmZjhiYjFjNmIzNGIwZTdlZTA1IiwibGlzdGluZ0lkIjoiMTc0NjI5MzI3LDE3NDU3NjU4MiwxNzQ1NzU4OTgsMTc0NTM1Nzc4LDE3NDY3ODEwMCwxNzQ2MjE2NzgsMTc0NzM3OTQ0LDE3NDQxNzU4MywxNzQ1ODczNzEifX0.wASZuPcQNhD_aulpcGEiocdnl3AMtdFJUOjteMrdK4Q&amp;alerts=1&amp;share_key=7a8f5d4c6cba4ff8bb1c6b34b0e7ee05" TargetMode="External"/><Relationship Id="rId565" Type="http://schemas.openxmlformats.org/officeDocument/2006/relationships/hyperlink" Target="https://assumelist.com/property-detail/?property=1291-Hathaway-Dr&amp;property_id=174578695&amp;mls_id=2411452" TargetMode="External"/><Relationship Id="rId1154" Type="http://schemas.openxmlformats.org/officeDocument/2006/relationships/hyperlink" Target="https://portal.onehome.com/en-US/share/1021412A12276" TargetMode="External"/><Relationship Id="rId564" Type="http://schemas.openxmlformats.org/officeDocument/2006/relationships/hyperlink" Target="https://portal.onehome.com/en-US/share/1024292u80386" TargetMode="External"/><Relationship Id="rId1155" Type="http://schemas.openxmlformats.org/officeDocument/2006/relationships/hyperlink" Target="https://assumelist.com/property-detail/?property=2297-Whitewood-Dr&amp;property_id=174822001&amp;mls_id=6342667" TargetMode="External"/><Relationship Id="rId563" Type="http://schemas.openxmlformats.org/officeDocument/2006/relationships/hyperlink" Target="https://assumelist.com/property-detail/?property=1210-Valkenburg-Dr&amp;property_id=174767097&amp;mls_id=4263810" TargetMode="External"/><Relationship Id="rId1156" Type="http://schemas.openxmlformats.org/officeDocument/2006/relationships/hyperlink" Target="https://portal.onehome.com/en-US/share/1021401e93683" TargetMode="External"/><Relationship Id="rId562" Type="http://schemas.openxmlformats.org/officeDocument/2006/relationships/hyperlink" Target="https://portal.onehome.com/en-US/share/1024296O18245" TargetMode="External"/><Relationship Id="rId1157" Type="http://schemas.openxmlformats.org/officeDocument/2006/relationships/hyperlink" Target="https://assumelist.com/property-detail/?property=1776-Reilly-Grv&amp;property_id=174832179&amp;mls_id=8778287" TargetMode="External"/><Relationship Id="rId1147" Type="http://schemas.openxmlformats.org/officeDocument/2006/relationships/hyperlink" Target="https://assumelist.com/property-detail/?property=2507-Jobar-Ct&amp;property_id=174300563&amp;mls_id=7090310&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 TargetMode="External"/><Relationship Id="rId1148" Type="http://schemas.openxmlformats.org/officeDocument/2006/relationships/hyperlink" Target="https://portal.onehome.com/en-US/share/1021522e26089" TargetMode="External"/><Relationship Id="rId1149" Type="http://schemas.openxmlformats.org/officeDocument/2006/relationships/hyperlink" Target="https://assumelist.com/property-detail/?property=1743-Silver-Meadow-Cir&amp;property_id=174309733&amp;mls_id=8910120&amp;agent=1288&amp;token=eyJ0eXAiOiJKV1QiLCJhbGciOiJIUzI1NiJ9.eyJpYXQiOjE3MjYyNjUwNDksImV4cCI6MTcyODg1NzA0OSwiZGF0YSI6eyJhZ2VudElkIjoxMjg4LCJzaGFyZUtleSI6ImE2YjE3MWM3NDFhMDUyMjhiNDUwN2U4YjdhNjc1YmM4IiwibGlzdGluZ0lkIjoiMTc0ODA0NjEyLDE3NDMwMDU2MywxNzQ1MDIwMTYsMTc0NTQwNDYzLDE3NDU3NzMyNiwxNzQ4MDYyNDYsMTc0NDY5MTEyLDE3NDgzMjE0OCwxNzQzMDk3MzMifX0.pertkjUDHUAzon-qMwvfHErpdqMuXvdmgU9Afr1uF7o&amp;alerts=1&amp;share_key=a6b171c741a05228b4507e8b7a675bc8" TargetMode="External"/><Relationship Id="rId558" Type="http://schemas.openxmlformats.org/officeDocument/2006/relationships/hyperlink" Target="https://portal.onehome.com/en-US/share/1024395u27648" TargetMode="External"/><Relationship Id="rId557" Type="http://schemas.openxmlformats.org/officeDocument/2006/relationships/hyperlink" Target="https://assumelist.com/property-detail/?property=6910-Riverwood-Ln&amp;property_id=174522759&amp;mls_id=9436791" TargetMode="External"/><Relationship Id="rId556" Type="http://schemas.openxmlformats.org/officeDocument/2006/relationships/hyperlink" Target="https://portal.onehome.com/en-US/share/1024396b88599" TargetMode="External"/><Relationship Id="rId555" Type="http://schemas.openxmlformats.org/officeDocument/2006/relationships/hyperlink" Target="https://assumelist.com/property-detail/?property=10873-Torreys-Peak-Way&amp;property_id=174562892&amp;mls_id=2236476" TargetMode="External"/><Relationship Id="rId559" Type="http://schemas.openxmlformats.org/officeDocument/2006/relationships/hyperlink" Target="https://assumelist.com/property-detail/?property=3937-Magnolia-St&amp;property_id=174650986&amp;mls_id=6538407&amp;agent=1288&amp;token=eyJ0eXAiOiJKV1QiLCJhbGciOiJIUzI1NiJ9.eyJpYXQiOjE3MzA0OTg3NjUsImV4cCI6MTczMzA5MDc2NSwiZGF0YSI6eyJhZ2VudElkIjoxMjg4LCJzaGFyZUtleSI6IjZkNjI4ZGU1OGI0NzAxNjMzMjc3YTYxNjg4ZmU5ZDcxIiwibGlzdGluZ0lkIjoiMTgxNTQ3NDA5LDE3NDI4MjIyMSwxNzQ3NjI2NjEsMTc0NjUwOTg2LDE3NDMxODc1OCwxNzQ4Njc4NjksMTc0NzU4NTY0LDE3NDUzMTEzNSwxNzQ1OTUzOTMifX0.2JZfsQruGhLoWC-S-XKkmj2mAPvZpIJlP3ZxsDsakCc&amp;alerts=1&amp;share_key=6d628de58b4701633277a61688fe9d71" TargetMode="External"/><Relationship Id="rId550" Type="http://schemas.openxmlformats.org/officeDocument/2006/relationships/hyperlink" Target="https://portal.onehome.com/en-US/share/1024399p63455" TargetMode="External"/><Relationship Id="rId1140" Type="http://schemas.openxmlformats.org/officeDocument/2006/relationships/hyperlink" Target="https://portal.onehome.com/en-US/share/1021538M16465" TargetMode="External"/><Relationship Id="rId1141" Type="http://schemas.openxmlformats.org/officeDocument/2006/relationships/hyperlink" Target="https://assumelist.com/property-detail/?property=1535-Purple-Sage-Ct&amp;property_id=181575158&amp;mls_id=2629035" TargetMode="External"/><Relationship Id="rId1142" Type="http://schemas.openxmlformats.org/officeDocument/2006/relationships/hyperlink" Target="https://portal.onehome.com/en-US/share/1021535I76879" TargetMode="External"/><Relationship Id="rId554" Type="http://schemas.openxmlformats.org/officeDocument/2006/relationships/hyperlink" Target="https://portal.onehome.com/en-US/share/1024397Z90377" TargetMode="External"/><Relationship Id="rId1143" Type="http://schemas.openxmlformats.org/officeDocument/2006/relationships/hyperlink" Target="https://assumelist.com/property-detail/?property=9252-Winford-Ct&amp;property_id=174471403&amp;mls_id=9803097" TargetMode="External"/><Relationship Id="rId553" Type="http://schemas.openxmlformats.org/officeDocument/2006/relationships/hyperlink" Target="https://assumelist.com/property-detail/?property=9906-Beryl-Dr&amp;property_id=174684861&amp;mls_id=4760793" TargetMode="External"/><Relationship Id="rId1144" Type="http://schemas.openxmlformats.org/officeDocument/2006/relationships/hyperlink" Target="https://portal.onehome.com/en-US/share/1021532h23412" TargetMode="External"/><Relationship Id="rId552" Type="http://schemas.openxmlformats.org/officeDocument/2006/relationships/hyperlink" Target="https://portal.onehome.com/en-US/share/1024398t55214" TargetMode="External"/><Relationship Id="rId1145" Type="http://schemas.openxmlformats.org/officeDocument/2006/relationships/hyperlink" Target="https://assumelist.com/property-detail/?property=3650-Hayman-Ct&amp;property_id=174282124&amp;mls_id=4763531" TargetMode="External"/><Relationship Id="rId551" Type="http://schemas.openxmlformats.org/officeDocument/2006/relationships/hyperlink" Target="https://assumelist.com/property-detail/?property=632-Rye-Ridge-Rd&amp;property_id=174694119&amp;mls_id=9834277" TargetMode="External"/><Relationship Id="rId1146" Type="http://schemas.openxmlformats.org/officeDocument/2006/relationships/hyperlink" Target="https://portal.onehome.com/en-US/share/1021525c79266" TargetMode="External"/><Relationship Id="rId495" Type="http://schemas.openxmlformats.org/officeDocument/2006/relationships/hyperlink" Target="https://portal.onehome.com/en-US/share/1024998j14763" TargetMode="External"/><Relationship Id="rId494" Type="http://schemas.openxmlformats.org/officeDocument/2006/relationships/hyperlink" Target="https://assumelist.com/property-detail/?property=1129-E-Platte-Ave&amp;property_id=174683432&amp;mls_id=3646226" TargetMode="External"/><Relationship Id="rId493" Type="http://schemas.openxmlformats.org/officeDocument/2006/relationships/hyperlink" Target="https://portal.onehome.com/en-US/share/1024999Q32522" TargetMode="External"/><Relationship Id="rId492" Type="http://schemas.openxmlformats.org/officeDocument/2006/relationships/hyperlink" Target="https://assumelist.com/property-detail/?property=10178-Intrepid-Way&amp;property_id=174481704&amp;mls_id=8971594" TargetMode="External"/><Relationship Id="rId499" Type="http://schemas.openxmlformats.org/officeDocument/2006/relationships/hyperlink" Target="https://portal.onehome.com/en-US/share/1024928y15350" TargetMode="External"/><Relationship Id="rId498" Type="http://schemas.openxmlformats.org/officeDocument/2006/relationships/hyperlink" Target="https://assumelist.com/property-detail/?property=4512-La-Cresta-Dr&amp;property_id=174280095&amp;mls_id=1850250" TargetMode="External"/><Relationship Id="rId497" Type="http://schemas.openxmlformats.org/officeDocument/2006/relationships/hyperlink" Target="https://portal.onehome.com/en-US/share/1024929g80869" TargetMode="External"/><Relationship Id="rId496" Type="http://schemas.openxmlformats.org/officeDocument/2006/relationships/hyperlink" Target="https://assumelist.com/property-detail/?property=1715-N-Chelton-Rd&amp;property_id=174532374&amp;mls_id=6555426" TargetMode="External"/><Relationship Id="rId1610" Type="http://schemas.openxmlformats.org/officeDocument/2006/relationships/hyperlink" Target="https://assumelist.com/property-detail/?property=3615-Meadowland-Blvd&amp;property_id=174420751&amp;mls_id=270662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611" Type="http://schemas.openxmlformats.org/officeDocument/2006/relationships/hyperlink" Target="https://portal.onehome.com/en-US/share/1017873M23555" TargetMode="External"/><Relationship Id="rId1612" Type="http://schemas.openxmlformats.org/officeDocument/2006/relationships/hyperlink" Target="https://assumelist.com/property-detail/?property=1504-Lyle-Dr&amp;property_id=174654542&amp;mls_id=2890776&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613" Type="http://schemas.openxmlformats.org/officeDocument/2006/relationships/hyperlink" Target="https://portal.onehome.com/en-US/share/1017804M20311" TargetMode="External"/><Relationship Id="rId1614" Type="http://schemas.openxmlformats.org/officeDocument/2006/relationships/hyperlink" Target="https://assumelist.com/property-detail/?property=84-Doris-Dr&amp;property_id=174564895&amp;mls_id=1204835&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1615" Type="http://schemas.openxmlformats.org/officeDocument/2006/relationships/hyperlink" Target="https://portal.onehome.com/en-US/share/1017802l82244" TargetMode="External"/><Relationship Id="rId1616" Type="http://schemas.openxmlformats.org/officeDocument/2006/relationships/hyperlink" Target="https://assumelist.com/property-detail/?property=5325-Fiesta-Ln&amp;property_id=174634322&amp;mls_id=5839037&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907" Type="http://schemas.openxmlformats.org/officeDocument/2006/relationships/hyperlink" Target="https://portal.onehome.com/en-US/share/1022495I26192" TargetMode="External"/><Relationship Id="rId1617" Type="http://schemas.openxmlformats.org/officeDocument/2006/relationships/hyperlink" Target="https://portal.onehome.com/en-US/share/1017800l95580" TargetMode="External"/><Relationship Id="rId906" Type="http://schemas.openxmlformats.org/officeDocument/2006/relationships/hyperlink" Target="https://assumelist.com/property-detail/?property=7526-Manistique-Dr&amp;property_id=174338738&amp;mls_id=8033132&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 TargetMode="External"/><Relationship Id="rId1618" Type="http://schemas.openxmlformats.org/officeDocument/2006/relationships/hyperlink" Target="https://assumelist.com/property-detail/?property=1225-Nez-Perce-Dr&amp;property_id=174676953&amp;mls_id=5339079&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905" Type="http://schemas.openxmlformats.org/officeDocument/2006/relationships/hyperlink" Target="https://portal.onehome.com/en-US/share/1022496F97511" TargetMode="External"/><Relationship Id="rId1619" Type="http://schemas.openxmlformats.org/officeDocument/2006/relationships/hyperlink" Target="https://portal.onehome.com/en-US/share/1017799l33988" TargetMode="External"/><Relationship Id="rId904" Type="http://schemas.openxmlformats.org/officeDocument/2006/relationships/hyperlink" Target="https://assumelist.com/property-detail/?property=7885-Belford-Dr&amp;property_id=174842682&amp;mls_id=9524220" TargetMode="External"/><Relationship Id="rId909" Type="http://schemas.openxmlformats.org/officeDocument/2006/relationships/hyperlink" Target="https://portal.onehome.com/en-US/share/1022494P15186" TargetMode="External"/><Relationship Id="rId908" Type="http://schemas.openxmlformats.org/officeDocument/2006/relationships/hyperlink" Target="https://assumelist.com/property-detail/?property=1717-N-Franklin-St&amp;property_id=174423987&amp;mls_id=4317332&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 TargetMode="External"/><Relationship Id="rId903" Type="http://schemas.openxmlformats.org/officeDocument/2006/relationships/hyperlink" Target="https://portal.onehome.com/en-US/share/1022499c42103" TargetMode="External"/><Relationship Id="rId902" Type="http://schemas.openxmlformats.org/officeDocument/2006/relationships/hyperlink" Target="https://assumelist.com/property-detail/?property=5744-Tramore-Ct&amp;property_id=174307810&amp;mls_id=4400438&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 TargetMode="External"/><Relationship Id="rId901" Type="http://schemas.openxmlformats.org/officeDocument/2006/relationships/hyperlink" Target="https://portal.onehome.com/en-US/share/1022497Y44575" TargetMode="External"/><Relationship Id="rId900" Type="http://schemas.openxmlformats.org/officeDocument/2006/relationships/hyperlink" Target="https://assumelist.com/property-detail/?property=575-Crosstrail-Dr&amp;property_id=174459967&amp;mls_id=2643399" TargetMode="External"/><Relationship Id="rId1600" Type="http://schemas.openxmlformats.org/officeDocument/2006/relationships/hyperlink" Target="https://portal.onehome.com/en-US/share/1019339j61682" TargetMode="External"/><Relationship Id="rId1601" Type="http://schemas.openxmlformats.org/officeDocument/2006/relationships/hyperlink" Target="https://assumelist.com/property-detail/?property=2034-Lillian-Way&amp;property_id=174406255&amp;mls_id=2701363&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1602" Type="http://schemas.openxmlformats.org/officeDocument/2006/relationships/hyperlink" Target="https://assumelist.com/property-detail/?property=18410-Lazy-Summer-Way&amp;property_id=174575359&amp;mls_id=IR1014532&amp;agent=1288&amp;token=eyJ0eXAiOiJKV1QiLCJhbGciOiJIUzI1NiJ9.eyJpYXQiOjE3MjM1MDAyMzUsImV4cCI6MTcyNjA5MjIzNSwiZGF0YSI6eyJhZ2VudElkIjoxMjg4LCJzaGFyZUtleSI6IjIyMGY0NTI4NjA4ZGI4YmExOWU4YzYzYTc0Yzg1ZGQ4IiwibGlzdGluZ0lkIjoiMTc0MzI1NjQyLDE3NDMzODExMSwxNzQ2NzAzMjgsMTc0Nzk4NzQ1LDE4MTQyNTI5NiwxNzQ1NTc4NDksMTc0NDQ1ODE0LDE3NDQwNjI1NSwxNzQ1NzUzNTkifX0.FQh1WULqNLprvIrn1h53JVayUO68mqU3B8DcOetPOjY&amp;alerts=1&amp;share_key=220f4528608db8ba19e8c63a74c85dd8" TargetMode="External"/><Relationship Id="rId1603" Type="http://schemas.openxmlformats.org/officeDocument/2006/relationships/hyperlink" Target="https://portal.onehome.com/en-US/share/1017880U67687" TargetMode="External"/><Relationship Id="rId1604" Type="http://schemas.openxmlformats.org/officeDocument/2006/relationships/hyperlink" Target="https://assumelist.com/property-detail/?property=9351-Daystar-Ter&amp;property_id=174397914&amp;mls_id=3660263&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605" Type="http://schemas.openxmlformats.org/officeDocument/2006/relationships/hyperlink" Target="https://portal.onehome.com/en-US/share/1017879k69243" TargetMode="External"/><Relationship Id="rId1606" Type="http://schemas.openxmlformats.org/officeDocument/2006/relationships/hyperlink" Target="https://assumelist.com/property-detail/?property=7055-Vasalias-Hts&amp;property_id=174574086&amp;mls_id=661164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607" Type="http://schemas.openxmlformats.org/officeDocument/2006/relationships/hyperlink" Target="https://portal.onehome.com/en-US/share/1017875j06807" TargetMode="External"/><Relationship Id="rId1608" Type="http://schemas.openxmlformats.org/officeDocument/2006/relationships/hyperlink" Target="https://assumelist.com/property-detail/?property=7227-Bentwater-Dr&amp;property_id=174627189&amp;mls_id=7733642&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609" Type="http://schemas.openxmlformats.org/officeDocument/2006/relationships/hyperlink" Target="https://portal.onehome.com/en-US/share/1017874G31522" TargetMode="External"/><Relationship Id="rId929" Type="http://schemas.openxmlformats.org/officeDocument/2006/relationships/hyperlink" Target="https://portal.onehome.com/en-US/share/1022354A05340" TargetMode="External"/><Relationship Id="rId928" Type="http://schemas.openxmlformats.org/officeDocument/2006/relationships/hyperlink" Target="https://assumelist.com/property-detail/?property=7239-Dutch-Loop&amp;property_id=174441377&amp;mls_id=1488127&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 TargetMode="External"/><Relationship Id="rId927" Type="http://schemas.openxmlformats.org/officeDocument/2006/relationships/hyperlink" Target="https://portal.onehome.com/en-US/share/1022420O86306" TargetMode="External"/><Relationship Id="rId926" Type="http://schemas.openxmlformats.org/officeDocument/2006/relationships/hyperlink" Target="https://assumelist.com/property-detail/?property=7945-Mount-Hayden-Dr&amp;property_id=174726893&amp;mls_id=4066937&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 TargetMode="External"/><Relationship Id="rId921" Type="http://schemas.openxmlformats.org/officeDocument/2006/relationships/hyperlink" Target="https://portal.onehome.com/en-US/share/1022425R78905" TargetMode="External"/><Relationship Id="rId920" Type="http://schemas.openxmlformats.org/officeDocument/2006/relationships/hyperlink" Target="https://assumelist.com/property-detail/?property=812-Maple-Dr&amp;property_id=174681915&amp;mls_id=1956682" TargetMode="External"/><Relationship Id="rId925" Type="http://schemas.openxmlformats.org/officeDocument/2006/relationships/hyperlink" Target="https://portal.onehome.com/en-US/share/1022421e87364" TargetMode="External"/><Relationship Id="rId924" Type="http://schemas.openxmlformats.org/officeDocument/2006/relationships/hyperlink" Target="https://assumelist.com/property-detail/?property=6215-Laurel-Grass-Range-Trl&amp;property_id=174402335&amp;mls_id=1821389&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 TargetMode="External"/><Relationship Id="rId923" Type="http://schemas.openxmlformats.org/officeDocument/2006/relationships/hyperlink" Target="https://portal.onehome.com/en-US/share/1022423n27396" TargetMode="External"/><Relationship Id="rId922" Type="http://schemas.openxmlformats.org/officeDocument/2006/relationships/hyperlink" Target="https://assumelist.com/property-detail/?property=4403-Zircon-Dr&amp;property_id=174488533&amp;mls_id=1452604&amp;agent=1288&amp;token=eyJ0eXAiOiJKV1QiLCJhbGciOiJIUzI1NiJ9.eyJpYXQiOjE3Mjc3MzM4MDksImV4cCI6MTczMDMyNTgwOSwiZGF0YSI6eyJhZ2VudElkIjoxMjg4LCJzaGFyZUtleSI6ImZiYTFhYWQ1OTM3MTI4ZjlmZDNkZWM5NDY1YmQzZmZjIiwibGlzdGluZ0lkIjoiMTc0NTQ1NjkzLDE3NDQ0MTM3NywxNzQzMTUyMTcsMTc0NzI2ODkzLDE3NDM4OTMwMSwxNzQ0MDIzMzUsMTc0Njk3OTEyLDE3NDQ4ODUzMywxNzQ3NjIwNzAifX0.Mv1XgmyqxXbQeWdFjjpK9T1cx9A9-PL2Q7X3n-KYQ7k&amp;alerts=1&amp;share_key=fba1aad5937128f9fd3dec9465bd3ffc" TargetMode="External"/><Relationship Id="rId1620" Type="http://schemas.openxmlformats.org/officeDocument/2006/relationships/hyperlink" Target="https://assumelist.com/property-detail/?property=8145-Woody-Creek-Dr&amp;property_id=174284801&amp;mls_id=3234400&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1621" Type="http://schemas.openxmlformats.org/officeDocument/2006/relationships/hyperlink" Target="https://portal.onehome.com/en-US/share/1017797Q48860" TargetMode="External"/><Relationship Id="rId1622" Type="http://schemas.openxmlformats.org/officeDocument/2006/relationships/hyperlink" Target="https://assumelist.com/property-detail/?property=2716-Harvest-Ridge-Hts&amp;property_id=174714682&amp;mls_id=410928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1623" Type="http://schemas.openxmlformats.org/officeDocument/2006/relationships/hyperlink" Target="https://portal.onehome.com/en-US/share/1017796W89980" TargetMode="External"/><Relationship Id="rId1624" Type="http://schemas.openxmlformats.org/officeDocument/2006/relationships/hyperlink" Target="https://assumelist.com/property-detail/?property=6068-Callan-Dr&amp;property_id=174736343&amp;mls_id=139666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1625" Type="http://schemas.openxmlformats.org/officeDocument/2006/relationships/hyperlink" Target="https://portal.onehome.com/en-US/share/1017231T92713" TargetMode="External"/><Relationship Id="rId1626" Type="http://schemas.openxmlformats.org/officeDocument/2006/relationships/hyperlink" Target="https://portal.onehome.com/en-US/share/1017230c18919" TargetMode="External"/><Relationship Id="rId1627" Type="http://schemas.openxmlformats.org/officeDocument/2006/relationships/drawing" Target="../drawings/drawing6.xml"/><Relationship Id="rId918" Type="http://schemas.openxmlformats.org/officeDocument/2006/relationships/hyperlink" Target="https://assumelist.com/property-detail/?property=1938-Birmingham-Loop&amp;property_id=174345364&amp;mls_id=8292872" TargetMode="External"/><Relationship Id="rId917" Type="http://schemas.openxmlformats.org/officeDocument/2006/relationships/hyperlink" Target="https://portal.onehome.com/en-US/share/1022428m80049" TargetMode="External"/><Relationship Id="rId916" Type="http://schemas.openxmlformats.org/officeDocument/2006/relationships/hyperlink" Target="https://assumelist.com/property-detail/?property=5532-Rose-Ridge-Ln&amp;property_id=174666126&amp;mls_id=6095859" TargetMode="External"/><Relationship Id="rId915" Type="http://schemas.openxmlformats.org/officeDocument/2006/relationships/hyperlink" Target="https://portal.onehome.com/en-US/share/1022429A59151" TargetMode="External"/><Relationship Id="rId919" Type="http://schemas.openxmlformats.org/officeDocument/2006/relationships/hyperlink" Target="https://portal.onehome.com/en-US/share/1022426E82267" TargetMode="External"/><Relationship Id="rId910" Type="http://schemas.openxmlformats.org/officeDocument/2006/relationships/hyperlink" Target="https://assumelist.com/property-detail/?property=17660-Table-Rock-Rd&amp;property_id=174541414&amp;mls_id=6734885&amp;agent=1288&amp;token=eyJ0eXAiOiJKV1QiLCJhbGciOiJIUzI1NiJ9.eyJpYXQiOjE3Mjc4MjAyMTEsImV4cCI6MTczMDQxMjIxMSwiZGF0YSI6eyJhZ2VudElkIjoxMjg4LCJzaGFyZUtleSI6ImE1MGM0MDYzMTBkZWE0YTAxOGYyNDA4OWNlYTFiOTc5IiwibGlzdGluZ0lkIjoiMTc0NTQxNDE0LDE3NDgwMzM5NiwxNzQ0MjM5ODcsMTc0MzM4NzM4LDE3NDU3NTg5OCwxNzQzMTEzNzAsMTc0NTIyODM5LDE3NDYwMzU5NSwxNzQzMDc4MTAifX0.-jQLiD7z5G41Q87VziZ1jRNhvy_lvvbsFpvjwvTU9o0&amp;alerts=1&amp;share_key=a50c406310dea4a018f24089cea1b979" TargetMode="External"/><Relationship Id="rId914" Type="http://schemas.openxmlformats.org/officeDocument/2006/relationships/hyperlink" Target="https://assumelist.com/property-detail/?property=2675-Colton-Pl&amp;property_id=174807645&amp;mls_id=5624243" TargetMode="External"/><Relationship Id="rId913" Type="http://schemas.openxmlformats.org/officeDocument/2006/relationships/hyperlink" Target="https://portal.onehome.com/en-US/share/1022431g27648" TargetMode="External"/><Relationship Id="rId912" Type="http://schemas.openxmlformats.org/officeDocument/2006/relationships/hyperlink" Target="https://assumelist.com/property-detail/?property=13640-Winslow-Dr&amp;property_id=174809611&amp;mls_id=1165599" TargetMode="External"/><Relationship Id="rId911" Type="http://schemas.openxmlformats.org/officeDocument/2006/relationships/hyperlink" Target="https://portal.onehome.com/en-US/share/1022432E71865" TargetMode="External"/><Relationship Id="rId1213" Type="http://schemas.openxmlformats.org/officeDocument/2006/relationships/hyperlink" Target="https://assumelist.com/property-detail/?property=7157-Boreal-Dr&amp;property_id=174689634&amp;mls_id=4841769&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 TargetMode="External"/><Relationship Id="rId1214" Type="http://schemas.openxmlformats.org/officeDocument/2006/relationships/hyperlink" Target="https://portal.onehome.com/en-US/share/1021286k90034" TargetMode="External"/><Relationship Id="rId1215" Type="http://schemas.openxmlformats.org/officeDocument/2006/relationships/hyperlink" Target="https://assumelist.com/property-detail/?property=1603-Wildwood-Pass-Dr&amp;property_id=174635010&amp;mls_id=2596677&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 TargetMode="External"/><Relationship Id="rId1216" Type="http://schemas.openxmlformats.org/officeDocument/2006/relationships/hyperlink" Target="https://portal.onehome.com/en-US/share/1021284J03992" TargetMode="External"/><Relationship Id="rId1217" Type="http://schemas.openxmlformats.org/officeDocument/2006/relationships/hyperlink" Target="https://assumelist.com/property-detail/?property=4930-Bowling-Green-Ln&amp;property_id=174695032&amp;mls_id=5600414&amp;agent=1288&amp;token=eyJ0eXAiOiJKV1QiLCJhbGciOiJIUzI1NiJ9.eyJpYXQiOjE3MjU2NjAyOTAsImV4cCI6MTcyODI1MjI5MCwiZGF0YSI6eyJhZ2VudElkIjoxMjg4LCJzaGFyZUtleSI6IjM5M2IxOTIzZDhiZjBiMDhmZTA0YTE3NWYxOTI3NGU3IiwibGlzdGluZ0lkIjoiMTc0NjA5MzQ0LDE3NDYzNTAxMCwxNzQ2OTUwMzIsMTc0NzcwMjI1LDE3NDcxNDA2NiwxNzQzMTI5MzYsMTc0NDQ1ODE0LDE3NDY4OTYzNCwxNzQzMTEzNzAifX0.Kf0GJn1nodt3vTs1ykEyqc5xgxvqb-bA2LBEwzPkJjg&amp;alerts=1&amp;share_key=393b1923d8bf0b08fe04a175f19274e7" TargetMode="External"/><Relationship Id="rId1218" Type="http://schemas.openxmlformats.org/officeDocument/2006/relationships/hyperlink" Target="https://portal.onehome.com/en-US/share/1021281i01380" TargetMode="External"/><Relationship Id="rId1219" Type="http://schemas.openxmlformats.org/officeDocument/2006/relationships/hyperlink" Target="https://assumelist.com/property-detail/?property=2107-Woodsong-Way&amp;property_id=174758716&amp;mls_id=5137949" TargetMode="External"/><Relationship Id="rId866" Type="http://schemas.openxmlformats.org/officeDocument/2006/relationships/hyperlink" Target="https://assumelist.com/property-detail/?property=4212-Sandberg-Dr&amp;property_id=181562090&amp;mls_id=8350961" TargetMode="External"/><Relationship Id="rId865" Type="http://schemas.openxmlformats.org/officeDocument/2006/relationships/hyperlink" Target="https://portal.onehome.com/en-US/share/1022881k95863" TargetMode="External"/><Relationship Id="rId864" Type="http://schemas.openxmlformats.org/officeDocument/2006/relationships/hyperlink" Target="https://assumelist.com/property-detail/?property=6571-Twin-Falls-Ct&amp;property_id=174841382&amp;mls_id=5550387" TargetMode="External"/><Relationship Id="rId863" Type="http://schemas.openxmlformats.org/officeDocument/2006/relationships/hyperlink" Target="https://portal.onehome.com/en-US/share/1022887l02217" TargetMode="External"/><Relationship Id="rId869" Type="http://schemas.openxmlformats.org/officeDocument/2006/relationships/hyperlink" Target="https://portal.onehome.com/en-US/share/1022876S08975" TargetMode="External"/><Relationship Id="rId868" Type="http://schemas.openxmlformats.org/officeDocument/2006/relationships/hyperlink" Target="https://assumelist.com/property-detail/?property=1605-Navajo-Cir&amp;property_id=174504993&amp;mls_id=2424178" TargetMode="External"/><Relationship Id="rId867" Type="http://schemas.openxmlformats.org/officeDocument/2006/relationships/hyperlink" Target="https://portal.onehome.com/en-US/share/1022880k54817" TargetMode="External"/><Relationship Id="rId862" Type="http://schemas.openxmlformats.org/officeDocument/2006/relationships/hyperlink" Target="https://assumelist.com/property-detail/?property=9053-Kingston-Heath-Rd&amp;property_id=174657844&amp;mls_id=5447881" TargetMode="External"/><Relationship Id="rId861" Type="http://schemas.openxmlformats.org/officeDocument/2006/relationships/hyperlink" Target="https://portal.onehome.com/en-US/share/1022888z31462" TargetMode="External"/><Relationship Id="rId1210" Type="http://schemas.openxmlformats.org/officeDocument/2006/relationships/hyperlink" Target="https://docs.google.com/spreadsheets/d/1hynVxj6iDtPyzshnyNrWKUuAwrqEjbMZ/edit?gid=277592980" TargetMode="External"/><Relationship Id="rId860" Type="http://schemas.openxmlformats.org/officeDocument/2006/relationships/hyperlink" Target="https://assumelist.com/property-detail/?property=4362-Hanging-Lake-Cir&amp;property_id=174696662&amp;mls_id=4894617" TargetMode="External"/><Relationship Id="rId1211" Type="http://schemas.openxmlformats.org/officeDocument/2006/relationships/hyperlink" Target="https://assumelist.com/property-detail/?property=4086-Ascendant-Dr&amp;property_id=174291198&amp;mls_id=9320007&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 TargetMode="External"/><Relationship Id="rId1212" Type="http://schemas.openxmlformats.org/officeDocument/2006/relationships/hyperlink" Target="https://portal.onehome.com/en-US/share/1021283F78038" TargetMode="External"/><Relationship Id="rId1202" Type="http://schemas.openxmlformats.org/officeDocument/2006/relationships/hyperlink" Target="https://assumelist.com/property-detail/?property=3632-Shady-Rock-Dr&amp;property_id=174629002&amp;mls_id=4341115" TargetMode="External"/><Relationship Id="rId1203" Type="http://schemas.openxmlformats.org/officeDocument/2006/relationships/hyperlink" Target="https://portal.onehome.com/en-US/share/1021343D38344" TargetMode="External"/><Relationship Id="rId1204" Type="http://schemas.openxmlformats.org/officeDocument/2006/relationships/hyperlink" Target="https://assumelist.com/property-detail/?property=9127-Wolf-Lake-Dr&amp;property_id=174716895&amp;mls_id=3435387" TargetMode="External"/><Relationship Id="rId1205" Type="http://schemas.openxmlformats.org/officeDocument/2006/relationships/hyperlink" Target="https://portal.onehome.com/en-US/share/1021341F16930" TargetMode="External"/><Relationship Id="rId1206" Type="http://schemas.openxmlformats.org/officeDocument/2006/relationships/hyperlink" Target="https://assumelist.com/property-detail/?property=14560-Spiritwood-Loop&amp;property_id=174494397&amp;mls_id=1165515&amp;agent=1288&amp;token=eyJ0eXAiOiJKV1QiLCJhbGciOiJIUzI1NiJ9.eyJpYXQiOjE3MjYwOTIyNDMsImV4cCI6MTcyODY4NDI0MywiZGF0YSI6eyJhZ2VudElkIjoxMjg4LCJzaGFyZUtleSI6Ijk4NDhjMWMwY2U5MzIwMWYxZjdjYmUwZGFmZDI4ODNmIiwibGlzdGluZ0lkIjoiMTgxNTcyMjI2LDE3NDI4NTczNCwxNzQ4NzMyMjUsMTc0NDY1MjYzLDE3NDQwNjI1NSwxNzQ1NzY3NjAsMTc0Mzk4NTkwLDE3NDcxODM0NCwxNzQ0OTQzOTcifX0.lvPQWafjTRR8HRf_lin_KzP-FvzAZdaBGdUK7UVmIJ0&amp;alerts=1&amp;share_key=9848c1c0ce93201f1f7cbe0dafd2883f" TargetMode="External"/><Relationship Id="rId1207" Type="http://schemas.openxmlformats.org/officeDocument/2006/relationships/hyperlink" Target="https://portal.onehome.com/en-US/share/1021274R61398" TargetMode="External"/><Relationship Id="rId1208" Type="http://schemas.openxmlformats.org/officeDocument/2006/relationships/hyperlink" Target="https://assumelist.com/property-detail/?property=4826-Trailmark-Loop&amp;property_id=174327579&amp;mls_id=5748404" TargetMode="External"/><Relationship Id="rId1209" Type="http://schemas.openxmlformats.org/officeDocument/2006/relationships/hyperlink" Target="https://portal.onehome.com/en-US/share/1021273E31571" TargetMode="External"/><Relationship Id="rId855" Type="http://schemas.openxmlformats.org/officeDocument/2006/relationships/hyperlink" Target="https://portal.onehome.com/en-US/share/1022897l99711" TargetMode="External"/><Relationship Id="rId854" Type="http://schemas.openxmlformats.org/officeDocument/2006/relationships/hyperlink" Target="https://assumelist.com/property-detail/?property=2879-Merry-Ln&amp;property_id=181603208&amp;mls_id=8106715" TargetMode="External"/><Relationship Id="rId853" Type="http://schemas.openxmlformats.org/officeDocument/2006/relationships/hyperlink" Target="https://portal.onehome.com/en-US/share/1022898I21572" TargetMode="External"/><Relationship Id="rId852" Type="http://schemas.openxmlformats.org/officeDocument/2006/relationships/hyperlink" Target="https://assumelist.com/property-detail/?property=3420-Gunn-Peak-Vw&amp;property_id=174406430&amp;mls_id=4774519" TargetMode="External"/><Relationship Id="rId859" Type="http://schemas.openxmlformats.org/officeDocument/2006/relationships/hyperlink" Target="https://portal.onehome.com/en-US/share/1022890V65097" TargetMode="External"/><Relationship Id="rId858" Type="http://schemas.openxmlformats.org/officeDocument/2006/relationships/hyperlink" Target="https://assumelist.com/property-detail/?property=4667-Zircon-Dr&amp;property_id=174663639&amp;mls_id=6648798" TargetMode="External"/><Relationship Id="rId857" Type="http://schemas.openxmlformats.org/officeDocument/2006/relationships/hyperlink" Target="https://portal.onehome.com/en-US/share/1022894x48931" TargetMode="External"/><Relationship Id="rId856" Type="http://schemas.openxmlformats.org/officeDocument/2006/relationships/hyperlink" Target="https://assumelist.com/property-detail/?property=7202-Creekfront-Dr&amp;property_id=174703441&amp;mls_id=5649976" TargetMode="External"/><Relationship Id="rId851" Type="http://schemas.openxmlformats.org/officeDocument/2006/relationships/hyperlink" Target="https://portal.onehome.com/en-US/share/1022899N08297" TargetMode="External"/><Relationship Id="rId850" Type="http://schemas.openxmlformats.org/officeDocument/2006/relationships/hyperlink" Target="https://assumelist.com/property-detail/?property=7419-Willowdale-Dr&amp;property_id=174462175&amp;mls_id=5715978" TargetMode="External"/><Relationship Id="rId1200" Type="http://schemas.openxmlformats.org/officeDocument/2006/relationships/hyperlink" Target="https://assumelist.com/property-detail/?property=5518-Tonbridge-Pl&amp;property_id=174476437&amp;mls_id=2768749" TargetMode="External"/><Relationship Id="rId1201" Type="http://schemas.openxmlformats.org/officeDocument/2006/relationships/hyperlink" Target="https://portal.onehome.com/en-US/share/1021344K94455" TargetMode="External"/><Relationship Id="rId1235" Type="http://schemas.openxmlformats.org/officeDocument/2006/relationships/hyperlink" Target="https://assumelist.com/property-detail/?property=141-Sherri-Dr&amp;property_id=174339978&amp;mls_id=2574132&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 TargetMode="External"/><Relationship Id="rId1236" Type="http://schemas.openxmlformats.org/officeDocument/2006/relationships/hyperlink" Target="https://portal.onehome.com/en-US/share/1021222U40737" TargetMode="External"/><Relationship Id="rId1237" Type="http://schemas.openxmlformats.org/officeDocument/2006/relationships/hyperlink" Target="https://assumelist.com/property-detail/?property=7547-Black-Spruce-Hts&amp;property_id=174344958&amp;mls_id=9596957&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 TargetMode="External"/><Relationship Id="rId1238" Type="http://schemas.openxmlformats.org/officeDocument/2006/relationships/hyperlink" Target="https://portal.onehome.com/en-US/share/1021229d70588" TargetMode="External"/><Relationship Id="rId1239" Type="http://schemas.openxmlformats.org/officeDocument/2006/relationships/hyperlink" Target="https://assumelist.com/property-detail/?property=10065-Golf-Crest-Dr&amp;property_id=174502016&amp;mls_id=1456739&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 TargetMode="External"/><Relationship Id="rId409" Type="http://schemas.openxmlformats.org/officeDocument/2006/relationships/hyperlink" Target="https://assumelist.com/property-detail/?property=4125-Thoreau-Dr&amp;property_id=174769603&amp;mls_id=1920847" TargetMode="External"/><Relationship Id="rId404" Type="http://schemas.openxmlformats.org/officeDocument/2006/relationships/hyperlink" Target="https://portal.onehome.com/en-US/share/1025889K00385" TargetMode="External"/><Relationship Id="rId888" Type="http://schemas.openxmlformats.org/officeDocument/2006/relationships/hyperlink" Target="https://assumelist.com/property-detail/?property=6634-Akerman-Dr&amp;property_id=174590415&amp;mls_id=1211380" TargetMode="External"/><Relationship Id="rId403" Type="http://schemas.openxmlformats.org/officeDocument/2006/relationships/hyperlink" Target="https://assumelist.com/property-detail/?property=375-Oneil-Ct&amp;property_id=174394861&amp;mls_id=6184763" TargetMode="External"/><Relationship Id="rId887" Type="http://schemas.openxmlformats.org/officeDocument/2006/relationships/hyperlink" Target="https://portal.onehome.com/en-US/share/1022584u88605" TargetMode="External"/><Relationship Id="rId402" Type="http://schemas.openxmlformats.org/officeDocument/2006/relationships/hyperlink" Target="https://portal.onehome.com/en-US/share/1025891H92126" TargetMode="External"/><Relationship Id="rId886" Type="http://schemas.openxmlformats.org/officeDocument/2006/relationships/hyperlink" Target="https://assumelist.com/property-detail/?property=6432-Shimmering-Creek-Dr&amp;property_id=174494642&amp;mls_id=6314232&amp;agent=1288&amp;token=eyJ0eXAiOiJKV1QiLCJhbGciOiJIUzI1NiJ9.eyJpYXQiOjE3MjgzMzg2MTgsImV4cCI6MTczMDkzMDYxOCwiZGF0YSI6eyJhZ2VudElkIjoxMjg4LCJzaGFyZUtleSI6IjRjNTAxMjM5OGM3MDYxNDgyZjQ5YzcyNTlmYjM5ODBmIiwibGlzdGluZ0lkIjoiMTgxNTgxNDcyLDE3NDQ5NDY0MiwxNzQ0Nzk0NTIsMTc0NzQ2NjgzLDE3NDc5NDMwMiwxNzQzMDQwMDYsMTc0Mjc4NDUxLDE3NDcyNDQ1MiwxODE1OTkzODkifX0.pdejjDTDpUEPwkUyFxYqqfOs7P58KzvvizrCK8OI770&amp;alerts=1&amp;share_key=4c5012398c7061482f49c7259fb3980f" TargetMode="External"/><Relationship Id="rId401" Type="http://schemas.openxmlformats.org/officeDocument/2006/relationships/hyperlink" Target="https://assumelist.com/property-detail/?property=4775-Marabou-Way&amp;property_id=174639252&amp;mls_id=5950074" TargetMode="External"/><Relationship Id="rId885" Type="http://schemas.openxmlformats.org/officeDocument/2006/relationships/hyperlink" Target="https://portal.onehome.com/en-US/share/1022863a84192" TargetMode="External"/><Relationship Id="rId408" Type="http://schemas.openxmlformats.org/officeDocument/2006/relationships/hyperlink" Target="https://portal.onehome.com/en-US/share/1025846d15584" TargetMode="External"/><Relationship Id="rId407" Type="http://schemas.openxmlformats.org/officeDocument/2006/relationships/hyperlink" Target="https://assumelist.com/property-detail/?property=2570-Bellamy-St&amp;property_id=174540601&amp;mls_id=5002797" TargetMode="External"/><Relationship Id="rId406" Type="http://schemas.openxmlformats.org/officeDocument/2006/relationships/hyperlink" Target="https://portal.onehome.com/en-US/share/1025844g25328" TargetMode="External"/><Relationship Id="rId405" Type="http://schemas.openxmlformats.org/officeDocument/2006/relationships/hyperlink" Target="https://assumelist.com/property-detail/?property=9692-Emerald-Vista-Dr&amp;property_id=181622668&amp;mls_id=4221487" TargetMode="External"/><Relationship Id="rId889" Type="http://schemas.openxmlformats.org/officeDocument/2006/relationships/hyperlink" Target="https://portal.onehome.com/en-US/share/1022583J21183" TargetMode="External"/><Relationship Id="rId880" Type="http://schemas.openxmlformats.org/officeDocument/2006/relationships/hyperlink" Target="https://assumelist.com/property-detail/?property=7834-Buckeye-Tree-Ln&amp;property_id=174803061&amp;mls_id=5585033&amp;agent=1288&amp;token=eyJ0eXAiOiJKV1QiLCJhbGciOiJIUzI1NiJ9.eyJpYXQiOjE3MjgwNzk0MzEsImV4cCI6MTczMDY3MTQzMSwiZGF0YSI6eyJhZ2VudElkIjoxMjg4LCJzaGFyZUtleSI6IjFkODU4NWYzNWYxZTJkNzVlODk3YjU2MzEwOTBiMTBlIiwibGlzdGluZ0lkIjoiMTgxNTYwMDI4LDE3NDMwMDU2MywxNzQ3NzQzMDUsMTc0NTQwNDYzLDE3NDQ0NTgxNCwxNzQ2Nzc5MTEsMTc0NzE3NjgzLDE3NDcyNTAxOSwxNzQ4MDMwNjEifX0.JEFhuEq_0hgdn4Nk8oAGTexd_GZrWk0OKevdJKNVhZk&amp;alerts=1&amp;share_key=1d8585f35f1e2d75e897b5631090b10e" TargetMode="External"/><Relationship Id="rId1230" Type="http://schemas.openxmlformats.org/officeDocument/2006/relationships/hyperlink" Target="https://portal.onehome.com/en-US/share/1021272Z44951" TargetMode="External"/><Relationship Id="rId400" Type="http://schemas.openxmlformats.org/officeDocument/2006/relationships/hyperlink" Target="https://portal.onehome.com/en-US/share/1025890t57350" TargetMode="External"/><Relationship Id="rId884" Type="http://schemas.openxmlformats.org/officeDocument/2006/relationships/hyperlink" Target="https://assumelist.com/property-detail/?property=7819-Buckeye-Tree-Ln&amp;property_id=181599389&amp;mls_id=6975403&amp;agent=1288&amp;token=eyJ0eXAiOiJKV1QiLCJhbGciOiJIUzI1NiJ9.eyJpYXQiOjE3MjgzMzg2MTgsImV4cCI6MTczMDkzMDYxOCwiZGF0YSI6eyJhZ2VudElkIjoxMjg4LCJzaGFyZUtleSI6IjRjNTAxMjM5OGM3MDYxNDgyZjQ5YzcyNTlmYjM5ODBmIiwibGlzdGluZ0lkIjoiMTgxNTgxNDcyLDE3NDQ5NDY0MiwxNzQ0Nzk0NTIsMTc0NzQ2NjgzLDE3NDc5NDMwMiwxNzQzMDQwMDYsMTc0Mjc4NDUxLDE3NDcyNDQ1MiwxODE1OTkzODkifX0.pdejjDTDpUEPwkUyFxYqqfOs7P58KzvvizrCK8OI770&amp;alerts=1&amp;share_key=4c5012398c7061482f49c7259fb3980f" TargetMode="External"/><Relationship Id="rId1231" Type="http://schemas.openxmlformats.org/officeDocument/2006/relationships/hyperlink" Target="https://assumelist.com/property-detail/?property=7113-Oak-Valley-Dr&amp;property_id=174620230&amp;mls_id=3776034&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 TargetMode="External"/><Relationship Id="rId883" Type="http://schemas.openxmlformats.org/officeDocument/2006/relationships/hyperlink" Target="https://portal.onehome.com/en-US/share/1022866H71740" TargetMode="External"/><Relationship Id="rId1232" Type="http://schemas.openxmlformats.org/officeDocument/2006/relationships/hyperlink" Target="https://assumelist.com/property-detail/?property=2451-Dorset-Dr&amp;property_id=181574685&amp;mls_id=3362516&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 TargetMode="External"/><Relationship Id="rId882" Type="http://schemas.openxmlformats.org/officeDocument/2006/relationships/hyperlink" Target="https://assumelist.com/property-detail/?property=11601-Hibiscus-Ln&amp;property_id=181550713&amp;mls_id=9830753&amp;agent=1288&amp;token=eyJ0eXAiOiJKV1QiLCJhbGciOiJIUzI1NiJ9.eyJpYXQiOjE3MjgxNjU4MTMsImV4cCI6MTczMDc1NzgxMywiZGF0YSI6eyJhZ2VudElkIjoxMjg4LCJzaGFyZUtleSI6ImEwZjI5Y2Q1NzJkZjlmYjEwOTFmNzFjYTkwNDUyYzM1IiwibGlzdGluZ0lkIjoiMTc0NzM4MDg1LDE3NDQ1MzEyNiwxNzQzMTgzMjQsMTc0NjQ4MTk2LDE3NDQ0ODkwMiwxODE1NjcwODIsMTc0NDU2MTQzLDE4MTU1MDcxMywxNzQ4NjQ2MjkifX0.la19zGVTxCHR11eJ3iQLBQdWWPOR1KLXBU8XyoN3Oyg&amp;alerts=1&amp;share_key=a0f29cd572df9fb1091f71ca90452c35" TargetMode="External"/><Relationship Id="rId1233" Type="http://schemas.openxmlformats.org/officeDocument/2006/relationships/hyperlink" Target="https://assumelist.com/property-detail/?property=2451-Dorset-Dr&amp;property_id=181574685&amp;mls_id=3362516&amp;agent=1288&amp;token=eyJ0eXAiOiJKV1QiLCJhbGciOiJIUzI1NiJ9.eyJpYXQiOjE3MjYwMDU4NTIsImV4cCI6MTcyODU5Nzg1MiwiZGF0YSI6eyJhZ2VudElkIjoxMjg4LCJzaGFyZUtleSI6IjVmZjY5YTkyMjU1YWViMmY3ZTNhMWYxZWE2ZWU2OWE4IiwibGlzdGluZ0lkIjoiMTc0Mzg0MTg3LDE3NDU2ODU4NCwxNzQyNzU4MDMsMTc0MjkxMTk4LDE3NDYyMDIzMCwxNzQyODIzMzMsMTc0ODYwMzAwLDE4MTU3NDY4NSwxNzQ4NjQ2NjgifX0.Ufq1hdS-UT9bqtCToa0rV2DBBwP3MxjuULjQcgHJnig&amp;alerts=1&amp;share_key=5ff69a92255aeb2f7e3a1f1ea6ee69a8" TargetMode="External"/><Relationship Id="rId881" Type="http://schemas.openxmlformats.org/officeDocument/2006/relationships/hyperlink" Target="https://portal.onehome.com/en-US/share/1022868u53754" TargetMode="External"/><Relationship Id="rId1234" Type="http://schemas.openxmlformats.org/officeDocument/2006/relationships/hyperlink" Target="https://portal.onehome.com/en-US/share/1021223h68459" TargetMode="External"/><Relationship Id="rId1224" Type="http://schemas.openxmlformats.org/officeDocument/2006/relationships/hyperlink" Target="https://portal.onehome.com/en-US/share/1021278E71296" TargetMode="External"/><Relationship Id="rId1225" Type="http://schemas.openxmlformats.org/officeDocument/2006/relationships/hyperlink" Target="https://assumelist.com/property-detail/?property=3455-Brunswick-Dr&amp;property_id=174721890&amp;mls_id=7065403" TargetMode="External"/><Relationship Id="rId1226" Type="http://schemas.openxmlformats.org/officeDocument/2006/relationships/hyperlink" Target="https://portal.onehome.com/en-US/share/1021277k49921" TargetMode="External"/><Relationship Id="rId1227" Type="http://schemas.openxmlformats.org/officeDocument/2006/relationships/hyperlink" Target="https://assumelist.com/property-detail/?property=7051-Caballero-Ave&amp;property_id=174838265&amp;mls_id=4583407" TargetMode="External"/><Relationship Id="rId1228" Type="http://schemas.openxmlformats.org/officeDocument/2006/relationships/hyperlink" Target="https://portal.onehome.com/en-US/share/1021276c39739" TargetMode="External"/><Relationship Id="rId1229" Type="http://schemas.openxmlformats.org/officeDocument/2006/relationships/hyperlink" Target="https://assumelist.com/property-detail/?property=5845-Peerless-Farms-Rd&amp;property_id=174434987&amp;mls_id=2985153" TargetMode="External"/><Relationship Id="rId877" Type="http://schemas.openxmlformats.org/officeDocument/2006/relationships/hyperlink" Target="https://portal.onehome.com/en-US/share/1022867P50751" TargetMode="External"/><Relationship Id="rId876" Type="http://schemas.openxmlformats.org/officeDocument/2006/relationships/hyperlink" Target="https://assumelist.com/property-detail/?property=8277-Ryegate-Way&amp;property_id=174717683&amp;mls_id=8197545&amp;agent=1288&amp;token=eyJ0eXAiOiJKV1QiLCJhbGciOiJIUzI1NiJ9.eyJpYXQiOjE3MjgwNzk0MzEsImV4cCI6MTczMDY3MTQzMSwiZGF0YSI6eyJhZ2VudElkIjoxMjg4LCJzaGFyZUtleSI6IjFkODU4NWYzNWYxZTJkNzVlODk3YjU2MzEwOTBiMTBlIiwibGlzdGluZ0lkIjoiMTgxNTYwMDI4LDE3NDMwMDU2MywxNzQ3NzQzMDUsMTc0NTQwNDYzLDE3NDQ0NTgxNCwxNzQ2Nzc5MTEsMTc0NzE3NjgzLDE3NDcyNTAxOSwxNzQ4MDMwNjEifX0.JEFhuEq_0hgdn4Nk8oAGTexd_GZrWk0OKevdJKNVhZk&amp;alerts=1&amp;share_key=1d8585f35f1e2d75e897b5631090b10e" TargetMode="External"/><Relationship Id="rId875" Type="http://schemas.openxmlformats.org/officeDocument/2006/relationships/hyperlink" Target="https://portal.onehome.com/en-US/share/1022869f50101" TargetMode="External"/><Relationship Id="rId874" Type="http://schemas.openxmlformats.org/officeDocument/2006/relationships/hyperlink" Target="https://assumelist.com/property-detail/?property=10439-Kalama-Dr&amp;property_id=174594029&amp;mls_id=5640095&amp;agent=1288&amp;token=eyJ0eXAiOiJKV1QiLCJhbGciOiJIUzI1NiJ9.eyJpYXQiOjE3Mjc5OTMwMTksImV4cCI6MTczMDU4NTAxOSwiZGF0YSI6eyJhZ2VudElkIjoxMjg4LCJzaGFyZUtleSI6IjFlZDk1NmY1MmI2NmQ3NTk1ZGRmNTcyYTE2OTIyY2M1IiwibGlzdGluZ0lkIjoiMTc0Mjc1ODAzLDE3NDY5NjgyMSwxNzQyODIyMjEsMTc0ODYzOTk2LDE3NDQzMDQwOSwxNzQ1NjQ4OTUsMTc0ODI4Nzk5LDE3NDU5NDAyOSwxNzQ1MzcyOTAifX0.o52GriFEK7fEBqh0OnMegoGJRS8Br7rqdBaPTIO-VEc&amp;alerts=1&amp;share_key=1ed956f52b66d7595ddf572a16922cc5" TargetMode="External"/><Relationship Id="rId879" Type="http://schemas.openxmlformats.org/officeDocument/2006/relationships/hyperlink" Target="https://portal.onehome.com/en-US/share/1022871J97764" TargetMode="External"/><Relationship Id="rId878" Type="http://schemas.openxmlformats.org/officeDocument/2006/relationships/hyperlink" Target="https://assumelist.com/property-detail/?property=4950-Dovetail-Ln&amp;property_id=174738085&amp;mls_id=3443043&amp;agent=1288&amp;token=eyJ0eXAiOiJKV1QiLCJhbGciOiJIUzI1NiJ9.eyJpYXQiOjE3MjgxNjU4MTMsImV4cCI6MTczMDc1NzgxMywiZGF0YSI6eyJhZ2VudElkIjoxMjg4LCJzaGFyZUtleSI6ImEwZjI5Y2Q1NzJkZjlmYjEwOTFmNzFjYTkwNDUyYzM1IiwibGlzdGluZ0lkIjoiMTc0NzM4MDg1LDE3NDQ1MzEyNiwxNzQzMTgzMjQsMTc0NjQ4MTk2LDE3NDQ0ODkwMiwxODE1NjcwODIsMTc0NDU2MTQzLDE4MTU1MDcxMywxNzQ4NjQ2MjkifX0.la19zGVTxCHR11eJ3iQLBQdWWPOR1KLXBU8XyoN3Oyg&amp;alerts=1&amp;share_key=a0f29cd572df9fb1091f71ca90452c35" TargetMode="External"/><Relationship Id="rId873" Type="http://schemas.openxmlformats.org/officeDocument/2006/relationships/hyperlink" Target="https://portal.onehome.com/en-US/share/1022873R23396" TargetMode="External"/><Relationship Id="rId1220" Type="http://schemas.openxmlformats.org/officeDocument/2006/relationships/hyperlink" Target="https://portal.onehome.com/en-US/share/1021280r84370" TargetMode="External"/><Relationship Id="rId872" Type="http://schemas.openxmlformats.org/officeDocument/2006/relationships/hyperlink" Target="https://assumelist.com/property-detail/?property=1235-Woodmoor-Acres-Dr&amp;property_id=174710976&amp;mls_id=9216033" TargetMode="External"/><Relationship Id="rId1221" Type="http://schemas.openxmlformats.org/officeDocument/2006/relationships/hyperlink" Target="https://assumelist.com/property-detail/?property=846-Pistol-River-Way&amp;property_id=174815802&amp;mls_id=4874786" TargetMode="External"/><Relationship Id="rId871" Type="http://schemas.openxmlformats.org/officeDocument/2006/relationships/hyperlink" Target="https://portal.onehome.com/en-US/share/1022874B18960" TargetMode="External"/><Relationship Id="rId1222" Type="http://schemas.openxmlformats.org/officeDocument/2006/relationships/hyperlink" Target="https://portal.onehome.com/en-US/share/1021279G96508" TargetMode="External"/><Relationship Id="rId870" Type="http://schemas.openxmlformats.org/officeDocument/2006/relationships/hyperlink" Target="https://assumelist.com/property-detail/?property=6125-Popper-Dr&amp;property_id=174595393&amp;mls_id=7126823" TargetMode="External"/><Relationship Id="rId1223" Type="http://schemas.openxmlformats.org/officeDocument/2006/relationships/hyperlink" Target="https://assumelist.com/property-detail/?property=5080-Cita-Dr&amp;property_id=174333802&amp;mls_id=2295214" TargetMode="External"/><Relationship Id="rId829" Type="http://schemas.openxmlformats.org/officeDocument/2006/relationships/hyperlink" Target="https://portal.onehome.com/en-US/share/1022896i48696" TargetMode="External"/><Relationship Id="rId828" Type="http://schemas.openxmlformats.org/officeDocument/2006/relationships/hyperlink" Target="https://assumelist.com/property-detail/?property=6655-President-Ave&amp;property_id=174744043&amp;mls_id=8140900" TargetMode="External"/><Relationship Id="rId827" Type="http://schemas.openxmlformats.org/officeDocument/2006/relationships/hyperlink" Target="https://portal.onehome.com/en-US/share/1022900Y34687" TargetMode="External"/><Relationship Id="rId822" Type="http://schemas.openxmlformats.org/officeDocument/2006/relationships/hyperlink" Target="https://assumelist.com/property-detail/?property=7378-Quiet-Pond-Pl&amp;property_id=174329711&amp;mls_id=8590177&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 TargetMode="External"/><Relationship Id="rId821" Type="http://schemas.openxmlformats.org/officeDocument/2006/relationships/hyperlink" Target="https://portal.onehome.com/en-US/share/1022937k66684" TargetMode="External"/><Relationship Id="rId820" Type="http://schemas.openxmlformats.org/officeDocument/2006/relationships/hyperlink" Target="https://assumelist.com/property-detail/?property=420-Blossom-Field-Rd&amp;property_id=174669493&amp;mls_id=6183324&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 TargetMode="External"/><Relationship Id="rId826" Type="http://schemas.openxmlformats.org/officeDocument/2006/relationships/hyperlink" Target="https://assumelist.com/property-detail/?property=2910-Harrisburg-Way&amp;property_id=174738732&amp;mls_id=9645660" TargetMode="External"/><Relationship Id="rId825" Type="http://schemas.openxmlformats.org/officeDocument/2006/relationships/hyperlink" Target="https://portal.onehome.com/en-US/share/1022902k85108" TargetMode="External"/><Relationship Id="rId824" Type="http://schemas.openxmlformats.org/officeDocument/2006/relationships/hyperlink" Target="https://assumelist.com/property-detail/?property=12790-Gould-Rd&amp;property_id=174358847&amp;mls_id=3484311&amp;agent=1288&amp;token=eyJ0eXAiOiJKV1QiLCJhbGciOiJIUzI1NiJ9.eyJpYXQiOjE3Mjg0MjUyODksImV4cCI6MTczMTAxNzI4OSwiZGF0YSI6eyJhZ2VudElkIjoxMjg4LCJzaGFyZUtleSI6Ijk5ODVhZDFkZjEyMzQ2NzU5MTIxZmRmODM5YjQ0N2E0IiwibGlzdGluZ0lkIjoiMTc0MzU4ODQ3LDE3NDMyOTcxMSwxNzQ4NTc5OTYsMTgxNTkwNDgzLDE3NDMzODU2OCwxNzQ2Njk0OTMsMTc0MzQ0MTMxLDE3NDI3ODQ1MSwxNzQ1NDc1MTkifX0.qlrttelSXTtHSIkaBdvOPEuVfi32A9CiwznFLUtLdeo&amp;alerts=1&amp;share_key=9985ad1df12346759121fdf839b447a4" TargetMode="External"/><Relationship Id="rId823" Type="http://schemas.openxmlformats.org/officeDocument/2006/relationships/hyperlink" Target="https://portal.onehome.com/en-US/share/1022935v59105" TargetMode="External"/><Relationship Id="rId819" Type="http://schemas.openxmlformats.org/officeDocument/2006/relationships/hyperlink" Target="https://portal.onehome.com/en-US/share/1022938k93017" TargetMode="External"/><Relationship Id="rId818" Type="http://schemas.openxmlformats.org/officeDocument/2006/relationships/hyperlink" Target="https://assumelist.com/property-detail/?property=389-Hilltop-Cir&amp;property_id=174657076&amp;mls_id=7661200" TargetMode="External"/><Relationship Id="rId817" Type="http://schemas.openxmlformats.org/officeDocument/2006/relationships/hyperlink" Target="https://docs.google.com/spreadsheets/d/1hynVxj6iDtPyzshnyNrWKUuAwrqEjbMZ/edit?gid=1665989923" TargetMode="External"/><Relationship Id="rId816" Type="http://schemas.openxmlformats.org/officeDocument/2006/relationships/hyperlink" Target="https://portal.onehome.com/en-US/share/1022941L99584" TargetMode="External"/><Relationship Id="rId811" Type="http://schemas.openxmlformats.org/officeDocument/2006/relationships/hyperlink" Target="https://assumelist.com/property-detail/?property=4778-Gami-Way&amp;property_id=174681173&amp;mls_id=2150104" TargetMode="External"/><Relationship Id="rId810" Type="http://schemas.openxmlformats.org/officeDocument/2006/relationships/hyperlink" Target="https://portal.onehome.com/en-US/share/1022940i05387" TargetMode="External"/><Relationship Id="rId815" Type="http://schemas.openxmlformats.org/officeDocument/2006/relationships/hyperlink" Target="https://assumelist.com/property-detail/?property=7495-Chancellor-Dr&amp;property_id=174671277&amp;mls_id=5614814" TargetMode="External"/><Relationship Id="rId814" Type="http://schemas.openxmlformats.org/officeDocument/2006/relationships/hyperlink" Target="https://portal.onehome.com/en-US/share/1022944C67519" TargetMode="External"/><Relationship Id="rId813" Type="http://schemas.openxmlformats.org/officeDocument/2006/relationships/hyperlink" Target="https://assumelist.com/property-detail/?property=4175-Thoreau-Dr&amp;property_id=174453289&amp;mls_id=6224135" TargetMode="External"/><Relationship Id="rId812" Type="http://schemas.openxmlformats.org/officeDocument/2006/relationships/hyperlink" Target="https://portal.onehome.com/en-US/share/1022939Z62758" TargetMode="External"/><Relationship Id="rId849" Type="http://schemas.openxmlformats.org/officeDocument/2006/relationships/hyperlink" Target="https://portal.onehome.com/en-US/share/1022904E37379" TargetMode="External"/><Relationship Id="rId844" Type="http://schemas.openxmlformats.org/officeDocument/2006/relationships/hyperlink" Target="https://assumelist.com/property-detail/?property=10604-Calista-Way&amp;property_id=174292012&amp;mls_id=6159132" TargetMode="External"/><Relationship Id="rId843" Type="http://schemas.openxmlformats.org/officeDocument/2006/relationships/hyperlink" Target="https://portal.onehome.com/en-US/share/1022886t13811" TargetMode="External"/><Relationship Id="rId842" Type="http://schemas.openxmlformats.org/officeDocument/2006/relationships/hyperlink" Target="https://assumelist.com/property-detail/?property=325-Audubon-Dr&amp;property_id=174576016&amp;mls_id=2008409" TargetMode="External"/><Relationship Id="rId841" Type="http://schemas.openxmlformats.org/officeDocument/2006/relationships/hyperlink" Target="https://portal.onehome.com/en-US/share/1022890V65097" TargetMode="External"/><Relationship Id="rId848" Type="http://schemas.openxmlformats.org/officeDocument/2006/relationships/hyperlink" Target="https://assumelist.com/property-detail/?property=6730-Tullamore-Dr&amp;property_id=174673978&amp;mls_id=5787547" TargetMode="External"/><Relationship Id="rId847" Type="http://schemas.openxmlformats.org/officeDocument/2006/relationships/hyperlink" Target="https://portal.onehome.com/en-US/share/1022877x00438" TargetMode="External"/><Relationship Id="rId846" Type="http://schemas.openxmlformats.org/officeDocument/2006/relationships/hyperlink" Target="https://assumelist.com/property-detail/?property=313-Lyckman-Pl&amp;property_id=174446704&amp;mls_id=2198266" TargetMode="External"/><Relationship Id="rId845" Type="http://schemas.openxmlformats.org/officeDocument/2006/relationships/hyperlink" Target="https://portal.onehome.com/en-US/share/1022878c96295" TargetMode="External"/><Relationship Id="rId840" Type="http://schemas.openxmlformats.org/officeDocument/2006/relationships/hyperlink" Target="https://assumelist.com/property-detail/?property=2732-Northcrest-Dr&amp;property_id=174637574&amp;mls_id=7906601" TargetMode="External"/><Relationship Id="rId839" Type="http://schemas.openxmlformats.org/officeDocument/2006/relationships/hyperlink" Target="https://portal.onehome.com/en-US/share/1022901R78585" TargetMode="External"/><Relationship Id="rId838" Type="http://schemas.openxmlformats.org/officeDocument/2006/relationships/hyperlink" Target="https://assumelist.com/property-detail/?property=7416-Twin-Valley-Ter&amp;property_id=174716111&amp;mls_id=3561494" TargetMode="External"/><Relationship Id="rId833" Type="http://schemas.openxmlformats.org/officeDocument/2006/relationships/hyperlink" Target="https://portal.onehome.com/en-US/share/1022889w72098" TargetMode="External"/><Relationship Id="rId832" Type="http://schemas.openxmlformats.org/officeDocument/2006/relationships/hyperlink" Target="https://assumelist.com/property-detail/?property=6476-Lazy-Stream-Way&amp;property_id=174856342&amp;mls_id=1309305" TargetMode="External"/><Relationship Id="rId831" Type="http://schemas.openxmlformats.org/officeDocument/2006/relationships/hyperlink" Target="https://portal.onehome.com/en-US/share/1022895L55608" TargetMode="External"/><Relationship Id="rId830" Type="http://schemas.openxmlformats.org/officeDocument/2006/relationships/hyperlink" Target="https://assumelist.com/property-detail/?property=2448-E-Saint-Vrain-St&amp;property_id=174279621&amp;mls_id=1288403" TargetMode="External"/><Relationship Id="rId837" Type="http://schemas.openxmlformats.org/officeDocument/2006/relationships/hyperlink" Target="https://portal.onehome.com/en-US/share/1022893F20480" TargetMode="External"/><Relationship Id="rId836" Type="http://schemas.openxmlformats.org/officeDocument/2006/relationships/hyperlink" Target="https://assumelist.com/property-detail/?property=2265-Villa-Rosa-Dr&amp;property_id=174746625&amp;mls_id=4035677" TargetMode="External"/><Relationship Id="rId835" Type="http://schemas.openxmlformats.org/officeDocument/2006/relationships/hyperlink" Target="https://portal.onehome.com/en-US/share/1022885F07273" TargetMode="External"/><Relationship Id="rId834" Type="http://schemas.openxmlformats.org/officeDocument/2006/relationships/hyperlink" Target="https://assumelist.com/property-detail/?property=4170-Dooley-Way&amp;property_id=174476804&amp;mls_id=2196346" TargetMode="External"/><Relationship Id="rId469" Type="http://schemas.openxmlformats.org/officeDocument/2006/relationships/hyperlink" Target="https://portal.onehome.com/en-US/share/1025260m35601" TargetMode="External"/><Relationship Id="rId468" Type="http://schemas.openxmlformats.org/officeDocument/2006/relationships/hyperlink" Target="https://assumelist.com/property-detail/?property=3725-Saints-Ct&amp;property_id=174876224&amp;mls_id=8235664" TargetMode="External"/><Relationship Id="rId467" Type="http://schemas.openxmlformats.org/officeDocument/2006/relationships/hyperlink" Target="https://portal.onehome.com/en-US/share/1025261p68147" TargetMode="External"/><Relationship Id="rId1290" Type="http://schemas.openxmlformats.org/officeDocument/2006/relationships/hyperlink" Target="https://portal.onehome.com/en-US/share/1020956w51284" TargetMode="External"/><Relationship Id="rId1291" Type="http://schemas.openxmlformats.org/officeDocument/2006/relationships/hyperlink" Target="https://assumelist.com/property-detail/?property=6224-Decker-Dr&amp;property_id=174504359&amp;mls_id=8793607" TargetMode="External"/><Relationship Id="rId1292" Type="http://schemas.openxmlformats.org/officeDocument/2006/relationships/hyperlink" Target="https://portal.onehome.com/en-US/share/1020953o60186" TargetMode="External"/><Relationship Id="rId462" Type="http://schemas.openxmlformats.org/officeDocument/2006/relationships/hyperlink" Target="https://assumelist.com/property-detail/?property=2434-Cherokee-Park-Pl&amp;property_id=174433611&amp;mls_id=3703702" TargetMode="External"/><Relationship Id="rId1293" Type="http://schemas.openxmlformats.org/officeDocument/2006/relationships/hyperlink" Target="https://assumelist.com/property-detail/?property=1558-Lily-Lake-Dr&amp;property_id=174664831&amp;mls_id=4583844&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 TargetMode="External"/><Relationship Id="rId461" Type="http://schemas.openxmlformats.org/officeDocument/2006/relationships/hyperlink" Target="https://portal.onehome.com/en-US/share/1025259z97270" TargetMode="External"/><Relationship Id="rId1294" Type="http://schemas.openxmlformats.org/officeDocument/2006/relationships/hyperlink" Target="https://portal.onehome.com/en-US/share/1020952I15008" TargetMode="External"/><Relationship Id="rId460" Type="http://schemas.openxmlformats.org/officeDocument/2006/relationships/hyperlink" Target="https://assumelist.com/property-detail/?property=12252-Point-Reyes-Dr&amp;property_id=174751290&amp;mls_id=7186108" TargetMode="External"/><Relationship Id="rId1295" Type="http://schemas.openxmlformats.org/officeDocument/2006/relationships/hyperlink" Target="https://assumelist.com/property-detail/?property=448-W-Yampa-St&amp;property_id=174823558&amp;mls_id=5542340&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 TargetMode="External"/><Relationship Id="rId1296" Type="http://schemas.openxmlformats.org/officeDocument/2006/relationships/hyperlink" Target="https://portal.onehome.com/en-US/share/1020951v91946" TargetMode="External"/><Relationship Id="rId466" Type="http://schemas.openxmlformats.org/officeDocument/2006/relationships/hyperlink" Target="https://assumelist.com/property-detail/?property=1355-Lords-Hill-Dr&amp;property_id=174418979&amp;mls_id=7714652" TargetMode="External"/><Relationship Id="rId1297" Type="http://schemas.openxmlformats.org/officeDocument/2006/relationships/hyperlink" Target="https://assumelist.com/property-detail/?property=4997-Leland-Pt&amp;property_id=174624647&amp;mls_id=5231468&amp;agent=1288&amp;token=eyJ0eXAiOiJKV1QiLCJhbGciOiJIUzI1NiJ9.eyJpYXQiOjE3MjU0ODc0NDEsImV4cCI6MTcyODA3OTQ0MSwiZGF0YSI6eyJhZ2VudElkIjoxMjg4LCJzaGFyZUtleSI6Ijc3NTZkYzM0OTI5YjRlNmNkZjQ4N2NkOTcwMWMyOGZkIiwibGlzdGluZ0lkIjoiMTc0NzcyMDE3LDE3NDQxNjY1MSwxNzQ2NjQ4MzEsMTc0ODIzNTU4LDE3NDY0MTMyMCwxNzQ2MjQ2NDcsMTc0NTc3MzI2LDE3NDg0OTAzOCwxNzQ1NTA2MjcifX0.sqLjqXlP87M7_yO7YYNlyUevWBnCEO7UYZZrPg2dfQI&amp;alerts=1&amp;share_key=7756dc34929b4e6cdf487cd9701c28fd" TargetMode="External"/><Relationship Id="rId465" Type="http://schemas.openxmlformats.org/officeDocument/2006/relationships/hyperlink" Target="https://portal.onehome.com/en-US/share/1025262b84298" TargetMode="External"/><Relationship Id="rId1298" Type="http://schemas.openxmlformats.org/officeDocument/2006/relationships/hyperlink" Target="https://portal.onehome.com/en-US/share/1020872o87352" TargetMode="External"/><Relationship Id="rId464" Type="http://schemas.openxmlformats.org/officeDocument/2006/relationships/hyperlink" Target="https://assumelist.com/property-detail/?property=7731-Mountain-Laurel-Dr&amp;property_id=174288342&amp;mls_id=8879173" TargetMode="External"/><Relationship Id="rId1299" Type="http://schemas.openxmlformats.org/officeDocument/2006/relationships/hyperlink" Target="https://assumelist.com/property-detail/?property=1805-Rose-Quartz-Hts&amp;property_id=174622640&amp;mls_id=5001495" TargetMode="External"/><Relationship Id="rId463" Type="http://schemas.openxmlformats.org/officeDocument/2006/relationships/hyperlink" Target="https://portal.onehome.com/en-US/share/1025264o68630" TargetMode="External"/><Relationship Id="rId459" Type="http://schemas.openxmlformats.org/officeDocument/2006/relationships/hyperlink" Target="https://portal.onehome.com/en-US/share/1025331f41217" TargetMode="External"/><Relationship Id="rId458" Type="http://schemas.openxmlformats.org/officeDocument/2006/relationships/hyperlink" Target="https://assumelist.com/property-detail/?property=1441-Kempton-Aly&amp;property_id=174435440&amp;mls_id=2264111" TargetMode="External"/><Relationship Id="rId457" Type="http://schemas.openxmlformats.org/officeDocument/2006/relationships/hyperlink" Target="https://portal.onehome.com/en-US/share/1025334L45452" TargetMode="External"/><Relationship Id="rId456" Type="http://schemas.openxmlformats.org/officeDocument/2006/relationships/hyperlink" Target="https://assumelist.com/property-detail/?property=3433-Queen-Anne-Way&amp;property_id=174441263&amp;mls_id=6152103" TargetMode="External"/><Relationship Id="rId1280" Type="http://schemas.openxmlformats.org/officeDocument/2006/relationships/hyperlink" Target="https://portal.onehome.com/en-US/share/1020955J43035" TargetMode="External"/><Relationship Id="rId1281" Type="http://schemas.openxmlformats.org/officeDocument/2006/relationships/hyperlink" Target="https://assumelist.com/property-detail/?property=5830-Grapevine-Dr&amp;property_id=174524070&amp;mls_id=2168373" TargetMode="External"/><Relationship Id="rId451" Type="http://schemas.openxmlformats.org/officeDocument/2006/relationships/hyperlink" Target="https://portal.onehome.com/en-US/share/1025382v40876" TargetMode="External"/><Relationship Id="rId1282" Type="http://schemas.openxmlformats.org/officeDocument/2006/relationships/hyperlink" Target="https://portal.onehome.com/en-US/share/1020967T01687" TargetMode="External"/><Relationship Id="rId450" Type="http://schemas.openxmlformats.org/officeDocument/2006/relationships/hyperlink" Target="https://assumelist.com/property-detail/?property=7763-Barn-Owl-Dr&amp;property_id=174666136&amp;mls_id=2550093" TargetMode="External"/><Relationship Id="rId1283" Type="http://schemas.openxmlformats.org/officeDocument/2006/relationships/hyperlink" Target="https://assumelist.com/property-detail/?property=6947-Winnicut-Dr&amp;property_id=174391000&amp;mls_id=5385457" TargetMode="External"/><Relationship Id="rId1284" Type="http://schemas.openxmlformats.org/officeDocument/2006/relationships/hyperlink" Target="https://portal.onehome.com/en-US/share/1020958d00882" TargetMode="External"/><Relationship Id="rId1285" Type="http://schemas.openxmlformats.org/officeDocument/2006/relationships/hyperlink" Target="https://assumelist.com/property-detail/?property=4663-Fencer-Rd&amp;property_id=174806810&amp;mls_id=4551654" TargetMode="External"/><Relationship Id="rId455" Type="http://schemas.openxmlformats.org/officeDocument/2006/relationships/hyperlink" Target="https://portal.onehome.com/en-US/share/1025332B93013" TargetMode="External"/><Relationship Id="rId1286" Type="http://schemas.openxmlformats.org/officeDocument/2006/relationships/hyperlink" Target="https://portal.onehome.com/en-US/share/1020958d00882" TargetMode="External"/><Relationship Id="rId454" Type="http://schemas.openxmlformats.org/officeDocument/2006/relationships/hyperlink" Target="https://assumelist.com/property-detail/?property=1910-Chamberlin-S&amp;property_id=174439959&amp;mls_id=3763523" TargetMode="External"/><Relationship Id="rId1287" Type="http://schemas.openxmlformats.org/officeDocument/2006/relationships/hyperlink" Target="https://assumelist.com/property-detail/?property=6248-La-Plata-Peak-Dr&amp;property_id=174682704&amp;mls_id=6988018" TargetMode="External"/><Relationship Id="rId453" Type="http://schemas.openxmlformats.org/officeDocument/2006/relationships/hyperlink" Target="https://portal.onehome.com/en-US/share/1025333B84436" TargetMode="External"/><Relationship Id="rId1288" Type="http://schemas.openxmlformats.org/officeDocument/2006/relationships/hyperlink" Target="https://portal.onehome.com/en-US/share/1020957c64589" TargetMode="External"/><Relationship Id="rId452" Type="http://schemas.openxmlformats.org/officeDocument/2006/relationships/hyperlink" Target="https://assumelist.com/property-detail/?property=4508-Prestige-Pt&amp;property_id=174308913&amp;mls_id=4973942" TargetMode="External"/><Relationship Id="rId1289" Type="http://schemas.openxmlformats.org/officeDocument/2006/relationships/hyperlink" Target="https://assumelist.com/property-detail/?property=4360-Penhurst-Pl&amp;property_id=174589810&amp;mls_id=7222107" TargetMode="External"/><Relationship Id="rId491" Type="http://schemas.openxmlformats.org/officeDocument/2006/relationships/hyperlink" Target="https://portal.onehome.com/en-US/share/1025002P28785" TargetMode="External"/><Relationship Id="rId490" Type="http://schemas.openxmlformats.org/officeDocument/2006/relationships/hyperlink" Target="https://assumelist.com/property-detail/?property=4320-Teeter-Totter-Cir&amp;property_id=174732203&amp;mls_id=2196570" TargetMode="External"/><Relationship Id="rId489" Type="http://schemas.openxmlformats.org/officeDocument/2006/relationships/hyperlink" Target="https://portal.onehome.com/en-US/share/1025004C21480" TargetMode="External"/><Relationship Id="rId484" Type="http://schemas.openxmlformats.org/officeDocument/2006/relationships/hyperlink" Target="https://assumelist.com/property-detail/?property=7725-Fall-Brook-Ct&amp;property_id=174608927&amp;mls_id=4611285" TargetMode="External"/><Relationship Id="rId483" Type="http://schemas.openxmlformats.org/officeDocument/2006/relationships/hyperlink" Target="https://portal.onehome.com/en-US/share/1025163h03372" TargetMode="External"/><Relationship Id="rId482" Type="http://schemas.openxmlformats.org/officeDocument/2006/relationships/hyperlink" Target="https://assumelist.com/property-detail/?property=2765-Hamermesh-Dr&amp;property_id=174853164&amp;mls_id=6195754" TargetMode="External"/><Relationship Id="rId481" Type="http://schemas.openxmlformats.org/officeDocument/2006/relationships/hyperlink" Target="https://portal.onehome.com/en-US/share/1025162c16480" TargetMode="External"/><Relationship Id="rId488" Type="http://schemas.openxmlformats.org/officeDocument/2006/relationships/hyperlink" Target="https://assumelist.com/property-detail/?property=12683-Fulford-Ct&amp;property_id=174444403&amp;mls_id=8981228" TargetMode="External"/><Relationship Id="rId487" Type="http://schemas.openxmlformats.org/officeDocument/2006/relationships/hyperlink" Target="https://portal.onehome.com/en-US/share/1025006A36128" TargetMode="External"/><Relationship Id="rId486" Type="http://schemas.openxmlformats.org/officeDocument/2006/relationships/hyperlink" Target="https://assumelist.com/property-detail/?property=6615-Athletic-Ave&amp;property_id=174474404&amp;mls_id=6289736" TargetMode="External"/><Relationship Id="rId485" Type="http://schemas.openxmlformats.org/officeDocument/2006/relationships/hyperlink" Target="https://portal.onehome.com/en-US/share/1025005H57919" TargetMode="External"/><Relationship Id="rId480" Type="http://schemas.openxmlformats.org/officeDocument/2006/relationships/hyperlink" Target="https://assumelist.com/property-detail/?property=4420-Laven-Way&amp;property_id=174309095&amp;mls_id=1582609" TargetMode="External"/><Relationship Id="rId479" Type="http://schemas.openxmlformats.org/officeDocument/2006/relationships/hyperlink" Target="https://portal.onehome.com/en-US/share/1025164S31283" TargetMode="External"/><Relationship Id="rId478" Type="http://schemas.openxmlformats.org/officeDocument/2006/relationships/hyperlink" Target="https://assumelist.com/property-detail/?property=2028-S-Corona-Ave&amp;property_id=174335504&amp;mls_id=6308577" TargetMode="External"/><Relationship Id="rId473" Type="http://schemas.openxmlformats.org/officeDocument/2006/relationships/hyperlink" Target="https://portal.onehome.com/en-US/share/1025167u30823" TargetMode="External"/><Relationship Id="rId472" Type="http://schemas.openxmlformats.org/officeDocument/2006/relationships/hyperlink" Target="https://assumelist.com/property-detail/?property=5286-Balsam-St&amp;property_id=174865557&amp;mls_id=8575195" TargetMode="External"/><Relationship Id="rId471" Type="http://schemas.openxmlformats.org/officeDocument/2006/relationships/hyperlink" Target="https://portal.onehome.com/en-US/share/1025258Z28770" TargetMode="External"/><Relationship Id="rId470" Type="http://schemas.openxmlformats.org/officeDocument/2006/relationships/hyperlink" Target="https://assumelist.com/property-detail/?property=21955-Sweet-Rd&amp;property_id=174649460&amp;mls_id=9858481" TargetMode="External"/><Relationship Id="rId477" Type="http://schemas.openxmlformats.org/officeDocument/2006/relationships/hyperlink" Target="https://portal.onehome.com/en-US/share/1025166W33256" TargetMode="External"/><Relationship Id="rId476" Type="http://schemas.openxmlformats.org/officeDocument/2006/relationships/hyperlink" Target="https://assumelist.com/property-detail/?property=9778-Silver-Stirrup-Dr&amp;property_id=174470494&amp;mls_id=4971341" TargetMode="External"/><Relationship Id="rId475" Type="http://schemas.openxmlformats.org/officeDocument/2006/relationships/hyperlink" Target="https://portal.onehome.com/en-US/property/aotf~1093447819~PPMLS?token=eyJPU04iOiJQUE1MUyIsImFnZW50aWQiOiIyNDM2MyIsInNldGlkIjogIjEwMjUyNjgiLCJzZXRUeXBlIjogIlBST1BFUlRZIiwic2F2ZWRTZWFyY2hJZCI6ICI4NTZkNzI3Zi1hOGI0LTNhNTItYmZjMy0wMzc5YjhiNTU0YWMiLCJlbWFpbCI6ICIiLCAiVmlld01vZGUiOiAiMyJ9&amp;searchId=856d727f-a8b4-3a52-bfc3-0379b8b554ac" TargetMode="External"/><Relationship Id="rId474" Type="http://schemas.openxmlformats.org/officeDocument/2006/relationships/hyperlink" Target="https://assumelist.com/property-detail/?property=2858-Carmel-Cir&amp;property_id=174555790&amp;mls_id=6651698" TargetMode="External"/><Relationship Id="rId1257" Type="http://schemas.openxmlformats.org/officeDocument/2006/relationships/hyperlink" Target="https://assumelist.com/property-detail/?property=525-Paisley-Dr&amp;property_id=174445432&amp;mls_id=2198277" TargetMode="External"/><Relationship Id="rId1258" Type="http://schemas.openxmlformats.org/officeDocument/2006/relationships/hyperlink" Target="https://portal.onehome.com/en-US/share/1021180b82261" TargetMode="External"/><Relationship Id="rId1259" Type="http://schemas.openxmlformats.org/officeDocument/2006/relationships/hyperlink" Target="https://assumelist.com/property-detail/?property=1061-Gallant-Fox-Trl&amp;property_id=174762070&amp;mls_id=1735067" TargetMode="External"/><Relationship Id="rId426" Type="http://schemas.openxmlformats.org/officeDocument/2006/relationships/hyperlink" Target="https://portal.onehome.com/en-US/share/1025582p04670" TargetMode="External"/><Relationship Id="rId425" Type="http://schemas.openxmlformats.org/officeDocument/2006/relationships/hyperlink" Target="https://assumelist.com/property-detail/?property=882-London-Green-Way&amp;property_id=174623649&amp;mls_id=4728335" TargetMode="External"/><Relationship Id="rId424" Type="http://schemas.openxmlformats.org/officeDocument/2006/relationships/hyperlink" Target="https://portal.onehome.com/en-US/share/1025583H84535" TargetMode="External"/><Relationship Id="rId423" Type="http://schemas.openxmlformats.org/officeDocument/2006/relationships/hyperlink" Target="https://assumelist.com/property-detail/?property=6916-Ocatillo-Vw&amp;property_id=181566284&amp;mls_id=3209276" TargetMode="External"/><Relationship Id="rId429" Type="http://schemas.openxmlformats.org/officeDocument/2006/relationships/hyperlink" Target="https://portal.onehome.com/en-US/share/1025580d40715" TargetMode="External"/><Relationship Id="rId428" Type="http://schemas.openxmlformats.org/officeDocument/2006/relationships/hyperlink" Target="https://assumelist.com/property-detail/?property=516-Widefield-Dr&amp;property_id=174305843&amp;mls_id=3466056" TargetMode="External"/><Relationship Id="rId427" Type="http://schemas.openxmlformats.org/officeDocument/2006/relationships/hyperlink" Target="https://docs.google.com/spreadsheets/d/1hynVxj6iDtPyzshnyNrWKUuAwrqEjbMZ/edit?gid=1534855583" TargetMode="External"/><Relationship Id="rId1250" Type="http://schemas.openxmlformats.org/officeDocument/2006/relationships/hyperlink" Target="https://assumelist.com/property-detail/?property=633-Rye-Ridge-Rd&amp;property_id=174684413&amp;mls_id=1543118" TargetMode="External"/><Relationship Id="rId1251" Type="http://schemas.openxmlformats.org/officeDocument/2006/relationships/hyperlink" Target="https://portal.onehome.com/en-US/property/aotf~1077662334~PPMLS?token=eyJPU04iOiJQUE1MUyIsImFnZW50aWQiOiIyNDM2MyIsInNldGlkIjogIjEwMjExODYiLCJzZXRUeXBlIjogIlBST1BFUlRZIiwic2F2ZWRTZWFyY2hJZCI6ICI4ZWNkMjYwYy1lNzIyLTNlMWYtYWExYi00ZjAyYzEyMzQyN2IiLCJlbWFpbCI6ICIiLCAiVmlld01vZGUiOiAiMyJ9&amp;searchId=8ecd260c-e722-3e1f-aa1b-4f02c123427b" TargetMode="External"/><Relationship Id="rId1252" Type="http://schemas.openxmlformats.org/officeDocument/2006/relationships/hyperlink" Target="https://docs.google.com/spreadsheets/d/1hynVxj6iDtPyzshnyNrWKUuAwrqEjbMZ/edit?gid=1019250269" TargetMode="External"/><Relationship Id="rId422" Type="http://schemas.openxmlformats.org/officeDocument/2006/relationships/hyperlink" Target="https://portal.onehome.com/en-US/share/1025584G72354" TargetMode="External"/><Relationship Id="rId1253" Type="http://schemas.openxmlformats.org/officeDocument/2006/relationships/hyperlink" Target="https://assumelist.com/property-detail/?property=4196-Deerfield-Hills-Rd&amp;property_id=174307410&amp;mls_id=2793030&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 TargetMode="External"/><Relationship Id="rId421" Type="http://schemas.openxmlformats.org/officeDocument/2006/relationships/hyperlink" Target="https://assumelist.com/property-detail/?property=7491-Willowind-Dr&amp;property_id=174297515&amp;mls_id=2189284" TargetMode="External"/><Relationship Id="rId1254" Type="http://schemas.openxmlformats.org/officeDocument/2006/relationships/hyperlink" Target="https://portal.onehome.com/en-US/share/1021185t51609" TargetMode="External"/><Relationship Id="rId420" Type="http://schemas.openxmlformats.org/officeDocument/2006/relationships/hyperlink" Target="https://portal.onehome.com/en-US/share/1025591Z59832" TargetMode="External"/><Relationship Id="rId1255" Type="http://schemas.openxmlformats.org/officeDocument/2006/relationships/hyperlink" Target="https://assumelist.com/property-detail/?property=2515-Shannara-Grv&amp;property_id=181521080&amp;mls_id=1418382" TargetMode="External"/><Relationship Id="rId1256" Type="http://schemas.openxmlformats.org/officeDocument/2006/relationships/hyperlink" Target="https://portal.onehome.com/en-US/share/1021184g50125" TargetMode="External"/><Relationship Id="rId1246" Type="http://schemas.openxmlformats.org/officeDocument/2006/relationships/hyperlink" Target="https://portal.onehome.com/en-US/share/1021178m25974" TargetMode="External"/><Relationship Id="rId1247" Type="http://schemas.openxmlformats.org/officeDocument/2006/relationships/hyperlink" Target="https://docs.google.com/spreadsheets/d/1hynVxj6iDtPyzshnyNrWKUuAwrqEjbMZ/edit?gid=2027124000" TargetMode="External"/><Relationship Id="rId1248" Type="http://schemas.openxmlformats.org/officeDocument/2006/relationships/hyperlink" Target="https://assumelist.com/property-detail/?property=637-Raemar-Dr&amp;property_id=174685479&amp;mls_id=5836022" TargetMode="External"/><Relationship Id="rId1249" Type="http://schemas.openxmlformats.org/officeDocument/2006/relationships/hyperlink" Target="https://portal.onehome.com/en-US/share/1021175d41256" TargetMode="External"/><Relationship Id="rId415" Type="http://schemas.openxmlformats.org/officeDocument/2006/relationships/hyperlink" Target="https://assumelist.com/property-detail/?property=6750-Metropolitan-St&amp;property_id=174475696&amp;mls_id=9869248" TargetMode="External"/><Relationship Id="rId899" Type="http://schemas.openxmlformats.org/officeDocument/2006/relationships/hyperlink" Target="https://portal.onehome.com/en-US/share/1022578s95523" TargetMode="External"/><Relationship Id="rId414" Type="http://schemas.openxmlformats.org/officeDocument/2006/relationships/hyperlink" Target="https://portal.onehome.com/en-US/share/1025683i95135" TargetMode="External"/><Relationship Id="rId898" Type="http://schemas.openxmlformats.org/officeDocument/2006/relationships/hyperlink" Target="https://assumelist.com/property-detail/?property=7332-Sandy-Springs-Pt&amp;property_id=174501689&amp;mls_id=5070823" TargetMode="External"/><Relationship Id="rId413" Type="http://schemas.openxmlformats.org/officeDocument/2006/relationships/hyperlink" Target="https://assumelist.com/property-detail/?property=134-Wild-Grass-Way&amp;property_id=174668165&amp;mls_id=5068365" TargetMode="External"/><Relationship Id="rId897" Type="http://schemas.openxmlformats.org/officeDocument/2006/relationships/hyperlink" Target="https://portal.onehome.com/en-US/share/1022579b27703" TargetMode="External"/><Relationship Id="rId412" Type="http://schemas.openxmlformats.org/officeDocument/2006/relationships/hyperlink" Target="https://portal.onehome.com/en-US/share/1025845s61901" TargetMode="External"/><Relationship Id="rId896" Type="http://schemas.openxmlformats.org/officeDocument/2006/relationships/hyperlink" Target="https://assumelist.com/property-detail/?property=9728-Wando-Dr&amp;property_id=174820320&amp;mls_id=3445409" TargetMode="External"/><Relationship Id="rId419" Type="http://schemas.openxmlformats.org/officeDocument/2006/relationships/hyperlink" Target="https://assumelist.com/property-detail/?property=17915-Gypsum-Canyon-Ct&amp;property_id=174422859&amp;mls_id=8873812" TargetMode="External"/><Relationship Id="rId418" Type="http://schemas.openxmlformats.org/officeDocument/2006/relationships/hyperlink" Target="https://portal.onehome.com/en-US/share/1025592J91413" TargetMode="External"/><Relationship Id="rId417" Type="http://schemas.openxmlformats.org/officeDocument/2006/relationships/hyperlink" Target="https://assumelist.com/property-detail/?property=5038-Janga-Dr&amp;property_id=174544299&amp;mls_id=4286876" TargetMode="External"/><Relationship Id="rId416" Type="http://schemas.openxmlformats.org/officeDocument/2006/relationships/hyperlink" Target="https://www.zillow.com/homes/5038-Janga-Dr-Colorado-Springs,-CO-80924_rb/" TargetMode="External"/><Relationship Id="rId891" Type="http://schemas.openxmlformats.org/officeDocument/2006/relationships/hyperlink" Target="https://portal.onehome.com/en-US/share/1022581v11682" TargetMode="External"/><Relationship Id="rId890" Type="http://schemas.openxmlformats.org/officeDocument/2006/relationships/hyperlink" Target="https://assumelist.com/property-detail/?property=2726-Hearthwood-Ln&amp;property_id=174755092&amp;mls_id=6486194" TargetMode="External"/><Relationship Id="rId1240" Type="http://schemas.openxmlformats.org/officeDocument/2006/relationships/hyperlink" Target="https://portal.onehome.com/en-US/share/1021231D54917" TargetMode="External"/><Relationship Id="rId1241" Type="http://schemas.openxmlformats.org/officeDocument/2006/relationships/hyperlink" Target="https://assumelist.com/property-detail/?property=8715-Velvet-Antler-Way&amp;property_id=174851024&amp;mls_id=9752050&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 TargetMode="External"/><Relationship Id="rId411" Type="http://schemas.openxmlformats.org/officeDocument/2006/relationships/hyperlink" Target="https://assumelist.com/property-detail/?property=605-Upton-Dr&amp;property_id=174663027&amp;mls_id=3702388" TargetMode="External"/><Relationship Id="rId895" Type="http://schemas.openxmlformats.org/officeDocument/2006/relationships/hyperlink" Target="https://portal.onehome.com/en-US/share/1022580W90602" TargetMode="External"/><Relationship Id="rId1242" Type="http://schemas.openxmlformats.org/officeDocument/2006/relationships/hyperlink" Target="https://portal.onehome.com/en-US/share/1021227l56767" TargetMode="External"/><Relationship Id="rId410" Type="http://schemas.openxmlformats.org/officeDocument/2006/relationships/hyperlink" Target="https://portal.onehome.com/en-US/share/1025847L42385" TargetMode="External"/><Relationship Id="rId894" Type="http://schemas.openxmlformats.org/officeDocument/2006/relationships/hyperlink" Target="https://assumelist.com/property-detail/?property=1315-Columbine-Blvd&amp;property_id=174342126&amp;mls_id=1333214" TargetMode="External"/><Relationship Id="rId1243" Type="http://schemas.openxmlformats.org/officeDocument/2006/relationships/hyperlink" Target="https://assumelist.com/property-detail/?property=7785-Fargo-Dr&amp;property_id=181595889&amp;mls_id=3895001&amp;agent=1288&amp;token=eyJ0eXAiOiJKV1QiLCJhbGciOiJIUzI1NiJ9.eyJpYXQiOjE3MjU3NDY2OTcsImV4cCI6MTcyODMzODY5NywiZGF0YSI6eyJhZ2VudElkIjoxMjg4LCJzaGFyZUtleSI6IjU1MzkwMWY2NmMxYjE3ZWQwZTU3Mjk4MjYyNzNmY2U5IiwibGlzdGluZ0lkIjoiMTc0Nzg3MzUxLDE3NDg1MTAyNCwxNzQzMTA3OTksMTc0NTAyMDE2LDE3NDY1NDU0MiwxODE1OTU4ODksMTc0NjgzNjExLDE3NDQ4NzUxMiwxNzQ0MzMzNTUifX0.EsBSVu8lYXBnF8mKlnaCefxeGOOMq6wST5nJy0fUMrc&amp;alerts=1&amp;share_key=553901f66c1b17ed0e5729826273fce9" TargetMode="External"/><Relationship Id="rId893" Type="http://schemas.openxmlformats.org/officeDocument/2006/relationships/hyperlink" Target="https://portal.onehome.com/en-US/share/1022585y72212" TargetMode="External"/><Relationship Id="rId1244" Type="http://schemas.openxmlformats.org/officeDocument/2006/relationships/hyperlink" Target="https://portal.onehome.com/en-US/share/1021224J22745" TargetMode="External"/><Relationship Id="rId892" Type="http://schemas.openxmlformats.org/officeDocument/2006/relationships/hyperlink" Target="https://assumelist.com/property-detail/?property=5021-Bradley-Cir&amp;property_id=174584008&amp;mls_id=5431977" TargetMode="External"/><Relationship Id="rId1245" Type="http://schemas.openxmlformats.org/officeDocument/2006/relationships/hyperlink" Target="https://assumelist.com/property-detail/?property=9448-Beaver-Brook-Dr&amp;property_id=174506945&amp;mls_id=9839961&amp;agent=1288&amp;token=eyJ0eXAiOiJKV1QiLCJhbGciOiJIUzI1NiJ9.eyJpYXQiOjE3MjU5MTk0NzMsImV4cCI6MTcyODUxMTQ3MywiZGF0YSI6eyJhZ2VudElkIjoxMjg4LCJzaGFyZUtleSI6IjRjOTg3ODVmNjY4NDViNjkxYzVhZDI1Y2YyMjlkYzQyIiwibGlzdGluZ0lkIjoiMTc0Mzg3MDEwLDE3NDUwNjk0NSwxNzQ1ODU0ODcsMTc0NDI2OTE5LDE3NDMxNDc5MCwxODE1NjcwODIsMTc0MjczNjAzLDE3NDMzOTk3OCwxNzQzNDQ5NTgifX0.-DJErKA9zRriX9qoYpbJI6FWSywYA7Bv1ySCAFVL5sQ&amp;alerts=1&amp;share_key=4c98785f66845b691c5ad25cf229dc42" TargetMode="External"/><Relationship Id="rId1279" Type="http://schemas.openxmlformats.org/officeDocument/2006/relationships/hyperlink" Target="https://assumelist.com/property-detail/?property=7410-Silverdale-St&amp;property_id=174397852&amp;mls_id=3217970&amp;agent=1288&amp;token=eyJ0eXAiOiJKV1QiLCJhbGciOiJIUzI1NiJ9.eyJpYXQiOjE3MjU1NzM4NzIsImV4cCI6MTcyODE2NTg3MiwiZGF0YSI6eyJhZ2VudElkIjoxMjg4LCJzaGFyZUtleSI6ImFkMmMyZjM2OGQ3NWY4NGFkNDgwNDcyOTEyNTRkZjM0IiwibGlzdGluZ0lkIjoiMTc0NDI0MTE5LDE4MTU2MDAyOCwxNzQ3ODE1OTAsMTc0ODc1NjkxLDE3NDQ0NjIxNSwxNzQ3NzQzMDUsMTc0MzI2MDg3LDE4MTU3OTk3MiwxNzQzOTc4NTIifX0.z3JIDJA5D9vBWVsGTQxksZ0_jUOfgT9wvi6wPolRkQ8&amp;alerts=1&amp;share_key=ad2c2f368d75f84ad48047291254df34" TargetMode="External"/><Relationship Id="rId448" Type="http://schemas.openxmlformats.org/officeDocument/2006/relationships/hyperlink" Target="https://assumelist.com/property-detail/?property=1010-Crandall-Dr&amp;property_id=174302834&amp;mls_id=6644130" TargetMode="External"/><Relationship Id="rId447" Type="http://schemas.openxmlformats.org/officeDocument/2006/relationships/hyperlink" Target="https://portal.onehome.com/en-US/share/1025386L94032" TargetMode="External"/><Relationship Id="rId446" Type="http://schemas.openxmlformats.org/officeDocument/2006/relationships/hyperlink" Target="https://assumelist.com/property-detail/?property=9274-Sand-Myrtle-Dr&amp;property_id=181631290&amp;mls_id=3978730" TargetMode="External"/><Relationship Id="rId445" Type="http://schemas.openxmlformats.org/officeDocument/2006/relationships/hyperlink" Target="https://portal.onehome.com/en-US/share/1025387t68662" TargetMode="External"/><Relationship Id="rId449" Type="http://schemas.openxmlformats.org/officeDocument/2006/relationships/hyperlink" Target="https://portal.onehome.com/en-US/share/1025385R04818" TargetMode="External"/><Relationship Id="rId1270" Type="http://schemas.openxmlformats.org/officeDocument/2006/relationships/hyperlink" Target="https://portal.onehome.com/en-US/share/1021170c48446" TargetMode="External"/><Relationship Id="rId440" Type="http://schemas.openxmlformats.org/officeDocument/2006/relationships/hyperlink" Target="https://assumelist.com/property-detail/?property=3230-Springmeadow-Cir&amp;property_id=181553278&amp;mls_id=9063721" TargetMode="External"/><Relationship Id="rId1271" Type="http://schemas.openxmlformats.org/officeDocument/2006/relationships/hyperlink" Target="https://assumelist.com/property-detail/?property=4772-Gami-Way&amp;property_id=174732946&amp;mls_id=1361662&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 TargetMode="External"/><Relationship Id="rId1272" Type="http://schemas.openxmlformats.org/officeDocument/2006/relationships/hyperlink" Target="https://portal.onehome.com/en-US/share/1021028M38924" TargetMode="External"/><Relationship Id="rId1273" Type="http://schemas.openxmlformats.org/officeDocument/2006/relationships/hyperlink" Target="https://assumelist.com/property-detail/?property=3824-Winter-Sun-Dr&amp;property_id=174384187&amp;mls_id=7397862" TargetMode="External"/><Relationship Id="rId1274" Type="http://schemas.openxmlformats.org/officeDocument/2006/relationships/hyperlink" Target="https://portal.onehome.com/en-US/share/1021027z41933" TargetMode="External"/><Relationship Id="rId444" Type="http://schemas.openxmlformats.org/officeDocument/2006/relationships/hyperlink" Target="https://assumelist.com/property-detail/?property=4134-Knollvale-Dr&amp;property_id=174505847&amp;mls_id=6144163" TargetMode="External"/><Relationship Id="rId1275" Type="http://schemas.openxmlformats.org/officeDocument/2006/relationships/hyperlink" Target="https://assumelist.com/property-detail/?property=10543-Horton-Dr&amp;property_id=174557519&amp;mls_id=9619829" TargetMode="External"/><Relationship Id="rId443" Type="http://schemas.openxmlformats.org/officeDocument/2006/relationships/hyperlink" Target="https://portal.onehome.com/en-US/share/1025389D97031" TargetMode="External"/><Relationship Id="rId1276" Type="http://schemas.openxmlformats.org/officeDocument/2006/relationships/hyperlink" Target="https://portal.onehome.com/en-US/share/1021026c07860" TargetMode="External"/><Relationship Id="rId442" Type="http://schemas.openxmlformats.org/officeDocument/2006/relationships/hyperlink" Target="https://assumelist.com/property-detail/?property=7655-Coffee-Rd&amp;property_id=174276417&amp;mls_id=4219985" TargetMode="External"/><Relationship Id="rId1277" Type="http://schemas.openxmlformats.org/officeDocument/2006/relationships/hyperlink" Target="https://assumelist.com/property-detail/?property=3609-Spitfire-Dr&amp;property_id=174326087&amp;mls_id=6388427&amp;agent=1288&amp;token=eyJ0eXAiOiJKV1QiLCJhbGciOiJIUzI1NiJ9.eyJpYXQiOjE3MjU1NzM4NzIsImV4cCI6MTcyODE2NTg3MiwiZGF0YSI6eyJhZ2VudElkIjoxMjg4LCJzaGFyZUtleSI6ImFkMmMyZjM2OGQ3NWY4NGFkNDgwNDcyOTEyNTRkZjM0IiwibGlzdGluZ0lkIjoiMTc0NDI0MTE5LDE4MTU2MDAyOCwxNzQ3ODE1OTAsMTc0ODc1NjkxLDE3NDQ0NjIxNSwxNzQ3NzQzMDUsMTc0MzI2MDg3LDE4MTU3OTk3MiwxNzQzOTc4NTIifX0.z3JIDJA5D9vBWVsGTQxksZ0_jUOfgT9wvi6wPolRkQ8&amp;alerts=1&amp;share_key=ad2c2f368d75f84ad48047291254df34" TargetMode="External"/><Relationship Id="rId441" Type="http://schemas.openxmlformats.org/officeDocument/2006/relationships/hyperlink" Target="https://portal.onehome.com/en-US/share/1025390t53083" TargetMode="External"/><Relationship Id="rId1278" Type="http://schemas.openxmlformats.org/officeDocument/2006/relationships/hyperlink" Target="https://portal.onehome.com/en-US/share/1021025f37536" TargetMode="External"/><Relationship Id="rId1268" Type="http://schemas.openxmlformats.org/officeDocument/2006/relationships/hyperlink" Target="https://portal.onehome.com/en-US/share/1021173o01565" TargetMode="External"/><Relationship Id="rId1269" Type="http://schemas.openxmlformats.org/officeDocument/2006/relationships/hyperlink" Target="https://assumelist.com/property-detail/?property=3003-Chelton-Dr&amp;property_id=174482131&amp;mls_id=4636202&amp;agent=1288&amp;token=eyJ0eXAiOiJKV1QiLCJhbGciOiJIUzI1NiJ9.eyJpYXQiOjE3MjU4MzMwNTcsImV4cCI6MTcyODQyNTA1NywiZGF0YSI6eyJhZ2VudElkIjoxMjg4LCJzaGFyZUtleSI6IjdkMDRkZDA3ZTdlZDQ2MDJkMzBjNGFjMWU0NDVhNmVjIiwibGlzdGluZ0lkIjoiMTc0NDgyMTMxLDE3NDQzMDQwOSwxNzQ1ODYyMTgsMTc0NjIwNDIyLDE3NDMwNzQxMCwxNzQ3MzI5NDYsMTc0NTc3NDA3In19.5FseWJQq3pVF5Q3ta2jMPJEwz-61w0BFmaDO4AW2jcs&amp;alerts=1&amp;share_key=7d04dd07e7ed4602d30c4ac1e445a6ec" TargetMode="External"/><Relationship Id="rId437" Type="http://schemas.openxmlformats.org/officeDocument/2006/relationships/hyperlink" Target="https://portal.onehome.com/en-US/share/1025586g81142" TargetMode="External"/><Relationship Id="rId436" Type="http://schemas.openxmlformats.org/officeDocument/2006/relationships/hyperlink" Target="https://assumelist.com/property-detail/?property=458-Palm-Springs-Way&amp;property_id=181599031&amp;mls_id=9970845" TargetMode="External"/><Relationship Id="rId435" Type="http://schemas.openxmlformats.org/officeDocument/2006/relationships/hyperlink" Target="https://portal.onehome.com/en-US/share/1025588Y62628" TargetMode="External"/><Relationship Id="rId434" Type="http://schemas.openxmlformats.org/officeDocument/2006/relationships/hyperlink" Target="https://assumelist.com/property-detail/?property=6661-Proud-Eagle-Ct&amp;property_id=181617234&amp;mls_id=1138798" TargetMode="External"/><Relationship Id="rId439" Type="http://schemas.openxmlformats.org/officeDocument/2006/relationships/hyperlink" Target="https://portal.onehome.com/en-US/share/1025391e19489" TargetMode="External"/><Relationship Id="rId438" Type="http://schemas.openxmlformats.org/officeDocument/2006/relationships/hyperlink" Target="https://assumelist.com/property-detail/?property=1218-Norwood-Ave&amp;property_id=174670492&amp;mls_id=3571235" TargetMode="External"/><Relationship Id="rId1260" Type="http://schemas.openxmlformats.org/officeDocument/2006/relationships/hyperlink" Target="https://portal.onehome.com/en-US/share/1021179O77479" TargetMode="External"/><Relationship Id="rId1261" Type="http://schemas.openxmlformats.org/officeDocument/2006/relationships/hyperlink" Target="https://assumelist.com/property-detail/?property=571-Upton-Dr&amp;property_id=174555094&amp;mls_id=5907452" TargetMode="External"/><Relationship Id="rId1262" Type="http://schemas.openxmlformats.org/officeDocument/2006/relationships/hyperlink" Target="https://portal.onehome.com/en-US/share/1021177R55425" TargetMode="External"/><Relationship Id="rId1263" Type="http://schemas.openxmlformats.org/officeDocument/2006/relationships/hyperlink" Target="https://assumelist.com/property-detail/?property=4615-Shady-Ln&amp;property_id=174853196&amp;mls_id=2340983" TargetMode="External"/><Relationship Id="rId433" Type="http://schemas.openxmlformats.org/officeDocument/2006/relationships/hyperlink" Target="https://portal.onehome.com/en-US/share/1025589b92777" TargetMode="External"/><Relationship Id="rId1264" Type="http://schemas.openxmlformats.org/officeDocument/2006/relationships/hyperlink" Target="https://portal.onehome.com/en-US/share/1021176t32633" TargetMode="External"/><Relationship Id="rId432" Type="http://schemas.openxmlformats.org/officeDocument/2006/relationships/hyperlink" Target="https://assumelist.com/property-detail/?property=4955-Bluestem-Dr&amp;property_id=174495807&amp;mls_id=4513401" TargetMode="External"/><Relationship Id="rId1265" Type="http://schemas.openxmlformats.org/officeDocument/2006/relationships/hyperlink" Target="https://assumelist.com/property-detail/?property=1579-Promontory-Bluff-Vw&amp;property_id=174500604&amp;mls_id=6106871" TargetMode="External"/><Relationship Id="rId431" Type="http://schemas.openxmlformats.org/officeDocument/2006/relationships/hyperlink" Target="https://portal.onehome.com/en-US/share/1025590X12216" TargetMode="External"/><Relationship Id="rId1266" Type="http://schemas.openxmlformats.org/officeDocument/2006/relationships/hyperlink" Target="https://portal.onehome.com/en-US/share/1021174I16413" TargetMode="External"/><Relationship Id="rId430" Type="http://schemas.openxmlformats.org/officeDocument/2006/relationships/hyperlink" Target="https://assumelist.com/property-detail/?property=2370-Cather-Cir&amp;property_id=174530008&amp;mls_id=4938395" TargetMode="External"/><Relationship Id="rId1267" Type="http://schemas.openxmlformats.org/officeDocument/2006/relationships/hyperlink" Target="https://assumelist.com/property-detail/?property=1961-Walnut-Creek-Ct&amp;property_id=174481284&amp;mls_id=3347203" TargetMode="External"/></Relationships>
</file>

<file path=xl/worksheets/_rels/sheet7.xml.rels><?xml version="1.0" encoding="UTF-8" standalone="yes"?><Relationships xmlns="http://schemas.openxmlformats.org/package/2006/relationships"><Relationship Id="rId392" Type="http://schemas.openxmlformats.org/officeDocument/2006/relationships/hyperlink" Target="https://portal.onehome.com/en-US/share/1016606N49217" TargetMode="External"/><Relationship Id="rId391" Type="http://schemas.openxmlformats.org/officeDocument/2006/relationships/hyperlink" Target="https://docs.google.com/spreadsheets/d/1hynVxj6iDtPyzshnyNrWKUuAwrqEjbMZ/edit?gid=2105891927" TargetMode="External"/><Relationship Id="rId390" Type="http://schemas.openxmlformats.org/officeDocument/2006/relationships/hyperlink" Target="https://portal.onehome.com/en-US/share/1016607P00526" TargetMode="External"/><Relationship Id="rId1" Type="http://schemas.openxmlformats.org/officeDocument/2006/relationships/comments" Target="../comments2.xml"/><Relationship Id="rId2" Type="http://schemas.openxmlformats.org/officeDocument/2006/relationships/hyperlink" Target="https://1drv.ms/x/s!AoCMTNUmQdCtgohYOTDTo7NIghjSxw?e=f4OgSr" TargetMode="External"/><Relationship Id="rId3" Type="http://schemas.openxmlformats.org/officeDocument/2006/relationships/hyperlink" Target="https://portal.onehome.com/en-US/share/1038360f97270" TargetMode="External"/><Relationship Id="rId4" Type="http://schemas.openxmlformats.org/officeDocument/2006/relationships/hyperlink" Target="https://portal.onehome.com/en-US/share/1037935Q80188" TargetMode="External"/><Relationship Id="rId9" Type="http://schemas.openxmlformats.org/officeDocument/2006/relationships/hyperlink" Target="https://portal.onehome.com/en-US/share/1037213W48735" TargetMode="External"/><Relationship Id="rId385" Type="http://schemas.openxmlformats.org/officeDocument/2006/relationships/hyperlink" Target="https://portal.onehome.com/en-US/share/1016657h26118" TargetMode="External"/><Relationship Id="rId384" Type="http://schemas.openxmlformats.org/officeDocument/2006/relationships/hyperlink" Target="https://portal.onehome.com/en-US/share/1016658L22115" TargetMode="External"/><Relationship Id="rId383" Type="http://schemas.openxmlformats.org/officeDocument/2006/relationships/hyperlink" Target="https://portal.onehome.com/en-US/share/1016661w88189" TargetMode="External"/><Relationship Id="rId382" Type="http://schemas.openxmlformats.org/officeDocument/2006/relationships/hyperlink" Target="https://portal.onehome.com/en-US/share/1016664p92434" TargetMode="External"/><Relationship Id="rId5" Type="http://schemas.openxmlformats.org/officeDocument/2006/relationships/hyperlink" Target="https://portal.onehome.com/en-US/share/1037934w20010" TargetMode="External"/><Relationship Id="rId389" Type="http://schemas.openxmlformats.org/officeDocument/2006/relationships/hyperlink" Target="https://portal.onehome.com/en-US/share/1016608v64388" TargetMode="External"/><Relationship Id="rId6" Type="http://schemas.openxmlformats.org/officeDocument/2006/relationships/hyperlink" Target="https://portal.onehome.com/en-US/share/1037933R95198" TargetMode="External"/><Relationship Id="rId388" Type="http://schemas.openxmlformats.org/officeDocument/2006/relationships/hyperlink" Target="https://portal.onehome.com/en-US/share/1016610N88307" TargetMode="External"/><Relationship Id="rId7" Type="http://schemas.openxmlformats.org/officeDocument/2006/relationships/hyperlink" Target="https://portal.onehome.com/en-US/share/1037931a33709" TargetMode="External"/><Relationship Id="rId387" Type="http://schemas.openxmlformats.org/officeDocument/2006/relationships/hyperlink" Target="https://portal.onehome.com/en-US/share/1016611q66780" TargetMode="External"/><Relationship Id="rId8" Type="http://schemas.openxmlformats.org/officeDocument/2006/relationships/hyperlink" Target="https://portal.onehome.com/en-US/share/1037824u17596" TargetMode="External"/><Relationship Id="rId386" Type="http://schemas.openxmlformats.org/officeDocument/2006/relationships/hyperlink" Target="https://portal.onehome.com/en-US/share/1016656v43740" TargetMode="External"/><Relationship Id="rId381" Type="http://schemas.openxmlformats.org/officeDocument/2006/relationships/hyperlink" Target="https://portal.onehome.com/en-US/share/1016669g46770" TargetMode="External"/><Relationship Id="rId380" Type="http://schemas.openxmlformats.org/officeDocument/2006/relationships/hyperlink" Target="https://portal.onehome.com/en-US/share/1016671P94596" TargetMode="External"/><Relationship Id="rId379" Type="http://schemas.openxmlformats.org/officeDocument/2006/relationships/hyperlink" Target="https://portal.onehome.com/en-US/share/1016719p78958" TargetMode="External"/><Relationship Id="rId374" Type="http://schemas.openxmlformats.org/officeDocument/2006/relationships/hyperlink" Target="https://portal.onehome.com/en-US/share/1016728G15034" TargetMode="External"/><Relationship Id="rId373" Type="http://schemas.openxmlformats.org/officeDocument/2006/relationships/hyperlink" Target="https://portal.onehome.com/en-US/share/1016731L99348" TargetMode="External"/><Relationship Id="rId372" Type="http://schemas.openxmlformats.org/officeDocument/2006/relationships/hyperlink" Target="https://portal.onehome.com/en-US/share/1016732l86005" TargetMode="External"/><Relationship Id="rId371" Type="http://schemas.openxmlformats.org/officeDocument/2006/relationships/hyperlink" Target="https://portal.onehome.com/en-US/share/1016976D92563" TargetMode="External"/><Relationship Id="rId378" Type="http://schemas.openxmlformats.org/officeDocument/2006/relationships/hyperlink" Target="https://portal.onehome.com/en-US/share/1016721E66081" TargetMode="External"/><Relationship Id="rId377" Type="http://schemas.openxmlformats.org/officeDocument/2006/relationships/hyperlink" Target="https://portal.onehome.com/en-US/share/1016722h48584" TargetMode="External"/><Relationship Id="rId376" Type="http://schemas.openxmlformats.org/officeDocument/2006/relationships/hyperlink" Target="https://portal.onehome.com/en-US/share/1016723p02819" TargetMode="External"/><Relationship Id="rId375" Type="http://schemas.openxmlformats.org/officeDocument/2006/relationships/hyperlink" Target="https://portal.onehome.com/en-US/share/1016725W11019" TargetMode="External"/><Relationship Id="rId396" Type="http://schemas.openxmlformats.org/officeDocument/2006/relationships/hyperlink" Target="https://portal.onehome.com/en-US/share/1016544L41518" TargetMode="External"/><Relationship Id="rId395" Type="http://schemas.openxmlformats.org/officeDocument/2006/relationships/hyperlink" Target="https://portal.onehome.com/en-US/share/1016545C00687" TargetMode="External"/><Relationship Id="rId394" Type="http://schemas.openxmlformats.org/officeDocument/2006/relationships/hyperlink" Target="https://portal.onehome.com/en-US/share/1016604R41038" TargetMode="External"/><Relationship Id="rId393" Type="http://schemas.openxmlformats.org/officeDocument/2006/relationships/hyperlink" Target="https://portal.onehome.com/en-US/share/1016605J57752" TargetMode="External"/><Relationship Id="rId399" Type="http://schemas.openxmlformats.org/officeDocument/2006/relationships/hyperlink" Target="https://portal.onehome.com/en-US/share/1016541P34602" TargetMode="External"/><Relationship Id="rId398" Type="http://schemas.openxmlformats.org/officeDocument/2006/relationships/hyperlink" Target="https://portal.onehome.com/en-US/share/1016542h50412" TargetMode="External"/><Relationship Id="rId397" Type="http://schemas.openxmlformats.org/officeDocument/2006/relationships/hyperlink" Target="https://portal.onehome.com/en-US/share/1016543l09289" TargetMode="External"/><Relationship Id="rId40" Type="http://schemas.openxmlformats.org/officeDocument/2006/relationships/hyperlink" Target="https://portal.onehome.com/en-US/share/1032922W19190" TargetMode="External"/><Relationship Id="rId42" Type="http://schemas.openxmlformats.org/officeDocument/2006/relationships/hyperlink" Target="https://portal.onehome.com/en-US/share/1032603k79833" TargetMode="External"/><Relationship Id="rId41" Type="http://schemas.openxmlformats.org/officeDocument/2006/relationships/hyperlink" Target="https://portal.onehome.com/en-US/share/1032607G65206" TargetMode="External"/><Relationship Id="rId44" Type="http://schemas.openxmlformats.org/officeDocument/2006/relationships/hyperlink" Target="https://portal.onehome.com/en-US/share/1032287A75374" TargetMode="External"/><Relationship Id="rId43" Type="http://schemas.openxmlformats.org/officeDocument/2006/relationships/hyperlink" Target="https://portal.onehome.com/en-US/share/1032602C14454" TargetMode="External"/><Relationship Id="rId46" Type="http://schemas.openxmlformats.org/officeDocument/2006/relationships/hyperlink" Target="https://portal.onehome.com/en-US/share/1031788E53010" TargetMode="External"/><Relationship Id="rId45" Type="http://schemas.openxmlformats.org/officeDocument/2006/relationships/hyperlink" Target="https://portal.onehome.com/en-US/share/1031967B30817" TargetMode="External"/><Relationship Id="rId745" Type="http://schemas.openxmlformats.org/officeDocument/2006/relationships/hyperlink" Target="https://portal.onehome.com/en-US/share/1008735X02042" TargetMode="External"/><Relationship Id="rId744" Type="http://schemas.openxmlformats.org/officeDocument/2006/relationships/hyperlink" Target="https://portal.onehome.com/en-US/share/1008733J37117" TargetMode="External"/><Relationship Id="rId743" Type="http://schemas.openxmlformats.org/officeDocument/2006/relationships/hyperlink" Target="https://portal.onehome.com/en-US/share/1030833m16885" TargetMode="External"/><Relationship Id="rId742" Type="http://schemas.openxmlformats.org/officeDocument/2006/relationships/hyperlink" Target="https://portal.onehome.com/en-US/share/1008734n60727" TargetMode="External"/><Relationship Id="rId749" Type="http://schemas.openxmlformats.org/officeDocument/2006/relationships/drawing" Target="../drawings/drawing7.xml"/><Relationship Id="rId748" Type="http://schemas.openxmlformats.org/officeDocument/2006/relationships/hyperlink" Target="https://portal.onehome.com/en-US/listing?token=eyJPU04iOiJQUE1MUyIsInR5cGUiOiIxIiwiY29udGFjdGlkIjo4MTkyMTUsInNldGlkIjoiNzA3NDMzIiwic2V0a2V5IjoiMjc4IiwiZW1haWwiOiJybHVnYXlhb0Byb2NrZXRzdGF0aW9uLmNvbSIsInJlc291cmNlaWQiOjAsImFnZW50aWQiOjI0MzYzLCJpc2RlbHRhIjpmYWxzZSwibGlzdGluZ2lkIjoiNTEzOTYyNjUiLCJWaWV3TW9kZSI6IjEifQ==&amp;SMS=0" TargetMode="External"/><Relationship Id="rId747" Type="http://schemas.openxmlformats.org/officeDocument/2006/relationships/hyperlink" Target="https://portal.onehome.com/en-US/share/1008664l41671" TargetMode="External"/><Relationship Id="rId746" Type="http://schemas.openxmlformats.org/officeDocument/2006/relationships/hyperlink" Target="https://portal.onehome.com/en-US/share/1008728l91848" TargetMode="External"/><Relationship Id="rId48" Type="http://schemas.openxmlformats.org/officeDocument/2006/relationships/hyperlink" Target="https://portal.onehome.com/en-US/share/1031400h47005" TargetMode="External"/><Relationship Id="rId47" Type="http://schemas.openxmlformats.org/officeDocument/2006/relationships/hyperlink" Target="https://portal.onehome.com/en-US/share/1031401P00492" TargetMode="External"/><Relationship Id="rId49" Type="http://schemas.openxmlformats.org/officeDocument/2006/relationships/hyperlink" Target="https://portal.onehome.com/en-US/share/1030835X67129" TargetMode="External"/><Relationship Id="rId741" Type="http://schemas.openxmlformats.org/officeDocument/2006/relationships/hyperlink" Target="https://portal.onehome.com/en-US/share/1008793W89315" TargetMode="External"/><Relationship Id="rId740" Type="http://schemas.openxmlformats.org/officeDocument/2006/relationships/hyperlink" Target="https://portal.onehome.com/en-US/share/1008799U73056" TargetMode="External"/><Relationship Id="rId31" Type="http://schemas.openxmlformats.org/officeDocument/2006/relationships/hyperlink" Target="https://portal.onehome.com/en-US/share/1034589y03203" TargetMode="External"/><Relationship Id="rId30" Type="http://schemas.openxmlformats.org/officeDocument/2006/relationships/hyperlink" Target="https://portal.onehome.com/en-US/share/1034672v67814" TargetMode="External"/><Relationship Id="rId33" Type="http://schemas.openxmlformats.org/officeDocument/2006/relationships/hyperlink" Target="https://portal.onehome.com/en-US/share/1034090K26738" TargetMode="External"/><Relationship Id="rId32" Type="http://schemas.openxmlformats.org/officeDocument/2006/relationships/hyperlink" Target="https://portal.onehome.com/en-US/share/1034504x71529" TargetMode="External"/><Relationship Id="rId35" Type="http://schemas.openxmlformats.org/officeDocument/2006/relationships/hyperlink" Target="https://portal.onehome.com/en-US/share/1034009e41685" TargetMode="External"/><Relationship Id="rId34" Type="http://schemas.openxmlformats.org/officeDocument/2006/relationships/hyperlink" Target="https://portal.onehome.com/en-US/share/1034088P24107" TargetMode="External"/><Relationship Id="rId739" Type="http://schemas.openxmlformats.org/officeDocument/2006/relationships/hyperlink" Target="https://portal.onehome.com/en-US/share/1008798V91662" TargetMode="External"/><Relationship Id="rId734" Type="http://schemas.openxmlformats.org/officeDocument/2006/relationships/hyperlink" Target="https://portal.onehome.com/en-US/share/1008783J25950" TargetMode="External"/><Relationship Id="rId733" Type="http://schemas.openxmlformats.org/officeDocument/2006/relationships/hyperlink" Target="https://portal.onehome.com/en-US/share/1008801s96667" TargetMode="External"/><Relationship Id="rId732" Type="http://schemas.openxmlformats.org/officeDocument/2006/relationships/hyperlink" Target="https://portal.onehome.com/en-US/share/1008794J94193" TargetMode="External"/><Relationship Id="rId731" Type="http://schemas.openxmlformats.org/officeDocument/2006/relationships/hyperlink" Target="https://portal.onehome.com/en-US/share/1008791H20045" TargetMode="External"/><Relationship Id="rId738" Type="http://schemas.openxmlformats.org/officeDocument/2006/relationships/hyperlink" Target="https://portal.onehome.com/en-US/share/1008797K98570" TargetMode="External"/><Relationship Id="rId737" Type="http://schemas.openxmlformats.org/officeDocument/2006/relationships/hyperlink" Target="https://portal.onehome.com/en-US/share/1008788A00061" TargetMode="External"/><Relationship Id="rId736" Type="http://schemas.openxmlformats.org/officeDocument/2006/relationships/hyperlink" Target="https://portal.onehome.com/en-US/share/1008786e04581" TargetMode="External"/><Relationship Id="rId735" Type="http://schemas.openxmlformats.org/officeDocument/2006/relationships/hyperlink" Target="https://portal.onehome.com/en-US/share/1008784F17822" TargetMode="External"/><Relationship Id="rId37" Type="http://schemas.openxmlformats.org/officeDocument/2006/relationships/hyperlink" Target="https://portal.onehome.com/en-US/share/1033518s00171" TargetMode="External"/><Relationship Id="rId36" Type="http://schemas.openxmlformats.org/officeDocument/2006/relationships/hyperlink" Target="https://portal.onehome.com/en-US/share/1033779m61920" TargetMode="External"/><Relationship Id="rId39" Type="http://schemas.openxmlformats.org/officeDocument/2006/relationships/hyperlink" Target="https://portal.onehome.com/en-US/share/1032923t73165" TargetMode="External"/><Relationship Id="rId38" Type="http://schemas.openxmlformats.org/officeDocument/2006/relationships/hyperlink" Target="https://portal.onehome.com/en-US/share/1032925r37338" TargetMode="External"/><Relationship Id="rId730" Type="http://schemas.openxmlformats.org/officeDocument/2006/relationships/hyperlink" Target="https://portal.onehome.com/en-US/share/1008785c81762" TargetMode="External"/><Relationship Id="rId20" Type="http://schemas.openxmlformats.org/officeDocument/2006/relationships/hyperlink" Target="https://www.zillow.com/homedetails/5352-Truckee-St-Denver-CO-80249/251840448_zpid/" TargetMode="External"/><Relationship Id="rId22" Type="http://schemas.openxmlformats.org/officeDocument/2006/relationships/hyperlink" Target="https://portal.onehome.com/en-US/share/1035678q70331" TargetMode="External"/><Relationship Id="rId21" Type="http://schemas.openxmlformats.org/officeDocument/2006/relationships/hyperlink" Target="https://portal.onehome.com/en-US/share/1035681C61652" TargetMode="External"/><Relationship Id="rId24" Type="http://schemas.openxmlformats.org/officeDocument/2006/relationships/hyperlink" Target="https://portal.onehome.com/en-US/share/1035523D74199" TargetMode="External"/><Relationship Id="rId23" Type="http://schemas.openxmlformats.org/officeDocument/2006/relationships/hyperlink" Target="https://portal.onehome.com/en-US/share/1035524m31715" TargetMode="External"/><Relationship Id="rId26" Type="http://schemas.openxmlformats.org/officeDocument/2006/relationships/hyperlink" Target="https://portal.onehome.com/en-US/share/1034678J89009" TargetMode="External"/><Relationship Id="rId25" Type="http://schemas.openxmlformats.org/officeDocument/2006/relationships/hyperlink" Target="https://portal.onehome.com/en-US/share/1034974x94113" TargetMode="External"/><Relationship Id="rId28" Type="http://schemas.openxmlformats.org/officeDocument/2006/relationships/hyperlink" Target="https://portal.onehome.com/en-US/share/1034675j60795" TargetMode="External"/><Relationship Id="rId27" Type="http://schemas.openxmlformats.org/officeDocument/2006/relationships/hyperlink" Target="https://portal.onehome.com/en-US/share/1034676p64438" TargetMode="External"/><Relationship Id="rId29" Type="http://schemas.openxmlformats.org/officeDocument/2006/relationships/hyperlink" Target="https://portal.onehome.com/en-US/share/1034674q98286" TargetMode="External"/><Relationship Id="rId11" Type="http://schemas.openxmlformats.org/officeDocument/2006/relationships/hyperlink" Target="https://portal.onehome.com/en-US/share/1037207j84732" TargetMode="External"/><Relationship Id="rId10" Type="http://schemas.openxmlformats.org/officeDocument/2006/relationships/hyperlink" Target="https://portal.onehome.com/en-US/share/1037211B21645" TargetMode="External"/><Relationship Id="rId13" Type="http://schemas.openxmlformats.org/officeDocument/2006/relationships/hyperlink" Target="https://portal.onehome.com/en-US/share/1036837y10243" TargetMode="External"/><Relationship Id="rId12" Type="http://schemas.openxmlformats.org/officeDocument/2006/relationships/hyperlink" Target="https://portal.onehome.com/en-US/share/1036838Z74072" TargetMode="External"/><Relationship Id="rId15" Type="http://schemas.openxmlformats.org/officeDocument/2006/relationships/hyperlink" Target="https://portal.onehome.com/en-US/share/1036340K88881" TargetMode="External"/><Relationship Id="rId14" Type="http://schemas.openxmlformats.org/officeDocument/2006/relationships/hyperlink" Target="https://portal.onehome.com/en-US/share/1036341c95818" TargetMode="External"/><Relationship Id="rId17" Type="http://schemas.openxmlformats.org/officeDocument/2006/relationships/hyperlink" Target="https://portal.onehome.com/en-US/share/1036134a86252" TargetMode="External"/><Relationship Id="rId16" Type="http://schemas.openxmlformats.org/officeDocument/2006/relationships/hyperlink" Target="https://portal.onehome.com/en-US/share/1036266a82392" TargetMode="External"/><Relationship Id="rId19" Type="http://schemas.openxmlformats.org/officeDocument/2006/relationships/hyperlink" Target="https://www.withroam.com/listing/5352-TRUCKEE-ST-DENVER-CO-80249/103298" TargetMode="External"/><Relationship Id="rId18" Type="http://schemas.openxmlformats.org/officeDocument/2006/relationships/hyperlink" Target="https://portal.onehome.com/en-US/share/1036133H25857" TargetMode="External"/><Relationship Id="rId750" Type="http://schemas.openxmlformats.org/officeDocument/2006/relationships/vmlDrawing" Target="../drawings/vmlDrawing2.vml"/><Relationship Id="rId84" Type="http://schemas.openxmlformats.org/officeDocument/2006/relationships/hyperlink" Target="https://portal.onehome.com/en-US/share/1027695O68618" TargetMode="External"/><Relationship Id="rId83" Type="http://schemas.openxmlformats.org/officeDocument/2006/relationships/hyperlink" Target="https://docs.google.com/spreadsheets/d/1hynVxj6iDtPyzshnyNrWKUuAwrqEjbMZ/edit?gid=1353041793" TargetMode="External"/><Relationship Id="rId86" Type="http://schemas.openxmlformats.org/officeDocument/2006/relationships/hyperlink" Target="https://docs.google.com/spreadsheets/d/1hynVxj6iDtPyzshnyNrWKUuAwrqEjbMZ/edit?gid=1126459255" TargetMode="External"/><Relationship Id="rId85" Type="http://schemas.openxmlformats.org/officeDocument/2006/relationships/hyperlink" Target="https://portal.onehome.com/en-US/share/1027694u72102" TargetMode="External"/><Relationship Id="rId88" Type="http://schemas.openxmlformats.org/officeDocument/2006/relationships/hyperlink" Target="https://docs.google.com/spreadsheets/d/1hynVxj6iDtPyzshnyNrWKUuAwrqEjbMZ/edit?gid=1392173570" TargetMode="External"/><Relationship Id="rId87" Type="http://schemas.openxmlformats.org/officeDocument/2006/relationships/hyperlink" Target="https://portal.onehome.com/en-US/share/1027693B21888" TargetMode="External"/><Relationship Id="rId89" Type="http://schemas.openxmlformats.org/officeDocument/2006/relationships/hyperlink" Target="https://portal.onehome.com/en-US/share/1027604v83113" TargetMode="External"/><Relationship Id="rId709" Type="http://schemas.openxmlformats.org/officeDocument/2006/relationships/hyperlink" Target="https://portal.onehome.com/en-US/share/1009217W17911" TargetMode="External"/><Relationship Id="rId708" Type="http://schemas.openxmlformats.org/officeDocument/2006/relationships/hyperlink" Target="https://portal.onehome.com/en-US/share/1009220e06673" TargetMode="External"/><Relationship Id="rId707" Type="http://schemas.openxmlformats.org/officeDocument/2006/relationships/hyperlink" Target="https://portal.onehome.com/en-US/share/1009221t35255" TargetMode="External"/><Relationship Id="rId706" Type="http://schemas.openxmlformats.org/officeDocument/2006/relationships/hyperlink" Target="https://portal.onehome.com/en-US/share/1009224R23928" TargetMode="External"/><Relationship Id="rId80" Type="http://schemas.openxmlformats.org/officeDocument/2006/relationships/hyperlink" Target="https://portal.onehome.com/en-US/share/1028208f48401" TargetMode="External"/><Relationship Id="rId82" Type="http://schemas.openxmlformats.org/officeDocument/2006/relationships/hyperlink" Target="https://www.zillow.com/homedetails/1517-N-25th-St-Colorado-Springs-CO-80904/13661067_zpid/" TargetMode="External"/><Relationship Id="rId81" Type="http://schemas.openxmlformats.org/officeDocument/2006/relationships/hyperlink" Target="https://portal.onehome.com/en-US/share/1028121s52926" TargetMode="External"/><Relationship Id="rId701" Type="http://schemas.openxmlformats.org/officeDocument/2006/relationships/hyperlink" Target="https://portal.onehome.com/en-US/share/1009222c53574" TargetMode="External"/><Relationship Id="rId700" Type="http://schemas.openxmlformats.org/officeDocument/2006/relationships/hyperlink" Target="https://portal.onehome.com/en-US/share/1009366t59298" TargetMode="External"/><Relationship Id="rId705" Type="http://schemas.openxmlformats.org/officeDocument/2006/relationships/hyperlink" Target="https://portal.onehome.com/en-US/share/1009225S66099" TargetMode="External"/><Relationship Id="rId704" Type="http://schemas.openxmlformats.org/officeDocument/2006/relationships/hyperlink" Target="https://portal.onehome.com/en-US/share/1009215R15678" TargetMode="External"/><Relationship Id="rId703" Type="http://schemas.openxmlformats.org/officeDocument/2006/relationships/hyperlink" Target="https://portal.onehome.com/en-US/share/1009210e71283" TargetMode="External"/><Relationship Id="rId702" Type="http://schemas.openxmlformats.org/officeDocument/2006/relationships/hyperlink" Target="https://portal.onehome.com/en-US/share/1009206x44132" TargetMode="External"/><Relationship Id="rId73" Type="http://schemas.openxmlformats.org/officeDocument/2006/relationships/hyperlink" Target="https://www.zillow.com/homedetails/517-Crystal-Peak-Rd-Florissant-CO-80816/223923637_zpid/" TargetMode="External"/><Relationship Id="rId72" Type="http://schemas.openxmlformats.org/officeDocument/2006/relationships/hyperlink" Target="https://www.zillow.com/homedetails/2473-Craycroft-Dr-Colorado-Springs-CO-80920/13559051_zpid/" TargetMode="External"/><Relationship Id="rId75" Type="http://schemas.openxmlformats.org/officeDocument/2006/relationships/hyperlink" Target="https://www.zillow.com/homedetails/4957-Wineskin-Cir-Colorado-Springs-CO-80916/13623138_zpid/" TargetMode="External"/><Relationship Id="rId74" Type="http://schemas.openxmlformats.org/officeDocument/2006/relationships/hyperlink" Target="https://www.withroam.com/listing/6252-MARILEE-WAY-COLORADO-SPRINGS-CO-80911/192353" TargetMode="External"/><Relationship Id="rId77" Type="http://schemas.openxmlformats.org/officeDocument/2006/relationships/hyperlink" Target="https://portal.onehome.com/en-US/share/1029282s97017" TargetMode="External"/><Relationship Id="rId76" Type="http://schemas.openxmlformats.org/officeDocument/2006/relationships/hyperlink" Target="https://docs.google.com/spreadsheets/d/1hynVxj6iDtPyzshnyNrWKUuAwrqEjbMZ/edit?gid=916621425" TargetMode="External"/><Relationship Id="rId79" Type="http://schemas.openxmlformats.org/officeDocument/2006/relationships/hyperlink" Target="https://portal.onehome.com/en-US/share/1028473E16227" TargetMode="External"/><Relationship Id="rId78" Type="http://schemas.openxmlformats.org/officeDocument/2006/relationships/hyperlink" Target="https://portal.onehome.com/en-US/share/1028474k67314" TargetMode="External"/><Relationship Id="rId71" Type="http://schemas.openxmlformats.org/officeDocument/2006/relationships/hyperlink" Target="https://docs.google.com/spreadsheets/d/1hynVxj6iDtPyzshnyNrWKUuAwrqEjbMZ/edit?gid=117995143" TargetMode="External"/><Relationship Id="rId70" Type="http://schemas.openxmlformats.org/officeDocument/2006/relationships/hyperlink" Target="https://portal.onehome.com/en-US/share/1029208j98079" TargetMode="External"/><Relationship Id="rId62" Type="http://schemas.openxmlformats.org/officeDocument/2006/relationships/hyperlink" Target="https://portal.onehome.com/en-US/share/1029753b35067" TargetMode="External"/><Relationship Id="rId61" Type="http://schemas.openxmlformats.org/officeDocument/2006/relationships/hyperlink" Target="https://portal.onehome.com/en-US/share/1029897j63891" TargetMode="External"/><Relationship Id="rId64" Type="http://schemas.openxmlformats.org/officeDocument/2006/relationships/hyperlink" Target="https://portal.onehome.com/en-US/share/1029751x76463" TargetMode="External"/><Relationship Id="rId63" Type="http://schemas.openxmlformats.org/officeDocument/2006/relationships/hyperlink" Target="https://portal.onehome.com/en-US/share/1029752R25992" TargetMode="External"/><Relationship Id="rId66" Type="http://schemas.openxmlformats.org/officeDocument/2006/relationships/hyperlink" Target="https://www.zillow.com/homedetails/1712-Hampton-S-Colorado-Springs-CO-80906/181677829_zpid/" TargetMode="External"/><Relationship Id="rId65" Type="http://schemas.openxmlformats.org/officeDocument/2006/relationships/hyperlink" Target="https://portal.onehome.com/en-US/share/1029584a10928" TargetMode="External"/><Relationship Id="rId68" Type="http://schemas.openxmlformats.org/officeDocument/2006/relationships/hyperlink" Target="https://docs.google.com/spreadsheets/d/1hynVxj6iDtPyzshnyNrWKUuAwrqEjbMZ/edit?gid=505231870" TargetMode="External"/><Relationship Id="rId67" Type="http://schemas.openxmlformats.org/officeDocument/2006/relationships/hyperlink" Target="https://portal.onehome.com/en-US/share/1029281N93785" TargetMode="External"/><Relationship Id="rId729" Type="http://schemas.openxmlformats.org/officeDocument/2006/relationships/hyperlink" Target="https://portal.onehome.com/en-US/share/1008792L18848" TargetMode="External"/><Relationship Id="rId728" Type="http://schemas.openxmlformats.org/officeDocument/2006/relationships/hyperlink" Target="https://portal.onehome.com/en-US/share/1008862B10542" TargetMode="External"/><Relationship Id="rId60" Type="http://schemas.openxmlformats.org/officeDocument/2006/relationships/hyperlink" Target="https://portal.onehome.com/en-US/share/1030373W50922" TargetMode="External"/><Relationship Id="rId723" Type="http://schemas.openxmlformats.org/officeDocument/2006/relationships/hyperlink" Target="https://portal.onehome.com/en-US/share/1008868W21802" TargetMode="External"/><Relationship Id="rId722" Type="http://schemas.openxmlformats.org/officeDocument/2006/relationships/hyperlink" Target="https://portal.onehome.com/en-US/share/1009056P97741" TargetMode="External"/><Relationship Id="rId721" Type="http://schemas.openxmlformats.org/officeDocument/2006/relationships/hyperlink" Target="https://portal.onehome.com/en-US/share/1009055R58099" TargetMode="External"/><Relationship Id="rId720" Type="http://schemas.openxmlformats.org/officeDocument/2006/relationships/hyperlink" Target="https://portal.onehome.com/en-US/share/1016667s61732" TargetMode="External"/><Relationship Id="rId727" Type="http://schemas.openxmlformats.org/officeDocument/2006/relationships/hyperlink" Target="https://portal.onehome.com/en-US/share/1008866R64072" TargetMode="External"/><Relationship Id="rId726" Type="http://schemas.openxmlformats.org/officeDocument/2006/relationships/hyperlink" Target="https://portal.onehome.com/en-US/share/1008870q84317" TargetMode="External"/><Relationship Id="rId725" Type="http://schemas.openxmlformats.org/officeDocument/2006/relationships/hyperlink" Target="https://portal.onehome.com/en-US/share/1008872H59464" TargetMode="External"/><Relationship Id="rId724" Type="http://schemas.openxmlformats.org/officeDocument/2006/relationships/hyperlink" Target="https://portal.onehome.com/en-US/share/1008860W05788" TargetMode="External"/><Relationship Id="rId69" Type="http://schemas.openxmlformats.org/officeDocument/2006/relationships/hyperlink" Target="https://portal.onehome.com/en-US/share/1029287v94446" TargetMode="External"/><Relationship Id="rId51" Type="http://schemas.openxmlformats.org/officeDocument/2006/relationships/hyperlink" Target="https://portal.onehome.com/en-US/share/1030831O42594" TargetMode="External"/><Relationship Id="rId50" Type="http://schemas.openxmlformats.org/officeDocument/2006/relationships/hyperlink" Target="https://portal.onehome.com/en-US/share/1030832G31075" TargetMode="External"/><Relationship Id="rId53" Type="http://schemas.openxmlformats.org/officeDocument/2006/relationships/hyperlink" Target="https://portal.onehome.com/en-US/share/1030563f87168" TargetMode="External"/><Relationship Id="rId52" Type="http://schemas.openxmlformats.org/officeDocument/2006/relationships/hyperlink" Target="https://portal.onehome.com/en-US/share/1030639S13343" TargetMode="External"/><Relationship Id="rId55" Type="http://schemas.openxmlformats.org/officeDocument/2006/relationships/hyperlink" Target="https://portal.onehome.com/en-US/share/1030496A36059" TargetMode="External"/><Relationship Id="rId54" Type="http://schemas.openxmlformats.org/officeDocument/2006/relationships/hyperlink" Target="https://portal.onehome.com/en-US/share/1030562N73311" TargetMode="External"/><Relationship Id="rId57" Type="http://schemas.openxmlformats.org/officeDocument/2006/relationships/hyperlink" Target="https://portal.onehome.com/en-US/share/1030426L76292" TargetMode="External"/><Relationship Id="rId56" Type="http://schemas.openxmlformats.org/officeDocument/2006/relationships/hyperlink" Target="https://portal.onehome.com/en-US/share/1030495F79179" TargetMode="External"/><Relationship Id="rId719" Type="http://schemas.openxmlformats.org/officeDocument/2006/relationships/hyperlink" Target="https://portal.onehome.com/en-US/share/1009060w98358" TargetMode="External"/><Relationship Id="rId718" Type="http://schemas.openxmlformats.org/officeDocument/2006/relationships/hyperlink" Target="https://portal.onehome.com/en-US/share/1009061K91997" TargetMode="External"/><Relationship Id="rId717" Type="http://schemas.openxmlformats.org/officeDocument/2006/relationships/hyperlink" Target="https://portal.onehome.com/en-US/share/1009062O85336" TargetMode="External"/><Relationship Id="rId712" Type="http://schemas.openxmlformats.org/officeDocument/2006/relationships/hyperlink" Target="https://portal.onehome.com/en-US/share/1009211F31183" TargetMode="External"/><Relationship Id="rId711" Type="http://schemas.openxmlformats.org/officeDocument/2006/relationships/hyperlink" Target="https://portal.onehome.com/en-US/share/1009212P43547" TargetMode="External"/><Relationship Id="rId710" Type="http://schemas.openxmlformats.org/officeDocument/2006/relationships/hyperlink" Target="https://portal.onehome.com/en-US/share/1009216f90287" TargetMode="External"/><Relationship Id="rId716" Type="http://schemas.openxmlformats.org/officeDocument/2006/relationships/hyperlink" Target="https://portal.onehome.com/en-US/share/1009214V66263" TargetMode="External"/><Relationship Id="rId715" Type="http://schemas.openxmlformats.org/officeDocument/2006/relationships/hyperlink" Target="https://portal.onehome.com/en-US/share/1009219p63773" TargetMode="External"/><Relationship Id="rId714" Type="http://schemas.openxmlformats.org/officeDocument/2006/relationships/hyperlink" Target="https://portal.onehome.com/en-US/share/1009204I21686" TargetMode="External"/><Relationship Id="rId713" Type="http://schemas.openxmlformats.org/officeDocument/2006/relationships/hyperlink" Target="https://portal.onehome.com/en-US/share/1009208i67980" TargetMode="External"/><Relationship Id="rId59" Type="http://schemas.openxmlformats.org/officeDocument/2006/relationships/hyperlink" Target="https://portal.onehome.com/en-US/share/1030376M43115" TargetMode="External"/><Relationship Id="rId58" Type="http://schemas.openxmlformats.org/officeDocument/2006/relationships/hyperlink" Target="https://portal.onehome.com/en-US/share/1030377C70209" TargetMode="External"/><Relationship Id="rId349" Type="http://schemas.openxmlformats.org/officeDocument/2006/relationships/hyperlink" Target="https://portal.onehome.com/en-US/share/1017216o69564" TargetMode="External"/><Relationship Id="rId348" Type="http://schemas.openxmlformats.org/officeDocument/2006/relationships/hyperlink" Target="https://portal.onehome.com/en-US/share/1017218c05630" TargetMode="External"/><Relationship Id="rId347" Type="http://schemas.openxmlformats.org/officeDocument/2006/relationships/hyperlink" Target="https://portal.onehome.com/en-US/share/1017324h36848" TargetMode="External"/><Relationship Id="rId346" Type="http://schemas.openxmlformats.org/officeDocument/2006/relationships/hyperlink" Target="https://portal.onehome.com/en-US/share/1017325k30777" TargetMode="External"/><Relationship Id="rId341" Type="http://schemas.openxmlformats.org/officeDocument/2006/relationships/hyperlink" Target="https://portal.onehome.com/en-US/share/1017472G30026" TargetMode="External"/><Relationship Id="rId340" Type="http://schemas.openxmlformats.org/officeDocument/2006/relationships/hyperlink" Target="https://portal.onehome.com/en-US/share/1017473o20490" TargetMode="External"/><Relationship Id="rId345" Type="http://schemas.openxmlformats.org/officeDocument/2006/relationships/hyperlink" Target="https://portal.onehome.com/en-US/share/1017326g14647" TargetMode="External"/><Relationship Id="rId344" Type="http://schemas.openxmlformats.org/officeDocument/2006/relationships/hyperlink" Target="https://portal.onehome.com/en-US/share/1017408t16310" TargetMode="External"/><Relationship Id="rId343" Type="http://schemas.openxmlformats.org/officeDocument/2006/relationships/hyperlink" Target="https://portal.onehome.com/en-US/share/1017470k07264" TargetMode="External"/><Relationship Id="rId342" Type="http://schemas.openxmlformats.org/officeDocument/2006/relationships/hyperlink" Target="https://portal.onehome.com/en-US/share/1017471J65899" TargetMode="External"/><Relationship Id="rId338" Type="http://schemas.openxmlformats.org/officeDocument/2006/relationships/hyperlink" Target="https://portal.onehome.com/en-US/share/1017475W34274" TargetMode="External"/><Relationship Id="rId337" Type="http://schemas.openxmlformats.org/officeDocument/2006/relationships/hyperlink" Target="https://portal.onehome.com/en-US/share/1017476B81183" TargetMode="External"/><Relationship Id="rId336" Type="http://schemas.openxmlformats.org/officeDocument/2006/relationships/hyperlink" Target="https://portal.onehome.com/en-US/share/1017478D31500" TargetMode="External"/><Relationship Id="rId335" Type="http://schemas.openxmlformats.org/officeDocument/2006/relationships/hyperlink" Target="https://portal.onehome.com/en-US/share/1017652x55109" TargetMode="External"/><Relationship Id="rId339" Type="http://schemas.openxmlformats.org/officeDocument/2006/relationships/hyperlink" Target="https://portal.onehome.com/en-US/share/1017474a65833" TargetMode="External"/><Relationship Id="rId330" Type="http://schemas.openxmlformats.org/officeDocument/2006/relationships/hyperlink" Target="https://portal.onehome.com/en-US/share/1017724G68385" TargetMode="External"/><Relationship Id="rId334" Type="http://schemas.openxmlformats.org/officeDocument/2006/relationships/hyperlink" Target="https://portal.onehome.com/en-US/share/1017655d46728" TargetMode="External"/><Relationship Id="rId333" Type="http://schemas.openxmlformats.org/officeDocument/2006/relationships/hyperlink" Target="https://portal.onehome.com/en-US/share/1017654Q87088" TargetMode="External"/><Relationship Id="rId332" Type="http://schemas.openxmlformats.org/officeDocument/2006/relationships/hyperlink" Target="https://portal.onehome.com/en-US/share/1017656R66687" TargetMode="External"/><Relationship Id="rId331" Type="http://schemas.openxmlformats.org/officeDocument/2006/relationships/hyperlink" Target="https://portal.onehome.com/en-US/share/1017722Z25072" TargetMode="External"/><Relationship Id="rId370" Type="http://schemas.openxmlformats.org/officeDocument/2006/relationships/hyperlink" Target="https://portal.onehome.com/en-US/share/1016977f96836" TargetMode="External"/><Relationship Id="rId369" Type="http://schemas.openxmlformats.org/officeDocument/2006/relationships/hyperlink" Target="https://portal.onehome.com/en-US/share/1016978g36748" TargetMode="External"/><Relationship Id="rId368" Type="http://schemas.openxmlformats.org/officeDocument/2006/relationships/hyperlink" Target="https://portal.onehome.com/en-US/share/1016980c15490" TargetMode="External"/><Relationship Id="rId363" Type="http://schemas.openxmlformats.org/officeDocument/2006/relationships/hyperlink" Target="https://portal.onehome.com/en-US/share/1016985f71305" TargetMode="External"/><Relationship Id="rId362" Type="http://schemas.openxmlformats.org/officeDocument/2006/relationships/hyperlink" Target="https://portal.onehome.com/en-US/share/1016986z22450" TargetMode="External"/><Relationship Id="rId361" Type="http://schemas.openxmlformats.org/officeDocument/2006/relationships/hyperlink" Target="https://portal.onehome.com/en-US/share/1016987J76567" TargetMode="External"/><Relationship Id="rId360" Type="http://schemas.openxmlformats.org/officeDocument/2006/relationships/hyperlink" Target="https://portal.onehome.com/en-US/share/1016988b64523" TargetMode="External"/><Relationship Id="rId367" Type="http://schemas.openxmlformats.org/officeDocument/2006/relationships/hyperlink" Target="https://portal.onehome.com/en-US/share/1016981n46380" TargetMode="External"/><Relationship Id="rId366" Type="http://schemas.openxmlformats.org/officeDocument/2006/relationships/hyperlink" Target="https://portal.onehome.com/en-US/share/1016982M84209" TargetMode="External"/><Relationship Id="rId365" Type="http://schemas.openxmlformats.org/officeDocument/2006/relationships/hyperlink" Target="https://portal.onehome.com/en-US/share/1016983t82544" TargetMode="External"/><Relationship Id="rId364" Type="http://schemas.openxmlformats.org/officeDocument/2006/relationships/hyperlink" Target="https://portal.onehome.com/en-US/share/1016984u58141" TargetMode="External"/><Relationship Id="rId95" Type="http://schemas.openxmlformats.org/officeDocument/2006/relationships/hyperlink" Target="https://portal.onehome.com/en-US/share/1026538m51722" TargetMode="External"/><Relationship Id="rId94" Type="http://schemas.openxmlformats.org/officeDocument/2006/relationships/hyperlink" Target="https://docs.google.com/spreadsheets/d/19unqpkKMQrhmGBaUh6zOIc0kPNGOIvtn6SRluHdkJD8/edit?gid=1876345935" TargetMode="External"/><Relationship Id="rId97" Type="http://schemas.openxmlformats.org/officeDocument/2006/relationships/hyperlink" Target="https://portal.onehome.com/en-US/share/1026303i72401" TargetMode="External"/><Relationship Id="rId96" Type="http://schemas.openxmlformats.org/officeDocument/2006/relationships/hyperlink" Target="https://portal.onehome.com/en-US/share/1026536y12483" TargetMode="External"/><Relationship Id="rId99" Type="http://schemas.openxmlformats.org/officeDocument/2006/relationships/hyperlink" Target="https://portal.onehome.com/en-US/share/1026237N47238" TargetMode="External"/><Relationship Id="rId98" Type="http://schemas.openxmlformats.org/officeDocument/2006/relationships/hyperlink" Target="https://docs.google.com/spreadsheets/d/19unqpkKMQrhmGBaUh6zOIc0kPNGOIvtn6SRluHdkJD8/edit?gid=1336992113" TargetMode="External"/><Relationship Id="rId91" Type="http://schemas.openxmlformats.org/officeDocument/2006/relationships/hyperlink" Target="https://portal.onehome.com/en-US/share/1027255T97585" TargetMode="External"/><Relationship Id="rId90" Type="http://schemas.openxmlformats.org/officeDocument/2006/relationships/hyperlink" Target="https://portal.onehome.com/en-US/share/1027258Q70727" TargetMode="External"/><Relationship Id="rId93" Type="http://schemas.openxmlformats.org/officeDocument/2006/relationships/hyperlink" Target="https://portal.onehome.com/en-US/share/1026913S69334" TargetMode="External"/><Relationship Id="rId92" Type="http://schemas.openxmlformats.org/officeDocument/2006/relationships/hyperlink" Target="https://portal.onehome.com/en-US/share/1027068z98263" TargetMode="External"/><Relationship Id="rId359" Type="http://schemas.openxmlformats.org/officeDocument/2006/relationships/hyperlink" Target="https://portal.onehome.com/en-US/share/1016989h17894" TargetMode="External"/><Relationship Id="rId358" Type="http://schemas.openxmlformats.org/officeDocument/2006/relationships/hyperlink" Target="https://portal.onehome.com/en-US/share/1017052y87178" TargetMode="External"/><Relationship Id="rId357" Type="http://schemas.openxmlformats.org/officeDocument/2006/relationships/hyperlink" Target="https://portal.onehome.com/en-US/share/1017053S64694" TargetMode="External"/><Relationship Id="rId352" Type="http://schemas.openxmlformats.org/officeDocument/2006/relationships/hyperlink" Target="https://portal.onehome.com/en-US/share/1017212i19536" TargetMode="External"/><Relationship Id="rId351" Type="http://schemas.openxmlformats.org/officeDocument/2006/relationships/hyperlink" Target="https://portal.onehome.com/en-US/share/1017213D54643" TargetMode="External"/><Relationship Id="rId350" Type="http://schemas.openxmlformats.org/officeDocument/2006/relationships/hyperlink" Target="https://portal.onehome.com/en-US/share/1017215b14140" TargetMode="External"/><Relationship Id="rId356" Type="http://schemas.openxmlformats.org/officeDocument/2006/relationships/hyperlink" Target="https://portal.onehome.com/en-US/share/1017055X41384" TargetMode="External"/><Relationship Id="rId355" Type="http://schemas.openxmlformats.org/officeDocument/2006/relationships/hyperlink" Target="https://portal.onehome.com/en-US/share/1017057s71107" TargetMode="External"/><Relationship Id="rId354" Type="http://schemas.openxmlformats.org/officeDocument/2006/relationships/hyperlink" Target="https://portal.onehome.com/en-US/share/1017058Q34982" TargetMode="External"/><Relationship Id="rId353" Type="http://schemas.openxmlformats.org/officeDocument/2006/relationships/hyperlink" Target="https://portal.onehome.com/en-US/share/1017211E32626" TargetMode="External"/><Relationship Id="rId305" Type="http://schemas.openxmlformats.org/officeDocument/2006/relationships/hyperlink" Target="https://portal.onehome.com/en-US/share/1018245i28329" TargetMode="External"/><Relationship Id="rId304" Type="http://schemas.openxmlformats.org/officeDocument/2006/relationships/hyperlink" Target="https://portal.onehome.com/en-US/share/1018435j87492" TargetMode="External"/><Relationship Id="rId303" Type="http://schemas.openxmlformats.org/officeDocument/2006/relationships/hyperlink" Target="https://portal.onehome.com/en-US/share/1018436N87830" TargetMode="External"/><Relationship Id="rId302" Type="http://schemas.openxmlformats.org/officeDocument/2006/relationships/hyperlink" Target="https://portal.onehome.com/en-US/share/1018438K89511" TargetMode="External"/><Relationship Id="rId309" Type="http://schemas.openxmlformats.org/officeDocument/2006/relationships/hyperlink" Target="https://portal.onehome.com/en-US/share/1018207K64828" TargetMode="External"/><Relationship Id="rId308" Type="http://schemas.openxmlformats.org/officeDocument/2006/relationships/hyperlink" Target="https://portal.onehome.com/en-US/share/1018209g12061" TargetMode="External"/><Relationship Id="rId307" Type="http://schemas.openxmlformats.org/officeDocument/2006/relationships/hyperlink" Target="https://portal.onehome.com/en-US/share/1018210R87394" TargetMode="External"/><Relationship Id="rId306" Type="http://schemas.openxmlformats.org/officeDocument/2006/relationships/hyperlink" Target="https://portal.onehome.com/en-US/share/1018244c48869" TargetMode="External"/><Relationship Id="rId301" Type="http://schemas.openxmlformats.org/officeDocument/2006/relationships/hyperlink" Target="https://portal.onehome.com/en-US/share/1018439w49945" TargetMode="External"/><Relationship Id="rId300" Type="http://schemas.openxmlformats.org/officeDocument/2006/relationships/hyperlink" Target="https://portal.onehome.com/en-US/share/1018440S03380" TargetMode="External"/><Relationship Id="rId327" Type="http://schemas.openxmlformats.org/officeDocument/2006/relationships/hyperlink" Target="https://portal.onehome.com/en-US/share/1017723W75752" TargetMode="External"/><Relationship Id="rId326" Type="http://schemas.openxmlformats.org/officeDocument/2006/relationships/hyperlink" Target="https://portal.onehome.com/en-US/share/1017730l08235" TargetMode="External"/><Relationship Id="rId325" Type="http://schemas.openxmlformats.org/officeDocument/2006/relationships/hyperlink" Target="https://portal.onehome.com/en-US/share/1017728q23572" TargetMode="External"/><Relationship Id="rId324" Type="http://schemas.openxmlformats.org/officeDocument/2006/relationships/hyperlink" Target="https://portal.onehome.com/en-US/share/1022198A50706" TargetMode="External"/><Relationship Id="rId329" Type="http://schemas.openxmlformats.org/officeDocument/2006/relationships/hyperlink" Target="https://portal.onehome.com/en-US/share/1017731S64177" TargetMode="External"/><Relationship Id="rId328" Type="http://schemas.openxmlformats.org/officeDocument/2006/relationships/hyperlink" Target="https://portal.onehome.com/en-US/share/1017729V52705" TargetMode="External"/><Relationship Id="rId323" Type="http://schemas.openxmlformats.org/officeDocument/2006/relationships/hyperlink" Target="https://portal.onehome.com/en-US/share/1017813O92686" TargetMode="External"/><Relationship Id="rId322" Type="http://schemas.openxmlformats.org/officeDocument/2006/relationships/hyperlink" Target="https://portal.onehome.com/en-US/share/1017814T07053" TargetMode="External"/><Relationship Id="rId321" Type="http://schemas.openxmlformats.org/officeDocument/2006/relationships/hyperlink" Target="https://portal.onehome.com/en-US/share/1017817O19295" TargetMode="External"/><Relationship Id="rId320" Type="http://schemas.openxmlformats.org/officeDocument/2006/relationships/hyperlink" Target="https://portal.onehome.com/en-US/share/1017818b72355" TargetMode="External"/><Relationship Id="rId316" Type="http://schemas.openxmlformats.org/officeDocument/2006/relationships/hyperlink" Target="https://portal.onehome.com/en-US/share/1017865F36113" TargetMode="External"/><Relationship Id="rId315" Type="http://schemas.openxmlformats.org/officeDocument/2006/relationships/hyperlink" Target="https://portal.onehome.com/en-US/share/1017867d90490" TargetMode="External"/><Relationship Id="rId314" Type="http://schemas.openxmlformats.org/officeDocument/2006/relationships/hyperlink" Target="https://portal.onehome.com/en-US/share/1017868X50722" TargetMode="External"/><Relationship Id="rId313" Type="http://schemas.openxmlformats.org/officeDocument/2006/relationships/hyperlink" Target="https://portal.onehome.com/en-US/share/1017862H79338" TargetMode="External"/><Relationship Id="rId319" Type="http://schemas.openxmlformats.org/officeDocument/2006/relationships/hyperlink" Target="https://portal.onehome.com/en-US/share/1017819q28465" TargetMode="External"/><Relationship Id="rId318" Type="http://schemas.openxmlformats.org/officeDocument/2006/relationships/hyperlink" Target="https://portal.onehome.com/en-US/share/1017860Z19444" TargetMode="External"/><Relationship Id="rId317" Type="http://schemas.openxmlformats.org/officeDocument/2006/relationships/hyperlink" Target="https://portal.onehome.com/en-US/share/1017864J72635" TargetMode="External"/><Relationship Id="rId312" Type="http://schemas.openxmlformats.org/officeDocument/2006/relationships/hyperlink" Target="https://portal.onehome.com/en-US/share/1017866m99556" TargetMode="External"/><Relationship Id="rId311" Type="http://schemas.openxmlformats.org/officeDocument/2006/relationships/hyperlink" Target="https://portal.onehome.com/en-US/share/1017869D42240" TargetMode="External"/><Relationship Id="rId310" Type="http://schemas.openxmlformats.org/officeDocument/2006/relationships/hyperlink" Target="https://portal.onehome.com/en-US/share/1018206B89297" TargetMode="External"/><Relationship Id="rId297" Type="http://schemas.openxmlformats.org/officeDocument/2006/relationships/hyperlink" Target="https://portal.onehome.com/en-US/share/1018590Z53788" TargetMode="External"/><Relationship Id="rId296" Type="http://schemas.openxmlformats.org/officeDocument/2006/relationships/hyperlink" Target="https://portal.onehome.com/en-US/share/1018599W51875" TargetMode="External"/><Relationship Id="rId295" Type="http://schemas.openxmlformats.org/officeDocument/2006/relationships/hyperlink" Target="https://portal.onehome.com/en-US/share/1018592I53225" TargetMode="External"/><Relationship Id="rId294" Type="http://schemas.openxmlformats.org/officeDocument/2006/relationships/hyperlink" Target="https://docs.google.com/spreadsheets/d/1hynVxj6iDtPyzshnyNrWKUuAwrqEjbMZ/edit?gid=1262755368" TargetMode="External"/><Relationship Id="rId299" Type="http://schemas.openxmlformats.org/officeDocument/2006/relationships/hyperlink" Target="https://portal.onehome.com/en-US/share/1018501g92808" TargetMode="External"/><Relationship Id="rId298" Type="http://schemas.openxmlformats.org/officeDocument/2006/relationships/hyperlink" Target="https://portal.onehome.com/en-US/share/1018502y17705" TargetMode="External"/><Relationship Id="rId271" Type="http://schemas.openxmlformats.org/officeDocument/2006/relationships/hyperlink" Target="https://portal.onehome.com/en-US/share/1019510M83596" TargetMode="External"/><Relationship Id="rId270" Type="http://schemas.openxmlformats.org/officeDocument/2006/relationships/hyperlink" Target="https://portal.onehome.com/en-US/share/1019511Q62790" TargetMode="External"/><Relationship Id="rId269" Type="http://schemas.openxmlformats.org/officeDocument/2006/relationships/hyperlink" Target="https://portal.onehome.com/en-US/share/1019512x57675" TargetMode="External"/><Relationship Id="rId264" Type="http://schemas.openxmlformats.org/officeDocument/2006/relationships/hyperlink" Target="https://portal.onehome.com/en-US/share/1019589Y04086" TargetMode="External"/><Relationship Id="rId263" Type="http://schemas.openxmlformats.org/officeDocument/2006/relationships/hyperlink" Target="https://portal.onehome.com/en-US/share/1019590e89956" TargetMode="External"/><Relationship Id="rId262" Type="http://schemas.openxmlformats.org/officeDocument/2006/relationships/hyperlink" Target="https://portal.onehome.com/en-US/share/1019591T07128" TargetMode="External"/><Relationship Id="rId261" Type="http://schemas.openxmlformats.org/officeDocument/2006/relationships/hyperlink" Target="https://portal.onehome.com/en-US/share/1019592S48969" TargetMode="External"/><Relationship Id="rId268" Type="http://schemas.openxmlformats.org/officeDocument/2006/relationships/hyperlink" Target="https://portal.onehome.com/en-US/share/1019513a01831" TargetMode="External"/><Relationship Id="rId267" Type="http://schemas.openxmlformats.org/officeDocument/2006/relationships/hyperlink" Target="https://portal.onehome.com/en-US/share/1019514n32885" TargetMode="External"/><Relationship Id="rId266" Type="http://schemas.openxmlformats.org/officeDocument/2006/relationships/hyperlink" Target="https://portal.onehome.com/en-US/share/1019515X44343" TargetMode="External"/><Relationship Id="rId265" Type="http://schemas.openxmlformats.org/officeDocument/2006/relationships/hyperlink" Target="https://portal.onehome.com/en-US/share/1019588u19034" TargetMode="External"/><Relationship Id="rId260" Type="http://schemas.openxmlformats.org/officeDocument/2006/relationships/hyperlink" Target="https://portal.onehome.com/en-US/share/1019594w78998" TargetMode="External"/><Relationship Id="rId259" Type="http://schemas.openxmlformats.org/officeDocument/2006/relationships/hyperlink" Target="https://portal.onehome.com/en-US/share/1019744H16985" TargetMode="External"/><Relationship Id="rId258" Type="http://schemas.openxmlformats.org/officeDocument/2006/relationships/hyperlink" Target="https://portal.onehome.com/en-US/share/1019745f41363" TargetMode="External"/><Relationship Id="rId253" Type="http://schemas.openxmlformats.org/officeDocument/2006/relationships/hyperlink" Target="https://portal.onehome.com/en-US/share/1020031T06255" TargetMode="External"/><Relationship Id="rId252" Type="http://schemas.openxmlformats.org/officeDocument/2006/relationships/hyperlink" Target="https://portal.onehome.com/en-US/share/1020032Q26557" TargetMode="External"/><Relationship Id="rId251" Type="http://schemas.openxmlformats.org/officeDocument/2006/relationships/hyperlink" Target="https://portal.onehome.com/en-US/share/1020033G22875" TargetMode="External"/><Relationship Id="rId250" Type="http://schemas.openxmlformats.org/officeDocument/2006/relationships/hyperlink" Target="https://portal.onehome.com/en-US/share/1020092W69800" TargetMode="External"/><Relationship Id="rId257" Type="http://schemas.openxmlformats.org/officeDocument/2006/relationships/hyperlink" Target="https://portal.onehome.com/en-US/share/1019746z19980" TargetMode="External"/><Relationship Id="rId256" Type="http://schemas.openxmlformats.org/officeDocument/2006/relationships/hyperlink" Target="https://portal.onehome.com/en-US/share/1019747h92562" TargetMode="External"/><Relationship Id="rId255" Type="http://schemas.openxmlformats.org/officeDocument/2006/relationships/hyperlink" Target="https://portal.onehome.com/en-US/share/1019748K53851" TargetMode="External"/><Relationship Id="rId254" Type="http://schemas.openxmlformats.org/officeDocument/2006/relationships/hyperlink" Target="https://portal.onehome.com/en-US/share/1019925O57726" TargetMode="External"/><Relationship Id="rId293" Type="http://schemas.openxmlformats.org/officeDocument/2006/relationships/hyperlink" Target="https://portal.onehome.com/en-US/share/1018594s56501" TargetMode="External"/><Relationship Id="rId292" Type="http://schemas.openxmlformats.org/officeDocument/2006/relationships/hyperlink" Target="https://portal.onehome.com/en-US/share/1018595u59212" TargetMode="External"/><Relationship Id="rId291" Type="http://schemas.openxmlformats.org/officeDocument/2006/relationships/hyperlink" Target="https://portal.onehome.com/en-US/share/1018596w07523" TargetMode="External"/><Relationship Id="rId290" Type="http://schemas.openxmlformats.org/officeDocument/2006/relationships/hyperlink" Target="https://portal.onehome.com/en-US/share/1018598K87313" TargetMode="External"/><Relationship Id="rId286" Type="http://schemas.openxmlformats.org/officeDocument/2006/relationships/hyperlink" Target="https://portal.onehome.com/en-US/share/1018663W52183" TargetMode="External"/><Relationship Id="rId285" Type="http://schemas.openxmlformats.org/officeDocument/2006/relationships/hyperlink" Target="https://portal.onehome.com/en-US/share/1018932K94055" TargetMode="External"/><Relationship Id="rId284" Type="http://schemas.openxmlformats.org/officeDocument/2006/relationships/hyperlink" Target="https://portal.onehome.com/en-US/share/1018934T41410" TargetMode="External"/><Relationship Id="rId283" Type="http://schemas.openxmlformats.org/officeDocument/2006/relationships/hyperlink" Target="https://portal.onehome.com/en-US/share/1018935n95207" TargetMode="External"/><Relationship Id="rId289" Type="http://schemas.openxmlformats.org/officeDocument/2006/relationships/hyperlink" Target="https://portal.onehome.com/en-US/share/1018660M69381" TargetMode="External"/><Relationship Id="rId288" Type="http://schemas.openxmlformats.org/officeDocument/2006/relationships/hyperlink" Target="https://portal.onehome.com/en-US/share/1018661b10352" TargetMode="External"/><Relationship Id="rId287" Type="http://schemas.openxmlformats.org/officeDocument/2006/relationships/hyperlink" Target="https://portal.onehome.com/en-US/share/1018662j66736" TargetMode="External"/><Relationship Id="rId282" Type="http://schemas.openxmlformats.org/officeDocument/2006/relationships/hyperlink" Target="https://portal.onehome.com/en-US/share/1018936L17507" TargetMode="External"/><Relationship Id="rId281" Type="http://schemas.openxmlformats.org/officeDocument/2006/relationships/hyperlink" Target="https://portal.onehome.com/en-US/share/1019351F32663" TargetMode="External"/><Relationship Id="rId280" Type="http://schemas.openxmlformats.org/officeDocument/2006/relationships/hyperlink" Target="https://portal.onehome.com/en-US/share/1019352E60130" TargetMode="External"/><Relationship Id="rId275" Type="http://schemas.openxmlformats.org/officeDocument/2006/relationships/hyperlink" Target="https://docs.google.com/spreadsheets/d/1hynVxj6iDtPyzshnyNrWKUuAwrqEjbMZ/edit?gid=1414637657" TargetMode="External"/><Relationship Id="rId274" Type="http://schemas.openxmlformats.org/officeDocument/2006/relationships/hyperlink" Target="https://portal.onehome.com/en-US/share/1019357r61503" TargetMode="External"/><Relationship Id="rId273" Type="http://schemas.openxmlformats.org/officeDocument/2006/relationships/hyperlink" Target="https://portal.onehome.com/en-US/share/1019358D37017" TargetMode="External"/><Relationship Id="rId272" Type="http://schemas.openxmlformats.org/officeDocument/2006/relationships/hyperlink" Target="https://docs.google.com/spreadsheets/d/1hynVxj6iDtPyzshnyNrWKUuAwrqEjbMZ/edit?gid=726774706" TargetMode="External"/><Relationship Id="rId279" Type="http://schemas.openxmlformats.org/officeDocument/2006/relationships/hyperlink" Target="https://portal.onehome.com/en-US/share/1019354G57097" TargetMode="External"/><Relationship Id="rId278" Type="http://schemas.openxmlformats.org/officeDocument/2006/relationships/hyperlink" Target="https://portal.onehome.com/en-US/share/1019355l76629" TargetMode="External"/><Relationship Id="rId277" Type="http://schemas.openxmlformats.org/officeDocument/2006/relationships/hyperlink" Target="https://docs.google.com/spreadsheets/d/1hynVxj6iDtPyzshnyNrWKUuAwrqEjbMZ/edit?gid=695483453" TargetMode="External"/><Relationship Id="rId276" Type="http://schemas.openxmlformats.org/officeDocument/2006/relationships/hyperlink" Target="https://portal.onehome.com/en-US/share/1019356g56745" TargetMode="External"/><Relationship Id="rId629" Type="http://schemas.openxmlformats.org/officeDocument/2006/relationships/hyperlink" Target="https://portal.onehome.com/en-US/share/1012133H41341" TargetMode="External"/><Relationship Id="rId624" Type="http://schemas.openxmlformats.org/officeDocument/2006/relationships/hyperlink" Target="https://portal.onehome.com/en-US/share/1012347l28487" TargetMode="External"/><Relationship Id="rId623" Type="http://schemas.openxmlformats.org/officeDocument/2006/relationships/hyperlink" Target="https://portal.onehome.com/en-US/share/1012546B57825" TargetMode="External"/><Relationship Id="rId622" Type="http://schemas.openxmlformats.org/officeDocument/2006/relationships/hyperlink" Target="https://portal.onehome.com/en-US/share/1012542Q33794" TargetMode="External"/><Relationship Id="rId621" Type="http://schemas.openxmlformats.org/officeDocument/2006/relationships/hyperlink" Target="https://portal.onehome.com/en-US/share/1012624R37201" TargetMode="External"/><Relationship Id="rId628" Type="http://schemas.openxmlformats.org/officeDocument/2006/relationships/hyperlink" Target="https://portal.onehome.com/en-US/share/1012201k98293" TargetMode="External"/><Relationship Id="rId627" Type="http://schemas.openxmlformats.org/officeDocument/2006/relationships/hyperlink" Target="https://portal.onehome.com/en-US/share/1012343O98509" TargetMode="External"/><Relationship Id="rId626" Type="http://schemas.openxmlformats.org/officeDocument/2006/relationships/hyperlink" Target="https://portal.onehome.com/en-US/share/1012345P73329" TargetMode="External"/><Relationship Id="rId625" Type="http://schemas.openxmlformats.org/officeDocument/2006/relationships/hyperlink" Target="https://portal.onehome.com/en-US/share/1012346U67771" TargetMode="External"/><Relationship Id="rId620" Type="http://schemas.openxmlformats.org/officeDocument/2006/relationships/hyperlink" Target="https://portal.onehome.com/en-US/share/1012625x77446" TargetMode="External"/><Relationship Id="rId619" Type="http://schemas.openxmlformats.org/officeDocument/2006/relationships/hyperlink" Target="https://portal.onehome.com/en-US/share/1012719s29559" TargetMode="External"/><Relationship Id="rId618" Type="http://schemas.openxmlformats.org/officeDocument/2006/relationships/hyperlink" Target="https://portal.onehome.com/en-US/share/1012969B72339" TargetMode="External"/><Relationship Id="rId613" Type="http://schemas.openxmlformats.org/officeDocument/2006/relationships/hyperlink" Target="https://portal.onehome.com/en-US/share/1013089J64577" TargetMode="External"/><Relationship Id="rId612" Type="http://schemas.openxmlformats.org/officeDocument/2006/relationships/hyperlink" Target="https://portal.onehome.com/en-US/share/1013090q96161" TargetMode="External"/><Relationship Id="rId611" Type="http://schemas.openxmlformats.org/officeDocument/2006/relationships/hyperlink" Target="https://portal.onehome.com/en-US/share/1013215J05471" TargetMode="External"/><Relationship Id="rId610" Type="http://schemas.openxmlformats.org/officeDocument/2006/relationships/hyperlink" Target="https://portal.onehome.com/en-US/share/1013218a33854" TargetMode="External"/><Relationship Id="rId617" Type="http://schemas.openxmlformats.org/officeDocument/2006/relationships/hyperlink" Target="https://portal.onehome.com/en-US/share/1013022H75282" TargetMode="External"/><Relationship Id="rId616" Type="http://schemas.openxmlformats.org/officeDocument/2006/relationships/hyperlink" Target="https://portal.onehome.com/en-US/share/1013025V49687" TargetMode="External"/><Relationship Id="rId615" Type="http://schemas.openxmlformats.org/officeDocument/2006/relationships/hyperlink" Target="https://portal.onehome.com/en-US/share/1013026O63898" TargetMode="External"/><Relationship Id="rId614" Type="http://schemas.openxmlformats.org/officeDocument/2006/relationships/hyperlink" Target="https://portal.onehome.com/en-US/share/1013024b02579" TargetMode="External"/><Relationship Id="rId646" Type="http://schemas.openxmlformats.org/officeDocument/2006/relationships/hyperlink" Target="https://portal.onehome.com/en-US/share/1011539h52391" TargetMode="External"/><Relationship Id="rId645" Type="http://schemas.openxmlformats.org/officeDocument/2006/relationships/hyperlink" Target="https://portal.onehome.com/en-US/share/1011543L05605" TargetMode="External"/><Relationship Id="rId644" Type="http://schemas.openxmlformats.org/officeDocument/2006/relationships/hyperlink" Target="https://portal.onehome.com/en-US/share/1011544K99368" TargetMode="External"/><Relationship Id="rId643" Type="http://schemas.openxmlformats.org/officeDocument/2006/relationships/hyperlink" Target="https://portal.onehome.com/en-US/share/1011545N61764" TargetMode="External"/><Relationship Id="rId649" Type="http://schemas.openxmlformats.org/officeDocument/2006/relationships/hyperlink" Target="https://portal.onehome.com/en-US/share/1011535h82132" TargetMode="External"/><Relationship Id="rId648" Type="http://schemas.openxmlformats.org/officeDocument/2006/relationships/hyperlink" Target="https://docs.google.com/spreadsheets/d/1hynVxj6iDtPyzshnyNrWKUuAwrqEjbMZ/edit?gid=2093134791" TargetMode="External"/><Relationship Id="rId647" Type="http://schemas.openxmlformats.org/officeDocument/2006/relationships/hyperlink" Target="https://portal.onehome.com/en-US/share/1030070j80729" TargetMode="External"/><Relationship Id="rId642" Type="http://schemas.openxmlformats.org/officeDocument/2006/relationships/hyperlink" Target="https://portal.onehome.com/en-US/share/1011546d28466" TargetMode="External"/><Relationship Id="rId641" Type="http://schemas.openxmlformats.org/officeDocument/2006/relationships/hyperlink" Target="https://portal.onehome.com/en-US/share/1011548V35328" TargetMode="External"/><Relationship Id="rId640" Type="http://schemas.openxmlformats.org/officeDocument/2006/relationships/hyperlink" Target="https://portal.onehome.com/en-US/share/1011549z25225" TargetMode="External"/><Relationship Id="rId635" Type="http://schemas.openxmlformats.org/officeDocument/2006/relationships/hyperlink" Target="https://portal.onehome.com/en-US/share/1011923x14750" TargetMode="External"/><Relationship Id="rId634" Type="http://schemas.openxmlformats.org/officeDocument/2006/relationships/hyperlink" Target="https://portal.onehome.com/en-US/share/1011921U41407" TargetMode="External"/><Relationship Id="rId633" Type="http://schemas.openxmlformats.org/officeDocument/2006/relationships/hyperlink" Target="https://portal.onehome.com/en-US/share/1012010r33637" TargetMode="External"/><Relationship Id="rId632" Type="http://schemas.openxmlformats.org/officeDocument/2006/relationships/hyperlink" Target="https://portal.onehome.com/en-US/share/1012004C54906" TargetMode="External"/><Relationship Id="rId639" Type="http://schemas.openxmlformats.org/officeDocument/2006/relationships/hyperlink" Target="https://portal.onehome.com/en-US/share/1011540d70693" TargetMode="External"/><Relationship Id="rId638" Type="http://schemas.openxmlformats.org/officeDocument/2006/relationships/hyperlink" Target="https://portal.onehome.com/en-US/share/1011925s38684" TargetMode="External"/><Relationship Id="rId637" Type="http://schemas.openxmlformats.org/officeDocument/2006/relationships/hyperlink" Target="https://portal.onehome.com/en-US/share/1011926x67047" TargetMode="External"/><Relationship Id="rId636" Type="http://schemas.openxmlformats.org/officeDocument/2006/relationships/hyperlink" Target="https://portal.onehome.com/en-US/share/1011927q15680" TargetMode="External"/><Relationship Id="rId631" Type="http://schemas.openxmlformats.org/officeDocument/2006/relationships/hyperlink" Target="https://portal.onehome.com/en-US/share/1012134p37755" TargetMode="External"/><Relationship Id="rId630" Type="http://schemas.openxmlformats.org/officeDocument/2006/relationships/hyperlink" Target="https://portal.onehome.com/en-US/share/1012137D41370" TargetMode="External"/><Relationship Id="rId609" Type="http://schemas.openxmlformats.org/officeDocument/2006/relationships/hyperlink" Target="https://portal.onehome.com/en-US/share/1013279s42337" TargetMode="External"/><Relationship Id="rId608" Type="http://schemas.openxmlformats.org/officeDocument/2006/relationships/hyperlink" Target="https://portal.onehome.com/en-US/share/1013343C29594" TargetMode="External"/><Relationship Id="rId607" Type="http://schemas.openxmlformats.org/officeDocument/2006/relationships/hyperlink" Target="https://portal.onehome.com/en-US/share/1013344d56645" TargetMode="External"/><Relationship Id="rId602" Type="http://schemas.openxmlformats.org/officeDocument/2006/relationships/hyperlink" Target="https://portal.onehome.com/en-US/share/1013553O75259" TargetMode="External"/><Relationship Id="rId601" Type="http://schemas.openxmlformats.org/officeDocument/2006/relationships/hyperlink" Target="https://portal.onehome.com/en-US/share/1013538s00388" TargetMode="External"/><Relationship Id="rId600" Type="http://schemas.openxmlformats.org/officeDocument/2006/relationships/hyperlink" Target="https://portal.onehome.com/en-US/share/1013554F41490" TargetMode="External"/><Relationship Id="rId606" Type="http://schemas.openxmlformats.org/officeDocument/2006/relationships/hyperlink" Target="https://portal.onehome.com/en-US/share/1013429R49144" TargetMode="External"/><Relationship Id="rId605" Type="http://schemas.openxmlformats.org/officeDocument/2006/relationships/hyperlink" Target="https://portal.onehome.com/en-US/share/1013434K55672" TargetMode="External"/><Relationship Id="rId604" Type="http://schemas.openxmlformats.org/officeDocument/2006/relationships/hyperlink" Target="https://portal.onehome.com/en-US/share/1013431s84072" TargetMode="External"/><Relationship Id="rId603" Type="http://schemas.openxmlformats.org/officeDocument/2006/relationships/hyperlink" Target="https://portal.onehome.com/en-US/share/1013551K53924" TargetMode="External"/><Relationship Id="rId228" Type="http://schemas.openxmlformats.org/officeDocument/2006/relationships/hyperlink" Target="https://portal.onehome.com/en-US/share/1020445P12486" TargetMode="External"/><Relationship Id="rId227" Type="http://schemas.openxmlformats.org/officeDocument/2006/relationships/hyperlink" Target="https://portal.onehome.com/en-US/share/1020510A64168" TargetMode="External"/><Relationship Id="rId226" Type="http://schemas.openxmlformats.org/officeDocument/2006/relationships/hyperlink" Target="https://portal.onehome.com/en-US/share/1020513i89303" TargetMode="External"/><Relationship Id="rId225" Type="http://schemas.openxmlformats.org/officeDocument/2006/relationships/hyperlink" Target="https://portal.onehome.com/en-US/share/1020509u38871" TargetMode="External"/><Relationship Id="rId229" Type="http://schemas.openxmlformats.org/officeDocument/2006/relationships/hyperlink" Target="https://portal.onehome.com/en-US/share/1020442M49113" TargetMode="External"/><Relationship Id="rId220" Type="http://schemas.openxmlformats.org/officeDocument/2006/relationships/hyperlink" Target="https://portal.onehome.com/en-US/share/1021030Z32932" TargetMode="External"/><Relationship Id="rId224" Type="http://schemas.openxmlformats.org/officeDocument/2006/relationships/hyperlink" Target="https://portal.onehome.com/en-US/share/1020875K38993" TargetMode="External"/><Relationship Id="rId223" Type="http://schemas.openxmlformats.org/officeDocument/2006/relationships/hyperlink" Target="https://portal.onehome.com/en-US/share/1020877b46147" TargetMode="External"/><Relationship Id="rId222" Type="http://schemas.openxmlformats.org/officeDocument/2006/relationships/hyperlink" Target="https://portal.onehome.com/en-US/share/1020878I78224" TargetMode="External"/><Relationship Id="rId221" Type="http://schemas.openxmlformats.org/officeDocument/2006/relationships/hyperlink" Target="https://portal.onehome.com/en-US/share/1020879e57502" TargetMode="External"/><Relationship Id="rId217" Type="http://schemas.openxmlformats.org/officeDocument/2006/relationships/hyperlink" Target="https://portal.onehome.com/en-US/share/1021035d90474" TargetMode="External"/><Relationship Id="rId216" Type="http://schemas.openxmlformats.org/officeDocument/2006/relationships/hyperlink" Target="https://portal.onehome.com/en-US/share/1021032b93085" TargetMode="External"/><Relationship Id="rId215" Type="http://schemas.openxmlformats.org/officeDocument/2006/relationships/hyperlink" Target="https://portal.onehome.com/en-US/share/1021029p92255" TargetMode="External"/><Relationship Id="rId699" Type="http://schemas.openxmlformats.org/officeDocument/2006/relationships/hyperlink" Target="https://portal.onehome.com/en-US/share/1009364V55525" TargetMode="External"/><Relationship Id="rId214" Type="http://schemas.openxmlformats.org/officeDocument/2006/relationships/hyperlink" Target="https://docs.google.com/spreadsheets/d/1hynVxj6iDtPyzshnyNrWKUuAwrqEjbMZ/edit?gid=1558187957" TargetMode="External"/><Relationship Id="rId698" Type="http://schemas.openxmlformats.org/officeDocument/2006/relationships/hyperlink" Target="https://portal.onehome.com/en-US/share/1009365p66857" TargetMode="External"/><Relationship Id="rId219" Type="http://schemas.openxmlformats.org/officeDocument/2006/relationships/hyperlink" Target="https://portal.onehome.com/en-US/share/1021031J32092" TargetMode="External"/><Relationship Id="rId218" Type="http://schemas.openxmlformats.org/officeDocument/2006/relationships/hyperlink" Target="https://portal.onehome.com/en-US/share/1021036K29743" TargetMode="External"/><Relationship Id="rId693" Type="http://schemas.openxmlformats.org/officeDocument/2006/relationships/hyperlink" Target="https://portal.onehome.com/en-US/share/1009529E08710" TargetMode="External"/><Relationship Id="rId692" Type="http://schemas.openxmlformats.org/officeDocument/2006/relationships/hyperlink" Target="https://portal.onehome.com/en-US/share/1009598g01657" TargetMode="External"/><Relationship Id="rId691" Type="http://schemas.openxmlformats.org/officeDocument/2006/relationships/hyperlink" Target="https://portal.onehome.com/en-US/share/1009599g09157" TargetMode="External"/><Relationship Id="rId690" Type="http://schemas.openxmlformats.org/officeDocument/2006/relationships/hyperlink" Target="https://portal.onehome.com/en-US/share/1009745a61754" TargetMode="External"/><Relationship Id="rId213" Type="http://schemas.openxmlformats.org/officeDocument/2006/relationships/hyperlink" Target="https://portal.onehome.com/en-US/share/1021033p16365" TargetMode="External"/><Relationship Id="rId697" Type="http://schemas.openxmlformats.org/officeDocument/2006/relationships/hyperlink" Target="https://portal.onehome.com/en-US/share/1009367Z52803" TargetMode="External"/><Relationship Id="rId212" Type="http://schemas.openxmlformats.org/officeDocument/2006/relationships/hyperlink" Target="https://portal.onehome.com/en-US/share/1021034P02789" TargetMode="External"/><Relationship Id="rId696" Type="http://schemas.openxmlformats.org/officeDocument/2006/relationships/hyperlink" Target="https://portal.onehome.com/en-US/share/1009530J81967" TargetMode="External"/><Relationship Id="rId211" Type="http://schemas.openxmlformats.org/officeDocument/2006/relationships/hyperlink" Target="https://portal.onehome.com/en-US/share/1021037r59574" TargetMode="External"/><Relationship Id="rId695" Type="http://schemas.openxmlformats.org/officeDocument/2006/relationships/hyperlink" Target="https://portal.onehome.com/en-US/share/1009532K09422" TargetMode="External"/><Relationship Id="rId210" Type="http://schemas.openxmlformats.org/officeDocument/2006/relationships/hyperlink" Target="https://portal.onehome.com/en-US/share/1021226v03486" TargetMode="External"/><Relationship Id="rId694" Type="http://schemas.openxmlformats.org/officeDocument/2006/relationships/hyperlink" Target="https://portal.onehome.com/en-US/share/1009533U34299" TargetMode="External"/><Relationship Id="rId249" Type="http://schemas.openxmlformats.org/officeDocument/2006/relationships/hyperlink" Target="https://portal.onehome.com/en-US/share/1020093t49802" TargetMode="External"/><Relationship Id="rId248" Type="http://schemas.openxmlformats.org/officeDocument/2006/relationships/hyperlink" Target="https://portal.onehome.com/en-US/share/1020094W39505" TargetMode="External"/><Relationship Id="rId247" Type="http://schemas.openxmlformats.org/officeDocument/2006/relationships/hyperlink" Target="https://portal.onehome.com/en-US/share/1020095z72612" TargetMode="External"/><Relationship Id="rId242" Type="http://schemas.openxmlformats.org/officeDocument/2006/relationships/hyperlink" Target="https://portal.onehome.com/en-US/share/1020100E85901" TargetMode="External"/><Relationship Id="rId241" Type="http://schemas.openxmlformats.org/officeDocument/2006/relationships/hyperlink" Target="https://portal.onehome.com/en-US/share/1020101Z80857" TargetMode="External"/><Relationship Id="rId240" Type="http://schemas.openxmlformats.org/officeDocument/2006/relationships/hyperlink" Target="https://portal.onehome.com/en-US/share/1020102v86359" TargetMode="External"/><Relationship Id="rId246" Type="http://schemas.openxmlformats.org/officeDocument/2006/relationships/hyperlink" Target="https://portal.onehome.com/en-US/share/1020096o97340" TargetMode="External"/><Relationship Id="rId245" Type="http://schemas.openxmlformats.org/officeDocument/2006/relationships/hyperlink" Target="https://portal.onehome.com/en-US/share/1020097l63411" TargetMode="External"/><Relationship Id="rId244" Type="http://schemas.openxmlformats.org/officeDocument/2006/relationships/hyperlink" Target="https://docs.google.com/spreadsheets/d/1hynVxj6iDtPyzshnyNrWKUuAwrqEjbMZ/edit?gid=403514834" TargetMode="External"/><Relationship Id="rId243" Type="http://schemas.openxmlformats.org/officeDocument/2006/relationships/hyperlink" Target="https://portal.onehome.com/en-US/share/1020099d74029" TargetMode="External"/><Relationship Id="rId239" Type="http://schemas.openxmlformats.org/officeDocument/2006/relationships/hyperlink" Target="https://portal.onehome.com/en-US/share/1020104A98569" TargetMode="External"/><Relationship Id="rId238" Type="http://schemas.openxmlformats.org/officeDocument/2006/relationships/hyperlink" Target="https://portal.onehome.com/en-US/share/1020257y16555" TargetMode="External"/><Relationship Id="rId237" Type="http://schemas.openxmlformats.org/officeDocument/2006/relationships/hyperlink" Target="https://portal.onehome.com/en-US/share/1020258z22235" TargetMode="External"/><Relationship Id="rId236" Type="http://schemas.openxmlformats.org/officeDocument/2006/relationships/hyperlink" Target="https://portal.onehome.com/en-US/share/1020255w40469" TargetMode="External"/><Relationship Id="rId231" Type="http://schemas.openxmlformats.org/officeDocument/2006/relationships/hyperlink" Target="https://portal.onehome.com/en-US/share/1020438F89707" TargetMode="External"/><Relationship Id="rId230" Type="http://schemas.openxmlformats.org/officeDocument/2006/relationships/hyperlink" Target="https://portal.onehome.com/en-US/share/1020440f69212" TargetMode="External"/><Relationship Id="rId235" Type="http://schemas.openxmlformats.org/officeDocument/2006/relationships/hyperlink" Target="https://portal.onehome.com/en-US/share/1020260Z86221" TargetMode="External"/><Relationship Id="rId234" Type="http://schemas.openxmlformats.org/officeDocument/2006/relationships/hyperlink" Target="https://portal.onehome.com/en-US/share/1020261e68151" TargetMode="External"/><Relationship Id="rId233" Type="http://schemas.openxmlformats.org/officeDocument/2006/relationships/hyperlink" Target="https://portal.onehome.com/en-US/share/1020263g44590" TargetMode="External"/><Relationship Id="rId232" Type="http://schemas.openxmlformats.org/officeDocument/2006/relationships/hyperlink" Target="https://portal.onehome.com/en-US/share/1020437H86832" TargetMode="External"/><Relationship Id="rId668" Type="http://schemas.openxmlformats.org/officeDocument/2006/relationships/hyperlink" Target="mailto:rlugayao@rocketstation.com" TargetMode="External"/><Relationship Id="rId667" Type="http://schemas.openxmlformats.org/officeDocument/2006/relationships/hyperlink" Target="https://portal.onehome.com/en-US/share/1010407w78327" TargetMode="External"/><Relationship Id="rId666" Type="http://schemas.openxmlformats.org/officeDocument/2006/relationships/hyperlink" Target="https://portal.onehome.com/en-US/share/1010410S46463" TargetMode="External"/><Relationship Id="rId665" Type="http://schemas.openxmlformats.org/officeDocument/2006/relationships/hyperlink" Target="https://portal.onehome.com/en-US/share/1010546G32875" TargetMode="External"/><Relationship Id="rId669" Type="http://schemas.openxmlformats.org/officeDocument/2006/relationships/hyperlink" Target="https://portal.onehome.com/en-US/share/1010406g48202" TargetMode="External"/><Relationship Id="rId660" Type="http://schemas.openxmlformats.org/officeDocument/2006/relationships/hyperlink" Target="https://portal.onehome.com/en-US/share/1010849P21694" TargetMode="External"/><Relationship Id="rId664" Type="http://schemas.openxmlformats.org/officeDocument/2006/relationships/hyperlink" Target="https://portal.onehome.com/en-US/share/1010543k86694" TargetMode="External"/><Relationship Id="rId663" Type="http://schemas.openxmlformats.org/officeDocument/2006/relationships/hyperlink" Target="https://portal.onehome.com/en-US/share/1010544x60471" TargetMode="External"/><Relationship Id="rId662" Type="http://schemas.openxmlformats.org/officeDocument/2006/relationships/hyperlink" Target="https://portal.onehome.com/en-US/share/1010774Z11475" TargetMode="External"/><Relationship Id="rId661" Type="http://schemas.openxmlformats.org/officeDocument/2006/relationships/hyperlink" Target="https://portal.onehome.com/en-US/share/1010848W39357" TargetMode="External"/><Relationship Id="rId657" Type="http://schemas.openxmlformats.org/officeDocument/2006/relationships/hyperlink" Target="https://portal.onehome.com/en-US/share/1011010W24613" TargetMode="External"/><Relationship Id="rId656" Type="http://schemas.openxmlformats.org/officeDocument/2006/relationships/hyperlink" Target="https://portal.onehome.com/en-US/share/1011013j38205" TargetMode="External"/><Relationship Id="rId655" Type="http://schemas.openxmlformats.org/officeDocument/2006/relationships/hyperlink" Target="https://docs.google.com/spreadsheets/d/1hynVxj6iDtPyzshnyNrWKUuAwrqEjbMZ/edit?gid=368063706" TargetMode="External"/><Relationship Id="rId654" Type="http://schemas.openxmlformats.org/officeDocument/2006/relationships/hyperlink" Target="https://portal.onehome.com/en-US/share/1011012T48618" TargetMode="External"/><Relationship Id="rId659" Type="http://schemas.openxmlformats.org/officeDocument/2006/relationships/hyperlink" Target="https://portal.onehome.com/en-US/share/1010847g41784" TargetMode="External"/><Relationship Id="rId658" Type="http://schemas.openxmlformats.org/officeDocument/2006/relationships/hyperlink" Target="https://portal.onehome.com/en-US/share/1011009c79034" TargetMode="External"/><Relationship Id="rId653" Type="http://schemas.openxmlformats.org/officeDocument/2006/relationships/hyperlink" Target="https://portal.onehome.com/en-US/share/1011083N42896" TargetMode="External"/><Relationship Id="rId652" Type="http://schemas.openxmlformats.org/officeDocument/2006/relationships/hyperlink" Target="https://portal.onehome.com/en-US/share/1011174L30903" TargetMode="External"/><Relationship Id="rId651" Type="http://schemas.openxmlformats.org/officeDocument/2006/relationships/hyperlink" Target="https://portal.onehome.com/en-US/share/1011227l32220" TargetMode="External"/><Relationship Id="rId650" Type="http://schemas.openxmlformats.org/officeDocument/2006/relationships/hyperlink" Target="https://portal.onehome.com/en-US/share/1011229c16368" TargetMode="External"/><Relationship Id="rId206" Type="http://schemas.openxmlformats.org/officeDocument/2006/relationships/hyperlink" Target="https://portal.onehome.com/en-US/share/1021416E49141" TargetMode="External"/><Relationship Id="rId205" Type="http://schemas.openxmlformats.org/officeDocument/2006/relationships/hyperlink" Target="https://portal.onehome.com/en-US/share/1021425l00605" TargetMode="External"/><Relationship Id="rId689" Type="http://schemas.openxmlformats.org/officeDocument/2006/relationships/hyperlink" Target="https://portal.onehome.com/en-US/share/1009744M75774" TargetMode="External"/><Relationship Id="rId204" Type="http://schemas.openxmlformats.org/officeDocument/2006/relationships/hyperlink" Target="https://portal.onehome.com/en-US/share/1021418D74718" TargetMode="External"/><Relationship Id="rId688" Type="http://schemas.openxmlformats.org/officeDocument/2006/relationships/hyperlink" Target="https://portal.onehome.com/en-US/share/1009753N89304" TargetMode="External"/><Relationship Id="rId203" Type="http://schemas.openxmlformats.org/officeDocument/2006/relationships/hyperlink" Target="https://portal.onehome.com/en-US/share/1021417K95274" TargetMode="External"/><Relationship Id="rId687" Type="http://schemas.openxmlformats.org/officeDocument/2006/relationships/hyperlink" Target="https://portal.onehome.com/en-US/share/1009748F66064" TargetMode="External"/><Relationship Id="rId209" Type="http://schemas.openxmlformats.org/officeDocument/2006/relationships/hyperlink" Target="https://portal.onehome.com/en-US/share/1021231D54917" TargetMode="External"/><Relationship Id="rId208" Type="http://schemas.openxmlformats.org/officeDocument/2006/relationships/hyperlink" Target="https://portal.onehome.com/en-US/share/1021282u32187" TargetMode="External"/><Relationship Id="rId207" Type="http://schemas.openxmlformats.org/officeDocument/2006/relationships/hyperlink" Target="https://portal.onehome.com/en-US/share/1021354s35363" TargetMode="External"/><Relationship Id="rId682" Type="http://schemas.openxmlformats.org/officeDocument/2006/relationships/hyperlink" Target="https://portal.onehome.com/en-US/share/1010009M51839" TargetMode="External"/><Relationship Id="rId681" Type="http://schemas.openxmlformats.org/officeDocument/2006/relationships/hyperlink" Target="https://portal.onehome.com/en-US/share/1010011E53981" TargetMode="External"/><Relationship Id="rId680" Type="http://schemas.openxmlformats.org/officeDocument/2006/relationships/hyperlink" Target="https://portal.onehome.com/en-US/share/1010131y59137" TargetMode="External"/><Relationship Id="rId202" Type="http://schemas.openxmlformats.org/officeDocument/2006/relationships/hyperlink" Target="https://portal.onehome.com/en-US/share/1021419f45833" TargetMode="External"/><Relationship Id="rId686" Type="http://schemas.openxmlformats.org/officeDocument/2006/relationships/hyperlink" Target="https://portal.onehome.com/en-US/share/1009755f95927" TargetMode="External"/><Relationship Id="rId201" Type="http://schemas.openxmlformats.org/officeDocument/2006/relationships/hyperlink" Target="https://portal.onehome.com/en-US/share/1021420l94913" TargetMode="External"/><Relationship Id="rId685" Type="http://schemas.openxmlformats.org/officeDocument/2006/relationships/hyperlink" Target="https://portal.onehome.com/en-US/share/1009972a84928" TargetMode="External"/><Relationship Id="rId200" Type="http://schemas.openxmlformats.org/officeDocument/2006/relationships/hyperlink" Target="https://portal.onehome.com/en-US/share/1021423g77814" TargetMode="External"/><Relationship Id="rId684" Type="http://schemas.openxmlformats.org/officeDocument/2006/relationships/hyperlink" Target="https://portal.onehome.com/en-US/share/1009971u60536" TargetMode="External"/><Relationship Id="rId683" Type="http://schemas.openxmlformats.org/officeDocument/2006/relationships/hyperlink" Target="https://portal.onehome.com/en-US/share/1009975r83947" TargetMode="External"/><Relationship Id="rId679" Type="http://schemas.openxmlformats.org/officeDocument/2006/relationships/hyperlink" Target="https://portal.onehome.com/en-US/share/1010129F89679" TargetMode="External"/><Relationship Id="rId678" Type="http://schemas.openxmlformats.org/officeDocument/2006/relationships/hyperlink" Target="https://portal.onehome.com/en-US/share/1010135S09186" TargetMode="External"/><Relationship Id="rId677" Type="http://schemas.openxmlformats.org/officeDocument/2006/relationships/hyperlink" Target="https://portal.onehome.com/en-US/share/1010132I01531" TargetMode="External"/><Relationship Id="rId676" Type="http://schemas.openxmlformats.org/officeDocument/2006/relationships/hyperlink" Target="https://portal.onehome.com/en-US/share/1010146x89544" TargetMode="External"/><Relationship Id="rId671" Type="http://schemas.openxmlformats.org/officeDocument/2006/relationships/hyperlink" Target="https://portal.onehome.com/en-US/share/1010408D88297" TargetMode="External"/><Relationship Id="rId670" Type="http://schemas.openxmlformats.org/officeDocument/2006/relationships/hyperlink" Target="https://portal.onehome.com/en-US/share/1010409j87925" TargetMode="External"/><Relationship Id="rId675" Type="http://schemas.openxmlformats.org/officeDocument/2006/relationships/hyperlink" Target="https://portal.onehome.com/en-US/share/1010148S62567" TargetMode="External"/><Relationship Id="rId674" Type="http://schemas.openxmlformats.org/officeDocument/2006/relationships/hyperlink" Target="https://portal.onehome.com/en-US/share/1010149O52375" TargetMode="External"/><Relationship Id="rId673" Type="http://schemas.openxmlformats.org/officeDocument/2006/relationships/hyperlink" Target="https://portal.onehome.com/en-US/share/1010229X28079" TargetMode="External"/><Relationship Id="rId672" Type="http://schemas.openxmlformats.org/officeDocument/2006/relationships/hyperlink" Target="https://portal.onehome.com/en-US/share/1010332A59543" TargetMode="External"/><Relationship Id="rId190" Type="http://schemas.openxmlformats.org/officeDocument/2006/relationships/hyperlink" Target="https://portal.onehome.com/en-US/share/1021725I41870" TargetMode="External"/><Relationship Id="rId194" Type="http://schemas.openxmlformats.org/officeDocument/2006/relationships/hyperlink" Target="https://portal.onehome.com/en-US/share/1021542z86031" TargetMode="External"/><Relationship Id="rId193" Type="http://schemas.openxmlformats.org/officeDocument/2006/relationships/hyperlink" Target="https://docs.google.com/spreadsheets/d/1hynVxj6iDtPyzshnyNrWKUuAwrqEjbMZ/edit?gid=203780569" TargetMode="External"/><Relationship Id="rId192" Type="http://schemas.openxmlformats.org/officeDocument/2006/relationships/hyperlink" Target="https://portal.onehome.com/en-US/share/1021544B74636" TargetMode="External"/><Relationship Id="rId191" Type="http://schemas.openxmlformats.org/officeDocument/2006/relationships/hyperlink" Target="https://portal.onehome.com/en-US/share/1021615q00844" TargetMode="External"/><Relationship Id="rId187" Type="http://schemas.openxmlformats.org/officeDocument/2006/relationships/hyperlink" Target="https://portal.onehome.com/en-US/share/1021938S24680" TargetMode="External"/><Relationship Id="rId186" Type="http://schemas.openxmlformats.org/officeDocument/2006/relationships/hyperlink" Target="https://portal.onehome.com/en-US/share/1021941e65263" TargetMode="External"/><Relationship Id="rId185" Type="http://schemas.openxmlformats.org/officeDocument/2006/relationships/hyperlink" Target="https://portal.onehome.com/en-US/share/1021939z37356" TargetMode="External"/><Relationship Id="rId184" Type="http://schemas.openxmlformats.org/officeDocument/2006/relationships/hyperlink" Target="https://portal.onehome.com/en-US/share/1021940z02419" TargetMode="External"/><Relationship Id="rId189" Type="http://schemas.openxmlformats.org/officeDocument/2006/relationships/hyperlink" Target="https://portal.onehome.com/en-US/share/1021726T81389" TargetMode="External"/><Relationship Id="rId188" Type="http://schemas.openxmlformats.org/officeDocument/2006/relationships/hyperlink" Target="https://portal.onehome.com/en-US/share/1021937X07496" TargetMode="External"/><Relationship Id="rId183" Type="http://schemas.openxmlformats.org/officeDocument/2006/relationships/hyperlink" Target="https://docs.google.com/spreadsheets/d/1hynVxj6iDtPyzshnyNrWKUuAwrqEjbMZ/edit?gid=1485384020" TargetMode="External"/><Relationship Id="rId182" Type="http://schemas.openxmlformats.org/officeDocument/2006/relationships/hyperlink" Target="https://portal.onehome.com/en-US/share/1022065C20810" TargetMode="External"/><Relationship Id="rId181" Type="http://schemas.openxmlformats.org/officeDocument/2006/relationships/hyperlink" Target="https://portal.onehome.com/en-US/share/1022216K11480" TargetMode="External"/><Relationship Id="rId180" Type="http://schemas.openxmlformats.org/officeDocument/2006/relationships/hyperlink" Target="https://portal.onehome.com/en-US/share/1022221k79751" TargetMode="External"/><Relationship Id="rId176" Type="http://schemas.openxmlformats.org/officeDocument/2006/relationships/hyperlink" Target="https://portal.onehome.com/en-US/share/1022219T71217" TargetMode="External"/><Relationship Id="rId175" Type="http://schemas.openxmlformats.org/officeDocument/2006/relationships/hyperlink" Target="https://portal.onehome.com/en-US/share/1026072D08886" TargetMode="External"/><Relationship Id="rId174" Type="http://schemas.openxmlformats.org/officeDocument/2006/relationships/hyperlink" Target="https://portal.onehome.com/en-US/share/1022225v93436" TargetMode="External"/><Relationship Id="rId173" Type="http://schemas.openxmlformats.org/officeDocument/2006/relationships/hyperlink" Target="https://portal.onehome.com/en-US/share/1022227U85470" TargetMode="External"/><Relationship Id="rId179" Type="http://schemas.openxmlformats.org/officeDocument/2006/relationships/hyperlink" Target="https://portal.onehome.com/en-US/share/1022223D08532" TargetMode="External"/><Relationship Id="rId178" Type="http://schemas.openxmlformats.org/officeDocument/2006/relationships/hyperlink" Target="https://portal.onehome.com/en-US/share/1022230o93502" TargetMode="External"/><Relationship Id="rId177" Type="http://schemas.openxmlformats.org/officeDocument/2006/relationships/hyperlink" Target="https://portal.onehome.com/en-US/share/1022229w14494" TargetMode="External"/><Relationship Id="rId198" Type="http://schemas.openxmlformats.org/officeDocument/2006/relationships/hyperlink" Target="https://portal.onehome.com/en-US/share/1021548w19095" TargetMode="External"/><Relationship Id="rId197" Type="http://schemas.openxmlformats.org/officeDocument/2006/relationships/hyperlink" Target="https://portal.onehome.com/en-US/share/1021549r60826" TargetMode="External"/><Relationship Id="rId196" Type="http://schemas.openxmlformats.org/officeDocument/2006/relationships/hyperlink" Target="https://portal.onehome.com/en-US/share/1021547P32852" TargetMode="External"/><Relationship Id="rId195" Type="http://schemas.openxmlformats.org/officeDocument/2006/relationships/hyperlink" Target="https://portal.onehome.com/en-US/share/1021546o54300" TargetMode="External"/><Relationship Id="rId199" Type="http://schemas.openxmlformats.org/officeDocument/2006/relationships/hyperlink" Target="https://portal.onehome.com/en-US/share/1021545F42024" TargetMode="External"/><Relationship Id="rId150" Type="http://schemas.openxmlformats.org/officeDocument/2006/relationships/hyperlink" Target="https://portal.onehome.com/en-US/share/1023898h94364" TargetMode="External"/><Relationship Id="rId149" Type="http://schemas.openxmlformats.org/officeDocument/2006/relationships/hyperlink" Target="https://portal.onehome.com/en-US/share/1023969l57831" TargetMode="External"/><Relationship Id="rId148" Type="http://schemas.openxmlformats.org/officeDocument/2006/relationships/hyperlink" Target="https://portal.onehome.com/en-US/share/1023966A01537" TargetMode="External"/><Relationship Id="rId143" Type="http://schemas.openxmlformats.org/officeDocument/2006/relationships/hyperlink" Target="https://portal.onehome.com/en-US/share/1024243A95254" TargetMode="External"/><Relationship Id="rId142" Type="http://schemas.openxmlformats.org/officeDocument/2006/relationships/hyperlink" Target="https://docs.google.com/spreadsheets/d/1hynVxj6iDtPyzshnyNrWKUuAwrqEjbMZ/edit?gid=755937921" TargetMode="External"/><Relationship Id="rId141" Type="http://schemas.openxmlformats.org/officeDocument/2006/relationships/hyperlink" Target="https://portal.onehome.com/en-US/share/1024404h23941" TargetMode="External"/><Relationship Id="rId140" Type="http://schemas.openxmlformats.org/officeDocument/2006/relationships/hyperlink" Target="https://portal.onehome.com/en-US/share/1024406b21426" TargetMode="External"/><Relationship Id="rId147" Type="http://schemas.openxmlformats.org/officeDocument/2006/relationships/hyperlink" Target="https://portal.onehome.com/en-US/share/1023970B20377" TargetMode="External"/><Relationship Id="rId146" Type="http://schemas.openxmlformats.org/officeDocument/2006/relationships/hyperlink" Target="https://portal.onehome.com/en-US/share/1023968j63425" TargetMode="External"/><Relationship Id="rId145" Type="http://schemas.openxmlformats.org/officeDocument/2006/relationships/hyperlink" Target="https://portal.onehome.com/en-US/share/1024137f25980" TargetMode="External"/><Relationship Id="rId144" Type="http://schemas.openxmlformats.org/officeDocument/2006/relationships/hyperlink" Target="https://portal.onehome.com/en-US/share/1024242s22871" TargetMode="External"/><Relationship Id="rId139" Type="http://schemas.openxmlformats.org/officeDocument/2006/relationships/hyperlink" Target="https://portal.onehome.com/en-US/share/1024407h89652" TargetMode="External"/><Relationship Id="rId138" Type="http://schemas.openxmlformats.org/officeDocument/2006/relationships/hyperlink" Target="https://portal.onehome.com/en-US/share/1024513B43415" TargetMode="External"/><Relationship Id="rId137" Type="http://schemas.openxmlformats.org/officeDocument/2006/relationships/hyperlink" Target="https://portal.onehome.com/en-US/share/1024514c75660" TargetMode="External"/><Relationship Id="rId132" Type="http://schemas.openxmlformats.org/officeDocument/2006/relationships/hyperlink" Target="https://portal.onehome.com/en-US/share/1024636A37243" TargetMode="External"/><Relationship Id="rId131" Type="http://schemas.openxmlformats.org/officeDocument/2006/relationships/hyperlink" Target="https://portal.onehome.com/en-US/share/1024633d57108" TargetMode="External"/><Relationship Id="rId130" Type="http://schemas.openxmlformats.org/officeDocument/2006/relationships/hyperlink" Target="https://portal.onehome.com/en-US/share/1024803P72207" TargetMode="External"/><Relationship Id="rId136" Type="http://schemas.openxmlformats.org/officeDocument/2006/relationships/hyperlink" Target="https://portal.onehome.com/en-US/share/1024560L27935" TargetMode="External"/><Relationship Id="rId135" Type="http://schemas.openxmlformats.org/officeDocument/2006/relationships/hyperlink" Target="https://portal.onehome.com/en-US/share/1024635B13475" TargetMode="External"/><Relationship Id="rId134" Type="http://schemas.openxmlformats.org/officeDocument/2006/relationships/hyperlink" Target="https://portal.onehome.com/en-US/share/1024631J10938" TargetMode="External"/><Relationship Id="rId133" Type="http://schemas.openxmlformats.org/officeDocument/2006/relationships/hyperlink" Target="https://portal.onehome.com/en-US/share/1024632Q54696" TargetMode="External"/><Relationship Id="rId172" Type="http://schemas.openxmlformats.org/officeDocument/2006/relationships/hyperlink" Target="https://portal.onehome.com/en-US/share/1022358B10274" TargetMode="External"/><Relationship Id="rId171" Type="http://schemas.openxmlformats.org/officeDocument/2006/relationships/hyperlink" Target="https://portal.onehome.com/en-US/share/1022360M62735" TargetMode="External"/><Relationship Id="rId170" Type="http://schemas.openxmlformats.org/officeDocument/2006/relationships/hyperlink" Target="https://portal.onehome.com/en-US/share/1022362F36291" TargetMode="External"/><Relationship Id="rId165" Type="http://schemas.openxmlformats.org/officeDocument/2006/relationships/hyperlink" Target="https://portal.onehome.com/en-US/share/1022952k87583" TargetMode="External"/><Relationship Id="rId164" Type="http://schemas.openxmlformats.org/officeDocument/2006/relationships/hyperlink" Target="https://portal.onehome.com/en-US/share/1022954r13462" TargetMode="External"/><Relationship Id="rId163" Type="http://schemas.openxmlformats.org/officeDocument/2006/relationships/hyperlink" Target="https://portal.onehome.com/en-US/share/1025897X51918" TargetMode="External"/><Relationship Id="rId162" Type="http://schemas.openxmlformats.org/officeDocument/2006/relationships/hyperlink" Target="https://portal.onehome.com/en-US/share/1022956Z19244" TargetMode="External"/><Relationship Id="rId169" Type="http://schemas.openxmlformats.org/officeDocument/2006/relationships/hyperlink" Target="https://portal.onehome.com/en-US/share/1022949m69330" TargetMode="External"/><Relationship Id="rId168" Type="http://schemas.openxmlformats.org/officeDocument/2006/relationships/hyperlink" Target="https://portal.onehome.com/en-US/share/1022950J27655" TargetMode="External"/><Relationship Id="rId167" Type="http://schemas.openxmlformats.org/officeDocument/2006/relationships/hyperlink" Target="https://portal.onehome.com/en-US/share/1022957M80067" TargetMode="External"/><Relationship Id="rId166" Type="http://schemas.openxmlformats.org/officeDocument/2006/relationships/hyperlink" Target="https://portal.onehome.com/en-US/share/1022951z94412" TargetMode="External"/><Relationship Id="rId161" Type="http://schemas.openxmlformats.org/officeDocument/2006/relationships/hyperlink" Target="https://portal.onehome.com/en-US/share/1023021C86536" TargetMode="External"/><Relationship Id="rId160" Type="http://schemas.openxmlformats.org/officeDocument/2006/relationships/hyperlink" Target="https://portal.onehome.com/en-US/share/1023022r08453" TargetMode="External"/><Relationship Id="rId159" Type="http://schemas.openxmlformats.org/officeDocument/2006/relationships/hyperlink" Target="https://portal.onehome.com/en-US/share/1023023O92335" TargetMode="External"/><Relationship Id="rId154" Type="http://schemas.openxmlformats.org/officeDocument/2006/relationships/hyperlink" Target="https://portal.onehome.com/en-US/share/1023835C96946" TargetMode="External"/><Relationship Id="rId153" Type="http://schemas.openxmlformats.org/officeDocument/2006/relationships/hyperlink" Target="https://portal.onehome.com/en-US/share/1023896w62088" TargetMode="External"/><Relationship Id="rId152" Type="http://schemas.openxmlformats.org/officeDocument/2006/relationships/hyperlink" Target="https://docs.google.com/spreadsheets/d/1hynVxj6iDtPyzshnyNrWKUuAwrqEjbMZ/edit?gid=1979287683" TargetMode="External"/><Relationship Id="rId151" Type="http://schemas.openxmlformats.org/officeDocument/2006/relationships/hyperlink" Target="https://portal.onehome.com/en-US/share/1023897p72627" TargetMode="External"/><Relationship Id="rId158" Type="http://schemas.openxmlformats.org/officeDocument/2006/relationships/hyperlink" Target="https://portal.onehome.com/en-US/share/1023354V53903" TargetMode="External"/><Relationship Id="rId157" Type="http://schemas.openxmlformats.org/officeDocument/2006/relationships/hyperlink" Target="https://portal.onehome.com/en-US/share/1023355L07596" TargetMode="External"/><Relationship Id="rId156" Type="http://schemas.openxmlformats.org/officeDocument/2006/relationships/hyperlink" Target="https://portal.onehome.com/en-US/share/1023353p93992" TargetMode="External"/><Relationship Id="rId155" Type="http://schemas.openxmlformats.org/officeDocument/2006/relationships/hyperlink" Target="https://portal.onehome.com/en-US/share/1023834Z66082" TargetMode="External"/><Relationship Id="rId509" Type="http://schemas.openxmlformats.org/officeDocument/2006/relationships/hyperlink" Target="https://portal.onehome.com/en-US/share/1014665P98044" TargetMode="External"/><Relationship Id="rId508" Type="http://schemas.openxmlformats.org/officeDocument/2006/relationships/hyperlink" Target="https://portal.onehome.com/en-US/share/1014727S80717" TargetMode="External"/><Relationship Id="rId503" Type="http://schemas.openxmlformats.org/officeDocument/2006/relationships/hyperlink" Target="https://portal.onehome.com/en-US/share/1014762c38656" TargetMode="External"/><Relationship Id="rId502" Type="http://schemas.openxmlformats.org/officeDocument/2006/relationships/hyperlink" Target="https://portal.onehome.com/en-US/share/1014763S72811" TargetMode="External"/><Relationship Id="rId501" Type="http://schemas.openxmlformats.org/officeDocument/2006/relationships/hyperlink" Target="https://portal.onehome.com/en-US/share/1014764I30681" TargetMode="External"/><Relationship Id="rId500" Type="http://schemas.openxmlformats.org/officeDocument/2006/relationships/hyperlink" Target="https://portal.onehome.com/en-US/share/1014765A41041" TargetMode="External"/><Relationship Id="rId507" Type="http://schemas.openxmlformats.org/officeDocument/2006/relationships/hyperlink" Target="https://portal.onehome.com/en-US/share/1014728B99680" TargetMode="External"/><Relationship Id="rId506" Type="http://schemas.openxmlformats.org/officeDocument/2006/relationships/hyperlink" Target="https://portal.onehome.com/en-US/share/1014729c44814" TargetMode="External"/><Relationship Id="rId505" Type="http://schemas.openxmlformats.org/officeDocument/2006/relationships/hyperlink" Target="https://portal.onehome.com/en-US/share/1014730K10057" TargetMode="External"/><Relationship Id="rId504" Type="http://schemas.openxmlformats.org/officeDocument/2006/relationships/hyperlink" Target="https://portal.onehome.com/en-US/share/1014726k89677" TargetMode="External"/><Relationship Id="rId525" Type="http://schemas.openxmlformats.org/officeDocument/2006/relationships/hyperlink" Target="https://portal.onehome.com/en-US/share/1014401J21013" TargetMode="External"/><Relationship Id="rId524" Type="http://schemas.openxmlformats.org/officeDocument/2006/relationships/hyperlink" Target="https://portal.onehome.com/en-US/share/1014531e14404" TargetMode="External"/><Relationship Id="rId523" Type="http://schemas.openxmlformats.org/officeDocument/2006/relationships/hyperlink" Target="https://portal.onehome.com/en-US/share/1014532E49899" TargetMode="External"/><Relationship Id="rId522" Type="http://schemas.openxmlformats.org/officeDocument/2006/relationships/hyperlink" Target="https://portal.onehome.com/en-US/share/1014534Y32632" TargetMode="External"/><Relationship Id="rId529" Type="http://schemas.openxmlformats.org/officeDocument/2006/relationships/hyperlink" Target="https://portal.onehome.com/en-US/share/1014397y12169" TargetMode="External"/><Relationship Id="rId528" Type="http://schemas.openxmlformats.org/officeDocument/2006/relationships/hyperlink" Target="https://portal.onehome.com/en-US/share/1014400L50093" TargetMode="External"/><Relationship Id="rId527" Type="http://schemas.openxmlformats.org/officeDocument/2006/relationships/hyperlink" Target="https://portal.onehome.com/en-US/share/1014402v21774" TargetMode="External"/><Relationship Id="rId526" Type="http://schemas.openxmlformats.org/officeDocument/2006/relationships/hyperlink" Target="https://portal.onehome.com/en-US/share/1014403S34360" TargetMode="External"/><Relationship Id="rId521" Type="http://schemas.openxmlformats.org/officeDocument/2006/relationships/hyperlink" Target="https://portal.onehome.com/en-US/share/1014535B03327" TargetMode="External"/><Relationship Id="rId520" Type="http://schemas.openxmlformats.org/officeDocument/2006/relationships/hyperlink" Target="https://portal.onehome.com/en-US/share/1014537q00967" TargetMode="External"/><Relationship Id="rId519" Type="http://schemas.openxmlformats.org/officeDocument/2006/relationships/hyperlink" Target="https://portal.onehome.com/en-US/share/1014539Q34834" TargetMode="External"/><Relationship Id="rId514" Type="http://schemas.openxmlformats.org/officeDocument/2006/relationships/hyperlink" Target="https://portal.onehome.com/en-US/share/1014592S97108" TargetMode="External"/><Relationship Id="rId513" Type="http://schemas.openxmlformats.org/officeDocument/2006/relationships/hyperlink" Target="https://portal.onehome.com/en-US/share/1014593H04850" TargetMode="External"/><Relationship Id="rId512" Type="http://schemas.openxmlformats.org/officeDocument/2006/relationships/hyperlink" Target="https://portal.onehome.com/en-US/share/1014595p36649" TargetMode="External"/><Relationship Id="rId511" Type="http://schemas.openxmlformats.org/officeDocument/2006/relationships/hyperlink" Target="https://portal.onehome.com/en-US/share/1014598J00830" TargetMode="External"/><Relationship Id="rId518" Type="http://schemas.openxmlformats.org/officeDocument/2006/relationships/hyperlink" Target="https://portal.onehome.com/en-US/share/1014540k80847" TargetMode="External"/><Relationship Id="rId517" Type="http://schemas.openxmlformats.org/officeDocument/2006/relationships/hyperlink" Target="https://portal.onehome.com/en-US/share/1014541B30569" TargetMode="External"/><Relationship Id="rId516" Type="http://schemas.openxmlformats.org/officeDocument/2006/relationships/hyperlink" Target="https://portal.onehome.com/en-US/share/1014588S55949" TargetMode="External"/><Relationship Id="rId515" Type="http://schemas.openxmlformats.org/officeDocument/2006/relationships/hyperlink" Target="https://portal.onehome.com/en-US/share/1014590L14035" TargetMode="External"/><Relationship Id="rId510" Type="http://schemas.openxmlformats.org/officeDocument/2006/relationships/hyperlink" Target="https://portal.onehome.com/en-US/share/1014664P20094" TargetMode="External"/><Relationship Id="rId590" Type="http://schemas.openxmlformats.org/officeDocument/2006/relationships/hyperlink" Target="https://portal.onehome.com/en-US/share/1013664L79311" TargetMode="External"/><Relationship Id="rId107" Type="http://schemas.openxmlformats.org/officeDocument/2006/relationships/hyperlink" Target="https://portal.onehome.com/en-US/share/1025737n62290" TargetMode="External"/><Relationship Id="rId106" Type="http://schemas.openxmlformats.org/officeDocument/2006/relationships/hyperlink" Target="https://portal.onehome.com/en-US/share/1025730e20706" TargetMode="External"/><Relationship Id="rId105" Type="http://schemas.openxmlformats.org/officeDocument/2006/relationships/hyperlink" Target="https://portal.onehome.com/en-US/share/1025736g92575" TargetMode="External"/><Relationship Id="rId589" Type="http://schemas.openxmlformats.org/officeDocument/2006/relationships/hyperlink" Target="https://portal.onehome.com/en-US/share/1013677a00346" TargetMode="External"/><Relationship Id="rId104" Type="http://schemas.openxmlformats.org/officeDocument/2006/relationships/hyperlink" Target="https://portal.onehome.com/en-US/share/1025738P06775" TargetMode="External"/><Relationship Id="rId588" Type="http://schemas.openxmlformats.org/officeDocument/2006/relationships/hyperlink" Target="https://portal.onehome.com/en-US/share/1013737m78472" TargetMode="External"/><Relationship Id="rId109" Type="http://schemas.openxmlformats.org/officeDocument/2006/relationships/hyperlink" Target="https://portal.onehome.com/en-US/share/1025731K45249" TargetMode="External"/><Relationship Id="rId108" Type="http://schemas.openxmlformats.org/officeDocument/2006/relationships/hyperlink" Target="https://portal.onehome.com/en-US/share/1025734F53781" TargetMode="External"/><Relationship Id="rId583" Type="http://schemas.openxmlformats.org/officeDocument/2006/relationships/hyperlink" Target="https://portal.onehome.com/en-US/share/1013805f20743" TargetMode="External"/><Relationship Id="rId582" Type="http://schemas.openxmlformats.org/officeDocument/2006/relationships/hyperlink" Target="https://portal.onehome.com/en-US/share/1013806H73079" TargetMode="External"/><Relationship Id="rId581" Type="http://schemas.openxmlformats.org/officeDocument/2006/relationships/hyperlink" Target="https://portal.onehome.com/en-US/share/1013810G91549" TargetMode="External"/><Relationship Id="rId580" Type="http://schemas.openxmlformats.org/officeDocument/2006/relationships/hyperlink" Target="https://portal.onehome.com/en-US/share/1013814W64221" TargetMode="External"/><Relationship Id="rId103" Type="http://schemas.openxmlformats.org/officeDocument/2006/relationships/hyperlink" Target="https://portal.onehome.com/en-US/share/1025848Y73596" TargetMode="External"/><Relationship Id="rId587" Type="http://schemas.openxmlformats.org/officeDocument/2006/relationships/hyperlink" Target="https://portal.onehome.com/en-US/share/1013739o52758" TargetMode="External"/><Relationship Id="rId102" Type="http://schemas.openxmlformats.org/officeDocument/2006/relationships/hyperlink" Target="https://portal.onehome.com/en-US/share/1025849A79210" TargetMode="External"/><Relationship Id="rId586" Type="http://schemas.openxmlformats.org/officeDocument/2006/relationships/hyperlink" Target="https://portal.onehome.com/en-US/share/1013740Y73051" TargetMode="External"/><Relationship Id="rId101" Type="http://schemas.openxmlformats.org/officeDocument/2006/relationships/hyperlink" Target="https://portal.onehome.com/en-US/share/1025892g51590" TargetMode="External"/><Relationship Id="rId585" Type="http://schemas.openxmlformats.org/officeDocument/2006/relationships/hyperlink" Target="https://portal.onehome.com/en-US/share/1013741X36879" TargetMode="External"/><Relationship Id="rId100" Type="http://schemas.openxmlformats.org/officeDocument/2006/relationships/hyperlink" Target="https://portal.onehome.com/en-US/share/1026185o63049" TargetMode="External"/><Relationship Id="rId584" Type="http://schemas.openxmlformats.org/officeDocument/2006/relationships/hyperlink" Target="https://portal.onehome.com/en-US/share/1013801I09208" TargetMode="External"/><Relationship Id="rId579" Type="http://schemas.openxmlformats.org/officeDocument/2006/relationships/hyperlink" Target="https://portal.onehome.com/en-US/share/1013816B41990" TargetMode="External"/><Relationship Id="rId578" Type="http://schemas.openxmlformats.org/officeDocument/2006/relationships/hyperlink" Target="https://portal.onehome.com/en-US/share/1013817e18837" TargetMode="External"/><Relationship Id="rId577" Type="http://schemas.openxmlformats.org/officeDocument/2006/relationships/hyperlink" Target="https://portal.onehome.com/en-US/share/1013802W47942" TargetMode="External"/><Relationship Id="rId572" Type="http://schemas.openxmlformats.org/officeDocument/2006/relationships/hyperlink" Target="https://portal.onehome.com/en-US/share/1013886E78631" TargetMode="External"/><Relationship Id="rId571" Type="http://schemas.openxmlformats.org/officeDocument/2006/relationships/hyperlink" Target="https://portal.onehome.com/en-US/share/1013887z73494" TargetMode="External"/><Relationship Id="rId570" Type="http://schemas.openxmlformats.org/officeDocument/2006/relationships/hyperlink" Target="https://portal.onehome.com/en-US/share/1013888B08705" TargetMode="External"/><Relationship Id="rId576" Type="http://schemas.openxmlformats.org/officeDocument/2006/relationships/hyperlink" Target="https://portal.onehome.com/en-US/share/1013800Z72864" TargetMode="External"/><Relationship Id="rId575" Type="http://schemas.openxmlformats.org/officeDocument/2006/relationships/hyperlink" Target="https://portal.onehome.com/en-US/share/1013882c19590" TargetMode="External"/><Relationship Id="rId574" Type="http://schemas.openxmlformats.org/officeDocument/2006/relationships/hyperlink" Target="https://portal.onehome.com/en-US/share/1013883S40893" TargetMode="External"/><Relationship Id="rId573" Type="http://schemas.openxmlformats.org/officeDocument/2006/relationships/hyperlink" Target="https://portal.onehome.com/en-US/share/1013885S20103" TargetMode="External"/><Relationship Id="rId129" Type="http://schemas.openxmlformats.org/officeDocument/2006/relationships/hyperlink" Target="https://portal.onehome.com/en-US/share/1025008x49388" TargetMode="External"/><Relationship Id="rId128" Type="http://schemas.openxmlformats.org/officeDocument/2006/relationships/hyperlink" Target="https://portal.onehome.com/en-US/share/1025170w36319" TargetMode="External"/><Relationship Id="rId127" Type="http://schemas.openxmlformats.org/officeDocument/2006/relationships/hyperlink" Target="https://portal.onehome.com/en-US/share/1025173p58746" TargetMode="External"/><Relationship Id="rId126" Type="http://schemas.openxmlformats.org/officeDocument/2006/relationships/hyperlink" Target="https://portal.onehome.com/en-US/share/1025174r74317" TargetMode="External"/><Relationship Id="rId121" Type="http://schemas.openxmlformats.org/officeDocument/2006/relationships/hyperlink" Target="https://portal.onehome.com/en-US/share/1025171O36386" TargetMode="External"/><Relationship Id="rId120" Type="http://schemas.openxmlformats.org/officeDocument/2006/relationships/hyperlink" Target="https://www.zillow.com/homes/7864-Tuttle-Vw-Colorado-Springs,-CO-80924_rb/402788747_zpid/" TargetMode="External"/><Relationship Id="rId125" Type="http://schemas.openxmlformats.org/officeDocument/2006/relationships/hyperlink" Target="https://portal.onehome.com/en-US/share/1025169y11603" TargetMode="External"/><Relationship Id="rId124" Type="http://schemas.openxmlformats.org/officeDocument/2006/relationships/hyperlink" Target="https://portal.onehome.com/en-US/share/1025175Y79456" TargetMode="External"/><Relationship Id="rId123" Type="http://schemas.openxmlformats.org/officeDocument/2006/relationships/hyperlink" Target="https://portal.onehome.com/en-US/share/1025177s39524" TargetMode="External"/><Relationship Id="rId122" Type="http://schemas.openxmlformats.org/officeDocument/2006/relationships/hyperlink" Target="https://portal.onehome.com/en-US/share/1025181J03444" TargetMode="External"/><Relationship Id="rId118" Type="http://schemas.openxmlformats.org/officeDocument/2006/relationships/hyperlink" Target="https://docs.google.com/spreadsheets/d/1hynVxj6iDtPyzshnyNrWKUuAwrqEjbMZ/edit?gid=1390788505" TargetMode="External"/><Relationship Id="rId117" Type="http://schemas.openxmlformats.org/officeDocument/2006/relationships/hyperlink" Target="https://portal.onehome.com/en-US/share/1025394O81810" TargetMode="External"/><Relationship Id="rId116" Type="http://schemas.openxmlformats.org/officeDocument/2006/relationships/hyperlink" Target="https://portal.onehome.com/en-US/share/1025468V39231" TargetMode="External"/><Relationship Id="rId115" Type="http://schemas.openxmlformats.org/officeDocument/2006/relationships/hyperlink" Target="https://portal.onehome.com/en-US/share/1025469w11641" TargetMode="External"/><Relationship Id="rId599" Type="http://schemas.openxmlformats.org/officeDocument/2006/relationships/hyperlink" Target="https://portal.onehome.com/en-US/share/1013542Y98936" TargetMode="External"/><Relationship Id="rId119" Type="http://schemas.openxmlformats.org/officeDocument/2006/relationships/hyperlink" Target="https://portal.onehome.com/en-US/share/1025392U04190" TargetMode="External"/><Relationship Id="rId110" Type="http://schemas.openxmlformats.org/officeDocument/2006/relationships/hyperlink" Target="https://portal.onehome.com/en-US/share/1025684v58909" TargetMode="External"/><Relationship Id="rId594" Type="http://schemas.openxmlformats.org/officeDocument/2006/relationships/hyperlink" Target="https://portal.onehome.com/en-US/share/1013669c69551" TargetMode="External"/><Relationship Id="rId593" Type="http://schemas.openxmlformats.org/officeDocument/2006/relationships/hyperlink" Target="https://portal.onehome.com/en-US/share/1013672K93704" TargetMode="External"/><Relationship Id="rId592" Type="http://schemas.openxmlformats.org/officeDocument/2006/relationships/hyperlink" Target="https://portal.onehome.com/en-US/share/1013673Y73991" TargetMode="External"/><Relationship Id="rId591" Type="http://schemas.openxmlformats.org/officeDocument/2006/relationships/hyperlink" Target="https://portal.onehome.com/en-US/share/1013675v66080" TargetMode="External"/><Relationship Id="rId114" Type="http://schemas.openxmlformats.org/officeDocument/2006/relationships/hyperlink" Target="https://portal.onehome.com/en-US/share/1025470s60486" TargetMode="External"/><Relationship Id="rId598" Type="http://schemas.openxmlformats.org/officeDocument/2006/relationships/hyperlink" Target="https://portal.onehome.com/en-US/share/1013548N23061" TargetMode="External"/><Relationship Id="rId113" Type="http://schemas.openxmlformats.org/officeDocument/2006/relationships/hyperlink" Target="https://portal.onehome.com/en-US/share/1025471m47313" TargetMode="External"/><Relationship Id="rId597" Type="http://schemas.openxmlformats.org/officeDocument/2006/relationships/hyperlink" Target="https://portal.onehome.com/en-US/share/1013661z39709" TargetMode="External"/><Relationship Id="rId112" Type="http://schemas.openxmlformats.org/officeDocument/2006/relationships/hyperlink" Target="https://portal.onehome.com/en-US/share/1025637q74540" TargetMode="External"/><Relationship Id="rId596" Type="http://schemas.openxmlformats.org/officeDocument/2006/relationships/hyperlink" Target="https://portal.onehome.com/en-US/share/1013665m96981" TargetMode="External"/><Relationship Id="rId111" Type="http://schemas.openxmlformats.org/officeDocument/2006/relationships/hyperlink" Target="https://portal.onehome.com/en-US/share/1025685M77237" TargetMode="External"/><Relationship Id="rId595" Type="http://schemas.openxmlformats.org/officeDocument/2006/relationships/hyperlink" Target="https://portal.onehome.com/en-US/share/1013668m34706" TargetMode="External"/><Relationship Id="rId547" Type="http://schemas.openxmlformats.org/officeDocument/2006/relationships/hyperlink" Target="https://portal.onehome.com/en-US/share/1014053e18280" TargetMode="External"/><Relationship Id="rId546" Type="http://schemas.openxmlformats.org/officeDocument/2006/relationships/hyperlink" Target="https://portal.onehome.com/en-US/share/1014160Q42600" TargetMode="External"/><Relationship Id="rId545" Type="http://schemas.openxmlformats.org/officeDocument/2006/relationships/hyperlink" Target="https://portal.onehome.com/en-US/share/1014163M22411" TargetMode="External"/><Relationship Id="rId544" Type="http://schemas.openxmlformats.org/officeDocument/2006/relationships/hyperlink" Target="https://portal.onehome.com/en-US/share/1014164M78058" TargetMode="External"/><Relationship Id="rId549" Type="http://schemas.openxmlformats.org/officeDocument/2006/relationships/hyperlink" Target="https://portal.onehome.com/en-US/share/1014073H07387" TargetMode="External"/><Relationship Id="rId548" Type="http://schemas.openxmlformats.org/officeDocument/2006/relationships/hyperlink" Target="https://portal.onehome.com/en-US/share/1014075i36169" TargetMode="External"/><Relationship Id="rId543" Type="http://schemas.openxmlformats.org/officeDocument/2006/relationships/hyperlink" Target="https://portal.onehome.com/en-US/share/1014228O89181" TargetMode="External"/><Relationship Id="rId542" Type="http://schemas.openxmlformats.org/officeDocument/2006/relationships/hyperlink" Target="https://portal.onehome.com/en-US/share/1014230o72472" TargetMode="External"/><Relationship Id="rId541" Type="http://schemas.openxmlformats.org/officeDocument/2006/relationships/hyperlink" Target="https://portal.onehome.com/en-US/share/1014231m70492" TargetMode="External"/><Relationship Id="rId540" Type="http://schemas.openxmlformats.org/officeDocument/2006/relationships/hyperlink" Target="https://portal.onehome.com/en-US/share/1014232U15317" TargetMode="External"/><Relationship Id="rId536" Type="http://schemas.openxmlformats.org/officeDocument/2006/relationships/hyperlink" Target="https://portal.onehome.com/en-US/share/1014226Z74075" TargetMode="External"/><Relationship Id="rId535" Type="http://schemas.openxmlformats.org/officeDocument/2006/relationships/hyperlink" Target="https://portal.onehome.com/en-US/share/1014324N09499" TargetMode="External"/><Relationship Id="rId534" Type="http://schemas.openxmlformats.org/officeDocument/2006/relationships/hyperlink" Target="https://portal.onehome.com/en-US/share/1014326x08144" TargetMode="External"/><Relationship Id="rId533" Type="http://schemas.openxmlformats.org/officeDocument/2006/relationships/hyperlink" Target="https://portal.onehome.com/en-US/share/1014330y83324" TargetMode="External"/><Relationship Id="rId539" Type="http://schemas.openxmlformats.org/officeDocument/2006/relationships/hyperlink" Target="https://portal.onehome.com/en-US/share/1014233X61580" TargetMode="External"/><Relationship Id="rId538" Type="http://schemas.openxmlformats.org/officeDocument/2006/relationships/hyperlink" Target="https://portal.onehome.com/en-US/share/1014234Y48898" TargetMode="External"/><Relationship Id="rId537" Type="http://schemas.openxmlformats.org/officeDocument/2006/relationships/hyperlink" Target="https://portal.onehome.com/en-US/share/1014235O41670" TargetMode="External"/><Relationship Id="rId532" Type="http://schemas.openxmlformats.org/officeDocument/2006/relationships/hyperlink" Target="https://portal.onehome.com/en-US/share/1014332N99296" TargetMode="External"/><Relationship Id="rId531" Type="http://schemas.openxmlformats.org/officeDocument/2006/relationships/hyperlink" Target="https://portal.onehome.com/en-US/share/1014328f64316" TargetMode="External"/><Relationship Id="rId530" Type="http://schemas.openxmlformats.org/officeDocument/2006/relationships/hyperlink" Target="https://portal.onehome.com/en-US/share/1014395j58673" TargetMode="External"/><Relationship Id="rId569" Type="http://schemas.openxmlformats.org/officeDocument/2006/relationships/hyperlink" Target="https://portal.onehome.com/en-US/share/1013948L75996" TargetMode="External"/><Relationship Id="rId568" Type="http://schemas.openxmlformats.org/officeDocument/2006/relationships/hyperlink" Target="https://portal.onehome.com/en-US/share/1013950g23970" TargetMode="External"/><Relationship Id="rId567" Type="http://schemas.openxmlformats.org/officeDocument/2006/relationships/hyperlink" Target="https://portal.onehome.com/en-US/share/1013952R62635" TargetMode="External"/><Relationship Id="rId566" Type="http://schemas.openxmlformats.org/officeDocument/2006/relationships/hyperlink" Target="https://portal.onehome.com/en-US/share/1013953W58785" TargetMode="External"/><Relationship Id="rId561" Type="http://schemas.openxmlformats.org/officeDocument/2006/relationships/hyperlink" Target="https://portal.onehome.com/en-US/share/1014047E54929" TargetMode="External"/><Relationship Id="rId560" Type="http://schemas.openxmlformats.org/officeDocument/2006/relationships/hyperlink" Target="https://portal.onehome.com/en-US/share/1014054m77086" TargetMode="External"/><Relationship Id="rId565" Type="http://schemas.openxmlformats.org/officeDocument/2006/relationships/hyperlink" Target="https://portal.onehome.com/en-US/share/1013949O77068" TargetMode="External"/><Relationship Id="rId564" Type="http://schemas.openxmlformats.org/officeDocument/2006/relationships/hyperlink" Target="https://portal.onehome.com/en-US/share/1013954y92894" TargetMode="External"/><Relationship Id="rId563" Type="http://schemas.openxmlformats.org/officeDocument/2006/relationships/hyperlink" Target="https://portal.onehome.com/en-US/share/1014045p51511" TargetMode="External"/><Relationship Id="rId562" Type="http://schemas.openxmlformats.org/officeDocument/2006/relationships/hyperlink" Target="https://portal.onehome.com/en-US/share/1014046B59335" TargetMode="External"/><Relationship Id="rId558" Type="http://schemas.openxmlformats.org/officeDocument/2006/relationships/hyperlink" Target="https://portal.onehome.com/en-US/share/1014060g97375" TargetMode="External"/><Relationship Id="rId557" Type="http://schemas.openxmlformats.org/officeDocument/2006/relationships/hyperlink" Target="https://portal.onehome.com/en-US/share/1014062P88412" TargetMode="External"/><Relationship Id="rId556" Type="http://schemas.openxmlformats.org/officeDocument/2006/relationships/hyperlink" Target="https://portal.onehome.com/en-US/share/1014064c12523" TargetMode="External"/><Relationship Id="rId555" Type="http://schemas.openxmlformats.org/officeDocument/2006/relationships/hyperlink" Target="https://portal.onehome.com/en-US/share/1014066N91574" TargetMode="External"/><Relationship Id="rId559" Type="http://schemas.openxmlformats.org/officeDocument/2006/relationships/hyperlink" Target="https://portal.onehome.com/en-US/share/1014059l24366" TargetMode="External"/><Relationship Id="rId550" Type="http://schemas.openxmlformats.org/officeDocument/2006/relationships/hyperlink" Target="https://portal.onehome.com/en-US/share/1014072X27634" TargetMode="External"/><Relationship Id="rId554" Type="http://schemas.openxmlformats.org/officeDocument/2006/relationships/hyperlink" Target="https://portal.onehome.com/en-US/share/1014067u62251" TargetMode="External"/><Relationship Id="rId553" Type="http://schemas.openxmlformats.org/officeDocument/2006/relationships/hyperlink" Target="https://portal.onehome.com/en-US/share/1014051U82726" TargetMode="External"/><Relationship Id="rId552" Type="http://schemas.openxmlformats.org/officeDocument/2006/relationships/hyperlink" Target="https://portal.onehome.com/en-US/share/1014069h61092" TargetMode="External"/><Relationship Id="rId551" Type="http://schemas.openxmlformats.org/officeDocument/2006/relationships/hyperlink" Target="https://portal.onehome.com/en-US/share/1014071S43717" TargetMode="External"/><Relationship Id="rId495" Type="http://schemas.openxmlformats.org/officeDocument/2006/relationships/hyperlink" Target="https://portal.onehome.com/en-US/share/1015007y77053" TargetMode="External"/><Relationship Id="rId494" Type="http://schemas.openxmlformats.org/officeDocument/2006/relationships/hyperlink" Target="https://portal.onehome.com/en-US/share/1015013z86497" TargetMode="External"/><Relationship Id="rId493" Type="http://schemas.openxmlformats.org/officeDocument/2006/relationships/hyperlink" Target="https://portal.onehome.com/en-US/share/1015015R49777" TargetMode="External"/><Relationship Id="rId492" Type="http://schemas.openxmlformats.org/officeDocument/2006/relationships/hyperlink" Target="https://portal.onehome.com/en-US/share/1015016h23023" TargetMode="External"/><Relationship Id="rId499" Type="http://schemas.openxmlformats.org/officeDocument/2006/relationships/hyperlink" Target="https://portal.onehome.com/en-US/share/1014767R49449" TargetMode="External"/><Relationship Id="rId498" Type="http://schemas.openxmlformats.org/officeDocument/2006/relationships/hyperlink" Target="https://portal.onehome.com/en-US/share/1014768z18961" TargetMode="External"/><Relationship Id="rId497" Type="http://schemas.openxmlformats.org/officeDocument/2006/relationships/hyperlink" Target="https://portal.onehome.com/en-US/share/1015004r32473" TargetMode="External"/><Relationship Id="rId496" Type="http://schemas.openxmlformats.org/officeDocument/2006/relationships/hyperlink" Target="https://portal.onehome.com/en-US/share/1015006G85221" TargetMode="External"/><Relationship Id="rId409" Type="http://schemas.openxmlformats.org/officeDocument/2006/relationships/hyperlink" Target="https://portal.onehome.com/en-US/share/1016313Q40140" TargetMode="External"/><Relationship Id="rId404" Type="http://schemas.openxmlformats.org/officeDocument/2006/relationships/hyperlink" Target="https://portal.onehome.com/en-US/share/1016475Q30982" TargetMode="External"/><Relationship Id="rId403" Type="http://schemas.openxmlformats.org/officeDocument/2006/relationships/hyperlink" Target="https://portal.onehome.com/en-US/share/1016476V97564" TargetMode="External"/><Relationship Id="rId402" Type="http://schemas.openxmlformats.org/officeDocument/2006/relationships/hyperlink" Target="https://portal.onehome.com/en-US/share/1016477U51132" TargetMode="External"/><Relationship Id="rId401" Type="http://schemas.openxmlformats.org/officeDocument/2006/relationships/hyperlink" Target="https://portal.onehome.com/en-US/share/1016478f97247" TargetMode="External"/><Relationship Id="rId408" Type="http://schemas.openxmlformats.org/officeDocument/2006/relationships/hyperlink" Target="https://portal.onehome.com/en-US/share/1016314J60048" TargetMode="External"/><Relationship Id="rId407" Type="http://schemas.openxmlformats.org/officeDocument/2006/relationships/hyperlink" Target="https://portal.onehome.com/en-US/share/1016316L23103" TargetMode="External"/><Relationship Id="rId406" Type="http://schemas.openxmlformats.org/officeDocument/2006/relationships/hyperlink" Target="https://portal.onehome.com/en-US/share/1016473i31980" TargetMode="External"/><Relationship Id="rId405" Type="http://schemas.openxmlformats.org/officeDocument/2006/relationships/hyperlink" Target="https://portal.onehome.com/en-US/share/1016474t46560" TargetMode="External"/><Relationship Id="rId400" Type="http://schemas.openxmlformats.org/officeDocument/2006/relationships/hyperlink" Target="https://portal.onehome.com/en-US/share/1016539z00350" TargetMode="External"/><Relationship Id="rId469" Type="http://schemas.openxmlformats.org/officeDocument/2006/relationships/hyperlink" Target="https://portal.onehome.com/en-US/share/1015347a04815" TargetMode="External"/><Relationship Id="rId468" Type="http://schemas.openxmlformats.org/officeDocument/2006/relationships/hyperlink" Target="https://portal.onehome.com/en-US/share/1015350r35508" TargetMode="External"/><Relationship Id="rId467" Type="http://schemas.openxmlformats.org/officeDocument/2006/relationships/hyperlink" Target="https://portal.onehome.com/en-US/share/1015351M47166" TargetMode="External"/><Relationship Id="rId462" Type="http://schemas.openxmlformats.org/officeDocument/2006/relationships/hyperlink" Target="https://portal.onehome.com/en-US/share/1015349E17390" TargetMode="External"/><Relationship Id="rId461" Type="http://schemas.openxmlformats.org/officeDocument/2006/relationships/hyperlink" Target="https://portal.onehome.com/en-US/share/1015408b31764" TargetMode="External"/><Relationship Id="rId460" Type="http://schemas.openxmlformats.org/officeDocument/2006/relationships/hyperlink" Target="https://portal.onehome.com/en-US/share/1015409H05464" TargetMode="External"/><Relationship Id="rId466" Type="http://schemas.openxmlformats.org/officeDocument/2006/relationships/hyperlink" Target="https://portal.onehome.com/en-US/share/1015353n63418" TargetMode="External"/><Relationship Id="rId465" Type="http://schemas.openxmlformats.org/officeDocument/2006/relationships/hyperlink" Target="https://portal.onehome.com/en-US/share/1015354X87535" TargetMode="External"/><Relationship Id="rId464" Type="http://schemas.openxmlformats.org/officeDocument/2006/relationships/hyperlink" Target="https://portal.onehome.com/en-US/share/1015338l40322" TargetMode="External"/><Relationship Id="rId463" Type="http://schemas.openxmlformats.org/officeDocument/2006/relationships/hyperlink" Target="https://portal.onehome.com/en-US/share/1015348R22043" TargetMode="External"/><Relationship Id="rId459" Type="http://schemas.openxmlformats.org/officeDocument/2006/relationships/hyperlink" Target="https://portal.onehome.com/en-US/share/1015410n99214" TargetMode="External"/><Relationship Id="rId458" Type="http://schemas.openxmlformats.org/officeDocument/2006/relationships/hyperlink" Target="https://portal.onehome.com/en-US/share/1015411T58035" TargetMode="External"/><Relationship Id="rId457" Type="http://schemas.openxmlformats.org/officeDocument/2006/relationships/hyperlink" Target="https://portal.onehome.com/en-US/share/1015412P39854" TargetMode="External"/><Relationship Id="rId456" Type="http://schemas.openxmlformats.org/officeDocument/2006/relationships/hyperlink" Target="https://portal.onehome.com/en-US/share/1015478s93049" TargetMode="External"/><Relationship Id="rId451" Type="http://schemas.openxmlformats.org/officeDocument/2006/relationships/hyperlink" Target="https://portal.onehome.com/en-US/share/1015540e84266" TargetMode="External"/><Relationship Id="rId450" Type="http://schemas.openxmlformats.org/officeDocument/2006/relationships/hyperlink" Target="https://portal.onehome.com/en-US/share/1015541B80290" TargetMode="External"/><Relationship Id="rId455" Type="http://schemas.openxmlformats.org/officeDocument/2006/relationships/hyperlink" Target="https://portal.onehome.com/en-US/share/1015479p02923" TargetMode="External"/><Relationship Id="rId454" Type="http://schemas.openxmlformats.org/officeDocument/2006/relationships/hyperlink" Target="https://portal.onehome.com/en-US/share/1015480C76808" TargetMode="External"/><Relationship Id="rId453" Type="http://schemas.openxmlformats.org/officeDocument/2006/relationships/hyperlink" Target="https://portal.onehome.com/en-US/share/1015538F57876" TargetMode="External"/><Relationship Id="rId452" Type="http://schemas.openxmlformats.org/officeDocument/2006/relationships/hyperlink" Target="https://portal.onehome.com/en-US/share/1015539C18000" TargetMode="External"/><Relationship Id="rId491" Type="http://schemas.openxmlformats.org/officeDocument/2006/relationships/hyperlink" Target="https://portal.onehome.com/en-US/share/1015022g94349" TargetMode="External"/><Relationship Id="rId490" Type="http://schemas.openxmlformats.org/officeDocument/2006/relationships/hyperlink" Target="https://portal.onehome.com/en-US/share/1015023H27190" TargetMode="External"/><Relationship Id="rId489" Type="http://schemas.openxmlformats.org/officeDocument/2006/relationships/hyperlink" Target="https://portal.onehome.com/en-US/share/1015025B27109" TargetMode="External"/><Relationship Id="rId484" Type="http://schemas.openxmlformats.org/officeDocument/2006/relationships/hyperlink" Target="https://portal.onehome.com/en-US/share/1015020v84854" TargetMode="External"/><Relationship Id="rId483" Type="http://schemas.openxmlformats.org/officeDocument/2006/relationships/hyperlink" Target="https://portal.onehome.com/en-US/share/1015024B60932" TargetMode="External"/><Relationship Id="rId482" Type="http://schemas.openxmlformats.org/officeDocument/2006/relationships/hyperlink" Target="https://portal.onehome.com/en-US/share/1015075e75189" TargetMode="External"/><Relationship Id="rId481" Type="http://schemas.openxmlformats.org/officeDocument/2006/relationships/hyperlink" Target="https://portal.onehome.com/en-US/share/1015077l37669" TargetMode="External"/><Relationship Id="rId488" Type="http://schemas.openxmlformats.org/officeDocument/2006/relationships/hyperlink" Target="https://portal.onehome.com/en-US/share/1015026J88528" TargetMode="External"/><Relationship Id="rId487" Type="http://schemas.openxmlformats.org/officeDocument/2006/relationships/hyperlink" Target="https://portal.onehome.com/en-US/share/1015009o05897" TargetMode="External"/><Relationship Id="rId486" Type="http://schemas.openxmlformats.org/officeDocument/2006/relationships/hyperlink" Target="https://portal.onehome.com/en-US/share/1015011b90217" TargetMode="External"/><Relationship Id="rId485" Type="http://schemas.openxmlformats.org/officeDocument/2006/relationships/hyperlink" Target="https://portal.onehome.com/en-US/share/1015019P95787" TargetMode="External"/><Relationship Id="rId480" Type="http://schemas.openxmlformats.org/officeDocument/2006/relationships/hyperlink" Target="https://portal.onehome.com/en-US/share/1015077l37669" TargetMode="External"/><Relationship Id="rId479" Type="http://schemas.openxmlformats.org/officeDocument/2006/relationships/hyperlink" Target="https://portal.onehome.com/en-US/share/1015078Q98147" TargetMode="External"/><Relationship Id="rId478" Type="http://schemas.openxmlformats.org/officeDocument/2006/relationships/hyperlink" Target="https://portal.onehome.com/en-US/share/1015331T57714" TargetMode="External"/><Relationship Id="rId473" Type="http://schemas.openxmlformats.org/officeDocument/2006/relationships/hyperlink" Target="https://portal.onehome.com/en-US/share/1015343X20272" TargetMode="External"/><Relationship Id="rId472" Type="http://schemas.openxmlformats.org/officeDocument/2006/relationships/hyperlink" Target="https://portal.onehome.com/en-US/share/1015344P65743" TargetMode="External"/><Relationship Id="rId471" Type="http://schemas.openxmlformats.org/officeDocument/2006/relationships/hyperlink" Target="https://portal.onehome.com/en-US/share/1015345P48260" TargetMode="External"/><Relationship Id="rId470" Type="http://schemas.openxmlformats.org/officeDocument/2006/relationships/hyperlink" Target="https://portal.onehome.com/en-US/share/1015346p78305" TargetMode="External"/><Relationship Id="rId477" Type="http://schemas.openxmlformats.org/officeDocument/2006/relationships/hyperlink" Target="https://portal.onehome.com/en-US/share/1015332j05231" TargetMode="External"/><Relationship Id="rId476" Type="http://schemas.openxmlformats.org/officeDocument/2006/relationships/hyperlink" Target="https://portal.onehome.com/en-US/share/1015336q50054" TargetMode="External"/><Relationship Id="rId475" Type="http://schemas.openxmlformats.org/officeDocument/2006/relationships/hyperlink" Target="https://portal.onehome.com/en-US/share/1015339W55304" TargetMode="External"/><Relationship Id="rId474" Type="http://schemas.openxmlformats.org/officeDocument/2006/relationships/hyperlink" Target="https://portal.onehome.com/en-US/share/1015341p87590" TargetMode="External"/><Relationship Id="rId426" Type="http://schemas.openxmlformats.org/officeDocument/2006/relationships/hyperlink" Target="https://portal.onehome.com/en-US/share/1015940g88128" TargetMode="External"/><Relationship Id="rId425" Type="http://schemas.openxmlformats.org/officeDocument/2006/relationships/hyperlink" Target="https://portal.onehome.com/en-US/share/1015942T72058" TargetMode="External"/><Relationship Id="rId424" Type="http://schemas.openxmlformats.org/officeDocument/2006/relationships/hyperlink" Target="https://portal.onehome.com/en-US/share/1015942T72058" TargetMode="External"/><Relationship Id="rId423" Type="http://schemas.openxmlformats.org/officeDocument/2006/relationships/hyperlink" Target="https://docs.google.com/spreadsheets/d/1hynVxj6iDtPyzshnyNrWKUuAwrqEjbMZ/edit?gid=1102255416" TargetMode="External"/><Relationship Id="rId429" Type="http://schemas.openxmlformats.org/officeDocument/2006/relationships/hyperlink" Target="https://portal.onehome.com/en-US/share/1015892m39593" TargetMode="External"/><Relationship Id="rId428" Type="http://schemas.openxmlformats.org/officeDocument/2006/relationships/hyperlink" Target="https://portal.onehome.com/en-US/share/1015893I59687" TargetMode="External"/><Relationship Id="rId427" Type="http://schemas.openxmlformats.org/officeDocument/2006/relationships/hyperlink" Target="https://portal.onehome.com/en-US/share/1015939L79209" TargetMode="External"/><Relationship Id="rId422" Type="http://schemas.openxmlformats.org/officeDocument/2006/relationships/hyperlink" Target="https://portal.onehome.com/en-US/share/1016176t66347" TargetMode="External"/><Relationship Id="rId421" Type="http://schemas.openxmlformats.org/officeDocument/2006/relationships/hyperlink" Target="https://portal.onehome.com/en-US/share/1016177b63301" TargetMode="External"/><Relationship Id="rId420" Type="http://schemas.openxmlformats.org/officeDocument/2006/relationships/hyperlink" Target="https://portal.onehome.com/en-US/share/1016179J46850" TargetMode="External"/><Relationship Id="rId415" Type="http://schemas.openxmlformats.org/officeDocument/2006/relationships/hyperlink" Target="https://portal.onehome.com/en-US/share/1016235n01549" TargetMode="External"/><Relationship Id="rId414" Type="http://schemas.openxmlformats.org/officeDocument/2006/relationships/hyperlink" Target="https://portal.onehome.com/en-US/share/1016236g65158" TargetMode="External"/><Relationship Id="rId413" Type="http://schemas.openxmlformats.org/officeDocument/2006/relationships/hyperlink" Target="https://portal.onehome.com/en-US/share/1016237n36085" TargetMode="External"/><Relationship Id="rId412" Type="http://schemas.openxmlformats.org/officeDocument/2006/relationships/hyperlink" Target="https://portal.onehome.com/en-US/share/1016241j40517" TargetMode="External"/><Relationship Id="rId419" Type="http://schemas.openxmlformats.org/officeDocument/2006/relationships/hyperlink" Target="https://docs.google.com/spreadsheets/d/1hynVxj6iDtPyzshnyNrWKUuAwrqEjbMZ/edit?gid=800524957" TargetMode="External"/><Relationship Id="rId418" Type="http://schemas.openxmlformats.org/officeDocument/2006/relationships/hyperlink" Target="https://portal.onehome.com/en-US/share/1016180l88035" TargetMode="External"/><Relationship Id="rId417" Type="http://schemas.openxmlformats.org/officeDocument/2006/relationships/hyperlink" Target="https://portal.onehome.com/en-US/share/1016182v33333" TargetMode="External"/><Relationship Id="rId416" Type="http://schemas.openxmlformats.org/officeDocument/2006/relationships/hyperlink" Target="https://portal.onehome.com/en-US/share/1016234L57881" TargetMode="External"/><Relationship Id="rId411" Type="http://schemas.openxmlformats.org/officeDocument/2006/relationships/hyperlink" Target="https://portal.onehome.com/en-US/share/1016308p99832" TargetMode="External"/><Relationship Id="rId410" Type="http://schemas.openxmlformats.org/officeDocument/2006/relationships/hyperlink" Target="https://portal.onehome.com/en-US/share/1016310v59410" TargetMode="External"/><Relationship Id="rId448" Type="http://schemas.openxmlformats.org/officeDocument/2006/relationships/hyperlink" Target="https://portal.onehome.com/en-US/share/1015739k87011" TargetMode="External"/><Relationship Id="rId447" Type="http://schemas.openxmlformats.org/officeDocument/2006/relationships/hyperlink" Target="https://portal.onehome.com/en-US/share/1015741b21638" TargetMode="External"/><Relationship Id="rId446" Type="http://schemas.openxmlformats.org/officeDocument/2006/relationships/hyperlink" Target="https://portal.onehome.com/en-US/share/1015742c63523" TargetMode="External"/><Relationship Id="rId445" Type="http://schemas.openxmlformats.org/officeDocument/2006/relationships/hyperlink" Target="https://portal.onehome.com/en-US/share/1015743A91618" TargetMode="External"/><Relationship Id="rId449" Type="http://schemas.openxmlformats.org/officeDocument/2006/relationships/hyperlink" Target="https://portal.onehome.com/en-US/share/1015736g18398" TargetMode="External"/><Relationship Id="rId440" Type="http://schemas.openxmlformats.org/officeDocument/2006/relationships/hyperlink" Target="https://portal.onehome.com/en-US/share/1015751h93515" TargetMode="External"/><Relationship Id="rId444" Type="http://schemas.openxmlformats.org/officeDocument/2006/relationships/hyperlink" Target="https://portal.onehome.com/en-US/share/1015744F44797" TargetMode="External"/><Relationship Id="rId443" Type="http://schemas.openxmlformats.org/officeDocument/2006/relationships/hyperlink" Target="https://portal.onehome.com/en-US/share/1015747G98666" TargetMode="External"/><Relationship Id="rId442" Type="http://schemas.openxmlformats.org/officeDocument/2006/relationships/hyperlink" Target="https://portal.onehome.com/en-US/share/1015749e92519" TargetMode="External"/><Relationship Id="rId441" Type="http://schemas.openxmlformats.org/officeDocument/2006/relationships/hyperlink" Target="https://portal.onehome.com/en-US/share/1015750c32366" TargetMode="External"/><Relationship Id="rId437" Type="http://schemas.openxmlformats.org/officeDocument/2006/relationships/hyperlink" Target="https://portal.onehome.com/en-US/share/1015754f98134" TargetMode="External"/><Relationship Id="rId436" Type="http://schemas.openxmlformats.org/officeDocument/2006/relationships/hyperlink" Target="https://portal.onehome.com/en-US/share/1015755i66864" TargetMode="External"/><Relationship Id="rId435" Type="http://schemas.openxmlformats.org/officeDocument/2006/relationships/hyperlink" Target="https://portal.onehome.com/en-US/share/1015807J69762" TargetMode="External"/><Relationship Id="rId434" Type="http://schemas.openxmlformats.org/officeDocument/2006/relationships/hyperlink" Target="https://portal.onehome.com/en-US/share/1015808Z11353" TargetMode="External"/><Relationship Id="rId439" Type="http://schemas.openxmlformats.org/officeDocument/2006/relationships/hyperlink" Target="https://portal.onehome.com/en-US/share/1015752b17208" TargetMode="External"/><Relationship Id="rId438" Type="http://schemas.openxmlformats.org/officeDocument/2006/relationships/hyperlink" Target="https://portal.onehome.com/en-US/share/1015752b17208" TargetMode="External"/><Relationship Id="rId433" Type="http://schemas.openxmlformats.org/officeDocument/2006/relationships/hyperlink" Target="https://portal.onehome.com/en-US/share/1015809F53100" TargetMode="External"/><Relationship Id="rId432" Type="http://schemas.openxmlformats.org/officeDocument/2006/relationships/hyperlink" Target="https://portal.onehome.com/en-US/share/1015811s98836" TargetMode="External"/><Relationship Id="rId431" Type="http://schemas.openxmlformats.org/officeDocument/2006/relationships/hyperlink" Target="https://portal.onehome.com/en-US/share/1015890o41618" TargetMode="External"/><Relationship Id="rId430" Type="http://schemas.openxmlformats.org/officeDocument/2006/relationships/hyperlink" Target="https://portal.onehome.com/en-US/share/1015891W18040"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withroam.com/listing/98-N-OLYMPIAN-DR-COLORADO-SPRINGS-CO-80905/174287" TargetMode="External"/><Relationship Id="rId391" Type="http://schemas.openxmlformats.org/officeDocument/2006/relationships/hyperlink" Target="https://portal.onehome.com/en-US/share/1027450u73475" TargetMode="External"/><Relationship Id="rId390" Type="http://schemas.openxmlformats.org/officeDocument/2006/relationships/hyperlink" Target="https://www.withroam.com/listing/1676-MAXWELL-ST-COLORADO-SPRINGS-CO-80906/175476" TargetMode="External"/><Relationship Id="rId1" Type="http://schemas.openxmlformats.org/officeDocument/2006/relationships/hyperlink" Target="https://docs.google.com/spreadsheets/d/1ylZF9evqk07LQxnt8VFZUDxBMk6YJg27RuhzbL_2pIM/edit?gid=0" TargetMode="External"/><Relationship Id="rId2" Type="http://schemas.openxmlformats.org/officeDocument/2006/relationships/hyperlink" Target="https://assumelist.com/property-detail/?property=20394-E-Colgate-Pl&amp;property_id=174807672&amp;mls_id=6046820" TargetMode="External"/><Relationship Id="rId3" Type="http://schemas.openxmlformats.org/officeDocument/2006/relationships/hyperlink" Target="https://www.zillow.com/homedetails/20394-E-Colgate-Pl-Aurora-CO-80013/87625270_zpid/" TargetMode="External"/><Relationship Id="rId4" Type="http://schemas.openxmlformats.org/officeDocument/2006/relationships/hyperlink" Target="https://assumelist.com/property-detail/?property=13824-E-Lehigh-Ave-Apt-B&amp;property_id=174781341&amp;mls_id=5114794" TargetMode="External"/><Relationship Id="rId9" Type="http://schemas.openxmlformats.org/officeDocument/2006/relationships/hyperlink" Target="https://www.zillow.com/homedetails/12991-E-Idaho-Dr-Aurora-CO-80012/13049143_zpid/" TargetMode="External"/><Relationship Id="rId385" Type="http://schemas.openxmlformats.org/officeDocument/2006/relationships/hyperlink" Target="https://www.zillow.com/homedetails/4170-Chase-St-Denver-CO-80212/13737008_zpid/" TargetMode="External"/><Relationship Id="rId384" Type="http://schemas.openxmlformats.org/officeDocument/2006/relationships/hyperlink" Target="https://www.withroam.com/listing/4170-CHASE-ST-DENVER-CO-80212/127218" TargetMode="External"/><Relationship Id="rId383" Type="http://schemas.openxmlformats.org/officeDocument/2006/relationships/hyperlink" Target="https://www.zillow.com/homedetails/5079-Lake-Terrace-Ln-Firestone-CO-80504/306630441_zpid/" TargetMode="External"/><Relationship Id="rId382" Type="http://schemas.openxmlformats.org/officeDocument/2006/relationships/hyperlink" Target="https://www.withroam.com/listing/5079-LAKE-TERRACE-LN-FIRESTONE-CO-80504/175848" TargetMode="External"/><Relationship Id="rId5" Type="http://schemas.openxmlformats.org/officeDocument/2006/relationships/hyperlink" Target="https://www.zillow.com/homedetails/13824-E-Lehigh-Ave-APT-B-Aurora-CO-80014/13101177_zpid/" TargetMode="External"/><Relationship Id="rId389" Type="http://schemas.openxmlformats.org/officeDocument/2006/relationships/hyperlink" Target="https://portal.onehome.com/en-US/share/1027455W60889" TargetMode="External"/><Relationship Id="rId6" Type="http://schemas.openxmlformats.org/officeDocument/2006/relationships/hyperlink" Target="https://assumelist.com/property-detail/?property=14093-E-Radcliff-Cir&amp;property_id=174731566&amp;mls_id=8116705" TargetMode="External"/><Relationship Id="rId388" Type="http://schemas.openxmlformats.org/officeDocument/2006/relationships/hyperlink" Target="https://www.withroam.com/listing/3664-IGUANA-DR-COLORADO-SPRINGS-CO-80910/175520" TargetMode="External"/><Relationship Id="rId7" Type="http://schemas.openxmlformats.org/officeDocument/2006/relationships/hyperlink" Target="https://www.zillow.com/homedetails/14093-E-Radcliff-Cir-Aurora-CO-80015/13103602_zpid/" TargetMode="External"/><Relationship Id="rId387" Type="http://schemas.openxmlformats.org/officeDocument/2006/relationships/hyperlink" Target="https://www.zillow.com/homedetails/9336-Pierce-St-Westminster-CO-80021/13690410_zpid/" TargetMode="External"/><Relationship Id="rId8" Type="http://schemas.openxmlformats.org/officeDocument/2006/relationships/hyperlink" Target="https://assumelist.com/property-detail/?property=12991-E-Idaho-Dr&amp;property_id=174611788&amp;mls_id=6824795" TargetMode="External"/><Relationship Id="rId386" Type="http://schemas.openxmlformats.org/officeDocument/2006/relationships/hyperlink" Target="https://www.withroam.com/listing/9336-PIERCE-ST-BROOMFIELD-CO-80021/174943" TargetMode="External"/><Relationship Id="rId381" Type="http://schemas.openxmlformats.org/officeDocument/2006/relationships/hyperlink" Target="https://www.zillow.com/homedetails/3052-S-Grape-Way-Denver-CO-80222/13413832_zpid/" TargetMode="External"/><Relationship Id="rId380" Type="http://schemas.openxmlformats.org/officeDocument/2006/relationships/hyperlink" Target="https://assumelist.com/property-detail/?property=3052-S-Grape-Way&amp;property_id=174742946&amp;mls_id=6482268" TargetMode="External"/><Relationship Id="rId379" Type="http://schemas.openxmlformats.org/officeDocument/2006/relationships/hyperlink" Target="https://portal.onehome.com/en-US/share/1027605L29728" TargetMode="External"/><Relationship Id="rId374" Type="http://schemas.openxmlformats.org/officeDocument/2006/relationships/hyperlink" Target="https://assumelist.com/property-detail/?property=4101-Crittenton-Ln--109U&amp;property_id=180950815&amp;mls_id=6866983" TargetMode="External"/><Relationship Id="rId373" Type="http://schemas.openxmlformats.org/officeDocument/2006/relationships/hyperlink" Target="https://www.zillow.com/homedetails/12611-Eagle-River-Rd-Firestone-CO-80504/246631981_zpid/" TargetMode="External"/><Relationship Id="rId372" Type="http://schemas.openxmlformats.org/officeDocument/2006/relationships/hyperlink" Target="https://www.withroam.com/listing/12611-EAGLE-RIVER-RD-FIRESTONE-CO-80504/179630" TargetMode="External"/><Relationship Id="rId371" Type="http://schemas.openxmlformats.org/officeDocument/2006/relationships/hyperlink" Target="https://www.zillow.com/homedetails/6735-Fraser-Cir-Frederick-CO-80530/306178854_zpid/" TargetMode="External"/><Relationship Id="rId378" Type="http://schemas.openxmlformats.org/officeDocument/2006/relationships/hyperlink" Target="https://assumelist.com/property-detail/?property=6725-Abita-Dr&amp;property_id=174850789&amp;mls_id=3862686" TargetMode="External"/><Relationship Id="rId377" Type="http://schemas.openxmlformats.org/officeDocument/2006/relationships/hyperlink" Target="https://portal.onehome.com/en-US/share/1027969y85585" TargetMode="External"/><Relationship Id="rId376" Type="http://schemas.openxmlformats.org/officeDocument/2006/relationships/hyperlink" Target="https://assumelist.com/property-detail/?property=10368-Castor-Dr&amp;property_id=174631445&amp;mls_id=7177635" TargetMode="External"/><Relationship Id="rId375" Type="http://schemas.openxmlformats.org/officeDocument/2006/relationships/hyperlink" Target="https://www.zillow.com/homedetails/4101-Crittenton-Ln-UNIT-109U-Wellington-CO-80549/71719296_zpid/" TargetMode="External"/><Relationship Id="rId396" Type="http://schemas.openxmlformats.org/officeDocument/2006/relationships/hyperlink" Target="https://www.zillow.com/homedetails/5630-Spruce-Ave-Castle-Rock-CO-80104/13494666_zpid/" TargetMode="External"/><Relationship Id="rId395" Type="http://schemas.openxmlformats.org/officeDocument/2006/relationships/hyperlink" Target="https://docs.google.com/spreadsheets/d/19unqpkKMQrhmGBaUh6zOIc0kPNGOIvtn6SRluHdkJD8/edit?gid=1768711722" TargetMode="External"/><Relationship Id="rId394" Type="http://schemas.openxmlformats.org/officeDocument/2006/relationships/hyperlink" Target="https://www.withroam.com/listing/5630-SPRUCE-AVE-CASTLE-ROCK-CO-80104/175588" TargetMode="External"/><Relationship Id="rId393" Type="http://schemas.openxmlformats.org/officeDocument/2006/relationships/hyperlink" Target="https://portal.onehome.com/en-US/share/1027449c71571" TargetMode="External"/><Relationship Id="rId399" Type="http://schemas.openxmlformats.org/officeDocument/2006/relationships/hyperlink" Target="https://portal.onehome.com/en-US/share/1027448e77335" TargetMode="External"/><Relationship Id="rId398" Type="http://schemas.openxmlformats.org/officeDocument/2006/relationships/hyperlink" Target="https://docs.google.com/spreadsheets/d/19unqpkKMQrhmGBaUh6zOIc0kPNGOIvtn6SRluHdkJD8/edit?gid=632347906" TargetMode="External"/><Relationship Id="rId397" Type="http://schemas.openxmlformats.org/officeDocument/2006/relationships/hyperlink" Target="https://assumelist.com/property-detail/?property=45-E-Bonanza-Dr&amp;property_id=180929688&amp;mls_id=3979617" TargetMode="External"/><Relationship Id="rId40" Type="http://schemas.openxmlformats.org/officeDocument/2006/relationships/hyperlink" Target="https://portal.onehome.com/en-US/share/1036342m10692" TargetMode="External"/><Relationship Id="rId42" Type="http://schemas.openxmlformats.org/officeDocument/2006/relationships/hyperlink" Target="https://www.zillow.com/homedetails/1887-Twin-Lakes-Cir-Loveland-CO-80538/13880509_zpid/" TargetMode="External"/><Relationship Id="rId41" Type="http://schemas.openxmlformats.org/officeDocument/2006/relationships/hyperlink" Target="https://assumelist.com/property-detail/?property=1887-Twin-Lakes-Cir&amp;property_id=180951564&amp;mls_id=IR1032700" TargetMode="External"/><Relationship Id="rId44" Type="http://schemas.openxmlformats.org/officeDocument/2006/relationships/hyperlink" Target="https://docs.google.com/spreadsheets/d/1hynVxj6iDtPyzshnyNrWKUuAwrqEjbMZ/edit?gid=673515599" TargetMode="External"/><Relationship Id="rId43" Type="http://schemas.openxmlformats.org/officeDocument/2006/relationships/hyperlink" Target="https://assumelist.com/property-detail/?property=646-S-Joplin-St&amp;property_id=174505501&amp;mls_id=7300500" TargetMode="External"/><Relationship Id="rId46" Type="http://schemas.openxmlformats.org/officeDocument/2006/relationships/hyperlink" Target="https://assumelist.com/property-detail/?property=1192-S-Zeno-Way-Unit-E&amp;property_id=174431395&amp;mls_id=2149437" TargetMode="External"/><Relationship Id="rId45" Type="http://schemas.openxmlformats.org/officeDocument/2006/relationships/hyperlink" Target="https://www.zillow.com/homedetails/646-S-Joplin-St-Aurora-CO-80017/13065416_zpid/" TargetMode="External"/><Relationship Id="rId48" Type="http://schemas.openxmlformats.org/officeDocument/2006/relationships/hyperlink" Target="https://assumelist.com/property-detail/?property=1349-Race-St-Apt-5&amp;property_id=174326634&amp;mls_id=1944791" TargetMode="External"/><Relationship Id="rId47" Type="http://schemas.openxmlformats.org/officeDocument/2006/relationships/hyperlink" Target="https://www.zillow.com/homedetails/1192-S-Zeno-Way-UNIT-E-Aurora-CO-80017/13072807_zpid/" TargetMode="External"/><Relationship Id="rId49" Type="http://schemas.openxmlformats.org/officeDocument/2006/relationships/hyperlink" Target="https://www.zillow.com/homedetails/1349-Race-St-APT-5-Denver-CO-80206/444246150_zpid/" TargetMode="External"/><Relationship Id="rId31" Type="http://schemas.openxmlformats.org/officeDocument/2006/relationships/hyperlink" Target="https://assumelist.com/property-detail/?property=9311-Amison-Cir-Apt-201&amp;property_id=174388181&amp;mls_id=9748845" TargetMode="External"/><Relationship Id="rId30" Type="http://schemas.openxmlformats.org/officeDocument/2006/relationships/hyperlink" Target="https://www.zillow.com/homedetails/3217-Colfax-Ave-Pueblo-CO-81008/14011996_zpid/" TargetMode="External"/><Relationship Id="rId33" Type="http://schemas.openxmlformats.org/officeDocument/2006/relationships/hyperlink" Target="https://assumelist.com/property-detail/?property=5958-S-Swadley-Way&amp;property_id=174771075&amp;mls_id=IR1033322" TargetMode="External"/><Relationship Id="rId32" Type="http://schemas.openxmlformats.org/officeDocument/2006/relationships/hyperlink" Target="https://www.zillow.com/homedetails/9311-Amison-Cir-APT-201-Parker-CO-80134/63389964_zpid/" TargetMode="External"/><Relationship Id="rId35" Type="http://schemas.openxmlformats.org/officeDocument/2006/relationships/hyperlink" Target="https://assumelist.com/property-detail/?property=3249-W-Alaska-Pl&amp;property_id=174492347&amp;mls_id=1637327" TargetMode="External"/><Relationship Id="rId34" Type="http://schemas.openxmlformats.org/officeDocument/2006/relationships/hyperlink" Target="https://www.zillow.com/homedetails/5958-S-Swadley-Way-Littleton-CO-80127/13816950_zpid/" TargetMode="External"/><Relationship Id="rId37" Type="http://schemas.openxmlformats.org/officeDocument/2006/relationships/hyperlink" Target="https://assumelist.com/property-detail/?property=4320-Nepal-St&amp;property_id=174699605&amp;mls_id=8852452" TargetMode="External"/><Relationship Id="rId36" Type="http://schemas.openxmlformats.org/officeDocument/2006/relationships/hyperlink" Target="https://www.zillow.com/homedetails/3249-W-Alaska-Pl-Denver-CO-80219/13358904_zpid/" TargetMode="External"/><Relationship Id="rId39" Type="http://schemas.openxmlformats.org/officeDocument/2006/relationships/hyperlink" Target="https://assumelist.com/property-detail/?property=1424-Carteret-Ave&amp;property_id=180933554&amp;mls_id=4688281" TargetMode="External"/><Relationship Id="rId38" Type="http://schemas.openxmlformats.org/officeDocument/2006/relationships/hyperlink" Target="https://www.zillow.com/homedetails/4320-Nepal-St-Denver-CO-80249/13275695_zpid/" TargetMode="External"/><Relationship Id="rId20" Type="http://schemas.openxmlformats.org/officeDocument/2006/relationships/hyperlink" Target="https://assumelist.com/property-detail/?property=12513-Alcott-St&amp;property_id=181514591&amp;mls_id=1661238" TargetMode="External"/><Relationship Id="rId22" Type="http://schemas.openxmlformats.org/officeDocument/2006/relationships/hyperlink" Target="https://assumelist.com/property-detail/?property=15843-E-Broncos-Pl&amp;property_id=174775885&amp;mls_id=9597137" TargetMode="External"/><Relationship Id="rId21" Type="http://schemas.openxmlformats.org/officeDocument/2006/relationships/hyperlink" Target="https://www.zillow.com/homedetails/12513-Alcott-St-Broomfield-CO-80020/60232314_zpid/" TargetMode="External"/><Relationship Id="rId24" Type="http://schemas.openxmlformats.org/officeDocument/2006/relationships/hyperlink" Target="https://assumelist.com/property-detail/?property=3051-County-Fair-Ln-Unit-2&amp;property_id=180923822&amp;mls_id=IR1033572" TargetMode="External"/><Relationship Id="rId23" Type="http://schemas.openxmlformats.org/officeDocument/2006/relationships/hyperlink" Target="https://www.zillow.com/homedetails/15843-E-Broncos-Pl-Centennial-CO-80112/295027511_zpid/" TargetMode="External"/><Relationship Id="rId26" Type="http://schemas.openxmlformats.org/officeDocument/2006/relationships/hyperlink" Target="https://www.zillow.com/homedetails/3051-County-Fair-Ln-2-Fort-Collins-CO-80528/248798372_zpid/" TargetMode="External"/><Relationship Id="rId25" Type="http://schemas.openxmlformats.org/officeDocument/2006/relationships/hyperlink" Target="https://docs.google.com/spreadsheets/d/1hynVxj6iDtPyzshnyNrWKUuAwrqEjbMZ/edit?gid=1569567164" TargetMode="External"/><Relationship Id="rId28" Type="http://schemas.openxmlformats.org/officeDocument/2006/relationships/hyperlink" Target="https://www.zillow.com/homedetails/22062-E-Irish-Dr-Aurora-CO-80016/67410107_zpid/" TargetMode="External"/><Relationship Id="rId27" Type="http://schemas.openxmlformats.org/officeDocument/2006/relationships/hyperlink" Target="https://assumelist.com/property-detail/?property=22062-E-Irish-Dr&amp;property_id=174792877&amp;mls_id=7472019" TargetMode="External"/><Relationship Id="rId29" Type="http://schemas.openxmlformats.org/officeDocument/2006/relationships/hyperlink" Target="https://assumelist.com/property-detail/?property=3217-Colfax-Ave&amp;property_id=180928527&amp;mls_id=8148773" TargetMode="External"/><Relationship Id="rId11" Type="http://schemas.openxmlformats.org/officeDocument/2006/relationships/hyperlink" Target="https://www.zillow.com/homedetails/7831-Hollywood-St-Commerce-City-CO-80022/13007053_zpid/" TargetMode="External"/><Relationship Id="rId10" Type="http://schemas.openxmlformats.org/officeDocument/2006/relationships/hyperlink" Target="https://assumelist.com/property-detail/?property=7831-Hollywood-St&amp;property_id=174553719&amp;mls_id=8394340" TargetMode="External"/><Relationship Id="rId13" Type="http://schemas.openxmlformats.org/officeDocument/2006/relationships/hyperlink" Target="https://www.zillow.com/homedetails/25811-E-Archer-Ave-Aurora-CO-80018/99630035_zpid/" TargetMode="External"/><Relationship Id="rId12" Type="http://schemas.openxmlformats.org/officeDocument/2006/relationships/hyperlink" Target="https://assumelist.com/property-detail/?property=25811-E-Archer-Ave&amp;property_id=174278960&amp;mls_id=5293230" TargetMode="External"/><Relationship Id="rId15" Type="http://schemas.openxmlformats.org/officeDocument/2006/relationships/hyperlink" Target="https://www.zillow.com/homedetails/3792-S-Pitkin-Ct-Aurora-CO-80013/13095739_zpid/" TargetMode="External"/><Relationship Id="rId14" Type="http://schemas.openxmlformats.org/officeDocument/2006/relationships/hyperlink" Target="https://assumelist.com/property-detail/?property=3792-S-Pitkin-Ct&amp;property_id=174334689&amp;mls_id=5198702" TargetMode="External"/><Relationship Id="rId17" Type="http://schemas.openxmlformats.org/officeDocument/2006/relationships/hyperlink" Target="https://www.zillow.com/homedetails/1920-S-Hannibal-St-APT-B-Aurora-CO-80013/13079712_zpid/" TargetMode="External"/><Relationship Id="rId16" Type="http://schemas.openxmlformats.org/officeDocument/2006/relationships/hyperlink" Target="https://assumelist.com/property-detail/?property=1920-S-Hannibal-St-Apt-B&amp;property_id=174468382&amp;mls_id=1752638" TargetMode="External"/><Relationship Id="rId19" Type="http://schemas.openxmlformats.org/officeDocument/2006/relationships/hyperlink" Target="https://www.zillow.com/homedetails/960-S-De-Gaulle-Ct-Aurora-CO-80018/295030296_zpid/" TargetMode="External"/><Relationship Id="rId18" Type="http://schemas.openxmlformats.org/officeDocument/2006/relationships/hyperlink" Target="https://assumelist.com/property-detail/?property=960-S-De-Gaulle-Ct&amp;property_id=174776649&amp;mls_id=8293100" TargetMode="External"/><Relationship Id="rId84" Type="http://schemas.openxmlformats.org/officeDocument/2006/relationships/hyperlink" Target="https://assumelist.com/property-detail/?property=15136-E-Louisiana-Dr-Apt-106&amp;property_id=174853914&amp;mls_id=1808640" TargetMode="External"/><Relationship Id="rId83" Type="http://schemas.openxmlformats.org/officeDocument/2006/relationships/hyperlink" Target="https://www.zillow.com/homedetails/14050-E-Linvale-Pl-APT-106-Aurora-CO-80014/13082194_zpid/" TargetMode="External"/><Relationship Id="rId86" Type="http://schemas.openxmlformats.org/officeDocument/2006/relationships/hyperlink" Target="https://assumelist.com/property-detail/?property=2208-Cowhand-Pl&amp;property_id=180930914&amp;mls_id=9300909" TargetMode="External"/><Relationship Id="rId85" Type="http://schemas.openxmlformats.org/officeDocument/2006/relationships/hyperlink" Target="https://www.zillow.com/homedetails/15136-E-Louisiana-Dr-APT-106-Aurora-CO-80012/13067861_zpid/" TargetMode="External"/><Relationship Id="rId88" Type="http://schemas.openxmlformats.org/officeDocument/2006/relationships/hyperlink" Target="https://assumelist.com/property-detail/?property=592-E-Earl-Dr&amp;property_id=180935484&amp;mls_id=3195249" TargetMode="External"/><Relationship Id="rId87" Type="http://schemas.openxmlformats.org/officeDocument/2006/relationships/hyperlink" Target="https://portal.onehome.com/en-US/share/1035086F60210" TargetMode="External"/><Relationship Id="rId89" Type="http://schemas.openxmlformats.org/officeDocument/2006/relationships/hyperlink" Target="https://www.zillow.com/homedetails/592-E-Earl-Dr-Pueblo-West-CO-81007/109712170_zpid/" TargetMode="External"/><Relationship Id="rId80" Type="http://schemas.openxmlformats.org/officeDocument/2006/relationships/hyperlink" Target="https://assumelist.com/property-detail/?property=469-S-Olathe-St&amp;property_id=174408318&amp;mls_id=1547710" TargetMode="External"/><Relationship Id="rId82" Type="http://schemas.openxmlformats.org/officeDocument/2006/relationships/hyperlink" Target="https://assumelist.com/property-detail/?property=14050-E-Linvale-Pl-Apt-106&amp;property_id=174560796&amp;mls_id=8537916" TargetMode="External"/><Relationship Id="rId81" Type="http://schemas.openxmlformats.org/officeDocument/2006/relationships/hyperlink" Target="https://www.zillow.com/homedetails/469-S-Olathe-St-Aurora-CO-80017/295029940_zpid/" TargetMode="External"/><Relationship Id="rId73" Type="http://schemas.openxmlformats.org/officeDocument/2006/relationships/hyperlink" Target="https://assumelist.com/property-detail/?property=14700-E-104th-Ave-Unit-2304&amp;property_id=174547010&amp;mls_id=5207928" TargetMode="External"/><Relationship Id="rId72" Type="http://schemas.openxmlformats.org/officeDocument/2006/relationships/hyperlink" Target="https://www.zillow.com/homedetails/12113-Melody-Dr-APT-104-Westminster-CO-80234/12957048_zpid/" TargetMode="External"/><Relationship Id="rId75" Type="http://schemas.openxmlformats.org/officeDocument/2006/relationships/hyperlink" Target="https://assumelist.com/property-detail/?property=5723-N-Gibralter-Way-Apt-205&amp;property_id=174449618&amp;mls_id=5150105" TargetMode="External"/><Relationship Id="rId74" Type="http://schemas.openxmlformats.org/officeDocument/2006/relationships/hyperlink" Target="https://www.zillow.com/homedetails/14700-E-104th-Ave-UNIT-2304-Commerce-City-CO-80022/67151541_zpid/" TargetMode="External"/><Relationship Id="rId77" Type="http://schemas.openxmlformats.org/officeDocument/2006/relationships/hyperlink" Target="https://assumelist.com/property-detail/?property=455-N-Old-Hammer-St&amp;property_id=174836810&amp;mls_id=3946453" TargetMode="External"/><Relationship Id="rId76" Type="http://schemas.openxmlformats.org/officeDocument/2006/relationships/hyperlink" Target="https://www.zillow.com/homedetails/5723-N-Gibralter-Way-4-205-Aurora-CO-80019/449921028_zpid/" TargetMode="External"/><Relationship Id="rId79" Type="http://schemas.openxmlformats.org/officeDocument/2006/relationships/hyperlink" Target="https://www.zillow.com/homedetails/455-N-Old-Hammer-St-Aurora-CO-80018/295029454_zpid/" TargetMode="External"/><Relationship Id="rId78" Type="http://schemas.openxmlformats.org/officeDocument/2006/relationships/hyperlink" Target="https://docs.google.com/spreadsheets/d/1hynVxj6iDtPyzshnyNrWKUuAwrqEjbMZ/edit?gid=892607330" TargetMode="External"/><Relationship Id="rId71" Type="http://schemas.openxmlformats.org/officeDocument/2006/relationships/hyperlink" Target="https://assumelist.com/property-detail/?property=12113-Melody-Dr-Apt-104&amp;property_id=174388873&amp;mls_id=IR1031207" TargetMode="External"/><Relationship Id="rId70" Type="http://schemas.openxmlformats.org/officeDocument/2006/relationships/hyperlink" Target="https://www.zillow.com/homedetails/2541-S-Bahama-Cir-UNIT-E-Aurora-CO-80013/64911637_zpid/" TargetMode="External"/><Relationship Id="rId62" Type="http://schemas.openxmlformats.org/officeDocument/2006/relationships/hyperlink" Target="https://assumelist.com/property-detail/?property=15660-E-Purdue-Dr&amp;property_id=181531945&amp;mls_id=4852016" TargetMode="External"/><Relationship Id="rId61" Type="http://schemas.openxmlformats.org/officeDocument/2006/relationships/hyperlink" Target="https://www.zillow.com/homedetails/19624-E-Girard-Dr-Aurora-CO-80013/13089602_zpid/" TargetMode="External"/><Relationship Id="rId64" Type="http://schemas.openxmlformats.org/officeDocument/2006/relationships/hyperlink" Target="https://assumelist.com/property-detail/?property=5837-High-Timber-Cir&amp;property_id=181551602&amp;mls_id=3176174" TargetMode="External"/><Relationship Id="rId63" Type="http://schemas.openxmlformats.org/officeDocument/2006/relationships/hyperlink" Target="https://www.zillow.com/homedetails/15660-E-Purdue-Dr-Aurora-CO-80013/13099438_zpid/" TargetMode="External"/><Relationship Id="rId66" Type="http://schemas.openxmlformats.org/officeDocument/2006/relationships/hyperlink" Target="https://www.zillow.com/homedetails/5837-High-Timber-Cir-Castle-Rock-CO-80104/242034653_zpid/" TargetMode="External"/><Relationship Id="rId65" Type="http://schemas.openxmlformats.org/officeDocument/2006/relationships/hyperlink" Target="https://docs.google.com/spreadsheets/d/1hynVxj6iDtPyzshnyNrWKUuAwrqEjbMZ/edit?gid=734906481" TargetMode="External"/><Relationship Id="rId68" Type="http://schemas.openxmlformats.org/officeDocument/2006/relationships/hyperlink" Target="https://www.zillow.com/homedetails/8481-W-Union-Ave-APT-2-204-Denver-CO-80123/63360636_zpid/" TargetMode="External"/><Relationship Id="rId67" Type="http://schemas.openxmlformats.org/officeDocument/2006/relationships/hyperlink" Target="https://assumelist.com/property-detail/?property=8481-W-Union-Ave-Apt-2-204&amp;property_id=174615699&amp;mls_id=2497673" TargetMode="External"/><Relationship Id="rId60" Type="http://schemas.openxmlformats.org/officeDocument/2006/relationships/hyperlink" Target="https://assumelist.com/property-detail/?property=19624-E-Girard-Dr&amp;property_id=174545281&amp;mls_id=3919116" TargetMode="External"/><Relationship Id="rId69" Type="http://schemas.openxmlformats.org/officeDocument/2006/relationships/hyperlink" Target="https://assumelist.com/property-detail/?property=2541-S-Bahama-Cir-Unit-E&amp;property_id=174870444&amp;mls_id=4810550" TargetMode="External"/><Relationship Id="rId51" Type="http://schemas.openxmlformats.org/officeDocument/2006/relationships/hyperlink" Target="https://www.zillow.com/homedetails/701-Emporia-St-Aurora-CO-80010/13037032_zpid/" TargetMode="External"/><Relationship Id="rId50" Type="http://schemas.openxmlformats.org/officeDocument/2006/relationships/hyperlink" Target="https://assumelist.com/property-detail/?property=701-Emporia-St&amp;property_id=174404248&amp;mls_id=2284742" TargetMode="External"/><Relationship Id="rId53" Type="http://schemas.openxmlformats.org/officeDocument/2006/relationships/hyperlink" Target="https://www.zillow.com/homedetails/5250-S-Huron-Way-APT-13-312-Littleton-CO-80120/2074891157_zpid/" TargetMode="External"/><Relationship Id="rId52" Type="http://schemas.openxmlformats.org/officeDocument/2006/relationships/hyperlink" Target="https://assumelist.com/property-detail/?property=5250-S-Huron-Way-Apt-13-312&amp;property_id=174812704&amp;mls_id=9502505" TargetMode="External"/><Relationship Id="rId55" Type="http://schemas.openxmlformats.org/officeDocument/2006/relationships/hyperlink" Target="https://portal.onehome.com/en-US/share/1035999D98214" TargetMode="External"/><Relationship Id="rId54" Type="http://schemas.openxmlformats.org/officeDocument/2006/relationships/hyperlink" Target="https://assumelist.com/property-detail/?property=2006-E-14th-St&amp;property_id=180951606&amp;mls_id=8279403" TargetMode="External"/><Relationship Id="rId57" Type="http://schemas.openxmlformats.org/officeDocument/2006/relationships/hyperlink" Target="https://portal.onehome.com/en-US/share/1035770e74220" TargetMode="External"/><Relationship Id="rId56" Type="http://schemas.openxmlformats.org/officeDocument/2006/relationships/hyperlink" Target="https://assumelist.com/property-detail/?property=931-Jackson-St&amp;property_id=180950793&amp;mls_id=5984565" TargetMode="External"/><Relationship Id="rId59" Type="http://schemas.openxmlformats.org/officeDocument/2006/relationships/hyperlink" Target="https://www.zillow.com/homedetails/1133-Bon-Homme-Richard-Dr-Fort-Collins-CO-80526/306421716_zpid/" TargetMode="External"/><Relationship Id="rId58" Type="http://schemas.openxmlformats.org/officeDocument/2006/relationships/hyperlink" Target="https://assumelist.com/property-detail/?property=1133-Bon-Homme-Richard-Dr&amp;property_id=180948893&amp;mls_id=IR1031945" TargetMode="External"/><Relationship Id="rId349" Type="http://schemas.openxmlformats.org/officeDocument/2006/relationships/hyperlink" Target="https://docs.google.com/spreadsheets/d/1hynVxj6iDtPyzshnyNrWKUuAwrqEjbMZ/edit?gid=22654751" TargetMode="External"/><Relationship Id="rId348" Type="http://schemas.openxmlformats.org/officeDocument/2006/relationships/hyperlink" Target="https://www.withroam.com/listing/1267-N-GINGER-LN-PUEBLO-CO-81007/186577" TargetMode="External"/><Relationship Id="rId347" Type="http://schemas.openxmlformats.org/officeDocument/2006/relationships/hyperlink" Target="https://www.zillow.com/homedetails/12943-N-Lafayette-St-H-Thornton-CO-80241/445006171_zpid/" TargetMode="External"/><Relationship Id="rId346" Type="http://schemas.openxmlformats.org/officeDocument/2006/relationships/hyperlink" Target="https://docs.google.com/spreadsheets/d/19unqpkKMQrhmGBaUh6zOIc0kPNGOIvtn6SRluHdkJD8/edit?gid=134557837" TargetMode="External"/><Relationship Id="rId341" Type="http://schemas.openxmlformats.org/officeDocument/2006/relationships/hyperlink" Target="https://assumelist.com/property-detail/?property=731-Elkhart-St&amp;property_id=174622818&amp;mls_id=8910589" TargetMode="External"/><Relationship Id="rId340" Type="http://schemas.openxmlformats.org/officeDocument/2006/relationships/hyperlink" Target="https://docs.google.com/spreadsheets/d/1hynVxj6iDtPyzshnyNrWKUuAwrqEjbMZ/edit?gid=2135330625" TargetMode="External"/><Relationship Id="rId345" Type="http://schemas.openxmlformats.org/officeDocument/2006/relationships/hyperlink" Target="https://assumelist.com/property-detail/?property=12943-Lafayette-St-Unit-H&amp;property_id=174685294&amp;mls_id=8195197" TargetMode="External"/><Relationship Id="rId344" Type="http://schemas.openxmlformats.org/officeDocument/2006/relationships/hyperlink" Target="https://www.zillow.com/homedetails/15842-E-Warner-Dr-Denver-CO-80239/247393484_zpid/" TargetMode="External"/><Relationship Id="rId343" Type="http://schemas.openxmlformats.org/officeDocument/2006/relationships/hyperlink" Target="https://assumelist.com/property-detail/?property=15842-E-Warner-Dr&amp;property_id=174810070&amp;mls_id=6891122" TargetMode="External"/><Relationship Id="rId342" Type="http://schemas.openxmlformats.org/officeDocument/2006/relationships/hyperlink" Target="https://www.zillow.com/homedetails/731-Elkhart-St-Aurora-CO-80011/13062290_zpid/" TargetMode="External"/><Relationship Id="rId338" Type="http://schemas.openxmlformats.org/officeDocument/2006/relationships/hyperlink" Target="https://docs.google.com/spreadsheets/d/1hynVxj6iDtPyzshnyNrWKUuAwrqEjbMZ/edit?gid=686913455" TargetMode="External"/><Relationship Id="rId337" Type="http://schemas.openxmlformats.org/officeDocument/2006/relationships/hyperlink" Target="https://assumelist.com/property-detail/?property=1984-Kingfisher-Ct&amp;property_id=180937220&amp;mls_id=6736979" TargetMode="External"/><Relationship Id="rId336" Type="http://schemas.openxmlformats.org/officeDocument/2006/relationships/hyperlink" Target="https://www.zillow.com/homedetails/1326-E-River-St-Pueblo-CO-81001/14010211_zpid/" TargetMode="External"/><Relationship Id="rId335" Type="http://schemas.openxmlformats.org/officeDocument/2006/relationships/hyperlink" Target="https://assumelist.com/property-detail/?property=1326-E-River-St&amp;property_id=180947258&amp;mls_id=1774326" TargetMode="External"/><Relationship Id="rId339" Type="http://schemas.openxmlformats.org/officeDocument/2006/relationships/hyperlink" Target="https://www.zillow.com/homedetails/1984-Kingfisher-Ct-Pueblo-CO-81008/72177606_zpid/" TargetMode="External"/><Relationship Id="rId330" Type="http://schemas.openxmlformats.org/officeDocument/2006/relationships/hyperlink" Target="https://assumelist.com/property-detail/?property=13267-E-108th-Ave&amp;property_id=174582484&amp;mls_id=8703549" TargetMode="External"/><Relationship Id="rId334" Type="http://schemas.openxmlformats.org/officeDocument/2006/relationships/hyperlink" Target="https://www.zillow.com/homedetails/11261-W-Quincy-Pl-Littleton-CO-80127/58764800_zpid/" TargetMode="External"/><Relationship Id="rId333" Type="http://schemas.openxmlformats.org/officeDocument/2006/relationships/hyperlink" Target="https://assumelist.com/property-detail/?property=11261-W-Quincy-Pl&amp;property_id=174838893&amp;mls_id=8267691" TargetMode="External"/><Relationship Id="rId332" Type="http://schemas.openxmlformats.org/officeDocument/2006/relationships/hyperlink" Target="https://www.zillow.com/homedetails/13267-E-108th-Ave-Commerce-City-CO-80022/245121296_zpid/" TargetMode="External"/><Relationship Id="rId331" Type="http://schemas.openxmlformats.org/officeDocument/2006/relationships/hyperlink" Target="https://docs.google.com/spreadsheets/d/19unqpkKMQrhmGBaUh6zOIc0kPNGOIvtn6SRluHdkJD8/edit?gid=961182300" TargetMode="External"/><Relationship Id="rId370" Type="http://schemas.openxmlformats.org/officeDocument/2006/relationships/hyperlink" Target="https://www.withroam.com/listing/6735-FRASER-CIR-FREDERICK-CO-80530/179580" TargetMode="External"/><Relationship Id="rId369" Type="http://schemas.openxmlformats.org/officeDocument/2006/relationships/hyperlink" Target="https://www.zillow.com/homedetails/2049-Estes-Ln-APT-4-Longmont-CO-80501/54989892_zpid/" TargetMode="External"/><Relationship Id="rId368" Type="http://schemas.openxmlformats.org/officeDocument/2006/relationships/hyperlink" Target="https://www.withroam.com/listing/2049-ESTES-LN-APT-4-4-LONGMONT-CO-80501/179565" TargetMode="External"/><Relationship Id="rId363" Type="http://schemas.openxmlformats.org/officeDocument/2006/relationships/hyperlink" Target="https://www.zillow.com/homedetails/1136-Wabash-St-UNIT-7-Fort-Collins-CO-80526/13921127_zpid/" TargetMode="External"/><Relationship Id="rId362" Type="http://schemas.openxmlformats.org/officeDocument/2006/relationships/hyperlink" Target="https://www.withroam.com/listing/1136-WABASH-ST-UNIT-7-7-FORT-COLLINS-CO-80526/184323" TargetMode="External"/><Relationship Id="rId361" Type="http://schemas.openxmlformats.org/officeDocument/2006/relationships/hyperlink" Target="https://www.zillow.com/homedetails/1777-Larimer-St-APT-707-Denver-CO-80202/13317371_zpid/" TargetMode="External"/><Relationship Id="rId360" Type="http://schemas.openxmlformats.org/officeDocument/2006/relationships/hyperlink" Target="https://assumelist.com/property-detail/?property=1777-Larimer-St-Apt-707&amp;property_id=174292899&amp;mls_id=1919853" TargetMode="External"/><Relationship Id="rId367" Type="http://schemas.openxmlformats.org/officeDocument/2006/relationships/hyperlink" Target="https://www.zillow.com/homedetails/8470-Decatur-St-APT-89-Westminster-CO-80031/12991875_zpid/" TargetMode="External"/><Relationship Id="rId366" Type="http://schemas.openxmlformats.org/officeDocument/2006/relationships/hyperlink" Target="https://www.withroam.com/listing/8470-DECATUR-ST-APT-89-89-WESTMINSTER-CO-80031/179599" TargetMode="External"/><Relationship Id="rId365" Type="http://schemas.openxmlformats.org/officeDocument/2006/relationships/hyperlink" Target="https://www.zillow.com/homedetails/11856-E-7th-Ave-Aurora-CO-80010/13035579_zpid/" TargetMode="External"/><Relationship Id="rId364" Type="http://schemas.openxmlformats.org/officeDocument/2006/relationships/hyperlink" Target="https://www.withroam.com/listing/11856-E-7TH-AVE-AURORA-CO-80010/179642" TargetMode="External"/><Relationship Id="rId95" Type="http://schemas.openxmlformats.org/officeDocument/2006/relationships/hyperlink" Target="https://www.zillow.com/homedetails/3300-Mammoth-Ct-Wellington-CO-80549/54690260_zpid/" TargetMode="External"/><Relationship Id="rId94" Type="http://schemas.openxmlformats.org/officeDocument/2006/relationships/hyperlink" Target="https://assumelist.com/property-detail/?property=3300-Mammoth-Ct&amp;property_id=180924308&amp;mls_id=7215170" TargetMode="External"/><Relationship Id="rId97" Type="http://schemas.openxmlformats.org/officeDocument/2006/relationships/hyperlink" Target="https://www.zillow.com/homedetails/3892-Sweetgum-St-Wellington-CO-80549/248796437_zpid/" TargetMode="External"/><Relationship Id="rId96" Type="http://schemas.openxmlformats.org/officeDocument/2006/relationships/hyperlink" Target="https://assumelist.com/property-detail/?property=3892-Sweetgum-St&amp;property_id=180942821&amp;mls_id=IR1029640" TargetMode="External"/><Relationship Id="rId99" Type="http://schemas.openxmlformats.org/officeDocument/2006/relationships/hyperlink" Target="https://www.zillow.com/homedetails/10378-Milwaukee-Cir-Thornton-CO-80229/339205520_zpid/" TargetMode="External"/><Relationship Id="rId98" Type="http://schemas.openxmlformats.org/officeDocument/2006/relationships/hyperlink" Target="https://assumelist.com/property-detail/?property=10378-Milwaukee-Cir&amp;property_id=174322325&amp;mls_id=2761477" TargetMode="External"/><Relationship Id="rId91" Type="http://schemas.openxmlformats.org/officeDocument/2006/relationships/hyperlink" Target="https://www.zillow.com/homedetails/2540-W-Gunnison-Dr-Denver-CO-80219/13366697_zpid/" TargetMode="External"/><Relationship Id="rId90" Type="http://schemas.openxmlformats.org/officeDocument/2006/relationships/hyperlink" Target="https://assumelist.com/property-detail/?property=2540-W-Gunnison-Dr&amp;property_id=174675073&amp;mls_id=5332558" TargetMode="External"/><Relationship Id="rId93" Type="http://schemas.openxmlformats.org/officeDocument/2006/relationships/hyperlink" Target="https://www.zillow.com/homedetails/10065-Martin-Luther-King-Blvd-Denver-CO-80238/2136553771_zpid/" TargetMode="External"/><Relationship Id="rId92" Type="http://schemas.openxmlformats.org/officeDocument/2006/relationships/hyperlink" Target="https://assumelist.com/property-detail/?property=10065-Martin-Luther-King-Blvd&amp;property_id=174552104&amp;mls_id=6543500" TargetMode="External"/><Relationship Id="rId359" Type="http://schemas.openxmlformats.org/officeDocument/2006/relationships/hyperlink" Target="https://www.umeprojects.com/listing/5995_Iliff_Denver_CO/01JHKADWZ5EGX91W3RNNT7HRYF" TargetMode="External"/><Relationship Id="rId358" Type="http://schemas.openxmlformats.org/officeDocument/2006/relationships/hyperlink" Target="https://www.zillow.com/homedetails/5995-E-Iliff-Ave-A-120-Denver-CO-80222/444153812_zpid/" TargetMode="External"/><Relationship Id="rId357" Type="http://schemas.openxmlformats.org/officeDocument/2006/relationships/hyperlink" Target="https://assumelist.com/property-detail/?property=5995-E-Iliff-Ave-Apt-120&amp;property_id=174461793&amp;mls_id=9414322" TargetMode="External"/><Relationship Id="rId352" Type="http://schemas.openxmlformats.org/officeDocument/2006/relationships/hyperlink" Target="https://www.zillow.com/homedetails/13637-E-Evans-Ave-Aurora-CO-80014/13050700_zpid/" TargetMode="External"/><Relationship Id="rId351" Type="http://schemas.openxmlformats.org/officeDocument/2006/relationships/hyperlink" Target="https://www.withroam.com/listing/13637-E-EVANS-AVE-AURORA-CO-80014/186376" TargetMode="External"/><Relationship Id="rId350" Type="http://schemas.openxmlformats.org/officeDocument/2006/relationships/hyperlink" Target="https://portal.onehome.com/en-US/property/aotf~1102721968~PPMLS?token=eyJPU04iOiJQUE1MUyIsImFnZW50aWQiOiIyNDM2MyIsInNldGlkIjogIjEwMjgyMTAiLCJzZXRUeXBlIjogIlBST1BFUlRZIiwic2F2ZWRTZWFyY2hJZCI6ICJkMTU1YjFiNy0wOTkzLTMyN2UtYjUwMS0wMjliZjk3YmE5MDQiLCJlbWFpbCI6ICIiLCAiVmlld01vZGUiOiAiMyJ9&amp;searchId=d155b1b7-0993-327e-b501-029bf97ba904" TargetMode="External"/><Relationship Id="rId356" Type="http://schemas.openxmlformats.org/officeDocument/2006/relationships/hyperlink" Target="https://www.zillow.com/homedetails/4280-E-Warren-Ave-UNIT-1-Denver-CO-80222/247391873_zpid/" TargetMode="External"/><Relationship Id="rId355" Type="http://schemas.openxmlformats.org/officeDocument/2006/relationships/hyperlink" Target="https://assumelist.com/property-detail/?property=4280-E-Warren-Ave-Unit-1&amp;property_id=174270400&amp;mls_id=9500995" TargetMode="External"/><Relationship Id="rId354" Type="http://schemas.openxmlformats.org/officeDocument/2006/relationships/hyperlink" Target="https://www.zillow.com/homedetails/454-Pioneer-Ln-Johnstown-CO-80534/122255246_zpid/" TargetMode="External"/><Relationship Id="rId353" Type="http://schemas.openxmlformats.org/officeDocument/2006/relationships/hyperlink" Target="https://www.withroam.com/listing/454-PIONEER-LN-JOHNSTOWN-CO-80534/186270" TargetMode="External"/><Relationship Id="rId305" Type="http://schemas.openxmlformats.org/officeDocument/2006/relationships/hyperlink" Target="https://www.withroam.com/listing/4855-KNOX-CT-DENVER-CO-80221/192740" TargetMode="External"/><Relationship Id="rId304" Type="http://schemas.openxmlformats.org/officeDocument/2006/relationships/hyperlink" Target="https://portal.onehome.com/en-US/share/1029284d34514" TargetMode="External"/><Relationship Id="rId303" Type="http://schemas.openxmlformats.org/officeDocument/2006/relationships/hyperlink" Target="https://www.withroam.com/listing/219-SPRING-ST-PUEBLO-CO-81003/193252" TargetMode="External"/><Relationship Id="rId302" Type="http://schemas.openxmlformats.org/officeDocument/2006/relationships/hyperlink" Target="https://www.zillow.com/homedetails/4460-S-Himalaya-Ct-Aurora-CO-80015/58886599_zpid/" TargetMode="External"/><Relationship Id="rId309" Type="http://schemas.openxmlformats.org/officeDocument/2006/relationships/hyperlink" Target="https://www.zillow.com/homedetails/15895-E-17th-Pl-Aurora-CO-80011/13012165_zpid/" TargetMode="External"/><Relationship Id="rId308" Type="http://schemas.openxmlformats.org/officeDocument/2006/relationships/hyperlink" Target="https://docs.google.com/spreadsheets/d/1hynVxj6iDtPyzshnyNrWKUuAwrqEjbMZ/edit?gid=18819948" TargetMode="External"/><Relationship Id="rId307" Type="http://schemas.openxmlformats.org/officeDocument/2006/relationships/hyperlink" Target="https://assumelist.com/property-detail/?property=15895-E-17th-Pl&amp;property_id=174580928&amp;mls_id=3520474" TargetMode="External"/><Relationship Id="rId306" Type="http://schemas.openxmlformats.org/officeDocument/2006/relationships/hyperlink" Target="https://www.zillow.com/homedetails/4855-Knox-Ct-Denver-CO-80221/13292359_zpid/" TargetMode="External"/><Relationship Id="rId301" Type="http://schemas.openxmlformats.org/officeDocument/2006/relationships/hyperlink" Target="https://docs.google.com/spreadsheets/d/1hynVxj6iDtPyzshnyNrWKUuAwrqEjbMZ/edit?gid=374658370" TargetMode="External"/><Relationship Id="rId300" Type="http://schemas.openxmlformats.org/officeDocument/2006/relationships/hyperlink" Target="https://assumelist.com/property-detail/?property=4460-S-Himalaya-Ct&amp;property_id=174844705&amp;mls_id=7632086" TargetMode="External"/><Relationship Id="rId327" Type="http://schemas.openxmlformats.org/officeDocument/2006/relationships/hyperlink" Target="https://www.zillow.com/homedetails/9285-Birr-Ct-Colorado-Springs-CO-80927/338030051_zpid/" TargetMode="External"/><Relationship Id="rId326" Type="http://schemas.openxmlformats.org/officeDocument/2006/relationships/hyperlink" Target="https://assumelist.com/property-detail/?property=9285-Birr-Ct&amp;property_id=174581026&amp;mls_id=9064622" TargetMode="External"/><Relationship Id="rId325" Type="http://schemas.openxmlformats.org/officeDocument/2006/relationships/hyperlink" Target="https://www.zillow.com/homedetails/1879-S-Buchanan-Cir-Aurora-CO-80018/247460246_zpid/" TargetMode="External"/><Relationship Id="rId324" Type="http://schemas.openxmlformats.org/officeDocument/2006/relationships/hyperlink" Target="https://docs.google.com/spreadsheets/d/1hynVxj6iDtPyzshnyNrWKUuAwrqEjbMZ/edit?gid=1136391508" TargetMode="External"/><Relationship Id="rId329" Type="http://schemas.openxmlformats.org/officeDocument/2006/relationships/hyperlink" Target="https://www.zillow.com/homedetails/670-S-Oswego-St-Aurora-CO-80012/13042974_zpid/" TargetMode="External"/><Relationship Id="rId328" Type="http://schemas.openxmlformats.org/officeDocument/2006/relationships/hyperlink" Target="https://assumelist.com/property-detail/?property=670-S-Oswego-St&amp;property_id=174533493&amp;mls_id=5049174" TargetMode="External"/><Relationship Id="rId323" Type="http://schemas.openxmlformats.org/officeDocument/2006/relationships/hyperlink" Target="https://assumelist.com/property-detail/?property=1879-S-Buchanan-Cir&amp;property_id=174584830&amp;mls_id=8339076" TargetMode="External"/><Relationship Id="rId322" Type="http://schemas.openxmlformats.org/officeDocument/2006/relationships/hyperlink" Target="https://www.zillow.com/homedetails/4216-Wills-Blvd-Pueblo-CO-81008/82297158_zpid/" TargetMode="External"/><Relationship Id="rId321" Type="http://schemas.openxmlformats.org/officeDocument/2006/relationships/hyperlink" Target="https://assumelist.com/property-detail/?property=4216-Wills-Blvd&amp;property_id=180944608&amp;mls_id=4724522" TargetMode="External"/><Relationship Id="rId320" Type="http://schemas.openxmlformats.org/officeDocument/2006/relationships/hyperlink" Target="https://www.zillow.com/homedetails/5347-Luster-Dr-Colorado-Springs-CO-80923/58405585_zpid/" TargetMode="External"/><Relationship Id="rId316" Type="http://schemas.openxmlformats.org/officeDocument/2006/relationships/hyperlink" Target="https://www.withroam.com/listing/621-E-8TH-ST-PUEBLO-CO-81001/179554" TargetMode="External"/><Relationship Id="rId315" Type="http://schemas.openxmlformats.org/officeDocument/2006/relationships/hyperlink" Target="https://www.zillow.com/homedetails/5783-W-76th-Dr-Arvada-CO-80003/13703936_zpid/" TargetMode="External"/><Relationship Id="rId314" Type="http://schemas.openxmlformats.org/officeDocument/2006/relationships/hyperlink" Target="https://www.withroam.com/listing/5783-W-76TH-DR-ARVADA-CO-80003/190294" TargetMode="External"/><Relationship Id="rId313" Type="http://schemas.openxmlformats.org/officeDocument/2006/relationships/hyperlink" Target="https://www.zillow.com/homedetails/1808-Kingfisher-Ln-Pueblo-CO-81008/243256973_zpid/" TargetMode="External"/><Relationship Id="rId319" Type="http://schemas.openxmlformats.org/officeDocument/2006/relationships/hyperlink" Target="https://assumelist.com/property-detail/?property=5347-Luster-Dr&amp;property_id=174560874&amp;mls_id=1141290" TargetMode="External"/><Relationship Id="rId318" Type="http://schemas.openxmlformats.org/officeDocument/2006/relationships/hyperlink" Target="https://www.zillow.com/homedetails/621-E-8th-St-Pueblo-CO-81001/14008032_zpid/" TargetMode="External"/><Relationship Id="rId317" Type="http://schemas.openxmlformats.org/officeDocument/2006/relationships/hyperlink" Target="https://docs.google.com/spreadsheets/d/19unqpkKMQrhmGBaUh6zOIc0kPNGOIvtn6SRluHdkJD8/edit?gid=1353278832" TargetMode="External"/><Relationship Id="rId312" Type="http://schemas.openxmlformats.org/officeDocument/2006/relationships/hyperlink" Target="https://assumelist.com/property-detail/?property=1808-Kingfisher-Ln&amp;property_id=180932992&amp;mls_id=3607734" TargetMode="External"/><Relationship Id="rId311" Type="http://schemas.openxmlformats.org/officeDocument/2006/relationships/hyperlink" Target="https://www.zillow.com/homedetails/4723-S-Pagosa-Way-Aurora-CO-80015/13106969_zpid/" TargetMode="External"/><Relationship Id="rId310" Type="http://schemas.openxmlformats.org/officeDocument/2006/relationships/hyperlink" Target="https://assumelist.com/property-detail/?property=4723-S-Pagosa-Way&amp;property_id=174539407&amp;mls_id=4150764" TargetMode="External"/><Relationship Id="rId297" Type="http://schemas.openxmlformats.org/officeDocument/2006/relationships/hyperlink" Target="https://www.zillow.com/homedetails/11612-E-Cornell-Cir-Aurora-CO-80014/13057535_zpid/" TargetMode="External"/><Relationship Id="rId296" Type="http://schemas.openxmlformats.org/officeDocument/2006/relationships/hyperlink" Target="https://assumelist.com/property-detail/?property=11612-E-Cornell-Cir&amp;property_id=174796121&amp;mls_id=4566138" TargetMode="External"/><Relationship Id="rId295" Type="http://schemas.openxmlformats.org/officeDocument/2006/relationships/hyperlink" Target="https://portal.onehome.com/en-US/share/1029464S71779" TargetMode="External"/><Relationship Id="rId294" Type="http://schemas.openxmlformats.org/officeDocument/2006/relationships/hyperlink" Target="https://docs.google.com/spreadsheets/d/19unqpkKMQrhmGBaUh6zOIc0kPNGOIvtn6SRluHdkJD8/edit?gid=1279653275" TargetMode="External"/><Relationship Id="rId299" Type="http://schemas.openxmlformats.org/officeDocument/2006/relationships/hyperlink" Target="https://portal.onehome.com/en-US/share/1029465I28183" TargetMode="External"/><Relationship Id="rId298" Type="http://schemas.openxmlformats.org/officeDocument/2006/relationships/hyperlink" Target="https://assumelist.com/property-detail/?property=730-Elm-St&amp;property_id=180945002&amp;mls_id=3064318" TargetMode="External"/><Relationship Id="rId271" Type="http://schemas.openxmlformats.org/officeDocument/2006/relationships/hyperlink" Target="https://portal.onehome.com/en-US/share/1029898l36140" TargetMode="External"/><Relationship Id="rId270" Type="http://schemas.openxmlformats.org/officeDocument/2006/relationships/hyperlink" Target="https://assumelist.com/property-detail/?property=2132-E-8th-St&amp;property_id=180947875&amp;mls_id=9502897" TargetMode="External"/><Relationship Id="rId269" Type="http://schemas.openxmlformats.org/officeDocument/2006/relationships/hyperlink" Target="https://portal.onehome.com/en-US/share/1029899z48453" TargetMode="External"/><Relationship Id="rId264" Type="http://schemas.openxmlformats.org/officeDocument/2006/relationships/hyperlink" Target="https://www.zillow.com/homedetails/13389-Amber-Sky-St-Parker-CO-80134/444405000_zpid/" TargetMode="External"/><Relationship Id="rId263" Type="http://schemas.openxmlformats.org/officeDocument/2006/relationships/hyperlink" Target="https://www.withroam.com/listing/13389-AMBER-SKY-ST-PARKER-CO-80134/198165" TargetMode="External"/><Relationship Id="rId262" Type="http://schemas.openxmlformats.org/officeDocument/2006/relationships/hyperlink" Target="https://portal.onehome.com/en-US/share/1029902d97119" TargetMode="External"/><Relationship Id="rId261" Type="http://schemas.openxmlformats.org/officeDocument/2006/relationships/hyperlink" Target="https://docs.google.com/spreadsheets/d/1hynVxj6iDtPyzshnyNrWKUuAwrqEjbMZ/edit?gid=1819744967" TargetMode="External"/><Relationship Id="rId268" Type="http://schemas.openxmlformats.org/officeDocument/2006/relationships/hyperlink" Target="https://docs.google.com/spreadsheets/d/1hynVxj6iDtPyzshnyNrWKUuAwrqEjbMZ/edit?gid=362383258" TargetMode="External"/><Relationship Id="rId267" Type="http://schemas.openxmlformats.org/officeDocument/2006/relationships/hyperlink" Target="https://assumelist.com/property-detail/?property=2315-Sunrise-Ln&amp;property_id=180938280&amp;mls_id=1469610" TargetMode="External"/><Relationship Id="rId266" Type="http://schemas.openxmlformats.org/officeDocument/2006/relationships/hyperlink" Target="https://www.zillow.com/homedetails/207-S-Quicksilver-Ave-Castle-Rock-CO-80104/13495285_zpid/" TargetMode="External"/><Relationship Id="rId265" Type="http://schemas.openxmlformats.org/officeDocument/2006/relationships/hyperlink" Target="https://www.withroam.com/listing/207-S-QUICKSILVER-AVE-CASTLE-ROCK-CO-80104/127478" TargetMode="External"/><Relationship Id="rId260" Type="http://schemas.openxmlformats.org/officeDocument/2006/relationships/hyperlink" Target="https://www.withroam.com/listing/1216-N-WHITETAIL-PL-PUEBLO-CO-81007/198147" TargetMode="External"/><Relationship Id="rId259" Type="http://schemas.openxmlformats.org/officeDocument/2006/relationships/hyperlink" Target="https://portal.onehome.com/en-US/share/1030071K98223" TargetMode="External"/><Relationship Id="rId258" Type="http://schemas.openxmlformats.org/officeDocument/2006/relationships/hyperlink" Target="https://docs.google.com/spreadsheets/d/1hynVxj6iDtPyzshnyNrWKUuAwrqEjbMZ/edit?gid=1992569519" TargetMode="External"/><Relationship Id="rId253" Type="http://schemas.openxmlformats.org/officeDocument/2006/relationships/hyperlink" Target="https://assumelist.com/property-detail/?property=2307-Sunrise-Ln&amp;property_id=180947602&amp;mls_id=3159413" TargetMode="External"/><Relationship Id="rId252" Type="http://schemas.openxmlformats.org/officeDocument/2006/relationships/hyperlink" Target="https://www.zillow.com/homedetails/3082-S-Wheeling-Way-APT-203-Aurora-CO-80014/13058654_zpid/" TargetMode="External"/><Relationship Id="rId251" Type="http://schemas.openxmlformats.org/officeDocument/2006/relationships/hyperlink" Target="https://assumelist.com/property-detail/?property=3082-S-Wheeling-Way-Apt-203&amp;property_id=174620528&amp;mls_id=3175910" TargetMode="External"/><Relationship Id="rId250" Type="http://schemas.openxmlformats.org/officeDocument/2006/relationships/hyperlink" Target="https://www.zillow.com/homedetails/15104-E-Utah-Pl-Aurora-CO-80012/13069711_zpid/" TargetMode="External"/><Relationship Id="rId257" Type="http://schemas.openxmlformats.org/officeDocument/2006/relationships/hyperlink" Target="https://assumelist.com/property-detail/?property=1705-Maplewood-Dr&amp;property_id=180940362&amp;mls_id=8749616" TargetMode="External"/><Relationship Id="rId256" Type="http://schemas.openxmlformats.org/officeDocument/2006/relationships/hyperlink" Target="https://portal.onehome.com/en-US/share/1030137b31031" TargetMode="External"/><Relationship Id="rId255" Type="http://schemas.openxmlformats.org/officeDocument/2006/relationships/hyperlink" Target="https://assumelist.com/property-detail/?property=1506-N-Ogden-Ave&amp;property_id=180940242&amp;mls_id=8137907" TargetMode="External"/><Relationship Id="rId254" Type="http://schemas.openxmlformats.org/officeDocument/2006/relationships/hyperlink" Target="https://portal.onehome.com/en-US/share/1030138t46212" TargetMode="External"/><Relationship Id="rId293" Type="http://schemas.openxmlformats.org/officeDocument/2006/relationships/hyperlink" Target="https://assumelist.com/property-detail/?property=250-N-Purcell-Blvd&amp;property_id=180928394&amp;mls_id=5743749" TargetMode="External"/><Relationship Id="rId292" Type="http://schemas.openxmlformats.org/officeDocument/2006/relationships/hyperlink" Target="https://www.zillow.com/homedetails/5554-Crystal-Way-Denver-CO-80239/13270553_zpid/" TargetMode="External"/><Relationship Id="rId291" Type="http://schemas.openxmlformats.org/officeDocument/2006/relationships/hyperlink" Target="https://assumelist.com/property-detail/?property=5554-Crystal-Way&amp;property_id=174449576&amp;mls_id=6027952" TargetMode="External"/><Relationship Id="rId290" Type="http://schemas.openxmlformats.org/officeDocument/2006/relationships/hyperlink" Target="https://www.zillow.com/homedetails/1665-Lima-St-Aurora-CO-80010/13021382_zpid/" TargetMode="External"/><Relationship Id="rId286" Type="http://schemas.openxmlformats.org/officeDocument/2006/relationships/hyperlink" Target="https://www.zillow.com/homedetails/4197-Chasm-Lake-Dr-Loveland-CO-80538/339882367_zpid/" TargetMode="External"/><Relationship Id="rId285" Type="http://schemas.openxmlformats.org/officeDocument/2006/relationships/hyperlink" Target="https://www.withroam.com/listing/4197-CHASM-LAKE-DR-LOVELAND-CO-80538/192028" TargetMode="External"/><Relationship Id="rId284" Type="http://schemas.openxmlformats.org/officeDocument/2006/relationships/hyperlink" Target="https://www.zillow.com/homedetails/302-Linden-St-Frederick-CO-80530/14088475_zpid/" TargetMode="External"/><Relationship Id="rId283" Type="http://schemas.openxmlformats.org/officeDocument/2006/relationships/hyperlink" Target="https://www.withroam.com/listing/302-LINDEN-ST-FREDERICK-CO-80530/189536" TargetMode="External"/><Relationship Id="rId289" Type="http://schemas.openxmlformats.org/officeDocument/2006/relationships/hyperlink" Target="https://assumelist.com/property-detail/?property=1665-Lima-St&amp;property_id=174849381&amp;mls_id=5733173" TargetMode="External"/><Relationship Id="rId288" Type="http://schemas.openxmlformats.org/officeDocument/2006/relationships/hyperlink" Target="https://www.zillow.com/homedetails/4246-Martinson-Dr-Loveland-CO-80537/332923743_zpid/" TargetMode="External"/><Relationship Id="rId287" Type="http://schemas.openxmlformats.org/officeDocument/2006/relationships/hyperlink" Target="https://www.withroam.com/listing/4246-MARTINSON-DR-LOVELAND-CO-80537/193942" TargetMode="External"/><Relationship Id="rId282" Type="http://schemas.openxmlformats.org/officeDocument/2006/relationships/hyperlink" Target="https://www.zillow.com/homedetails/5305-Willow-Ct-Castle-Rock-CO-80104/13494488_zpid/" TargetMode="External"/><Relationship Id="rId281" Type="http://schemas.openxmlformats.org/officeDocument/2006/relationships/hyperlink" Target="https://docs.google.com/spreadsheets/d/19unqpkKMQrhmGBaUh6zOIc0kPNGOIvtn6SRluHdkJD8/edit?gid=941142847" TargetMode="External"/><Relationship Id="rId280" Type="http://schemas.openxmlformats.org/officeDocument/2006/relationships/hyperlink" Target="https://www.withroam.com/listing/5305-WILLOW-CT-CASTLE-ROCK-CO-80104/179608" TargetMode="External"/><Relationship Id="rId275" Type="http://schemas.openxmlformats.org/officeDocument/2006/relationships/hyperlink" Target="https://www.zillow.com/homedetails/19045-E-Ithaca-Pl-Aurora-CO-80013/13093956_zpid/" TargetMode="External"/><Relationship Id="rId274" Type="http://schemas.openxmlformats.org/officeDocument/2006/relationships/hyperlink" Target="https://assumelist.com/property-detail/?property=19045-E-Ithaca-Pl&amp;property_id=174840291&amp;mls_id=3443559" TargetMode="External"/><Relationship Id="rId273" Type="http://schemas.openxmlformats.org/officeDocument/2006/relationships/hyperlink" Target="https://www.zillow.com/homedetails/7267-S-Millbrook-Ct-Aurora-CO-80016/295022100_zpid/" TargetMode="External"/><Relationship Id="rId272" Type="http://schemas.openxmlformats.org/officeDocument/2006/relationships/hyperlink" Target="https://assumelist.com/property-detail/?property=7267-S-Millbrook-Ct&amp;property_id=174501858&amp;mls_id=5539313" TargetMode="External"/><Relationship Id="rId279" Type="http://schemas.openxmlformats.org/officeDocument/2006/relationships/hyperlink" Target="https://www.zillow.com/homedetails/5904-N-Perth-St-Aurora-CO-80019/313208745_zpid/" TargetMode="External"/><Relationship Id="rId278" Type="http://schemas.openxmlformats.org/officeDocument/2006/relationships/hyperlink" Target="https://assumelist.com/property-detail/?property=5904-Perth-St&amp;property_id=174526995&amp;mls_id=8313862" TargetMode="External"/><Relationship Id="rId277" Type="http://schemas.openxmlformats.org/officeDocument/2006/relationships/hyperlink" Target="https://www.zillow.com/homedetails/19382-Dunraven-St-Parker-CO-80134/119230801_zpid/" TargetMode="External"/><Relationship Id="rId276" Type="http://schemas.openxmlformats.org/officeDocument/2006/relationships/hyperlink" Target="https://assumelist.com/property-detail/?property=19382-Dunraven-St&amp;property_id=181580055&amp;mls_id=6803087" TargetMode="External"/><Relationship Id="rId629" Type="http://schemas.openxmlformats.org/officeDocument/2006/relationships/hyperlink" Target="https://assumelist.com/property-detail/?property=140-Schirra-Pl&amp;property_id=180927271&amp;mls_id=8170839" TargetMode="External"/><Relationship Id="rId624" Type="http://schemas.openxmlformats.org/officeDocument/2006/relationships/hyperlink" Target="https://docs.google.com/spreadsheets/d/19unqpkKMQrhmGBaUh6zOIc0kPNGOIvtn6SRluHdkJD8/edit?gid=250788434" TargetMode="External"/><Relationship Id="rId623" Type="http://schemas.openxmlformats.org/officeDocument/2006/relationships/hyperlink" Target="https://assumelist.com/property-detail/?property=5411-E-Courtney-Ave&amp;property_id=174481749&amp;mls_id=2163128" TargetMode="External"/><Relationship Id="rId622" Type="http://schemas.openxmlformats.org/officeDocument/2006/relationships/hyperlink" Target="https://www.zillow.com/homedetails/3958-Scarlet-Oak-Ct-Castle-Rock-CO-80109/52460957_zpid/" TargetMode="External"/><Relationship Id="rId621" Type="http://schemas.openxmlformats.org/officeDocument/2006/relationships/hyperlink" Target="https://assumelist.com/property-detail/?property=3958-Scarlet-Oak-Ct&amp;property_id=181625226&amp;mls_id=1954159" TargetMode="External"/><Relationship Id="rId628" Type="http://schemas.openxmlformats.org/officeDocument/2006/relationships/hyperlink" Target="https://assumelist.com/property-detail/?property=6043-N-Nepal-St&amp;property_id=174840461&amp;mls_id=2858820" TargetMode="External"/><Relationship Id="rId627" Type="http://schemas.openxmlformats.org/officeDocument/2006/relationships/hyperlink" Target="https://portal.onehome.com/en-US/share/1026310i03036" TargetMode="External"/><Relationship Id="rId626" Type="http://schemas.openxmlformats.org/officeDocument/2006/relationships/hyperlink" Target="https://assumelist.com/property-detail/?property=301-Inverness-Way-S-Unit-209&amp;property_id=174619958&amp;mls_id=7747511" TargetMode="External"/><Relationship Id="rId625" Type="http://schemas.openxmlformats.org/officeDocument/2006/relationships/hyperlink" Target="https://www.zillow.com/homedetails/5411-E-Courtney-Ave-Castle-Rock-CO-80104/13494258_zpid/" TargetMode="External"/><Relationship Id="rId620" Type="http://schemas.openxmlformats.org/officeDocument/2006/relationships/hyperlink" Target="https://portal.onehome.com/en-US/share/1026607K18447" TargetMode="External"/><Relationship Id="rId619" Type="http://schemas.openxmlformats.org/officeDocument/2006/relationships/hyperlink" Target="https://docs.google.com/spreadsheets/d/19unqpkKMQrhmGBaUh6zOIc0kPNGOIvtn6SRluHdkJD8/edit?gid=1603083380" TargetMode="External"/><Relationship Id="rId618" Type="http://schemas.openxmlformats.org/officeDocument/2006/relationships/hyperlink" Target="https://assumelist.com/property-detail/?property=629-S-Aguilar-Dr&amp;property_id=180944679&amp;mls_id=2106799" TargetMode="External"/><Relationship Id="rId613" Type="http://schemas.openxmlformats.org/officeDocument/2006/relationships/hyperlink" Target="https://assumelist.com/property-detail/?property=178-Encino-Dr&amp;property_id=180947784&amp;mls_id=1834598" TargetMode="External"/><Relationship Id="rId612" Type="http://schemas.openxmlformats.org/officeDocument/2006/relationships/hyperlink" Target="https://www.zillow.com/homedetails/1159-N-Linda-Ln-Pueblo-West-CO-81007/14050015_zpid/" TargetMode="External"/><Relationship Id="rId611" Type="http://schemas.openxmlformats.org/officeDocument/2006/relationships/hyperlink" Target="https://docs.google.com/spreadsheets/d/1hynVxj6iDtPyzshnyNrWKUuAwrqEjbMZ/edit?gid=849385004" TargetMode="External"/><Relationship Id="rId610" Type="http://schemas.openxmlformats.org/officeDocument/2006/relationships/hyperlink" Target="https://www.withroam.com/listing/1159-N-LINDA-LN-PUEBLO-CO-81007/164961" TargetMode="External"/><Relationship Id="rId617" Type="http://schemas.openxmlformats.org/officeDocument/2006/relationships/hyperlink" Target="https://assumelist.com/property-detail/?property=8224-Washington-St-Apt-12&amp;property_id=174294718&amp;mls_id=3826837" TargetMode="External"/><Relationship Id="rId616" Type="http://schemas.openxmlformats.org/officeDocument/2006/relationships/hyperlink" Target="https://portal.onehome.com/en-US/share/1026597H56453" TargetMode="External"/><Relationship Id="rId615" Type="http://schemas.openxmlformats.org/officeDocument/2006/relationships/hyperlink" Target="https://assumelist.com/property-detail/?property=2509-E-Evans-Ave&amp;property_id=180925230&amp;mls_id=4213322" TargetMode="External"/><Relationship Id="rId614" Type="http://schemas.openxmlformats.org/officeDocument/2006/relationships/hyperlink" Target="https://www.zillow.com/homedetails/178-Encino-Dr-Pueblo-CO-81005/14044230_zpid/" TargetMode="External"/><Relationship Id="rId646" Type="http://schemas.openxmlformats.org/officeDocument/2006/relationships/hyperlink" Target="https://www.withroam.com/listing/542-W-AMHERST-AVE-ENGLEWOOD-CO-80110/103056" TargetMode="External"/><Relationship Id="rId645" Type="http://schemas.openxmlformats.org/officeDocument/2006/relationships/hyperlink" Target="https://www.zillow.com/homedetails/12032-Monaco-St-Brighton-CO-80602/49456024_zpid/" TargetMode="External"/><Relationship Id="rId644" Type="http://schemas.openxmlformats.org/officeDocument/2006/relationships/hyperlink" Target="https://www.withroam.com/listing/12032-MONACO-ST-BRIGHTON-CO-80602/165769" TargetMode="External"/><Relationship Id="rId643" Type="http://schemas.openxmlformats.org/officeDocument/2006/relationships/hyperlink" Target="https://www.zillow.com/homes/9551-Longford-Way-Parker,-CO-80134_rb/" TargetMode="External"/><Relationship Id="rId649" Type="http://schemas.openxmlformats.org/officeDocument/2006/relationships/hyperlink" Target="https://www.withroam.com/listing/2770-VILLAGEVIEW-LN-CASTLE-ROCK-CO-80104/129647" TargetMode="External"/><Relationship Id="rId648" Type="http://schemas.openxmlformats.org/officeDocument/2006/relationships/hyperlink" Target="https://www.zillow.com/homedetails/542-W-Amherst-Ave-Englewood-CO-80110/295434076_zpid/" TargetMode="External"/><Relationship Id="rId647" Type="http://schemas.openxmlformats.org/officeDocument/2006/relationships/hyperlink" Target="https://docs.google.com/spreadsheets/d/19unqpkKMQrhmGBaUh6zOIc0kPNGOIvtn6SRluHdkJD8/edit?gid=149147775" TargetMode="External"/><Relationship Id="rId642" Type="http://schemas.openxmlformats.org/officeDocument/2006/relationships/hyperlink" Target="https://docs.google.com/spreadsheets/d/1hynVxj6iDtPyzshnyNrWKUuAwrqEjbMZ/edit?gid=479024683" TargetMode="External"/><Relationship Id="rId641" Type="http://schemas.openxmlformats.org/officeDocument/2006/relationships/hyperlink" Target="https://www.withroam.com/listing/9551-LONGFORD-WAY-PARKER-CO-80134/165413" TargetMode="External"/><Relationship Id="rId640" Type="http://schemas.openxmlformats.org/officeDocument/2006/relationships/hyperlink" Target="https://www.zillow.com/homes/6591-S-Addison-Way-Aurora,-CO-80016_rb/125974483_zpid/" TargetMode="External"/><Relationship Id="rId635" Type="http://schemas.openxmlformats.org/officeDocument/2006/relationships/hyperlink" Target="https://portal.onehome.com/en-US/share/1026194i21778" TargetMode="External"/><Relationship Id="rId634" Type="http://schemas.openxmlformats.org/officeDocument/2006/relationships/hyperlink" Target="https://portal.onehome.com/en-US/property/aotf~1095880861~PPMLS?token=eyJPU04iOiJQUE1MUyIsImFnZW50aWQiOiIyNDM2MyIsInNldGlkIjogIjEwMjY1NDUiLCJzZXRUeXBlIjogIlBST1BFUlRZIiwic2F2ZWRTZWFyY2hJZCI6ICI0OTI3OWE4ZC1lYTJiLTNmNzctOGUzNC1iYTdmOGU2MjUwOGEiLCJlbWFpbCI6ICIiLCAiVmlld01vZGUiOiAiMyJ9&amp;searchId=49279a8d-ea2b-3f77-8e34-ba7f8e62508a" TargetMode="External"/><Relationship Id="rId633" Type="http://schemas.openxmlformats.org/officeDocument/2006/relationships/hyperlink" Target="https://docs.google.com/spreadsheets/d/19unqpkKMQrhmGBaUh6zOIc0kPNGOIvtn6SRluHdkJD8/edit?gid=795617458" TargetMode="External"/><Relationship Id="rId632" Type="http://schemas.openxmlformats.org/officeDocument/2006/relationships/hyperlink" Target="https://www.withroam.com/listing/2214-COWHAND-PL-PUEBLO-CO-81008/165184" TargetMode="External"/><Relationship Id="rId639" Type="http://schemas.openxmlformats.org/officeDocument/2006/relationships/hyperlink" Target="https://docs.google.com/spreadsheets/d/1hynVxj6iDtPyzshnyNrWKUuAwrqEjbMZ/edit?gid=307204736" TargetMode="External"/><Relationship Id="rId638" Type="http://schemas.openxmlformats.org/officeDocument/2006/relationships/hyperlink" Target="https://www.withroam.com/listing/6591-S-ADDISON-WAY-AURORA-CO-80016/113955" TargetMode="External"/><Relationship Id="rId637" Type="http://schemas.openxmlformats.org/officeDocument/2006/relationships/hyperlink" Target="https://www.withroam.com/listing/3541-S-TELLURIDE-CIR-A-Aurora-CO-80013/158011" TargetMode="External"/><Relationship Id="rId636" Type="http://schemas.openxmlformats.org/officeDocument/2006/relationships/hyperlink" Target="https://docs.google.com/spreadsheets/d/1hynVxj6iDtPyzshnyNrWKUuAwrqEjbMZ/edit?gid=1773508798" TargetMode="External"/><Relationship Id="rId631" Type="http://schemas.openxmlformats.org/officeDocument/2006/relationships/hyperlink" Target="https://www.zillow.com/homedetails/140-Schirra-Rd-Pueblo-CO-81001/14005428_zpid/" TargetMode="External"/><Relationship Id="rId630" Type="http://schemas.openxmlformats.org/officeDocument/2006/relationships/hyperlink" Target="https://docs.google.com/spreadsheets/d/19unqpkKMQrhmGBaUh6zOIc0kPNGOIvtn6SRluHdkJD8/edit?gid=512718622" TargetMode="External"/><Relationship Id="rId609" Type="http://schemas.openxmlformats.org/officeDocument/2006/relationships/hyperlink" Target="https://portal.onehome.com/en-US/share/1026599C26897" TargetMode="External"/><Relationship Id="rId608" Type="http://schemas.openxmlformats.org/officeDocument/2006/relationships/hyperlink" Target="https://www.withroam.com/listing/480-W-SPAULDING-AVE-N-PUEBLO-CO-81007/157139" TargetMode="External"/><Relationship Id="rId607" Type="http://schemas.openxmlformats.org/officeDocument/2006/relationships/hyperlink" Target="https://portal.onehome.com/en-US/share/1026600a99289" TargetMode="External"/><Relationship Id="rId602" Type="http://schemas.openxmlformats.org/officeDocument/2006/relationships/hyperlink" Target="https://docs.google.com/spreadsheets/d/19unqpkKMQrhmGBaUh6zOIc0kPNGOIvtn6SRluHdkJD8/edit?gid=1577184133" TargetMode="External"/><Relationship Id="rId601" Type="http://schemas.openxmlformats.org/officeDocument/2006/relationships/hyperlink" Target="https://www.withroam.com/listing/631-S-BOW-MAR-DR-PUEBLO-CO-81007/164454" TargetMode="External"/><Relationship Id="rId600" Type="http://schemas.openxmlformats.org/officeDocument/2006/relationships/hyperlink" Target="https://portal.onehome.com/en-US/share/1026605r21439" TargetMode="External"/><Relationship Id="rId606" Type="http://schemas.openxmlformats.org/officeDocument/2006/relationships/hyperlink" Target="https://www.withroam.com/listing/395-W-CORAL-DR-PUEBLO-CO-81007/162828" TargetMode="External"/><Relationship Id="rId605" Type="http://schemas.openxmlformats.org/officeDocument/2006/relationships/hyperlink" Target="https://portal.onehome.com/en-US/share/1026601V55675" TargetMode="External"/><Relationship Id="rId604" Type="http://schemas.openxmlformats.org/officeDocument/2006/relationships/hyperlink" Target="https://www.withroam.com/listing/42-HUDSPETH-LN-PUEBLO-CO-81005/163816" TargetMode="External"/><Relationship Id="rId603" Type="http://schemas.openxmlformats.org/officeDocument/2006/relationships/hyperlink" Target="https://portal.onehome.com/en-US/share/1026604w00365" TargetMode="External"/><Relationship Id="rId228" Type="http://schemas.openxmlformats.org/officeDocument/2006/relationships/hyperlink" Target="https://www.zillow.com/homedetails/5985-S-Valdai-Way-Aurora-CO-80015/54647148_zpid/" TargetMode="External"/><Relationship Id="rId227" Type="http://schemas.openxmlformats.org/officeDocument/2006/relationships/hyperlink" Target="https://assumelist.com/property-detail/?property=5985-S-Valdai-Way&amp;property_id=174759632&amp;mls_id=3743466" TargetMode="External"/><Relationship Id="rId226" Type="http://schemas.openxmlformats.org/officeDocument/2006/relationships/hyperlink" Target="https://www.zillow.com/homedetails/1243-Gaylord-St-APT-410-Denver-CO-80206/447770245_zpid/" TargetMode="External"/><Relationship Id="rId225" Type="http://schemas.openxmlformats.org/officeDocument/2006/relationships/hyperlink" Target="https://assumelist.com/property-detail/?property=1243-Gaylord-St-Apt-410&amp;property_id=174456999&amp;mls_id=4480596" TargetMode="External"/><Relationship Id="rId229" Type="http://schemas.openxmlformats.org/officeDocument/2006/relationships/hyperlink" Target="https://www.withroam.com/listing/3839-E-135TH-WAY-THORNTON-CO-80241/206495" TargetMode="External"/><Relationship Id="rId220" Type="http://schemas.openxmlformats.org/officeDocument/2006/relationships/hyperlink" Target="https://www.withroam.com/listing/242-S-OAK-HILL-ST-AURORA-CO-80018/205928" TargetMode="External"/><Relationship Id="rId224" Type="http://schemas.openxmlformats.org/officeDocument/2006/relationships/hyperlink" Target="https://www.zillow.com/homedetails/14172-E-Colorado-Dr-UNIT-204-Aurora-CO-80012/13068895_zpid/" TargetMode="External"/><Relationship Id="rId223" Type="http://schemas.openxmlformats.org/officeDocument/2006/relationships/hyperlink" Target="https://docs.google.com/spreadsheets/d/1hynVxj6iDtPyzshnyNrWKUuAwrqEjbMZ/edit?gid=1489350978" TargetMode="External"/><Relationship Id="rId222" Type="http://schemas.openxmlformats.org/officeDocument/2006/relationships/hyperlink" Target="https://www.withroam.com/listing/14172-E-COLORADO-DR-UNIT-204-204-AURORA-CO-80012/203800" TargetMode="External"/><Relationship Id="rId221" Type="http://schemas.openxmlformats.org/officeDocument/2006/relationships/hyperlink" Target="https://www.zillow.com/homedetails/242-S-Oak-Hill-St-Aurora-CO-80018/295028326_zpid/" TargetMode="External"/><Relationship Id="rId217" Type="http://schemas.openxmlformats.org/officeDocument/2006/relationships/hyperlink" Target="https://www.zillow.com/homedetails/6495-S-Harvest-St-Aurora-CO-80016/119693006_zpid/" TargetMode="External"/><Relationship Id="rId216" Type="http://schemas.openxmlformats.org/officeDocument/2006/relationships/hyperlink" Target="https://www.withroam.com/listing/6495-S-HARVEST-ST-AURORA-CO-80016/200041" TargetMode="External"/><Relationship Id="rId215" Type="http://schemas.openxmlformats.org/officeDocument/2006/relationships/hyperlink" Target="https://www.zillow.com/homedetails/12933-E-Louisiana-Ave-Aurora-CO-80012/13049268_zpid/" TargetMode="External"/><Relationship Id="rId214" Type="http://schemas.openxmlformats.org/officeDocument/2006/relationships/hyperlink" Target="https://www.withroam.com/listing/12933-E-LOUISIANA-AVE-AURORA-CO-80012/204776" TargetMode="External"/><Relationship Id="rId219" Type="http://schemas.openxmlformats.org/officeDocument/2006/relationships/hyperlink" Target="https://www.zillow.com/homedetails/9544-Pitkin-St-Commerce-City-CO-80022/245121545_zpid/" TargetMode="External"/><Relationship Id="rId218" Type="http://schemas.openxmlformats.org/officeDocument/2006/relationships/hyperlink" Target="https://www.withroam.com/listing/9544-PITKIN-ST-COMMERCE-CITY-CO-80022/206521" TargetMode="External"/><Relationship Id="rId213" Type="http://schemas.openxmlformats.org/officeDocument/2006/relationships/hyperlink" Target="https://www.zillow.com/homedetails/7714-S-Cove-Cir-Centennial-CO-80122/13173128_zpid/" TargetMode="External"/><Relationship Id="rId212" Type="http://schemas.openxmlformats.org/officeDocument/2006/relationships/hyperlink" Target="https://www.withroam.com/listing/7714-S-COVE-CIR-CENTENNIAL-CO-80122/128844" TargetMode="External"/><Relationship Id="rId211" Type="http://schemas.openxmlformats.org/officeDocument/2006/relationships/hyperlink" Target="https://www.zillow.com/homedetails/2548-Horsehound-Pl-Castle-Rock-CO-80104/249983783_zpid/" TargetMode="External"/><Relationship Id="rId210" Type="http://schemas.openxmlformats.org/officeDocument/2006/relationships/hyperlink" Target="https://docs.google.com/spreadsheets/d/1hynVxj6iDtPyzshnyNrWKUuAwrqEjbMZ/edit?gid=868652908" TargetMode="External"/><Relationship Id="rId249" Type="http://schemas.openxmlformats.org/officeDocument/2006/relationships/hyperlink" Target="https://assumelist.com/property-detail/?property=15104-E-Utah-Pl&amp;property_id=174750714&amp;mls_id=2084763" TargetMode="External"/><Relationship Id="rId248" Type="http://schemas.openxmlformats.org/officeDocument/2006/relationships/hyperlink" Target="https://www.zillow.com/homedetails/15273-E-16th-Dr-Aurora-CO-80011/103002452_zpid/" TargetMode="External"/><Relationship Id="rId247" Type="http://schemas.openxmlformats.org/officeDocument/2006/relationships/hyperlink" Target="https://assumelist.com/property-detail/?property=15273-E-16th-Dr&amp;property_id=174792851&amp;mls_id=3515803" TargetMode="External"/><Relationship Id="rId242" Type="http://schemas.openxmlformats.org/officeDocument/2006/relationships/hyperlink" Target="https://www.zillow.com/homedetails/2647-Mayotte-Way-Castle-Rock-CO-80109/249983339_zpid/" TargetMode="External"/><Relationship Id="rId241" Type="http://schemas.openxmlformats.org/officeDocument/2006/relationships/hyperlink" Target="https://assumelist.com/property-detail/?property=2647-Mayotte-Way&amp;property_id=174453225&amp;mls_id=7672677" TargetMode="External"/><Relationship Id="rId240" Type="http://schemas.openxmlformats.org/officeDocument/2006/relationships/hyperlink" Target="https://www.zillow.com/homedetails/902-Maplebrook-Dr-Windsor-CO-80550/2063043137_zpid/" TargetMode="External"/><Relationship Id="rId246" Type="http://schemas.openxmlformats.org/officeDocument/2006/relationships/hyperlink" Target="https://www.zillow.com/homedetails/4050-Sveta-Ln-UNIT-2-Wellington-CO-80549/248797690_zpid/" TargetMode="External"/><Relationship Id="rId245" Type="http://schemas.openxmlformats.org/officeDocument/2006/relationships/hyperlink" Target="https://assumelist.com/property-detail/?property=4050-Sveta-Ln-Unit-2&amp;property_id=180936760&amp;mls_id=3000083" TargetMode="External"/><Relationship Id="rId244" Type="http://schemas.openxmlformats.org/officeDocument/2006/relationships/hyperlink" Target="https://www.zillow.com/homedetails/12592-E-Cornell-Cir-Aurora-CO-80014/13059430_zpid/" TargetMode="External"/><Relationship Id="rId243" Type="http://schemas.openxmlformats.org/officeDocument/2006/relationships/hyperlink" Target="https://assumelist.com/property-detail/?property=12592-E-Cornell-Cir&amp;property_id=174836103&amp;mls_id=7455475" TargetMode="External"/><Relationship Id="rId239" Type="http://schemas.openxmlformats.org/officeDocument/2006/relationships/hyperlink" Target="https://www.withroam.com/listing/902-MAPLEBROOK-DR-WINDSOR-CO-80550/115475" TargetMode="External"/><Relationship Id="rId238" Type="http://schemas.openxmlformats.org/officeDocument/2006/relationships/hyperlink" Target="https://www.zillow.com/homedetails/13001-Grant-Cir-W-UNIT-C-Thornton-CO-80241/72296456_zpid/" TargetMode="External"/><Relationship Id="rId237" Type="http://schemas.openxmlformats.org/officeDocument/2006/relationships/hyperlink" Target="https://assumelist.com/property-detail/?property=13001-Grant-Cir-W-Unit-C&amp;property_id=174646264&amp;mls_id=2896991" TargetMode="External"/><Relationship Id="rId236" Type="http://schemas.openxmlformats.org/officeDocument/2006/relationships/hyperlink" Target="https://www.zillow.com/homedetails/2281-S-Vaughn-Way-UNIT-316A-Aurora-CO-80014/13050630_zpid/" TargetMode="External"/><Relationship Id="rId231" Type="http://schemas.openxmlformats.org/officeDocument/2006/relationships/hyperlink" Target="https://www.withroam.com/listing/2912-URBAN-PL-BERTHOUD-CO-80513/203829" TargetMode="External"/><Relationship Id="rId230" Type="http://schemas.openxmlformats.org/officeDocument/2006/relationships/hyperlink" Target="https://www.zillow.com/homedetails/3839-E-135th-Way-Thornton-CO-80241/12951915_zpid/" TargetMode="External"/><Relationship Id="rId235" Type="http://schemas.openxmlformats.org/officeDocument/2006/relationships/hyperlink" Target="https://assumelist.com/property-detail/?property=2281-S-Vaughn-Way--316A&amp;property_id=174673597&amp;mls_id=9259282" TargetMode="External"/><Relationship Id="rId234" Type="http://schemas.openxmlformats.org/officeDocument/2006/relationships/hyperlink" Target="https://www.zillow.com/homedetails/460-Lansing-St-Aurora-CO-80010/13038235_zpid/" TargetMode="External"/><Relationship Id="rId233" Type="http://schemas.openxmlformats.org/officeDocument/2006/relationships/hyperlink" Target="https://assumelist.com/property-detail/?property=460-Lansing-St&amp;property_id=174439782&amp;mls_id=2367129" TargetMode="External"/><Relationship Id="rId232" Type="http://schemas.openxmlformats.org/officeDocument/2006/relationships/hyperlink" Target="https://www.zillow.com/homedetails/2912-Urban-Pl-Berthoud-CO-80513/299163141_zpid/" TargetMode="External"/><Relationship Id="rId657" Type="http://schemas.openxmlformats.org/officeDocument/2006/relationships/hyperlink" Target="https://docs.google.com/spreadsheets/d/19unqpkKMQrhmGBaUh6zOIc0kPNGOIvtn6SRluHdkJD8/edit?gid=349453610" TargetMode="External"/><Relationship Id="rId656" Type="http://schemas.openxmlformats.org/officeDocument/2006/relationships/hyperlink" Target="https://portal.onehome.com/en-US/share/1026028O78196" TargetMode="External"/><Relationship Id="rId655" Type="http://schemas.openxmlformats.org/officeDocument/2006/relationships/hyperlink" Target="https://docs.google.com/spreadsheets/d/19unqpkKMQrhmGBaUh6zOIc0kPNGOIvtn6SRluHdkJD8/edit?gid=1678442160" TargetMode="External"/><Relationship Id="rId654" Type="http://schemas.openxmlformats.org/officeDocument/2006/relationships/hyperlink" Target="https://portal.onehome.com/en-US/share/1026033V96876" TargetMode="External"/><Relationship Id="rId658" Type="http://schemas.openxmlformats.org/officeDocument/2006/relationships/drawing" Target="../drawings/drawing8.xml"/><Relationship Id="rId653" Type="http://schemas.openxmlformats.org/officeDocument/2006/relationships/hyperlink" Target="https://www.withroam.com/listing/9866-SPRING-HILL-LN-HIGHLANDS-RANCH-CO-80129/165863" TargetMode="External"/><Relationship Id="rId652" Type="http://schemas.openxmlformats.org/officeDocument/2006/relationships/hyperlink" Target="https://www.withroam.com/listing/1453-S-SALEM-WAY-AURORA-CO-80012/166309" TargetMode="External"/><Relationship Id="rId651" Type="http://schemas.openxmlformats.org/officeDocument/2006/relationships/hyperlink" Target="https://www.zillow.com/homes/2770-Villageview-Ln-Castle-Rock,-CO-80104_rb/249983841_zpid/" TargetMode="External"/><Relationship Id="rId650" Type="http://schemas.openxmlformats.org/officeDocument/2006/relationships/hyperlink" Target="https://docs.google.com/spreadsheets/d/1hynVxj6iDtPyzshnyNrWKUuAwrqEjbMZ/edit?gid=1238154433" TargetMode="External"/><Relationship Id="rId206" Type="http://schemas.openxmlformats.org/officeDocument/2006/relationships/hyperlink" Target="https://www.zillow.com/homedetails/14485-E-Hawaii-Cir-UNIT-B-Aurora-CO-80012/13069381_zpid/" TargetMode="External"/><Relationship Id="rId205" Type="http://schemas.openxmlformats.org/officeDocument/2006/relationships/hyperlink" Target="https://assumelist.com/property-detail/?property=14485-E-Hawaii-Cir-Unit-B&amp;property_id=174612659&amp;mls_id=9076212" TargetMode="External"/><Relationship Id="rId204" Type="http://schemas.openxmlformats.org/officeDocument/2006/relationships/hyperlink" Target="https://www.zillow.com/homedetails/12-S-Oak-Hill-Way-Aurora-CO-80018/99620701_zpid/" TargetMode="External"/><Relationship Id="rId203" Type="http://schemas.openxmlformats.org/officeDocument/2006/relationships/hyperlink" Target="https://docs.google.com/spreadsheets/d/19unqpkKMQrhmGBaUh6zOIc0kPNGOIvtn6SRluHdkJD8/edit?gid=1668329632" TargetMode="External"/><Relationship Id="rId209" Type="http://schemas.openxmlformats.org/officeDocument/2006/relationships/hyperlink" Target="https://www.withroam.com/listing/2548-HORSEHOUND-PL-CASTLE-ROCK-CO-80104/204403" TargetMode="External"/><Relationship Id="rId208" Type="http://schemas.openxmlformats.org/officeDocument/2006/relationships/hyperlink" Target="https://portal.onehome.com/en-US/share/1031503M65892" TargetMode="External"/><Relationship Id="rId207" Type="http://schemas.openxmlformats.org/officeDocument/2006/relationships/hyperlink" Target="https://assumelist.com/property-detail/?property=2404-Sunrise-Ln&amp;property_id=180931529&amp;mls_id=3009257" TargetMode="External"/><Relationship Id="rId202" Type="http://schemas.openxmlformats.org/officeDocument/2006/relationships/hyperlink" Target="https://assumelist.com/property-detail/?property=12-S-Oak-Hill-Way&amp;property_id=174282961&amp;mls_id=8463668" TargetMode="External"/><Relationship Id="rId201" Type="http://schemas.openxmlformats.org/officeDocument/2006/relationships/hyperlink" Target="https://www.zillow.com/homedetails/2936-Merry-Rest-Way-Castle-Rock-CO-80109/249983594_zpid/" TargetMode="External"/><Relationship Id="rId200" Type="http://schemas.openxmlformats.org/officeDocument/2006/relationships/hyperlink" Target="https://www.withroam.com/listing/2936-MERRY-REST-WAY-CASTLE-ROCK-CO-80109/109160" TargetMode="External"/><Relationship Id="rId190" Type="http://schemas.openxmlformats.org/officeDocument/2006/relationships/hyperlink" Target="https://www.withroam.com/listing/4630-E-135TH-WAY-THORNTON-CO-80241/210273" TargetMode="External"/><Relationship Id="rId194" Type="http://schemas.openxmlformats.org/officeDocument/2006/relationships/hyperlink" Target="https://www.zillow.com/homedetails/326-Graham-Ln-Johnstown-CO-80534/61465190_zpid/" TargetMode="External"/><Relationship Id="rId193" Type="http://schemas.openxmlformats.org/officeDocument/2006/relationships/hyperlink" Target="https://docs.google.com/spreadsheets/d/1hynVxj6iDtPyzshnyNrWKUuAwrqEjbMZ/edit?gid=815392939" TargetMode="External"/><Relationship Id="rId192" Type="http://schemas.openxmlformats.org/officeDocument/2006/relationships/hyperlink" Target="https://www.withroam.com/listing/326-GRAHAM-LN-JOHNSTOWN-CO-80534/208708" TargetMode="External"/><Relationship Id="rId191" Type="http://schemas.openxmlformats.org/officeDocument/2006/relationships/hyperlink" Target="https://www.zillow.com/homedetails/4630-E-135th-Way-Thornton-CO-80241/12946633_zpid/" TargetMode="External"/><Relationship Id="rId187" Type="http://schemas.openxmlformats.org/officeDocument/2006/relationships/hyperlink" Target="https://www.zillow.com/homedetails/7506-Chipmunk-Pl-Littleton-CO-80125/52461380_zpid/" TargetMode="External"/><Relationship Id="rId186" Type="http://schemas.openxmlformats.org/officeDocument/2006/relationships/hyperlink" Target="https://www.withroam.com/listing/7506-CHIPMUNK-PL-LITTLETON-CO-80125/210269" TargetMode="External"/><Relationship Id="rId185" Type="http://schemas.openxmlformats.org/officeDocument/2006/relationships/hyperlink" Target="https://www.zillow.com/homedetails/12988-E-108th-Pl-Commerce-City-CO-80022/103002400_zpid/" TargetMode="External"/><Relationship Id="rId184" Type="http://schemas.openxmlformats.org/officeDocument/2006/relationships/hyperlink" Target="https://assumelist.com/property-detail/?property=12988-E-108th-Pl&amp;property_id=174750270&amp;mls_id=7922001" TargetMode="External"/><Relationship Id="rId189" Type="http://schemas.openxmlformats.org/officeDocument/2006/relationships/hyperlink" Target="https://www.zillow.com/homedetails/8820-Cody-St-Westminster-CO-80021/13688935_zpid/" TargetMode="External"/><Relationship Id="rId188" Type="http://schemas.openxmlformats.org/officeDocument/2006/relationships/hyperlink" Target="https://www.withroam.com/listing/8820-CODY-ST-BROOMFIELD-CO-80021/210276" TargetMode="External"/><Relationship Id="rId183" Type="http://schemas.openxmlformats.org/officeDocument/2006/relationships/hyperlink" Target="https://portal.onehome.com/en-US/share/1031971U61022" TargetMode="External"/><Relationship Id="rId182" Type="http://schemas.openxmlformats.org/officeDocument/2006/relationships/hyperlink" Target="https://assumelist.com/property-detail/?property=503-Shady-Crest-Cir&amp;property_id=174631192&amp;mls_id=2790176" TargetMode="External"/><Relationship Id="rId181" Type="http://schemas.openxmlformats.org/officeDocument/2006/relationships/hyperlink" Target="https://www.zillow.com/homedetails/3773-E-Mineral-Pl-Centennial-CO-80122/13173899_zpid/" TargetMode="External"/><Relationship Id="rId180" Type="http://schemas.openxmlformats.org/officeDocument/2006/relationships/hyperlink" Target="https://www.withroam.com/listing/3773-E-MINERAL-PL-CENTENNIAL-CO-80122/115911" TargetMode="External"/><Relationship Id="rId176" Type="http://schemas.openxmlformats.org/officeDocument/2006/relationships/hyperlink" Target="https://www.withroam.com/listing/1141-BLUE-BELL-RD-BERTHOUD-CO-80513/211889" TargetMode="External"/><Relationship Id="rId175" Type="http://schemas.openxmlformats.org/officeDocument/2006/relationships/hyperlink" Target="https://portal.onehome.com/en-US/share/1031974P78045" TargetMode="External"/><Relationship Id="rId174" Type="http://schemas.openxmlformats.org/officeDocument/2006/relationships/hyperlink" Target="https://www.withroam.com/listing/1086-N-PURCELL-BLVD-PUEBLO-CO-81007/94402" TargetMode="External"/><Relationship Id="rId173" Type="http://schemas.openxmlformats.org/officeDocument/2006/relationships/hyperlink" Target="https://www.zillow.com/homedetails/16277-E-Arkansas-Dr-Aurora-CO-80017/13070496_zpid/" TargetMode="External"/><Relationship Id="rId179" Type="http://schemas.openxmlformats.org/officeDocument/2006/relationships/hyperlink" Target="https://www.zillow.com/homedetails/439-S-Reed-Ct-Lakewood-CO-80226/68061259_zpid/" TargetMode="External"/><Relationship Id="rId178" Type="http://schemas.openxmlformats.org/officeDocument/2006/relationships/hyperlink" Target="https://www.withroam.com/listing/439-S-REED-CT-LAKEWOOD-CO-80226/211096" TargetMode="External"/><Relationship Id="rId177" Type="http://schemas.openxmlformats.org/officeDocument/2006/relationships/hyperlink" Target="https://www.zillow.com/homedetails/1141-Blue-Bell-Rd-Berthoud-CO-80513/306421583_zpid/" TargetMode="External"/><Relationship Id="rId198" Type="http://schemas.openxmlformats.org/officeDocument/2006/relationships/hyperlink" Target="https://www.withroam.com/listing/17-ELLENDALE-ST-CASTLE-ROCK-CO-80104/186934" TargetMode="External"/><Relationship Id="rId197" Type="http://schemas.openxmlformats.org/officeDocument/2006/relationships/hyperlink" Target="https://www.zillow.com/homedetails/8229-Marshall-Ct-Arvada-CO-80003/13692072_zpid/" TargetMode="External"/><Relationship Id="rId196" Type="http://schemas.openxmlformats.org/officeDocument/2006/relationships/hyperlink" Target="https://docs.google.com/spreadsheets/d/1hynVxj6iDtPyzshnyNrWKUuAwrqEjbMZ/edit?gid=1064102411" TargetMode="External"/><Relationship Id="rId195" Type="http://schemas.openxmlformats.org/officeDocument/2006/relationships/hyperlink" Target="https://www.withroam.com/listing/8229-MARSHALL-CT-ARVADA-CO-80003/209092" TargetMode="External"/><Relationship Id="rId199" Type="http://schemas.openxmlformats.org/officeDocument/2006/relationships/hyperlink" Target="https://www.zillow.com/homedetails/17-Ellendale-St-Castle-Rock-CO-80104/67453044_zpid/" TargetMode="External"/><Relationship Id="rId150" Type="http://schemas.openxmlformats.org/officeDocument/2006/relationships/hyperlink" Target="https://www.withroam.com/listing/5189-VIVIAN-ST-WHEAT-RIDGE-CO-80033/213924" TargetMode="External"/><Relationship Id="rId149" Type="http://schemas.openxmlformats.org/officeDocument/2006/relationships/hyperlink" Target="https://www.zillow.com/homedetails/12270-Karls-Ln-Northglenn-CO-80241/2067568241_zpid/" TargetMode="External"/><Relationship Id="rId148" Type="http://schemas.openxmlformats.org/officeDocument/2006/relationships/hyperlink" Target="https://www.withroam.com/listing/12270-KARLS-LN-NORTHGLENN-CO-80241/213923" TargetMode="External"/><Relationship Id="rId143" Type="http://schemas.openxmlformats.org/officeDocument/2006/relationships/hyperlink" Target="https://www.zillow.com/homedetails/10480-Truckee-St-UNIT-A-Commerce-City-CO-80022/82588376_zpid/" TargetMode="External"/><Relationship Id="rId142" Type="http://schemas.openxmlformats.org/officeDocument/2006/relationships/hyperlink" Target="https://assumelist.com/property-detail/?property=10480-Truckee-St-Unit-A&amp;property_id=181547324&amp;mls_id=6944488" TargetMode="External"/><Relationship Id="rId141" Type="http://schemas.openxmlformats.org/officeDocument/2006/relationships/hyperlink" Target="https://www.zillow.com/homedetails/2685-S-Dayton-Way-APT-334-Denver-CO-80231/13419674_zpid/" TargetMode="External"/><Relationship Id="rId140" Type="http://schemas.openxmlformats.org/officeDocument/2006/relationships/hyperlink" Target="https://assumelist.com/property-detail/?property=2685-S-Dayton-Way-Apt-334&amp;property_id=174836860&amp;mls_id=5070577" TargetMode="External"/><Relationship Id="rId147" Type="http://schemas.openxmlformats.org/officeDocument/2006/relationships/hyperlink" Target="https://www.zillow.com/homedetails/11676-Josephine-Cir-Thornton-CO-80233/12959428_zpid/" TargetMode="External"/><Relationship Id="rId146" Type="http://schemas.openxmlformats.org/officeDocument/2006/relationships/hyperlink" Target="https://www.withroam.com/listing/11676-JOSEPHINE-CIR-THORNTON-CO-80233/213932" TargetMode="External"/><Relationship Id="rId145" Type="http://schemas.openxmlformats.org/officeDocument/2006/relationships/hyperlink" Target="https://www.zillow.com/homedetails/4106-S-Mobile-Cir-APT-B-Aurora-CO-80013/13100103_zpid/" TargetMode="External"/><Relationship Id="rId144" Type="http://schemas.openxmlformats.org/officeDocument/2006/relationships/hyperlink" Target="https://assumelist.com/property-detail/?property=4106-S-Mobile-Cir-Apt-B&amp;property_id=174402558&amp;mls_id=4746752" TargetMode="External"/><Relationship Id="rId139" Type="http://schemas.openxmlformats.org/officeDocument/2006/relationships/hyperlink" Target="https://www.zillow.com/homedetails/2740-W-86th-Ave-APT-178-Westminster-CO-80031/12991767_zpid/" TargetMode="External"/><Relationship Id="rId138" Type="http://schemas.openxmlformats.org/officeDocument/2006/relationships/hyperlink" Target="https://www.withroam.com/listing/2740-W-86TH-AVE-APT-178-178-WESTMINSTER-CO-80031/215315" TargetMode="External"/><Relationship Id="rId137" Type="http://schemas.openxmlformats.org/officeDocument/2006/relationships/hyperlink" Target="https://www.zillow.com/homedetails/1813-Ruddlesway-Dr-Windsor-CO-80550/306179488_zpid/" TargetMode="External"/><Relationship Id="rId132" Type="http://schemas.openxmlformats.org/officeDocument/2006/relationships/hyperlink" Target="https://www.withroam.com/listing/7971-QUINCE-ST-COMMERCE-CITY-CO-80022/218885" TargetMode="External"/><Relationship Id="rId131" Type="http://schemas.openxmlformats.org/officeDocument/2006/relationships/hyperlink" Target="https://www.zillow.com/homedetails/14602-E-2nd-Ave-APT-206C-Aurora-CO-80011/13062447_zpid/" TargetMode="External"/><Relationship Id="rId130" Type="http://schemas.openxmlformats.org/officeDocument/2006/relationships/hyperlink" Target="https://assumelist.com/property-detail/?property=14602-E-2nd-Ave--206C&amp;property_id=174476016&amp;mls_id=2788091" TargetMode="External"/><Relationship Id="rId136" Type="http://schemas.openxmlformats.org/officeDocument/2006/relationships/hyperlink" Target="https://www.withroam.com/listing/1813-RUDDLESWAY-DR-WINDSOR-CO-80550/216619" TargetMode="External"/><Relationship Id="rId135" Type="http://schemas.openxmlformats.org/officeDocument/2006/relationships/hyperlink" Target="https://www.zillow.com/homedetails/646-Mount-Princeton-Dr-Severance-CO-80550/299931359_zpid/" TargetMode="External"/><Relationship Id="rId134" Type="http://schemas.openxmlformats.org/officeDocument/2006/relationships/hyperlink" Target="https://www.withroam.com/listing/646-MT-PRINCETON-DR-SEVERANCE-CO-80550/216648" TargetMode="External"/><Relationship Id="rId133" Type="http://schemas.openxmlformats.org/officeDocument/2006/relationships/hyperlink" Target="https://www.zillow.com/homedetails/7971-Quince-St-Commerce-City-CO-80022/13008919_zpid/" TargetMode="External"/><Relationship Id="rId172" Type="http://schemas.openxmlformats.org/officeDocument/2006/relationships/hyperlink" Target="https://docs.google.com/spreadsheets/d/1hynVxj6iDtPyzshnyNrWKUuAwrqEjbMZ/edit?gid=730768599" TargetMode="External"/><Relationship Id="rId171" Type="http://schemas.openxmlformats.org/officeDocument/2006/relationships/hyperlink" Target="https://assumelist.com/property-detail/?property=16277-E-Arkansas-Dr&amp;property_id=174778401&amp;mls_id=4546310" TargetMode="External"/><Relationship Id="rId170" Type="http://schemas.openxmlformats.org/officeDocument/2006/relationships/hyperlink" Target="https://www.zillow.com/homedetails/3323-Birch-Dr-Loveland-CO-80538/13880045_zpid/" TargetMode="External"/><Relationship Id="rId165" Type="http://schemas.openxmlformats.org/officeDocument/2006/relationships/hyperlink" Target="https://www.zillow.com/homedetails/10111-Inverness-Main-St-UNIT-312-Englewood-CO-80112/87627940_zpid/" TargetMode="External"/><Relationship Id="rId164" Type="http://schemas.openxmlformats.org/officeDocument/2006/relationships/hyperlink" Target="https://assumelist.com/property-detail/?property=10111-Inverness-Main-St-Unit-312&amp;property_id=174448609&amp;mls_id=1922796" TargetMode="External"/><Relationship Id="rId163" Type="http://schemas.openxmlformats.org/officeDocument/2006/relationships/hyperlink" Target="https://www.zillow.com/homedetails/17470-E-95th-Pl-Commerce-City-CO-80022/332840402_zpid/" TargetMode="External"/><Relationship Id="rId162" Type="http://schemas.openxmlformats.org/officeDocument/2006/relationships/hyperlink" Target="https://assumelist.com/property-detail/?property=17470-E-95th-Pl&amp;property_id=174601880&amp;mls_id=4996172" TargetMode="External"/><Relationship Id="rId169" Type="http://schemas.openxmlformats.org/officeDocument/2006/relationships/hyperlink" Target="https://assumelist.com/property-detail/?property=3323-Birch-Dr&amp;property_id=180945362&amp;mls_id=IR1028203" TargetMode="External"/><Relationship Id="rId168" Type="http://schemas.openxmlformats.org/officeDocument/2006/relationships/hyperlink" Target="https://portal.onehome.com/en-US/share/1032166s48102" TargetMode="External"/><Relationship Id="rId167" Type="http://schemas.openxmlformats.org/officeDocument/2006/relationships/hyperlink" Target="https://docs.google.com/spreadsheets/d/1hynVxj6iDtPyzshnyNrWKUuAwrqEjbMZ/edit?gid=1961521093" TargetMode="External"/><Relationship Id="rId166" Type="http://schemas.openxmlformats.org/officeDocument/2006/relationships/hyperlink" Target="https://assumelist.com/property-detail/?property=2590-Hollywood-Dr&amp;property_id=180924078&amp;mls_id=2039440" TargetMode="External"/><Relationship Id="rId161" Type="http://schemas.openxmlformats.org/officeDocument/2006/relationships/hyperlink" Target="https://www.zillow.com/homedetails/17949-E-Ohio-Cir-Aurora-CO-80017/13064144_zpid/" TargetMode="External"/><Relationship Id="rId160" Type="http://schemas.openxmlformats.org/officeDocument/2006/relationships/hyperlink" Target="https://assumelist.com/property-detail/?property=17949-E-Ohio-Cir&amp;property_id=174272438&amp;mls_id=4643660" TargetMode="External"/><Relationship Id="rId159" Type="http://schemas.openxmlformats.org/officeDocument/2006/relationships/hyperlink" Target="https://www.zillow.com/homedetails/14799-Longhorn-Dr-Mead-CO-80542/331296214_zpid/" TargetMode="External"/><Relationship Id="rId154" Type="http://schemas.openxmlformats.org/officeDocument/2006/relationships/hyperlink" Target="https://assumelist.com/property-detail/?property=100-Park-Ave-W-Apt-1806&amp;property_id=174334420&amp;mls_id=3984658" TargetMode="External"/><Relationship Id="rId153" Type="http://schemas.openxmlformats.org/officeDocument/2006/relationships/hyperlink" Target="https://www.zillow.com/homedetails/5520-E-65th-Way-Commerce-City-CO-80022/13016517_zpid/" TargetMode="External"/><Relationship Id="rId152" Type="http://schemas.openxmlformats.org/officeDocument/2006/relationships/hyperlink" Target="https://assumelist.com/property-detail/?property=5520-E-65th-Way&amp;property_id=174633707&amp;mls_id=7355129" TargetMode="External"/><Relationship Id="rId151" Type="http://schemas.openxmlformats.org/officeDocument/2006/relationships/hyperlink" Target="https://www.zillow.com/homedetails/5189-Vivian-St-Wheat-Ridge-CO-80033/334525637_zpid/" TargetMode="External"/><Relationship Id="rId158" Type="http://schemas.openxmlformats.org/officeDocument/2006/relationships/hyperlink" Target="https://www.withroam.com/listing/14799-LONGHORN-DR-MEAD-CO-80542/212856" TargetMode="External"/><Relationship Id="rId157" Type="http://schemas.openxmlformats.org/officeDocument/2006/relationships/hyperlink" Target="https://www.zillow.com/homedetails/1970-Willow-St-Denver-CO-80220/13290059_zpid/" TargetMode="External"/><Relationship Id="rId156" Type="http://schemas.openxmlformats.org/officeDocument/2006/relationships/hyperlink" Target="https://assumelist.com/property-detail/?property=1970-Willow-St&amp;property_id=174270980&amp;mls_id=4367775" TargetMode="External"/><Relationship Id="rId155" Type="http://schemas.openxmlformats.org/officeDocument/2006/relationships/hyperlink" Target="https://www.zillow.com/homedetails/100-Park-Ave-W-APT-1806-Denver-CO-80205/71720115_zpid/" TargetMode="External"/><Relationship Id="rId509" Type="http://schemas.openxmlformats.org/officeDocument/2006/relationships/hyperlink" Target="https://www.withroam.com/listing/11369-SCENIC-BRUSH-DR-PEYTON-CO-80831/145756" TargetMode="External"/><Relationship Id="rId508" Type="http://schemas.openxmlformats.org/officeDocument/2006/relationships/hyperlink" Target="https://www.zillow.com/homedetails/1689-Bahama-St-Aurora-CO-80011/13012987_zpid/" TargetMode="External"/><Relationship Id="rId503" Type="http://schemas.openxmlformats.org/officeDocument/2006/relationships/hyperlink" Target="https://www.withroam.com/listing/2599-S-JEBEL-WAY-AURORA-CO-80013/115009" TargetMode="External"/><Relationship Id="rId502" Type="http://schemas.openxmlformats.org/officeDocument/2006/relationships/hyperlink" Target="https://www.zillow.com/homedetails/27646-E-10th-Dr-Aurora-CO-80018/295029823_zpid/" TargetMode="External"/><Relationship Id="rId501" Type="http://schemas.openxmlformats.org/officeDocument/2006/relationships/hyperlink" Target="https://docs.google.com/spreadsheets/d/1hynVxj6iDtPyzshnyNrWKUuAwrqEjbMZ/edit?gid=1182262733" TargetMode="External"/><Relationship Id="rId500" Type="http://schemas.openxmlformats.org/officeDocument/2006/relationships/hyperlink" Target="https://www.withroam.com/listing/27646-E-10TH-DR-AURORA-CO-80018/133277" TargetMode="External"/><Relationship Id="rId507" Type="http://schemas.openxmlformats.org/officeDocument/2006/relationships/hyperlink" Target="https://www.withroam.com/listing/1689-BAHAMA-ST-AURORA-CO-80011/151587" TargetMode="External"/><Relationship Id="rId506" Type="http://schemas.openxmlformats.org/officeDocument/2006/relationships/hyperlink" Target="https://www.zillow.com/homedetails/1495-S-Elm-St-Denver-CO-80222/13405617_zpid/" TargetMode="External"/><Relationship Id="rId505" Type="http://schemas.openxmlformats.org/officeDocument/2006/relationships/hyperlink" Target="https://www.withroam.com/listing/1495-S-ELM-ST-DENVER-CO-80222/137765" TargetMode="External"/><Relationship Id="rId504" Type="http://schemas.openxmlformats.org/officeDocument/2006/relationships/hyperlink" Target="https://www.zillow.com/homedetails/2599-S-Jebel-Way-Aurora-CO-80013/68046820_zpid/" TargetMode="External"/><Relationship Id="rId525" Type="http://schemas.openxmlformats.org/officeDocument/2006/relationships/hyperlink" Target="https://www.withroam.com/listing/8806-SWAN-RIVER-ST-LITTLETON-CO-80125/132871" TargetMode="External"/><Relationship Id="rId524" Type="http://schemas.openxmlformats.org/officeDocument/2006/relationships/hyperlink" Target="https://www.zillow.com/homedetails/9785-Mount-Kataka-Poin-Littleton-CO-80125/2071952789_zpid/" TargetMode="External"/><Relationship Id="rId523" Type="http://schemas.openxmlformats.org/officeDocument/2006/relationships/hyperlink" Target="https://www.withroam.com/listing/9785-MOUNT-KATAKA-PT-LITTLETON-CO-80125/137733" TargetMode="External"/><Relationship Id="rId522" Type="http://schemas.openxmlformats.org/officeDocument/2006/relationships/hyperlink" Target="https://www.zillow.com/homedetails/9798-W-Nova-Ave-Littleton-CO-80127/13832897_zpid/" TargetMode="External"/><Relationship Id="rId529" Type="http://schemas.openxmlformats.org/officeDocument/2006/relationships/hyperlink" Target="https://www.zillow.com/homedetails/42396-Glen-Abbey-Dr-Elizabeth-CO-80107/104149571_zpid/" TargetMode="External"/><Relationship Id="rId528" Type="http://schemas.openxmlformats.org/officeDocument/2006/relationships/hyperlink" Target="https://www.withroam.com/listing/42396-GLEN-ABBEY-DR-ELIZABETH-CO-80107/141361" TargetMode="External"/><Relationship Id="rId527" Type="http://schemas.openxmlformats.org/officeDocument/2006/relationships/hyperlink" Target="https://www.zillow.com/homedetails/8806-Swan-River-St-Littleton-CO-80125/331678053_zpid/" TargetMode="External"/><Relationship Id="rId526" Type="http://schemas.openxmlformats.org/officeDocument/2006/relationships/hyperlink" Target="https://docs.google.com/spreadsheets/d/19unqpkKMQrhmGBaUh6zOIc0kPNGOIvtn6SRluHdkJD8/edit?gid=1441371292" TargetMode="External"/><Relationship Id="rId521" Type="http://schemas.openxmlformats.org/officeDocument/2006/relationships/hyperlink" Target="https://www.withroam.com/listing/9798-W-NOVA-AVE-LITTLETON-CO-80127/101970" TargetMode="External"/><Relationship Id="rId520" Type="http://schemas.openxmlformats.org/officeDocument/2006/relationships/hyperlink" Target="https://www.zillow.com/homedetails/9823-Foxhill-Cir-Highlands-Ranch-CO-80129/13438910_zpid/" TargetMode="External"/><Relationship Id="rId519" Type="http://schemas.openxmlformats.org/officeDocument/2006/relationships/hyperlink" Target="https://www.withroam.com/listing/9823-FOXHILL-CIR-HIGHLANDS-RANCH-CO-80129/117591" TargetMode="External"/><Relationship Id="rId514" Type="http://schemas.openxmlformats.org/officeDocument/2006/relationships/hyperlink" Target="https://portal.onehome.com/en-US/share/1026923y93062" TargetMode="External"/><Relationship Id="rId513" Type="http://schemas.openxmlformats.org/officeDocument/2006/relationships/hyperlink" Target="https://www.withroam.com/listing/7476-WIND-HAVEN-TRL-FOUNTAIN-CO-80817/130159" TargetMode="External"/><Relationship Id="rId512" Type="http://schemas.openxmlformats.org/officeDocument/2006/relationships/hyperlink" Target="https://portal.onehome.com/en-US/share/1026920i50833" TargetMode="External"/><Relationship Id="rId511" Type="http://schemas.openxmlformats.org/officeDocument/2006/relationships/hyperlink" Target="https://www.withroam.com/listing/15857-LITTLE-BLUESTEM-RD-MONUMENT-CO-80132/121470" TargetMode="External"/><Relationship Id="rId518" Type="http://schemas.openxmlformats.org/officeDocument/2006/relationships/hyperlink" Target="https://www.zillow.com/homedetails/6100-Apache-Dr-Larkspur-CO-80118/13497127_zpid/" TargetMode="External"/><Relationship Id="rId517" Type="http://schemas.openxmlformats.org/officeDocument/2006/relationships/hyperlink" Target="https://www.withroam.com/listing/6100-APACHE-DR-LARKSPUR-CO-80118/111624" TargetMode="External"/><Relationship Id="rId516" Type="http://schemas.openxmlformats.org/officeDocument/2006/relationships/hyperlink" Target="https://www.zillow.com/homedetails/2667-E-Nichols-Cir-Centennial-CO-80122/13173560_zpid/" TargetMode="External"/><Relationship Id="rId515" Type="http://schemas.openxmlformats.org/officeDocument/2006/relationships/hyperlink" Target="https://www.withroam.com/listing/2667-E-NICHOLS-CIR-CENTENNIAL-CO-80122/131777" TargetMode="External"/><Relationship Id="rId510" Type="http://schemas.openxmlformats.org/officeDocument/2006/relationships/hyperlink" Target="https://portal.onehome.com/en-US/share/1026922R10688" TargetMode="External"/><Relationship Id="rId590" Type="http://schemas.openxmlformats.org/officeDocument/2006/relationships/hyperlink" Target="https://docs.google.com/spreadsheets/d/19unqpkKMQrhmGBaUh6zOIc0kPNGOIvtn6SRluHdkJD8/edit?gid=730536953" TargetMode="External"/><Relationship Id="rId107" Type="http://schemas.openxmlformats.org/officeDocument/2006/relationships/hyperlink" Target="https://www.zillow.com/homedetails/7367-S-Pennsylvania-St-Littleton-CO-80122/125973269_zpid/" TargetMode="External"/><Relationship Id="rId106" Type="http://schemas.openxmlformats.org/officeDocument/2006/relationships/hyperlink" Target="https://assumelist.com/property-detail/?property=7367-S-Pennsylvania-St&amp;property_id=174307395&amp;mls_id=1508474" TargetMode="External"/><Relationship Id="rId105" Type="http://schemas.openxmlformats.org/officeDocument/2006/relationships/hyperlink" Target="https://www.zillow.com/homedetails/5433-S-Queen-Way-Littleton-CO-80127/13814264_zpid/" TargetMode="External"/><Relationship Id="rId589" Type="http://schemas.openxmlformats.org/officeDocument/2006/relationships/hyperlink" Target="https://www.withroam.com/listing/1791-N-HERON-DR-PUEBLO-CO-81007/124283" TargetMode="External"/><Relationship Id="rId104" Type="http://schemas.openxmlformats.org/officeDocument/2006/relationships/hyperlink" Target="https://assumelist.com/property-detail/?property=5433-S-Queen-Way&amp;property_id=174451430&amp;mls_id=2864667" TargetMode="External"/><Relationship Id="rId588" Type="http://schemas.openxmlformats.org/officeDocument/2006/relationships/hyperlink" Target="https://portal.onehome.com/en-US/share/1026674a86582" TargetMode="External"/><Relationship Id="rId109" Type="http://schemas.openxmlformats.org/officeDocument/2006/relationships/hyperlink" Target="https://docs.google.com/spreadsheets/d/1hynVxj6iDtPyzshnyNrWKUuAwrqEjbMZ/edit?gid=416506247" TargetMode="External"/><Relationship Id="rId108" Type="http://schemas.openxmlformats.org/officeDocument/2006/relationships/hyperlink" Target="https://assumelist.com/property-detail/?property=10796-Truckee-Cir&amp;property_id=174665484&amp;mls_id=6784246" TargetMode="External"/><Relationship Id="rId583" Type="http://schemas.openxmlformats.org/officeDocument/2006/relationships/hyperlink" Target="https://www.zillow.com/homedetails/9913-Truckee-St-Commerce-City-CO-80022/99340861_zpid/" TargetMode="External"/><Relationship Id="rId582" Type="http://schemas.openxmlformats.org/officeDocument/2006/relationships/hyperlink" Target="https://docs.google.com/spreadsheets/d/1hynVxj6iDtPyzshnyNrWKUuAwrqEjbMZ/edit?gid=199678929" TargetMode="External"/><Relationship Id="rId581" Type="http://schemas.openxmlformats.org/officeDocument/2006/relationships/hyperlink" Target="https://www.withroam.com/listing/9913-TRUCKEE-ST-COMMERCE-CITY-CO-80022/161853" TargetMode="External"/><Relationship Id="rId580" Type="http://schemas.openxmlformats.org/officeDocument/2006/relationships/hyperlink" Target="https://www.zillow.com/homedetails/522-Lowland-St-Severance-CO-80550/2070764901_zpid/" TargetMode="External"/><Relationship Id="rId103" Type="http://schemas.openxmlformats.org/officeDocument/2006/relationships/hyperlink" Target="https://www.zillow.com/homedetails/1616-S-Broadway-St-UNIT-302-Denver-CO-80210/303876611_zpid/" TargetMode="External"/><Relationship Id="rId587" Type="http://schemas.openxmlformats.org/officeDocument/2006/relationships/hyperlink" Target="https://docs.google.com/spreadsheets/d/19unqpkKMQrhmGBaUh6zOIc0kPNGOIvtn6SRluHdkJD8/edit?gid=1335880681" TargetMode="External"/><Relationship Id="rId102" Type="http://schemas.openxmlformats.org/officeDocument/2006/relationships/hyperlink" Target="https://assumelist.com/property-detail/?property=1616-S-Broadway-Apt-302&amp;property_id=174314897&amp;mls_id=7291486" TargetMode="External"/><Relationship Id="rId586" Type="http://schemas.openxmlformats.org/officeDocument/2006/relationships/hyperlink" Target="https://www.withroam.com/listing/1735-N-BEAR-GULCH-LN-PUEBLO-CO-81007/162227" TargetMode="External"/><Relationship Id="rId101" Type="http://schemas.openxmlformats.org/officeDocument/2006/relationships/hyperlink" Target="https://www.zillow.com/homedetails/13199-Ash-St-Thornton-CO-80241/12946955_zpid/" TargetMode="External"/><Relationship Id="rId585" Type="http://schemas.openxmlformats.org/officeDocument/2006/relationships/hyperlink" Target="https://portal.onehome.com/en-US/share/1026676U59090" TargetMode="External"/><Relationship Id="rId100" Type="http://schemas.openxmlformats.org/officeDocument/2006/relationships/hyperlink" Target="https://assumelist.com/property-detail/?property=13199-Ash-St&amp;property_id=174716817&amp;mls_id=7929357" TargetMode="External"/><Relationship Id="rId584" Type="http://schemas.openxmlformats.org/officeDocument/2006/relationships/hyperlink" Target="https://www.withroam.com/listing/1677-N-CHOLLA-CT-PUEBLO-CO-81007/162230" TargetMode="External"/><Relationship Id="rId579" Type="http://schemas.openxmlformats.org/officeDocument/2006/relationships/hyperlink" Target="https://docs.google.com/spreadsheets/d/19unqpkKMQrhmGBaUh6zOIc0kPNGOIvtn6SRluHdkJD8/edit?gid=1073224044" TargetMode="External"/><Relationship Id="rId578" Type="http://schemas.openxmlformats.org/officeDocument/2006/relationships/hyperlink" Target="https://www.withroam.com/listing/522-LOWLAND-ST-SEVERANCE-CO-80550/116390" TargetMode="External"/><Relationship Id="rId577" Type="http://schemas.openxmlformats.org/officeDocument/2006/relationships/hyperlink" Target="https://portal.onehome.com/en-US/share/1026680h41353" TargetMode="External"/><Relationship Id="rId572" Type="http://schemas.openxmlformats.org/officeDocument/2006/relationships/hyperlink" Target="https://www.zillow.com/homedetails/13942-Wild-Lupine-St-Parker-CO-80134/300015584_zpid/" TargetMode="External"/><Relationship Id="rId571" Type="http://schemas.openxmlformats.org/officeDocument/2006/relationships/hyperlink" Target="https://docs.google.com/spreadsheets/d/19unqpkKMQrhmGBaUh6zOIc0kPNGOIvtn6SRluHdkJD8/edit?gid=1823109416" TargetMode="External"/><Relationship Id="rId570" Type="http://schemas.openxmlformats.org/officeDocument/2006/relationships/hyperlink" Target="https://www.withroam.com/listing/13942-WILD-LUPINE-ST-PARKER-CO-80134/122371" TargetMode="External"/><Relationship Id="rId576" Type="http://schemas.openxmlformats.org/officeDocument/2006/relationships/hyperlink" Target="https://www.withroam.com/listing/1400-SOUTHMOOR-DR-FOUNTAIN-CO-80817/92815" TargetMode="External"/><Relationship Id="rId575" Type="http://schemas.openxmlformats.org/officeDocument/2006/relationships/hyperlink" Target="https://www.zillow.com/homedetails/18200-E-96th-Pl-Commerce-City-CO-80022/332840015_zpid/" TargetMode="External"/><Relationship Id="rId574" Type="http://schemas.openxmlformats.org/officeDocument/2006/relationships/hyperlink" Target="https://docs.google.com/spreadsheets/d/1hynVxj6iDtPyzshnyNrWKUuAwrqEjbMZ/edit?gid=909408563" TargetMode="External"/><Relationship Id="rId573" Type="http://schemas.openxmlformats.org/officeDocument/2006/relationships/hyperlink" Target="https://www.withroam.com/listing/18200-E-96TH-PL-COMMERCE-CITY-CO-80022/160490" TargetMode="External"/><Relationship Id="rId129" Type="http://schemas.openxmlformats.org/officeDocument/2006/relationships/hyperlink" Target="https://www.zillow.com/homedetails/7755-E-Quincy-Ave-APT-A2-201-Denver-CO-80237/448194176_zpid/" TargetMode="External"/><Relationship Id="rId128" Type="http://schemas.openxmlformats.org/officeDocument/2006/relationships/hyperlink" Target="https://assumelist.com/property-detail/?property=7755-E-Quincy-Ave--201&amp;property_id=174591524&amp;mls_id=8893412" TargetMode="External"/><Relationship Id="rId127" Type="http://schemas.openxmlformats.org/officeDocument/2006/relationships/hyperlink" Target="https://www.zillow.com/homedetails/9019-E-Oxford-Dr-Denver-CO-80237/13421849_zpid/" TargetMode="External"/><Relationship Id="rId126" Type="http://schemas.openxmlformats.org/officeDocument/2006/relationships/hyperlink" Target="https://assumelist.com/property-detail/?property=9019-E-Oxford-Dr&amp;property_id=174552721&amp;mls_id=3419393" TargetMode="External"/><Relationship Id="rId121" Type="http://schemas.openxmlformats.org/officeDocument/2006/relationships/hyperlink" Target="https://assumelist.com/property-detail/?property=3022-S-Wheeling-Way-Apt-407&amp;property_id=174865579&amp;mls_id=5792264" TargetMode="External"/><Relationship Id="rId120" Type="http://schemas.openxmlformats.org/officeDocument/2006/relationships/hyperlink" Target="https://www.zillow.com/homedetails/2488-S-Victor-St-UNIT-D-Aurora-CO-80014/13052424_zpid/" TargetMode="External"/><Relationship Id="rId125" Type="http://schemas.openxmlformats.org/officeDocument/2006/relationships/hyperlink" Target="https://www.zillow.com/homedetails/3656-Cornflower-St-Wellington-CO-80549/96102796_zpid/" TargetMode="External"/><Relationship Id="rId124" Type="http://schemas.openxmlformats.org/officeDocument/2006/relationships/hyperlink" Target="https://assumelist.com/property-detail/?property=3656-Cornflower-St&amp;property_id=180936715&amp;mls_id=IR1029208" TargetMode="External"/><Relationship Id="rId123" Type="http://schemas.openxmlformats.org/officeDocument/2006/relationships/hyperlink" Target="https://www.zillow.com/homedetails/3022-S-Wheeling-Way-BUILDING-207-407-Aurora-CO-80014/444252393_zpid/" TargetMode="External"/><Relationship Id="rId122" Type="http://schemas.openxmlformats.org/officeDocument/2006/relationships/hyperlink" Target="https://docs.google.com/spreadsheets/d/1hynVxj6iDtPyzshnyNrWKUuAwrqEjbMZ/edit?gid=796137376" TargetMode="External"/><Relationship Id="rId118" Type="http://schemas.openxmlformats.org/officeDocument/2006/relationships/hyperlink" Target="https://www.zillow.com/homedetails/19486-E-Bates-Dr-Aurora-CO-80013/13088365_zpid/" TargetMode="External"/><Relationship Id="rId117" Type="http://schemas.openxmlformats.org/officeDocument/2006/relationships/hyperlink" Target="https://assumelist.com/property-detail/?property=19486-E-Bates-Dr&amp;property_id=174817416&amp;mls_id=4465752" TargetMode="External"/><Relationship Id="rId116" Type="http://schemas.openxmlformats.org/officeDocument/2006/relationships/hyperlink" Target="https://www.zillow.com/homedetails/14333-E-1st-Dr-3-307-Aurora-CO-80011/440987191_zpid/" TargetMode="External"/><Relationship Id="rId115" Type="http://schemas.openxmlformats.org/officeDocument/2006/relationships/hyperlink" Target="https://assumelist.com/property-detail/?property=14333-E-1st-Dr-Unit-307&amp;property_id=174488462&amp;mls_id=2367661" TargetMode="External"/><Relationship Id="rId599" Type="http://schemas.openxmlformats.org/officeDocument/2006/relationships/hyperlink" Target="https://docs.google.com/spreadsheets/d/1hynVxj6iDtPyzshnyNrWKUuAwrqEjbMZ/edit?gid=151556599" TargetMode="External"/><Relationship Id="rId119" Type="http://schemas.openxmlformats.org/officeDocument/2006/relationships/hyperlink" Target="https://assumelist.com/property-detail/?property=2488-S-Victor-St-Unit-D&amp;property_id=174803221&amp;mls_id=3156256" TargetMode="External"/><Relationship Id="rId110" Type="http://schemas.openxmlformats.org/officeDocument/2006/relationships/hyperlink" Target="https://www.zillow.com/homedetails/10796-Truckee-Cir-Commerce-City-CO-80022/103002577_zpid/" TargetMode="External"/><Relationship Id="rId594" Type="http://schemas.openxmlformats.org/officeDocument/2006/relationships/hyperlink" Target="https://www.withroam.com/listing/2277-CORONADO-PKYN-%23-D-D-DENVER-CO-80229/163655" TargetMode="External"/><Relationship Id="rId593" Type="http://schemas.openxmlformats.org/officeDocument/2006/relationships/hyperlink" Target="https://www.zillow.com/homedetails/4596-Gibraltar-St-Denver-CO-80249/13274117_zpid/" TargetMode="External"/><Relationship Id="rId592" Type="http://schemas.openxmlformats.org/officeDocument/2006/relationships/hyperlink" Target="https://www.withroam.com/listing/4596-GIBRALTAR-ST-DENVER-CO-80249/162741" TargetMode="External"/><Relationship Id="rId591" Type="http://schemas.openxmlformats.org/officeDocument/2006/relationships/hyperlink" Target="https://portal.onehome.com/en-US/share/1026671n69053" TargetMode="External"/><Relationship Id="rId114" Type="http://schemas.openxmlformats.org/officeDocument/2006/relationships/hyperlink" Target="https://www.zillow.com/homedetails/15640-E-Eldorado-Dr-Aurora-CO-80013/13085131_zpid/" TargetMode="External"/><Relationship Id="rId598" Type="http://schemas.openxmlformats.org/officeDocument/2006/relationships/hyperlink" Target="https://www.withroam.com/listing/6-WALLFLOWER-CT-PUEBLO-CO-81001/164901" TargetMode="External"/><Relationship Id="rId113" Type="http://schemas.openxmlformats.org/officeDocument/2006/relationships/hyperlink" Target="https://assumelist.com/property-detail/?property=15640-E-Eldorado-Dr&amp;property_id=174542883&amp;mls_id=4148474" TargetMode="External"/><Relationship Id="rId597" Type="http://schemas.openxmlformats.org/officeDocument/2006/relationships/hyperlink" Target="https://portal.onehome.com/en-US/share/1026667t61287" TargetMode="External"/><Relationship Id="rId112" Type="http://schemas.openxmlformats.org/officeDocument/2006/relationships/hyperlink" Target="https://www.zillow.com/homedetails/3450-S-Eagle-St-UNIT-101-Aurora-CO-80014/13083982_zpid/" TargetMode="External"/><Relationship Id="rId596" Type="http://schemas.openxmlformats.org/officeDocument/2006/relationships/hyperlink" Target="https://www.withroam.com/listing/659-N-CENTURY-DR-PUEBLO-CO-81007/163815" TargetMode="External"/><Relationship Id="rId111" Type="http://schemas.openxmlformats.org/officeDocument/2006/relationships/hyperlink" Target="https://assumelist.com/property-detail/?property=3450-S-Eagle-St-Unit-101&amp;property_id=174653353&amp;mls_id=8043831" TargetMode="External"/><Relationship Id="rId595" Type="http://schemas.openxmlformats.org/officeDocument/2006/relationships/hyperlink" Target="https://www.zillow.com/homedetails/2277-Coronado-Pkwy-N-APT-D-Denver-CO-80229/12989185_zpid/" TargetMode="External"/><Relationship Id="rId547" Type="http://schemas.openxmlformats.org/officeDocument/2006/relationships/hyperlink" Target="https://www.withroam.com/listing/2636-WAPITI-RD-FORT-COLLINS-CO-80525/122195" TargetMode="External"/><Relationship Id="rId546" Type="http://schemas.openxmlformats.org/officeDocument/2006/relationships/hyperlink" Target="https://www.zillow.com/homedetails/1213-W-Swallow-Rd-APT-221-Fort-Collins-CO-80526/49924369_zpid/" TargetMode="External"/><Relationship Id="rId545" Type="http://schemas.openxmlformats.org/officeDocument/2006/relationships/hyperlink" Target="https://www.withroam.com/listing/1213-W-SWALLOW-RD-APT-221-221-FORT-COLLINS-CO-80526/140303" TargetMode="External"/><Relationship Id="rId544" Type="http://schemas.openxmlformats.org/officeDocument/2006/relationships/hyperlink" Target="https://www.zillow.com/homedetails/7308-Animas-Ave-Frederick-CO-80530/299931114_zpid/" TargetMode="External"/><Relationship Id="rId549" Type="http://schemas.openxmlformats.org/officeDocument/2006/relationships/hyperlink" Target="https://www.withroam.com/listing/1409-MEEKER-DR-FORT-COLLINS-CO-80524/133139" TargetMode="External"/><Relationship Id="rId548" Type="http://schemas.openxmlformats.org/officeDocument/2006/relationships/hyperlink" Target="https://www.zillow.com/homedetails/2636-Wapiti-Rd-Fort-Collins-CO-80525/13872251_zpid/" TargetMode="External"/><Relationship Id="rId543" Type="http://schemas.openxmlformats.org/officeDocument/2006/relationships/hyperlink" Target="https://docs.google.com/spreadsheets/d/19unqpkKMQrhmGBaUh6zOIc0kPNGOIvtn6SRluHdkJD8/edit?gid=2055218739" TargetMode="External"/><Relationship Id="rId542" Type="http://schemas.openxmlformats.org/officeDocument/2006/relationships/hyperlink" Target="https://www.withroam.com/listing/7308-ANIMAS-AVE-FREDERICK-CO-80530/99000" TargetMode="External"/><Relationship Id="rId541" Type="http://schemas.openxmlformats.org/officeDocument/2006/relationships/hyperlink" Target="https://www.zillow.com/homedetails/12599-Canoe-St-Firestone-CO-80504/306630099_zpid/" TargetMode="External"/><Relationship Id="rId540" Type="http://schemas.openxmlformats.org/officeDocument/2006/relationships/hyperlink" Target="https://www.withroam.com/listing/12599-CANOE-ST-FIRESTONE-CO-80504/118731" TargetMode="External"/><Relationship Id="rId536" Type="http://schemas.openxmlformats.org/officeDocument/2006/relationships/hyperlink" Target="https://www.withroam.com/listing/809-WELCH-AVE-%23-5-5-BERTHOUD-CO-80513/98983" TargetMode="External"/><Relationship Id="rId535" Type="http://schemas.openxmlformats.org/officeDocument/2006/relationships/hyperlink" Target="https://www.zillow.com/homedetails/14632-Longhorn-Dr-Mead-CO-80542/331296401_zpid/" TargetMode="External"/><Relationship Id="rId534" Type="http://schemas.openxmlformats.org/officeDocument/2006/relationships/hyperlink" Target="https://www.withroam.com/listing/14632-LONGHORN-DR-MEAD-CO-80542/117295" TargetMode="External"/><Relationship Id="rId533" Type="http://schemas.openxmlformats.org/officeDocument/2006/relationships/hyperlink" Target="https://www.zillow.com/homedetails/414-Fox-St-Longmont-CO-80504/13205113_zpid/" TargetMode="External"/><Relationship Id="rId539" Type="http://schemas.openxmlformats.org/officeDocument/2006/relationships/hyperlink" Target="https://www.zillow.com/homedetails/6105-Needlegrass-Grn-307-Frederick-CO-80530/68064549_zpid/" TargetMode="External"/><Relationship Id="rId538" Type="http://schemas.openxmlformats.org/officeDocument/2006/relationships/hyperlink" Target="https://www.withroam.com/listing/6105-NEEDLEGRASS-GRN-%23-307-307-FREDERICK-CO-80530/141864" TargetMode="External"/><Relationship Id="rId537" Type="http://schemas.openxmlformats.org/officeDocument/2006/relationships/hyperlink" Target="https://www.zillow.com/homedetails/809-Welch-Ave-5-Berthoud-CO-80513/67162390_zpid/" TargetMode="External"/><Relationship Id="rId532" Type="http://schemas.openxmlformats.org/officeDocument/2006/relationships/hyperlink" Target="https://www.withroam.com/listing/414-FOX-ST-LONGMONT-CO-80504/113305" TargetMode="External"/><Relationship Id="rId531" Type="http://schemas.openxmlformats.org/officeDocument/2006/relationships/hyperlink" Target="https://portal.onehome.com/en-US/share/1026863P15357" TargetMode="External"/><Relationship Id="rId530" Type="http://schemas.openxmlformats.org/officeDocument/2006/relationships/hyperlink" Target="https://assumelist.com/property-detail/?property=1611-E-12th-St&amp;property_id=180937664&amp;mls_id=6363891" TargetMode="External"/><Relationship Id="rId569" Type="http://schemas.openxmlformats.org/officeDocument/2006/relationships/hyperlink" Target="https://www.zillow.com/homedetails/7561-Niagara-St-Commerce-City-CO-80022/13008602_zpid/" TargetMode="External"/><Relationship Id="rId568" Type="http://schemas.openxmlformats.org/officeDocument/2006/relationships/hyperlink" Target="https://assumelist.com/property-detail/?property=7561-Niagara-St&amp;property_id=174606435&amp;mls_id=9639775" TargetMode="External"/><Relationship Id="rId567" Type="http://schemas.openxmlformats.org/officeDocument/2006/relationships/hyperlink" Target="https://www.zillow.com/homedetails/3525-Harrison-Ave-Wellington-CO-80549/59304005_zpid/" TargetMode="External"/><Relationship Id="rId566" Type="http://schemas.openxmlformats.org/officeDocument/2006/relationships/hyperlink" Target="https://docs.google.com/spreadsheets/d/19unqpkKMQrhmGBaUh6zOIc0kPNGOIvtn6SRluHdkJD8/edit?gid=1871870206" TargetMode="External"/><Relationship Id="rId561" Type="http://schemas.openxmlformats.org/officeDocument/2006/relationships/hyperlink" Target="https://www.zillow.com/homedetails/706-N-Quatar-St-Aurora-CO-80018/338663922_zpid/" TargetMode="External"/><Relationship Id="rId560" Type="http://schemas.openxmlformats.org/officeDocument/2006/relationships/hyperlink" Target="https://docs.google.com/spreadsheets/d/19unqpkKMQrhmGBaUh6zOIc0kPNGOIvtn6SRluHdkJD8/edit?gid=1558952893" TargetMode="External"/><Relationship Id="rId565" Type="http://schemas.openxmlformats.org/officeDocument/2006/relationships/hyperlink" Target="https://assumelist.com/property-detail/?property=3525-Harrison-Ave&amp;property_id=180941287&amp;mls_id=IR1023567" TargetMode="External"/><Relationship Id="rId564" Type="http://schemas.openxmlformats.org/officeDocument/2006/relationships/hyperlink" Target="https://www.zillow.com/homedetails/9749-Autumnwood-Pl-Highlands-Ranch-CO-80129/13439249_zpid/" TargetMode="External"/><Relationship Id="rId563" Type="http://schemas.openxmlformats.org/officeDocument/2006/relationships/hyperlink" Target="https://docs.google.com/spreadsheets/d/1hynVxj6iDtPyzshnyNrWKUuAwrqEjbMZ/edit?gid=48111138" TargetMode="External"/><Relationship Id="rId562" Type="http://schemas.openxmlformats.org/officeDocument/2006/relationships/hyperlink" Target="https://www.withroam.com/listing/9749-AUTUMNWOOD-PL-HIGHLANDS-RANCH-CO-80129/159584" TargetMode="External"/><Relationship Id="rId558" Type="http://schemas.openxmlformats.org/officeDocument/2006/relationships/hyperlink" Target="https://www.zillow.com/homedetails/516-Broadview-Dr-Severance-CO-80550/14053905_zpid/" TargetMode="External"/><Relationship Id="rId557" Type="http://schemas.openxmlformats.org/officeDocument/2006/relationships/hyperlink" Target="https://docs.google.com/spreadsheets/d/1hynVxj6iDtPyzshnyNrWKUuAwrqEjbMZ/edit?gid=52342448" TargetMode="External"/><Relationship Id="rId556" Type="http://schemas.openxmlformats.org/officeDocument/2006/relationships/hyperlink" Target="https://www.withroam.com/listing/516-BROADVIEW-DR-SEVERANCE-CO-80550/95637" TargetMode="External"/><Relationship Id="rId555" Type="http://schemas.openxmlformats.org/officeDocument/2006/relationships/hyperlink" Target="https://www.zillow.com/homedetails/5521-Shady-Oaks-Dr-Windsor-CO-80528/332923521_zpid/" TargetMode="External"/><Relationship Id="rId559" Type="http://schemas.openxmlformats.org/officeDocument/2006/relationships/hyperlink" Target="https://www.withroam.com/listing/706-N-QUATAR-ST-AURORA-CO-80018/112115" TargetMode="External"/><Relationship Id="rId550" Type="http://schemas.openxmlformats.org/officeDocument/2006/relationships/hyperlink" Target="https://www.zillow.com/homedetails/1409-Meeker-Dr-Fort-Collins-CO-80524/191129496_zpid/" TargetMode="External"/><Relationship Id="rId554" Type="http://schemas.openxmlformats.org/officeDocument/2006/relationships/hyperlink" Target="https://www.withroam.com/listing/5521-SHADY-OAKS-DR-WINDSOR-CO-80528/128849" TargetMode="External"/><Relationship Id="rId553" Type="http://schemas.openxmlformats.org/officeDocument/2006/relationships/hyperlink" Target="https://www.zillow.com/homedetails/1004-Canyon-Dr-Windsor-CO-80550/14056636_zpid/" TargetMode="External"/><Relationship Id="rId552" Type="http://schemas.openxmlformats.org/officeDocument/2006/relationships/hyperlink" Target="https://docs.google.com/spreadsheets/d/19unqpkKMQrhmGBaUh6zOIc0kPNGOIvtn6SRluHdkJD8/edit?gid=286652302" TargetMode="External"/><Relationship Id="rId551" Type="http://schemas.openxmlformats.org/officeDocument/2006/relationships/hyperlink" Target="https://www.withroam.com/listing/1004-CANYON-DR-WINDSOR-CO-80550/108238" TargetMode="External"/><Relationship Id="rId495" Type="http://schemas.openxmlformats.org/officeDocument/2006/relationships/hyperlink" Target="https://www.withroam.com/listing/17876-E-KEPNER-DR-AURORA-CO-80017/122190" TargetMode="External"/><Relationship Id="rId494" Type="http://schemas.openxmlformats.org/officeDocument/2006/relationships/hyperlink" Target="https://www.zillow.com/homedetails/4761-S-Flat-Rock-Ct-Aurora-CO-80016/63240739_zpid/" TargetMode="External"/><Relationship Id="rId493" Type="http://schemas.openxmlformats.org/officeDocument/2006/relationships/hyperlink" Target="https://docs.google.com/spreadsheets/d/1hynVxj6iDtPyzshnyNrWKUuAwrqEjbMZ/edit?gid=1959079107" TargetMode="External"/><Relationship Id="rId492" Type="http://schemas.openxmlformats.org/officeDocument/2006/relationships/hyperlink" Target="https://www.withroam.com/listing/4761-S-FLAT-ROCK-CT-AURORA-CO-80016/151588" TargetMode="External"/><Relationship Id="rId499" Type="http://schemas.openxmlformats.org/officeDocument/2006/relationships/hyperlink" Target="https://www.zillow.com/homedetails/25626-E-Bayaud-Ave-Aurora-CO-80018/99676299_zpid/" TargetMode="External"/><Relationship Id="rId498" Type="http://schemas.openxmlformats.org/officeDocument/2006/relationships/hyperlink" Target="https://docs.google.com/spreadsheets/d/1hynVxj6iDtPyzshnyNrWKUuAwrqEjbMZ/edit?gid=1252809898" TargetMode="External"/><Relationship Id="rId497" Type="http://schemas.openxmlformats.org/officeDocument/2006/relationships/hyperlink" Target="https://www.withroam.com/listing/25626-E-BAYAUD-AVE-AURORA-CO-80018/127781" TargetMode="External"/><Relationship Id="rId496" Type="http://schemas.openxmlformats.org/officeDocument/2006/relationships/hyperlink" Target="https://www.zillow.com/homedetails/17876-E-Kepner-Dr-Aurora-CO-80017/13063872_zpid/" TargetMode="External"/><Relationship Id="rId409" Type="http://schemas.openxmlformats.org/officeDocument/2006/relationships/hyperlink" Target="https://portal.onehome.com/en-US/share/1027107F13362" TargetMode="External"/><Relationship Id="rId404" Type="http://schemas.openxmlformats.org/officeDocument/2006/relationships/hyperlink" Target="https://www.withroam.com/listing/244-CHIPETA-WAY-LOCHBUIE-CO-80603/167119" TargetMode="External"/><Relationship Id="rId403" Type="http://schemas.openxmlformats.org/officeDocument/2006/relationships/hyperlink" Target="https://www.zillow.com/homedetails/1617-Jamaica-St-Aurora-CO-80010/13021448_zpid/" TargetMode="External"/><Relationship Id="rId402" Type="http://schemas.openxmlformats.org/officeDocument/2006/relationships/hyperlink" Target="https://www.withroam.com/listing/1617-JAMAICA-ST-AURORA-CO-80010/174942" TargetMode="External"/><Relationship Id="rId401" Type="http://schemas.openxmlformats.org/officeDocument/2006/relationships/hyperlink" Target="https://www.zillow.com/homedetails/1876-S-Pitkin-Cir-UNIT-B-Aurora-CO-80017/13073845_zpid/" TargetMode="External"/><Relationship Id="rId408" Type="http://schemas.openxmlformats.org/officeDocument/2006/relationships/hyperlink" Target="https://www.withroam.com/listing/934-CEDARCREST-DR-PUEBLO-CO-81005/119018" TargetMode="External"/><Relationship Id="rId407" Type="http://schemas.openxmlformats.org/officeDocument/2006/relationships/hyperlink" Target="https://portal.onehome.com/en-US/share/1027108R83899" TargetMode="External"/><Relationship Id="rId406" Type="http://schemas.openxmlformats.org/officeDocument/2006/relationships/hyperlink" Target="https://www.withroam.com/listing/19-HAMPTON-CT-PUEBLO-CO-81001/125975" TargetMode="External"/><Relationship Id="rId405" Type="http://schemas.openxmlformats.org/officeDocument/2006/relationships/hyperlink" Target="https://www.zillow.com/homedetails/244-Chipeta-Way-Brighton-CO-80603/443190516_zpid/" TargetMode="External"/><Relationship Id="rId400" Type="http://schemas.openxmlformats.org/officeDocument/2006/relationships/hyperlink" Target="https://assumelist.com/property-detail/?property=1876-S-Pitkin-Cir-Unit-B&amp;property_id=174424680&amp;mls_id=4727707" TargetMode="External"/><Relationship Id="rId469" Type="http://schemas.openxmlformats.org/officeDocument/2006/relationships/hyperlink" Target="https://www.zillow.com/homedetails/13033-Quince-Ct-Thornton-CO-80602/72294486_zpid/" TargetMode="External"/><Relationship Id="rId468" Type="http://schemas.openxmlformats.org/officeDocument/2006/relationships/hyperlink" Target="https://docs.google.com/spreadsheets/d/1hynVxj6iDtPyzshnyNrWKUuAwrqEjbMZ/edit?gid=1581022528" TargetMode="External"/><Relationship Id="rId467" Type="http://schemas.openxmlformats.org/officeDocument/2006/relationships/hyperlink" Target="https://www.withroam.com/listing/13033-QUINCE-CT-THORNTON-CO-80602/122372" TargetMode="External"/><Relationship Id="rId462" Type="http://schemas.openxmlformats.org/officeDocument/2006/relationships/hyperlink" Target="https://www.withroam.com/listing/5320-S-SICILY-WAY-AURORA-CO-80015/153761" TargetMode="External"/><Relationship Id="rId461" Type="http://schemas.openxmlformats.org/officeDocument/2006/relationships/hyperlink" Target="https://www.zillow.com/homedetails/7445-Orchard-Ct-Westminster-CO-80030/12995658_zpid/" TargetMode="External"/><Relationship Id="rId460" Type="http://schemas.openxmlformats.org/officeDocument/2006/relationships/hyperlink" Target="https://www.withroam.com/listing/7445-ORCHARD-CT-WESTMINSTER-CO-80030/154126" TargetMode="External"/><Relationship Id="rId466" Type="http://schemas.openxmlformats.org/officeDocument/2006/relationships/hyperlink" Target="https://www.zillow.com/homedetails/19949-E-Linvale-Pl-Aurora-CO-80013/13088245_zpid/" TargetMode="External"/><Relationship Id="rId465" Type="http://schemas.openxmlformats.org/officeDocument/2006/relationships/hyperlink" Target="https://www.withroam.com/listing/19949-E-LINVALE-PL-AURORA-CO-80013/153933" TargetMode="External"/><Relationship Id="rId464" Type="http://schemas.openxmlformats.org/officeDocument/2006/relationships/hyperlink" Target="https://www.zillow.com/homedetails/5320-S-Sicily-Way-Aurora-CO-80015/54646083_zpid/" TargetMode="External"/><Relationship Id="rId463" Type="http://schemas.openxmlformats.org/officeDocument/2006/relationships/hyperlink" Target="https://docs.google.com/spreadsheets/d/19unqpkKMQrhmGBaUh6zOIc0kPNGOIvtn6SRluHdkJD8/edit?gid=800831001" TargetMode="External"/><Relationship Id="rId459" Type="http://schemas.openxmlformats.org/officeDocument/2006/relationships/hyperlink" Target="https://portal.onehome.com/en-US/share/1026958z69523" TargetMode="External"/><Relationship Id="rId458" Type="http://schemas.openxmlformats.org/officeDocument/2006/relationships/hyperlink" Target="https://www.withroam.com/listing/519-CREST-ST-FOUNTAIN-CO-80817/130177" TargetMode="External"/><Relationship Id="rId457" Type="http://schemas.openxmlformats.org/officeDocument/2006/relationships/hyperlink" Target="https://portal.onehome.com/en-US/share/1026959W86137" TargetMode="External"/><Relationship Id="rId456" Type="http://schemas.openxmlformats.org/officeDocument/2006/relationships/hyperlink" Target="https://www.withroam.com/listing/4605-SCARLET-SAGE-DR-PUEBLO-CO-81001/141381" TargetMode="External"/><Relationship Id="rId451" Type="http://schemas.openxmlformats.org/officeDocument/2006/relationships/hyperlink" Target="https://docs.google.com/spreadsheets/d/1hynVxj6iDtPyzshnyNrWKUuAwrqEjbMZ/edit?gid=657219057" TargetMode="External"/><Relationship Id="rId450" Type="http://schemas.openxmlformats.org/officeDocument/2006/relationships/hyperlink" Target="https://www.withroam.com/listing/1844-W-19TH-ST-PUEBLO-CO-81003/110187" TargetMode="External"/><Relationship Id="rId455" Type="http://schemas.openxmlformats.org/officeDocument/2006/relationships/hyperlink" Target="https://portal.onehome.com/en-US/share/1026960b03091" TargetMode="External"/><Relationship Id="rId454" Type="http://schemas.openxmlformats.org/officeDocument/2006/relationships/hyperlink" Target="https://docs.google.com/spreadsheets/d/1hynVxj6iDtPyzshnyNrWKUuAwrqEjbMZ/edit?gid=282213889" TargetMode="External"/><Relationship Id="rId453" Type="http://schemas.openxmlformats.org/officeDocument/2006/relationships/hyperlink" Target="https://www.withroam.com/listing/2426-ATLANTA-AVE-PUEBLO-CO-81003/140943" TargetMode="External"/><Relationship Id="rId452" Type="http://schemas.openxmlformats.org/officeDocument/2006/relationships/hyperlink" Target="https://portal.onehome.com/en-US/share/1027069O96110" TargetMode="External"/><Relationship Id="rId491" Type="http://schemas.openxmlformats.org/officeDocument/2006/relationships/hyperlink" Target="https://www.zillow.com/homedetails/27854-E-9th-Ln-Aurora-CO-80018/295030040_zpid/" TargetMode="External"/><Relationship Id="rId490" Type="http://schemas.openxmlformats.org/officeDocument/2006/relationships/hyperlink" Target="https://www.withroam.com/listing/27854-E-9TH-LN-AURORA-CO-80018/111710" TargetMode="External"/><Relationship Id="rId489" Type="http://schemas.openxmlformats.org/officeDocument/2006/relationships/hyperlink" Target="https://portal.onehome.com/en-US/share/1026953i83597" TargetMode="External"/><Relationship Id="rId484" Type="http://schemas.openxmlformats.org/officeDocument/2006/relationships/hyperlink" Target="https://www.withroam.com/listing/6779-BLACK-SADDLE-DR-COLORADO-SPRINGS-CO-80924/171372" TargetMode="External"/><Relationship Id="rId483" Type="http://schemas.openxmlformats.org/officeDocument/2006/relationships/hyperlink" Target="https://www.zillow.com/homedetails/1745-W-102nd-Ave-Thornton-CO-80260/12975653_zpid/" TargetMode="External"/><Relationship Id="rId482" Type="http://schemas.openxmlformats.org/officeDocument/2006/relationships/hyperlink" Target="https://docs.google.com/spreadsheets/d/19unqpkKMQrhmGBaUh6zOIc0kPNGOIvtn6SRluHdkJD8/edit?gid=212990653" TargetMode="External"/><Relationship Id="rId481" Type="http://schemas.openxmlformats.org/officeDocument/2006/relationships/hyperlink" Target="https://www.withroam.com/listing/1745-W-102ND-AVE-THORNTON-CO-80260/128544" TargetMode="External"/><Relationship Id="rId488" Type="http://schemas.openxmlformats.org/officeDocument/2006/relationships/hyperlink" Target="https://www.withroam.com/listing/3412-DEVONSHIRE-LN-PUEBLO-CO-81005/166850" TargetMode="External"/><Relationship Id="rId487" Type="http://schemas.openxmlformats.org/officeDocument/2006/relationships/hyperlink" Target="https://portal.onehome.com/en-US/share/1026954s23490" TargetMode="External"/><Relationship Id="rId486" Type="http://schemas.openxmlformats.org/officeDocument/2006/relationships/hyperlink" Target="https://www.withroam.com/listing/2524-E-MONUMENT-ST-COLORADO-SPRINGS-CO-80909/171845" TargetMode="External"/><Relationship Id="rId485" Type="http://schemas.openxmlformats.org/officeDocument/2006/relationships/hyperlink" Target="https://portal.onehome.com/en-US/share/1026955H55334" TargetMode="External"/><Relationship Id="rId480" Type="http://schemas.openxmlformats.org/officeDocument/2006/relationships/hyperlink" Target="https://www.zillow.com/homedetails/7225-Newton-St-Westminster-CO-80030/12995766_zpid/" TargetMode="External"/><Relationship Id="rId479" Type="http://schemas.openxmlformats.org/officeDocument/2006/relationships/hyperlink" Target="https://www.withroam.com/listing/7225-NEWTON-ST-WESTMINSTER-CO-80030/125203" TargetMode="External"/><Relationship Id="rId478" Type="http://schemas.openxmlformats.org/officeDocument/2006/relationships/hyperlink" Target="https://www.zillow.com/homedetails/6760-Fern-Dr-Denver-CO-80221/123454517_zpid/" TargetMode="External"/><Relationship Id="rId473" Type="http://schemas.openxmlformats.org/officeDocument/2006/relationships/hyperlink" Target="https://www.zillow.com/homedetails/12948-E-106th-Way-Commerce-City-CO-80022/68569784_zpid/" TargetMode="External"/><Relationship Id="rId472" Type="http://schemas.openxmlformats.org/officeDocument/2006/relationships/hyperlink" Target="https://www.withroam.com/listing/12948-E-106TH-WAY-COMMERCE-CITY-CO-80022/117319" TargetMode="External"/><Relationship Id="rId471" Type="http://schemas.openxmlformats.org/officeDocument/2006/relationships/hyperlink" Target="https://www.zillow.com/homedetails/13159-Bellaire-Ct-Thornton-CO-80241/12947223_zpid/" TargetMode="External"/><Relationship Id="rId470" Type="http://schemas.openxmlformats.org/officeDocument/2006/relationships/hyperlink" Target="https://www.withroam.com/listing/13159-BELLAIRE-CT-THORNTON-CO-80241/139730" TargetMode="External"/><Relationship Id="rId477" Type="http://schemas.openxmlformats.org/officeDocument/2006/relationships/hyperlink" Target="https://www.withroam.com/listing/6760-FERN-DR-DENVER-CO-80221/96411" TargetMode="External"/><Relationship Id="rId476" Type="http://schemas.openxmlformats.org/officeDocument/2006/relationships/hyperlink" Target="https://www.zillow.com/homedetails/10546-Boston-Street-Commerce-City-CO-80640/2077259268_zpid/" TargetMode="External"/><Relationship Id="rId475" Type="http://schemas.openxmlformats.org/officeDocument/2006/relationships/hyperlink" Target="https://docs.google.com/spreadsheets/d/1hynVxj6iDtPyzshnyNrWKUuAwrqEjbMZ/edit?gid=1688637693" TargetMode="External"/><Relationship Id="rId474" Type="http://schemas.openxmlformats.org/officeDocument/2006/relationships/hyperlink" Target="https://www.withroam.com/listing/10546-BOSTON-ST-COMMERCE-CITY-CO-80640/135179" TargetMode="External"/><Relationship Id="rId426" Type="http://schemas.openxmlformats.org/officeDocument/2006/relationships/hyperlink" Target="https://docs.google.com/spreadsheets/d/19unqpkKMQrhmGBaUh6zOIc0kPNGOIvtn6SRluHdkJD8/edit?gid=953435438" TargetMode="External"/><Relationship Id="rId425" Type="http://schemas.openxmlformats.org/officeDocument/2006/relationships/hyperlink" Target="https://portal.onehome.com/en-US/share/1027099c07491" TargetMode="External"/><Relationship Id="rId424" Type="http://schemas.openxmlformats.org/officeDocument/2006/relationships/hyperlink" Target="https://portal.onehome.com/en-US/share/1027100G51739" TargetMode="External"/><Relationship Id="rId423" Type="http://schemas.openxmlformats.org/officeDocument/2006/relationships/hyperlink" Target="https://portal.onehome.com/en-US/share/1027100G51739" TargetMode="External"/><Relationship Id="rId429" Type="http://schemas.openxmlformats.org/officeDocument/2006/relationships/hyperlink" Target="https://docs.google.com/spreadsheets/d/1hynVxj6iDtPyzshnyNrWKUuAwrqEjbMZ/edit?gid=1950167710" TargetMode="External"/><Relationship Id="rId428" Type="http://schemas.openxmlformats.org/officeDocument/2006/relationships/hyperlink" Target="https://portal.onehome.com/en-US/share/1027098Z23747" TargetMode="External"/><Relationship Id="rId427" Type="http://schemas.openxmlformats.org/officeDocument/2006/relationships/hyperlink" Target="https://portal.onehome.com/en-US/share/1027099c07491" TargetMode="External"/><Relationship Id="rId422" Type="http://schemas.openxmlformats.org/officeDocument/2006/relationships/hyperlink" Target="https://portal.onehome.com/en-US/share/1027101N26593" TargetMode="External"/><Relationship Id="rId421" Type="http://schemas.openxmlformats.org/officeDocument/2006/relationships/hyperlink" Target="https://portal.onehome.com/en-US/share/1027101N26593" TargetMode="External"/><Relationship Id="rId420" Type="http://schemas.openxmlformats.org/officeDocument/2006/relationships/hyperlink" Target="https://portal.onehome.com/en-US/share/1027102O73367" TargetMode="External"/><Relationship Id="rId415" Type="http://schemas.openxmlformats.org/officeDocument/2006/relationships/hyperlink" Target="https://www.withroam.com/listing/2116-NORTH-PL-PUEBLO-CO-81008/100978" TargetMode="External"/><Relationship Id="rId414" Type="http://schemas.openxmlformats.org/officeDocument/2006/relationships/hyperlink" Target="https://portal.onehome.com/en-US/share/1027105h39716" TargetMode="External"/><Relationship Id="rId413" Type="http://schemas.openxmlformats.org/officeDocument/2006/relationships/hyperlink" Target="https://docs.google.com/spreadsheets/d/1hynVxj6iDtPyzshnyNrWKUuAwrqEjbMZ/edit?gid=309518416" TargetMode="External"/><Relationship Id="rId412" Type="http://schemas.openxmlformats.org/officeDocument/2006/relationships/hyperlink" Target="https://portal.onehome.com/en-US/share/1027105h39716" TargetMode="External"/><Relationship Id="rId419" Type="http://schemas.openxmlformats.org/officeDocument/2006/relationships/hyperlink" Target="https://www.withroam.com/listing/386-E-LARCHMONT-DR-PUEBLO-CO-81007/124280" TargetMode="External"/><Relationship Id="rId418" Type="http://schemas.openxmlformats.org/officeDocument/2006/relationships/hyperlink" Target="https://portal.onehome.com/en-US/share/1027103y11236" TargetMode="External"/><Relationship Id="rId417" Type="http://schemas.openxmlformats.org/officeDocument/2006/relationships/hyperlink" Target="https://www.withroam.com/listing/3920-FARABAUGH-LN-PUEBLO-CO-81005/109766" TargetMode="External"/><Relationship Id="rId416" Type="http://schemas.openxmlformats.org/officeDocument/2006/relationships/hyperlink" Target="https://portal.onehome.com/en-US/share/1027104C38461" TargetMode="External"/><Relationship Id="rId411" Type="http://schemas.openxmlformats.org/officeDocument/2006/relationships/hyperlink" Target="https://portal.onehome.com/en-US/share/1027106u31227" TargetMode="External"/><Relationship Id="rId410" Type="http://schemas.openxmlformats.org/officeDocument/2006/relationships/hyperlink" Target="https://www.withroam.com/listing/4203-ROSSI-CT-PUEBLO-CO-81008/112633" TargetMode="External"/><Relationship Id="rId448" Type="http://schemas.openxmlformats.org/officeDocument/2006/relationships/hyperlink" Target="https://docs.google.com/spreadsheets/d/1hynVxj6iDtPyzshnyNrWKUuAwrqEjbMZ/edit?gid=809824732" TargetMode="External"/><Relationship Id="rId447" Type="http://schemas.openxmlformats.org/officeDocument/2006/relationships/hyperlink" Target="https://www.withroam.com/listing/1925-S-IRVING-ST-DENVER-CO-80219/152658" TargetMode="External"/><Relationship Id="rId446" Type="http://schemas.openxmlformats.org/officeDocument/2006/relationships/hyperlink" Target="https://www.zillow.com/homedetails/2596-S-Newton-St-Denver-CO-80219/13383482_zpid/" TargetMode="External"/><Relationship Id="rId445" Type="http://schemas.openxmlformats.org/officeDocument/2006/relationships/hyperlink" Target="https://www.withroam.com/listing/2596-S-NEWTON-ST-DENVER-CO-80219/155005" TargetMode="External"/><Relationship Id="rId449" Type="http://schemas.openxmlformats.org/officeDocument/2006/relationships/hyperlink" Target="https://www.zillow.com/homedetails/1925-S-Irving-St-Denver-CO-80219/13380024_zpid/" TargetMode="External"/><Relationship Id="rId440" Type="http://schemas.openxmlformats.org/officeDocument/2006/relationships/hyperlink" Target="https://www.withroam.com/listing/21367-BOCA-CHICA-HTS-FOUNTAIN-CO-80817/143319" TargetMode="External"/><Relationship Id="rId444" Type="http://schemas.openxmlformats.org/officeDocument/2006/relationships/hyperlink" Target="https://www.zillow.com/homedetails/17519-E-111th-Pl-Commerce-City-CO-80022/187626295_zpid/" TargetMode="External"/><Relationship Id="rId443" Type="http://schemas.openxmlformats.org/officeDocument/2006/relationships/hyperlink" Target="https://www.withroam.com/listing/17519-E-111TH-PL-COMMERCE-CITY-CO-80022/154580" TargetMode="External"/><Relationship Id="rId442" Type="http://schemas.openxmlformats.org/officeDocument/2006/relationships/hyperlink" Target="https://portal.onehome.com/en-US/share/1027090o83582" TargetMode="External"/><Relationship Id="rId441" Type="http://schemas.openxmlformats.org/officeDocument/2006/relationships/hyperlink" Target="https://docs.google.com/spreadsheets/d/19unqpkKMQrhmGBaUh6zOIc0kPNGOIvtn6SRluHdkJD8/edit?gid=652483360" TargetMode="External"/><Relationship Id="rId437" Type="http://schemas.openxmlformats.org/officeDocument/2006/relationships/hyperlink" Target="https://portal.onehome.com/en-US/share/1027095A19777" TargetMode="External"/><Relationship Id="rId436" Type="http://schemas.openxmlformats.org/officeDocument/2006/relationships/hyperlink" Target="https://docs.google.com/spreadsheets/d/1hynVxj6iDtPyzshnyNrWKUuAwrqEjbMZ/edit?gid=418542812" TargetMode="External"/><Relationship Id="rId435" Type="http://schemas.openxmlformats.org/officeDocument/2006/relationships/hyperlink" Target="https://www.withroam.com/listing/1536-N-BOWEN-DR-PUEBLO-CO-81007/22998" TargetMode="External"/><Relationship Id="rId434" Type="http://schemas.openxmlformats.org/officeDocument/2006/relationships/hyperlink" Target="https://portal.onehome.com/en-US/share/1027096u34148" TargetMode="External"/><Relationship Id="rId439" Type="http://schemas.openxmlformats.org/officeDocument/2006/relationships/hyperlink" Target="https://portal.onehome.com/en-US/share/1027092s83135" TargetMode="External"/><Relationship Id="rId438" Type="http://schemas.openxmlformats.org/officeDocument/2006/relationships/hyperlink" Target="https://www.withroam.com/listing/741-E-SANDUSKY-DR-PUEBLO-CO-81007/111114" TargetMode="External"/><Relationship Id="rId433" Type="http://schemas.openxmlformats.org/officeDocument/2006/relationships/hyperlink" Target="https://www.withroam.com/listing/1341-N-CHALLENGER-DR-PUEBLO-CO-81007/126094" TargetMode="External"/><Relationship Id="rId432" Type="http://schemas.openxmlformats.org/officeDocument/2006/relationships/hyperlink" Target="https://portal.onehome.com/en-US/share/1027097k71311" TargetMode="External"/><Relationship Id="rId431" Type="http://schemas.openxmlformats.org/officeDocument/2006/relationships/hyperlink" Target="https://www.withroam.com/listing/1100-E-BUFFALO-BILL-LN-PUEBLO-CO-81007/139471" TargetMode="External"/><Relationship Id="rId430" Type="http://schemas.openxmlformats.org/officeDocument/2006/relationships/hyperlink" Target="https://portal.onehome.com/en-US/share/1027098Z23747"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pp.takemylowrate.com/listings" TargetMode="External"/><Relationship Id="rId2" Type="http://schemas.openxmlformats.org/officeDocument/2006/relationships/hyperlink" Target="http://umeprojects.com/" TargetMode="External"/><Relationship Id="rId3" Type="http://schemas.openxmlformats.org/officeDocument/2006/relationships/hyperlink" Target="https://www.umeprojects.com/listing/11860_Harrison_Thornton_CO/01JH6CQADNXX6QSCGKTYR30N3P" TargetMode="External"/><Relationship Id="rId4" Type="http://schemas.openxmlformats.org/officeDocument/2006/relationships/hyperlink" Target="https://www.zillow.com/homedetails/11860-Harrison-St-Thornton-CO-80233/12959028_zpid/" TargetMode="External"/><Relationship Id="rId9" Type="http://schemas.openxmlformats.org/officeDocument/2006/relationships/hyperlink" Target="https://portal.onehome.com/en-US/share/1031579M69671" TargetMode="External"/><Relationship Id="rId5" Type="http://schemas.openxmlformats.org/officeDocument/2006/relationships/hyperlink" Target="https://www.umeprojects.com/listing/6795_Silverwind_Colorado-Springs_CO/01JP3KHTSDM1038MG71Y1GK096" TargetMode="External"/><Relationship Id="rId6" Type="http://schemas.openxmlformats.org/officeDocument/2006/relationships/hyperlink" Target="https://portal.onehome.com/en-US/share/1032170L84461" TargetMode="External"/><Relationship Id="rId7" Type="http://schemas.openxmlformats.org/officeDocument/2006/relationships/hyperlink" Target="https://www.umeprojects.com/listing/6211_Mineral-Belt_Colorado-Springs_CO/01JNKTW81QGVKQ2DBJKB2AVPVJ" TargetMode="External"/><Relationship Id="rId8" Type="http://schemas.openxmlformats.org/officeDocument/2006/relationships/hyperlink" Target="https://portal.onehome.com/en-US/share/1032169K06040" TargetMode="External"/><Relationship Id="rId11" Type="http://schemas.openxmlformats.org/officeDocument/2006/relationships/hyperlink" Target="https://portal.onehome.com/en-US/share/1031579M69671" TargetMode="External"/><Relationship Id="rId10" Type="http://schemas.openxmlformats.org/officeDocument/2006/relationships/hyperlink" Target="https://docs.google.com/spreadsheets/d/1hynVxj6iDtPyzshnyNrWKUuAwrqEjbMZ/edit?gid=1989233076" TargetMode="External"/><Relationship Id="rId13" Type="http://schemas.openxmlformats.org/officeDocument/2006/relationships/hyperlink" Target="https://docs.google.com/spreadsheets/d/1hynVxj6iDtPyzshnyNrWKUuAwrqEjbMZ/edit?gid=619027282" TargetMode="External"/><Relationship Id="rId12" Type="http://schemas.openxmlformats.org/officeDocument/2006/relationships/hyperlink" Target="https://www.umeprojects.com/listing/14930_GIL-BALCOME_Surprise_AZ/01JMCS5MSSEVE0JG5EGBSHP1JJ" TargetMode="External"/><Relationship Id="rId15" Type="http://schemas.openxmlformats.org/officeDocument/2006/relationships/drawing" Target="../drawings/drawing9.xml"/><Relationship Id="rId14" Type="http://schemas.openxmlformats.org/officeDocument/2006/relationships/hyperlink" Target="https://www.zillow.com/homedetails/14477-N-Gil-Balcome-Ct-Surprise-AZ-85379/52435722_zpid/"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zillow.com/homedetails/178-Stanley-Circle-Dr-Estes-Park-CO-80517/13851404_zpid/" TargetMode="External"/><Relationship Id="rId2" Type="http://schemas.openxmlformats.org/officeDocument/2006/relationships/hyperlink" Target="https://assumelist.com/property-detail/?property=178-Stanley-Circle-Dr&amp;property_id=180928927&amp;mls_id=IR1032061" TargetMode="External"/><Relationship Id="rId3" Type="http://schemas.openxmlformats.org/officeDocument/2006/relationships/hyperlink" Target="https://www.zillow.com/homedetails/137-Bob-Cat-Trl-Bailey-CO-80421/13984198_zpid/" TargetMode="External"/><Relationship Id="rId4" Type="http://schemas.openxmlformats.org/officeDocument/2006/relationships/hyperlink" Target="https://assumelist.com/property-detail/?property=137-Bob-Cat-Trl&amp;property_id=174797431&amp;mls_id=3786631" TargetMode="External"/><Relationship Id="rId9" Type="http://schemas.openxmlformats.org/officeDocument/2006/relationships/hyperlink" Target="https://portal.onehome.com/en-US/share/1038161s29198" TargetMode="External"/><Relationship Id="rId5" Type="http://schemas.openxmlformats.org/officeDocument/2006/relationships/hyperlink" Target="https://www.zillow.com/homedetails/9288-Krashin-Dr-Conifer-CO-80433/13839682_zpid/" TargetMode="External"/><Relationship Id="rId6" Type="http://schemas.openxmlformats.org/officeDocument/2006/relationships/hyperlink" Target="https://assumelist.com/property-detail/?property=9288-Krashin-Dr&amp;property_id=174329702&amp;mls_id=2085445" TargetMode="External"/><Relationship Id="rId7" Type="http://schemas.openxmlformats.org/officeDocument/2006/relationships/hyperlink" Target="https://portal.onehome.com/en-US/share/1038162k52760" TargetMode="External"/><Relationship Id="rId8" Type="http://schemas.openxmlformats.org/officeDocument/2006/relationships/hyperlink" Target="https://assumelist.com/property-detail/?property=8684-Pine-Dr&amp;property_id=180947460&amp;mls_id=2287078" TargetMode="External"/><Relationship Id="rId40" Type="http://schemas.openxmlformats.org/officeDocument/2006/relationships/hyperlink" Target="https://assumelist.com/property-detail/?property=1641-Kiowa-Rd&amp;property_id=174811845&amp;mls_id=4824092" TargetMode="External"/><Relationship Id="rId42" Type="http://schemas.openxmlformats.org/officeDocument/2006/relationships/hyperlink" Target="https://assumelist.com/property-detail/?property=1738-Wildhorn-Rd&amp;property_id=174479270&amp;mls_id=1319932" TargetMode="External"/><Relationship Id="rId41" Type="http://schemas.openxmlformats.org/officeDocument/2006/relationships/hyperlink" Target="https://portal.onehome.com/en-US/share/1032282G92924" TargetMode="External"/><Relationship Id="rId44" Type="http://schemas.openxmlformats.org/officeDocument/2006/relationships/hyperlink" Target="https://assumelist.com/property-detail/?property=119-E-Eaton-Ave&amp;property_id=174409648&amp;mls_id=2516801" TargetMode="External"/><Relationship Id="rId43" Type="http://schemas.openxmlformats.org/officeDocument/2006/relationships/hyperlink" Target="https://portal.onehome.com/en-US/share/1032283Z01864" TargetMode="External"/><Relationship Id="rId46" Type="http://schemas.openxmlformats.org/officeDocument/2006/relationships/hyperlink" Target="https://assumelist.com/property-detail/?property=94-Chetan-Ct&amp;property_id=180940126&amp;mls_id=IR1026145" TargetMode="External"/><Relationship Id="rId45" Type="http://schemas.openxmlformats.org/officeDocument/2006/relationships/hyperlink" Target="https://www.zillow.com/homedetails/94-Chetan-Ct-Red-Feather-Lakes-CO-80545/13854751_zpid/" TargetMode="External"/><Relationship Id="rId47" Type="http://schemas.openxmlformats.org/officeDocument/2006/relationships/drawing" Target="../drawings/drawing10.xml"/><Relationship Id="rId31" Type="http://schemas.openxmlformats.org/officeDocument/2006/relationships/hyperlink" Target="https://assumelist.com/property-detail/?property=233-Black-Mesa-Cir&amp;property_id=174310357&amp;mls_id=8721956&amp;agent=1288&amp;token=eyJ0eXAiOiJKV1QiLCJhbGciOiJIUzI1NiJ9.eyJpYXQiOjE3NDI1MDgwNDUsImV4cCI6MTc0NTEwMDA0NSwiZGF0YSI6eyJhZ2VudElkIjoxMjg4LCJzaGFyZUtleSI6IjNkM2ZlZTFjYzQ0MWE0MjUzN2VkMWJiYTBhODc5YWNiIiwibGlzdGluZ0lkIjoiMTc0MzEwMzU3In19.ouZ9au31PvsbXnisP1-4emzKSZQfbMVbzD2wohXiJUE&amp;alerts=1&amp;share_key=3d3fee1cc441a42537ed1bba0a879acb" TargetMode="External"/><Relationship Id="rId30" Type="http://schemas.openxmlformats.org/officeDocument/2006/relationships/hyperlink" Target="https://portal.onehome.com/en-US/share/1033032M70173" TargetMode="External"/><Relationship Id="rId33" Type="http://schemas.openxmlformats.org/officeDocument/2006/relationships/hyperlink" Target="https://docs.google.com/spreadsheets/d/1hynVxj6iDtPyzshnyNrWKUuAwrqEjbMZ/edit?gid=291063391" TargetMode="External"/><Relationship Id="rId32" Type="http://schemas.openxmlformats.org/officeDocument/2006/relationships/hyperlink" Target="https://www.withroam.com/listing/570-OAK-CREEK-AVE-ROCKVALE-CO-81244/127929" TargetMode="External"/><Relationship Id="rId35" Type="http://schemas.openxmlformats.org/officeDocument/2006/relationships/hyperlink" Target="https://www.zillow.com/homedetails/2698-Wells-Fargo-Cir-Jefferson-CO-80456/13988084_zpid/" TargetMode="External"/><Relationship Id="rId34" Type="http://schemas.openxmlformats.org/officeDocument/2006/relationships/hyperlink" Target="https://portal.onehome.com/en-US/share/1032396X75962" TargetMode="External"/><Relationship Id="rId37" Type="http://schemas.openxmlformats.org/officeDocument/2006/relationships/hyperlink" Target="https://www.zillow.com/homedetails/133-Crestview-Ln-Bailey-CO-80421/13985749_zpid/" TargetMode="External"/><Relationship Id="rId36" Type="http://schemas.openxmlformats.org/officeDocument/2006/relationships/hyperlink" Target="https://www.withroam.com/listing/2698-WELLS-FARGO-CIR-JEFFERSON-CO-80456/149835" TargetMode="External"/><Relationship Id="rId39" Type="http://schemas.openxmlformats.org/officeDocument/2006/relationships/hyperlink" Target="https://www.zillow.com/homedetails/1641-Kiowa-Rd-Florissant-CO-80816/62714580_zpid/" TargetMode="External"/><Relationship Id="rId38" Type="http://schemas.openxmlformats.org/officeDocument/2006/relationships/hyperlink" Target="https://assumelist.com/property-detail/?property=133-Crestview-Ln&amp;property_id=174399213&amp;mls_id=2373254" TargetMode="External"/><Relationship Id="rId20" Type="http://schemas.openxmlformats.org/officeDocument/2006/relationships/hyperlink" Target="https://www.zillow.com/homedetails/385-Roworth-St-Central-City-CO-80427/79585044_zpid/" TargetMode="External"/><Relationship Id="rId22" Type="http://schemas.openxmlformats.org/officeDocument/2006/relationships/hyperlink" Target="https://docs.google.com/spreadsheets/d/1hynVxj6iDtPyzshnyNrWKUuAwrqEjbMZ/edit?gid=1440454713" TargetMode="External"/><Relationship Id="rId21" Type="http://schemas.openxmlformats.org/officeDocument/2006/relationships/hyperlink" Target="https://assumelist.com/property-detail/?property=322-Pitchfork-Rd&amp;property_id=174304792&amp;mls_id=5773485" TargetMode="External"/><Relationship Id="rId24" Type="http://schemas.openxmlformats.org/officeDocument/2006/relationships/hyperlink" Target="https://assumelist.com/property-detail/?property=2637-Riverside-Dr&amp;property_id=181578636&amp;mls_id=2185774" TargetMode="External"/><Relationship Id="rId23" Type="http://schemas.openxmlformats.org/officeDocument/2006/relationships/hyperlink" Target="https://portal.onehome.com/en-US/share/1033777V21378" TargetMode="External"/><Relationship Id="rId26" Type="http://schemas.openxmlformats.org/officeDocument/2006/relationships/hyperlink" Target="https://www.zillow.com/homedetails/2120-Gross-Dam-Rd-Golden-CO-80403/13193701_zpid/" TargetMode="External"/><Relationship Id="rId25" Type="http://schemas.openxmlformats.org/officeDocument/2006/relationships/hyperlink" Target="https://www.zillow.com/homedetails/2637-Riverside-Dr-Lyons-CO-80540/13211272_zpid/" TargetMode="External"/><Relationship Id="rId28" Type="http://schemas.openxmlformats.org/officeDocument/2006/relationships/hyperlink" Target="https://www.zillow.com/homedetails/31168-Witteman-Rd-Conifer-CO-80433/13841744_zpid/" TargetMode="External"/><Relationship Id="rId27" Type="http://schemas.openxmlformats.org/officeDocument/2006/relationships/hyperlink" Target="https://assumelist.com/property-detail/?property=2120-Gross-Dam-Rd&amp;property_id=181537770&amp;mls_id=7315089" TargetMode="External"/><Relationship Id="rId29" Type="http://schemas.openxmlformats.org/officeDocument/2006/relationships/hyperlink" Target="https://assumelist.com/property-detail/?property=31168-Witteman-Rd&amp;property_id=174656842&amp;mls_id=2771257" TargetMode="External"/><Relationship Id="rId11" Type="http://schemas.openxmlformats.org/officeDocument/2006/relationships/hyperlink" Target="https://assumelist.com/property-detail/?property=10852-Conifer-Mountain-Rd&amp;property_id=174546423&amp;mls_id=8134748&amp;agent=1288&amp;token=eyJ0eXAiOiJKV1QiLCJhbGciOiJIUzI1NiJ9.eyJpYXQiOjE3NDc4NjQ5MjQsImV4cCI6MTc1MDQ1NjkyNCwiZGF0YSI6eyJhZ2VudElkIjoxMjg4LCJzaGFyZUtleSI6Ijc1ZWM3YzJiYjAwNTAyZjQ1MzdhNzUyYTRlOWRhOTFlIiwibGlzdGluZ0lkIjoiMTc0NTQ2NDIzIn19.siOkYVGhqBj_1-OmrOHeokDhpA7TECE1O5i6hXoBA2o&amp;alerts=1&amp;share_key=75ec7c2bb00502f4537a752a4e9da91e" TargetMode="External"/><Relationship Id="rId10" Type="http://schemas.openxmlformats.org/officeDocument/2006/relationships/hyperlink" Target="https://assumelist.com/property-detail/?property=78-Barr-Lake-Cir&amp;property_id=174432869&amp;mls_id=2358390" TargetMode="External"/><Relationship Id="rId13" Type="http://schemas.openxmlformats.org/officeDocument/2006/relationships/hyperlink" Target="https://assumelist.com/property-detail/?property=94-Eagle-Ct&amp;property_id=174718170&amp;mls_id=3821507" TargetMode="External"/><Relationship Id="rId12" Type="http://schemas.openxmlformats.org/officeDocument/2006/relationships/hyperlink" Target="https://www.zillow.com/homedetails/10852-Conifer-Mountain-Rd-Conifer-CO-80433/13840645_zpid/" TargetMode="External"/><Relationship Id="rId15" Type="http://schemas.openxmlformats.org/officeDocument/2006/relationships/hyperlink" Target="https://assumelist.com/property-detail/?property=9473-Ranch-Rd&amp;property_id=174476177&amp;mls_id=7729200" TargetMode="External"/><Relationship Id="rId14" Type="http://schemas.openxmlformats.org/officeDocument/2006/relationships/hyperlink" Target="https://www.zillow.com/homedetails/94-Eagle-Ct-Hartsel-CO-80449/13982230_zpid/" TargetMode="External"/><Relationship Id="rId17" Type="http://schemas.openxmlformats.org/officeDocument/2006/relationships/hyperlink" Target="https://portal.onehome.com/en-US/share/1034321g47664" TargetMode="External"/><Relationship Id="rId16" Type="http://schemas.openxmlformats.org/officeDocument/2006/relationships/hyperlink" Target="https://www.zillow.com/homedetails/9473-Ranch-Rd-Hartsel-CO-80449/123605348_zpid/" TargetMode="External"/><Relationship Id="rId19" Type="http://schemas.openxmlformats.org/officeDocument/2006/relationships/hyperlink" Target="https://assumelist.com/property-detail/?property=385-Roworth-St&amp;property_id=174525809&amp;mls_id=7243251" TargetMode="External"/><Relationship Id="rId18" Type="http://schemas.openxmlformats.org/officeDocument/2006/relationships/hyperlink" Target="https://assumelist.com/property-detail/?property=40-Westwood-Dr&amp;property_id=174437952&amp;mls_id=4512056"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rello.com/c/FWKUk1Xi/432-new-process-adding-on-to-the-assumable-agent-outreach-processe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mailto:ryan@househackcoloradosprings.com" TargetMode="External"/><Relationship Id="rId2" Type="http://schemas.openxmlformats.org/officeDocument/2006/relationships/hyperlink" Target="https://shorturl.at/8pMiC" TargetMode="External"/><Relationship Id="rId3" Type="http://schemas.openxmlformats.org/officeDocument/2006/relationships/hyperlink" Target="https://shorturl.at/McAwM" TargetMode="External"/><Relationship Id="rId4" Type="http://schemas.openxmlformats.org/officeDocument/2006/relationships/hyperlink" Target="https://shorturl.at/OKqil" TargetMode="External"/><Relationship Id="rId9" Type="http://schemas.openxmlformats.org/officeDocument/2006/relationships/hyperlink" Target="https://shorturl.at/ogBNZ" TargetMode="External"/><Relationship Id="rId5" Type="http://schemas.openxmlformats.org/officeDocument/2006/relationships/hyperlink" Target="https://shorturl.at/apCK2" TargetMode="External"/><Relationship Id="rId6" Type="http://schemas.openxmlformats.org/officeDocument/2006/relationships/hyperlink" Target="https://shorturl.at/bsrI4" TargetMode="External"/><Relationship Id="rId7" Type="http://schemas.openxmlformats.org/officeDocument/2006/relationships/hyperlink" Target="mailto:ryan@househackcoloradosprings.com" TargetMode="External"/><Relationship Id="rId8" Type="http://schemas.openxmlformats.org/officeDocument/2006/relationships/hyperlink" Target="https://shorturl.at/h9SEp" TargetMode="External"/><Relationship Id="rId11" Type="http://schemas.openxmlformats.org/officeDocument/2006/relationships/hyperlink" Target="https://shorturl.at/1dX8K" TargetMode="External"/><Relationship Id="rId10" Type="http://schemas.openxmlformats.org/officeDocument/2006/relationships/hyperlink" Target="mailto:rlugayao@rocketstation.com" TargetMode="External"/><Relationship Id="rId13" Type="http://schemas.openxmlformats.org/officeDocument/2006/relationships/hyperlink" Target="https://shorturl.at/Dsmp1" TargetMode="External"/><Relationship Id="rId12" Type="http://schemas.openxmlformats.org/officeDocument/2006/relationships/hyperlink" Target="https://shorturl.at/weY9J" TargetMode="External"/><Relationship Id="rId15" Type="http://schemas.openxmlformats.org/officeDocument/2006/relationships/hyperlink" Target="https://tinyurl.com/38r5knfb" TargetMode="External"/><Relationship Id="rId14" Type="http://schemas.openxmlformats.org/officeDocument/2006/relationships/hyperlink" Target="mailto:ryan@househackcoloradosprings.com" TargetMode="External"/><Relationship Id="rId17" Type="http://schemas.openxmlformats.org/officeDocument/2006/relationships/hyperlink" Target="http://www.theassumableguy.com/listing/1326_Keith_Colorado-Springs_CO/01JJAE9DTGZ95K1RE78M91K6BX" TargetMode="External"/><Relationship Id="rId16" Type="http://schemas.openxmlformats.org/officeDocument/2006/relationships/hyperlink" Target="https://www.theassumableguy.com/listing/10626_Outfit_Colorado-Springs_CO/01JPN20T0MYKNSRFHHN09PA6KC" TargetMode="External"/><Relationship Id="rId1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withroam.com/listing/13758-PROSPECTOR-POST-SAN-ANTONIO-TX-78253/253284" TargetMode="External"/><Relationship Id="rId2" Type="http://schemas.openxmlformats.org/officeDocument/2006/relationships/hyperlink" Target="https://www.zillow.com/homedetails/13758-Prospector-Post-San-Antonio-TX-78253/2062405318_zpid/" TargetMode="External"/><Relationship Id="rId3" Type="http://schemas.openxmlformats.org/officeDocument/2006/relationships/hyperlink" Target="https://www.withroam.com/listing/13727-PALATINE-HL-SAN-ANTONIO-TX-78253/253285" TargetMode="External"/><Relationship Id="rId4" Type="http://schemas.openxmlformats.org/officeDocument/2006/relationships/hyperlink" Target="https://www.zillow.com/homedetails/13727-Palatine-Hl-San-Antonio-TX-78253/80038193_zpid/" TargetMode="External"/><Relationship Id="rId9" Type="http://schemas.openxmlformats.org/officeDocument/2006/relationships/hyperlink" Target="https://www.withroam.com/listing/12019-BAILEY-HLS-SAN-ANTONIO-TX-78253/200085" TargetMode="External"/><Relationship Id="rId5" Type="http://schemas.openxmlformats.org/officeDocument/2006/relationships/hyperlink" Target="https://www.withroam.com/listing/6039-OLSON-BLFS-SAN-ANTONIO-TX-78252/252270" TargetMode="External"/><Relationship Id="rId6" Type="http://schemas.openxmlformats.org/officeDocument/2006/relationships/hyperlink" Target="https://www.zillow.com/homedetails/6039-Olson-Blfs-San-Antonio-TX-78252/2055022555_zpid/" TargetMode="External"/><Relationship Id="rId7" Type="http://schemas.openxmlformats.org/officeDocument/2006/relationships/hyperlink" Target="https://www.withroam.com/listing/1202-REAWICK-DR-SAN-ANTONIO-TX-78253/218262" TargetMode="External"/><Relationship Id="rId8" Type="http://schemas.openxmlformats.org/officeDocument/2006/relationships/hyperlink" Target="https://www.zillow.com/homedetails/1202-Reawick-Dr-San-Antonio-TX-78253/26155105_zpid/" TargetMode="External"/><Relationship Id="rId40" Type="http://schemas.openxmlformats.org/officeDocument/2006/relationships/hyperlink" Target="https://www.withroam.com/listing/323-PINEWOOD-LN-SAN-ANTONIO-TX-78216/192829?down_payment=150000" TargetMode="External"/><Relationship Id="rId42" Type="http://schemas.openxmlformats.org/officeDocument/2006/relationships/hyperlink" Target="https://www.withroam.com/listing/6222-RIDGE-GLADE-ST-SAN-ANTONIO-TX-78250/192403?down_payment=150000" TargetMode="External"/><Relationship Id="rId41" Type="http://schemas.openxmlformats.org/officeDocument/2006/relationships/hyperlink" Target="https://www.zillow.com/homedetails/323-Pinewood-Ln-San-Antonio-TX-78216/26297371_zpid/" TargetMode="External"/><Relationship Id="rId44" Type="http://schemas.openxmlformats.org/officeDocument/2006/relationships/hyperlink" Target="https://www.withroam.com/listing/6021-MEADOW-SUNRISE-DR-SAN-ANTONIO-TX-78244/198547?down_payment=150000" TargetMode="External"/><Relationship Id="rId43" Type="http://schemas.openxmlformats.org/officeDocument/2006/relationships/hyperlink" Target="https://www.zillow.com/homedetails/6222-Ridge-Glade-St-San-Antonio-TX-78250/26454531_zpid/" TargetMode="External"/><Relationship Id="rId46" Type="http://schemas.openxmlformats.org/officeDocument/2006/relationships/hyperlink" Target="https://www.withroam.com/listing/5006-TERRACE-WOOD-SAN-ANTONIO-TX-78223/194691?down_payment=150000" TargetMode="External"/><Relationship Id="rId45" Type="http://schemas.openxmlformats.org/officeDocument/2006/relationships/hyperlink" Target="https://www.zillow.com/homedetails/6021-Meadow-Sunrise-Dr-San-Antonio-TX-78244/26388141_zpid/" TargetMode="External"/><Relationship Id="rId48" Type="http://schemas.openxmlformats.org/officeDocument/2006/relationships/hyperlink" Target="https://www.withroam.com/listing/8043-SERRO-MEDINA-SAN-ANTONIO-TX-78252/197566?down_payment=150000" TargetMode="External"/><Relationship Id="rId47" Type="http://schemas.openxmlformats.org/officeDocument/2006/relationships/hyperlink" Target="https://www.zillow.com/homedetails/5006-Terrace-Wood-San-Antonio-TX-78223/80041019_zpid/" TargetMode="External"/><Relationship Id="rId49" Type="http://schemas.openxmlformats.org/officeDocument/2006/relationships/hyperlink" Target="https://www.zillow.com/homedetails/8043-Serro-Medina-San-Antonio-TX-78252/2071261489_zpid/" TargetMode="External"/><Relationship Id="rId31" Type="http://schemas.openxmlformats.org/officeDocument/2006/relationships/hyperlink" Target="https://www.zillow.com/homedetails/8023-Dyess-Ft-San-Antonio-TX-78227/80021632_zpid/" TargetMode="External"/><Relationship Id="rId30" Type="http://schemas.openxmlformats.org/officeDocument/2006/relationships/hyperlink" Target="https://www.withroam.com/listing/8023-DYESS-FT-SAN-ANTONIO-TX-78227/160770?down_payment=150000" TargetMode="External"/><Relationship Id="rId33" Type="http://schemas.openxmlformats.org/officeDocument/2006/relationships/hyperlink" Target="https://www.zillow.com/homedetails/4814-Red-Bandit-St-San-Antonio-TX-78222/443988133_zpid/" TargetMode="External"/><Relationship Id="rId32" Type="http://schemas.openxmlformats.org/officeDocument/2006/relationships/hyperlink" Target="https://www.withroam.com/listing/4814-RED-BANDIT-ST-SAN-ANTONIO-TX-78222/122724?down_payment=150000" TargetMode="External"/><Relationship Id="rId35" Type="http://schemas.openxmlformats.org/officeDocument/2006/relationships/hyperlink" Target="https://www.zillow.com/homedetails/321-Mount-Vernon-Ct-San-Antonio-TX-78223/26229684_zpid/" TargetMode="External"/><Relationship Id="rId34" Type="http://schemas.openxmlformats.org/officeDocument/2006/relationships/hyperlink" Target="https://www.withroam.com/listing/321-MOUNT-VERNON-CT-SAN-ANTONIO-TX-78223/83411?down_payment=150000" TargetMode="External"/><Relationship Id="rId37" Type="http://schemas.openxmlformats.org/officeDocument/2006/relationships/hyperlink" Target="https://www.zillow.com/homedetails/543-Filibusters-Trl-San-Antonio-TX-78220/339854187_zpid/" TargetMode="External"/><Relationship Id="rId36" Type="http://schemas.openxmlformats.org/officeDocument/2006/relationships/hyperlink" Target="https://www.withroam.com/listing/543-FILIBUSTERS-TRL-SAN-ANTONIO-TX-78220/163956?down_payment=150000" TargetMode="External"/><Relationship Id="rId39" Type="http://schemas.openxmlformats.org/officeDocument/2006/relationships/hyperlink" Target="https://www.zillow.com/homedetails/131-Savannah-Dr-San-Antonio-TX-78213/26268140_zpid/" TargetMode="External"/><Relationship Id="rId38" Type="http://schemas.openxmlformats.org/officeDocument/2006/relationships/hyperlink" Target="https://www.withroam.com/listing/131-SAVANNAH-DR-SAN-ANTONIO-TX-78213/176056?down_payment=150000" TargetMode="External"/><Relationship Id="rId20" Type="http://schemas.openxmlformats.org/officeDocument/2006/relationships/hyperlink" Target="https://www.withroam.com/listing/226-PLEASANTON-CIR-SAN-ANTONIO-TX-78221/98160?down_payment=150000" TargetMode="External"/><Relationship Id="rId22" Type="http://schemas.openxmlformats.org/officeDocument/2006/relationships/hyperlink" Target="https://www.withroam.com/listing/12750-RAMBLING-ROSE-SAN-ANTONIO-TX-78253/163324?down_payment=150000" TargetMode="External"/><Relationship Id="rId21" Type="http://schemas.openxmlformats.org/officeDocument/2006/relationships/hyperlink" Target="https://www.zillow.com/homedetails/226-Pleasanton-Cir-San-Antonio-TX-78221/122493554_zpid/" TargetMode="External"/><Relationship Id="rId24" Type="http://schemas.openxmlformats.org/officeDocument/2006/relationships/hyperlink" Target="https://www.withroam.com/listing/13903-JASPEROID-WAY-SAN-ANTONIO-TX-78253/167047?down_payment=150000" TargetMode="External"/><Relationship Id="rId23" Type="http://schemas.openxmlformats.org/officeDocument/2006/relationships/hyperlink" Target="https://www.zillow.com/homedetails/12750-Rambling-Rose-San-Antonio-TX-78253/69657566_zpid/" TargetMode="External"/><Relationship Id="rId26" Type="http://schemas.openxmlformats.org/officeDocument/2006/relationships/hyperlink" Target="https://www.withroam.com/listing/3715-BRAZOS-BND-SAN-ANTONIO-TX-78245/134745?down_payment=150000" TargetMode="External"/><Relationship Id="rId25" Type="http://schemas.openxmlformats.org/officeDocument/2006/relationships/hyperlink" Target="https://www.zillow.com/homedetails/13903-Jasperoid-Way-San-Antonio-TX-78253/2071613513_zpid/" TargetMode="External"/><Relationship Id="rId28" Type="http://schemas.openxmlformats.org/officeDocument/2006/relationships/hyperlink" Target="https://www.withroam.com/listing/7143-DULCE-MDW-SAN-ANTONIO-TX-78252/139391?down_payment=150000" TargetMode="External"/><Relationship Id="rId27" Type="http://schemas.openxmlformats.org/officeDocument/2006/relationships/hyperlink" Target="https://www.zillow.com/homedetails/3715-Brazos-Bnd-San-Antonio-TX-78245/89610096_zpid/" TargetMode="External"/><Relationship Id="rId29" Type="http://schemas.openxmlformats.org/officeDocument/2006/relationships/hyperlink" Target="https://www.zillow.com/homedetails/7143-Dulce-Mdw-San-Antonio-TX-78252/333537635_zpid/" TargetMode="External"/><Relationship Id="rId11" Type="http://schemas.openxmlformats.org/officeDocument/2006/relationships/hyperlink" Target="https://www.withroam.com/listing/6314-DYLAN-FERN-SAN-ANTONIO-TX-78253/215406" TargetMode="External"/><Relationship Id="rId10" Type="http://schemas.openxmlformats.org/officeDocument/2006/relationships/hyperlink" Target="https://www.zillow.com/homedetails/12019-Bailey-Hls-San-Antonio-TX-78253/125229154_zpid/" TargetMode="External"/><Relationship Id="rId13" Type="http://schemas.openxmlformats.org/officeDocument/2006/relationships/hyperlink" Target="https://www.withroam.com/listing/1502-BEACON-AVE-SAN-ANTONIO-TX-78212/110523" TargetMode="External"/><Relationship Id="rId12" Type="http://schemas.openxmlformats.org/officeDocument/2006/relationships/hyperlink" Target="https://www.zillow.com/homedetails/6314-Dylan-Fern-San-Antonio-TX-78253/89614632_zpid/" TargetMode="External"/><Relationship Id="rId15" Type="http://schemas.openxmlformats.org/officeDocument/2006/relationships/hyperlink" Target="https://www.withroam.com/listing/21226-CINCH-RUN-SAN-ANTONIO-TX-78258/95027" TargetMode="External"/><Relationship Id="rId14" Type="http://schemas.openxmlformats.org/officeDocument/2006/relationships/hyperlink" Target="https://www.zillow.com/homedetails/1502-Beacon-Ave-San-Antonio-TX-78212/26255204_zpid/" TargetMode="External"/><Relationship Id="rId17" Type="http://schemas.openxmlformats.org/officeDocument/2006/relationships/hyperlink" Target="https://www.zillow.com/homedetails/11930-Pewee-San-Antonio-TX-78221/339857966_zpid/" TargetMode="External"/><Relationship Id="rId16" Type="http://schemas.openxmlformats.org/officeDocument/2006/relationships/hyperlink" Target="https://www.withroam.com/listing/11930-PEWEE-SAN-ANTONIO-TX-78221/230547" TargetMode="External"/><Relationship Id="rId19" Type="http://schemas.openxmlformats.org/officeDocument/2006/relationships/hyperlink" Target="https://www.zillow.com/homedetails/8315-Soothing-Crk-San-Antonio-TX-78244/2080869698_zpid/" TargetMode="External"/><Relationship Id="rId18" Type="http://schemas.openxmlformats.org/officeDocument/2006/relationships/hyperlink" Target="https://www.withroam.com/listing/8315-SOOTHING-CRK-SAN-ANTONIO-TX-78244/35171" TargetMode="External"/><Relationship Id="rId60" Type="http://schemas.openxmlformats.org/officeDocument/2006/relationships/drawing" Target="../drawings/drawing14.xml"/><Relationship Id="rId51" Type="http://schemas.openxmlformats.org/officeDocument/2006/relationships/hyperlink" Target="https://www.zillow.com/homedetails/6714-Luckey-Tree-San-Antonio-TX-78252/122141917_zpid/" TargetMode="External"/><Relationship Id="rId50" Type="http://schemas.openxmlformats.org/officeDocument/2006/relationships/hyperlink" Target="https://www.withroam.com/listing/6714-LUCKEY-TREE-SAN-ANTONIO-TX-78252/198703?down_payment=150000" TargetMode="External"/><Relationship Id="rId53" Type="http://schemas.openxmlformats.org/officeDocument/2006/relationships/hyperlink" Target="https://www.zillow.com/homedetails/1015-W-Woodlawn-Ave-San-Antonio-TX-78201/26118984_zpid/" TargetMode="External"/><Relationship Id="rId52" Type="http://schemas.openxmlformats.org/officeDocument/2006/relationships/hyperlink" Target="https://www.withroam.com/listing/1015-W-WOODLAWN-AVE-SAN-ANTONIO-TX-78201/131272?down_payment=150000" TargetMode="External"/><Relationship Id="rId55" Type="http://schemas.openxmlformats.org/officeDocument/2006/relationships/hyperlink" Target="https://www.zillow.com/homedetails/3427-Red-Falls-Rd-San-Antonio-TX-78253/333533780_zpid/" TargetMode="External"/><Relationship Id="rId54" Type="http://schemas.openxmlformats.org/officeDocument/2006/relationships/hyperlink" Target="https://www.withroam.com/listing/3427-RED-FALLS-RD-SAN-ANTONIO-TX-78253/96367?down_payment=150000" TargetMode="External"/><Relationship Id="rId57" Type="http://schemas.openxmlformats.org/officeDocument/2006/relationships/hyperlink" Target="https://www.zillow.com/homedetails/6615-Encore-Oaks-San-Antonio-TX-78252/445936382_zpid/" TargetMode="External"/><Relationship Id="rId56" Type="http://schemas.openxmlformats.org/officeDocument/2006/relationships/hyperlink" Target="https://www.withroam.com/listing/6615-ENCORE-OAKS-SAN-ANTONIO-TX-78252/189563?down_payment=150000" TargetMode="External"/><Relationship Id="rId59" Type="http://schemas.openxmlformats.org/officeDocument/2006/relationships/hyperlink" Target="https://www.zillow.com/homedetails/14923-Costa-Leon-San-Antonio-TX-78245/305173100_zpid/" TargetMode="External"/><Relationship Id="rId58" Type="http://schemas.openxmlformats.org/officeDocument/2006/relationships/hyperlink" Target="https://www.withroam.com/listing/14923-COSTA-LEON-SAN-ANTONIO-TX-78245/187225?down_payment=150000"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withroam.com/listing/550-WINONA-CT-DENVER-CO-80204/124652" TargetMode="External"/><Relationship Id="rId2" Type="http://schemas.openxmlformats.org/officeDocument/2006/relationships/hyperlink" Target="https://www.zillow.com/homes/343-N-Elati-St-Denver,-CO-80223_rb/"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hynVxj6iDtPyzshnyNrWKUuAwrqEjbMZ/edit?gid=2026754882" TargetMode="External"/><Relationship Id="rId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zMDcyNzYiLCJWaWV3TW9kZSI6IjEifQ==&amp;SMS=0" TargetMode="External"/><Relationship Id="rId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OTAxODkiLCJWaWV3TW9kZSI6IjEifQ==&amp;SMS=0" TargetMode="External"/><Relationship Id="rId4" Type="http://schemas.openxmlformats.org/officeDocument/2006/relationships/hyperlink" Target="https://portal.onehome.com/en-US/share/1024404h23941" TargetMode="External"/><Relationship Id="rId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NzM2NTkiLCJWaWV3TW9kZSI6IjEifQ==&amp;SMS=0" TargetMode="External"/><Relationship Id="rId5" Type="http://schemas.openxmlformats.org/officeDocument/2006/relationships/hyperlink" Target="https://portal.onehome.com/en-US/property/aotf~109243468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NDY1NjQiLCJWaWV3TW9kZSI6IjEifQ==&amp;SMS=0" TargetMode="External"/><Relationship Id="rId7" Type="http://schemas.openxmlformats.org/officeDocument/2006/relationships/hyperlink" Target="https://portal.onehome.com/en-US/share/1024059U50941" TargetMode="External"/><Relationship Id="rId8" Type="http://schemas.openxmlformats.org/officeDocument/2006/relationships/hyperlink" Target="https://portal.onehome.com/en-US/property/aotf~1079119253~PPMLS?token=eyJPU04iOiJQUE1MUyIsImFnZW50aWQiOiIyNDM2MyIsInNldGlkIjogIjEwMjQwNDUiLCJzZXRUeXBlIjogIlBST1BFUlRZIiwic2F2ZWRTZWFyY2hJZCI6ICIwMzdkMzZjYy0zZDNkLTM4YzAtYjZhNS0xNTExY2Y3YTFlNjMiLCJlbWFpbCI6ICIiLCAiVmlld01vZGUiOiAiMyJ9&amp;searchId=037d36cc-3d3d-38c0-b6a5-1511cf7a1e63" TargetMode="External"/><Relationship Id="rId40" Type="http://schemas.openxmlformats.org/officeDocument/2006/relationships/hyperlink" Target="https://portal.onehome.com/en-US/property/aotf~1080096330~PPMLS?token=eyJPU04iOiJQUE1MUyIsImFnZW50aWQiOiIyNDM2MyIsInNldGlkIjogIjEwMTk3OTkiLCJzZXRUeXBlIjogIlBST1BFUlRZIiwic2F2ZWRTZWFyY2hJZCI6ICJiNzEzNjdlYy1lOGU4LTM1OGQtOTViOS02N2JjOTYxNjNkOTIiLCJlbWFpbCI6ICIiLCAiVmlld01vZGUiOiAiMyJ9&amp;searchId=b71367ec-e8e8-358d-95b9-67bc96163d92" TargetMode="External"/><Relationship Id="rId42" Type="http://schemas.openxmlformats.org/officeDocument/2006/relationships/hyperlink" Target="https://portal.onehome.com/en-US/share/1019741S51512" TargetMode="External"/><Relationship Id="rId41" Type="http://schemas.openxmlformats.org/officeDocument/2006/relationships/hyperlink" Target="https://portal.onehome.com/en-US/share/1019357r61503" TargetMode="External"/><Relationship Id="rId44" Type="http://schemas.openxmlformats.org/officeDocument/2006/relationships/hyperlink" Target="https://portal.onehome.com/en-US/property/aotf~1079419078~PPMLS?token=eyJPU04iOiJQUE1MUyIsImFnZW50aWQiOiIyNDM2MyIsInNldGlkIjogIjEwMTk1MTAiLCJzZXRUeXBlIjogIlBST1BFUlRZIiwic2F2ZWRTZWFyY2hJZCI6ICJmNjJkNjFkMy02MzIxLTNhNGEtYWEyOS05MGRhOGRmM2NiZGQiLCJlbWFpbCI6ICIiLCAiVmlld01vZGUiOiAiMyJ9&amp;searchId=f62d61d3-6321-3a4a-aa29-90da8df3cbdd" TargetMode="External"/><Relationship Id="rId4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jE5ODgiLCJWaWV3TW9kZSI6IjEifQ==&amp;SMS=0" TargetMode="External"/><Relationship Id="rId46" Type="http://schemas.openxmlformats.org/officeDocument/2006/relationships/hyperlink" Target="https://matrix.recolorado.com/Matrix/Public/DisplayITQPopup.aspx?iid=85&amp;did=161&amp;strtabid=&amp;params=1056%20MDgwNDF8NTUxMzMxOTAwMXwxfDI2NjY1Nzk1OA))&amp;pbs=1&amp;L=1&amp;exk=a2b682b85fa24d2c7e405314aaf125e4" TargetMode="External"/><Relationship Id="rId45" Type="http://schemas.openxmlformats.org/officeDocument/2006/relationships/hyperlink" Target="https://portal.onehome.com/en-US/share/1019500g85528" TargetMode="External"/><Relationship Id="rId48" Type="http://schemas.openxmlformats.org/officeDocument/2006/relationships/hyperlink" Target="https://portal.onehome.com/en-US/property/aotf~107918006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7" Type="http://schemas.openxmlformats.org/officeDocument/2006/relationships/hyperlink" Target="https://portal.onehome.com/en-US/property/aotf~1079370301~PPMLS?token=eyJPU04iOiJQUE1MUyIsImFnZW50aWQiOiIyNDM2MyIsInNldGlkIjogIjEwMTkzNTYiLCJzZXRUeXBlIjogIlBST1BFUlRZIiwic2F2ZWRTZWFyY2hJZCI6ICJmYTE1MjQ2Yy0yMmYxLTM3NzUtOTNiNS1jOGU1ZTQ3OTY3MzQiLCJlbWFpbCI6ICIiLCAiVmlld01vZGUiOiAiMyJ9&amp;searchId=fa15246c-22f1-3775-93b5-c8e5e4796734" TargetMode="External"/><Relationship Id="rId4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gyNTQiLCJWaWV3TW9kZSI6IjEifQ==&amp;SMS=0" TargetMode="External"/><Relationship Id="rId31" Type="http://schemas.openxmlformats.org/officeDocument/2006/relationships/hyperlink" Target="https://portal.onehome.com/en-US/share/1021178m25974" TargetMode="External"/><Relationship Id="rId30" Type="http://schemas.openxmlformats.org/officeDocument/2006/relationships/hyperlink" Target="https://portal.onehome.com/en-US/share/1021273E31571" TargetMode="External"/><Relationship Id="rId33" Type="http://schemas.openxmlformats.org/officeDocument/2006/relationships/hyperlink" Target="https://portal.onehome.com/en-US/share/1021033p16365" TargetMode="External"/><Relationship Id="rId32" Type="http://schemas.openxmlformats.org/officeDocument/2006/relationships/hyperlink" Target="https://portal.onehome.com/en-US/share/1021216T38706" TargetMode="External"/><Relationship Id="rId3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MwMDYiLCJWaWV3TW9kZSI6IjEifQ==&amp;SMS=0" TargetMode="External"/><Relationship Id="rId3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NDIwMjEiLCJWaWV3TW9kZSI6IjEifQ==&amp;SMS=0" TargetMode="External"/><Relationship Id="rId37" Type="http://schemas.openxmlformats.org/officeDocument/2006/relationships/hyperlink" Target="https://portal.onehome.com/en-US/property/aotf~1076935257~PPMLS?token=eyJPU04iOiJQUE1MUyIsImFnZW50aWQiOiIyNDM2MyIsInNldGlkIjogIjEwMjAxMTAiLCJzZXRUeXBlIjogIlBST1BFUlRZIiwic2F2ZWRTZWFyY2hJZCI6ICJiMmE4MTNiMC03YTYyLTNkZWMtYWZiOC05NzkxYjY5Y2I1ODIiLCJlbWFpbCI6ICIiLCAiVmlld01vZGUiOiAiMyJ9&amp;searchId=b2a813b0-7a62-3dec-afb8-9791b69cb582" TargetMode="External"/><Relationship Id="rId36" Type="http://schemas.openxmlformats.org/officeDocument/2006/relationships/hyperlink" Target="https://portal.onehome.com/en-US/share/1020099d74029" TargetMode="External"/><Relationship Id="rId39" Type="http://schemas.openxmlformats.org/officeDocument/2006/relationships/hyperlink" Target="https://portal.onehome.com/en-US/share/1020010w54568" TargetMode="External"/><Relationship Id="rId38" Type="http://schemas.openxmlformats.org/officeDocument/2006/relationships/hyperlink" Target="https://www.zillow.com/homes/7532-Johnsontown-Hts-Colorado-Springs,-CO-80908_rb/338033333_zpid/" TargetMode="External"/><Relationship Id="rId2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DI1MDEiLCJWaWV3TW9kZSI6IjEifQ==&amp;SMS=0" TargetMode="External"/><Relationship Id="rId22" Type="http://schemas.openxmlformats.org/officeDocument/2006/relationships/hyperlink" Target="https://portal.onehome.com/en-US/share/1022065C20810" TargetMode="External"/><Relationship Id="rId21" Type="http://schemas.openxmlformats.org/officeDocument/2006/relationships/hyperlink" Target="https://portal.onehome.com/en-US/share/1022059c22652" TargetMode="External"/><Relationship Id="rId24" Type="http://schemas.openxmlformats.org/officeDocument/2006/relationships/hyperlink" Target="https://portal.onehome.com/en-US/share/1021342C34070" TargetMode="External"/><Relationship Id="rId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OTkwNDUiLCJWaWV3TW9kZSI6IjEifQ==&amp;SMS=0" TargetMode="External"/><Relationship Id="rId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QxOTkiLCJWaWV3TW9kZSI6IjEifQ==&amp;SMS=0" TargetMode="External"/><Relationship Id="rId25" Type="http://schemas.openxmlformats.org/officeDocument/2006/relationships/hyperlink" Target="https://portal.onehome.com/en-US/share/1021544B74636" TargetMode="External"/><Relationship Id="rId28" Type="http://schemas.openxmlformats.org/officeDocument/2006/relationships/hyperlink" Target="https://portal.onehome.com/en-US/property/aotf~1081774604~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27" Type="http://schemas.openxmlformats.org/officeDocument/2006/relationships/hyperlink" Target="https://portal.onehome.com/en-US/property/aotf~1079261270~PPMLS?token=eyJPU04iOiJQUE1MUyIsInR5cGUiOiIxIiwiY29udGFjdGlkIjo4MTkyMTUsInNldGlkIjoiNzQ0Njc0Iiwic2V0a2V5IjoiMzUiLCJlbWFpbCI6InJsdWdheWFvQHJvY2tldHN0YXRpb24uY29tIiwicmVzb3VyY2VpZCI6MCwiYWdlbnRpZCI6MjQzNjMsImlzZGVsdGEiOmZhbHNlLCJWaWV3TW9kZSI6IjEifQ%3D%3D&amp;searchId=fdc39deb-e78f-3441-b5ec-cfc989ad9e50" TargetMode="External"/><Relationship Id="rId29" Type="http://schemas.openxmlformats.org/officeDocument/2006/relationships/hyperlink" Target="https://portal.onehome.com/en-US/property/aotf~10862451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 Type="http://schemas.openxmlformats.org/officeDocument/2006/relationships/hyperlink" Target="https://portal.onehome.com/en-US/share/1023451k39933" TargetMode="External"/><Relationship Id="rId10" Type="http://schemas.openxmlformats.org/officeDocument/2006/relationships/hyperlink" Target="https://portal.onehome.com/en-US/share/1023834Z66082" TargetMode="External"/><Relationship Id="rId13" Type="http://schemas.openxmlformats.org/officeDocument/2006/relationships/hyperlink" Target="https://portal.onehome.com/en-US/property/aotf~109015559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zUxNzgiLCJWaWV3TW9kZSI6IjEifQ==&amp;SMS=0" TargetMode="External"/><Relationship Id="rId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IyMzI4OTQiLCJWaWV3TW9kZSI6IjEifQ==&amp;SMS=0" TargetMode="External"/><Relationship Id="rId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TY2OTkiLCJWaWV3TW9kZSI6IjEifQ==&amp;SMS=0" TargetMode="External"/><Relationship Id="rId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yMTIyNzgiLCJWaWV3TW9kZSI6IjEifQ==&amp;SMS=0" TargetMode="External"/><Relationship Id="rId16" Type="http://schemas.openxmlformats.org/officeDocument/2006/relationships/hyperlink" Target="https://portal.onehome.com/en-US/property/aotf~109011437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9" Type="http://schemas.openxmlformats.org/officeDocument/2006/relationships/hyperlink" Target="https://portal.onehome.com/en-US/share/1023017a00840" TargetMode="External"/><Relationship Id="rId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xOTMwMjIiLCJWaWV3TW9kZSI6IjEifQ==&amp;SMS=0" TargetMode="External"/><Relationship Id="rId84" Type="http://schemas.openxmlformats.org/officeDocument/2006/relationships/hyperlink" Target="https://portal.onehome.com/en-US/property/aotf~10757354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zQ5NTIiLCJWaWV3TW9kZSI6IjEifQ==&amp;SMS=0" TargetMode="External"/><Relationship Id="rId85" Type="http://schemas.openxmlformats.org/officeDocument/2006/relationships/drawing" Target="../drawings/drawing17.xml"/><Relationship Id="rId80" Type="http://schemas.openxmlformats.org/officeDocument/2006/relationships/hyperlink" Target="https://portal.onehome.com/en-US/property/aotf~10760424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2" Type="http://schemas.openxmlformats.org/officeDocument/2006/relationships/hyperlink" Target="https://portal.onehome.com/en-US/property/aotf~1065134298~PPMLS?token=eyJPU04iOiJQUE1MUyIsImFnZW50aWQiOiIyNDM2MyIsInNldGlkIjogIjEwMTIxMzIiLCJzZXRUeXBlIjogIlBST1BFUlRZIiwic2F2ZWRTZWFyY2hJZCI6ICJlZWZmOTg3ZS02MzE2LTMxYmUtODQwOC02YmNhMzM2ODUwNDEiLCJlbWFpbCI6ICIiLCAiVmlld01vZGUiOiAiMyJ9&amp;searchId=eeff987e-6316-31be-8408-6bca33685041" TargetMode="External"/><Relationship Id="rId81" Type="http://schemas.openxmlformats.org/officeDocument/2006/relationships/hyperlink" Target="https://portal.onehome.com/en-US/property/aotf~10762751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3" Type="http://schemas.openxmlformats.org/officeDocument/2006/relationships/hyperlink" Target="https://portal.onehome.com/en-US/share/1015742c63523" TargetMode="External"/><Relationship Id="rId72" Type="http://schemas.openxmlformats.org/officeDocument/2006/relationships/hyperlink" Target="https://portal.onehome.com/en-US/share/1016237n36085" TargetMode="External"/><Relationship Id="rId75" Type="http://schemas.openxmlformats.org/officeDocument/2006/relationships/hyperlink" Target="https://portal.onehome.com/en-US/share/1024414c57830" TargetMode="External"/><Relationship Id="rId74" Type="http://schemas.openxmlformats.org/officeDocument/2006/relationships/hyperlink" Target="https://portal.onehome.com/en-US/property/aotf~10756140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7" Type="http://schemas.openxmlformats.org/officeDocument/2006/relationships/hyperlink" Target="https://portal.onehome.com/en-US/property/aotf~107547219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6" Type="http://schemas.openxmlformats.org/officeDocument/2006/relationships/hyperlink" Target="https://portal.onehome.com/en-US/property/aotf~10755111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9" Type="http://schemas.openxmlformats.org/officeDocument/2006/relationships/hyperlink" Target="https://portal.onehome.com/en-US/property/aotf~10759363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Tk3ODgiLCJWaWV3TW9kZSI6IjEifQ==&amp;SMS=0" TargetMode="External"/><Relationship Id="rId71" Type="http://schemas.openxmlformats.org/officeDocument/2006/relationships/hyperlink" Target="https://portal.onehome.com/en-US/property/aotf~1076368005~PPMLS?token=eyJPU04iOiJQUE1MUyIsImFnZW50aWQiOiIyNDM2MyIsInNldGlkIjogIjEwMjQ0NjAiLCJzZXRUeXBlIjogIlBST1BFUlRZIiwic2F2ZWRTZWFyY2hJZCI6ICIyZjNmZmIxZi05OGEzLTNhMzYtYTQ0OS1mZjA1MGNlYjkwZDUiLCJlbWFpbCI6ICIiLCAiVmlld01vZGUiOiAiMyJ9&amp;searchId=2f3ffb1f-98a3-3a36-a449-ff050ceb90d5" TargetMode="External"/><Relationship Id="rId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OTIzMjEiLCJWaWV3TW9kZSI6IjEifQ==&amp;SMS=0" TargetMode="External"/><Relationship Id="rId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Dk4NTUiLCJWaWV3TW9kZSI6IjEifQ==&amp;SMS=0" TargetMode="External"/><Relationship Id="rId61" Type="http://schemas.openxmlformats.org/officeDocument/2006/relationships/hyperlink" Target="https://portal.onehome.com/en-US/property/aotf~10772646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4" Type="http://schemas.openxmlformats.org/officeDocument/2006/relationships/hyperlink" Target="https://portal.onehome.com/en-US/property/aotf~107727824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3" Type="http://schemas.openxmlformats.org/officeDocument/2006/relationships/hyperlink" Target="https://portal.onehome.com/en-US/property/aotf~107677108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6" Type="http://schemas.openxmlformats.org/officeDocument/2006/relationships/hyperlink" Target="https://portal.onehome.com/en-US/property/aotf~10770665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Q5NDIiLCJWaWV3TW9kZSI6IjEifQ==&amp;SMS=0" TargetMode="External"/><Relationship Id="rId68" Type="http://schemas.openxmlformats.org/officeDocument/2006/relationships/hyperlink" Target="https://portal.onehome.com/en-US/share/1016657h26118" TargetMode="External"/><Relationship Id="rId67" Type="http://schemas.openxmlformats.org/officeDocument/2006/relationships/hyperlink" Target="https://portal.onehome.com/en-US/property/aotf~10768381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6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c2NTkiLCJWaWV3TW9kZSI6IjEifQ==&amp;SMS=0" TargetMode="External"/><Relationship Id="rId69" Type="http://schemas.openxmlformats.org/officeDocument/2006/relationships/hyperlink" Target="https://portal.onehome.com/en-US/share/1016607P00526" TargetMode="External"/><Relationship Id="rId51" Type="http://schemas.openxmlformats.org/officeDocument/2006/relationships/hyperlink" Target="https://portal.onehome.com/en-US/property/aotf~10792005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MyNTkiLCJWaWV3TW9kZSI6IjEifQ==&amp;SMS=0" TargetMode="External"/><Relationship Id="rId5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TE1NTkiLCJWaWV3TW9kZSI6IjEifQ==&amp;SMS=0" TargetMode="External"/><Relationship Id="rId5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TMwMjMiLCJWaWV3TW9kZSI6IjEifQ==&amp;SMS=0" TargetMode="External"/><Relationship Id="rId55" Type="http://schemas.openxmlformats.org/officeDocument/2006/relationships/hyperlink" Target="https://portal.onehome.com/en-US/share/1018502y17705" TargetMode="External"/><Relationship Id="rId54" Type="http://schemas.openxmlformats.org/officeDocument/2006/relationships/hyperlink" Target="https://portal.onehome.com/en-US/share/1018594s56501" TargetMode="External"/><Relationship Id="rId57" Type="http://schemas.openxmlformats.org/officeDocument/2006/relationships/hyperlink" Target="https://www.zillow.com/homes/4685-Stoner-Ct-Colorado-Springs,-CO-80916_rb/13623025_zpid/" TargetMode="External"/><Relationship Id="rId5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DQzMDgiLCJWaWV3TW9kZSI6IjEifQ==&amp;SMS=0" TargetMode="External"/><Relationship Id="rId59" Type="http://schemas.openxmlformats.org/officeDocument/2006/relationships/hyperlink" Target="https://portal.onehome.com/en-US/property/aotf~107759656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jQzNDciLCJWaWV3TW9kZSI6IjEifQ==&amp;SMS=0" TargetMode="External"/></Relationships>
</file>

<file path=xl/worksheets/_rels/sheet18.xml.rels><?xml version="1.0" encoding="UTF-8" standalone="yes"?><Relationships xmlns="http://schemas.openxmlformats.org/package/2006/relationships"><Relationship Id="rId39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g5MTgiLCJWaWV3TW9kZSI6IjEifQ==&amp;SMS=0" TargetMode="External"/><Relationship Id="rId391" Type="http://schemas.openxmlformats.org/officeDocument/2006/relationships/hyperlink" Target="https://portal.onehome.com/en-US/share/1009467y89447" TargetMode="External"/><Relationship Id="rId39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DYwMjMiLCJWaWV3TW9kZSI6IjEifQ==&amp;SMS=0" TargetMode="External"/><Relationship Id="rId1" Type="http://schemas.openxmlformats.org/officeDocument/2006/relationships/hyperlink" Target="https://www.loom.com/share/b128c7ab7b7b46c89ec0698f138defe1?sid=bb410b98-830b-48b6-8f63-efbc58009eca" TargetMode="External"/><Relationship Id="rId2" Type="http://schemas.openxmlformats.org/officeDocument/2006/relationships/hyperlink" Target="https://www.zillow.com/homes/6616-Lemhi-Dr-Colorado-Springs,-CO-80911_rb/59737258_zpid/" TargetMode="External"/><Relationship Id="rId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DAyMjAiLCJWaWV3TW9kZSI6IjEifQ==&amp;SMS=0" TargetMode="External"/><Relationship Id="rId4" Type="http://schemas.openxmlformats.org/officeDocument/2006/relationships/hyperlink" Target="https://portal.onehome.com/en-US/property/aotf~108197663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cxODgiLCJWaWV3TW9kZSI6IjEifQ==&amp;SMS=0" TargetMode="External"/><Relationship Id="rId38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Tc4NzAiLCJWaWV3TW9kZSI6IjEifQ==&amp;SMS=0" TargetMode="External"/><Relationship Id="rId38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TAzOTEiLCJWaWV3TW9kZSI6IjEifQ==&amp;SMS=0" TargetMode="External"/><Relationship Id="rId3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TY0MjQiLCJWaWV3TW9kZSI6IjEifQ==&amp;SMS=0" TargetMode="External"/><Relationship Id="rId38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zI1NzQiLCJWaWV3TW9kZSI6IjEifQ==&amp;SMS=0" TargetMode="External"/><Relationship Id="rId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MwMDYiLCJWaWV3TW9kZSI6IjEifQ==&amp;SMS=0" TargetMode="External"/><Relationship Id="rId38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Q1MjUiLCJWaWV3TW9kZSI6IjEifQ==&amp;SMS=0" TargetMode="External"/><Relationship Id="rId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E1MzciLCJWaWV3TW9kZSI6IjEifQ==&amp;SMS=0" TargetMode="External"/><Relationship Id="rId388" Type="http://schemas.openxmlformats.org/officeDocument/2006/relationships/hyperlink" Target="https://portal.onehome.com/en-US/property/aotf~10594991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 Type="http://schemas.openxmlformats.org/officeDocument/2006/relationships/hyperlink" Target="https://portal.onehome.com/en-US/property/aotf~1079971160~PPMLS?token=eyJPU04iOiJQUE1MUyIsImFnZW50aWQiOiIyNDM2MyIsInNldGlkIjogIjEwMjA0MjIiLCJzZXRUeXBlIjogIlBST1BFUlRZIiwic2F2ZWRTZWFyY2hJZCI6ICI4YmQzNGYxMy0yZGJjLTMxZmMtOGU2ZC0xMGJlYTdmNDEwOTYiLCJlbWFpbCI6ICIiLCAiVmlld01vZGUiOiAiMyJ9&amp;searchId=8bd34f13-2dbc-31fc-8e6d-10bea7f41096" TargetMode="External"/><Relationship Id="rId38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TI3MDIiLCJWaWV3TW9kZSI6IjEifQ==&amp;SMS=0" TargetMode="External"/><Relationship Id="rId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IwMTEyMDMiLCJWaWV3TW9kZSI6IjEifQ==&amp;SMS=0" TargetMode="External"/><Relationship Id="rId38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jU4MjkiLCJWaWV3TW9kZSI6IjEifQ==&amp;SMS=0" TargetMode="External"/><Relationship Id="rId38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TI2NzYiLCJWaWV3TW9kZSI6IjEifQ==&amp;SMS=0" TargetMode="External"/><Relationship Id="rId38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jU4MzYiLCJWaWV3TW9kZSI6IjEifQ==&amp;SMS=0" TargetMode="External"/><Relationship Id="rId379" Type="http://schemas.openxmlformats.org/officeDocument/2006/relationships/hyperlink" Target="https://portal.onehome.com/en-US/property/aotf~10620554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74" Type="http://schemas.openxmlformats.org/officeDocument/2006/relationships/hyperlink" Target="https://portal.onehome.com/en-US/share/1010634Q17424" TargetMode="External"/><Relationship Id="rId373" Type="http://schemas.openxmlformats.org/officeDocument/2006/relationships/hyperlink" Target="https://portal.onehome.com/en-US/share/1010635Z62709" TargetMode="External"/><Relationship Id="rId37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zQ5NTIiLCJWaWV3TW9kZSI6IjEifQ==&amp;SMS=0" TargetMode="External"/><Relationship Id="rId37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OTQyMTgiLCJWaWV3TW9kZSI6IjEifQ==&amp;SMS=0" TargetMode="External"/><Relationship Id="rId37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zI0MjQiLCJWaWV3TW9kZSI6IjEifQ==&amp;SMS=0" TargetMode="External"/><Relationship Id="rId377" Type="http://schemas.openxmlformats.org/officeDocument/2006/relationships/hyperlink" Target="https://portal.onehome.com/en-US/property/aotf~10621325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76" Type="http://schemas.openxmlformats.org/officeDocument/2006/relationships/hyperlink" Target="https://portal.onehome.com/en-US/property/aotf~10621635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k2NDgiLCJWaWV3TW9kZSI6IjEifQ==&amp;SMS=0" TargetMode="External"/><Relationship Id="rId3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zMjQiLCJWaWV3TW9kZSI6IjEifQ==&amp;SMS=0" TargetMode="External"/><Relationship Id="rId39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2ODciLCJWaWV3TW9kZSI6IjEifQ==&amp;SMS=0" TargetMode="External"/><Relationship Id="rId39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wOTQ2OTEiLCJWaWV3TW9kZSI6IjEifQ==&amp;SMS=0" TargetMode="External"/><Relationship Id="rId39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QzNjUiLCJWaWV3TW9kZSI6IjEifQ==&amp;SMS=0" TargetMode="External"/><Relationship Id="rId399" Type="http://schemas.openxmlformats.org/officeDocument/2006/relationships/hyperlink" Target="https://portal.onehome.com/en-US/property/aotf~1060278184~PPMLS?token=eyJPU04iOiJQUE1MUyIsImFnZW50aWQiOiIyNDM2MyIsInNldGlkIjogIjEwMDkwNDAiLCJzZXRUeXBlIjogIlBST1BFUlRZIiwic2F2ZWRTZWFyY2hJZCI6ICJmYjZkZTY4Yi1kYzE1LTNiZjctYTc0OS1iMDliOTNmODFkNGUiLCJlbWFpbCI6ICIiLCAiVmlld01vZGUiOiAiMyJ9&amp;searchId=fb6de68b-dc15-3bf7-a749-b09b93f81d4e" TargetMode="External"/><Relationship Id="rId39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DkzMzgiLCJWaWV3TW9kZSI6IjEifQ==&amp;SMS=0" TargetMode="External"/><Relationship Id="rId397" Type="http://schemas.openxmlformats.org/officeDocument/2006/relationships/hyperlink" Target="https://portal.onehome.com/en-US/property/aotf~106138789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IwNTEiLCJWaWV3TW9kZSI6IjEifQ==&amp;SMS=0" TargetMode="External"/><Relationship Id="rId4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E1ODkiLCJWaWV3TW9kZSI6IjEifQ==&amp;SMS=0" TargetMode="External"/><Relationship Id="rId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U0MzgiLCJWaWV3TW9kZSI6IjEifQ==&amp;SMS=0" TargetMode="External"/><Relationship Id="rId44" Type="http://schemas.openxmlformats.org/officeDocument/2006/relationships/hyperlink" Target="https://portal.onehome.com/en-US/property/aotf~10792356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3" Type="http://schemas.openxmlformats.org/officeDocument/2006/relationships/hyperlink" Target="https://portal.onehome.com/en-US/property/aotf~1077070695~PPMLS?token=eyJPU04iOiJQUE1MUyIsImFnZW50aWQiOiIyNDM2MyIsInNldGlkIjogIjEwMTkyODgiLCJzZXRUeXBlIjogIlBST1BFUlRZIiwic2F2ZWRTZWFyY2hJZCI6ICJmYzFkZjk2Zi0wN2Q2LTNhMjAtODcxOS0yODM0ZDUyNTAwOWYiLCJlbWFpbCI6ICIiLCAiVmlld01vZGUiOiAiMyJ9&amp;searchId=fc1df96f-07d6-3a20-8719-2834d525009f" TargetMode="External"/><Relationship Id="rId46" Type="http://schemas.openxmlformats.org/officeDocument/2006/relationships/hyperlink" Target="https://portal.onehome.com/en-US/property/aotf~10792013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5" Type="http://schemas.openxmlformats.org/officeDocument/2006/relationships/hyperlink" Target="https://portal.onehome.com/en-US/property/aotf~107913618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8" Type="http://schemas.openxmlformats.org/officeDocument/2006/relationships/hyperlink" Target="https://portal.onehome.com/en-US/property/aotf~107903203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7" Type="http://schemas.openxmlformats.org/officeDocument/2006/relationships/hyperlink" Target="https://portal.onehome.com/en-US/property/aotf~10792256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49" Type="http://schemas.openxmlformats.org/officeDocument/2006/relationships/hyperlink" Target="https://portal.onehome.com/en-US/property/aotf~10792392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jE2NjQiLCJWaWV3TW9kZSI6IjEifQ==&amp;SMS=0" TargetMode="External"/><Relationship Id="rId30" Type="http://schemas.openxmlformats.org/officeDocument/2006/relationships/hyperlink" Target="https://portal.onehome.com/en-US/property/aotf~107996873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TI0MTMiLCJWaWV3TW9kZSI6IjEifQ==&amp;SMS=0" TargetMode="External"/><Relationship Id="rId3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jE5ODgiLCJWaWV3TW9kZSI6IjEifQ==&amp;SMS=0" TargetMode="External"/><Relationship Id="rId3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NTkxODMiLCJWaWV3TW9kZSI6IjEifQ==&amp;SMS=0" TargetMode="External"/><Relationship Id="rId3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Mzc3NzMiLCJWaWV3TW9kZSI6IjEifQ==&amp;SMS=0" TargetMode="External"/><Relationship Id="rId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Q2MzUiLCJWaWV3TW9kZSI6IjEifQ==&amp;SMS=0" TargetMode="External"/><Relationship Id="rId36" Type="http://schemas.openxmlformats.org/officeDocument/2006/relationships/hyperlink" Target="https://portal.onehome.com/en-US/property/aotf~10794465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9" Type="http://schemas.openxmlformats.org/officeDocument/2006/relationships/hyperlink" Target="https://portal.onehome.com/en-US/property/aotf~107917218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8" Type="http://schemas.openxmlformats.org/officeDocument/2006/relationships/hyperlink" Target="https://portal.onehome.com/en-US/property/aotf~107931303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 Type="http://schemas.openxmlformats.org/officeDocument/2006/relationships/hyperlink" Target="https://portal.onehome.com/en-US/property/aotf~1080097609~PPMLS?token=eyJPU04iOiJQUE1MUyIsImFnZW50aWQiOiIyNDM2MyIsInNldGlkIjogIjEwMTk4MDEiLCJzZXRUeXBlIjogIlBST1BFUlRZIiwic2F2ZWRTZWFyY2hJZCI6ICJjZWU0OGI3OC03Y2I1LTM5MGMtYTQ3Ni04YjkzNjYxZDRhMjgiLCJlbWFpbCI6ICIiLCAiVmlld01vZGUiOiAiMyJ9&amp;searchId=cee48b78-7cb5-390c-a476-8b93661d4a28" TargetMode="External"/><Relationship Id="rId22" Type="http://schemas.openxmlformats.org/officeDocument/2006/relationships/hyperlink" Target="https://portal.onehome.com/en-US/property/aotf~1079716122~PPMLS?token=eyJPU04iOiJQUE1MUyIsImFnZW50aWQiOiIyNDM2MyIsInNldGlkIjogIjEwMTk3OTYiLCJzZXRUeXBlIjogIlBST1BFUlRZIiwic2F2ZWRTZWFyY2hJZCI6ICI5ZDFkMmUzMC1mMDhmLTMwNmUtYmM2Zi05MTNmMDBkM2ZjZmMiLCJlbWFpbCI6ICIiLCAiVmlld01vZGUiOiAiMyJ9&amp;searchId=9d1d2e30-f08f-306e-bc6f-913f00d3fcfc" TargetMode="External"/><Relationship Id="rId21" Type="http://schemas.openxmlformats.org/officeDocument/2006/relationships/hyperlink" Target="https://portal.onehome.com/en-US/property/aotf~1080096330~PPMLS?token=eyJPU04iOiJQUE1MUyIsImFnZW50aWQiOiIyNDM2MyIsInNldGlkIjogIjEwMTk3OTkiLCJzZXRUeXBlIjogIlBST1BFUlRZIiwic2F2ZWRTZWFyY2hJZCI6ICJiNzEzNjdlYy1lOGU4LTM1OGQtOTViOS02N2JjOTYxNjNkOTIiLCJlbWFpbCI6ICIiLCAiVmlld01vZGUiOiAiMyJ9&amp;searchId=b71367ec-e8e8-358d-95b9-67bc96163d92" TargetMode="External"/><Relationship Id="rId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I5MzMiLCJWaWV3TW9kZSI6IjEifQ==&amp;SMS=0" TargetMode="External"/><Relationship Id="rId23" Type="http://schemas.openxmlformats.org/officeDocument/2006/relationships/hyperlink" Target="https://portal.onehome.com/en-US/property/aotf~1077743180~PPMLS?token=eyJPU04iOiJQUE1MUyIsImFnZW50aWQiOiIyNDM2MyIsInNldGlkIjogIjEwMTk3MzkiLCJzZXRUeXBlIjogIlBST1BFUlRZIiwic2F2ZWRTZWFyY2hJZCI6ICI3YjIyM2RmYS02Y2VlLTNlN2ItOTUyNy04N2I4NDFkM2YwM2EiLCJlbWFpbCI6ICIiLCAiVmlld01vZGUiOiAiMyJ9&amp;searchId=7b223dfa-6cee-3e7b-9527-87b841d3f03a" TargetMode="External"/><Relationship Id="rId2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TU0ODEiLCJWaWV3TW9kZSI6IjEifQ==&amp;SMS=0" TargetMode="External"/><Relationship Id="rId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jg1NDgiLCJWaWV3TW9kZSI6IjEifQ==&amp;SMS=0" TargetMode="External"/><Relationship Id="rId2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QxOTkiLCJWaWV3TW9kZSI6IjEifQ==&amp;SMS=0" TargetMode="External"/><Relationship Id="rId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Q0MTgiLCJWaWV3TW9kZSI6IjEifQ==&amp;SMS=0" TargetMode="External"/><Relationship Id="rId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k5OTQiLCJWaWV3TW9kZSI6IjEifQ==&amp;SMS=0" TargetMode="External"/><Relationship Id="rId1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5ODczMjMiLCJWaWV3TW9kZSI6IjEifQ==&amp;SMS=0" TargetMode="External"/><Relationship Id="rId10" Type="http://schemas.openxmlformats.org/officeDocument/2006/relationships/hyperlink" Target="https://portal.onehome.com/en-US/property/aotf~1081831167~PPMLS?token=eyJPU04iOiJQUE1MUyIsImFnZW50aWQiOiIyNDM2MyIsInNldGlkIjogIjEwMjAyNDYiLCJzZXRUeXBlIjogIlBST1BFUlRZIiwic2F2ZWRTZWFyY2hJZCI6ICJkNjNlOWUwZi02MGFkLTMzMDktYjFkNC0xMTlkMTQ4NzM1NWQiLCJlbWFpbCI6ICIiLCAiVmlld01vZGUiOiAiMyJ9&amp;searchId=d63e9e0f-60ad-3309-b1d4-119d1487355d" TargetMode="External"/><Relationship Id="rId13" Type="http://schemas.openxmlformats.org/officeDocument/2006/relationships/hyperlink" Target="https://portal.onehome.com/en-US/property/aotf~1081599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 Type="http://schemas.openxmlformats.org/officeDocument/2006/relationships/hyperlink" Target="https://portal.onehome.com/en-US/property/aotf~108166971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ODg1NjEiLCJWaWV3TW9kZSI6IjEifQ==&amp;SMS=0" TargetMode="External"/><Relationship Id="rId14" Type="http://schemas.openxmlformats.org/officeDocument/2006/relationships/hyperlink" Target="https://portal.onehome.com/en-US/property/aotf~10816052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7" Type="http://schemas.openxmlformats.org/officeDocument/2006/relationships/hyperlink" Target="https://portal.onehome.com/en-US/property/aotf~10792275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NzY0ODEiLCJWaWV3TW9kZSI6IjEifQ==&amp;SMS=0" TargetMode="External"/><Relationship Id="rId19" Type="http://schemas.openxmlformats.org/officeDocument/2006/relationships/hyperlink" Target="https://portal.onehome.com/en-US/property/aotf~1079443862~PPMLS?token=eyJPU04iOiJQUE1MUyIsImFnZW50aWQiOiIyNDM2MyIsInNldGlkIjogIjEwMTk4MDIiLCJzZXRUeXBlIjogIlBST1BFUlRZIiwic2F2ZWRTZWFyY2hJZCI6ICJlYzYyMGZkYy05NWYyLTMxMjYtOGMzYi1kMTlhOGVlYzI4MDAiLCJlbWFpbCI6ICIiLCAiVmlld01vZGUiOiAiMyJ9&amp;searchId=ec620fdc-95f2-3126-8c3b-d19a8eec2800" TargetMode="External"/><Relationship Id="rId18" Type="http://schemas.openxmlformats.org/officeDocument/2006/relationships/hyperlink" Target="https://portal.onehome.com/en-US/property/aotf~1076859797~PPMLS?token=eyJPU04iOiJQUE1MUyIsImFnZW50aWQiOiIyNDM2MyIsInNldGlkIjogIjEwMTk4MDQiLCJzZXRUeXBlIjogIlBST1BFUlRZIiwic2F2ZWRTZWFyY2hJZCI6ICIyNDdhZjM0My1mNGE2LTM3MzUtYWFiOS0zYWFjNDZkNTQ2NmUiLCJlbWFpbCI6ICIiLCAiVmlld01vZGUiOiAiMyJ9&amp;searchId=247af343-f4a6-3735-aab9-3aac46d5466e" TargetMode="External"/><Relationship Id="rId84" Type="http://schemas.openxmlformats.org/officeDocument/2006/relationships/hyperlink" Target="https://www.zillow.com/homes/1222-E-Witherspoon-Dr-Elizabeth,-CO-80107_rb/306758251_zpid/" TargetMode="External"/><Relationship Id="rId83" Type="http://schemas.openxmlformats.org/officeDocument/2006/relationships/hyperlink" Target="https://portal.onehome.com/en-US/property/aotf~107723566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86" Type="http://schemas.openxmlformats.org/officeDocument/2006/relationships/hyperlink" Target="https://www.zillow.com/homes/3716-Anemone-Cir-Colorado-Springs,-CO-80918_rb/13588414_zpid/" TargetMode="External"/><Relationship Id="rId85" Type="http://schemas.openxmlformats.org/officeDocument/2006/relationships/hyperlink" Target="https://matrix.recolorado.com/Matrix/Public/DisplayITQPopup.aspx?iid=85&amp;did=161&amp;strtabid=&amp;params=1056%20MDgwMzl8UjEyMTQ3NXwxfDI2MzUzNjMzMg))&amp;pbs=1&amp;L=1&amp;exk=ffb82b17accc699378f705956e6b0916" TargetMode="External"/><Relationship Id="rId88" Type="http://schemas.openxmlformats.org/officeDocument/2006/relationships/hyperlink" Target="https://portal.onehome.com/en-US/property/aotf~1065171769~PPMLS?token=eyJPU04iOiJQUE1MUyIsImFnZW50aWQiOiIyNDM2MyIsInNldGlkIjogIjEwMTgzMDkiLCJzZXRUeXBlIjogIlBST1BFUlRZIiwic2F2ZWRTZWFyY2hJZCI6ICIxYzU0MDI3OC0zYTc5LTNiYTMtODJjMS05MTAxZTczNjJjYjYiLCJlbWFpbCI6ICIiLCAiVmlld01vZGUiOiAiMyJ9&amp;searchId=1c540278-3a79-3ba3-82c1-9101e7362cb6" TargetMode="External"/><Relationship Id="rId87" Type="http://schemas.openxmlformats.org/officeDocument/2006/relationships/hyperlink" Target="https://matrix.recolorado.com/Matrix/Public/DisplayITQPopup.aspx?iid=85&amp;did=161&amp;strtabid=&amp;params=1056%20MDgwNDF8NjMyNzEwMzAxN3wxfDQwMTY1Njk1&amp;pbs=1&amp;L=1&amp;exk=3f7881c5a525bfb8a3317ab7cdfa1722" TargetMode="External"/><Relationship Id="rId89" Type="http://schemas.openxmlformats.org/officeDocument/2006/relationships/hyperlink" Target="https://portal.onehome.com/en-US/property/aotf~1076836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DI2NzkiLCJWaWV3TW9kZSI6IjEifQ==&amp;SMS=0" TargetMode="External"/><Relationship Id="rId8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NzcyODEiLCJWaWV3TW9kZSI6IjEifQ==&amp;SMS=0" TargetMode="External"/><Relationship Id="rId8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A0ODYiLCJWaWV3TW9kZSI6IjEifQ==&amp;SMS=0" TargetMode="External"/><Relationship Id="rId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I3OTciLCJWaWV3TW9kZSI6IjEifQ==&amp;SMS=0" TargetMode="External"/><Relationship Id="rId7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I5NTYiLCJWaWV3TW9kZSI6IjEifQ==&amp;SMS=0" TargetMode="External"/><Relationship Id="rId7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M5NjEiLCJWaWV3TW9kZSI6IjEifQ==&amp;SMS=0" TargetMode="External"/><Relationship Id="rId7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DQzMDgiLCJWaWV3TW9kZSI6IjEifQ==&amp;SMS=0" TargetMode="External"/><Relationship Id="rId7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ODA0NTAiLCJWaWV3TW9kZSI6IjEifQ==&amp;SMS=0" TargetMode="External"/><Relationship Id="rId7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M5NTgiLCJWaWV3TW9kZSI6IjEifQ==&amp;SMS=0" TargetMode="External"/><Relationship Id="rId79" Type="http://schemas.openxmlformats.org/officeDocument/2006/relationships/hyperlink" Target="https://portal.onehome.com/en-US/property/aotf~10788538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8" Type="http://schemas.openxmlformats.org/officeDocument/2006/relationships/hyperlink" Target="https://www.zillow.com/homes/4685-Stoner-Ct-Colorado-Springs,-CO-80916_rb/13623025_zpid/" TargetMode="External"/><Relationship Id="rId7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E5MjUiLCJWaWV3TW9kZSI6IjEifQ==&amp;SMS=0" TargetMode="External"/><Relationship Id="rId7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TE1NTkiLCJWaWV3TW9kZSI6IjEifQ==&amp;SMS=0" TargetMode="External"/><Relationship Id="rId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ODA2MDYiLCJWaWV3TW9kZSI6IjEifQ==&amp;SMS=0" TargetMode="External"/><Relationship Id="rId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MyNTkiLCJWaWV3TW9kZSI6IjEifQ==&amp;SMS=0" TargetMode="External"/><Relationship Id="rId64" Type="http://schemas.openxmlformats.org/officeDocument/2006/relationships/hyperlink" Target="https://portal.onehome.com/en-US/property/aotf~10790834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3" Type="http://schemas.openxmlformats.org/officeDocument/2006/relationships/hyperlink" Target="https://portal.onehome.com/en-US/property/aotf~107891850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NzQ2NTYiLCJWaWV3TW9kZSI6IjEifQ==&amp;SMS=0" TargetMode="External"/><Relationship Id="rId65" Type="http://schemas.openxmlformats.org/officeDocument/2006/relationships/hyperlink" Target="https://portal.onehome.com/en-US/property/aotf~10790416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8" Type="http://schemas.openxmlformats.org/officeDocument/2006/relationships/hyperlink" Target="https://portal.onehome.com/en-US/property/aotf~107892037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ODIxNDgiLCJWaWV3TW9kZSI6IjEifQ==&amp;SMS=0" TargetMode="External"/><Relationship Id="rId6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kwMjIiLCJWaWV3TW9kZSI6IjEifQ==&amp;SMS=0" TargetMode="External"/><Relationship Id="rId69" Type="http://schemas.openxmlformats.org/officeDocument/2006/relationships/hyperlink" Target="https://portal.onehome.com/en-US/property/aotf~10790551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1" Type="http://schemas.openxmlformats.org/officeDocument/2006/relationships/hyperlink" Target="https://portal.onehome.com/en-US/property/aotf~10790833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0" Type="http://schemas.openxmlformats.org/officeDocument/2006/relationships/hyperlink" Target="https://portal.onehome.com/en-US/property/aotf~10791617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3" Type="http://schemas.openxmlformats.org/officeDocument/2006/relationships/hyperlink" Target="https://portal.onehome.com/en-US/property/aotf~107918006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2" Type="http://schemas.openxmlformats.org/officeDocument/2006/relationships/hyperlink" Target="https://portal.onehome.com/en-US/property/aotf~107922884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5" Type="http://schemas.openxmlformats.org/officeDocument/2006/relationships/hyperlink" Target="https://portal.onehome.com/en-US/property/aotf~107920058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4" Type="http://schemas.openxmlformats.org/officeDocument/2006/relationships/hyperlink" Target="https://portal.onehome.com/en-US/property/aotf~107924604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MyODciLCJWaWV3TW9kZSI6IjEifQ==&amp;SMS=0" TargetMode="External"/><Relationship Id="rId5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c3NDUiLCJWaWV3TW9kZSI6IjEifQ==&amp;SMS=0" TargetMode="External"/><Relationship Id="rId5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jkyNjIiLCJWaWV3TW9kZSI6IjEifQ==&amp;SMS=0" TargetMode="External"/><Relationship Id="rId5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5MzA5NDAiLCJWaWV3TW9kZSI6IjEifQ==&amp;SMS=0" TargetMode="External"/><Relationship Id="rId3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zUzODkiLCJWaWV3TW9kZSI6IjEifQ==&amp;SMS=0" TargetMode="External"/><Relationship Id="rId348" Type="http://schemas.openxmlformats.org/officeDocument/2006/relationships/hyperlink" Target="https://portal.onehome.com/en-US/property/aotf~10652081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4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4NDkiLCJWaWV3TW9kZSI6IjEifQ==&amp;SMS=0" TargetMode="External"/><Relationship Id="rId346" Type="http://schemas.openxmlformats.org/officeDocument/2006/relationships/hyperlink" Target="https://portal.onehome.com/en-US/property/aotf~10652789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41" Type="http://schemas.openxmlformats.org/officeDocument/2006/relationships/hyperlink" Target="https://portal.onehome.com/en-US/property/aotf~10650669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4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yMTUiLCJWaWV3TW9kZSI6IjEifQ==&amp;SMS=0" TargetMode="External"/><Relationship Id="rId345" Type="http://schemas.openxmlformats.org/officeDocument/2006/relationships/hyperlink" Target="https://portal.onehome.com/en-US/property/aotf~1059589884~PPMLS?token=eyJPU04iOiJQUE1MUyIsImFnZW50aWQiOiIyNDM2MyIsInNldGlkIjogIjEwMTIwMDMiLCJzZXRUeXBlIjogIlBST1BFUlRZIiwic2F2ZWRTZWFyY2hJZCI6ICI3ZDE5Njg2My0wM2IyLTM5NWQtYWU3My00ZDI4ZGI2MmQ2OTQiLCJlbWFpbCI6ICIiLCAiVmlld01vZGUiOiAiMyJ9&amp;searchId=7d196863-03b2-395d-ae73-4d28db62d694" TargetMode="External"/><Relationship Id="rId34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4MDIiLCJWaWV3TW9kZSI6IjEifQ==&amp;SMS=0" TargetMode="External"/><Relationship Id="rId34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yMDAiLCJWaWV3TW9kZSI6IjEifQ==&amp;SMS=0" TargetMode="External"/><Relationship Id="rId34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5ODgiLCJWaWV3TW9kZSI6IjEifQ==&amp;SMS=0" TargetMode="External"/><Relationship Id="rId33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xNzEiLCJWaWV3TW9kZSI6IjEifQ==&amp;SMS=0" TargetMode="External"/><Relationship Id="rId337" Type="http://schemas.openxmlformats.org/officeDocument/2006/relationships/hyperlink" Target="https://portal.onehome.com/en-US/property/aotf~10652774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zNDgiLCJWaWV3TW9kZSI6IjEifQ==&amp;SMS=0" TargetMode="External"/><Relationship Id="rId335" Type="http://schemas.openxmlformats.org/officeDocument/2006/relationships/hyperlink" Target="https://portal.onehome.com/en-US/property/aotf~10653387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g2MzUiLCJWaWV3TW9kZSI6IjEifQ==&amp;SMS=0" TargetMode="External"/><Relationship Id="rId33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DMyODgiLCJWaWV3TW9kZSI6IjEifQ==&amp;SMS=0" TargetMode="External"/><Relationship Id="rId334" Type="http://schemas.openxmlformats.org/officeDocument/2006/relationships/hyperlink" Target="https://portal.onehome.com/en-US/share/1012544p62402" TargetMode="External"/><Relationship Id="rId333" Type="http://schemas.openxmlformats.org/officeDocument/2006/relationships/hyperlink" Target="https://portal.onehome.com/en-US/property/aotf~106818594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3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TEwNDEiLCJWaWV3TW9kZSI6IjEifQ==&amp;SMS=0" TargetMode="External"/><Relationship Id="rId33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A5MzkiLCJWaWV3TW9kZSI6IjEifQ==&amp;SMS=0" TargetMode="External"/><Relationship Id="rId37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TQ5MTYiLCJWaWV3TW9kZSI6IjEifQ==&amp;SMS=0" TargetMode="External"/><Relationship Id="rId369" Type="http://schemas.openxmlformats.org/officeDocument/2006/relationships/hyperlink" Target="https://portal.onehome.com/en-US/property/aotf~1063270678~PPMLS?token=eyJPU04iOiJQUE1MUyIsImFnZW50aWQiOiIyNDM2MyIsInNldGlkIjogIjEwMTA1NDUiLCJzZXRUeXBlIjogIlBST1BFUlRZIiwic2F2ZWRTZWFyY2hJZCI6ICJkZTJjYjI2MC0wOGRlLTM1MjEtYTM1ZS1lMDQ5NWJkN2E0OTciLCJlbWFpbCI6ICIiLCAiVmlld01vZGUiOiAiMyJ9&amp;searchId=de2cb260-08de-3521-a35e-e0495bd7a497" TargetMode="External"/><Relationship Id="rId3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U4ODYiLCJWaWV3TW9kZSI6IjEifQ==&amp;SMS=0" TargetMode="External"/><Relationship Id="rId3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zMzMjIiLCJWaWV3TW9kZSI6IjEifQ==&amp;SMS=0" TargetMode="External"/><Relationship Id="rId3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1OTYiLCJWaWV3TW9kZSI6IjEifQ==&amp;SMS=0" TargetMode="External"/><Relationship Id="rId3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DkwMTAiLCJWaWV3TW9kZSI6IjEifQ==&amp;SMS=0" TargetMode="External"/><Relationship Id="rId360" Type="http://schemas.openxmlformats.org/officeDocument/2006/relationships/hyperlink" Target="https://portal.onehome.com/en-US/property/aotf~106360840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6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MDEzOTIiLCJWaWV3TW9kZSI6IjEifQ==&amp;SMS=0" TargetMode="External"/><Relationship Id="rId366" Type="http://schemas.openxmlformats.org/officeDocument/2006/relationships/hyperlink" Target="https://portal.onehome.com/en-US/property/aotf~1063442153~PPMLS?token=eyJPU04iOiJQUE1MUyIsImFnZW50aWQiOiIyNDM2MyIsInNldGlkIjogIjEwMTA2MzYiLCJzZXRUeXBlIjogIlBST1BFUlRZIiwic2F2ZWRTZWFyY2hJZCI6ICIwNjBiMjI4OS04ZGRhLTM3MDktYmU5OC00MDUyMjllM2UxMjAiLCJlbWFpbCI6ICIiLCAiVmlld01vZGUiOiAiMyJ9&amp;searchId=060b2289-8dda-3709-be98-405229e3e120" TargetMode="External"/><Relationship Id="rId365" Type="http://schemas.openxmlformats.org/officeDocument/2006/relationships/hyperlink" Target="https://portal.onehome.com/en-US/share/1010776E93866" TargetMode="External"/><Relationship Id="rId364" Type="http://schemas.openxmlformats.org/officeDocument/2006/relationships/hyperlink" Target="https://portal.onehome.com/en-US/share/1009225S66099" TargetMode="External"/><Relationship Id="rId95" Type="http://schemas.openxmlformats.org/officeDocument/2006/relationships/hyperlink" Target="https://www.zillow.com/homedetails/2811-Merry-Ln-Colorado-Springs-CO-80909/13601735_zpid/" TargetMode="External"/><Relationship Id="rId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zEwNzkiLCJWaWV3TW9kZSI6IjEifQ==&amp;SMS=0" TargetMode="External"/><Relationship Id="rId9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TAwMDEiLCJWaWV3TW9kZSI6IjEifQ==&amp;SMS=0" TargetMode="External"/><Relationship Id="rId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jQzNDciLCJWaWV3TW9kZSI6IjEifQ==&amp;SMS=0" TargetMode="External"/><Relationship Id="rId99" Type="http://schemas.openxmlformats.org/officeDocument/2006/relationships/hyperlink" Target="https://portal.onehome.com/en-US/property/aotf~107743675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9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Q0ODMiLCJWaWV3TW9kZSI6IjEifQ==&amp;SMS=0" TargetMode="External"/><Relationship Id="rId9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YzOTEiLCJWaWV3TW9kZSI6IjEifQ==&amp;SMS=0" TargetMode="External"/><Relationship Id="rId90" Type="http://schemas.openxmlformats.org/officeDocument/2006/relationships/hyperlink" Target="https://portal.onehome.com/en-US/property/aotf~107759656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I5MzYiLCJWaWV3TW9kZSI6IjEifQ==&amp;SMS=0" TargetMode="External"/><Relationship Id="rId9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jkwMTciLCJWaWV3TW9kZSI6IjEifQ==&amp;SMS=0" TargetMode="External"/><Relationship Id="rId359" Type="http://schemas.openxmlformats.org/officeDocument/2006/relationships/hyperlink" Target="https://portal.onehome.com/en-US/property/aotf~10651340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U3MjYiLCJWaWV3TW9kZSI6IjEifQ==&amp;SMS=0" TargetMode="External"/><Relationship Id="rId357" Type="http://schemas.openxmlformats.org/officeDocument/2006/relationships/hyperlink" Target="https://portal.onehome.com/en-US/property/aotf~10648264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52" Type="http://schemas.openxmlformats.org/officeDocument/2006/relationships/hyperlink" Target="https://portal.onehome.com/en-US/property/aotf~10649931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5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IxNjciLCJWaWV3TW9kZSI6IjEifQ==&amp;SMS=0" TargetMode="External"/><Relationship Id="rId35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Y4NTMiLCJWaWV3TW9kZSI6IjEifQ==&amp;SMS=0" TargetMode="External"/><Relationship Id="rId35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TI2OTYiLCJWaWV3TW9kZSI6IjEifQ==&amp;SMS=0" TargetMode="External"/><Relationship Id="rId35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g3MzEiLCJWaWV3TW9kZSI6IjEifQ==&amp;SMS=0" TargetMode="External"/><Relationship Id="rId35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MDIxMjgiLCJWaWV3TW9kZSI6IjEifQ==&amp;SMS=0" TargetMode="External"/><Relationship Id="rId353" Type="http://schemas.openxmlformats.org/officeDocument/2006/relationships/hyperlink" Target="https://portal.onehome.com/en-US/property/aotf~106518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5" Type="http://schemas.openxmlformats.org/officeDocument/2006/relationships/hyperlink" Target="https://portal.onehome.com/en-US/property/aotf~107278913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4" Type="http://schemas.openxmlformats.org/officeDocument/2006/relationships/hyperlink" Target="https://portal.onehome.com/en-US/property/aotf~10687986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U4NDciLCJWaWV3TW9kZSI6IjEifQ==&amp;SMS=0" TargetMode="External"/><Relationship Id="rId3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DM3MTAiLCJWaWV3TW9kZSI6IjEifQ==&amp;SMS=0" TargetMode="External"/><Relationship Id="rId309" Type="http://schemas.openxmlformats.org/officeDocument/2006/relationships/hyperlink" Target="https://portal.onehome.com/en-US/property/aotf~10732731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8" Type="http://schemas.openxmlformats.org/officeDocument/2006/relationships/hyperlink" Target="https://portal.onehome.com/en-US/property/aotf~10732420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7" Type="http://schemas.openxmlformats.org/officeDocument/2006/relationships/hyperlink" Target="https://portal.onehome.com/en-US/property/aotf~10731171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6" Type="http://schemas.openxmlformats.org/officeDocument/2006/relationships/hyperlink" Target="https://portal.onehome.com/en-US/property/aotf~107321841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TE2NDUiLCJWaWV3TW9kZSI6IjEifQ==&amp;SMS=0" TargetMode="External"/><Relationship Id="rId300" Type="http://schemas.openxmlformats.org/officeDocument/2006/relationships/hyperlink" Target="https://portal.onehome.com/en-US/property/aotf~107328625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27" Type="http://schemas.openxmlformats.org/officeDocument/2006/relationships/hyperlink" Target="https://portal.onehome.com/en-US/share/1012007O17242" TargetMode="External"/><Relationship Id="rId326" Type="http://schemas.openxmlformats.org/officeDocument/2006/relationships/hyperlink" Target="https://portal.onehome.com/en-US/property/aotf~106534088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25" Type="http://schemas.openxmlformats.org/officeDocument/2006/relationships/hyperlink" Target="https://portal.onehome.com/en-US/property/aotf~1065134298~PPMLS?token=eyJPU04iOiJQUE1MUyIsImFnZW50aWQiOiIyNDM2MyIsInNldGlkIjogIjEwMTIxMzIiLCJzZXRUeXBlIjogIlBST1BFUlRZIiwic2F2ZWRTZWFyY2hJZCI6ICJlZWZmOTg3ZS02MzE2LTMxYmUtODQwOC02YmNhMzM2ODUwNDEiLCJlbWFpbCI6ICIiLCAiVmlld01vZGUiOiAiMyJ9&amp;searchId=eeff987e-6316-31be-8408-6bca33685041" TargetMode="External"/><Relationship Id="rId324" Type="http://schemas.openxmlformats.org/officeDocument/2006/relationships/hyperlink" Target="https://portal.onehome.com/en-US/property/aotf~1064795927~PPMLS?token=eyJPU04iOiJQUE1MUyIsImFnZW50aWQiOiIyNDM2MyIsInNldGlkIjogIjEwMTIxOTkiLCJzZXRUeXBlIjogIlBST1BFUlRZIiwic2F2ZWRTZWFyY2hJZCI6ICIyNTBlNzk4Zi0yZWY5LTM5MGUtYTYzNy02NzRjZjM1MzBmZTgiLCJlbWFpbCI6ICIiLCAiVmlld01vZGUiOiAiMyJ9&amp;searchId=250e798f-2ef9-390e-a637-674cf3530fe8" TargetMode="External"/><Relationship Id="rId32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Y4OTEiLCJWaWV3TW9kZSI6IjEifQ==&amp;SMS=0" TargetMode="External"/><Relationship Id="rId328" Type="http://schemas.openxmlformats.org/officeDocument/2006/relationships/hyperlink" Target="https://portal.onehome.com/en-US/property/aotf~10681970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Dc5ODgiLCJWaWV3TW9kZSI6IjEifQ==&amp;SMS=0" TargetMode="External"/><Relationship Id="rId322" Type="http://schemas.openxmlformats.org/officeDocument/2006/relationships/hyperlink" Target="https://portal.onehome.com/en-US/property/aotf~106966272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21" Type="http://schemas.openxmlformats.org/officeDocument/2006/relationships/hyperlink" Target="https://portal.onehome.com/en-US/property/aotf~106969705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20" Type="http://schemas.openxmlformats.org/officeDocument/2006/relationships/hyperlink" Target="https://portal.onehome.com/en-US/share/1012968o98663" TargetMode="External"/><Relationship Id="rId31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kzOTciLCJWaWV3TW9kZSI6IjEifQ==&amp;SMS=0" TargetMode="External"/><Relationship Id="rId3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DM0ODgiLCJWaWV3TW9kZSI6IjEifQ==&amp;SMS=0" TargetMode="External"/><Relationship Id="rId3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UxNTEiLCJWaWV3TW9kZSI6IjEifQ==&amp;SMS=0" TargetMode="External"/><Relationship Id="rId31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jQyMTIiLCJWaWV3TW9kZSI6IjEifQ==&amp;SMS=0" TargetMode="External"/><Relationship Id="rId319" Type="http://schemas.openxmlformats.org/officeDocument/2006/relationships/hyperlink" Target="https://portal.onehome.com/en-US/share/1012959A22585" TargetMode="External"/><Relationship Id="rId318" Type="http://schemas.openxmlformats.org/officeDocument/2006/relationships/hyperlink" Target="https://portal.onehome.com/en-US/property/aotf~10681936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17" Type="http://schemas.openxmlformats.org/officeDocument/2006/relationships/hyperlink" Target="https://portal.onehome.com/en-US/property/aotf~1062096935~PPMLS?token=eyJPU04iOiJQUE1MUyIsImFnZW50aWQiOiIyNDM2MyIsInNldGlkIjogIjEwMTMwMTkiLCJzZXRUeXBlIjogIlBST1BFUlRZIiwic2F2ZWRTZWFyY2hJZCI6ICJmZmQ3NTFjMi04Y2M0LTNhZGMtYjdkMS1hMmVjZTAzMmMxMTkiLCJlbWFpbCI6ICIiLCAiVmlld01vZGUiOiAiMyJ9&amp;searchId=ffd751c2-8cc4-3adc-b7d1-a2ece032c119" TargetMode="External"/><Relationship Id="rId312" Type="http://schemas.openxmlformats.org/officeDocument/2006/relationships/hyperlink" Target="https://portal.onehome.com/en-US/property/aotf~107307776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1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jgzNjUiLCJWaWV3TW9kZSI6IjEifQ==&amp;SMS=0" TargetMode="External"/><Relationship Id="rId31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EzMjQiLCJWaWV3TW9kZSI6IjEifQ==&amp;SMS=0" TargetMode="External"/><Relationship Id="rId297" Type="http://schemas.openxmlformats.org/officeDocument/2006/relationships/hyperlink" Target="https://portal.onehome.com/en-US/property/aotf~10697466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U1MjQiLCJWaWV3TW9kZSI6IjEifQ==&amp;SMS=0" TargetMode="External"/><Relationship Id="rId295" Type="http://schemas.openxmlformats.org/officeDocument/2006/relationships/hyperlink" Target="https://portal.onehome.com/en-US/property/aotf~10731717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94" Type="http://schemas.openxmlformats.org/officeDocument/2006/relationships/hyperlink" Target="https://portal.onehome.com/en-US/property/aotf~1072800337~PPMLS?token=eyJPU04iOiJQUE1MUyIsImFnZW50aWQiOiIyNDM2MyIsInNldGlkIjogIjEwMTM1MzMiLCJzZXRUeXBlIjogIlBST1BFUlRZIiwic2F2ZWRTZWFyY2hJZCI6ICIzYWM4ODM4Mi02YTYzLTMyNWQtODZmOC1jMTI2NDZhNTgxZmYiLCJlbWFpbCI6ICIiLCAiVmlld01vZGUiOiAiMyJ9&amp;searchId=3ac88382-6a63-325d-86f8-c12646a581ff" TargetMode="External"/><Relationship Id="rId299" Type="http://schemas.openxmlformats.org/officeDocument/2006/relationships/hyperlink" Target="https://portal.onehome.com/en-US/property/aotf~10731554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98" Type="http://schemas.openxmlformats.org/officeDocument/2006/relationships/hyperlink" Target="https://portal.onehome.com/en-US/property/aotf~10712398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71" Type="http://schemas.openxmlformats.org/officeDocument/2006/relationships/hyperlink" Target="https://portal.onehome.com/en-US/property/aotf~106718983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70" Type="http://schemas.openxmlformats.org/officeDocument/2006/relationships/hyperlink" Target="https://portal.onehome.com/en-US/property/aotf~10749447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69" Type="http://schemas.openxmlformats.org/officeDocument/2006/relationships/hyperlink" Target="https://portal.onehome.com/en-US/property/aotf~107320358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64" Type="http://schemas.openxmlformats.org/officeDocument/2006/relationships/hyperlink" Target="https://portal.onehome.com/en-US/property/aotf~107329465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63" Type="http://schemas.openxmlformats.org/officeDocument/2006/relationships/hyperlink" Target="https://portal.onehome.com/en-US/property/aotf~107544936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A0MTEiLCJWaWV3TW9kZSI6IjEifQ==&amp;SMS=0" TargetMode="External"/><Relationship Id="rId26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YzNzgiLCJWaWV3TW9kZSI6IjEifQ==&amp;SMS=0" TargetMode="External"/><Relationship Id="rId26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k1ODgiLCJWaWV3TW9kZSI6IjEifQ==&amp;SMS=0" TargetMode="External"/><Relationship Id="rId26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ODcwMDgiLCJWaWV3TW9kZSI6IjEifQ==&amp;SMS=0" TargetMode="External"/><Relationship Id="rId26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gzMTEiLCJWaWV3TW9kZSI6IjEifQ==&amp;SMS=0" TargetMode="External"/><Relationship Id="rId26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MxMzQiLCJWaWV3TW9kZSI6IjEifQ==&amp;SMS=0" TargetMode="External"/><Relationship Id="rId26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TQ4MjkiLCJWaWV3TW9kZSI6IjEifQ==&amp;SMS=0" TargetMode="External"/><Relationship Id="rId25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TI2MDQiLCJWaWV3TW9kZSI6IjEifQ==&amp;SMS=0" TargetMode="External"/><Relationship Id="rId2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DAyODYiLCJWaWV3TW9kZSI6IjEifQ==&amp;SMS=0" TargetMode="External"/><Relationship Id="rId253" Type="http://schemas.openxmlformats.org/officeDocument/2006/relationships/hyperlink" Target="https://portal.onehome.com/en-US/property/aotf~10755111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2" Type="http://schemas.openxmlformats.org/officeDocument/2006/relationships/hyperlink" Target="https://portal.onehome.com/en-US/property/aotf~107539342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1" Type="http://schemas.openxmlformats.org/officeDocument/2006/relationships/hyperlink" Target="https://portal.onehome.com/en-US/property/aotf~10751875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jY2OTciLCJWaWV3TW9kZSI6IjEifQ==&amp;SMS=0" TargetMode="External"/><Relationship Id="rId257" Type="http://schemas.openxmlformats.org/officeDocument/2006/relationships/hyperlink" Target="https://portal.onehome.com/en-US/property/aotf~107550428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6" Type="http://schemas.openxmlformats.org/officeDocument/2006/relationships/hyperlink" Target="https://portal.onehome.com/en-US/property/aotf~107538863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5" Type="http://schemas.openxmlformats.org/officeDocument/2006/relationships/hyperlink" Target="https://portal.onehome.com/en-US/property/aotf~107551075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4" Type="http://schemas.openxmlformats.org/officeDocument/2006/relationships/hyperlink" Target="https://portal.onehome.com/en-US/property/aotf~107547219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I4ODQiLCJWaWV3TW9kZSI6IjEifQ==&amp;SMS=0" TargetMode="External"/><Relationship Id="rId29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zc4MjAiLCJWaWV3TW9kZSI6IjEifQ==&amp;SMS=0" TargetMode="External"/><Relationship Id="rId29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E5OTciLCJWaWV3TW9kZSI6IjEifQ==&amp;SMS=0" TargetMode="External"/><Relationship Id="rId290" Type="http://schemas.openxmlformats.org/officeDocument/2006/relationships/hyperlink" Target="https://portal.onehome.com/en-US/property/aotf~10733022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3MTUiLCJWaWV3TW9kZSI6IjEifQ==&amp;SMS=0" TargetMode="External"/><Relationship Id="rId28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k0MTciLCJWaWV3TW9kZSI6IjEifQ==&amp;SMS=0" TargetMode="External"/><Relationship Id="rId284" Type="http://schemas.openxmlformats.org/officeDocument/2006/relationships/hyperlink" Target="https://portal.onehome.com/en-US/property/aotf~1064814976~PPMLS?token=eyJPU04iOiJQUE1MUyIsImFnZW50aWQiOiIyNDM2MyIsInNldGlkIjogIjEwMTM3MzYiLCJzZXRUeXBlIjogIlBST1BFUlRZIiwic2F2ZWRTZWFyY2hJZCI6ICJlMTdlOWZiOS0wZGFkLTM2MDMtODA5NC03YjNmZTBjNmYzNGQiLCJlbWFpbCI6ICIiLCAiVmlld01vZGUiOiAiMyJ9&amp;searchId=e17e9fb9-0dad-3603-8094-7b3fe0c6f34d" TargetMode="External"/><Relationship Id="rId28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k2MzkiLCJWaWV3TW9kZSI6IjEifQ==&amp;SMS=0" TargetMode="External"/><Relationship Id="rId289" Type="http://schemas.openxmlformats.org/officeDocument/2006/relationships/hyperlink" Target="https://portal.onehome.com/en-US/property/aotf~107328397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8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ODk3MDEiLCJWaWV3TW9kZSI6IjEifQ==&amp;SMS=0" TargetMode="External"/><Relationship Id="rId28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wMTYiLCJWaWV3TW9kZSI6IjEifQ==&amp;SMS=0" TargetMode="External"/><Relationship Id="rId28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UyNDkiLCJWaWV3TW9kZSI6IjEifQ==&amp;SMS=0" TargetMode="External"/><Relationship Id="rId28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ExNDIiLCJWaWV3TW9kZSI6IjEifQ==&amp;SMS=0" TargetMode="External"/><Relationship Id="rId28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jMxNjUiLCJWaWV3TW9kZSI6IjEifQ==&amp;SMS=0" TargetMode="External"/><Relationship Id="rId2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g1MDkiLCJWaWV3TW9kZSI6IjEifQ==&amp;SMS=0" TargetMode="External"/><Relationship Id="rId27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A3MzkiLCJWaWV3TW9kZSI6IjEifQ==&amp;SMS=0" TargetMode="External"/><Relationship Id="rId27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ODcyOTMiLCJWaWV3TW9kZSI6IjEifQ==&amp;SMS=0" TargetMode="External"/><Relationship Id="rId272" Type="http://schemas.openxmlformats.org/officeDocument/2006/relationships/hyperlink" Target="https://portal.onehome.com/en-US/property/aotf~1065193882~PPMLS?token=eyJPU04iOiJQUE1MUyIsImFnZW50aWQiOiIyNDM2MyIsInNldGlkIjogIjEwMTQwNDMiLCJzZXRUeXBlIjogIlBST1BFUlRZIiwic2F2ZWRTZWFyY2hJZCI6ICIzYzljOTk1ZC03YjI1LTM5MDgtYTk2Zi1mMGM3YjNlYTY0ZjEiLCJlbWFpbCI6ICIiLCAiVmlld01vZGUiOiAiMyJ9&amp;searchId=3c9c995d-7b25-3908-a96f-f0c7b3ea64f1" TargetMode="External"/><Relationship Id="rId27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I4MjIiLCJWaWV3TW9kZSI6IjEifQ==&amp;SMS=0" TargetMode="External"/><Relationship Id="rId27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QwMDMiLCJWaWV3TW9kZSI6IjEifQ==&amp;SMS=0" TargetMode="External"/><Relationship Id="rId27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ODM2ODQiLCJWaWV3TW9kZSI6IjEifQ==&amp;SMS=0" TargetMode="External"/><Relationship Id="rId27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DIyODMiLCJWaWV3TW9kZSI6IjEifQ==&amp;SMS=0" TargetMode="External"/><Relationship Id="rId228" Type="http://schemas.openxmlformats.org/officeDocument/2006/relationships/hyperlink" Target="https://portal.onehome.com/en-US/property/aotf~107564263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2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M4NDAiLCJWaWV3TW9kZSI6IjEifQ==&amp;SMS=0" TargetMode="External"/><Relationship Id="rId22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QzNDkiLCJWaWV3TW9kZSI6IjEifQ==&amp;SMS=0" TargetMode="External"/><Relationship Id="rId2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TM2NjIiLCJWaWV3TW9kZSI6IjEifQ==&amp;SMS=0" TargetMode="External"/><Relationship Id="rId229" Type="http://schemas.openxmlformats.org/officeDocument/2006/relationships/hyperlink" Target="https://portal.onehome.com/en-US/property/aotf~10757398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2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g4NDciLCJWaWV3TW9kZSI6IjEifQ==&amp;SMS=0" TargetMode="External"/><Relationship Id="rId224" Type="http://schemas.openxmlformats.org/officeDocument/2006/relationships/hyperlink" Target="https://portal.onehome.com/en-US/property/aotf~107587811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23" Type="http://schemas.openxmlformats.org/officeDocument/2006/relationships/hyperlink" Target="https://portal.onehome.com/en-US/property/aotf~10758972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2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TM3NzYiLCJWaWV3TW9kZSI6IjEifQ==&amp;SMS=0" TargetMode="External"/><Relationship Id="rId2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Y4OTEiLCJWaWV3TW9kZSI6IjEifQ==&amp;SMS=0" TargetMode="External"/><Relationship Id="rId21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DkwODgiLCJWaWV3TW9kZSI6IjEifQ==&amp;SMS=0" TargetMode="External"/><Relationship Id="rId21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zM5MTIiLCJWaWV3TW9kZSI6IjEifQ==&amp;SMS=0" TargetMode="External"/><Relationship Id="rId21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Dk5MDgiLCJWaWV3TW9kZSI6IjEifQ==&amp;SMS=0" TargetMode="External"/><Relationship Id="rId214" Type="http://schemas.openxmlformats.org/officeDocument/2006/relationships/hyperlink" Target="https://portal.onehome.com/en-US/property/aotf~10758633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1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U1NzEiLCJWaWV3TW9kZSI6IjEifQ==&amp;SMS=0" TargetMode="External"/><Relationship Id="rId21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jg4ODciLCJWaWV3TW9kZSI6IjEifQ==&amp;SMS=0" TargetMode="External"/><Relationship Id="rId213" Type="http://schemas.openxmlformats.org/officeDocument/2006/relationships/hyperlink" Target="https://portal.onehome.com/en-US/property/aotf~107593049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1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U5NDIiLCJWaWV3TW9kZSI6IjEifQ==&amp;SMS=0" TargetMode="External"/><Relationship Id="rId21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Tc4NzUiLCJWaWV3TW9kZSI6IjEifQ==&amp;SMS=0" TargetMode="External"/><Relationship Id="rId210" Type="http://schemas.openxmlformats.org/officeDocument/2006/relationships/hyperlink" Target="https://portal.onehome.com/en-US/property/aotf~10758278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49" Type="http://schemas.openxmlformats.org/officeDocument/2006/relationships/hyperlink" Target="https://portal.onehome.com/en-US/property/aotf~107543383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4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DgzMDUiLCJWaWV3TW9kZSI6IjEifQ==&amp;SMS=0" TargetMode="External"/><Relationship Id="rId2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U2ODMiLCJWaWV3TW9kZSI6IjEifQ==&amp;SMS=0" TargetMode="External"/><Relationship Id="rId242" Type="http://schemas.openxmlformats.org/officeDocument/2006/relationships/hyperlink" Target="https://portal.onehome.com/en-US/property/aotf~107568450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4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TEwMDAiLCJWaWV3TW9kZSI6IjEifQ==&amp;SMS=0" TargetMode="External"/><Relationship Id="rId240" Type="http://schemas.openxmlformats.org/officeDocument/2006/relationships/hyperlink" Target="https://portal.onehome.com/en-US/property/aotf~10752120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4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Dk5NDkiLCJWaWV3TW9kZSI6IjEifQ==&amp;SMS=0" TargetMode="External"/><Relationship Id="rId24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zcwMjYiLCJWaWV3TW9kZSI6IjEifQ==&amp;SMS=0" TargetMode="External"/><Relationship Id="rId244" Type="http://schemas.openxmlformats.org/officeDocument/2006/relationships/hyperlink" Target="https://portal.onehome.com/en-US/property/aotf~107564446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4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zkzMTQiLCJWaWV3TW9kZSI6IjEifQ==&amp;SMS=0" TargetMode="External"/><Relationship Id="rId23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IxMTEiLCJWaWV3TW9kZSI6IjEifQ==&amp;SMS=0" TargetMode="External"/><Relationship Id="rId23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k0OTIiLCJWaWV3TW9kZSI6IjEifQ==&amp;SMS=0" TargetMode="External"/><Relationship Id="rId237" Type="http://schemas.openxmlformats.org/officeDocument/2006/relationships/hyperlink" Target="https://portal.onehome.com/en-US/property/aotf~10757401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jI4NTUiLCJWaWV3TW9kZSI6IjEifQ==&amp;SMS=0" TargetMode="External"/><Relationship Id="rId231" Type="http://schemas.openxmlformats.org/officeDocument/2006/relationships/hyperlink" Target="https://portal.onehome.com/en-US/property/aotf~107567050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0" Type="http://schemas.openxmlformats.org/officeDocument/2006/relationships/hyperlink" Target="https://portal.onehome.com/en-US/property/aotf~10757354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MzIyNTIiLCJWaWV3TW9kZSI6IjEifQ==&amp;SMS=0" TargetMode="External"/><Relationship Id="rId234" Type="http://schemas.openxmlformats.org/officeDocument/2006/relationships/hyperlink" Target="https://portal.onehome.com/en-US/property/aotf~1075782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3" Type="http://schemas.openxmlformats.org/officeDocument/2006/relationships/hyperlink" Target="https://portal.onehome.com/en-US/property/aotf~10756140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32" Type="http://schemas.openxmlformats.org/officeDocument/2006/relationships/hyperlink" Target="https://portal.onehome.com/en-US/property/aotf~107572291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DE0MzgiLCJWaWV3TW9kZSI6IjEifQ==&amp;SMS=0" TargetMode="External"/><Relationship Id="rId205" Type="http://schemas.openxmlformats.org/officeDocument/2006/relationships/hyperlink" Target="https://portal.onehome.com/en-US/property/aotf~1058672573~PPMLS?token=eyJPU04iOiJQUE1MUyIsImFnZW50aWQiOiIyNDM2MyIsInNldGlkIjogIjEwMTU0NjYiLCJzZXRUeXBlIjogIlBST1BFUlRZIiwic2F2ZWRTZWFyY2hJZCI6ICIwMzhlZjYzZi02YWU5LTM0MzMtYjQ3OC02MGRkZWZkNmRhODYiLCJlbWFpbCI6ICIiLCAiVmlld01vZGUiOiAiMyJ9&amp;searchId=038ef63f-6ae9-3433-b478-60ddefd6da86" TargetMode="External"/><Relationship Id="rId20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k5MTIiLCJWaWV3TW9kZSI6IjEifQ==&amp;SMS=0" TargetMode="External"/><Relationship Id="rId20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ODgwMjMiLCJWaWV3TW9kZSI6IjEifQ==&amp;SMS=0" TargetMode="External"/><Relationship Id="rId209" Type="http://schemas.openxmlformats.org/officeDocument/2006/relationships/hyperlink" Target="https://portal.onehome.com/en-US/property/aotf~107556206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8" Type="http://schemas.openxmlformats.org/officeDocument/2006/relationships/hyperlink" Target="https://portal.onehome.com/en-US/property/aotf~107595712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0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TA4NzMiLCJWaWV3TW9kZSI6IjEifQ==&amp;SMS=0" TargetMode="External"/><Relationship Id="rId2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MTk3ODgiLCJWaWV3TW9kZSI6IjEifQ==&amp;SMS=0" TargetMode="External"/><Relationship Id="rId20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OTE4MzAiLCJWaWV3TW9kZSI6IjEifQ==&amp;SMS=0" TargetMode="External"/><Relationship Id="rId200" Type="http://schemas.openxmlformats.org/officeDocument/2006/relationships/hyperlink" Target="https://portal.onehome.com/en-US/property/aotf~10759363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9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Dg5MzMiLCJWaWV3TW9kZSI6IjEifQ==&amp;SMS=0" TargetMode="External"/><Relationship Id="rId19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k1MDEiLCJWaWV3TW9kZSI6IjEifQ==&amp;SMS=0" TargetMode="External"/><Relationship Id="rId19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k1NDgiLCJWaWV3TW9kZSI6IjEifQ==&amp;SMS=0" TargetMode="External"/><Relationship Id="rId192" Type="http://schemas.openxmlformats.org/officeDocument/2006/relationships/hyperlink" Target="https://portal.onehome.com/en-US/property/aotf~107619258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9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DI2MzgiLCJWaWV3TW9kZSI6IjEifQ==&amp;SMS=0" TargetMode="External"/><Relationship Id="rId187" Type="http://schemas.openxmlformats.org/officeDocument/2006/relationships/hyperlink" Target="https://portal.onehome.com/en-US/property/aotf~107619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86" Type="http://schemas.openxmlformats.org/officeDocument/2006/relationships/hyperlink" Target="https://portal.onehome.com/en-US/property/aotf~107111559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5" Type="http://schemas.openxmlformats.org/officeDocument/2006/relationships/hyperlink" Target="https://portal.onehome.com/en-US/property/aotf~107640509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zYxNDkiLCJWaWV3TW9kZSI6IjEifQ==&amp;SMS=0" TargetMode="External"/><Relationship Id="rId18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Tg3OTIiLCJWaWV3TW9kZSI6IjEifQ==&amp;SMS=0" TargetMode="External"/><Relationship Id="rId18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DY5OTMiLCJWaWV3TW9kZSI6IjEifQ==&amp;SMS=0" TargetMode="External"/><Relationship Id="rId18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A0OTAiLCJWaWV3TW9kZSI6IjEifQ==&amp;SMS=0" TargetMode="External"/><Relationship Id="rId182" Type="http://schemas.openxmlformats.org/officeDocument/2006/relationships/hyperlink" Target="https://portal.onehome.com/en-US/property/aotf~10762751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1" Type="http://schemas.openxmlformats.org/officeDocument/2006/relationships/hyperlink" Target="https://portal.onehome.com/en-US/property/aotf~10763794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1NzQ0MjIiLCJWaWV3TW9kZSI6IjEifQ==&amp;SMS=0" TargetMode="External"/><Relationship Id="rId176" Type="http://schemas.openxmlformats.org/officeDocument/2006/relationships/hyperlink" Target="https://portal.onehome.com/en-US/property/aotf~10764671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75" Type="http://schemas.openxmlformats.org/officeDocument/2006/relationships/hyperlink" Target="https://portal.onehome.com/en-US/property/aotf~107629465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74" Type="http://schemas.openxmlformats.org/officeDocument/2006/relationships/hyperlink" Target="https://portal.onehome.com/en-US/property/aotf~10751136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73" Type="http://schemas.openxmlformats.org/officeDocument/2006/relationships/hyperlink" Target="https://portal.onehome.com/en-US/property/aotf~1075664183~PPMLS?token=eyJPU04iOiJQUE1MUyIsImFnZW50aWQiOiIyNDM2MyIsInNldGlkIjogIjEwMTYxMDkiLCJzZXRUeXBlIjogIlBST1BFUlRZIiwic2F2ZWRTZWFyY2hJZCI6ICIyY2RmNzQ3OC1iMDkyLTMyMGUtODhjMC0yYmRlNjM0NmRmYjIiLCJlbWFpbCI6ICIiLCAiVmlld01vZGUiOiAiMyJ9&amp;searchId=2cdf7478-b092-320e-88c0-2bde6346dfb2" TargetMode="External"/><Relationship Id="rId17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zAzOTciLCJWaWV3TW9kZSI6IjEifQ==&amp;SMS=0" TargetMode="External"/><Relationship Id="rId17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I1NjkiLCJWaWV3TW9kZSI6IjEifQ==&amp;SMS=0" TargetMode="External"/><Relationship Id="rId17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U1ODkiLCJWaWV3TW9kZSI6IjEifQ==&amp;SMS=0" TargetMode="External"/><Relationship Id="rId198" Type="http://schemas.openxmlformats.org/officeDocument/2006/relationships/hyperlink" Target="https://portal.onehome.com/en-US/property/aotf~107603712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97" Type="http://schemas.openxmlformats.org/officeDocument/2006/relationships/hyperlink" Target="https://portal.onehome.com/en-US/property/aotf~107604243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QxOTkiLCJWaWV3TW9kZSI6IjEifQ==&amp;SMS=0" TargetMode="External"/><Relationship Id="rId19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DY5MzMiLCJWaWV3TW9kZSI6IjEifQ==&amp;SMS=0" TargetMode="External"/><Relationship Id="rId19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jgzODgiLCJWaWV3TW9kZSI6IjEifQ==&amp;SMS=0" TargetMode="External"/><Relationship Id="rId150" Type="http://schemas.openxmlformats.org/officeDocument/2006/relationships/hyperlink" Target="https://portal.onehome.com/en-US/property/aotf~107670419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4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AyNTEiLCJWaWV3TW9kZSI6IjEifQ==&amp;SMS=0" TargetMode="External"/><Relationship Id="rId14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jE0MzAiLCJWaWV3TW9kZSI6IjEifQ==&amp;SMS=0" TargetMode="External"/><Relationship Id="rId143" Type="http://schemas.openxmlformats.org/officeDocument/2006/relationships/hyperlink" Target="https://portal.onehome.com/en-US/property/aotf~107642875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42" Type="http://schemas.openxmlformats.org/officeDocument/2006/relationships/hyperlink" Target="https://portal.onehome.com/en-US/property/aotf~107683818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zIxNjEiLCJWaWV3TW9kZSI6IjEifQ==&amp;SMS=0" TargetMode="External"/><Relationship Id="rId14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DYyNDgiLCJWaWV3TW9kZSI6IjEifQ==&amp;SMS=0" TargetMode="External"/><Relationship Id="rId14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jg1OTYiLCJWaWV3TW9kZSI6IjEifQ==&amp;SMS=0" TargetMode="External"/><Relationship Id="rId146" Type="http://schemas.openxmlformats.org/officeDocument/2006/relationships/hyperlink" Target="https://portal.onehome.com/en-US/property/aotf~1076807478~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4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zcwMDQiLCJWaWV3TW9kZSI6IjEifQ==&amp;SMS=0" TargetMode="External"/><Relationship Id="rId144" Type="http://schemas.openxmlformats.org/officeDocument/2006/relationships/hyperlink" Target="https://portal.onehome.com/en-US/property/aotf~107690524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3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Tk5MzAiLCJWaWV3TW9kZSI6IjEifQ==&amp;SMS=0" TargetMode="External"/><Relationship Id="rId13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DgxMzMiLCJWaWV3TW9kZSI6IjEifQ==&amp;SMS=0" TargetMode="External"/><Relationship Id="rId1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A1NDYiLCJWaWV3TW9kZSI6IjEifQ==&amp;SMS=0" TargetMode="External"/><Relationship Id="rId13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IxOTUiLCJWaWV3TW9kZSI6IjEifQ==&amp;SMS=0" TargetMode="External"/><Relationship Id="rId13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Q5NDIiLCJWaWV3TW9kZSI6IjEifQ==&amp;SMS=0" TargetMode="External"/><Relationship Id="rId13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gyOTUiLCJWaWV3TW9kZSI6IjEifQ==&amp;SMS=0" TargetMode="External"/><Relationship Id="rId1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TgwNDkiLCJWaWV3TW9kZSI6IjEifQ==&amp;SMS=0" TargetMode="External"/><Relationship Id="rId135" Type="http://schemas.openxmlformats.org/officeDocument/2006/relationships/hyperlink" Target="https://portal.onehome.com/en-US/property/aotf~107711150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34" Type="http://schemas.openxmlformats.org/officeDocument/2006/relationships/hyperlink" Target="https://portal.onehome.com/en-US/property/aotf~107706652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3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DM4NzYiLCJWaWV3TW9kZSI6IjEifQ==&amp;SMS=0" TargetMode="External"/><Relationship Id="rId17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Mjg2OTYiLCJWaWV3TW9kZSI6IjEifQ==&amp;SMS=0" TargetMode="External"/><Relationship Id="rId171" Type="http://schemas.openxmlformats.org/officeDocument/2006/relationships/hyperlink" Target="https://portal.onehome.com/en-US/property/aotf~10760761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NzU1NjIiLCJWaWV3TW9kZSI6IjEifQ==&amp;SMS=0" TargetMode="External"/><Relationship Id="rId16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OTIzMjEiLCJWaWV3TW9kZSI6IjEifQ==&amp;SMS=0" TargetMode="External"/><Relationship Id="rId16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M2ODAiLCJWaWV3TW9kZSI6IjEifQ==&amp;SMS=0" TargetMode="External"/><Relationship Id="rId16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gzMjAiLCJWaWV3TW9kZSI6IjEifQ==&amp;SMS=0" TargetMode="External"/><Relationship Id="rId162" Type="http://schemas.openxmlformats.org/officeDocument/2006/relationships/hyperlink" Target="https://portal.onehome.com/en-US/property/aotf~107633962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69" Type="http://schemas.openxmlformats.org/officeDocument/2006/relationships/hyperlink" Target="https://portal.onehome.com/en-US/property/aotf~107633562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6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1NDc2NDAiLCJWaWV3TW9kZSI6IjEifQ==&amp;SMS=0" TargetMode="External"/><Relationship Id="rId16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jY5NzciLCJWaWV3TW9kZSI6IjEifQ==&amp;SMS=0" TargetMode="External"/><Relationship Id="rId166" Type="http://schemas.openxmlformats.org/officeDocument/2006/relationships/hyperlink" Target="https://portal.onehome.com/en-US/property/aotf~107659105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6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MzkxNDQiLCJWaWV3TW9kZSI6IjEifQ==&amp;SMS=0" TargetMode="External"/><Relationship Id="rId16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zQxOTIiLCJWaWV3TW9kZSI6IjEifQ==&amp;SMS=0" TargetMode="External"/><Relationship Id="rId159" Type="http://schemas.openxmlformats.org/officeDocument/2006/relationships/hyperlink" Target="https://portal.onehome.com/en-US/property/aotf~1075462160~PPMLS?token=eyJPU04iOiJQUE1MUyIsImFnZW50aWQiOiIyNDM2MyIsInNldGlkIjogIjEwMTY0NzIiLCJzZXRUeXBlIjogIlBST1BFUlRZIiwic2F2ZWRTZWFyY2hJZCI6ICJmMDIzZGFlMS1mZjViLTNmNGQtOWVmYi1kYTc4NzJhODgzNTIiLCJlbWFpbCI6ICIiLCAiVmlld01vZGUiOiAiMyJ9&amp;searchId=f023dae1-ff5b-3f4d-9efb-da7872a88352" TargetMode="External"/><Relationship Id="rId154" Type="http://schemas.openxmlformats.org/officeDocument/2006/relationships/hyperlink" Target="https://portal.onehome.com/en-US/property/aotf~107656284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53" Type="http://schemas.openxmlformats.org/officeDocument/2006/relationships/hyperlink" Target="https://portal.onehome.com/en-US/property/aotf~107584038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jIzMjMiLCJWaWV3TW9kZSI6IjEifQ==&amp;SMS=0" TargetMode="External"/><Relationship Id="rId151" Type="http://schemas.openxmlformats.org/officeDocument/2006/relationships/hyperlink" Target="https://portal.onehome.com/en-US/property/aotf~107683353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58" Type="http://schemas.openxmlformats.org/officeDocument/2006/relationships/hyperlink" Target="https://portal.onehome.com/en-US/property/aotf~107677108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7" Type="http://schemas.openxmlformats.org/officeDocument/2006/relationships/hyperlink" Target="https://portal.onehome.com/en-US/property/aotf~107659407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2ODU3NzkiLCJWaWV3TW9kZSI6IjEifQ==&amp;SMS=0" TargetMode="External"/><Relationship Id="rId15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NTM0ODMiLCJWaWV3TW9kZSI6IjEifQ==&amp;SMS=0" TargetMode="External"/><Relationship Id="rId10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DY2NjMiLCJWaWV3TW9kZSI6IjEifQ==&amp;SMS=0" TargetMode="External"/><Relationship Id="rId10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E4MTciLCJWaWV3TW9kZSI6IjEifQ==&amp;SMS=0" TargetMode="External"/><Relationship Id="rId105" Type="http://schemas.openxmlformats.org/officeDocument/2006/relationships/hyperlink" Target="https://portal.onehome.com/en-US/property/aotf~107755158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TgxNzMiLCJWaWV3TW9kZSI6IjEifQ==&amp;SMS=0" TargetMode="External"/><Relationship Id="rId109" Type="http://schemas.openxmlformats.org/officeDocument/2006/relationships/hyperlink" Target="https://portal.onehome.com/en-US/property/aotf~107745730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MzNTIiLCJWaWV3TW9kZSI6IjEifQ==&amp;SMS=0" TargetMode="External"/><Relationship Id="rId10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4MTc2NTkiLCJWaWV3TW9kZSI6IjEifQ==&amp;SMS=0" TargetMode="External"/><Relationship Id="rId1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gyNTQiLCJWaWV3TW9kZSI6IjEifQ==&amp;SMS=0" TargetMode="External"/><Relationship Id="rId101" Type="http://schemas.openxmlformats.org/officeDocument/2006/relationships/hyperlink" Target="https://portal.onehome.com/en-US/property/aotf~1077306947~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00" Type="http://schemas.openxmlformats.org/officeDocument/2006/relationships/hyperlink" Target="https://portal.onehome.com/en-US/property/aotf~107750952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2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Q2NDAiLCJWaWV3TW9kZSI6IjEifQ==&amp;SMS=0" TargetMode="External"/><Relationship Id="rId12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TE2MDEiLCJWaWV3TW9kZSI6IjEifQ==&amp;SMS=0" TargetMode="External"/><Relationship Id="rId12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MzQyNzMiLCJWaWV3TW9kZSI6IjEifQ==&amp;SMS=0" TargetMode="External"/><Relationship Id="rId12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DQzOTgiLCJWaWV3TW9kZSI6IjEifQ==&amp;SMS=0" TargetMode="External"/><Relationship Id="rId12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TMwMjMiLCJWaWV3TW9kZSI6IjEifQ==&amp;SMS=0" TargetMode="External"/><Relationship Id="rId12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2OTM3NDMiLCJWaWV3TW9kZSI6IjEifQ==&amp;SMS=0" TargetMode="External"/><Relationship Id="rId1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gyMDIiLCJWaWV3TW9kZSI6IjEifQ==&amp;SMS=0" TargetMode="External"/><Relationship Id="rId1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MTc3MjkiLCJWaWV3TW9kZSI6IjEifQ==&amp;SMS=0" TargetMode="External"/><Relationship Id="rId1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zMzNDYiLCJWaWV3TW9kZSI6IjEifQ==&amp;SMS=0" TargetMode="External"/><Relationship Id="rId122" Type="http://schemas.openxmlformats.org/officeDocument/2006/relationships/hyperlink" Target="https://portal.onehome.com/en-US/property/aotf~107726462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8" Type="http://schemas.openxmlformats.org/officeDocument/2006/relationships/hyperlink" Target="https://portal.onehome.com/en-US/property/aotf~107735193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7" Type="http://schemas.openxmlformats.org/officeDocument/2006/relationships/hyperlink" Target="https://portal.onehome.com/en-US/property/aotf~107727824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6" Type="http://schemas.openxmlformats.org/officeDocument/2006/relationships/hyperlink" Target="https://portal.onehome.com/en-US/property/aotf~1061656229~PPMLS?token=eyJPU04iOiJQUE1MUyIsImFnZW50aWQiOiIyNDM2MyIsInNldGlkIjogIjEwMTc2NDYiLCJzZXRUeXBlIjogIlBST1BFUlRZIiwic2F2ZWRTZWFyY2hJZCI6ICIyZTEyOGJmNS05YTdlLTNiMDQtOWY4NC01NjE1MzFiMmQ0YzkiLCJlbWFpbCI6ICIiLCAiVmlld01vZGUiOiAiMyJ9&amp;searchId=2e128bf5-9a7e-3b04-9f84-561531b2d4c9" TargetMode="External"/><Relationship Id="rId1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NzA0NzUiLCJWaWV3TW9kZSI6IjEifQ==&amp;SMS=0" TargetMode="External"/><Relationship Id="rId11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Njk4ODUiLCJWaWV3TW9kZSI6IjEifQ==&amp;SMS=0" TargetMode="External"/><Relationship Id="rId1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4MDY4NzUiLCJWaWV3TW9kZSI6IjEifQ==&amp;SMS=0" TargetMode="External"/><Relationship Id="rId1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3OTEzNTUiLCJWaWV3TW9kZSI6IjEifQ==&amp;SMS=0" TargetMode="External"/><Relationship Id="rId113" Type="http://schemas.openxmlformats.org/officeDocument/2006/relationships/hyperlink" Target="https://portal.onehome.com/en-US/property/aotf~1077090550~PPMLS?token=eyJPU04iOiJQUE1MUyIsImFnZW50aWQiOiIyNDM2MyIsInNldGlkIjogIjEwMTc2NDgiLCJzZXRUeXBlIjogIlBST1BFUlRZIiwic2F2ZWRTZWFyY2hJZCI6ICIwMDQyMjkzMC1mMzA0LTM3MWQtODlhZS1iNmNkNWU2NmU3MzYiLCJlbWFpbCI6ICIiLCAiVmlld01vZGUiOiAiMyJ9&amp;searchId=00422930-f304-371d-89ae-b6cd5e66e736" TargetMode="External"/><Relationship Id="rId11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DkxODIiLCJWaWV3TW9kZSI6IjEifQ==&amp;SMS=0" TargetMode="External"/><Relationship Id="rId11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3ODk4NTUiLCJWaWV3TW9kZSI6IjEifQ==&amp;SMS=0" TargetMode="External"/><Relationship Id="rId409" Type="http://schemas.openxmlformats.org/officeDocument/2006/relationships/drawing" Target="../drawings/drawing18.xml"/><Relationship Id="rId404" Type="http://schemas.openxmlformats.org/officeDocument/2006/relationships/hyperlink" Target="https://portal.onehome.com/en-US/property/aotf~1054056339~PPMLS?token=eyJPU04iOiJQUE1MUyIsImFnZW50aWQiOiIyNDM2MyIsInNldGlkIjogIjEwMTM5NTgiLCJzZXRUeXBlIjogIlBST1BFUlRZIiwic2F2ZWRTZWFyY2hJZCI6ICIzMGFlZmYyOC1hMWM4LTM2YzAtYTBhYS1iZTZmYmQ3YWNhYmEiLCJlbWFpbCI6ICIiLCAiVmlld01vZGUiOiAiMyJ9&amp;searchId=30aeff28-a1c8-36c0-a0aa-be6fbd7acaba" TargetMode="External"/><Relationship Id="rId403" Type="http://schemas.openxmlformats.org/officeDocument/2006/relationships/hyperlink" Target="https://portal.onehome.com/en-US/property/aotf~1073205399~PPMLS?token=eyJPU04iOiJQUE1MUyIsImFnZW50aWQiOiIyNDM2MyIsInNldGlkIjogIjEwMTM5NTciLCJzZXRUeXBlIjogIlBST1BFUlRZIiwic2F2ZWRTZWFyY2hJZCI6ICJkZTdkZjUzNi1jZjMxLTM4ZTYtYTU2Zi04OTBiNjk4NDljZGIiLCJlbWFpbCI6ICIiLCAiVmlld01vZGUiOiAiMyJ9&amp;searchId=de7df536-cf31-38e6-a56f-890b69849cdb" TargetMode="External"/><Relationship Id="rId402" Type="http://schemas.openxmlformats.org/officeDocument/2006/relationships/hyperlink" Target="https://portal.onehome.com/en-US/share/1016848K74466" TargetMode="External"/><Relationship Id="rId401" Type="http://schemas.openxmlformats.org/officeDocument/2006/relationships/hyperlink" Target="https://portal.onehome.com/en-US/property/aotf~1060274044~PPMLS?token=eyJPU04iOiJQUE1MUyIsImFnZW50aWQiOiIyNDM2MyIsInNldGlkIjogIjEwMDg4NDUiLCJzZXRUeXBlIjogIlBST1BFUlRZIiwic2F2ZWRTZWFyY2hJZCI6ICI2NmFiNTQ4MS0xMzg1LTM1ODctOTU4NS05ZWM2YTI1ZTYwYTEiLCJlbWFpbCI6ICIiLCAiVmlld01vZGUiOiAiMyJ9&amp;searchId=66ab5481-1385-3587-9585-9ec6a25e60a1" TargetMode="External"/><Relationship Id="rId408" Type="http://schemas.openxmlformats.org/officeDocument/2006/relationships/hyperlink" Target="https://portal.onehome.com/en-US/property/aotf~1044854694~PPMLS?token=eyJPU04iOiJQUE1MUyIsImFnZW50aWQiOiIyNDM2MyIsInNldGlkIjogIjEwMTM5NjQiLCJzZXRUeXBlIjogIlBST1BFUlRZIiwic2F2ZWRTZWFyY2hJZCI6ICI5YjVkZmU3Yi02NjhiLTMzYjMtOWViNy1iMzY0ZjkzOWZlN2EiLCJlbWFpbCI6ICIiLCAiVmlld01vZGUiOiAiMyJ9&amp;searchId=9b5dfe7b-668b-33b3-9eb7-b364f939fe7a" TargetMode="External"/><Relationship Id="rId407" Type="http://schemas.openxmlformats.org/officeDocument/2006/relationships/hyperlink" Target="https://portal.onehome.com/en-US/property/aotf~1063544435~PPMLS?token=eyJPU04iOiJQUE1MUyIsImFnZW50aWQiOiIyNDM2MyIsInNldGlkIjogIjEwMTM5NjIiLCJzZXRUeXBlIjogIlBST1BFUlRZIiwic2F2ZWRTZWFyY2hJZCI6ICIzYTEyYTEyNy0zYTQ3LTMwNDEtOGYxNi04NzFlZDcwYTFmNjQiLCJlbWFpbCI6ICIiLCAiVmlld01vZGUiOiAiMyJ9&amp;searchId=3a12a127-3a47-3041-8f16-871ed70a1f64" TargetMode="External"/><Relationship Id="rId406" Type="http://schemas.openxmlformats.org/officeDocument/2006/relationships/hyperlink" Target="https://portal.onehome.com/en-US/property/aotf~1048480462~PPMLS?token=eyJPU04iOiJQUE1MUyIsImFnZW50aWQiOiIyNDM2MyIsInNldGlkIjogIjEwMTM5NjAiLCJzZXRUeXBlIjogIlBST1BFUlRZIiwic2F2ZWRTZWFyY2hJZCI6ICJlNGI3NWY5Yi0wMDMzLTM0NDMtYTY2OS1hYzg5MWI4NmJmODYiLCJlbWFpbCI6ICIiLCAiVmlld01vZGUiOiAiMyJ9&amp;searchId=e4b75f9b-0033-3443-a669-ac891b86bf86" TargetMode="External"/><Relationship Id="rId405" Type="http://schemas.openxmlformats.org/officeDocument/2006/relationships/hyperlink" Target="https://portal.onehome.com/en-US/property/aotf~1050234885~PPMLS?token=eyJPU04iOiJQUE1MUyIsImFnZW50aWQiOiIyNDM2MyIsInNldGlkIjogIjEwMTM5NTkiLCJzZXRUeXBlIjogIlBST1BFUlRZIiwic2F2ZWRTZWFyY2hJZCI6ICJjMGVmOWQ0Mi1jN2Y5LTM2NGUtODRmYi05MWZiZmYxNGEwNWUiLCJlbWFpbCI6ICIiLCAiVmlld01vZGUiOiAiMyJ9&amp;searchId=c0ef9d42-c7f9-364e-84fb-91fbff14a05e" TargetMode="External"/><Relationship Id="rId400" Type="http://schemas.openxmlformats.org/officeDocument/2006/relationships/hyperlink" Target="https://portal.onehome.com/en-US/property/aotf~1058201148~PPMLS?token=eyJPU04iOiJQUE1MUyIsImFnZW50aWQiOiIyNDM2MyIsInNldGlkIjogIjEwMDg4NDQiLCJzZXRUeXBlIjogIlBST1BFUlRZIiwic2F2ZWRTZWFyY2hJZCI6ICI2ZWIxNzliYS0yNWFmLTM5NmYtYmEyMC02NDIzNTMzZDFiM2QiLCJlbWFpbCI6ICIiLCAiVmlld01vZGUiOiAiMyJ9&amp;searchId=6eb179ba-25af-396f-ba20-6423533d1b3d"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1drv.ms/x/s!AoCMTNUmQdCtgohYOTDTo7NIghjSxw?e=f4OgSr" TargetMode="External"/><Relationship Id="rId2" Type="http://schemas.openxmlformats.org/officeDocument/2006/relationships/hyperlink" Target="https://portal.onehome.com/en-US/share/1015835k98936" TargetMode="External"/><Relationship Id="rId3" Type="http://schemas.openxmlformats.org/officeDocument/2006/relationships/hyperlink" Target="https://portal.onehome.com/en-US/share/1015832I60139" TargetMode="External"/><Relationship Id="rId4" Type="http://schemas.openxmlformats.org/officeDocument/2006/relationships/hyperlink" Target="https://portal.onehome.com/en-US/share/1015827U55574" TargetMode="External"/><Relationship Id="rId9" Type="http://schemas.openxmlformats.org/officeDocument/2006/relationships/hyperlink" Target="https://portal.onehome.com/en-US/share/1014250F73546" TargetMode="External"/><Relationship Id="rId5" Type="http://schemas.openxmlformats.org/officeDocument/2006/relationships/hyperlink" Target="https://portal.onehome.com/en-US/share/1015826r65729" TargetMode="External"/><Relationship Id="rId6" Type="http://schemas.openxmlformats.org/officeDocument/2006/relationships/hyperlink" Target="https://portal.onehome.com/en-US/share/1014254M55081" TargetMode="External"/><Relationship Id="rId7" Type="http://schemas.openxmlformats.org/officeDocument/2006/relationships/hyperlink" Target="https://portal.onehome.com/en-US/share/1014253g36822" TargetMode="External"/><Relationship Id="rId8" Type="http://schemas.openxmlformats.org/officeDocument/2006/relationships/hyperlink" Target="https://portal.onehome.com/en-US/share/1014251P56772" TargetMode="External"/><Relationship Id="rId31" Type="http://schemas.openxmlformats.org/officeDocument/2006/relationships/drawing" Target="../drawings/drawing19.xml"/><Relationship Id="rId30" Type="http://schemas.openxmlformats.org/officeDocument/2006/relationships/hyperlink" Target="https://portal.onehome.com/en-US/share/1012057m78072" TargetMode="External"/><Relationship Id="rId20" Type="http://schemas.openxmlformats.org/officeDocument/2006/relationships/hyperlink" Target="https://portal.onehome.com/en-US/share/1012638W09762" TargetMode="External"/><Relationship Id="rId22" Type="http://schemas.openxmlformats.org/officeDocument/2006/relationships/hyperlink" Target="https://portal.onehome.com/en-US/share/1012571H88111" TargetMode="External"/><Relationship Id="rId21" Type="http://schemas.openxmlformats.org/officeDocument/2006/relationships/hyperlink" Target="https://portal.onehome.com/en-US/share/1012572l09591" TargetMode="External"/><Relationship Id="rId24" Type="http://schemas.openxmlformats.org/officeDocument/2006/relationships/hyperlink" Target="https://portal.onehome.com/en-US/share/1012568Z06275" TargetMode="External"/><Relationship Id="rId23" Type="http://schemas.openxmlformats.org/officeDocument/2006/relationships/hyperlink" Target="https://portal.onehome.com/en-US/share/1012569n67174" TargetMode="External"/><Relationship Id="rId26" Type="http://schemas.openxmlformats.org/officeDocument/2006/relationships/hyperlink" Target="https://portal.onehome.com/en-US/share/1012563N52518" TargetMode="External"/><Relationship Id="rId25" Type="http://schemas.openxmlformats.org/officeDocument/2006/relationships/hyperlink" Target="https://portal.onehome.com/en-US/share/1012564Z90546" TargetMode="External"/><Relationship Id="rId28" Type="http://schemas.openxmlformats.org/officeDocument/2006/relationships/hyperlink" Target="https://portal.onehome.com/en-US/share/1012062U73569" TargetMode="External"/><Relationship Id="rId27" Type="http://schemas.openxmlformats.org/officeDocument/2006/relationships/hyperlink" Target="https://portal.onehome.com/en-US/share/1012562V87173" TargetMode="External"/><Relationship Id="rId29" Type="http://schemas.openxmlformats.org/officeDocument/2006/relationships/hyperlink" Target="https://portal.onehome.com/en-US/share/1012059h25901" TargetMode="External"/><Relationship Id="rId11" Type="http://schemas.openxmlformats.org/officeDocument/2006/relationships/hyperlink" Target="https://portal.onehome.com/en-US/share/1014248v90206" TargetMode="External"/><Relationship Id="rId10" Type="http://schemas.openxmlformats.org/officeDocument/2006/relationships/hyperlink" Target="https://portal.onehome.com/en-US/share/1014249n84797" TargetMode="External"/><Relationship Id="rId13" Type="http://schemas.openxmlformats.org/officeDocument/2006/relationships/hyperlink" Target="https://portal.onehome.com/en-US/share/1014244U05620" TargetMode="External"/><Relationship Id="rId12" Type="http://schemas.openxmlformats.org/officeDocument/2006/relationships/hyperlink" Target="https://portal.onehome.com/en-US/share/1014247X84785" TargetMode="External"/><Relationship Id="rId15" Type="http://schemas.openxmlformats.org/officeDocument/2006/relationships/hyperlink" Target="https://portal.onehome.com/en-US/share/1012647W14311" TargetMode="External"/><Relationship Id="rId14" Type="http://schemas.openxmlformats.org/officeDocument/2006/relationships/hyperlink" Target="https://portal.onehome.com/en-US/share/1012648c00919" TargetMode="External"/><Relationship Id="rId17" Type="http://schemas.openxmlformats.org/officeDocument/2006/relationships/hyperlink" Target="https://portal.onehome.com/en-US/share/1012644k65866" TargetMode="External"/><Relationship Id="rId16" Type="http://schemas.openxmlformats.org/officeDocument/2006/relationships/hyperlink" Target="https://portal.onehome.com/en-US/share/1012646r21682" TargetMode="External"/><Relationship Id="rId19" Type="http://schemas.openxmlformats.org/officeDocument/2006/relationships/hyperlink" Target="https://portal.onehome.com/en-US/share/1012641p27163" TargetMode="External"/><Relationship Id="rId18" Type="http://schemas.openxmlformats.org/officeDocument/2006/relationships/hyperlink" Target="https://portal.onehome.com/en-US/share/1012642Q69721"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portal.onehome.com/en-US/share/1017882V37359" TargetMode="External"/><Relationship Id="rId2" Type="http://schemas.openxmlformats.org/officeDocument/2006/relationships/hyperlink" Target="https://assumelist.com/property-detail/?property=1815-Olympic-Dr&amp;property_id=174398590&amp;mls_id=387709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3" Type="http://schemas.openxmlformats.org/officeDocument/2006/relationships/hyperlink" Target="https://portal.onehome.com/en-US/share/1017881o94574" TargetMode="External"/><Relationship Id="rId4" Type="http://schemas.openxmlformats.org/officeDocument/2006/relationships/hyperlink" Target="https://assumelist.com/property-detail/?property=2525-Nadine-Dr&amp;property_id=174737439&amp;mls_id=2487761&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9" Type="http://schemas.openxmlformats.org/officeDocument/2006/relationships/hyperlink" Target="https://portal.onehome.com/en-US/share/1017878g68397" TargetMode="External"/><Relationship Id="rId5" Type="http://schemas.openxmlformats.org/officeDocument/2006/relationships/hyperlink" Target="https://portal.onehome.com/en-US/share/1017880U67687" TargetMode="External"/><Relationship Id="rId6" Type="http://schemas.openxmlformats.org/officeDocument/2006/relationships/hyperlink" Target="https://assumelist.com/property-detail/?property=9351-Daystar-Ter&amp;property_id=174397914&amp;mls_id=3660263&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7" Type="http://schemas.openxmlformats.org/officeDocument/2006/relationships/hyperlink" Target="https://portal.onehome.com/en-US/share/1017879k69243" TargetMode="External"/><Relationship Id="rId8" Type="http://schemas.openxmlformats.org/officeDocument/2006/relationships/hyperlink" Target="https://assumelist.com/property-detail/?property=7055-Vasalias-Hts&amp;property_id=174574086&amp;mls_id=661164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40" Type="http://schemas.openxmlformats.org/officeDocument/2006/relationships/drawing" Target="../drawings/drawing20.xml"/><Relationship Id="rId31" Type="http://schemas.openxmlformats.org/officeDocument/2006/relationships/hyperlink" Target="https://portal.onehome.com/en-US/share/1017797Q48860" TargetMode="External"/><Relationship Id="rId30" Type="http://schemas.openxmlformats.org/officeDocument/2006/relationships/hyperlink" Target="https://assumelist.com/property-detail/?property=8145-Woody-Creek-Dr&amp;property_id=174284801&amp;mls_id=3234400&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33" Type="http://schemas.openxmlformats.org/officeDocument/2006/relationships/hyperlink" Target="https://portal.onehome.com/en-US/share/1017796W89980" TargetMode="External"/><Relationship Id="rId32" Type="http://schemas.openxmlformats.org/officeDocument/2006/relationships/hyperlink" Target="https://assumelist.com/property-detail/?property=2716-Harvest-Ridge-Hts&amp;property_id=174714682&amp;mls_id=410928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35" Type="http://schemas.openxmlformats.org/officeDocument/2006/relationships/hyperlink" Target="https://portal.onehome.com/en-US/share/1017793y33326" TargetMode="External"/><Relationship Id="rId34" Type="http://schemas.openxmlformats.org/officeDocument/2006/relationships/hyperlink" Target="https://assumelist.com/property-detail/?property=6068-Callan-Dr&amp;property_id=174736343&amp;mls_id=1396662&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37" Type="http://schemas.openxmlformats.org/officeDocument/2006/relationships/hyperlink" Target="https://portal.onehome.com/en-US/share/1017231T92713" TargetMode="External"/><Relationship Id="rId36" Type="http://schemas.openxmlformats.org/officeDocument/2006/relationships/hyperlink" Target="http://url9431.assumelist.com/ls/click?upn=u001.BcL1eYUM-2F67rfyYv2dxwzPO3-2FughUwQfz5jIH1XMxg5U-2BCJ-2BorEaGdlHSZU5PilMaDse0Wg8sc-2BCe8RPCwq3o-2FQoF6j8v8jbCi5b5ksrlN4UUB5W-2FpiXmXmFH5B7fs8HCMQ2lvJwJeTGvdhwJiXSw8ZkIpbWyxTx-2FZv5Wz3ry7MXE1ma66vKXOE9exeAfZQBAMmDCWiVzTdWH9k-2Bt37xYAZdYVxl0sne7TV0zDZlK2nPPEG3KvrowjD5JZq7eoB7IW55Zsp9SeVTPychgHPLmZ7MWCo8vC8MsNMSkgXxEWB56gxV6XHvp03QH2ld7SaI0od2QX-2FA5t46vfvcikPcwEtXs5w-2F29zHIlzFACtEVb84bs1E947qjX4ru7xYmeL0w23W-2BKBZdS933q0cHhDMpQsFKEnKHiz86XqH0-2BBOnvB6t7NIEXc8F5-2BgD2viMcrH6yC-2BEoMEPLkq89EBMOnOdm5B1t8S3ZDMIky1FfC74e7I-2FnkBD90DfsQEJRzsIfhBRfjZ8SS6p7Vnj43flMzj79H5ejOZi9ESrQqCJoQV7p63m7F681BacolXHKh7EXkooZ2P8eIsUhDnzmIfk-2BzWRw-3D-3DfcQ6_dqUk4BVLDTnppcaqbjgsBHDSaEXQh55iFlm3uQz3mYt9wFYXr9ftT9tB3C-2B5LjexmSU7naQoK-2FVB-2B4J1XkymTBNwH5WXlEZZDS-2BYQOY-2FYMuMZdtfohZiruKEi0WV94-2BADdDCiM37dS3X7MWiRj76xLcV-2F9-2FEXqOpgMX8-2BWR9K8qfpDlHhHQBia0JbcKeOBXRylfIRczy2TBlt56MMObwmUigPfEJXuBoXqfobPGNaY8-3D" TargetMode="External"/><Relationship Id="rId39" Type="http://schemas.openxmlformats.org/officeDocument/2006/relationships/hyperlink" Target="https://portal.onehome.com/en-US/share/1017218c05630" TargetMode="External"/><Relationship Id="rId38" Type="http://schemas.openxmlformats.org/officeDocument/2006/relationships/hyperlink" Target="https://portal.onehome.com/en-US/share/1017230c18919" TargetMode="External"/><Relationship Id="rId20" Type="http://schemas.openxmlformats.org/officeDocument/2006/relationships/hyperlink" Target="https://assumelist.com/property-detail/?property=6930-Bacone-Ter&amp;property_id=174867626&amp;mls_id=7895776&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22" Type="http://schemas.openxmlformats.org/officeDocument/2006/relationships/hyperlink" Target="https://assumelist.com/property-detail/?property=84-Doris-Dr&amp;property_id=174564895&amp;mls_id=1204835&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21" Type="http://schemas.openxmlformats.org/officeDocument/2006/relationships/hyperlink" Target="https://portal.onehome.com/en-US/share/1017804M20311" TargetMode="External"/><Relationship Id="rId24" Type="http://schemas.openxmlformats.org/officeDocument/2006/relationships/hyperlink" Target="https://assumelist.com/property-detail/?property=5534-Timeless-Vw&amp;property_id=174445814&amp;mls_id=5595140&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23" Type="http://schemas.openxmlformats.org/officeDocument/2006/relationships/hyperlink" Target="https://portal.onehome.com/en-US/share/1017803S86867" TargetMode="External"/><Relationship Id="rId26" Type="http://schemas.openxmlformats.org/officeDocument/2006/relationships/hyperlink" Target="https://assumelist.com/property-detail/?property=5325-Fiesta-Ln&amp;property_id=174634322&amp;mls_id=5839037&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25" Type="http://schemas.openxmlformats.org/officeDocument/2006/relationships/hyperlink" Target="https://portal.onehome.com/en-US/share/1017802l82244" TargetMode="External"/><Relationship Id="rId28" Type="http://schemas.openxmlformats.org/officeDocument/2006/relationships/hyperlink" Target="https://assumelist.com/property-detail/?property=1225-Nez-Perce-Dr&amp;property_id=174676953&amp;mls_id=5339079&amp;agent=1288&amp;token=eyJ0eXAiOiJKV1QiLCJhbGciOiJIUzI1NiJ9.eyJpYXQiOjE3MjExNjcyNjgsImV4cCI6MTcyMzc1OTI2OCwiZGF0YSI6eyJhZ2VudElkIjoxMjg4LCJzaGFyZUtleSI6Ijc4OGUxNTNhZTgwMmUzZTgwNWEwZmRkMGUyMzBmYTEyIiwibGlzdGluZ0lkIjoiMTc0ODY3NjI2LDE3NDU2NDg5NSwxNzQ0NDU4MTQsMTc0NTUxNTI5LDE3NDYzNDMyMiwxNzQ2NzY5NTMsMTc0Mjg0ODAxLDE3NDcxNDY4MiwxNzQ3MzYzNDMifX0.uexM6Em1-FJX8ysJWwwk9zOMOMQdxxH0a-kGkLtZ_ow&amp;alerts=1&amp;share_key=788e153ae802e3e805a0fdd0e230fa12" TargetMode="External"/><Relationship Id="rId27" Type="http://schemas.openxmlformats.org/officeDocument/2006/relationships/hyperlink" Target="https://portal.onehome.com/en-US/share/1017800l95580" TargetMode="External"/><Relationship Id="rId29" Type="http://schemas.openxmlformats.org/officeDocument/2006/relationships/hyperlink" Target="https://portal.onehome.com/en-US/share/1017799l33988" TargetMode="External"/><Relationship Id="rId11" Type="http://schemas.openxmlformats.org/officeDocument/2006/relationships/hyperlink" Target="https://portal.onehome.com/en-US/share/1017876t54336" TargetMode="External"/><Relationship Id="rId10" Type="http://schemas.openxmlformats.org/officeDocument/2006/relationships/hyperlink" Target="https://assumelist.com/property-detail/?property=1438-Kingsley-Dr&amp;property_id=174723104&amp;mls_id=4330245&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3" Type="http://schemas.openxmlformats.org/officeDocument/2006/relationships/hyperlink" Target="https://portal.onehome.com/en-US/share/1017875j06807" TargetMode="External"/><Relationship Id="rId12" Type="http://schemas.openxmlformats.org/officeDocument/2006/relationships/hyperlink" Target="https://assumelist.com/property-detail/?property=642-Valjean-Pl&amp;property_id=174615696&amp;mls_id=1252304&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5" Type="http://schemas.openxmlformats.org/officeDocument/2006/relationships/hyperlink" Target="https://portal.onehome.com/en-US/share/1017874G31522" TargetMode="External"/><Relationship Id="rId14" Type="http://schemas.openxmlformats.org/officeDocument/2006/relationships/hyperlink" Target="https://assumelist.com/property-detail/?property=7227-Bentwater-Dr&amp;property_id=174627189&amp;mls_id=7733642&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7" Type="http://schemas.openxmlformats.org/officeDocument/2006/relationships/hyperlink" Target="https://portal.onehome.com/en-US/share/1017873M23555" TargetMode="External"/><Relationship Id="rId16" Type="http://schemas.openxmlformats.org/officeDocument/2006/relationships/hyperlink" Target="https://assumelist.com/property-detail/?property=3615-Meadowland-Blvd&amp;property_id=174420751&amp;mls_id=2706628&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 Id="rId19" Type="http://schemas.openxmlformats.org/officeDocument/2006/relationships/hyperlink" Target="https://portal.onehome.com/en-US/share/1017805V62233" TargetMode="External"/><Relationship Id="rId18" Type="http://schemas.openxmlformats.org/officeDocument/2006/relationships/hyperlink" Target="https://assumelist.com/property-detail/?property=1504-Lyle-Dr&amp;property_id=174654542&amp;mls_id=2890776&amp;agent=1288&amp;token=eyJ0eXAiOiJKV1QiLCJhbGciOiJIUzI1NiJ9.eyJpYXQiOjE3MjEyNTM2NzAsImV4cCI6MTcyMzg0NTY3MCwiZGF0YSI6eyJhZ2VudElkIjoxMjg4LCJzaGFyZUtleSI6ImIyMzcwMTlmOGU4Nzg0OWM0MjU2NDE5ZDVlZjAxZWQ1IiwibGlzdGluZ0lkIjoiMTc0Mzk4NTkwLDE3NDczNzQzOSwxNzQzOTc5MTQsMTc0NTc0MDg2LDE3NDcyMzEwNCwxNzQ2MTU2OTYsMTc0NjI3MTg5LDE3NDQyMDc1MSwxNzQ2NTQ1NDIifX0.iBs3ABywynXo9UCx-TD1KcByIBtWzDIUjnhFqOCbOmI&amp;alerts=1&amp;share_key=b237019f8e87849c4256419d5ef01ed5"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Dc5ODgiLCJWaWV3TW9kZSI6IjEifQ==&amp;SMS=0" TargetMode="External"/><Relationship Id="rId2" Type="http://schemas.openxmlformats.org/officeDocument/2006/relationships/hyperlink" Target="https://portal.onehome.com/en-US/property/aotf~106534088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jMxNjUiLCJWaWV3TW9kZSI6IjEifQ==&amp;SMS=0" TargetMode="External"/><Relationship Id="rId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NzExNDIiLCJWaWV3TW9kZSI6IjEifQ==&amp;SMS=0" TargetMode="External"/><Relationship Id="rId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3MTUiLCJWaWV3TW9kZSI6IjEifQ==&amp;SMS=0" TargetMode="External"/><Relationship Id="rId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UyNDkiLCJWaWV3TW9kZSI6IjEifQ==&amp;SMS=0" TargetMode="External"/><Relationship Id="rId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k2MzkiLCJWaWV3TW9kZSI6IjEifQ==&amp;SMS=0" TargetMode="External"/><Relationship Id="rId7" Type="http://schemas.openxmlformats.org/officeDocument/2006/relationships/hyperlink" Target="https://portal.onehome.com/en-US/property/aotf~1064814976~PPMLS?token=eyJPU04iOiJQUE1MUyIsImFnZW50aWQiOiIyNDM2MyIsInNldGlkIjogIjEwMTM3MzYiLCJzZXRUeXBlIjogIlBST1BFUlRZIiwic2F2ZWRTZWFyY2hJZCI6ICJlMTdlOWZiOS0wZGFkLTM2MDMtODA5NC03YjNmZTBjNmYzNGQiLCJlbWFpbCI6ICIiLCAiVmlld01vZGUiOiAiMyJ9&amp;searchId=e17e9fb9-0dad-3603-8094-7b3fe0c6f34d" TargetMode="External"/><Relationship Id="rId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k0MTciLCJWaWV3TW9kZSI6IjEifQ==&amp;SMS=0" TargetMode="External"/><Relationship Id="rId40" Type="http://schemas.openxmlformats.org/officeDocument/2006/relationships/hyperlink" Target="https://portal.onehome.com/en-US/property/aotf~1062096935~PPMLS?token=eyJPU04iOiJQUE1MUyIsImFnZW50aWQiOiIyNDM2MyIsInNldGlkIjogIjEwMTMwMTkiLCJzZXRUeXBlIjogIlBST1BFUlRZIiwic2F2ZWRTZWFyY2hJZCI6ICJmZmQ3NTFjMi04Y2M0LTNhZGMtYjdkMS1hMmVjZTAzMmMxMTkiLCJlbWFpbCI6ICIiLCAiVmlld01vZGUiOiAiMyJ9&amp;searchId=ffd751c2-8cc4-3adc-b7d1-a2ece032c119" TargetMode="External"/><Relationship Id="rId42" Type="http://schemas.openxmlformats.org/officeDocument/2006/relationships/hyperlink" Target="https://portal.onehome.com/en-US/share/1012968o98663" TargetMode="External"/><Relationship Id="rId4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kzOTciLCJWaWV3TW9kZSI6IjEifQ==&amp;SMS=0" TargetMode="External"/><Relationship Id="rId44" Type="http://schemas.openxmlformats.org/officeDocument/2006/relationships/hyperlink" Target="https://portal.onehome.com/en-US/property/aotf~106969705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3" Type="http://schemas.openxmlformats.org/officeDocument/2006/relationships/hyperlink" Target="https://portal.onehome.com/en-US/share/1012959A22585" TargetMode="External"/><Relationship Id="rId4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Y4OTEiLCJWaWV3TW9kZSI6IjEifQ==&amp;SMS=0" TargetMode="External"/><Relationship Id="rId45" Type="http://schemas.openxmlformats.org/officeDocument/2006/relationships/hyperlink" Target="https://portal.onehome.com/en-US/property/aotf~106966272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4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zA5MzkiLCJWaWV3TW9kZSI6IjEifQ==&amp;SMS=0" TargetMode="External"/><Relationship Id="rId4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DMyODgiLCJWaWV3TW9kZSI6IjEifQ==&amp;SMS=0" TargetMode="External"/><Relationship Id="rId4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NTEwNDEiLCJWaWV3TW9kZSI6IjEifQ==&amp;SMS=0" TargetMode="External"/><Relationship Id="rId31" Type="http://schemas.openxmlformats.org/officeDocument/2006/relationships/hyperlink" Target="https://portal.onehome.com/en-US/property/aotf~10731717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0" Type="http://schemas.openxmlformats.org/officeDocument/2006/relationships/hyperlink" Target="https://portal.onehome.com/en-US/property/aotf~1073242008~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jEzMjQiLCJWaWV3TW9kZSI6IjEifQ==&amp;SMS=0" TargetMode="External"/><Relationship Id="rId32" Type="http://schemas.openxmlformats.org/officeDocument/2006/relationships/hyperlink" Target="https://portal.onehome.com/en-US/property/aotf~10732731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3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NjgzNjUiLCJWaWV3TW9kZSI6IjEifQ==&amp;SMS=0" TargetMode="External"/><Relationship Id="rId34" Type="http://schemas.openxmlformats.org/officeDocument/2006/relationships/hyperlink" Target="https://portal.onehome.com/en-US/property/aotf~107307776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UxNTEiLCJWaWV3TW9kZSI6IjEifQ==&amp;SMS=0" TargetMode="External"/><Relationship Id="rId3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jQyMTIiLCJWaWV3TW9kZSI6IjEifQ==&amp;SMS=0" TargetMode="External"/><Relationship Id="rId39" Type="http://schemas.openxmlformats.org/officeDocument/2006/relationships/hyperlink" Target="https://portal.onehome.com/en-US/property/aotf~1068193600~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3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0MDM0ODgiLCJWaWV3TW9kZSI6IjEifQ==&amp;SMS=0" TargetMode="External"/><Relationship Id="rId20" Type="http://schemas.openxmlformats.org/officeDocument/2006/relationships/hyperlink" Target="https://portal.onehome.com/en-US/property/aotf~107315544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TE2NDUiLCJWaWV3TW9kZSI6IjEifQ==&amp;SMS=0" TargetMode="External"/><Relationship Id="rId21" Type="http://schemas.openxmlformats.org/officeDocument/2006/relationships/hyperlink" Target="https://portal.onehome.com/en-US/property/aotf~107328625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2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ODU1MjQiLCJWaWV3TW9kZSI6IjEifQ==&amp;SMS=0" TargetMode="External"/><Relationship Id="rId2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DM3MTAiLCJWaWV3TW9kZSI6IjEifQ==&amp;SMS=0" TargetMode="External"/><Relationship Id="rId26" Type="http://schemas.openxmlformats.org/officeDocument/2006/relationships/hyperlink" Target="https://portal.onehome.com/en-US/property/aotf~106879860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U4NDciLCJWaWV3TW9kZSI6IjEifQ==&amp;SMS=0" TargetMode="External"/><Relationship Id="rId28" Type="http://schemas.openxmlformats.org/officeDocument/2006/relationships/hyperlink" Target="https://portal.onehome.com/en-US/property/aotf~1073218419~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7" Type="http://schemas.openxmlformats.org/officeDocument/2006/relationships/hyperlink" Target="https://portal.onehome.com/en-US/property/aotf~107278913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29" Type="http://schemas.openxmlformats.org/officeDocument/2006/relationships/hyperlink" Target="https://portal.onehome.com/en-US/property/aotf~1073117135~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ODk3MDEiLCJWaWV3TW9kZSI6IjEifQ==&amp;SMS=0" TargetMode="External"/><Relationship Id="rId1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UwMTYiLCJWaWV3TW9kZSI6IjEifQ==&amp;SMS=0" TargetMode="External"/><Relationship Id="rId13" Type="http://schemas.openxmlformats.org/officeDocument/2006/relationships/hyperlink" Target="https://portal.onehome.com/en-US/property/aotf~107330221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2" Type="http://schemas.openxmlformats.org/officeDocument/2006/relationships/hyperlink" Target="https://portal.onehome.com/en-US/property/aotf~1073283975~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Mzc4MjAiLCJWaWV3TW9kZSI6IjEifQ==&amp;SMS=0" TargetMode="External"/><Relationship Id="rId1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0NjE5OTciLCJWaWV3TW9kZSI6IjEifQ==&amp;SMS=0" TargetMode="External"/><Relationship Id="rId17" Type="http://schemas.openxmlformats.org/officeDocument/2006/relationships/hyperlink" Target="https://portal.onehome.com/en-US/property/aotf~1072800337~PPMLS?token=eyJPU04iOiJQUE1MUyIsImFnZW50aWQiOiIyNDM2MyIsInNldGlkIjogIjEwMTM1MzMiLCJzZXRUeXBlIjogIlBST1BFUlRZIiwic2F2ZWRTZWFyY2hJZCI6ICIzYWM4ODM4Mi02YTYzLTMyNWQtODZmOC1jMTI2NDZhNTgxZmYiLCJlbWFpbCI6ICIiLCAiVmlld01vZGUiOiAiMyJ9&amp;searchId=3ac88382-6a63-325d-86f8-c12646a581ff" TargetMode="External"/><Relationship Id="rId1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I4ODQiLCJWaWV3TW9kZSI6IjEifQ==&amp;SMS=0" TargetMode="External"/><Relationship Id="rId19" Type="http://schemas.openxmlformats.org/officeDocument/2006/relationships/hyperlink" Target="https://portal.onehome.com/en-US/property/aotf~10697466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8" Type="http://schemas.openxmlformats.org/officeDocument/2006/relationships/hyperlink" Target="https://portal.onehome.com/en-US/property/aotf~107123987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zMzMjIiLCJWaWV3TW9kZSI6IjEifQ==&amp;SMS=0" TargetMode="External"/><Relationship Id="rId8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1OTYiLCJWaWV3TW9kZSI6IjEifQ==&amp;SMS=0" TargetMode="External"/><Relationship Id="rId86" Type="http://schemas.openxmlformats.org/officeDocument/2006/relationships/hyperlink" Target="https://portal.onehome.com/en-US/share/1010776E93866" TargetMode="External"/><Relationship Id="rId85" Type="http://schemas.openxmlformats.org/officeDocument/2006/relationships/hyperlink" Target="https://portal.onehome.com/en-US/share/1009225S66099" TargetMode="External"/><Relationship Id="rId8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MDEzOTIiLCJWaWV3TW9kZSI6IjEifQ==&amp;SMS=0" TargetMode="External"/><Relationship Id="rId87" Type="http://schemas.openxmlformats.org/officeDocument/2006/relationships/hyperlink" Target="https://portal.onehome.com/en-US/property/aotf~1063442153~PPMLS?token=eyJPU04iOiJQUE1MUyIsImFnZW50aWQiOiIyNDM2MyIsInNldGlkIjogIjEwMTA2MzYiLCJzZXRUeXBlIjogIlBST1BFUlRZIiwic2F2ZWRTZWFyY2hJZCI6ICIwNjBiMjI4OS04ZGRhLTM3MDktYmU5OC00MDUyMjllM2UxMjAiLCJlbWFpbCI6ICIiLCAiVmlld01vZGUiOiAiMyJ9&amp;searchId=060b2289-8dda-3709-be98-405229e3e120" TargetMode="External"/><Relationship Id="rId8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U4ODYiLCJWaWV3TW9kZSI6IjEifQ==&amp;SMS=0" TargetMode="External"/><Relationship Id="rId80" Type="http://schemas.openxmlformats.org/officeDocument/2006/relationships/hyperlink" Target="https://portal.onehome.com/en-US/property/aotf~1065134061~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8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DkwMTAiLCJWaWV3TW9kZSI6IjEifQ==&amp;SMS=0" TargetMode="External"/><Relationship Id="rId81" Type="http://schemas.openxmlformats.org/officeDocument/2006/relationships/hyperlink" Target="https://portal.onehome.com/en-US/property/aotf~1063608404~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3" Type="http://schemas.openxmlformats.org/officeDocument/2006/relationships/hyperlink" Target="https://portal.onehome.com/en-US/property/aotf~1064993112~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MTIxNjciLCJWaWV3TW9kZSI6IjEifQ==&amp;SMS=0" TargetMode="External"/><Relationship Id="rId7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zMDIxMjgiLCJWaWV3TW9kZSI6IjEifQ==&amp;SMS=0" TargetMode="External"/><Relationship Id="rId74" Type="http://schemas.openxmlformats.org/officeDocument/2006/relationships/hyperlink" Target="https://portal.onehome.com/en-US/property/aotf~1065185003~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7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yNTI2OTYiLCJWaWV3TW9kZSI6IjEifQ==&amp;SMS=0" TargetMode="External"/><Relationship Id="rId7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jg3MzEiLCJWaWV3TW9kZSI6IjEifQ==&amp;SMS=0" TargetMode="External"/><Relationship Id="rId7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U3MjYiLCJWaWV3TW9kZSI6IjEifQ==&amp;SMS=0" TargetMode="External"/><Relationship Id="rId78" Type="http://schemas.openxmlformats.org/officeDocument/2006/relationships/hyperlink" Target="https://portal.onehome.com/en-US/property/aotf~106482644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71"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Y4NTMiLCJWaWV3TW9kZSI6IjEifQ==&amp;SMS=0" TargetMode="External"/><Relationship Id="rId7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zUzODkiLCJWaWV3TW9kZSI6IjEifQ==&amp;SMS=0" TargetMode="External"/><Relationship Id="rId6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5ODgiLCJWaWV3TW9kZSI6IjEifQ==&amp;SMS=0" TargetMode="External"/><Relationship Id="rId61" Type="http://schemas.openxmlformats.org/officeDocument/2006/relationships/hyperlink" Target="https://portal.onehome.com/en-US/property/aotf~1065066956~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4MDIiLCJWaWV3TW9kZSI6IjEifQ==&amp;SMS=0" TargetMode="External"/><Relationship Id="rId6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kyMDAiLCJWaWV3TW9kZSI6IjEifQ==&amp;SMS=0" TargetMode="External"/><Relationship Id="rId66" Type="http://schemas.openxmlformats.org/officeDocument/2006/relationships/hyperlink" Target="https://portal.onehome.com/en-US/property/aotf~1059589884~PPMLS?token=eyJPU04iOiJQUE1MUyIsImFnZW50aWQiOiIyNDM2MyIsInNldGlkIjogIjEwMTIwMDMiLCJzZXRUeXBlIjogIlBST1BFUlRZIiwic2F2ZWRTZWFyY2hJZCI6ICI3ZDE5Njg2My0wM2IyLTM5NWQtYWU3My00ZDI4ZGI2MmQ2OTQiLCJlbWFpbCI6ICIiLCAiVmlld01vZGUiOiAiMyJ9&amp;searchId=7d196863-03b2-395d-ae73-4d28db62d694" TargetMode="External"/><Relationship Id="rId65" Type="http://schemas.openxmlformats.org/officeDocument/2006/relationships/hyperlink" Target="https://portal.onehome.com/en-US/share/1012007O17242" TargetMode="External"/><Relationship Id="rId6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4NDkiLCJWaWV3TW9kZSI6IjEifQ==&amp;SMS=0" TargetMode="External"/><Relationship Id="rId67" Type="http://schemas.openxmlformats.org/officeDocument/2006/relationships/hyperlink" Target="https://portal.onehome.com/en-US/property/aotf~1065278979~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60" Type="http://schemas.openxmlformats.org/officeDocument/2006/relationships/hyperlink" Target="https://portal.onehome.com/en-US/property/aotf~1065134298~PPMLS?token=eyJPU04iOiJQUE1MUyIsImFnZW50aWQiOiIyNDM2MyIsInNldGlkIjogIjEwMTIxMzIiLCJzZXRUeXBlIjogIlBST1BFUlRZIiwic2F2ZWRTZWFyY2hJZCI6ICJlZWZmOTg3ZS02MzE2LTMxYmUtODQwOC02YmNhMzM2ODUwNDEiLCJlbWFpbCI6ICIiLCAiVmlld01vZGUiOiAiMyJ9&amp;searchId=eeff987e-6316-31be-8408-6bca33685041" TargetMode="External"/><Relationship Id="rId69" Type="http://schemas.openxmlformats.org/officeDocument/2006/relationships/hyperlink" Target="https://portal.onehome.com/en-US/property/aotf~1065208111~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1" Type="http://schemas.openxmlformats.org/officeDocument/2006/relationships/hyperlink" Target="https://portal.onehome.com/en-US/property/aotf~1068185940~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50" Type="http://schemas.openxmlformats.org/officeDocument/2006/relationships/hyperlink" Target="https://portal.onehome.com/en-US/property/aotf~1068197043~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3" Type="http://schemas.openxmlformats.org/officeDocument/2006/relationships/hyperlink" Target="https://portal.onehome.com/en-US/property/aotf~106533876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2" Type="http://schemas.openxmlformats.org/officeDocument/2006/relationships/hyperlink" Target="https://portal.onehome.com/en-US/share/1012544p62402" TargetMode="External"/><Relationship Id="rId55" Type="http://schemas.openxmlformats.org/officeDocument/2006/relationships/hyperlink" Target="https://portal.onehome.com/en-US/property/aotf~1064795927~PPMLS?token=eyJPU04iOiJQUE1MUyIsImFnZW50aWQiOiIyNDM2MyIsInNldGlkIjogIjEwMTIxOTkiLCJzZXRUeXBlIjogIlBST1BFUlRZIiwic2F2ZWRTZWFyY2hJZCI6ICIyNTBlNzk4Zi0yZWY5LTM5MGUtYTYzNy02NzRjZjM1MzBmZTgiLCJlbWFpbCI6ICIiLCAiVmlld01vZGUiOiAiMyJ9&amp;searchId=250e798f-2ef9-390e-a637-674cf3530fe8" TargetMode="External"/><Relationship Id="rId5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NDgzNDgiLCJWaWV3TW9kZSI6IjEifQ==&amp;SMS=0" TargetMode="External"/><Relationship Id="rId5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zgxNzEiLCJWaWV3TW9kZSI6IjEifQ==&amp;SMS=0" TargetMode="External"/><Relationship Id="rId56" Type="http://schemas.openxmlformats.org/officeDocument/2006/relationships/hyperlink" Target="https://portal.onehome.com/en-US/property/aotf~10652774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59"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yODIyMTUiLCJWaWV3TW9kZSI6IjEifQ==&amp;SMS=0" TargetMode="External"/><Relationship Id="rId5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zMjg2MzUiLCJWaWV3TW9kZSI6IjEifQ==&amp;SMS=0" TargetMode="External"/><Relationship Id="rId95" Type="http://schemas.openxmlformats.org/officeDocument/2006/relationships/hyperlink" Target="https://portal.onehome.com/en-US/share/1010634Q17424" TargetMode="External"/><Relationship Id="rId94" Type="http://schemas.openxmlformats.org/officeDocument/2006/relationships/hyperlink" Target="https://portal.onehome.com/en-US/share/1010635Z62709" TargetMode="External"/><Relationship Id="rId9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zYyMzAiLCJWaWV3TW9kZSI6IjEifQ==&amp;SMS=0" TargetMode="External"/><Relationship Id="rId9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Dk2NDgiLCJWaWV3TW9kZSI6IjEifQ==&amp;SMS=0" TargetMode="External"/><Relationship Id="rId99" Type="http://schemas.openxmlformats.org/officeDocument/2006/relationships/hyperlink" Target="https://portal.onehome.com/en-US/property/aotf~106213252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8" Type="http://schemas.openxmlformats.org/officeDocument/2006/relationships/hyperlink" Target="https://portal.onehome.com/en-US/property/aotf~1062163507~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9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OTQ5MTYiLCJWaWV3TW9kZSI6IjEifQ==&amp;SMS=0" TargetMode="External"/><Relationship Id="rId90" Type="http://schemas.openxmlformats.org/officeDocument/2006/relationships/hyperlink" Target="https://portal.onehome.com/en-US/property/aotf~1063270678~PPMLS?token=eyJPU04iOiJQUE1MUyIsImFnZW50aWQiOiIyNDM2MyIsInNldGlkIjogIjEwMTA1NDUiLCJzZXRUeXBlIjogIlBST1BFUlRZIiwic2F2ZWRTZWFyY2hJZCI6ICJkZTJjYjI2MC0wOGRlLTM1MjEtYTM1ZS1lMDQ5NWJkN2E0OTciLCJlbWFpbCI6ICIiLCAiVmlld01vZGUiOiAiMyJ9&amp;searchId=de2cb260-08de-3521-a35e-e0495bd7a497" TargetMode="External"/><Relationship Id="rId93"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zQ5NTIiLCJWaWV3TW9kZSI6IjEifQ==&amp;SMS=0" TargetMode="External"/><Relationship Id="rId92"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OTQyMTgiLCJWaWV3TW9kZSI6IjEifQ==&amp;SMS=0" TargetMode="External"/><Relationship Id="rId107"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NTc4NzAiLCJWaWV3TW9kZSI6IjEifQ==&amp;SMS=0" TargetMode="External"/><Relationship Id="rId106"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TAzOTEiLCJWaWV3TW9kZSI6IjEifQ==&amp;SMS=0" TargetMode="External"/><Relationship Id="rId105"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TY0MjQiLCJWaWV3TW9kZSI6IjEifQ==&amp;SMS=0" TargetMode="External"/><Relationship Id="rId104"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zI1NzQiLCJWaWV3TW9kZSI6IjEifQ==&amp;SMS=0" TargetMode="External"/><Relationship Id="rId109"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TI3MDIiLCJWaWV3TW9kZSI6IjEifQ==&amp;SMS=0" TargetMode="External"/><Relationship Id="rId108"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jU4MjkiLCJWaWV3TW9kZSI6IjEifQ==&amp;SMS=0" TargetMode="External"/><Relationship Id="rId103"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TI2NzYiLCJWaWV3TW9kZSI6IjEifQ==&amp;SMS=0" TargetMode="External"/><Relationship Id="rId10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NjU4MzYiLCJWaWV3TW9kZSI6IjEifQ==&amp;SMS=0" TargetMode="External"/><Relationship Id="rId101" Type="http://schemas.openxmlformats.org/officeDocument/2006/relationships/hyperlink" Target="https://portal.onehome.com/en-US/property/aotf~1062055424~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00"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NzI0MjQiLCJWaWV3TW9kZSI6IjEifQ==&amp;SMS=0" TargetMode="External"/><Relationship Id="rId121" Type="http://schemas.openxmlformats.org/officeDocument/2006/relationships/hyperlink" Target="https://portal.onehome.com/en-US/property/aotf~1060278184~PPMLS?token=eyJPU04iOiJQUE1MUyIsImFnZW50aWQiOiIyNDM2MyIsInNldGlkIjogIjEwMDkwNDAiLCJzZXRUeXBlIjogIlBST1BFUlRZIiwic2F2ZWRTZWFyY2hJZCI6ICJmYjZkZTY4Yi1kYzE1LTNiZjctYTc0OS1iMDliOTNmODFkNGUiLCJlbWFpbCI6ICIiLCAiVmlld01vZGUiOiAiMyJ9&amp;searchId=fb6de68b-dc15-3bf7-a749-b09b93f81d4e" TargetMode="External"/><Relationship Id="rId120"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DkzMzgiLCJWaWV3TW9kZSI6IjEifQ==&amp;SMS=0" TargetMode="External"/><Relationship Id="rId124" Type="http://schemas.openxmlformats.org/officeDocument/2006/relationships/drawing" Target="../drawings/drawing25.xml"/><Relationship Id="rId123" Type="http://schemas.openxmlformats.org/officeDocument/2006/relationships/hyperlink" Target="https://portal.onehome.com/en-US/property/aotf~1060274044~PPMLS?token=eyJPU04iOiJQUE1MUyIsImFnZW50aWQiOiIyNDM2MyIsInNldGlkIjogIjEwMDg4NDUiLCJzZXRUeXBlIjogIlBST1BFUlRZIiwic2F2ZWRTZWFyY2hJZCI6ICI2NmFiNTQ4MS0xMzg1LTM1ODctOTU4NS05ZWM2YTI1ZTYwYTEiLCJlbWFpbCI6ICIiLCAiVmlld01vZGUiOiAiMyJ9&amp;searchId=66ab5481-1385-3587-9585-9ec6a25e60a1" TargetMode="External"/><Relationship Id="rId122" Type="http://schemas.openxmlformats.org/officeDocument/2006/relationships/hyperlink" Target="https://portal.onehome.com/en-US/property/aotf~1058201148~PPMLS?token=eyJPU04iOiJQUE1MUyIsImFnZW50aWQiOiIyNDM2MyIsInNldGlkIjogIjEwMDg4NDQiLCJzZXRUeXBlIjogIlBST1BFUlRZIiwic2F2ZWRTZWFyY2hJZCI6ICI2ZWIxNzliYS0yNWFmLTM5NmYtYmEyMC02NDIzNTMzZDFiM2QiLCJlbWFpbCI6ICIiLCAiVmlld01vZGUiOiAiMyJ9&amp;searchId=6eb179ba-25af-396f-ba20-6423533d1b3d" TargetMode="External"/><Relationship Id="rId118"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zMjQiLCJWaWV3TW9kZSI6IjEifQ==&amp;SMS=0" TargetMode="External"/><Relationship Id="rId117"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Dk2ODciLCJWaWV3TW9kZSI6IjEifQ==&amp;SMS=0" TargetMode="External"/><Relationship Id="rId116"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wOTQ2OTEiLCJWaWV3TW9kZSI6IjEifQ==&amp;SMS=0" TargetMode="External"/><Relationship Id="rId115"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QzNjUiLCJWaWV3TW9kZSI6IjEifQ==&amp;SMS=0" TargetMode="External"/><Relationship Id="rId119" Type="http://schemas.openxmlformats.org/officeDocument/2006/relationships/hyperlink" Target="https://portal.onehome.com/en-US/property/aotf~1061387896~PPMLS?token=eyJPU04iOiJQUE1MUyIsInR5cGUiOiIxIiwiY29udGFjdGlkIjo4MTkyMTUsInNldGlkIjoiNzAyNjIwIiwic2V0a2V5IjoiNTA5IiwiZW1haWwiOiJybHVnYXlhb0Byb2NrZXRzdGF0aW9uLmNvbSIsInJlc291cmNlaWQiOjAsImFnZW50aWQiOjI0MzYzLCJpc2RlbHRhIjpmYWxzZSwiVmlld01vZGUiOiIxIn0%3D&amp;searchId=ee8eeceb-0891-3f81-ad78-c44504811849" TargetMode="External"/><Relationship Id="rId110" Type="http://schemas.openxmlformats.org/officeDocument/2006/relationships/hyperlink" Target="https://portal.onehome.com/en-US/property/aotf~1059499112~PPMLS?token=eyJPU04iOiJQUE1MUyIsInR5cGUiOiIxIiwiY29udGFjdGlkIjo4MTkyMTUsInNldGlkIjoiNzIwMzY1Iiwic2V0a2V5IjoiNDE1IiwiZW1haWwiOiJybHVnYXlhb0Byb2NrZXRzdGF0aW9uLmNvbSIsInJlc291cmNlaWQiOjAsImFnZW50aWQiOjI0MzYzLCJpc2RlbHRhIjpmYWxzZSwiVmlld01vZGUiOiIxIn0%3D&amp;searchId=1ea9f0e4-61bc-3dec-90be-9fc63d55d3f5" TargetMode="External"/><Relationship Id="rId114" Type="http://schemas.openxmlformats.org/officeDocument/2006/relationships/hyperlink" Target="https://portal.onehome.com/en-US/listing?token=eyJPU04iOiJQUE1MUyIsInR5cGUiOiIxIiwiY29udGFjdGlkIjo4MTkyMTUsInNldGlkIjoiNzAyNjIwIiwic2V0a2V5IjoiNTA5IiwiZW1haWwiOiJybHVnYXlhb0Byb2NrZXRzdGF0aW9uLmNvbSIsInJlc291cmNlaWQiOjAsImFnZW50aWQiOjI0MzYzLCJpc2RlbHRhIjpmYWxzZSwibGlzdGluZ2lkIjoiNTExMTg5MTgiLCJWaWV3TW9kZSI6IjEifQ==&amp;SMS=0" TargetMode="External"/><Relationship Id="rId113" Type="http://schemas.openxmlformats.org/officeDocument/2006/relationships/hyperlink" Target="https://portal.onehome.com/en-US/share/1009467y89447" TargetMode="External"/><Relationship Id="rId112"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wODYwMjMiLCJWaWV3TW9kZSI6IjEifQ==&amp;SMS=0" TargetMode="External"/><Relationship Id="rId111" Type="http://schemas.openxmlformats.org/officeDocument/2006/relationships/hyperlink" Target="https://portal.onehome.com/en-US/listing?token=eyJPU04iOiJQUE1MUyIsInR5cGUiOiIxIiwiY29udGFjdGlkIjo4MTkyMTUsInNldGlkIjoiNzIwMzY1Iiwic2V0a2V5IjoiNDE1IiwiZW1haWwiOiJybHVnYXlhb0Byb2NrZXRzdGF0aW9uLmNvbSIsInJlc291cmNlaWQiOjAsImFnZW50aWQiOjI0MzYzLCJpc2RlbHRhIjpmYWxzZSwibGlzdGluZ2lkIjoiNTExMTQ1MjUiLCJWaWV3TW9kZSI6IjEifQ==&amp;SMS=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6.0"/>
    <col customWidth="1" min="2" max="2" width="46.75"/>
    <col customWidth="1" min="3" max="3" width="13.63"/>
    <col customWidth="1" min="4" max="4" width="18.38"/>
    <col customWidth="1" min="5" max="5" width="49.88"/>
  </cols>
  <sheetData>
    <row r="1">
      <c r="A1" s="1" t="s">
        <v>0</v>
      </c>
    </row>
    <row r="2">
      <c r="A2" s="2" t="s">
        <v>1</v>
      </c>
      <c r="B2" s="3" t="s">
        <v>2</v>
      </c>
      <c r="C2" s="4" t="s">
        <v>3</v>
      </c>
      <c r="D2" s="5" t="s">
        <v>4</v>
      </c>
    </row>
    <row r="3">
      <c r="A3" s="6">
        <v>45805.0</v>
      </c>
      <c r="B3" s="7" t="s">
        <v>5</v>
      </c>
      <c r="C3" s="8" t="s">
        <v>6</v>
      </c>
      <c r="D3" s="8"/>
      <c r="E3" s="8"/>
    </row>
    <row r="4">
      <c r="A4" s="6">
        <v>45804.0</v>
      </c>
      <c r="B4" s="9" t="s">
        <v>7</v>
      </c>
      <c r="C4" s="8" t="s">
        <v>6</v>
      </c>
      <c r="D4" s="8"/>
      <c r="E4" s="8"/>
    </row>
    <row r="5">
      <c r="A5" s="6">
        <v>45804.0</v>
      </c>
      <c r="B5" s="9" t="s">
        <v>8</v>
      </c>
      <c r="C5" s="8" t="s">
        <v>6</v>
      </c>
      <c r="D5" s="8"/>
      <c r="E5" s="8"/>
    </row>
    <row r="6">
      <c r="A6" s="6">
        <v>45799.0</v>
      </c>
      <c r="B6" s="9" t="s">
        <v>9</v>
      </c>
      <c r="C6" s="8" t="s">
        <v>6</v>
      </c>
      <c r="D6" s="8"/>
      <c r="E6" s="8"/>
    </row>
    <row r="7">
      <c r="A7" s="6">
        <v>45799.0</v>
      </c>
      <c r="B7" s="9" t="s">
        <v>10</v>
      </c>
      <c r="C7" s="8" t="s">
        <v>6</v>
      </c>
      <c r="D7" s="8"/>
      <c r="E7" s="8"/>
    </row>
    <row r="8">
      <c r="A8" s="6">
        <v>45799.0</v>
      </c>
      <c r="B8" s="9" t="s">
        <v>11</v>
      </c>
      <c r="C8" s="8" t="s">
        <v>6</v>
      </c>
      <c r="D8" s="8"/>
      <c r="E8" s="8"/>
    </row>
    <row r="9">
      <c r="A9" s="6">
        <v>45798.0</v>
      </c>
      <c r="B9" s="9" t="s">
        <v>12</v>
      </c>
      <c r="C9" s="8" t="s">
        <v>6</v>
      </c>
      <c r="D9" s="8"/>
      <c r="E9" s="8"/>
    </row>
    <row r="10">
      <c r="A10" s="6">
        <v>45798.0</v>
      </c>
      <c r="B10" s="9" t="s">
        <v>13</v>
      </c>
      <c r="C10" s="8" t="s">
        <v>6</v>
      </c>
      <c r="D10" s="8"/>
      <c r="E10" s="8"/>
    </row>
    <row r="11">
      <c r="A11" s="6">
        <v>45798.0</v>
      </c>
      <c r="B11" s="9" t="s">
        <v>14</v>
      </c>
      <c r="C11" s="8" t="s">
        <v>6</v>
      </c>
      <c r="D11" s="8"/>
      <c r="E11" s="8"/>
    </row>
    <row r="12">
      <c r="A12" s="6">
        <v>45791.0</v>
      </c>
      <c r="B12" s="9" t="s">
        <v>15</v>
      </c>
      <c r="C12" s="8" t="s">
        <v>6</v>
      </c>
      <c r="D12" s="8"/>
      <c r="E12" s="8"/>
    </row>
    <row r="13">
      <c r="A13" s="6">
        <v>45791.0</v>
      </c>
      <c r="B13" s="9" t="s">
        <v>16</v>
      </c>
      <c r="C13" s="8" t="s">
        <v>6</v>
      </c>
      <c r="D13" s="8"/>
      <c r="E13" s="8"/>
    </row>
    <row r="14">
      <c r="A14" s="6">
        <v>45791.0</v>
      </c>
      <c r="B14" s="9" t="s">
        <v>17</v>
      </c>
      <c r="C14" s="8" t="s">
        <v>6</v>
      </c>
      <c r="D14" s="8"/>
      <c r="E14" s="8"/>
    </row>
    <row r="15">
      <c r="A15" s="6">
        <v>45791.0</v>
      </c>
      <c r="B15" s="9" t="s">
        <v>18</v>
      </c>
      <c r="C15" s="8" t="s">
        <v>6</v>
      </c>
      <c r="D15" s="8"/>
      <c r="E15" s="8"/>
    </row>
    <row r="16">
      <c r="A16" s="6">
        <v>45786.0</v>
      </c>
      <c r="B16" s="7" t="s">
        <v>19</v>
      </c>
      <c r="C16" s="8" t="s">
        <v>6</v>
      </c>
      <c r="D16" s="8"/>
      <c r="E16" s="8"/>
    </row>
    <row r="17">
      <c r="A17" s="6">
        <v>45786.0</v>
      </c>
      <c r="B17" s="7" t="s">
        <v>20</v>
      </c>
      <c r="C17" s="8" t="s">
        <v>6</v>
      </c>
      <c r="D17" s="8"/>
      <c r="E17" s="8"/>
    </row>
    <row r="18">
      <c r="A18" s="6">
        <v>45782.0</v>
      </c>
      <c r="B18" s="9" t="s">
        <v>21</v>
      </c>
      <c r="C18" s="8" t="s">
        <v>6</v>
      </c>
      <c r="D18" s="8"/>
      <c r="E18" s="8"/>
    </row>
    <row r="19">
      <c r="A19" s="6">
        <v>45782.0</v>
      </c>
      <c r="B19" s="9" t="s">
        <v>22</v>
      </c>
      <c r="C19" s="8" t="s">
        <v>6</v>
      </c>
      <c r="D19" s="8"/>
      <c r="E19" s="8"/>
    </row>
    <row r="20">
      <c r="A20" s="6">
        <v>45782.0</v>
      </c>
      <c r="B20" s="9" t="s">
        <v>23</v>
      </c>
      <c r="C20" s="8" t="s">
        <v>6</v>
      </c>
      <c r="D20" s="8"/>
      <c r="E20" s="8"/>
    </row>
    <row r="21">
      <c r="A21" s="6">
        <v>45782.0</v>
      </c>
      <c r="B21" s="7" t="s">
        <v>24</v>
      </c>
      <c r="C21" s="8" t="s">
        <v>6</v>
      </c>
      <c r="D21" s="8"/>
      <c r="E21" s="8"/>
    </row>
    <row r="22">
      <c r="A22" s="6">
        <v>45778.0</v>
      </c>
      <c r="B22" s="9" t="s">
        <v>25</v>
      </c>
      <c r="C22" s="8" t="s">
        <v>6</v>
      </c>
      <c r="D22" s="8"/>
      <c r="E22" s="8"/>
    </row>
    <row r="23">
      <c r="A23" s="6">
        <v>45778.0</v>
      </c>
      <c r="B23" s="9" t="s">
        <v>26</v>
      </c>
      <c r="C23" s="8" t="s">
        <v>6</v>
      </c>
      <c r="D23" s="8"/>
      <c r="E23" s="8"/>
    </row>
    <row r="24">
      <c r="A24" s="6">
        <v>45778.0</v>
      </c>
      <c r="B24" s="9" t="s">
        <v>27</v>
      </c>
      <c r="C24" s="8" t="s">
        <v>6</v>
      </c>
      <c r="D24" s="8"/>
      <c r="E24" s="8"/>
    </row>
    <row r="25">
      <c r="A25" s="6">
        <v>45776.0</v>
      </c>
      <c r="B25" s="9" t="s">
        <v>28</v>
      </c>
      <c r="C25" s="8" t="s">
        <v>6</v>
      </c>
      <c r="D25" s="8"/>
      <c r="E25" s="8"/>
    </row>
    <row r="26">
      <c r="A26" s="6">
        <v>45776.0</v>
      </c>
      <c r="B26" s="9" t="s">
        <v>29</v>
      </c>
      <c r="C26" s="8" t="s">
        <v>6</v>
      </c>
      <c r="D26" s="8"/>
      <c r="E26" s="8"/>
    </row>
    <row r="27">
      <c r="A27" s="6">
        <v>45776.0</v>
      </c>
      <c r="B27" s="9" t="s">
        <v>30</v>
      </c>
      <c r="C27" s="8" t="s">
        <v>6</v>
      </c>
      <c r="D27" s="8"/>
      <c r="E27" s="8"/>
    </row>
    <row r="28">
      <c r="A28" s="6">
        <v>45776.0</v>
      </c>
      <c r="B28" s="7" t="s">
        <v>31</v>
      </c>
      <c r="C28" s="8" t="s">
        <v>6</v>
      </c>
      <c r="D28" s="8"/>
      <c r="E28" s="8"/>
    </row>
    <row r="29">
      <c r="A29" s="6">
        <v>45776.0</v>
      </c>
      <c r="B29" s="7" t="s">
        <v>32</v>
      </c>
      <c r="C29" s="8" t="s">
        <v>6</v>
      </c>
      <c r="D29" s="8"/>
      <c r="E29" s="8"/>
    </row>
    <row r="30">
      <c r="A30" s="6">
        <v>45776.0</v>
      </c>
      <c r="B30" s="7" t="s">
        <v>33</v>
      </c>
      <c r="C30" s="8" t="s">
        <v>6</v>
      </c>
      <c r="D30" s="8"/>
      <c r="E30" s="8"/>
    </row>
    <row r="31">
      <c r="A31" s="6">
        <v>45763.0</v>
      </c>
      <c r="B31" s="7" t="s">
        <v>34</v>
      </c>
      <c r="C31" s="8" t="s">
        <v>6</v>
      </c>
      <c r="D31" s="8"/>
      <c r="E31" s="8"/>
    </row>
    <row r="32">
      <c r="A32" s="6">
        <v>45756.0</v>
      </c>
      <c r="B32" s="9" t="s">
        <v>35</v>
      </c>
      <c r="C32" s="8" t="s">
        <v>36</v>
      </c>
      <c r="D32" s="8"/>
      <c r="E32" s="8"/>
    </row>
    <row r="33">
      <c r="A33" s="6">
        <v>45756.0</v>
      </c>
      <c r="B33" s="9" t="s">
        <v>37</v>
      </c>
      <c r="C33" s="8" t="s">
        <v>36</v>
      </c>
      <c r="D33" s="8"/>
      <c r="E33" s="8"/>
    </row>
    <row r="34">
      <c r="A34" s="6">
        <v>45756.0</v>
      </c>
      <c r="B34" s="9" t="s">
        <v>38</v>
      </c>
      <c r="C34" s="8" t="s">
        <v>6</v>
      </c>
      <c r="D34" s="8"/>
      <c r="E34" s="8"/>
    </row>
    <row r="35">
      <c r="A35" s="6">
        <v>45756.0</v>
      </c>
      <c r="B35" s="9" t="s">
        <v>39</v>
      </c>
      <c r="C35" s="8" t="s">
        <v>36</v>
      </c>
      <c r="D35" s="8"/>
      <c r="E35" s="8"/>
    </row>
    <row r="36">
      <c r="A36" s="6">
        <v>45756.0</v>
      </c>
      <c r="B36" s="9" t="s">
        <v>40</v>
      </c>
      <c r="C36" s="8" t="s">
        <v>36</v>
      </c>
      <c r="D36" s="8"/>
      <c r="E36" s="8"/>
    </row>
    <row r="37">
      <c r="A37" s="6">
        <v>45748.0</v>
      </c>
      <c r="B37" s="7" t="s">
        <v>41</v>
      </c>
      <c r="C37" s="8" t="s">
        <v>6</v>
      </c>
      <c r="D37" s="8"/>
      <c r="E37" s="8"/>
    </row>
    <row r="38">
      <c r="A38" s="6">
        <v>45743.0</v>
      </c>
      <c r="B38" s="9" t="s">
        <v>42</v>
      </c>
      <c r="C38" s="8" t="s">
        <v>6</v>
      </c>
      <c r="D38" s="8"/>
      <c r="E38" s="8"/>
    </row>
    <row r="39">
      <c r="A39" s="6">
        <v>45743.0</v>
      </c>
      <c r="B39" s="9" t="s">
        <v>43</v>
      </c>
      <c r="C39" s="8" t="s">
        <v>6</v>
      </c>
      <c r="D39" s="8"/>
      <c r="E39" s="8"/>
    </row>
    <row r="40">
      <c r="A40" s="6">
        <v>45743.0</v>
      </c>
      <c r="B40" s="9" t="s">
        <v>44</v>
      </c>
      <c r="C40" s="8" t="s">
        <v>6</v>
      </c>
      <c r="D40" s="8"/>
      <c r="E40" s="8"/>
    </row>
    <row r="41">
      <c r="A41" s="6">
        <v>45741.0</v>
      </c>
      <c r="B41" s="8" t="s">
        <v>45</v>
      </c>
      <c r="C41" s="8" t="s">
        <v>6</v>
      </c>
      <c r="D41" s="8"/>
      <c r="E41" s="8"/>
    </row>
    <row r="42">
      <c r="A42" s="6">
        <v>45736.0</v>
      </c>
      <c r="B42" s="8" t="s">
        <v>46</v>
      </c>
      <c r="C42" s="8" t="s">
        <v>36</v>
      </c>
      <c r="D42" s="8"/>
      <c r="E42" s="8"/>
    </row>
    <row r="43">
      <c r="A43" s="6">
        <v>45736.0</v>
      </c>
      <c r="B43" s="8" t="s">
        <v>47</v>
      </c>
      <c r="C43" s="8" t="s">
        <v>36</v>
      </c>
      <c r="D43" s="8"/>
      <c r="E43" s="8"/>
    </row>
    <row r="44">
      <c r="A44" s="6">
        <v>45736.0</v>
      </c>
      <c r="B44" s="8" t="s">
        <v>48</v>
      </c>
      <c r="C44" s="8" t="s">
        <v>6</v>
      </c>
      <c r="D44" s="8"/>
      <c r="E44" s="8"/>
    </row>
    <row r="45">
      <c r="A45" s="6">
        <v>45729.0</v>
      </c>
      <c r="B45" s="9" t="s">
        <v>49</v>
      </c>
      <c r="C45" s="8" t="s">
        <v>6</v>
      </c>
      <c r="D45" s="8"/>
      <c r="E45" s="8"/>
    </row>
    <row r="46">
      <c r="A46" s="6">
        <v>45729.0</v>
      </c>
      <c r="B46" s="9" t="s">
        <v>50</v>
      </c>
      <c r="C46" s="8" t="s">
        <v>36</v>
      </c>
      <c r="D46" s="8"/>
      <c r="E46" s="8"/>
    </row>
    <row r="47">
      <c r="A47" s="6">
        <v>45729.0</v>
      </c>
      <c r="B47" s="9" t="s">
        <v>51</v>
      </c>
      <c r="C47" s="8" t="s">
        <v>36</v>
      </c>
      <c r="D47" s="8"/>
      <c r="E47" s="8"/>
    </row>
    <row r="48">
      <c r="A48" s="6">
        <v>45729.0</v>
      </c>
      <c r="B48" s="9" t="s">
        <v>52</v>
      </c>
      <c r="C48" s="8" t="s">
        <v>6</v>
      </c>
      <c r="D48" s="8"/>
      <c r="E48" s="8"/>
    </row>
    <row r="49">
      <c r="A49" s="6">
        <v>45729.0</v>
      </c>
      <c r="B49" s="9" t="s">
        <v>53</v>
      </c>
      <c r="C49" s="8" t="s">
        <v>6</v>
      </c>
      <c r="D49" s="8"/>
      <c r="E49" s="8"/>
    </row>
    <row r="50">
      <c r="A50" s="6">
        <v>45729.0</v>
      </c>
      <c r="B50" s="9" t="s">
        <v>54</v>
      </c>
      <c r="C50" s="8" t="s">
        <v>36</v>
      </c>
      <c r="D50" s="8"/>
      <c r="E50" s="8"/>
    </row>
    <row r="51">
      <c r="A51" s="6">
        <v>45729.0</v>
      </c>
      <c r="B51" s="9" t="s">
        <v>55</v>
      </c>
      <c r="C51" s="8" t="s">
        <v>6</v>
      </c>
      <c r="D51" s="8"/>
      <c r="E51" s="8"/>
    </row>
    <row r="52">
      <c r="A52" s="6">
        <v>45716.0</v>
      </c>
      <c r="B52" s="8" t="s">
        <v>56</v>
      </c>
      <c r="C52" s="8" t="s">
        <v>36</v>
      </c>
      <c r="D52" s="8"/>
      <c r="E52" s="8"/>
    </row>
    <row r="53">
      <c r="A53" s="6">
        <v>45716.0</v>
      </c>
      <c r="B53" s="8" t="s">
        <v>57</v>
      </c>
      <c r="C53" s="8" t="s">
        <v>6</v>
      </c>
      <c r="D53" s="8"/>
      <c r="E53" s="8"/>
    </row>
    <row r="54">
      <c r="A54" s="6">
        <v>45709.0</v>
      </c>
      <c r="B54" s="10" t="s">
        <v>58</v>
      </c>
      <c r="C54" s="8" t="s">
        <v>6</v>
      </c>
      <c r="D54" s="8"/>
      <c r="E54" s="8"/>
    </row>
    <row r="55">
      <c r="A55" s="6">
        <v>45709.0</v>
      </c>
      <c r="B55" s="9" t="s">
        <v>59</v>
      </c>
      <c r="C55" s="8" t="s">
        <v>6</v>
      </c>
      <c r="D55" s="8"/>
      <c r="E55" s="8"/>
    </row>
    <row r="56">
      <c r="A56" s="6">
        <v>45709.0</v>
      </c>
      <c r="B56" s="9" t="s">
        <v>60</v>
      </c>
      <c r="C56" s="8" t="s">
        <v>36</v>
      </c>
      <c r="D56" s="8"/>
      <c r="E56" s="8"/>
    </row>
    <row r="57">
      <c r="A57" s="6">
        <v>45709.0</v>
      </c>
      <c r="B57" s="9" t="s">
        <v>61</v>
      </c>
      <c r="C57" s="8" t="s">
        <v>36</v>
      </c>
      <c r="D57" s="8"/>
      <c r="E57" s="8"/>
    </row>
    <row r="58">
      <c r="A58" s="6">
        <v>45709.0</v>
      </c>
      <c r="B58" s="9" t="s">
        <v>62</v>
      </c>
      <c r="C58" s="8" t="s">
        <v>6</v>
      </c>
      <c r="D58" s="8"/>
      <c r="E58" s="8"/>
    </row>
    <row r="59">
      <c r="A59" s="6">
        <v>45706.0</v>
      </c>
      <c r="B59" s="9" t="s">
        <v>63</v>
      </c>
      <c r="C59" s="8" t="s">
        <v>6</v>
      </c>
      <c r="D59" s="8" t="s">
        <v>64</v>
      </c>
      <c r="E59" s="8"/>
    </row>
    <row r="60">
      <c r="A60" s="6">
        <v>45706.0</v>
      </c>
      <c r="B60" s="9" t="s">
        <v>65</v>
      </c>
      <c r="C60" s="8" t="s">
        <v>6</v>
      </c>
      <c r="D60" s="8" t="s">
        <v>66</v>
      </c>
      <c r="E60" s="8"/>
    </row>
    <row r="61">
      <c r="A61" s="6">
        <v>45702.0</v>
      </c>
      <c r="B61" s="10" t="s">
        <v>67</v>
      </c>
      <c r="C61" s="8" t="s">
        <v>6</v>
      </c>
      <c r="D61" s="8" t="s">
        <v>64</v>
      </c>
      <c r="E61" s="8"/>
    </row>
    <row r="62">
      <c r="A62" s="6">
        <v>45702.0</v>
      </c>
      <c r="B62" s="10" t="s">
        <v>68</v>
      </c>
      <c r="C62" s="8" t="s">
        <v>36</v>
      </c>
      <c r="D62" s="8" t="s">
        <v>64</v>
      </c>
      <c r="E62" s="8"/>
    </row>
    <row r="63">
      <c r="A63" s="6">
        <v>45702.0</v>
      </c>
      <c r="B63" s="10" t="s">
        <v>69</v>
      </c>
      <c r="C63" s="8" t="s">
        <v>6</v>
      </c>
      <c r="D63" s="8" t="s">
        <v>64</v>
      </c>
      <c r="E63" s="8"/>
    </row>
    <row r="64">
      <c r="A64" s="6">
        <v>45702.0</v>
      </c>
      <c r="B64" s="10" t="s">
        <v>70</v>
      </c>
      <c r="C64" s="8" t="s">
        <v>6</v>
      </c>
      <c r="D64" s="8" t="s">
        <v>66</v>
      </c>
      <c r="E64" s="8"/>
    </row>
    <row r="65">
      <c r="A65" s="6">
        <v>45691.0</v>
      </c>
      <c r="B65" s="10" t="s">
        <v>71</v>
      </c>
      <c r="C65" s="8" t="s">
        <v>6</v>
      </c>
      <c r="D65" s="8" t="s">
        <v>66</v>
      </c>
      <c r="E65" s="8"/>
    </row>
    <row r="66">
      <c r="A66" s="6">
        <v>45691.0</v>
      </c>
      <c r="B66" s="10" t="s">
        <v>72</v>
      </c>
      <c r="C66" s="8" t="s">
        <v>36</v>
      </c>
      <c r="D66" s="8" t="s">
        <v>66</v>
      </c>
      <c r="E66" s="8"/>
    </row>
    <row r="67">
      <c r="A67" s="6">
        <v>45691.0</v>
      </c>
      <c r="B67" s="10" t="s">
        <v>73</v>
      </c>
      <c r="C67" s="8" t="s">
        <v>6</v>
      </c>
      <c r="D67" s="8" t="s">
        <v>66</v>
      </c>
      <c r="E67" s="8"/>
    </row>
    <row r="68">
      <c r="A68" s="6">
        <v>45691.0</v>
      </c>
      <c r="B68" s="10" t="s">
        <v>74</v>
      </c>
      <c r="C68" s="8" t="s">
        <v>36</v>
      </c>
      <c r="D68" s="8" t="s">
        <v>66</v>
      </c>
      <c r="E68" s="8"/>
    </row>
    <row r="69">
      <c r="A69" s="6">
        <v>45691.0</v>
      </c>
      <c r="B69" s="8" t="s">
        <v>75</v>
      </c>
      <c r="C69" s="8" t="s">
        <v>36</v>
      </c>
      <c r="D69" s="8" t="s">
        <v>66</v>
      </c>
      <c r="E69" s="8"/>
    </row>
    <row r="70">
      <c r="A70" s="6">
        <v>45679.0</v>
      </c>
      <c r="B70" s="8" t="s">
        <v>76</v>
      </c>
      <c r="C70" s="8" t="s">
        <v>36</v>
      </c>
      <c r="D70" s="8" t="s">
        <v>66</v>
      </c>
      <c r="E70" s="8"/>
    </row>
    <row r="71">
      <c r="A71" s="6">
        <v>45679.0</v>
      </c>
      <c r="B71" s="8" t="s">
        <v>77</v>
      </c>
      <c r="C71" s="8" t="s">
        <v>6</v>
      </c>
      <c r="D71" s="8" t="s">
        <v>66</v>
      </c>
      <c r="E71" s="8"/>
    </row>
    <row r="72">
      <c r="A72" s="6">
        <v>45671.0</v>
      </c>
      <c r="B72" s="8" t="s">
        <v>78</v>
      </c>
      <c r="C72" s="8" t="s">
        <v>6</v>
      </c>
      <c r="D72" s="8" t="s">
        <v>66</v>
      </c>
      <c r="E72" s="8"/>
    </row>
    <row r="73">
      <c r="A73" s="6">
        <v>45667.0</v>
      </c>
      <c r="B73" s="10" t="s">
        <v>79</v>
      </c>
      <c r="C73" s="8" t="s">
        <v>6</v>
      </c>
      <c r="D73" s="8" t="s">
        <v>66</v>
      </c>
      <c r="E73" s="8"/>
    </row>
    <row r="74">
      <c r="A74" s="6">
        <v>45667.0</v>
      </c>
      <c r="B74" s="10" t="s">
        <v>80</v>
      </c>
      <c r="C74" s="8" t="s">
        <v>6</v>
      </c>
      <c r="D74" s="8" t="s">
        <v>66</v>
      </c>
      <c r="E74" s="8"/>
    </row>
    <row r="75">
      <c r="A75" s="6">
        <v>45667.0</v>
      </c>
      <c r="B75" s="10" t="s">
        <v>81</v>
      </c>
      <c r="C75" s="8" t="s">
        <v>6</v>
      </c>
      <c r="D75" s="8" t="s">
        <v>66</v>
      </c>
      <c r="E75" s="8"/>
    </row>
    <row r="76">
      <c r="A76" s="6">
        <v>45664.0</v>
      </c>
      <c r="B76" s="8" t="s">
        <v>82</v>
      </c>
      <c r="C76" s="8" t="s">
        <v>6</v>
      </c>
      <c r="D76" s="8" t="s">
        <v>66</v>
      </c>
      <c r="E76" s="8"/>
    </row>
    <row r="77">
      <c r="A77" s="6">
        <v>45642.0</v>
      </c>
      <c r="B77" s="8" t="s">
        <v>83</v>
      </c>
      <c r="C77" s="8" t="s">
        <v>36</v>
      </c>
      <c r="D77" s="8" t="s">
        <v>66</v>
      </c>
      <c r="E77" s="8"/>
    </row>
    <row r="78">
      <c r="A78" s="6">
        <v>45642.0</v>
      </c>
      <c r="B78" s="8" t="s">
        <v>84</v>
      </c>
      <c r="C78" s="8" t="s">
        <v>6</v>
      </c>
      <c r="D78" s="8" t="s">
        <v>66</v>
      </c>
      <c r="E78" s="8" t="s">
        <v>85</v>
      </c>
    </row>
    <row r="79">
      <c r="A79" s="6">
        <v>45642.0</v>
      </c>
      <c r="B79" s="8" t="s">
        <v>86</v>
      </c>
      <c r="C79" s="8" t="s">
        <v>36</v>
      </c>
      <c r="D79" s="8" t="s">
        <v>66</v>
      </c>
      <c r="E79" s="8"/>
    </row>
    <row r="80">
      <c r="A80" s="6">
        <v>45636.0</v>
      </c>
      <c r="B80" s="8" t="s">
        <v>87</v>
      </c>
      <c r="C80" s="8" t="s">
        <v>6</v>
      </c>
      <c r="D80" s="8" t="s">
        <v>66</v>
      </c>
      <c r="E80" s="8"/>
    </row>
    <row r="81">
      <c r="A81" s="6">
        <v>45631.0</v>
      </c>
      <c r="B81" s="10" t="s">
        <v>88</v>
      </c>
      <c r="C81" s="8" t="s">
        <v>6</v>
      </c>
      <c r="D81" s="8" t="s">
        <v>66</v>
      </c>
      <c r="E81" s="8"/>
    </row>
    <row r="82">
      <c r="A82" s="6">
        <v>45631.0</v>
      </c>
      <c r="B82" s="10" t="s">
        <v>89</v>
      </c>
      <c r="C82" s="8" t="s">
        <v>6</v>
      </c>
      <c r="D82" s="8" t="s">
        <v>66</v>
      </c>
      <c r="E82" s="8"/>
    </row>
    <row r="83">
      <c r="A83" s="6">
        <v>45631.0</v>
      </c>
      <c r="B83" s="8" t="s">
        <v>90</v>
      </c>
      <c r="C83" s="8" t="s">
        <v>6</v>
      </c>
      <c r="D83" s="8"/>
      <c r="E83" s="8"/>
    </row>
    <row r="84">
      <c r="A84" s="6">
        <v>45628.0</v>
      </c>
      <c r="B84" s="8" t="s">
        <v>91</v>
      </c>
      <c r="C84" s="8" t="s">
        <v>6</v>
      </c>
      <c r="D84" s="8" t="s">
        <v>66</v>
      </c>
      <c r="E84" s="8"/>
    </row>
    <row r="85">
      <c r="A85" s="6">
        <v>45622.0</v>
      </c>
      <c r="B85" s="8" t="s">
        <v>92</v>
      </c>
      <c r="C85" s="8" t="s">
        <v>36</v>
      </c>
      <c r="D85" s="8" t="s">
        <v>66</v>
      </c>
      <c r="E85" s="8"/>
    </row>
    <row r="86">
      <c r="A86" s="6">
        <v>45622.0</v>
      </c>
      <c r="B86" s="8" t="s">
        <v>93</v>
      </c>
      <c r="C86" s="8" t="s">
        <v>6</v>
      </c>
      <c r="D86" s="8" t="s">
        <v>66</v>
      </c>
      <c r="E86" s="8"/>
    </row>
    <row r="87">
      <c r="A87" s="6">
        <v>45618.0</v>
      </c>
      <c r="B87" s="10" t="s">
        <v>94</v>
      </c>
      <c r="C87" s="8" t="s">
        <v>6</v>
      </c>
      <c r="D87" s="8" t="s">
        <v>66</v>
      </c>
      <c r="E87" s="8"/>
    </row>
    <row r="88">
      <c r="A88" s="6">
        <v>45618.0</v>
      </c>
      <c r="B88" s="10" t="s">
        <v>95</v>
      </c>
      <c r="C88" s="8" t="s">
        <v>6</v>
      </c>
      <c r="D88" s="8" t="s">
        <v>66</v>
      </c>
      <c r="E88" s="8"/>
    </row>
    <row r="89">
      <c r="A89" s="6">
        <v>45618.0</v>
      </c>
      <c r="B89" s="10" t="s">
        <v>96</v>
      </c>
      <c r="C89" s="8" t="s">
        <v>6</v>
      </c>
      <c r="D89" s="8" t="s">
        <v>66</v>
      </c>
      <c r="E89" s="8"/>
    </row>
    <row r="90">
      <c r="A90" s="6">
        <v>45616.0</v>
      </c>
      <c r="B90" s="8" t="s">
        <v>97</v>
      </c>
      <c r="C90" s="8" t="s">
        <v>6</v>
      </c>
      <c r="D90" s="8" t="s">
        <v>66</v>
      </c>
      <c r="E90" s="8"/>
    </row>
    <row r="91">
      <c r="A91" s="6">
        <v>45616.0</v>
      </c>
      <c r="B91" s="8" t="s">
        <v>98</v>
      </c>
      <c r="C91" s="8" t="s">
        <v>6</v>
      </c>
      <c r="D91" s="8" t="s">
        <v>66</v>
      </c>
      <c r="E91" s="8"/>
    </row>
    <row r="92">
      <c r="A92" s="6">
        <v>45610.0</v>
      </c>
      <c r="B92" s="9" t="s">
        <v>99</v>
      </c>
      <c r="C92" s="8" t="s">
        <v>36</v>
      </c>
      <c r="D92" s="8" t="s">
        <v>66</v>
      </c>
      <c r="E92" s="8"/>
    </row>
    <row r="93">
      <c r="A93" s="6">
        <v>45610.0</v>
      </c>
      <c r="B93" s="9" t="s">
        <v>100</v>
      </c>
      <c r="C93" s="8" t="s">
        <v>6</v>
      </c>
      <c r="D93" s="8" t="s">
        <v>66</v>
      </c>
      <c r="E93" s="8"/>
    </row>
    <row r="94">
      <c r="A94" s="6">
        <v>45603.0</v>
      </c>
      <c r="B94" s="7" t="s">
        <v>101</v>
      </c>
      <c r="C94" s="8" t="s">
        <v>36</v>
      </c>
      <c r="D94" s="8" t="s">
        <v>66</v>
      </c>
      <c r="E94" s="8"/>
    </row>
    <row r="95">
      <c r="A95" s="6">
        <v>45601.0</v>
      </c>
      <c r="B95" s="7" t="s">
        <v>102</v>
      </c>
      <c r="C95" s="8" t="s">
        <v>36</v>
      </c>
      <c r="D95" s="8" t="s">
        <v>66</v>
      </c>
      <c r="E95" s="8"/>
    </row>
    <row r="96">
      <c r="A96" s="6">
        <v>45600.0</v>
      </c>
      <c r="B96" s="9" t="s">
        <v>103</v>
      </c>
      <c r="C96" s="8" t="s">
        <v>6</v>
      </c>
      <c r="D96" s="8" t="s">
        <v>66</v>
      </c>
      <c r="E96" s="8"/>
    </row>
    <row r="97">
      <c r="A97" s="6">
        <v>45600.0</v>
      </c>
      <c r="B97" s="9" t="s">
        <v>104</v>
      </c>
      <c r="C97" s="8" t="s">
        <v>6</v>
      </c>
      <c r="D97" s="8" t="s">
        <v>66</v>
      </c>
      <c r="E97" s="8"/>
    </row>
    <row r="98">
      <c r="A98" s="6">
        <v>45600.0</v>
      </c>
      <c r="B98" s="7" t="s">
        <v>105</v>
      </c>
      <c r="C98" s="8" t="s">
        <v>6</v>
      </c>
      <c r="D98" s="8" t="s">
        <v>66</v>
      </c>
      <c r="E98" s="8"/>
    </row>
    <row r="99">
      <c r="A99" s="6">
        <v>45593.0</v>
      </c>
      <c r="B99" s="9" t="s">
        <v>106</v>
      </c>
      <c r="C99" s="8" t="s">
        <v>6</v>
      </c>
      <c r="D99" s="8" t="s">
        <v>66</v>
      </c>
      <c r="E99" s="8"/>
    </row>
    <row r="100">
      <c r="A100" s="6">
        <v>45593.0</v>
      </c>
      <c r="B100" s="9" t="s">
        <v>107</v>
      </c>
      <c r="C100" s="8" t="s">
        <v>36</v>
      </c>
      <c r="D100" s="8" t="s">
        <v>66</v>
      </c>
      <c r="E100" s="8"/>
    </row>
    <row r="101">
      <c r="A101" s="6">
        <v>45590.0</v>
      </c>
      <c r="B101" s="7" t="s">
        <v>108</v>
      </c>
      <c r="C101" s="8" t="s">
        <v>36</v>
      </c>
      <c r="D101" s="8" t="s">
        <v>66</v>
      </c>
      <c r="E101" s="8" t="s">
        <v>85</v>
      </c>
    </row>
    <row r="102">
      <c r="A102" s="6">
        <v>45587.0</v>
      </c>
      <c r="B102" s="7" t="s">
        <v>109</v>
      </c>
      <c r="C102" s="8" t="s">
        <v>6</v>
      </c>
      <c r="D102" s="8" t="s">
        <v>64</v>
      </c>
      <c r="E102" s="8"/>
    </row>
    <row r="103">
      <c r="A103" s="6">
        <v>45587.0</v>
      </c>
      <c r="B103" s="7" t="s">
        <v>110</v>
      </c>
      <c r="C103" s="8" t="s">
        <v>6</v>
      </c>
      <c r="D103" s="8" t="s">
        <v>64</v>
      </c>
      <c r="E103" s="8"/>
    </row>
    <row r="104">
      <c r="A104" s="6">
        <v>45586.0</v>
      </c>
      <c r="B104" s="9" t="s">
        <v>111</v>
      </c>
      <c r="C104" s="8" t="s">
        <v>36</v>
      </c>
      <c r="D104" s="8" t="s">
        <v>66</v>
      </c>
      <c r="E104" s="8"/>
    </row>
    <row r="105">
      <c r="A105" s="6">
        <v>45586.0</v>
      </c>
      <c r="B105" s="9" t="s">
        <v>112</v>
      </c>
      <c r="C105" s="8" t="s">
        <v>6</v>
      </c>
      <c r="D105" s="8" t="s">
        <v>66</v>
      </c>
      <c r="E105" s="8" t="s">
        <v>113</v>
      </c>
    </row>
    <row r="106">
      <c r="A106" s="6">
        <v>45583.0</v>
      </c>
      <c r="B106" s="7" t="s">
        <v>114</v>
      </c>
      <c r="C106" s="8" t="s">
        <v>6</v>
      </c>
      <c r="D106" s="8" t="s">
        <v>66</v>
      </c>
      <c r="E106" s="8" t="s">
        <v>85</v>
      </c>
    </row>
    <row r="107">
      <c r="A107" s="6">
        <v>45583.0</v>
      </c>
      <c r="B107" s="7" t="s">
        <v>115</v>
      </c>
      <c r="C107" s="8" t="s">
        <v>6</v>
      </c>
      <c r="D107" s="8" t="s">
        <v>66</v>
      </c>
      <c r="E107" s="8"/>
    </row>
    <row r="108">
      <c r="A108" s="6">
        <v>45583.0</v>
      </c>
      <c r="B108" s="7" t="s">
        <v>116</v>
      </c>
      <c r="C108" s="8" t="s">
        <v>36</v>
      </c>
      <c r="D108" s="8" t="s">
        <v>66</v>
      </c>
      <c r="E108" s="8" t="s">
        <v>113</v>
      </c>
    </row>
    <row r="109">
      <c r="A109" s="6">
        <v>45582.0</v>
      </c>
      <c r="B109" s="7" t="s">
        <v>117</v>
      </c>
      <c r="C109" s="8" t="s">
        <v>6</v>
      </c>
      <c r="D109" s="8" t="s">
        <v>66</v>
      </c>
      <c r="E109" s="8"/>
    </row>
    <row r="110">
      <c r="A110" s="6">
        <v>45579.0</v>
      </c>
      <c r="B110" s="7" t="s">
        <v>118</v>
      </c>
      <c r="C110" s="8" t="s">
        <v>6</v>
      </c>
      <c r="D110" s="8" t="s">
        <v>66</v>
      </c>
      <c r="E110" s="8" t="s">
        <v>85</v>
      </c>
    </row>
    <row r="111">
      <c r="A111" s="6">
        <v>45579.0</v>
      </c>
      <c r="B111" s="9" t="s">
        <v>119</v>
      </c>
      <c r="C111" s="8" t="s">
        <v>6</v>
      </c>
      <c r="D111" s="8" t="s">
        <v>66</v>
      </c>
      <c r="E111" s="8"/>
    </row>
    <row r="112">
      <c r="A112" s="6">
        <v>45579.0</v>
      </c>
      <c r="B112" s="9" t="s">
        <v>120</v>
      </c>
      <c r="C112" s="8" t="s">
        <v>6</v>
      </c>
      <c r="D112" s="8" t="s">
        <v>66</v>
      </c>
      <c r="E112" s="8" t="s">
        <v>113</v>
      </c>
    </row>
    <row r="113">
      <c r="A113" s="6">
        <v>45576.0</v>
      </c>
      <c r="B113" s="9" t="s">
        <v>121</v>
      </c>
      <c r="C113" s="8" t="s">
        <v>6</v>
      </c>
      <c r="D113" s="8" t="s">
        <v>66</v>
      </c>
      <c r="E113" s="8"/>
    </row>
    <row r="114">
      <c r="A114" s="6">
        <v>45576.0</v>
      </c>
      <c r="B114" s="9" t="s">
        <v>122</v>
      </c>
      <c r="C114" s="8" t="s">
        <v>6</v>
      </c>
      <c r="D114" s="8" t="s">
        <v>66</v>
      </c>
      <c r="E114" s="8"/>
    </row>
    <row r="115">
      <c r="A115" s="6">
        <v>45576.0</v>
      </c>
      <c r="B115" s="9" t="s">
        <v>123</v>
      </c>
      <c r="C115" s="8" t="s">
        <v>6</v>
      </c>
      <c r="D115" s="8" t="s">
        <v>66</v>
      </c>
      <c r="E115" s="8"/>
    </row>
    <row r="116">
      <c r="A116" s="6">
        <v>45576.0</v>
      </c>
      <c r="B116" s="9" t="s">
        <v>124</v>
      </c>
      <c r="C116" s="8" t="s">
        <v>6</v>
      </c>
      <c r="D116" s="8" t="s">
        <v>66</v>
      </c>
      <c r="E116" s="8"/>
    </row>
    <row r="117">
      <c r="A117" s="6">
        <v>45576.0</v>
      </c>
      <c r="B117" s="9" t="s">
        <v>125</v>
      </c>
      <c r="C117" s="8" t="s">
        <v>6</v>
      </c>
      <c r="D117" s="8" t="s">
        <v>66</v>
      </c>
      <c r="E117" s="8"/>
    </row>
    <row r="118">
      <c r="A118" s="6">
        <v>45573.0</v>
      </c>
      <c r="B118" s="9" t="s">
        <v>126</v>
      </c>
      <c r="C118" s="8" t="s">
        <v>6</v>
      </c>
      <c r="D118" s="8" t="s">
        <v>66</v>
      </c>
      <c r="E118" s="8"/>
    </row>
    <row r="119">
      <c r="A119" s="6">
        <v>45573.0</v>
      </c>
      <c r="B119" s="9" t="s">
        <v>127</v>
      </c>
      <c r="C119" s="8" t="s">
        <v>6</v>
      </c>
      <c r="D119" s="8" t="s">
        <v>66</v>
      </c>
      <c r="E119" s="8"/>
    </row>
    <row r="120">
      <c r="A120" s="6">
        <v>45573.0</v>
      </c>
      <c r="B120" s="9" t="s">
        <v>128</v>
      </c>
      <c r="C120" s="8" t="s">
        <v>36</v>
      </c>
      <c r="D120" s="8" t="s">
        <v>66</v>
      </c>
      <c r="E120" s="8"/>
    </row>
    <row r="121">
      <c r="A121" s="6">
        <v>45568.0</v>
      </c>
      <c r="B121" s="9" t="s">
        <v>129</v>
      </c>
      <c r="C121" s="8" t="s">
        <v>36</v>
      </c>
      <c r="D121" s="8" t="s">
        <v>66</v>
      </c>
      <c r="E121" s="8"/>
    </row>
    <row r="122">
      <c r="A122" s="6">
        <v>45568.0</v>
      </c>
      <c r="B122" s="9" t="s">
        <v>130</v>
      </c>
      <c r="C122" s="8" t="s">
        <v>6</v>
      </c>
      <c r="D122" s="8" t="s">
        <v>66</v>
      </c>
      <c r="E122" s="8"/>
    </row>
    <row r="123">
      <c r="A123" s="6">
        <v>45568.0</v>
      </c>
      <c r="B123" s="9" t="s">
        <v>131</v>
      </c>
      <c r="C123" s="8" t="s">
        <v>6</v>
      </c>
      <c r="D123" s="8" t="s">
        <v>66</v>
      </c>
      <c r="E123" s="8"/>
    </row>
    <row r="124">
      <c r="A124" s="6">
        <v>45568.0</v>
      </c>
      <c r="B124" s="9" t="s">
        <v>132</v>
      </c>
      <c r="C124" s="8" t="s">
        <v>6</v>
      </c>
      <c r="D124" s="8" t="s">
        <v>66</v>
      </c>
      <c r="E124" s="8"/>
    </row>
    <row r="125">
      <c r="A125" s="6">
        <v>45568.0</v>
      </c>
      <c r="B125" s="9" t="s">
        <v>133</v>
      </c>
      <c r="C125" s="8" t="s">
        <v>6</v>
      </c>
      <c r="D125" s="8" t="s">
        <v>66</v>
      </c>
      <c r="E125" s="8" t="s">
        <v>85</v>
      </c>
    </row>
    <row r="126">
      <c r="A126" s="6">
        <v>45568.0</v>
      </c>
      <c r="B126" s="9" t="s">
        <v>134</v>
      </c>
      <c r="C126" s="8" t="s">
        <v>36</v>
      </c>
      <c r="D126" s="8" t="s">
        <v>66</v>
      </c>
      <c r="E126" s="8"/>
    </row>
    <row r="127">
      <c r="A127" s="6">
        <v>45568.0</v>
      </c>
      <c r="B127" s="9" t="s">
        <v>135</v>
      </c>
      <c r="C127" s="8" t="s">
        <v>36</v>
      </c>
      <c r="D127" s="8" t="s">
        <v>66</v>
      </c>
      <c r="E127" s="8"/>
    </row>
    <row r="128">
      <c r="A128" s="6">
        <v>45566.0</v>
      </c>
      <c r="B128" s="9" t="s">
        <v>136</v>
      </c>
      <c r="C128" s="8" t="s">
        <v>36</v>
      </c>
      <c r="D128" s="8" t="s">
        <v>66</v>
      </c>
      <c r="E128" s="8"/>
    </row>
    <row r="129">
      <c r="A129" s="6">
        <v>45566.0</v>
      </c>
      <c r="B129" s="9" t="s">
        <v>137</v>
      </c>
      <c r="C129" s="8" t="s">
        <v>6</v>
      </c>
      <c r="D129" s="8" t="s">
        <v>64</v>
      </c>
      <c r="E129" s="8"/>
    </row>
    <row r="130">
      <c r="A130" s="6">
        <v>45566.0</v>
      </c>
      <c r="B130" s="9" t="s">
        <v>138</v>
      </c>
      <c r="C130" s="8" t="s">
        <v>36</v>
      </c>
      <c r="D130" s="8" t="s">
        <v>66</v>
      </c>
      <c r="E130" s="8"/>
    </row>
    <row r="131">
      <c r="A131" s="6">
        <v>45566.0</v>
      </c>
      <c r="B131" s="9" t="s">
        <v>139</v>
      </c>
      <c r="C131" s="8" t="s">
        <v>36</v>
      </c>
      <c r="D131" s="8" t="s">
        <v>66</v>
      </c>
      <c r="E131" s="8"/>
    </row>
    <row r="132">
      <c r="A132" s="6">
        <v>45562.0</v>
      </c>
      <c r="B132" s="9" t="s">
        <v>140</v>
      </c>
      <c r="C132" s="8" t="s">
        <v>6</v>
      </c>
      <c r="D132" s="8" t="s">
        <v>66</v>
      </c>
      <c r="E132" s="8"/>
    </row>
    <row r="133">
      <c r="A133" s="6">
        <v>45562.0</v>
      </c>
      <c r="B133" s="9" t="s">
        <v>141</v>
      </c>
      <c r="C133" s="8" t="s">
        <v>6</v>
      </c>
      <c r="D133" s="8" t="s">
        <v>66</v>
      </c>
      <c r="E133" s="8"/>
    </row>
    <row r="134">
      <c r="A134" s="6">
        <v>45558.0</v>
      </c>
      <c r="B134" s="7" t="s">
        <v>142</v>
      </c>
      <c r="C134" s="8" t="s">
        <v>6</v>
      </c>
      <c r="D134" s="8" t="s">
        <v>66</v>
      </c>
      <c r="E134" s="8"/>
    </row>
    <row r="135">
      <c r="A135" s="6">
        <v>45553.0</v>
      </c>
      <c r="B135" s="9" t="s">
        <v>143</v>
      </c>
      <c r="C135" s="8" t="s">
        <v>36</v>
      </c>
      <c r="D135" s="8" t="s">
        <v>66</v>
      </c>
      <c r="E135" s="8"/>
    </row>
    <row r="136">
      <c r="A136" s="6">
        <v>45553.0</v>
      </c>
      <c r="B136" s="9" t="s">
        <v>144</v>
      </c>
      <c r="C136" s="8" t="s">
        <v>36</v>
      </c>
      <c r="D136" s="8" t="s">
        <v>66</v>
      </c>
      <c r="E136" s="8"/>
    </row>
    <row r="137">
      <c r="A137" s="6">
        <v>45553.0</v>
      </c>
      <c r="B137" s="9" t="s">
        <v>145</v>
      </c>
      <c r="C137" s="8" t="s">
        <v>36</v>
      </c>
      <c r="D137" s="8" t="s">
        <v>66</v>
      </c>
      <c r="E137" s="8"/>
    </row>
    <row r="138">
      <c r="A138" s="6">
        <v>45553.0</v>
      </c>
      <c r="B138" s="9" t="s">
        <v>146</v>
      </c>
      <c r="C138" s="8" t="s">
        <v>6</v>
      </c>
      <c r="D138" s="8" t="s">
        <v>66</v>
      </c>
      <c r="E138" s="8"/>
    </row>
    <row r="139">
      <c r="A139" s="6">
        <v>45546.0</v>
      </c>
      <c r="B139" s="8" t="s">
        <v>147</v>
      </c>
      <c r="C139" s="8" t="s">
        <v>6</v>
      </c>
      <c r="D139" s="8" t="s">
        <v>64</v>
      </c>
      <c r="E139" s="8"/>
    </row>
    <row r="140">
      <c r="A140" s="6">
        <v>45544.0</v>
      </c>
      <c r="B140" s="8" t="s">
        <v>148</v>
      </c>
      <c r="C140" s="8" t="s">
        <v>6</v>
      </c>
      <c r="D140" s="8" t="s">
        <v>66</v>
      </c>
      <c r="E140" s="8"/>
    </row>
    <row r="141">
      <c r="A141" s="6">
        <v>45544.0</v>
      </c>
      <c r="B141" s="8" t="s">
        <v>149</v>
      </c>
      <c r="C141" s="8" t="s">
        <v>6</v>
      </c>
      <c r="D141" s="8" t="s">
        <v>66</v>
      </c>
      <c r="E141" s="8" t="s">
        <v>113</v>
      </c>
    </row>
    <row r="142">
      <c r="A142" s="6">
        <v>45539.0</v>
      </c>
      <c r="B142" s="9" t="s">
        <v>150</v>
      </c>
      <c r="C142" s="8" t="s">
        <v>6</v>
      </c>
      <c r="D142" s="8" t="s">
        <v>66</v>
      </c>
      <c r="E142" s="8"/>
    </row>
    <row r="143">
      <c r="A143" s="6">
        <v>45539.0</v>
      </c>
      <c r="B143" s="9" t="s">
        <v>151</v>
      </c>
      <c r="C143" s="8" t="s">
        <v>36</v>
      </c>
      <c r="D143" s="8" t="s">
        <v>66</v>
      </c>
      <c r="E143" s="8"/>
    </row>
    <row r="144">
      <c r="A144" s="6">
        <v>45539.0</v>
      </c>
      <c r="B144" s="9" t="s">
        <v>152</v>
      </c>
      <c r="C144" s="8" t="s">
        <v>6</v>
      </c>
      <c r="D144" s="8" t="s">
        <v>66</v>
      </c>
      <c r="E144" s="8"/>
    </row>
    <row r="145">
      <c r="A145" s="6">
        <v>45539.0</v>
      </c>
      <c r="B145" s="9" t="s">
        <v>153</v>
      </c>
      <c r="C145" s="8" t="s">
        <v>6</v>
      </c>
      <c r="D145" s="8" t="s">
        <v>66</v>
      </c>
      <c r="E145" s="8"/>
    </row>
    <row r="146">
      <c r="A146" s="6">
        <v>45534.0</v>
      </c>
      <c r="B146" s="9" t="s">
        <v>154</v>
      </c>
      <c r="C146" s="8" t="s">
        <v>36</v>
      </c>
      <c r="D146" s="8" t="s">
        <v>66</v>
      </c>
      <c r="E146" s="8"/>
    </row>
    <row r="147">
      <c r="A147" s="6">
        <v>45534.0</v>
      </c>
      <c r="B147" s="9" t="s">
        <v>155</v>
      </c>
      <c r="C147" s="8" t="s">
        <v>6</v>
      </c>
      <c r="D147" s="8" t="s">
        <v>66</v>
      </c>
      <c r="E147" s="8"/>
    </row>
    <row r="148">
      <c r="A148" s="6">
        <v>45534.0</v>
      </c>
      <c r="B148" s="9" t="s">
        <v>156</v>
      </c>
      <c r="C148" s="8" t="s">
        <v>6</v>
      </c>
      <c r="D148" s="8" t="s">
        <v>66</v>
      </c>
      <c r="E148" s="8" t="s">
        <v>113</v>
      </c>
    </row>
    <row r="149">
      <c r="A149" s="6">
        <v>45531.0</v>
      </c>
      <c r="B149" s="7" t="s">
        <v>157</v>
      </c>
      <c r="C149" s="8" t="s">
        <v>6</v>
      </c>
      <c r="D149" s="8" t="s">
        <v>66</v>
      </c>
      <c r="E149" s="8"/>
    </row>
    <row r="150">
      <c r="A150" s="6">
        <v>45527.0</v>
      </c>
      <c r="B150" s="9" t="s">
        <v>158</v>
      </c>
      <c r="C150" s="8" t="s">
        <v>6</v>
      </c>
      <c r="D150" s="8" t="s">
        <v>66</v>
      </c>
      <c r="E150" s="8" t="s">
        <v>85</v>
      </c>
    </row>
    <row r="151">
      <c r="A151" s="6">
        <v>45527.0</v>
      </c>
      <c r="B151" s="9" t="s">
        <v>159</v>
      </c>
      <c r="C151" s="8" t="s">
        <v>6</v>
      </c>
      <c r="D151" s="8" t="s">
        <v>66</v>
      </c>
    </row>
    <row r="152">
      <c r="A152" s="6">
        <v>45525.0</v>
      </c>
      <c r="B152" s="9" t="s">
        <v>160</v>
      </c>
      <c r="C152" s="8" t="s">
        <v>6</v>
      </c>
      <c r="D152" s="8" t="s">
        <v>66</v>
      </c>
    </row>
    <row r="153">
      <c r="A153" s="6">
        <v>45525.0</v>
      </c>
      <c r="B153" s="9" t="s">
        <v>161</v>
      </c>
      <c r="C153" s="8" t="s">
        <v>6</v>
      </c>
      <c r="D153" s="8" t="s">
        <v>66</v>
      </c>
    </row>
    <row r="154">
      <c r="A154" s="6">
        <v>45525.0</v>
      </c>
      <c r="B154" s="9" t="s">
        <v>162</v>
      </c>
      <c r="C154" s="8" t="s">
        <v>6</v>
      </c>
      <c r="D154" s="8" t="s">
        <v>66</v>
      </c>
    </row>
    <row r="155">
      <c r="A155" s="6">
        <v>45523.0</v>
      </c>
      <c r="B155" s="9" t="s">
        <v>163</v>
      </c>
      <c r="C155" s="8" t="s">
        <v>6</v>
      </c>
      <c r="D155" s="8" t="s">
        <v>66</v>
      </c>
    </row>
    <row r="156">
      <c r="A156" s="6">
        <v>45523.0</v>
      </c>
      <c r="B156" s="9" t="s">
        <v>164</v>
      </c>
      <c r="C156" s="8" t="s">
        <v>36</v>
      </c>
      <c r="D156" s="8" t="s">
        <v>66</v>
      </c>
    </row>
    <row r="157">
      <c r="A157" s="6">
        <v>45523.0</v>
      </c>
      <c r="B157" s="9" t="s">
        <v>165</v>
      </c>
      <c r="C157" s="8" t="s">
        <v>6</v>
      </c>
      <c r="D157" s="8" t="s">
        <v>66</v>
      </c>
    </row>
    <row r="158">
      <c r="A158" s="6">
        <v>45523.0</v>
      </c>
      <c r="B158" s="9" t="s">
        <v>166</v>
      </c>
      <c r="C158" s="8" t="s">
        <v>6</v>
      </c>
      <c r="D158" s="8" t="s">
        <v>66</v>
      </c>
    </row>
    <row r="159">
      <c r="A159" s="6">
        <v>45523.0</v>
      </c>
      <c r="B159" s="9" t="s">
        <v>167</v>
      </c>
      <c r="C159" s="8" t="s">
        <v>6</v>
      </c>
      <c r="D159" s="8" t="s">
        <v>66</v>
      </c>
    </row>
    <row r="160">
      <c r="A160" s="6">
        <v>45523.0</v>
      </c>
      <c r="B160" s="9" t="s">
        <v>168</v>
      </c>
      <c r="C160" s="8" t="s">
        <v>36</v>
      </c>
      <c r="D160" s="8" t="s">
        <v>66</v>
      </c>
    </row>
    <row r="161">
      <c r="A161" s="6">
        <v>45523.0</v>
      </c>
      <c r="B161" s="9" t="s">
        <v>169</v>
      </c>
      <c r="C161" s="8" t="s">
        <v>6</v>
      </c>
      <c r="D161" s="8" t="s">
        <v>66</v>
      </c>
    </row>
    <row r="162">
      <c r="A162" s="6">
        <v>45518.0</v>
      </c>
      <c r="B162" s="9" t="s">
        <v>170</v>
      </c>
      <c r="C162" s="8" t="s">
        <v>6</v>
      </c>
      <c r="D162" s="8" t="s">
        <v>66</v>
      </c>
    </row>
    <row r="163">
      <c r="A163" s="6">
        <v>45518.0</v>
      </c>
      <c r="B163" s="9" t="s">
        <v>171</v>
      </c>
      <c r="C163" s="8" t="s">
        <v>6</v>
      </c>
      <c r="D163" s="8" t="s">
        <v>66</v>
      </c>
    </row>
    <row r="164">
      <c r="A164" s="6">
        <v>45518.0</v>
      </c>
      <c r="B164" s="8" t="s">
        <v>172</v>
      </c>
      <c r="C164" s="8" t="s">
        <v>6</v>
      </c>
      <c r="D164" s="8" t="s">
        <v>66</v>
      </c>
    </row>
    <row r="165">
      <c r="A165" s="6">
        <v>45518.0</v>
      </c>
      <c r="B165" s="8" t="s">
        <v>173</v>
      </c>
      <c r="C165" s="8" t="s">
        <v>36</v>
      </c>
      <c r="D165" s="8" t="s">
        <v>66</v>
      </c>
    </row>
    <row r="166">
      <c r="A166" s="6">
        <v>45518.0</v>
      </c>
      <c r="B166" s="8" t="s">
        <v>174</v>
      </c>
      <c r="C166" s="8" t="s">
        <v>6</v>
      </c>
      <c r="D166" s="8" t="s">
        <v>66</v>
      </c>
    </row>
    <row r="167">
      <c r="A167" s="6">
        <v>45518.0</v>
      </c>
      <c r="B167" s="8" t="s">
        <v>175</v>
      </c>
      <c r="C167" s="8" t="s">
        <v>36</v>
      </c>
      <c r="D167" s="8" t="s">
        <v>66</v>
      </c>
    </row>
    <row r="168">
      <c r="A168" s="6">
        <v>45518.0</v>
      </c>
      <c r="B168" s="8" t="s">
        <v>176</v>
      </c>
      <c r="C168" s="8" t="s">
        <v>36</v>
      </c>
      <c r="D168" s="8" t="s">
        <v>66</v>
      </c>
    </row>
    <row r="169">
      <c r="A169" s="6">
        <v>45518.0</v>
      </c>
      <c r="B169" s="8" t="s">
        <v>177</v>
      </c>
      <c r="C169" s="8" t="s">
        <v>6</v>
      </c>
      <c r="D169" s="8" t="s">
        <v>66</v>
      </c>
    </row>
    <row r="170">
      <c r="A170" s="6">
        <v>45509.0</v>
      </c>
      <c r="B170" s="9" t="s">
        <v>178</v>
      </c>
      <c r="C170" s="8" t="s">
        <v>36</v>
      </c>
      <c r="D170" s="8" t="s">
        <v>66</v>
      </c>
    </row>
    <row r="171">
      <c r="A171" s="6">
        <v>45509.0</v>
      </c>
      <c r="B171" s="9" t="s">
        <v>179</v>
      </c>
      <c r="C171" s="8" t="s">
        <v>36</v>
      </c>
      <c r="D171" s="8" t="s">
        <v>66</v>
      </c>
    </row>
    <row r="172">
      <c r="A172" s="6">
        <v>45509.0</v>
      </c>
      <c r="B172" s="9" t="s">
        <v>180</v>
      </c>
      <c r="C172" s="8" t="s">
        <v>36</v>
      </c>
      <c r="D172" s="8" t="s">
        <v>66</v>
      </c>
    </row>
    <row r="173">
      <c r="A173" s="6">
        <v>45509.0</v>
      </c>
      <c r="B173" s="9" t="s">
        <v>181</v>
      </c>
      <c r="C173" s="8" t="s">
        <v>36</v>
      </c>
      <c r="D173" s="8" t="s">
        <v>66</v>
      </c>
    </row>
    <row r="174">
      <c r="A174" s="6">
        <v>45503.0</v>
      </c>
      <c r="B174" s="9" t="s">
        <v>182</v>
      </c>
      <c r="C174" s="8" t="s">
        <v>6</v>
      </c>
      <c r="D174" s="8" t="s">
        <v>66</v>
      </c>
    </row>
    <row r="175">
      <c r="A175" s="6">
        <v>45503.0</v>
      </c>
      <c r="B175" s="9" t="s">
        <v>183</v>
      </c>
      <c r="C175" s="8" t="s">
        <v>6</v>
      </c>
      <c r="D175" s="8" t="s">
        <v>66</v>
      </c>
    </row>
    <row r="176">
      <c r="A176" s="6">
        <v>45499.0</v>
      </c>
      <c r="B176" s="9" t="s">
        <v>184</v>
      </c>
      <c r="C176" s="8" t="s">
        <v>6</v>
      </c>
      <c r="D176" s="8" t="s">
        <v>66</v>
      </c>
    </row>
    <row r="177">
      <c r="A177" s="6">
        <v>45499.0</v>
      </c>
      <c r="B177" s="9" t="s">
        <v>185</v>
      </c>
      <c r="C177" s="8" t="s">
        <v>36</v>
      </c>
      <c r="D177" s="8" t="s">
        <v>66</v>
      </c>
    </row>
    <row r="178">
      <c r="A178" s="6">
        <v>45499.0</v>
      </c>
      <c r="B178" s="9" t="s">
        <v>186</v>
      </c>
      <c r="C178" s="8" t="s">
        <v>36</v>
      </c>
      <c r="D178" s="8" t="s">
        <v>66</v>
      </c>
    </row>
    <row r="179">
      <c r="A179" s="6">
        <v>45498.0</v>
      </c>
      <c r="B179" s="7" t="s">
        <v>187</v>
      </c>
      <c r="C179" s="8" t="s">
        <v>6</v>
      </c>
      <c r="D179" s="8" t="s">
        <v>66</v>
      </c>
    </row>
    <row r="180">
      <c r="A180" s="6">
        <v>45497.0</v>
      </c>
      <c r="B180" s="7" t="s">
        <v>188</v>
      </c>
      <c r="C180" s="8" t="s">
        <v>6</v>
      </c>
      <c r="D180" s="8" t="s">
        <v>66</v>
      </c>
    </row>
    <row r="181">
      <c r="A181" s="6">
        <v>45492.0</v>
      </c>
      <c r="B181" s="9" t="s">
        <v>189</v>
      </c>
      <c r="C181" s="8" t="s">
        <v>6</v>
      </c>
      <c r="D181" s="8" t="s">
        <v>66</v>
      </c>
    </row>
    <row r="182">
      <c r="A182" s="6">
        <v>45492.0</v>
      </c>
      <c r="B182" s="9" t="s">
        <v>190</v>
      </c>
      <c r="C182" s="8" t="s">
        <v>36</v>
      </c>
      <c r="D182" s="8" t="s">
        <v>66</v>
      </c>
    </row>
    <row r="183">
      <c r="A183" s="6">
        <v>45492.0</v>
      </c>
      <c r="B183" s="9" t="s">
        <v>191</v>
      </c>
      <c r="C183" s="8" t="s">
        <v>36</v>
      </c>
      <c r="D183" s="8" t="s">
        <v>66</v>
      </c>
    </row>
    <row r="184">
      <c r="A184" s="6">
        <v>45492.0</v>
      </c>
      <c r="B184" s="9" t="s">
        <v>192</v>
      </c>
      <c r="C184" s="8" t="s">
        <v>36</v>
      </c>
      <c r="D184" s="8" t="s">
        <v>66</v>
      </c>
    </row>
    <row r="185">
      <c r="A185" s="6">
        <v>45489.0</v>
      </c>
      <c r="B185" s="9" t="s">
        <v>193</v>
      </c>
      <c r="C185" s="8" t="s">
        <v>36</v>
      </c>
      <c r="D185" s="8" t="s">
        <v>66</v>
      </c>
    </row>
    <row r="186">
      <c r="A186" s="6">
        <v>45489.0</v>
      </c>
      <c r="B186" s="9" t="s">
        <v>194</v>
      </c>
      <c r="C186" s="8" t="s">
        <v>36</v>
      </c>
      <c r="D186" s="8" t="s">
        <v>66</v>
      </c>
    </row>
    <row r="187">
      <c r="A187" s="6">
        <v>45485.0</v>
      </c>
      <c r="B187" s="7" t="s">
        <v>195</v>
      </c>
      <c r="C187" s="8" t="s">
        <v>6</v>
      </c>
      <c r="D187" s="8" t="s">
        <v>66</v>
      </c>
    </row>
    <row r="188">
      <c r="A188" s="6">
        <v>45485.0</v>
      </c>
      <c r="B188" s="9" t="s">
        <v>196</v>
      </c>
      <c r="C188" s="8" t="s">
        <v>6</v>
      </c>
      <c r="D188" s="8" t="s">
        <v>66</v>
      </c>
    </row>
    <row r="189">
      <c r="A189" s="6">
        <v>45485.0</v>
      </c>
      <c r="B189" s="9" t="s">
        <v>197</v>
      </c>
      <c r="C189" s="8" t="s">
        <v>6</v>
      </c>
      <c r="D189" s="8" t="s">
        <v>66</v>
      </c>
    </row>
    <row r="190">
      <c r="A190" s="6">
        <v>45485.0</v>
      </c>
      <c r="B190" s="9" t="s">
        <v>198</v>
      </c>
      <c r="C190" s="8" t="s">
        <v>6</v>
      </c>
      <c r="D190" s="8" t="s">
        <v>66</v>
      </c>
    </row>
    <row r="191">
      <c r="A191" s="6">
        <v>45485.0</v>
      </c>
      <c r="B191" s="9" t="s">
        <v>199</v>
      </c>
      <c r="C191" s="8" t="s">
        <v>36</v>
      </c>
      <c r="D191" s="8" t="s">
        <v>66</v>
      </c>
    </row>
    <row r="192">
      <c r="A192" s="6">
        <v>45485.0</v>
      </c>
      <c r="B192" s="9" t="s">
        <v>200</v>
      </c>
      <c r="C192" s="8" t="s">
        <v>36</v>
      </c>
      <c r="D192" s="8" t="s">
        <v>66</v>
      </c>
    </row>
    <row r="193">
      <c r="A193" s="6">
        <v>45485.0</v>
      </c>
      <c r="B193" s="9" t="s">
        <v>201</v>
      </c>
      <c r="C193" s="8" t="s">
        <v>36</v>
      </c>
      <c r="D193" s="8" t="s">
        <v>66</v>
      </c>
    </row>
    <row r="194">
      <c r="A194" s="6">
        <v>45478.0</v>
      </c>
      <c r="B194" s="8" t="s">
        <v>202</v>
      </c>
      <c r="C194" s="8" t="s">
        <v>6</v>
      </c>
      <c r="D194" s="8" t="s">
        <v>66</v>
      </c>
    </row>
    <row r="195">
      <c r="A195" s="6">
        <v>45478.0</v>
      </c>
      <c r="B195" s="8" t="s">
        <v>203</v>
      </c>
      <c r="C195" s="8" t="s">
        <v>36</v>
      </c>
      <c r="D195" s="8" t="s">
        <v>66</v>
      </c>
    </row>
    <row r="196">
      <c r="A196" s="6">
        <v>45478.0</v>
      </c>
      <c r="B196" s="9" t="s">
        <v>204</v>
      </c>
      <c r="C196" s="8" t="s">
        <v>6</v>
      </c>
      <c r="D196" s="8" t="s">
        <v>66</v>
      </c>
    </row>
    <row r="197">
      <c r="A197" s="6">
        <v>45478.0</v>
      </c>
      <c r="B197" s="9" t="s">
        <v>205</v>
      </c>
      <c r="C197" s="8" t="s">
        <v>6</v>
      </c>
      <c r="D197" s="8" t="s">
        <v>66</v>
      </c>
    </row>
    <row r="198">
      <c r="A198" s="6">
        <v>45478.0</v>
      </c>
      <c r="B198" s="9" t="s">
        <v>206</v>
      </c>
      <c r="C198" s="8" t="s">
        <v>6</v>
      </c>
      <c r="D198" s="8" t="s">
        <v>66</v>
      </c>
    </row>
    <row r="199">
      <c r="A199" s="6">
        <v>45471.0</v>
      </c>
      <c r="B199" s="10" t="s">
        <v>207</v>
      </c>
      <c r="C199" s="8" t="s">
        <v>6</v>
      </c>
      <c r="D199" s="8" t="s">
        <v>66</v>
      </c>
    </row>
    <row r="200">
      <c r="A200" s="6">
        <v>45471.0</v>
      </c>
      <c r="B200" s="10" t="s">
        <v>208</v>
      </c>
      <c r="C200" s="8" t="s">
        <v>6</v>
      </c>
      <c r="D200" s="8" t="s">
        <v>66</v>
      </c>
    </row>
    <row r="201">
      <c r="A201" s="6">
        <v>45471.0</v>
      </c>
      <c r="B201" s="10" t="s">
        <v>209</v>
      </c>
      <c r="C201" s="8" t="s">
        <v>6</v>
      </c>
      <c r="D201" s="8" t="s">
        <v>66</v>
      </c>
    </row>
    <row r="202">
      <c r="A202" s="6">
        <v>45471.0</v>
      </c>
      <c r="B202" s="10" t="s">
        <v>210</v>
      </c>
      <c r="C202" s="8" t="s">
        <v>36</v>
      </c>
      <c r="D202" s="8" t="s">
        <v>66</v>
      </c>
    </row>
    <row r="203">
      <c r="A203" s="6">
        <v>45471.0</v>
      </c>
      <c r="B203" s="8" t="s">
        <v>211</v>
      </c>
      <c r="C203" s="8" t="s">
        <v>6</v>
      </c>
      <c r="D203" s="8" t="s">
        <v>66</v>
      </c>
    </row>
    <row r="204">
      <c r="A204" s="6">
        <v>45468.0</v>
      </c>
      <c r="B204" s="8" t="s">
        <v>212</v>
      </c>
      <c r="C204" s="8" t="s">
        <v>36</v>
      </c>
      <c r="D204" s="8" t="s">
        <v>66</v>
      </c>
    </row>
    <row r="205">
      <c r="A205" s="6">
        <v>45468.0</v>
      </c>
      <c r="B205" s="8" t="s">
        <v>213</v>
      </c>
      <c r="C205" s="8" t="s">
        <v>6</v>
      </c>
      <c r="D205" s="8" t="s">
        <v>66</v>
      </c>
    </row>
    <row r="206">
      <c r="A206" s="6">
        <v>45463.0</v>
      </c>
      <c r="B206" s="8" t="s">
        <v>214</v>
      </c>
      <c r="C206" s="8" t="s">
        <v>36</v>
      </c>
      <c r="D206" s="8" t="s">
        <v>66</v>
      </c>
    </row>
    <row r="207">
      <c r="A207" s="6">
        <v>45460.0</v>
      </c>
      <c r="B207" s="8" t="s">
        <v>215</v>
      </c>
      <c r="C207" s="8" t="s">
        <v>6</v>
      </c>
      <c r="D207" s="8" t="s">
        <v>66</v>
      </c>
    </row>
    <row r="208">
      <c r="A208" s="6">
        <v>45456.0</v>
      </c>
      <c r="B208" s="9" t="s">
        <v>216</v>
      </c>
      <c r="C208" s="8" t="s">
        <v>6</v>
      </c>
      <c r="D208" s="8" t="s">
        <v>66</v>
      </c>
    </row>
    <row r="209">
      <c r="A209" s="6">
        <v>45456.0</v>
      </c>
      <c r="B209" s="9" t="s">
        <v>217</v>
      </c>
      <c r="C209" s="8" t="s">
        <v>6</v>
      </c>
      <c r="D209" s="8" t="s">
        <v>66</v>
      </c>
    </row>
    <row r="210">
      <c r="A210" s="6">
        <v>45456.0</v>
      </c>
      <c r="B210" s="7" t="s">
        <v>218</v>
      </c>
      <c r="C210" s="8" t="s">
        <v>6</v>
      </c>
      <c r="D210" s="8" t="s">
        <v>66</v>
      </c>
    </row>
    <row r="211">
      <c r="A211" s="6">
        <v>45453.0</v>
      </c>
      <c r="B211" s="7" t="s">
        <v>219</v>
      </c>
      <c r="C211" s="8" t="s">
        <v>6</v>
      </c>
      <c r="D211" s="8" t="s">
        <v>66</v>
      </c>
    </row>
    <row r="212">
      <c r="A212" s="6">
        <v>45450.0</v>
      </c>
      <c r="B212" s="7" t="s">
        <v>220</v>
      </c>
      <c r="C212" s="8" t="s">
        <v>6</v>
      </c>
      <c r="D212" s="8" t="s">
        <v>66</v>
      </c>
    </row>
    <row r="213">
      <c r="A213" s="6">
        <v>45450.0</v>
      </c>
      <c r="B213" s="7" t="s">
        <v>221</v>
      </c>
      <c r="C213" s="8" t="s">
        <v>6</v>
      </c>
      <c r="D213" s="8" t="s">
        <v>66</v>
      </c>
    </row>
    <row r="214">
      <c r="A214" s="6">
        <v>45443.0</v>
      </c>
      <c r="B214" s="9" t="s">
        <v>222</v>
      </c>
      <c r="C214" s="8" t="s">
        <v>6</v>
      </c>
      <c r="D214" s="8" t="s">
        <v>66</v>
      </c>
    </row>
    <row r="215">
      <c r="A215" s="6">
        <v>45443.0</v>
      </c>
      <c r="B215" s="9" t="s">
        <v>223</v>
      </c>
      <c r="C215" s="8" t="s">
        <v>6</v>
      </c>
      <c r="D215" s="8" t="s">
        <v>66</v>
      </c>
    </row>
    <row r="216">
      <c r="A216" s="6">
        <v>45443.0</v>
      </c>
      <c r="B216" s="9" t="s">
        <v>224</v>
      </c>
      <c r="C216" s="8" t="s">
        <v>6</v>
      </c>
      <c r="D216" s="8" t="s">
        <v>66</v>
      </c>
    </row>
    <row r="217">
      <c r="A217" s="6">
        <v>45443.0</v>
      </c>
      <c r="B217" s="9" t="s">
        <v>225</v>
      </c>
      <c r="C217" s="8" t="s">
        <v>36</v>
      </c>
      <c r="D217" s="8" t="s">
        <v>66</v>
      </c>
    </row>
    <row r="218">
      <c r="A218" s="6">
        <v>45443.0</v>
      </c>
      <c r="B218" s="7" t="s">
        <v>226</v>
      </c>
      <c r="C218" s="8" t="s">
        <v>6</v>
      </c>
      <c r="D218" s="8" t="s">
        <v>66</v>
      </c>
    </row>
    <row r="219">
      <c r="A219" s="6">
        <v>45441.0</v>
      </c>
      <c r="B219" s="9" t="s">
        <v>227</v>
      </c>
      <c r="C219" s="8" t="s">
        <v>6</v>
      </c>
      <c r="D219" s="8" t="s">
        <v>66</v>
      </c>
    </row>
    <row r="220">
      <c r="A220" s="6">
        <v>45441.0</v>
      </c>
      <c r="B220" s="9" t="s">
        <v>228</v>
      </c>
      <c r="C220" s="8" t="s">
        <v>6</v>
      </c>
      <c r="D220" s="8" t="s">
        <v>66</v>
      </c>
    </row>
    <row r="221">
      <c r="A221" s="6">
        <v>45441.0</v>
      </c>
      <c r="B221" s="9" t="s">
        <v>229</v>
      </c>
      <c r="C221" s="8" t="s">
        <v>36</v>
      </c>
      <c r="D221" s="8" t="s">
        <v>66</v>
      </c>
    </row>
    <row r="222">
      <c r="A222" s="6">
        <v>45441.0</v>
      </c>
      <c r="B222" s="9" t="s">
        <v>230</v>
      </c>
      <c r="C222" s="8" t="s">
        <v>6</v>
      </c>
      <c r="D222" s="8" t="s">
        <v>66</v>
      </c>
    </row>
    <row r="223">
      <c r="A223" s="6">
        <v>45441.0</v>
      </c>
      <c r="B223" s="9" t="s">
        <v>231</v>
      </c>
      <c r="C223" s="8" t="s">
        <v>36</v>
      </c>
      <c r="D223" s="8" t="s">
        <v>66</v>
      </c>
    </row>
    <row r="224">
      <c r="A224" s="6">
        <v>45436.0</v>
      </c>
      <c r="B224" s="7" t="s">
        <v>232</v>
      </c>
      <c r="C224" s="8" t="s">
        <v>6</v>
      </c>
      <c r="D224" s="8" t="s">
        <v>66</v>
      </c>
    </row>
    <row r="225">
      <c r="A225" s="6">
        <v>45435.0</v>
      </c>
      <c r="B225" s="7" t="s">
        <v>233</v>
      </c>
      <c r="C225" s="8" t="s">
        <v>6</v>
      </c>
      <c r="D225" s="8" t="s">
        <v>66</v>
      </c>
    </row>
    <row r="226">
      <c r="A226" s="6">
        <v>45435.0</v>
      </c>
      <c r="B226" s="9" t="s">
        <v>234</v>
      </c>
      <c r="C226" s="8" t="s">
        <v>6</v>
      </c>
      <c r="D226" s="8" t="s">
        <v>66</v>
      </c>
    </row>
    <row r="227">
      <c r="A227" s="6">
        <v>45435.0</v>
      </c>
      <c r="B227" s="9" t="s">
        <v>235</v>
      </c>
      <c r="C227" s="8" t="s">
        <v>36</v>
      </c>
      <c r="D227" s="8" t="s">
        <v>66</v>
      </c>
    </row>
    <row r="228">
      <c r="A228" s="6">
        <v>45435.0</v>
      </c>
      <c r="B228" s="9" t="s">
        <v>236</v>
      </c>
      <c r="C228" s="8" t="s">
        <v>6</v>
      </c>
      <c r="D228" s="8" t="s">
        <v>66</v>
      </c>
    </row>
    <row r="229">
      <c r="A229" s="6">
        <v>45432.0</v>
      </c>
      <c r="B229" s="7" t="s">
        <v>237</v>
      </c>
      <c r="C229" s="8" t="s">
        <v>36</v>
      </c>
      <c r="D229" s="8" t="s">
        <v>66</v>
      </c>
    </row>
    <row r="230">
      <c r="A230" s="6">
        <v>45432.0</v>
      </c>
      <c r="B230" s="7" t="s">
        <v>238</v>
      </c>
      <c r="C230" s="8" t="s">
        <v>36</v>
      </c>
      <c r="D230" s="8" t="s">
        <v>66</v>
      </c>
    </row>
    <row r="231">
      <c r="A231" s="6">
        <v>45429.0</v>
      </c>
      <c r="B231" s="7" t="s">
        <v>239</v>
      </c>
      <c r="C231" s="8" t="s">
        <v>36</v>
      </c>
      <c r="D231" s="8" t="s">
        <v>66</v>
      </c>
    </row>
    <row r="232">
      <c r="A232" s="6">
        <v>45429.0</v>
      </c>
      <c r="B232" s="7" t="s">
        <v>240</v>
      </c>
      <c r="C232" s="8" t="s">
        <v>6</v>
      </c>
      <c r="D232" s="8" t="s">
        <v>66</v>
      </c>
    </row>
    <row r="233">
      <c r="A233" s="6">
        <v>45429.0</v>
      </c>
      <c r="B233" s="7" t="s">
        <v>241</v>
      </c>
      <c r="C233" s="8" t="s">
        <v>36</v>
      </c>
      <c r="D233" s="8" t="s">
        <v>66</v>
      </c>
    </row>
    <row r="234">
      <c r="A234" s="6">
        <v>45427.0</v>
      </c>
      <c r="B234" s="7" t="s">
        <v>242</v>
      </c>
      <c r="C234" s="8" t="s">
        <v>36</v>
      </c>
      <c r="D234" s="8" t="s">
        <v>66</v>
      </c>
    </row>
    <row r="235">
      <c r="A235" s="6">
        <v>45426.0</v>
      </c>
      <c r="B235" s="7" t="s">
        <v>243</v>
      </c>
      <c r="C235" s="8" t="s">
        <v>6</v>
      </c>
      <c r="D235" s="8" t="s">
        <v>66</v>
      </c>
    </row>
    <row r="236">
      <c r="A236" s="6">
        <v>45421.0</v>
      </c>
      <c r="B236" s="7" t="s">
        <v>244</v>
      </c>
      <c r="C236" s="8" t="s">
        <v>6</v>
      </c>
      <c r="D236" s="8" t="s">
        <v>66</v>
      </c>
    </row>
    <row r="237">
      <c r="A237" s="6">
        <v>45415.0</v>
      </c>
      <c r="B237" s="9" t="s">
        <v>245</v>
      </c>
      <c r="C237" s="8" t="s">
        <v>6</v>
      </c>
      <c r="D237" s="8" t="s">
        <v>66</v>
      </c>
    </row>
    <row r="238">
      <c r="A238" s="6">
        <v>45415.0</v>
      </c>
      <c r="B238" s="9" t="s">
        <v>246</v>
      </c>
      <c r="C238" s="8" t="s">
        <v>6</v>
      </c>
      <c r="D238" s="8" t="s">
        <v>66</v>
      </c>
    </row>
    <row r="239">
      <c r="A239" s="6">
        <v>45415.0</v>
      </c>
      <c r="B239" s="9" t="s">
        <v>247</v>
      </c>
      <c r="C239" s="8" t="s">
        <v>6</v>
      </c>
      <c r="D239" s="8" t="s">
        <v>66</v>
      </c>
    </row>
    <row r="240">
      <c r="A240" s="6">
        <v>45414.0</v>
      </c>
      <c r="B240" s="8" t="s">
        <v>248</v>
      </c>
      <c r="C240" s="8" t="s">
        <v>6</v>
      </c>
      <c r="D240" s="8" t="s">
        <v>66</v>
      </c>
    </row>
    <row r="241">
      <c r="A241" s="6">
        <v>45413.0</v>
      </c>
      <c r="B241" s="8" t="s">
        <v>249</v>
      </c>
      <c r="C241" s="8" t="s">
        <v>6</v>
      </c>
      <c r="D241" s="8" t="s">
        <v>66</v>
      </c>
    </row>
    <row r="242">
      <c r="A242" s="6">
        <v>45413.0</v>
      </c>
      <c r="B242" s="8" t="s">
        <v>250</v>
      </c>
      <c r="C242" s="8" t="s">
        <v>36</v>
      </c>
      <c r="D242" s="8" t="s">
        <v>66</v>
      </c>
    </row>
    <row r="243">
      <c r="A243" s="6">
        <v>45412.0</v>
      </c>
      <c r="B243" s="8" t="s">
        <v>251</v>
      </c>
      <c r="C243" s="8" t="s">
        <v>6</v>
      </c>
      <c r="D243" s="8" t="s">
        <v>66</v>
      </c>
    </row>
    <row r="244">
      <c r="A244" s="6">
        <v>45407.0</v>
      </c>
      <c r="B244" s="7" t="s">
        <v>252</v>
      </c>
      <c r="C244" s="8" t="s">
        <v>36</v>
      </c>
      <c r="D244" s="8" t="s">
        <v>66</v>
      </c>
    </row>
    <row r="245">
      <c r="A245" s="6">
        <v>45406.0</v>
      </c>
      <c r="B245" s="9" t="s">
        <v>253</v>
      </c>
      <c r="C245" s="8" t="s">
        <v>36</v>
      </c>
      <c r="D245" s="8" t="s">
        <v>66</v>
      </c>
    </row>
    <row r="246">
      <c r="A246" s="6">
        <v>45406.0</v>
      </c>
      <c r="B246" s="9" t="s">
        <v>254</v>
      </c>
      <c r="C246" s="8" t="s">
        <v>6</v>
      </c>
      <c r="D246" s="8" t="s">
        <v>66</v>
      </c>
    </row>
    <row r="247">
      <c r="A247" s="6">
        <v>45406.0</v>
      </c>
      <c r="B247" s="9" t="s">
        <v>255</v>
      </c>
      <c r="C247" s="8" t="s">
        <v>6</v>
      </c>
      <c r="D247" s="8" t="s">
        <v>66</v>
      </c>
    </row>
    <row r="248">
      <c r="A248" s="6">
        <v>45401.0</v>
      </c>
      <c r="B248" s="8" t="s">
        <v>256</v>
      </c>
      <c r="C248" s="8" t="s">
        <v>36</v>
      </c>
      <c r="D248" s="8" t="s">
        <v>66</v>
      </c>
    </row>
    <row r="249">
      <c r="A249" s="6">
        <v>45401.0</v>
      </c>
      <c r="B249" s="8" t="s">
        <v>257</v>
      </c>
      <c r="C249" s="8" t="s">
        <v>36</v>
      </c>
      <c r="D249" s="8" t="s">
        <v>66</v>
      </c>
    </row>
    <row r="250">
      <c r="A250" s="6">
        <v>45400.0</v>
      </c>
      <c r="B250" s="8" t="s">
        <v>258</v>
      </c>
      <c r="C250" s="8" t="s">
        <v>6</v>
      </c>
      <c r="D250" s="8" t="s">
        <v>66</v>
      </c>
    </row>
    <row r="251">
      <c r="A251" s="6">
        <v>45398.0</v>
      </c>
      <c r="B251" s="8" t="s">
        <v>259</v>
      </c>
      <c r="C251" s="8" t="s">
        <v>36</v>
      </c>
      <c r="D251" s="8" t="s">
        <v>66</v>
      </c>
    </row>
    <row r="252">
      <c r="A252" s="6">
        <v>45397.0</v>
      </c>
      <c r="B252" s="8" t="s">
        <v>260</v>
      </c>
      <c r="C252" s="8" t="s">
        <v>6</v>
      </c>
      <c r="D252" s="8" t="s">
        <v>66</v>
      </c>
    </row>
    <row r="253">
      <c r="A253" s="6">
        <v>45397.0</v>
      </c>
      <c r="B253" s="8" t="s">
        <v>261</v>
      </c>
      <c r="C253" s="8" t="s">
        <v>36</v>
      </c>
      <c r="D253" s="8" t="s">
        <v>66</v>
      </c>
    </row>
    <row r="254">
      <c r="A254" s="6">
        <v>45397.0</v>
      </c>
      <c r="B254" s="8" t="s">
        <v>262</v>
      </c>
      <c r="C254" s="8" t="s">
        <v>36</v>
      </c>
      <c r="D254" s="8" t="s">
        <v>66</v>
      </c>
    </row>
    <row r="255">
      <c r="A255" s="6">
        <v>45394.0</v>
      </c>
      <c r="B255" s="8" t="s">
        <v>263</v>
      </c>
      <c r="C255" s="8" t="s">
        <v>6</v>
      </c>
      <c r="D255" s="8" t="s">
        <v>66</v>
      </c>
    </row>
    <row r="256">
      <c r="A256" s="6">
        <v>45394.0</v>
      </c>
      <c r="B256" s="8" t="s">
        <v>264</v>
      </c>
      <c r="C256" s="8" t="s">
        <v>6</v>
      </c>
      <c r="D256" s="8" t="s">
        <v>64</v>
      </c>
    </row>
    <row r="257">
      <c r="A257" s="6">
        <v>45392.0</v>
      </c>
      <c r="B257" s="8" t="s">
        <v>265</v>
      </c>
      <c r="C257" s="8" t="s">
        <v>6</v>
      </c>
      <c r="D257" s="8" t="s">
        <v>66</v>
      </c>
    </row>
    <row r="258">
      <c r="A258" s="6">
        <v>45390.0</v>
      </c>
      <c r="B258" s="7" t="s">
        <v>266</v>
      </c>
      <c r="C258" s="8" t="s">
        <v>6</v>
      </c>
      <c r="D258" s="8" t="s">
        <v>66</v>
      </c>
    </row>
    <row r="259">
      <c r="A259" s="6">
        <v>45390.0</v>
      </c>
      <c r="B259" s="8" t="s">
        <v>267</v>
      </c>
      <c r="C259" s="8" t="s">
        <v>36</v>
      </c>
      <c r="D259" s="8" t="s">
        <v>66</v>
      </c>
    </row>
    <row r="260">
      <c r="A260" s="6">
        <v>45384.0</v>
      </c>
      <c r="B260" s="9" t="s">
        <v>268</v>
      </c>
      <c r="C260" s="8" t="s">
        <v>36</v>
      </c>
      <c r="D260" s="8" t="s">
        <v>66</v>
      </c>
    </row>
    <row r="261">
      <c r="A261" s="6">
        <v>45384.0</v>
      </c>
      <c r="B261" s="9" t="s">
        <v>269</v>
      </c>
      <c r="C261" s="8" t="s">
        <v>36</v>
      </c>
      <c r="D261" s="8" t="s">
        <v>66</v>
      </c>
    </row>
    <row r="262">
      <c r="A262" s="6">
        <v>45377.0</v>
      </c>
      <c r="B262" s="8" t="s">
        <v>270</v>
      </c>
      <c r="C262" s="8" t="s">
        <v>36</v>
      </c>
      <c r="D262" s="8" t="s">
        <v>66</v>
      </c>
    </row>
    <row r="263">
      <c r="A263" s="6">
        <v>45377.0</v>
      </c>
      <c r="B263" s="8" t="s">
        <v>271</v>
      </c>
      <c r="C263" s="8" t="s">
        <v>36</v>
      </c>
      <c r="D263" s="8" t="s">
        <v>66</v>
      </c>
    </row>
    <row r="264">
      <c r="A264" s="6">
        <v>45377.0</v>
      </c>
      <c r="B264" s="8" t="s">
        <v>272</v>
      </c>
      <c r="C264" s="8" t="s">
        <v>36</v>
      </c>
      <c r="D264" s="8" t="s">
        <v>66</v>
      </c>
    </row>
    <row r="265">
      <c r="A265" s="6">
        <v>45377.0</v>
      </c>
      <c r="B265" s="8" t="s">
        <v>273</v>
      </c>
      <c r="C265" s="8" t="s">
        <v>6</v>
      </c>
      <c r="D265" s="8" t="s">
        <v>66</v>
      </c>
    </row>
    <row r="266">
      <c r="A266" s="6">
        <v>45377.0</v>
      </c>
      <c r="B266" s="8" t="s">
        <v>274</v>
      </c>
      <c r="C266" s="8" t="s">
        <v>6</v>
      </c>
      <c r="D266" s="8" t="s">
        <v>66</v>
      </c>
    </row>
    <row r="267">
      <c r="A267" s="6">
        <v>45377.0</v>
      </c>
      <c r="B267" s="8" t="s">
        <v>275</v>
      </c>
      <c r="C267" s="8" t="s">
        <v>36</v>
      </c>
      <c r="D267" s="8" t="s">
        <v>66</v>
      </c>
    </row>
    <row r="268">
      <c r="A268" s="6">
        <v>45377.0</v>
      </c>
      <c r="B268" s="8" t="s">
        <v>276</v>
      </c>
      <c r="C268" s="8" t="s">
        <v>6</v>
      </c>
      <c r="D268" s="8" t="s">
        <v>66</v>
      </c>
    </row>
    <row r="269">
      <c r="A269" s="6">
        <v>45377.0</v>
      </c>
      <c r="B269" s="8" t="s">
        <v>277</v>
      </c>
      <c r="C269" s="8" t="s">
        <v>6</v>
      </c>
      <c r="D269" s="8" t="s">
        <v>66</v>
      </c>
    </row>
    <row r="270">
      <c r="A270" s="6">
        <v>45377.0</v>
      </c>
      <c r="B270" s="8" t="s">
        <v>278</v>
      </c>
      <c r="C270" s="8" t="s">
        <v>6</v>
      </c>
      <c r="D270" s="8" t="s">
        <v>66</v>
      </c>
    </row>
    <row r="271">
      <c r="A271" s="6">
        <v>45377.0</v>
      </c>
      <c r="B271" s="8" t="s">
        <v>279</v>
      </c>
      <c r="C271" s="8" t="s">
        <v>36</v>
      </c>
      <c r="D271" s="8" t="s">
        <v>66</v>
      </c>
    </row>
    <row r="272">
      <c r="A272" s="6">
        <v>45377.0</v>
      </c>
      <c r="B272" s="8" t="s">
        <v>280</v>
      </c>
      <c r="C272" s="8" t="s">
        <v>36</v>
      </c>
      <c r="D272" s="8" t="s">
        <v>66</v>
      </c>
    </row>
    <row r="273">
      <c r="A273" s="6">
        <v>45377.0</v>
      </c>
      <c r="B273" s="8" t="s">
        <v>281</v>
      </c>
      <c r="C273" s="8" t="s">
        <v>6</v>
      </c>
      <c r="D273" s="8" t="s">
        <v>66</v>
      </c>
    </row>
    <row r="274">
      <c r="A274" s="6">
        <v>45377.0</v>
      </c>
      <c r="B274" s="8" t="s">
        <v>282</v>
      </c>
      <c r="C274" s="8" t="s">
        <v>36</v>
      </c>
      <c r="D274" s="8" t="s">
        <v>66</v>
      </c>
    </row>
    <row r="275">
      <c r="A275" s="6">
        <v>45377.0</v>
      </c>
      <c r="B275" s="8" t="s">
        <v>283</v>
      </c>
      <c r="C275" s="8" t="s">
        <v>6</v>
      </c>
      <c r="D275" s="8" t="s">
        <v>66</v>
      </c>
    </row>
    <row r="276">
      <c r="A276" s="6">
        <v>45357.0</v>
      </c>
      <c r="B276" s="8" t="s">
        <v>284</v>
      </c>
      <c r="C276" s="8" t="s">
        <v>6</v>
      </c>
      <c r="D276" s="8" t="s">
        <v>66</v>
      </c>
    </row>
    <row r="277">
      <c r="A277" s="6">
        <v>45350.0</v>
      </c>
      <c r="B277" s="9" t="s">
        <v>285</v>
      </c>
      <c r="C277" s="8" t="s">
        <v>6</v>
      </c>
      <c r="D277" s="8" t="s">
        <v>66</v>
      </c>
    </row>
    <row r="278">
      <c r="A278" s="6">
        <v>45350.0</v>
      </c>
      <c r="B278" s="9" t="s">
        <v>286</v>
      </c>
      <c r="C278" s="8" t="s">
        <v>36</v>
      </c>
      <c r="D278" s="8" t="s">
        <v>66</v>
      </c>
    </row>
    <row r="279">
      <c r="A279" s="6">
        <v>45350.0</v>
      </c>
      <c r="B279" s="9" t="s">
        <v>287</v>
      </c>
      <c r="C279" s="8" t="s">
        <v>36</v>
      </c>
      <c r="D279" s="8" t="s">
        <v>66</v>
      </c>
    </row>
    <row r="280">
      <c r="A280" s="6">
        <v>45342.0</v>
      </c>
      <c r="B280" s="9" t="s">
        <v>288</v>
      </c>
      <c r="C280" s="8" t="s">
        <v>36</v>
      </c>
      <c r="D280" s="8" t="s">
        <v>66</v>
      </c>
    </row>
    <row r="281">
      <c r="A281" s="6">
        <v>45342.0</v>
      </c>
      <c r="B281" s="9" t="s">
        <v>289</v>
      </c>
      <c r="C281" s="8" t="s">
        <v>36</v>
      </c>
      <c r="D281" s="8" t="s">
        <v>66</v>
      </c>
    </row>
    <row r="282">
      <c r="A282" s="6">
        <v>45337.0</v>
      </c>
      <c r="B282" s="7" t="s">
        <v>290</v>
      </c>
      <c r="C282" s="8" t="s">
        <v>36</v>
      </c>
      <c r="D282" s="8" t="s">
        <v>66</v>
      </c>
    </row>
    <row r="283">
      <c r="A283" s="6">
        <v>45335.0</v>
      </c>
      <c r="B283" s="7" t="s">
        <v>291</v>
      </c>
      <c r="C283" s="8" t="s">
        <v>6</v>
      </c>
      <c r="D283" s="8" t="s">
        <v>66</v>
      </c>
    </row>
    <row r="284">
      <c r="A284" s="6">
        <v>45331.0</v>
      </c>
      <c r="B284" s="9" t="s">
        <v>292</v>
      </c>
      <c r="C284" s="8" t="s">
        <v>36</v>
      </c>
      <c r="D284" s="8" t="s">
        <v>293</v>
      </c>
    </row>
    <row r="285">
      <c r="A285" s="6">
        <v>45331.0</v>
      </c>
      <c r="B285" s="9" t="s">
        <v>294</v>
      </c>
      <c r="C285" s="8" t="s">
        <v>36</v>
      </c>
      <c r="D285" s="8" t="s">
        <v>66</v>
      </c>
    </row>
    <row r="286">
      <c r="A286" s="6">
        <v>45331.0</v>
      </c>
      <c r="B286" s="9" t="s">
        <v>295</v>
      </c>
      <c r="C286" s="8" t="s">
        <v>6</v>
      </c>
      <c r="D286" s="8" t="s">
        <v>66</v>
      </c>
    </row>
    <row r="287">
      <c r="A287" s="6">
        <v>45331.0</v>
      </c>
      <c r="B287" s="9" t="s">
        <v>296</v>
      </c>
      <c r="C287" s="8" t="s">
        <v>6</v>
      </c>
      <c r="D287" s="8" t="s">
        <v>66</v>
      </c>
    </row>
    <row r="288">
      <c r="A288" s="6">
        <v>45331.0</v>
      </c>
      <c r="B288" s="9" t="s">
        <v>297</v>
      </c>
      <c r="C288" s="8" t="s">
        <v>6</v>
      </c>
      <c r="D288" s="8" t="s">
        <v>66</v>
      </c>
    </row>
    <row r="289">
      <c r="A289" s="6">
        <v>45331.0</v>
      </c>
      <c r="B289" s="9" t="s">
        <v>298</v>
      </c>
      <c r="C289" s="8" t="s">
        <v>36</v>
      </c>
      <c r="D289" s="8" t="s">
        <v>66</v>
      </c>
    </row>
    <row r="290">
      <c r="A290" s="6">
        <v>45331.0</v>
      </c>
      <c r="B290" s="9" t="s">
        <v>299</v>
      </c>
      <c r="C290" s="8" t="s">
        <v>36</v>
      </c>
      <c r="D290" s="8" t="s">
        <v>66</v>
      </c>
    </row>
    <row r="291">
      <c r="A291" s="6">
        <v>45331.0</v>
      </c>
      <c r="B291" s="9" t="s">
        <v>300</v>
      </c>
      <c r="C291" s="8" t="s">
        <v>36</v>
      </c>
      <c r="D291" s="8" t="s">
        <v>66</v>
      </c>
    </row>
    <row r="292">
      <c r="A292" s="6">
        <v>45331.0</v>
      </c>
      <c r="B292" s="9" t="s">
        <v>301</v>
      </c>
      <c r="C292" s="8" t="s">
        <v>36</v>
      </c>
      <c r="D292" s="8" t="s">
        <v>66</v>
      </c>
    </row>
    <row r="293">
      <c r="A293" s="6">
        <v>45324.0</v>
      </c>
      <c r="B293" s="9" t="s">
        <v>302</v>
      </c>
      <c r="C293" s="8" t="s">
        <v>6</v>
      </c>
      <c r="D293" s="8" t="s">
        <v>66</v>
      </c>
    </row>
    <row r="294">
      <c r="A294" s="6">
        <v>45324.0</v>
      </c>
      <c r="B294" s="9" t="s">
        <v>303</v>
      </c>
      <c r="C294" s="8" t="s">
        <v>6</v>
      </c>
      <c r="D294" s="8" t="s">
        <v>66</v>
      </c>
    </row>
    <row r="295">
      <c r="A295" s="6">
        <v>45324.0</v>
      </c>
      <c r="B295" s="9" t="s">
        <v>304</v>
      </c>
      <c r="C295" s="8" t="s">
        <v>6</v>
      </c>
      <c r="D295" s="8" t="s">
        <v>66</v>
      </c>
    </row>
    <row r="296">
      <c r="A296" s="6">
        <v>45320.0</v>
      </c>
      <c r="B296" s="8" t="s">
        <v>305</v>
      </c>
      <c r="C296" s="8" t="s">
        <v>36</v>
      </c>
      <c r="D296" s="8" t="s">
        <v>66</v>
      </c>
    </row>
    <row r="297">
      <c r="A297" s="6">
        <v>45310.0</v>
      </c>
      <c r="B297" s="8" t="s">
        <v>306</v>
      </c>
      <c r="C297" s="8" t="s">
        <v>36</v>
      </c>
      <c r="D297" s="8" t="s">
        <v>66</v>
      </c>
    </row>
    <row r="298">
      <c r="A298" s="6">
        <v>45308.0</v>
      </c>
      <c r="B298" s="8" t="s">
        <v>307</v>
      </c>
      <c r="C298" s="8" t="s">
        <v>6</v>
      </c>
      <c r="D298" s="8" t="s">
        <v>66</v>
      </c>
    </row>
    <row r="299">
      <c r="A299" s="6">
        <v>45308.0</v>
      </c>
      <c r="B299" s="9" t="s">
        <v>308</v>
      </c>
      <c r="C299" s="8" t="s">
        <v>36</v>
      </c>
      <c r="D299" s="8" t="s">
        <v>66</v>
      </c>
    </row>
    <row r="300">
      <c r="A300" s="6">
        <v>45308.0</v>
      </c>
      <c r="B300" s="9" t="s">
        <v>309</v>
      </c>
      <c r="C300" s="8" t="s">
        <v>36</v>
      </c>
      <c r="D300" s="8" t="s">
        <v>66</v>
      </c>
    </row>
    <row r="301">
      <c r="A301" s="6">
        <v>45295.0</v>
      </c>
      <c r="B301" s="7" t="s">
        <v>310</v>
      </c>
      <c r="C301" s="8" t="s">
        <v>6</v>
      </c>
      <c r="D301" s="8" t="s">
        <v>66</v>
      </c>
    </row>
    <row r="302">
      <c r="A302" s="6">
        <v>45294.0</v>
      </c>
      <c r="B302" s="9" t="s">
        <v>311</v>
      </c>
      <c r="C302" s="8" t="s">
        <v>36</v>
      </c>
      <c r="D302" s="8" t="s">
        <v>66</v>
      </c>
    </row>
    <row r="303">
      <c r="A303" s="6">
        <v>45293.0</v>
      </c>
      <c r="B303" s="9" t="s">
        <v>312</v>
      </c>
      <c r="C303" s="8" t="s">
        <v>6</v>
      </c>
      <c r="D303" s="8" t="s">
        <v>66</v>
      </c>
    </row>
    <row r="304">
      <c r="A304" s="6">
        <v>45287.0</v>
      </c>
      <c r="B304" s="8" t="s">
        <v>313</v>
      </c>
      <c r="C304" s="8" t="s">
        <v>36</v>
      </c>
      <c r="D304" s="8" t="s">
        <v>66</v>
      </c>
    </row>
    <row r="305">
      <c r="A305" s="6">
        <v>45281.0</v>
      </c>
      <c r="B305" s="8" t="s">
        <v>314</v>
      </c>
      <c r="C305" s="8" t="s">
        <v>6</v>
      </c>
      <c r="D305" s="8" t="s">
        <v>66</v>
      </c>
    </row>
    <row r="306">
      <c r="A306" s="6">
        <v>45275.0</v>
      </c>
      <c r="B306" s="7" t="s">
        <v>315</v>
      </c>
      <c r="C306" s="8" t="s">
        <v>36</v>
      </c>
      <c r="D306" s="8" t="s">
        <v>66</v>
      </c>
    </row>
    <row r="307">
      <c r="A307" s="6">
        <v>45272.0</v>
      </c>
      <c r="B307" s="7" t="s">
        <v>316</v>
      </c>
      <c r="C307" s="8" t="s">
        <v>36</v>
      </c>
      <c r="D307" s="8" t="s">
        <v>66</v>
      </c>
    </row>
    <row r="308">
      <c r="A308" s="6">
        <v>45272.0</v>
      </c>
      <c r="B308" s="9" t="s">
        <v>317</v>
      </c>
      <c r="C308" s="8" t="s">
        <v>36</v>
      </c>
      <c r="D308" s="8" t="s">
        <v>66</v>
      </c>
    </row>
    <row r="309">
      <c r="A309" s="6">
        <v>45272.0</v>
      </c>
      <c r="B309" s="9" t="s">
        <v>318</v>
      </c>
      <c r="C309" s="8" t="s">
        <v>6</v>
      </c>
      <c r="D309" s="8" t="s">
        <v>66</v>
      </c>
    </row>
    <row r="310">
      <c r="A310" s="6">
        <v>45269.0</v>
      </c>
      <c r="B310" s="8" t="s">
        <v>319</v>
      </c>
      <c r="C310" s="8" t="s">
        <v>6</v>
      </c>
      <c r="D310" s="8" t="s">
        <v>66</v>
      </c>
    </row>
    <row r="311">
      <c r="A311" s="6">
        <v>45267.0</v>
      </c>
      <c r="B311" s="8" t="s">
        <v>320</v>
      </c>
      <c r="C311" s="8" t="s">
        <v>6</v>
      </c>
      <c r="D311" s="8" t="s">
        <v>66</v>
      </c>
    </row>
    <row r="312">
      <c r="A312" s="6">
        <v>45267.0</v>
      </c>
      <c r="B312" s="8" t="s">
        <v>321</v>
      </c>
      <c r="C312" s="8" t="s">
        <v>6</v>
      </c>
      <c r="D312" s="8" t="s">
        <v>66</v>
      </c>
    </row>
    <row r="313">
      <c r="A313" s="6">
        <v>45266.0</v>
      </c>
      <c r="B313" s="8" t="s">
        <v>322</v>
      </c>
      <c r="C313" s="8" t="s">
        <v>36</v>
      </c>
      <c r="D313" s="8" t="s">
        <v>66</v>
      </c>
    </row>
    <row r="314">
      <c r="A314" s="6">
        <v>45259.0</v>
      </c>
      <c r="B314" s="8" t="s">
        <v>323</v>
      </c>
      <c r="C314" s="8" t="s">
        <v>6</v>
      </c>
      <c r="D314" s="8" t="s">
        <v>66</v>
      </c>
    </row>
    <row r="315">
      <c r="A315" s="6">
        <v>45259.0</v>
      </c>
      <c r="B315" s="8" t="s">
        <v>324</v>
      </c>
      <c r="C315" s="8" t="s">
        <v>6</v>
      </c>
      <c r="D315" s="8" t="s">
        <v>66</v>
      </c>
    </row>
    <row r="316">
      <c r="A316" s="6">
        <v>45250.0</v>
      </c>
      <c r="B316" s="8" t="s">
        <v>325</v>
      </c>
      <c r="C316" s="8" t="s">
        <v>36</v>
      </c>
      <c r="D316" s="8" t="s">
        <v>66</v>
      </c>
    </row>
    <row r="317">
      <c r="A317" s="6">
        <v>45244.0</v>
      </c>
      <c r="B317" s="9" t="s">
        <v>326</v>
      </c>
      <c r="C317" s="8" t="s">
        <v>6</v>
      </c>
      <c r="D317" s="8" t="s">
        <v>66</v>
      </c>
    </row>
    <row r="318">
      <c r="A318" s="6">
        <v>45244.0</v>
      </c>
      <c r="B318" s="9" t="s">
        <v>327</v>
      </c>
      <c r="C318" s="8" t="s">
        <v>36</v>
      </c>
      <c r="D318" s="8" t="s">
        <v>66</v>
      </c>
    </row>
    <row r="319">
      <c r="A319" s="6">
        <v>45244.0</v>
      </c>
      <c r="B319" s="9" t="s">
        <v>328</v>
      </c>
      <c r="C319" s="8" t="s">
        <v>6</v>
      </c>
      <c r="D319" s="8" t="s">
        <v>64</v>
      </c>
    </row>
    <row r="320">
      <c r="A320" s="6">
        <v>45244.0</v>
      </c>
      <c r="B320" s="9" t="s">
        <v>329</v>
      </c>
      <c r="C320" s="8" t="s">
        <v>6</v>
      </c>
      <c r="D320" s="8" t="s">
        <v>64</v>
      </c>
    </row>
    <row r="321">
      <c r="A321" s="6">
        <v>45244.0</v>
      </c>
      <c r="B321" s="9" t="s">
        <v>330</v>
      </c>
      <c r="C321" s="8" t="s">
        <v>6</v>
      </c>
      <c r="D321" s="8" t="s">
        <v>64</v>
      </c>
    </row>
    <row r="322">
      <c r="A322" s="6">
        <v>45243.0</v>
      </c>
      <c r="B322" s="8" t="s">
        <v>331</v>
      </c>
      <c r="C322" s="8" t="s">
        <v>36</v>
      </c>
      <c r="D322" s="8" t="s">
        <v>66</v>
      </c>
    </row>
    <row r="323">
      <c r="A323" s="6">
        <v>45243.0</v>
      </c>
      <c r="B323" s="8" t="s">
        <v>332</v>
      </c>
      <c r="C323" s="8" t="s">
        <v>36</v>
      </c>
      <c r="D323" s="8" t="s">
        <v>64</v>
      </c>
    </row>
    <row r="324">
      <c r="A324" s="6">
        <v>45238.0</v>
      </c>
      <c r="B324" s="8" t="s">
        <v>333</v>
      </c>
      <c r="C324" s="8" t="s">
        <v>6</v>
      </c>
      <c r="D324" s="8" t="s">
        <v>66</v>
      </c>
    </row>
    <row r="325">
      <c r="A325" s="6">
        <v>45237.0</v>
      </c>
      <c r="B325" s="8" t="s">
        <v>334</v>
      </c>
      <c r="C325" s="8" t="s">
        <v>6</v>
      </c>
      <c r="D325" s="8" t="s">
        <v>66</v>
      </c>
    </row>
    <row r="326">
      <c r="A326" s="6">
        <v>45236.0</v>
      </c>
      <c r="B326" s="7" t="s">
        <v>335</v>
      </c>
      <c r="C326" s="8" t="s">
        <v>36</v>
      </c>
      <c r="D326" s="8" t="s">
        <v>66</v>
      </c>
    </row>
    <row r="327">
      <c r="A327" s="6">
        <v>45236.0</v>
      </c>
      <c r="B327" s="7" t="s">
        <v>336</v>
      </c>
      <c r="C327" s="8" t="s">
        <v>36</v>
      </c>
      <c r="D327" s="8" t="s">
        <v>66</v>
      </c>
    </row>
    <row r="328">
      <c r="A328" s="6">
        <v>45234.0</v>
      </c>
      <c r="B328" s="7" t="s">
        <v>337</v>
      </c>
      <c r="C328" s="8" t="s">
        <v>6</v>
      </c>
      <c r="D328" s="8" t="s">
        <v>66</v>
      </c>
    </row>
    <row r="329">
      <c r="A329" s="6">
        <v>45232.0</v>
      </c>
      <c r="B329" s="9" t="s">
        <v>338</v>
      </c>
      <c r="C329" s="8" t="s">
        <v>6</v>
      </c>
      <c r="D329" s="8" t="s">
        <v>66</v>
      </c>
    </row>
    <row r="330">
      <c r="A330" s="6">
        <v>45232.0</v>
      </c>
      <c r="B330" s="9" t="s">
        <v>339</v>
      </c>
      <c r="C330" s="8" t="s">
        <v>6</v>
      </c>
      <c r="D330" s="8" t="s">
        <v>66</v>
      </c>
    </row>
    <row r="331">
      <c r="A331" s="6">
        <v>45232.0</v>
      </c>
      <c r="B331" s="9" t="s">
        <v>340</v>
      </c>
      <c r="C331" s="8" t="s">
        <v>6</v>
      </c>
      <c r="D331" s="8" t="s">
        <v>66</v>
      </c>
    </row>
    <row r="332">
      <c r="A332" s="6">
        <v>45232.0</v>
      </c>
      <c r="B332" s="9" t="s">
        <v>341</v>
      </c>
      <c r="C332" s="8" t="s">
        <v>36</v>
      </c>
      <c r="D332" s="8" t="s">
        <v>66</v>
      </c>
    </row>
    <row r="333">
      <c r="A333" s="6">
        <v>45232.0</v>
      </c>
      <c r="B333" s="9" t="s">
        <v>342</v>
      </c>
      <c r="C333" s="8" t="s">
        <v>36</v>
      </c>
      <c r="D333" s="8" t="s">
        <v>66</v>
      </c>
    </row>
    <row r="334">
      <c r="A334" s="6">
        <v>45232.0</v>
      </c>
      <c r="B334" s="9" t="s">
        <v>343</v>
      </c>
      <c r="C334" s="8" t="s">
        <v>36</v>
      </c>
      <c r="D334" s="8" t="s">
        <v>66</v>
      </c>
    </row>
    <row r="335">
      <c r="A335" s="6">
        <v>45225.0</v>
      </c>
      <c r="B335" s="8" t="s">
        <v>344</v>
      </c>
      <c r="C335" s="8" t="s">
        <v>6</v>
      </c>
      <c r="D335" s="8"/>
    </row>
    <row r="336">
      <c r="A336" s="6">
        <v>45222.0</v>
      </c>
      <c r="B336" s="8" t="s">
        <v>345</v>
      </c>
      <c r="C336" s="8" t="s">
        <v>6</v>
      </c>
      <c r="D336" s="8" t="s">
        <v>66</v>
      </c>
    </row>
    <row r="337">
      <c r="A337" s="6">
        <v>45219.0</v>
      </c>
      <c r="B337" s="8" t="s">
        <v>346</v>
      </c>
      <c r="C337" s="8" t="s">
        <v>36</v>
      </c>
      <c r="D337" s="8" t="s">
        <v>66</v>
      </c>
    </row>
    <row r="338">
      <c r="A338" s="6">
        <v>45219.0</v>
      </c>
      <c r="B338" s="8" t="s">
        <v>347</v>
      </c>
      <c r="C338" s="8" t="s">
        <v>36</v>
      </c>
      <c r="D338" s="8" t="s">
        <v>293</v>
      </c>
    </row>
    <row r="339">
      <c r="A339" s="6">
        <v>45219.0</v>
      </c>
      <c r="B339" s="8" t="s">
        <v>348</v>
      </c>
      <c r="C339" s="8" t="s">
        <v>6</v>
      </c>
      <c r="D339" s="8" t="s">
        <v>66</v>
      </c>
    </row>
    <row r="340">
      <c r="A340" s="6">
        <v>45219.0</v>
      </c>
      <c r="B340" s="8" t="s">
        <v>349</v>
      </c>
      <c r="C340" s="8" t="s">
        <v>36</v>
      </c>
      <c r="D340" s="8" t="s">
        <v>66</v>
      </c>
    </row>
    <row r="341">
      <c r="A341" s="6">
        <v>45215.0</v>
      </c>
      <c r="B341" s="8" t="s">
        <v>350</v>
      </c>
      <c r="C341" s="8" t="s">
        <v>36</v>
      </c>
      <c r="D341" s="8" t="s">
        <v>66</v>
      </c>
    </row>
    <row r="342">
      <c r="A342" s="6">
        <v>45212.0</v>
      </c>
      <c r="B342" s="8" t="s">
        <v>351</v>
      </c>
      <c r="C342" s="8" t="s">
        <v>36</v>
      </c>
      <c r="D342" s="8" t="s">
        <v>66</v>
      </c>
    </row>
    <row r="343">
      <c r="A343" s="6">
        <v>45211.0</v>
      </c>
      <c r="B343" s="11" t="s">
        <v>352</v>
      </c>
      <c r="C343" s="8" t="s">
        <v>6</v>
      </c>
      <c r="D343" s="8" t="s">
        <v>66</v>
      </c>
    </row>
    <row r="344">
      <c r="A344" s="6">
        <v>45211.0</v>
      </c>
      <c r="B344" s="11" t="s">
        <v>353</v>
      </c>
      <c r="C344" s="8" t="s">
        <v>36</v>
      </c>
      <c r="D344" s="8" t="s">
        <v>66</v>
      </c>
    </row>
    <row r="345">
      <c r="A345" s="6">
        <v>45210.0</v>
      </c>
      <c r="B345" s="8" t="s">
        <v>354</v>
      </c>
      <c r="C345" s="8" t="s">
        <v>36</v>
      </c>
      <c r="D345" s="8" t="s">
        <v>66</v>
      </c>
    </row>
    <row r="346">
      <c r="A346" s="6">
        <v>45208.0</v>
      </c>
      <c r="B346" s="8" t="s">
        <v>355</v>
      </c>
      <c r="C346" s="8" t="s">
        <v>6</v>
      </c>
      <c r="D346" s="8" t="s">
        <v>66</v>
      </c>
    </row>
    <row r="347">
      <c r="A347" s="6">
        <v>45206.0</v>
      </c>
      <c r="B347" s="8" t="s">
        <v>356</v>
      </c>
      <c r="C347" s="8" t="s">
        <v>36</v>
      </c>
      <c r="D347" s="8" t="s">
        <v>66</v>
      </c>
    </row>
    <row r="348">
      <c r="A348" s="6">
        <v>45205.0</v>
      </c>
      <c r="B348" s="11" t="s">
        <v>357</v>
      </c>
      <c r="C348" s="8" t="s">
        <v>36</v>
      </c>
      <c r="D348" s="8" t="s">
        <v>66</v>
      </c>
    </row>
    <row r="349">
      <c r="A349" s="6">
        <v>45205.0</v>
      </c>
      <c r="B349" s="11" t="s">
        <v>358</v>
      </c>
      <c r="C349" s="8" t="s">
        <v>36</v>
      </c>
      <c r="D349" s="8" t="s">
        <v>66</v>
      </c>
    </row>
    <row r="350">
      <c r="A350" s="6">
        <v>45201.0</v>
      </c>
      <c r="B350" s="11" t="s">
        <v>359</v>
      </c>
      <c r="C350" s="8" t="s">
        <v>36</v>
      </c>
      <c r="D350" s="8" t="s">
        <v>66</v>
      </c>
    </row>
    <row r="351">
      <c r="A351" s="6">
        <v>45201.0</v>
      </c>
      <c r="B351" s="11" t="s">
        <v>360</v>
      </c>
      <c r="C351" s="8" t="s">
        <v>36</v>
      </c>
      <c r="D351" s="8" t="s">
        <v>66</v>
      </c>
    </row>
    <row r="352">
      <c r="A352" s="6">
        <v>45201.0</v>
      </c>
      <c r="B352" s="11" t="s">
        <v>361</v>
      </c>
      <c r="C352" s="8" t="s">
        <v>36</v>
      </c>
      <c r="D352" s="8" t="s">
        <v>66</v>
      </c>
    </row>
    <row r="353">
      <c r="A353" s="6">
        <v>45201.0</v>
      </c>
      <c r="B353" s="8" t="s">
        <v>362</v>
      </c>
      <c r="C353" s="8" t="s">
        <v>36</v>
      </c>
      <c r="D353" s="8" t="s">
        <v>66</v>
      </c>
    </row>
    <row r="354">
      <c r="A354" s="6">
        <v>45195.0</v>
      </c>
      <c r="B354" s="11" t="s">
        <v>363</v>
      </c>
      <c r="C354" s="8" t="s">
        <v>6</v>
      </c>
      <c r="D354" s="8" t="s">
        <v>66</v>
      </c>
    </row>
    <row r="355">
      <c r="A355" s="6">
        <v>45195.0</v>
      </c>
      <c r="B355" s="11" t="s">
        <v>364</v>
      </c>
      <c r="C355" s="8" t="s">
        <v>36</v>
      </c>
      <c r="D355" s="8" t="s">
        <v>66</v>
      </c>
    </row>
    <row r="356">
      <c r="A356" s="6">
        <v>45195.0</v>
      </c>
      <c r="B356" s="11" t="s">
        <v>365</v>
      </c>
      <c r="C356" s="8" t="s">
        <v>36</v>
      </c>
      <c r="D356" s="8" t="s">
        <v>66</v>
      </c>
    </row>
    <row r="357">
      <c r="A357" s="6">
        <v>45190.0</v>
      </c>
      <c r="B357" s="8" t="s">
        <v>366</v>
      </c>
      <c r="C357" s="8" t="s">
        <v>6</v>
      </c>
      <c r="D357" s="8" t="s">
        <v>66</v>
      </c>
    </row>
    <row r="358">
      <c r="A358" s="6">
        <v>45187.0</v>
      </c>
      <c r="B358" s="11" t="s">
        <v>367</v>
      </c>
      <c r="C358" s="8" t="s">
        <v>6</v>
      </c>
      <c r="D358" s="8" t="s">
        <v>66</v>
      </c>
    </row>
    <row r="359">
      <c r="A359" s="6">
        <v>45187.0</v>
      </c>
      <c r="B359" s="11" t="s">
        <v>368</v>
      </c>
      <c r="C359" s="8" t="s">
        <v>36</v>
      </c>
      <c r="D359" s="8" t="s">
        <v>66</v>
      </c>
    </row>
    <row r="360">
      <c r="A360" s="6">
        <v>45187.0</v>
      </c>
      <c r="B360" s="11" t="s">
        <v>369</v>
      </c>
      <c r="C360" s="8" t="s">
        <v>36</v>
      </c>
      <c r="D360" s="8" t="s">
        <v>66</v>
      </c>
    </row>
    <row r="361">
      <c r="A361" s="6">
        <v>45183.0</v>
      </c>
      <c r="B361" s="8" t="s">
        <v>370</v>
      </c>
      <c r="C361" s="8" t="s">
        <v>36</v>
      </c>
      <c r="D361" s="8" t="s">
        <v>66</v>
      </c>
    </row>
    <row r="362">
      <c r="A362" s="6">
        <v>45181.0</v>
      </c>
      <c r="B362" s="8" t="s">
        <v>371</v>
      </c>
      <c r="C362" s="8" t="s">
        <v>36</v>
      </c>
      <c r="D362" s="8" t="s">
        <v>66</v>
      </c>
    </row>
    <row r="363">
      <c r="A363" s="6">
        <v>45181.0</v>
      </c>
      <c r="B363" s="8" t="s">
        <v>372</v>
      </c>
      <c r="C363" s="8" t="s">
        <v>6</v>
      </c>
      <c r="D363" s="8" t="s">
        <v>66</v>
      </c>
    </row>
    <row r="364">
      <c r="A364" s="6">
        <v>45180.0</v>
      </c>
      <c r="B364" s="11" t="s">
        <v>373</v>
      </c>
      <c r="C364" s="8" t="s">
        <v>6</v>
      </c>
      <c r="D364" s="8" t="s">
        <v>66</v>
      </c>
    </row>
    <row r="365">
      <c r="A365" s="6">
        <v>45180.0</v>
      </c>
      <c r="B365" s="11" t="s">
        <v>374</v>
      </c>
      <c r="C365" s="8" t="s">
        <v>6</v>
      </c>
      <c r="D365" s="8" t="s">
        <v>66</v>
      </c>
    </row>
    <row r="366">
      <c r="A366" s="6">
        <v>45177.0</v>
      </c>
      <c r="B366" s="8" t="s">
        <v>375</v>
      </c>
      <c r="C366" s="8" t="s">
        <v>36</v>
      </c>
      <c r="D366" s="8" t="s">
        <v>66</v>
      </c>
    </row>
    <row r="367">
      <c r="A367" s="6">
        <v>45177.0</v>
      </c>
      <c r="B367" s="8" t="s">
        <v>376</v>
      </c>
      <c r="C367" s="8" t="s">
        <v>36</v>
      </c>
      <c r="D367" s="8" t="s">
        <v>66</v>
      </c>
    </row>
    <row r="368">
      <c r="A368" s="6">
        <v>45177.0</v>
      </c>
      <c r="B368" s="12" t="s">
        <v>377</v>
      </c>
      <c r="C368" s="8"/>
      <c r="D368" s="8"/>
    </row>
    <row r="369">
      <c r="A369" s="6">
        <v>45175.0</v>
      </c>
      <c r="B369" s="8" t="s">
        <v>378</v>
      </c>
      <c r="C369" s="8" t="s">
        <v>36</v>
      </c>
      <c r="D369" s="8" t="s">
        <v>66</v>
      </c>
    </row>
    <row r="370">
      <c r="A370" s="6">
        <v>45174.0</v>
      </c>
      <c r="B370" s="11" t="s">
        <v>379</v>
      </c>
      <c r="C370" s="8" t="s">
        <v>6</v>
      </c>
      <c r="D370" s="8" t="s">
        <v>66</v>
      </c>
    </row>
    <row r="371">
      <c r="A371" s="6">
        <v>45174.0</v>
      </c>
      <c r="B371" s="11" t="s">
        <v>380</v>
      </c>
      <c r="C371" s="8" t="s">
        <v>36</v>
      </c>
      <c r="D371" s="8" t="s">
        <v>66</v>
      </c>
    </row>
    <row r="372">
      <c r="A372" s="6">
        <v>45170.0</v>
      </c>
      <c r="B372" s="8" t="s">
        <v>381</v>
      </c>
      <c r="C372" s="8" t="s">
        <v>6</v>
      </c>
      <c r="D372" s="8" t="s">
        <v>66</v>
      </c>
    </row>
    <row r="373">
      <c r="A373" s="6">
        <v>45169.0</v>
      </c>
      <c r="B373" s="11" t="s">
        <v>382</v>
      </c>
      <c r="C373" s="8" t="s">
        <v>36</v>
      </c>
      <c r="D373" s="8" t="s">
        <v>66</v>
      </c>
    </row>
    <row r="374">
      <c r="A374" s="6">
        <v>45169.0</v>
      </c>
      <c r="B374" s="11" t="s">
        <v>383</v>
      </c>
      <c r="C374" s="8" t="s">
        <v>36</v>
      </c>
      <c r="D374" s="8" t="s">
        <v>66</v>
      </c>
    </row>
    <row r="375">
      <c r="A375" s="6">
        <v>45168.0</v>
      </c>
      <c r="B375" s="11" t="s">
        <v>384</v>
      </c>
      <c r="C375" s="8" t="s">
        <v>6</v>
      </c>
      <c r="D375" s="8" t="s">
        <v>66</v>
      </c>
    </row>
    <row r="376">
      <c r="A376" s="6">
        <v>45168.0</v>
      </c>
      <c r="B376" s="11" t="s">
        <v>385</v>
      </c>
      <c r="C376" s="8" t="s">
        <v>36</v>
      </c>
      <c r="D376" s="8" t="s">
        <v>66</v>
      </c>
    </row>
    <row r="377">
      <c r="A377" s="6">
        <v>45167.0</v>
      </c>
      <c r="B377" s="8" t="s">
        <v>386</v>
      </c>
      <c r="C377" s="8" t="s">
        <v>36</v>
      </c>
      <c r="D377" s="8" t="s">
        <v>66</v>
      </c>
    </row>
    <row r="378">
      <c r="A378" s="6">
        <v>45166.0</v>
      </c>
      <c r="B378" s="8" t="s">
        <v>387</v>
      </c>
      <c r="C378" s="8" t="s">
        <v>36</v>
      </c>
      <c r="D378" s="8" t="s">
        <v>66</v>
      </c>
    </row>
    <row r="379">
      <c r="A379" s="6">
        <v>45164.0</v>
      </c>
      <c r="B379" s="8" t="s">
        <v>388</v>
      </c>
      <c r="C379" s="8" t="s">
        <v>36</v>
      </c>
      <c r="D379" s="8" t="s">
        <v>66</v>
      </c>
    </row>
    <row r="380">
      <c r="A380" s="6">
        <v>45164.0</v>
      </c>
      <c r="B380" s="8" t="s">
        <v>389</v>
      </c>
      <c r="C380" s="8" t="s">
        <v>6</v>
      </c>
      <c r="D380" s="8"/>
    </row>
    <row r="381">
      <c r="A381" s="6">
        <v>45162.0</v>
      </c>
      <c r="B381" s="11" t="s">
        <v>390</v>
      </c>
      <c r="C381" s="8" t="s">
        <v>36</v>
      </c>
      <c r="D381" s="8" t="s">
        <v>66</v>
      </c>
    </row>
    <row r="382">
      <c r="A382" s="6">
        <v>45162.0</v>
      </c>
      <c r="B382" s="11" t="s">
        <v>391</v>
      </c>
      <c r="C382" s="8" t="s">
        <v>6</v>
      </c>
      <c r="D382" s="8" t="s">
        <v>66</v>
      </c>
    </row>
    <row r="383">
      <c r="A383" s="6">
        <v>45160.0</v>
      </c>
      <c r="B383" s="11" t="s">
        <v>392</v>
      </c>
      <c r="C383" s="8" t="s">
        <v>6</v>
      </c>
      <c r="D383" s="8" t="s">
        <v>66</v>
      </c>
    </row>
    <row r="384">
      <c r="A384" s="6">
        <v>45160.0</v>
      </c>
      <c r="B384" s="11" t="s">
        <v>393</v>
      </c>
      <c r="C384" s="8" t="s">
        <v>36</v>
      </c>
      <c r="D384" s="8" t="s">
        <v>66</v>
      </c>
    </row>
    <row r="385">
      <c r="A385" s="6">
        <v>45160.0</v>
      </c>
      <c r="B385" s="11" t="s">
        <v>394</v>
      </c>
      <c r="C385" s="8" t="s">
        <v>36</v>
      </c>
      <c r="D385" s="8" t="s">
        <v>66</v>
      </c>
    </row>
    <row r="386">
      <c r="A386" s="6">
        <v>45155.0</v>
      </c>
      <c r="B386" s="8" t="s">
        <v>395</v>
      </c>
      <c r="C386" s="8" t="s">
        <v>36</v>
      </c>
      <c r="D386" s="8" t="s">
        <v>396</v>
      </c>
    </row>
    <row r="387">
      <c r="A387" s="6">
        <v>45154.0</v>
      </c>
      <c r="B387" s="8" t="s">
        <v>397</v>
      </c>
      <c r="C387" s="8" t="s">
        <v>6</v>
      </c>
      <c r="D387" s="8" t="s">
        <v>66</v>
      </c>
    </row>
    <row r="388">
      <c r="A388" s="6">
        <v>45149.0</v>
      </c>
      <c r="B388" s="8" t="s">
        <v>398</v>
      </c>
      <c r="C388" s="8" t="s">
        <v>36</v>
      </c>
      <c r="D388" s="8" t="s">
        <v>66</v>
      </c>
    </row>
    <row r="389">
      <c r="A389" s="6">
        <v>45146.0</v>
      </c>
      <c r="B389" s="8" t="s">
        <v>399</v>
      </c>
      <c r="C389" s="8" t="s">
        <v>36</v>
      </c>
      <c r="D389" s="8" t="s">
        <v>66</v>
      </c>
    </row>
    <row r="390">
      <c r="A390" s="6">
        <v>45146.0</v>
      </c>
      <c r="B390" s="8" t="s">
        <v>400</v>
      </c>
      <c r="C390" s="8" t="s">
        <v>6</v>
      </c>
      <c r="D390" s="8" t="s">
        <v>66</v>
      </c>
    </row>
    <row r="391">
      <c r="A391" s="6">
        <v>45142.0</v>
      </c>
      <c r="B391" s="11" t="s">
        <v>401</v>
      </c>
      <c r="C391" s="8" t="s">
        <v>6</v>
      </c>
      <c r="D391" s="8" t="s">
        <v>66</v>
      </c>
    </row>
    <row r="392">
      <c r="A392" s="6">
        <v>45142.0</v>
      </c>
      <c r="B392" s="11" t="s">
        <v>402</v>
      </c>
      <c r="C392" s="8" t="s">
        <v>36</v>
      </c>
      <c r="D392" s="8" t="s">
        <v>66</v>
      </c>
    </row>
    <row r="393">
      <c r="A393" s="6">
        <v>45141.0</v>
      </c>
      <c r="B393" s="11" t="s">
        <v>403</v>
      </c>
      <c r="C393" s="8" t="s">
        <v>6</v>
      </c>
      <c r="D393" s="8" t="s">
        <v>66</v>
      </c>
    </row>
    <row r="394">
      <c r="A394" s="6">
        <v>45141.0</v>
      </c>
      <c r="B394" s="11" t="s">
        <v>404</v>
      </c>
      <c r="C394" s="8" t="s">
        <v>6</v>
      </c>
      <c r="D394" s="8" t="s">
        <v>66</v>
      </c>
    </row>
    <row r="395">
      <c r="A395" s="6">
        <v>45141.0</v>
      </c>
      <c r="B395" s="13" t="s">
        <v>405</v>
      </c>
      <c r="C395" s="8" t="s">
        <v>6</v>
      </c>
      <c r="D395" s="8" t="s">
        <v>66</v>
      </c>
    </row>
    <row r="396">
      <c r="A396" s="6">
        <v>45141.0</v>
      </c>
      <c r="B396" s="11" t="s">
        <v>406</v>
      </c>
      <c r="C396" s="8" t="s">
        <v>6</v>
      </c>
      <c r="D396" s="8" t="s">
        <v>66</v>
      </c>
    </row>
    <row r="397">
      <c r="A397" s="6">
        <v>45141.0</v>
      </c>
      <c r="B397" s="11" t="s">
        <v>407</v>
      </c>
      <c r="C397" s="8" t="s">
        <v>36</v>
      </c>
      <c r="D397" s="8" t="s">
        <v>66</v>
      </c>
    </row>
    <row r="398">
      <c r="A398" s="14">
        <v>45138.0</v>
      </c>
      <c r="B398" s="13" t="s">
        <v>408</v>
      </c>
      <c r="C398" s="8" t="s">
        <v>6</v>
      </c>
      <c r="D398" s="8" t="s">
        <v>66</v>
      </c>
    </row>
    <row r="399">
      <c r="A399" s="14">
        <v>45138.0</v>
      </c>
      <c r="B399" s="13" t="s">
        <v>409</v>
      </c>
      <c r="C399" s="8" t="s">
        <v>6</v>
      </c>
      <c r="D399" s="8" t="s">
        <v>66</v>
      </c>
    </row>
    <row r="400">
      <c r="A400" s="14">
        <v>45138.0</v>
      </c>
      <c r="B400" s="11" t="s">
        <v>410</v>
      </c>
      <c r="C400" s="8" t="s">
        <v>6</v>
      </c>
      <c r="D400" s="8" t="s">
        <v>66</v>
      </c>
    </row>
    <row r="401">
      <c r="A401" s="14">
        <v>45135.0</v>
      </c>
      <c r="B401" s="8" t="s">
        <v>411</v>
      </c>
      <c r="C401" s="8" t="s">
        <v>6</v>
      </c>
      <c r="D401" s="8" t="s">
        <v>66</v>
      </c>
    </row>
    <row r="402">
      <c r="A402" s="14">
        <v>45133.0</v>
      </c>
      <c r="B402" s="8" t="s">
        <v>412</v>
      </c>
      <c r="C402" s="8" t="s">
        <v>6</v>
      </c>
      <c r="D402" s="8" t="s">
        <v>66</v>
      </c>
    </row>
    <row r="403">
      <c r="A403" s="14">
        <v>45132.0</v>
      </c>
      <c r="B403" s="8" t="s">
        <v>413</v>
      </c>
      <c r="C403" s="8" t="s">
        <v>36</v>
      </c>
      <c r="D403" s="8" t="s">
        <v>66</v>
      </c>
    </row>
    <row r="404">
      <c r="A404" s="14">
        <v>45132.0</v>
      </c>
      <c r="B404" s="13" t="s">
        <v>414</v>
      </c>
      <c r="C404" s="8" t="s">
        <v>6</v>
      </c>
      <c r="D404" s="8" t="s">
        <v>66</v>
      </c>
    </row>
    <row r="405">
      <c r="A405" s="14">
        <v>45132.0</v>
      </c>
      <c r="B405" s="13" t="s">
        <v>415</v>
      </c>
      <c r="C405" s="8" t="s">
        <v>6</v>
      </c>
      <c r="D405" s="8" t="s">
        <v>66</v>
      </c>
    </row>
    <row r="406">
      <c r="A406" s="14">
        <v>45132.0</v>
      </c>
      <c r="B406" s="8" t="s">
        <v>416</v>
      </c>
      <c r="C406" s="8" t="s">
        <v>6</v>
      </c>
      <c r="D406" s="8" t="s">
        <v>66</v>
      </c>
    </row>
    <row r="407">
      <c r="A407" s="14">
        <v>45132.0</v>
      </c>
      <c r="B407" s="8" t="s">
        <v>417</v>
      </c>
      <c r="C407" s="8" t="s">
        <v>6</v>
      </c>
      <c r="D407" s="8" t="s">
        <v>66</v>
      </c>
    </row>
    <row r="408">
      <c r="A408" s="14">
        <v>45132.0</v>
      </c>
      <c r="B408" s="8" t="s">
        <v>418</v>
      </c>
      <c r="C408" s="8" t="s">
        <v>6</v>
      </c>
      <c r="D408" s="8" t="s">
        <v>66</v>
      </c>
    </row>
    <row r="409">
      <c r="A409" s="14">
        <v>45128.0</v>
      </c>
      <c r="B409" s="15" t="s">
        <v>419</v>
      </c>
      <c r="C409" s="8" t="s">
        <v>36</v>
      </c>
      <c r="D409" s="8" t="s">
        <v>66</v>
      </c>
    </row>
    <row r="410">
      <c r="A410" s="14">
        <v>45128.0</v>
      </c>
      <c r="B410" s="15" t="s">
        <v>420</v>
      </c>
      <c r="C410" s="8" t="s">
        <v>36</v>
      </c>
      <c r="D410" s="8" t="s">
        <v>66</v>
      </c>
    </row>
    <row r="411">
      <c r="A411" s="14">
        <v>45128.0</v>
      </c>
      <c r="B411" s="15" t="s">
        <v>421</v>
      </c>
      <c r="C411" s="8" t="s">
        <v>36</v>
      </c>
      <c r="D411" s="8" t="s">
        <v>66</v>
      </c>
    </row>
    <row r="412">
      <c r="A412" s="14">
        <v>45122.0</v>
      </c>
      <c r="B412" s="11" t="s">
        <v>422</v>
      </c>
      <c r="C412" s="8" t="s">
        <v>6</v>
      </c>
      <c r="D412" s="8" t="s">
        <v>66</v>
      </c>
    </row>
    <row r="413">
      <c r="A413" s="14">
        <v>45122.0</v>
      </c>
      <c r="B413" s="11" t="s">
        <v>423</v>
      </c>
      <c r="C413" s="8" t="s">
        <v>36</v>
      </c>
      <c r="D413" s="8" t="s">
        <v>66</v>
      </c>
    </row>
    <row r="414">
      <c r="A414" s="14">
        <v>45122.0</v>
      </c>
      <c r="B414" s="11" t="s">
        <v>424</v>
      </c>
      <c r="C414" s="8" t="s">
        <v>36</v>
      </c>
      <c r="D414" s="8" t="s">
        <v>66</v>
      </c>
    </row>
    <row r="415">
      <c r="A415" s="6">
        <v>45118.0</v>
      </c>
      <c r="B415" s="11" t="s">
        <v>425</v>
      </c>
      <c r="C415" s="8" t="s">
        <v>36</v>
      </c>
      <c r="D415" s="8" t="s">
        <v>66</v>
      </c>
    </row>
    <row r="416">
      <c r="A416" s="6">
        <v>45118.0</v>
      </c>
      <c r="B416" s="13" t="s">
        <v>426</v>
      </c>
      <c r="C416" s="8" t="s">
        <v>36</v>
      </c>
      <c r="D416" s="8" t="s">
        <v>66</v>
      </c>
    </row>
    <row r="417">
      <c r="A417" s="6">
        <v>45118.0</v>
      </c>
      <c r="B417" s="11" t="s">
        <v>427</v>
      </c>
      <c r="C417" s="8" t="s">
        <v>6</v>
      </c>
      <c r="D417" s="8" t="s">
        <v>66</v>
      </c>
    </row>
    <row r="418">
      <c r="A418" s="6">
        <v>45118.0</v>
      </c>
      <c r="B418" s="13" t="s">
        <v>428</v>
      </c>
      <c r="C418" s="8" t="s">
        <v>6</v>
      </c>
      <c r="D418" s="8" t="s">
        <v>66</v>
      </c>
    </row>
    <row r="419">
      <c r="A419" s="6">
        <v>45118.0</v>
      </c>
      <c r="B419" s="11" t="s">
        <v>429</v>
      </c>
      <c r="C419" s="8" t="s">
        <v>6</v>
      </c>
      <c r="D419" s="8" t="s">
        <v>66</v>
      </c>
    </row>
    <row r="420">
      <c r="A420" s="6">
        <v>45118.0</v>
      </c>
      <c r="B420" s="11" t="s">
        <v>430</v>
      </c>
      <c r="C420" s="8" t="s">
        <v>6</v>
      </c>
      <c r="D420" s="8" t="s">
        <v>66</v>
      </c>
    </row>
    <row r="421">
      <c r="A421" s="6">
        <v>45118.0</v>
      </c>
      <c r="B421" s="13" t="s">
        <v>431</v>
      </c>
      <c r="C421" s="8" t="s">
        <v>6</v>
      </c>
      <c r="D421" s="8" t="s">
        <v>66</v>
      </c>
    </row>
    <row r="422">
      <c r="A422" s="6">
        <v>45118.0</v>
      </c>
      <c r="B422" s="11" t="s">
        <v>432</v>
      </c>
      <c r="C422" s="8" t="s">
        <v>6</v>
      </c>
      <c r="D422" s="8" t="s">
        <v>66</v>
      </c>
    </row>
    <row r="423">
      <c r="A423" s="6">
        <v>45118.0</v>
      </c>
      <c r="B423" s="11" t="s">
        <v>433</v>
      </c>
      <c r="C423" s="8" t="s">
        <v>36</v>
      </c>
      <c r="D423" s="8" t="s">
        <v>66</v>
      </c>
    </row>
    <row r="424">
      <c r="A424" s="6">
        <v>45118.0</v>
      </c>
      <c r="B424" s="11" t="s">
        <v>434</v>
      </c>
      <c r="C424" s="8" t="s">
        <v>36</v>
      </c>
      <c r="D424" s="8" t="s">
        <v>66</v>
      </c>
    </row>
    <row r="425">
      <c r="A425" s="6">
        <v>45118.0</v>
      </c>
      <c r="B425" s="11" t="s">
        <v>435</v>
      </c>
      <c r="C425" s="8" t="s">
        <v>36</v>
      </c>
      <c r="D425" s="8" t="s">
        <v>66</v>
      </c>
    </row>
    <row r="426">
      <c r="A426" s="6">
        <v>45118.0</v>
      </c>
      <c r="B426" s="11" t="s">
        <v>436</v>
      </c>
      <c r="C426" s="8" t="s">
        <v>6</v>
      </c>
      <c r="D426" s="8" t="s">
        <v>66</v>
      </c>
    </row>
    <row r="427">
      <c r="A427" s="6">
        <v>45118.0</v>
      </c>
      <c r="B427" s="13" t="s">
        <v>437</v>
      </c>
      <c r="C427" s="8" t="s">
        <v>6</v>
      </c>
      <c r="D427" s="8" t="s">
        <v>66</v>
      </c>
    </row>
    <row r="428">
      <c r="A428" s="6">
        <v>45118.0</v>
      </c>
      <c r="B428" s="11" t="s">
        <v>438</v>
      </c>
      <c r="C428" s="8" t="s">
        <v>6</v>
      </c>
      <c r="D428" s="8" t="s">
        <v>66</v>
      </c>
    </row>
    <row r="429">
      <c r="A429" s="6">
        <v>45118.0</v>
      </c>
      <c r="B429" s="11" t="s">
        <v>439</v>
      </c>
      <c r="C429" s="8" t="s">
        <v>36</v>
      </c>
      <c r="D429" s="8" t="s">
        <v>66</v>
      </c>
    </row>
    <row r="430">
      <c r="A430" s="6">
        <v>45118.0</v>
      </c>
      <c r="B430" s="13" t="s">
        <v>440</v>
      </c>
      <c r="C430" s="8" t="s">
        <v>6</v>
      </c>
      <c r="D430" s="8" t="s">
        <v>66</v>
      </c>
    </row>
    <row r="431">
      <c r="A431" s="6">
        <v>45114.0</v>
      </c>
      <c r="B431" s="11" t="s">
        <v>441</v>
      </c>
      <c r="C431" s="8" t="s">
        <v>6</v>
      </c>
      <c r="D431" s="8" t="s">
        <v>66</v>
      </c>
    </row>
    <row r="432">
      <c r="A432" s="6">
        <v>45114.0</v>
      </c>
      <c r="B432" s="11" t="s">
        <v>442</v>
      </c>
      <c r="C432" s="8" t="s">
        <v>36</v>
      </c>
      <c r="D432" s="8" t="s">
        <v>66</v>
      </c>
    </row>
    <row r="433">
      <c r="A433" s="6">
        <v>45114.0</v>
      </c>
      <c r="B433" s="11" t="s">
        <v>443</v>
      </c>
      <c r="C433" s="8" t="s">
        <v>6</v>
      </c>
      <c r="D433" s="8" t="s">
        <v>66</v>
      </c>
    </row>
    <row r="434">
      <c r="A434" s="6">
        <v>45114.0</v>
      </c>
      <c r="B434" s="11" t="s">
        <v>444</v>
      </c>
      <c r="C434" s="8" t="s">
        <v>6</v>
      </c>
      <c r="D434" s="8" t="s">
        <v>66</v>
      </c>
    </row>
    <row r="435">
      <c r="A435" s="6">
        <v>45114.0</v>
      </c>
      <c r="B435" s="11" t="s">
        <v>445</v>
      </c>
      <c r="C435" s="8" t="s">
        <v>6</v>
      </c>
      <c r="D435" s="8" t="s">
        <v>66</v>
      </c>
    </row>
    <row r="436">
      <c r="A436" s="6">
        <v>45114.0</v>
      </c>
      <c r="B436" s="15" t="s">
        <v>446</v>
      </c>
      <c r="C436" s="8" t="s">
        <v>36</v>
      </c>
      <c r="D436" s="8" t="s">
        <v>66</v>
      </c>
    </row>
    <row r="437">
      <c r="A437" s="6">
        <v>45114.0</v>
      </c>
      <c r="B437" s="15" t="s">
        <v>447</v>
      </c>
      <c r="C437" s="8" t="s">
        <v>6</v>
      </c>
      <c r="D437" s="8" t="s">
        <v>66</v>
      </c>
    </row>
    <row r="438">
      <c r="A438" s="6">
        <v>45114.0</v>
      </c>
      <c r="B438" s="15" t="s">
        <v>448</v>
      </c>
      <c r="C438" s="8" t="s">
        <v>6</v>
      </c>
      <c r="D438" s="8" t="s">
        <v>66</v>
      </c>
    </row>
    <row r="439">
      <c r="A439" s="6">
        <v>45110.0</v>
      </c>
      <c r="B439" s="8" t="s">
        <v>449</v>
      </c>
      <c r="C439" s="8" t="s">
        <v>36</v>
      </c>
      <c r="D439" s="8" t="s">
        <v>66</v>
      </c>
    </row>
    <row r="440">
      <c r="A440" s="6">
        <v>45110.0</v>
      </c>
      <c r="B440" s="8" t="s">
        <v>450</v>
      </c>
      <c r="C440" s="8" t="s">
        <v>6</v>
      </c>
      <c r="D440" s="8" t="s">
        <v>66</v>
      </c>
    </row>
    <row r="441">
      <c r="A441" s="6">
        <v>45110.0</v>
      </c>
      <c r="B441" s="8" t="s">
        <v>451</v>
      </c>
      <c r="C441" s="8" t="s">
        <v>6</v>
      </c>
      <c r="D441" s="8"/>
    </row>
    <row r="442">
      <c r="A442" s="6">
        <v>45110.0</v>
      </c>
      <c r="B442" s="8" t="s">
        <v>452</v>
      </c>
      <c r="C442" s="8" t="s">
        <v>6</v>
      </c>
      <c r="D442" s="8"/>
    </row>
    <row r="443">
      <c r="A443" s="6">
        <v>45110.0</v>
      </c>
      <c r="B443" s="8" t="s">
        <v>453</v>
      </c>
      <c r="C443" s="8" t="s">
        <v>6</v>
      </c>
      <c r="D443" s="8" t="s">
        <v>66</v>
      </c>
    </row>
    <row r="444">
      <c r="A444" s="6">
        <v>45110.0</v>
      </c>
      <c r="B444" s="8" t="s">
        <v>454</v>
      </c>
      <c r="C444" s="8" t="s">
        <v>6</v>
      </c>
      <c r="D444" s="8" t="s">
        <v>66</v>
      </c>
    </row>
    <row r="445">
      <c r="A445" s="6">
        <v>45110.0</v>
      </c>
      <c r="B445" s="8" t="s">
        <v>455</v>
      </c>
      <c r="C445" s="8" t="s">
        <v>6</v>
      </c>
      <c r="D445" s="8" t="s">
        <v>66</v>
      </c>
    </row>
    <row r="446">
      <c r="A446" s="6">
        <v>45110.0</v>
      </c>
      <c r="B446" s="8" t="s">
        <v>456</v>
      </c>
      <c r="C446" s="8" t="s">
        <v>6</v>
      </c>
      <c r="D446" s="8" t="s">
        <v>66</v>
      </c>
    </row>
    <row r="447">
      <c r="A447" s="6">
        <v>45110.0</v>
      </c>
      <c r="B447" s="8" t="s">
        <v>457</v>
      </c>
      <c r="C447" s="8" t="s">
        <v>36</v>
      </c>
      <c r="D447" s="8" t="s">
        <v>66</v>
      </c>
    </row>
    <row r="448">
      <c r="A448" s="6">
        <v>45110.0</v>
      </c>
      <c r="B448" s="8" t="s">
        <v>458</v>
      </c>
      <c r="C448" s="8" t="s">
        <v>6</v>
      </c>
      <c r="D448" s="8" t="s">
        <v>66</v>
      </c>
    </row>
    <row r="449">
      <c r="A449" s="14">
        <v>45106.0</v>
      </c>
      <c r="B449" s="16" t="s">
        <v>459</v>
      </c>
      <c r="C449" s="8" t="s">
        <v>6</v>
      </c>
      <c r="D449" s="8" t="s">
        <v>66</v>
      </c>
    </row>
    <row r="450">
      <c r="A450" s="14">
        <v>45106.0</v>
      </c>
      <c r="B450" s="16" t="s">
        <v>460</v>
      </c>
      <c r="C450" s="8" t="s">
        <v>6</v>
      </c>
      <c r="D450" s="8" t="s">
        <v>66</v>
      </c>
    </row>
    <row r="451">
      <c r="A451" s="14">
        <v>45106.0</v>
      </c>
      <c r="B451" s="16" t="s">
        <v>461</v>
      </c>
      <c r="C451" s="8" t="s">
        <v>36</v>
      </c>
      <c r="D451" s="8" t="s">
        <v>66</v>
      </c>
    </row>
    <row r="452">
      <c r="A452" s="14">
        <v>45105.0</v>
      </c>
      <c r="B452" s="8" t="s">
        <v>404</v>
      </c>
      <c r="C452" s="8" t="s">
        <v>6</v>
      </c>
      <c r="D452" s="8" t="s">
        <v>66</v>
      </c>
    </row>
    <row r="453">
      <c r="A453" s="14">
        <v>45105.0</v>
      </c>
      <c r="B453" s="8" t="s">
        <v>462</v>
      </c>
      <c r="C453" s="8" t="s">
        <v>6</v>
      </c>
      <c r="D453" s="8" t="s">
        <v>66</v>
      </c>
    </row>
    <row r="454">
      <c r="A454" s="14">
        <v>45105.0</v>
      </c>
      <c r="B454" s="8" t="s">
        <v>463</v>
      </c>
      <c r="C454" s="8" t="s">
        <v>6</v>
      </c>
      <c r="D454" s="8" t="s">
        <v>66</v>
      </c>
    </row>
    <row r="455">
      <c r="A455" s="14">
        <v>45105.0</v>
      </c>
      <c r="B455" s="8" t="s">
        <v>464</v>
      </c>
      <c r="C455" s="8" t="s">
        <v>36</v>
      </c>
      <c r="D455" s="8" t="s">
        <v>66</v>
      </c>
    </row>
    <row r="456">
      <c r="A456" s="14">
        <v>45105.0</v>
      </c>
      <c r="B456" s="8" t="s">
        <v>465</v>
      </c>
      <c r="C456" s="8" t="s">
        <v>6</v>
      </c>
      <c r="D456" s="8" t="s">
        <v>66</v>
      </c>
    </row>
    <row r="457">
      <c r="A457" s="14">
        <v>45104.0</v>
      </c>
      <c r="B457" s="8" t="s">
        <v>466</v>
      </c>
      <c r="C457" s="8" t="s">
        <v>36</v>
      </c>
      <c r="D457" s="8" t="s">
        <v>66</v>
      </c>
    </row>
    <row r="458">
      <c r="A458" s="14">
        <v>45104.0</v>
      </c>
      <c r="B458" s="8" t="s">
        <v>467</v>
      </c>
      <c r="C458" s="8" t="s">
        <v>36</v>
      </c>
      <c r="D458" s="8" t="s">
        <v>293</v>
      </c>
    </row>
    <row r="459">
      <c r="A459" s="14">
        <v>45104.0</v>
      </c>
      <c r="B459" s="8" t="s">
        <v>468</v>
      </c>
      <c r="C459" s="8" t="s">
        <v>6</v>
      </c>
      <c r="D459" s="8" t="s">
        <v>66</v>
      </c>
    </row>
    <row r="460">
      <c r="A460" s="14">
        <v>45104.0</v>
      </c>
      <c r="B460" s="8" t="s">
        <v>469</v>
      </c>
      <c r="C460" s="8" t="s">
        <v>6</v>
      </c>
      <c r="D460" s="8" t="s">
        <v>66</v>
      </c>
    </row>
    <row r="461">
      <c r="A461" s="14">
        <v>45104.0</v>
      </c>
      <c r="B461" s="8" t="s">
        <v>470</v>
      </c>
      <c r="C461" s="8" t="s">
        <v>6</v>
      </c>
      <c r="D461" s="8" t="s">
        <v>66</v>
      </c>
    </row>
    <row r="462">
      <c r="A462" s="14">
        <v>45104.0</v>
      </c>
      <c r="B462" s="8" t="s">
        <v>471</v>
      </c>
      <c r="C462" s="8" t="s">
        <v>6</v>
      </c>
      <c r="D462" s="8" t="s">
        <v>66</v>
      </c>
    </row>
    <row r="463">
      <c r="A463" s="14">
        <v>45104.0</v>
      </c>
      <c r="B463" s="8" t="s">
        <v>472</v>
      </c>
      <c r="C463" s="8" t="s">
        <v>36</v>
      </c>
      <c r="D463" s="8" t="s">
        <v>66</v>
      </c>
    </row>
    <row r="464">
      <c r="A464" s="14">
        <v>45103.0</v>
      </c>
      <c r="B464" s="8" t="s">
        <v>473</v>
      </c>
      <c r="C464" s="8" t="s">
        <v>36</v>
      </c>
      <c r="D464" s="8" t="s">
        <v>396</v>
      </c>
    </row>
    <row r="465">
      <c r="A465" s="14">
        <v>45103.0</v>
      </c>
      <c r="B465" s="8" t="s">
        <v>474</v>
      </c>
      <c r="C465" s="8" t="s">
        <v>36</v>
      </c>
      <c r="D465" s="8" t="s">
        <v>66</v>
      </c>
    </row>
    <row r="466">
      <c r="A466" s="14">
        <v>45103.0</v>
      </c>
      <c r="B466" s="8" t="s">
        <v>475</v>
      </c>
      <c r="C466" s="8" t="s">
        <v>36</v>
      </c>
      <c r="D466" s="8" t="s">
        <v>66</v>
      </c>
    </row>
    <row r="467">
      <c r="A467" s="14">
        <v>45103.0</v>
      </c>
      <c r="B467" s="8" t="s">
        <v>476</v>
      </c>
      <c r="C467" s="8" t="s">
        <v>6</v>
      </c>
      <c r="D467" s="8" t="s">
        <v>66</v>
      </c>
    </row>
    <row r="468">
      <c r="A468" s="14">
        <v>45100.0</v>
      </c>
      <c r="B468" s="8" t="s">
        <v>477</v>
      </c>
      <c r="C468" s="8" t="s">
        <v>6</v>
      </c>
      <c r="D468" s="8" t="s">
        <v>66</v>
      </c>
    </row>
    <row r="469">
      <c r="A469" s="14">
        <v>45100.0</v>
      </c>
      <c r="B469" s="8" t="s">
        <v>478</v>
      </c>
      <c r="C469" s="8" t="s">
        <v>6</v>
      </c>
      <c r="D469" s="8" t="s">
        <v>293</v>
      </c>
    </row>
    <row r="470">
      <c r="A470" s="14">
        <v>45100.0</v>
      </c>
      <c r="B470" s="8" t="s">
        <v>479</v>
      </c>
      <c r="C470" s="8" t="s">
        <v>36</v>
      </c>
      <c r="D470" s="8" t="s">
        <v>66</v>
      </c>
    </row>
    <row r="471">
      <c r="A471" s="14">
        <v>45100.0</v>
      </c>
      <c r="B471" s="8" t="s">
        <v>480</v>
      </c>
      <c r="C471" s="8" t="s">
        <v>36</v>
      </c>
      <c r="D471" s="8" t="s">
        <v>66</v>
      </c>
    </row>
    <row r="472">
      <c r="A472" s="14">
        <v>45100.0</v>
      </c>
      <c r="B472" s="8" t="s">
        <v>481</v>
      </c>
      <c r="C472" s="8" t="s">
        <v>6</v>
      </c>
      <c r="D472" s="8" t="s">
        <v>66</v>
      </c>
    </row>
    <row r="473">
      <c r="A473" s="14">
        <v>45099.0</v>
      </c>
      <c r="B473" s="17" t="s">
        <v>482</v>
      </c>
      <c r="C473" s="8" t="s">
        <v>6</v>
      </c>
      <c r="D473" s="8" t="s">
        <v>293</v>
      </c>
    </row>
    <row r="474">
      <c r="A474" s="14">
        <v>45099.0</v>
      </c>
      <c r="B474" s="17" t="s">
        <v>483</v>
      </c>
      <c r="C474" s="8" t="s">
        <v>6</v>
      </c>
      <c r="D474" s="8" t="s">
        <v>66</v>
      </c>
    </row>
    <row r="475">
      <c r="A475" s="14">
        <v>45099.0</v>
      </c>
      <c r="B475" s="17" t="s">
        <v>484</v>
      </c>
      <c r="C475" s="8" t="s">
        <v>6</v>
      </c>
      <c r="D475" s="8" t="s">
        <v>66</v>
      </c>
    </row>
    <row r="476">
      <c r="A476" s="14">
        <v>45099.0</v>
      </c>
      <c r="B476" s="8" t="s">
        <v>485</v>
      </c>
      <c r="C476" s="8" t="s">
        <v>6</v>
      </c>
      <c r="D476" s="8" t="s">
        <v>66</v>
      </c>
    </row>
    <row r="477">
      <c r="A477" s="14">
        <v>45099.0</v>
      </c>
      <c r="B477" s="8" t="s">
        <v>486</v>
      </c>
      <c r="C477" s="8" t="s">
        <v>6</v>
      </c>
      <c r="D477" s="8" t="s">
        <v>66</v>
      </c>
    </row>
    <row r="478">
      <c r="A478" s="14">
        <v>45099.0</v>
      </c>
      <c r="B478" s="8" t="s">
        <v>487</v>
      </c>
      <c r="C478" s="8" t="s">
        <v>6</v>
      </c>
      <c r="D478" s="8" t="s">
        <v>66</v>
      </c>
    </row>
    <row r="479">
      <c r="A479" s="14">
        <v>45099.0</v>
      </c>
      <c r="B479" s="8" t="s">
        <v>488</v>
      </c>
      <c r="C479" s="8" t="s">
        <v>6</v>
      </c>
      <c r="D479" s="8" t="s">
        <v>66</v>
      </c>
    </row>
    <row r="480">
      <c r="A480" s="14">
        <v>45099.0</v>
      </c>
      <c r="B480" s="8" t="s">
        <v>489</v>
      </c>
      <c r="C480" s="8" t="s">
        <v>6</v>
      </c>
      <c r="D480" s="8" t="s">
        <v>66</v>
      </c>
    </row>
    <row r="481">
      <c r="A481" s="14">
        <v>45099.0</v>
      </c>
      <c r="B481" s="8" t="s">
        <v>490</v>
      </c>
      <c r="C481" s="8" t="s">
        <v>6</v>
      </c>
      <c r="D481" s="8" t="s">
        <v>66</v>
      </c>
    </row>
    <row r="482">
      <c r="A482" s="14">
        <v>45099.0</v>
      </c>
      <c r="B482" s="8" t="s">
        <v>491</v>
      </c>
      <c r="C482" s="8" t="s">
        <v>6</v>
      </c>
      <c r="D482" s="8" t="s">
        <v>66</v>
      </c>
    </row>
    <row r="483">
      <c r="A483" s="14">
        <v>45098.0</v>
      </c>
      <c r="B483" s="8" t="s">
        <v>492</v>
      </c>
      <c r="C483" s="8" t="s">
        <v>6</v>
      </c>
      <c r="D483" s="8" t="s">
        <v>66</v>
      </c>
    </row>
    <row r="484">
      <c r="A484" s="14">
        <v>45098.0</v>
      </c>
      <c r="B484" s="8" t="s">
        <v>493</v>
      </c>
      <c r="C484" s="8" t="s">
        <v>36</v>
      </c>
      <c r="D484" s="8" t="s">
        <v>66</v>
      </c>
    </row>
    <row r="485">
      <c r="A485" s="14">
        <v>45098.0</v>
      </c>
      <c r="B485" s="8" t="s">
        <v>494</v>
      </c>
      <c r="C485" s="8" t="s">
        <v>36</v>
      </c>
      <c r="D485" s="8" t="s">
        <v>66</v>
      </c>
    </row>
    <row r="486">
      <c r="A486" s="14">
        <v>45098.0</v>
      </c>
      <c r="B486" s="8" t="s">
        <v>495</v>
      </c>
      <c r="C486" s="8" t="s">
        <v>6</v>
      </c>
      <c r="D486" s="8" t="s">
        <v>66</v>
      </c>
    </row>
    <row r="487">
      <c r="A487" s="14">
        <v>45098.0</v>
      </c>
      <c r="B487" s="8" t="s">
        <v>496</v>
      </c>
      <c r="C487" s="8" t="s">
        <v>6</v>
      </c>
      <c r="D487" s="8" t="s">
        <v>66</v>
      </c>
    </row>
    <row r="488">
      <c r="A488" s="14">
        <v>45098.0</v>
      </c>
      <c r="B488" s="8" t="s">
        <v>497</v>
      </c>
      <c r="C488" s="8" t="s">
        <v>36</v>
      </c>
      <c r="D488" s="8" t="s">
        <v>66</v>
      </c>
    </row>
    <row r="489">
      <c r="A489" s="14">
        <v>45092.0</v>
      </c>
      <c r="B489" s="8" t="s">
        <v>498</v>
      </c>
      <c r="C489" s="8" t="s">
        <v>36</v>
      </c>
      <c r="D489" s="8" t="s">
        <v>66</v>
      </c>
    </row>
    <row r="490">
      <c r="A490" s="14">
        <v>45092.0</v>
      </c>
      <c r="B490" s="8" t="s">
        <v>499</v>
      </c>
      <c r="C490" s="8" t="s">
        <v>6</v>
      </c>
      <c r="D490" s="8" t="s">
        <v>66</v>
      </c>
    </row>
    <row r="491">
      <c r="A491" s="14">
        <v>45092.0</v>
      </c>
      <c r="B491" s="8" t="s">
        <v>500</v>
      </c>
      <c r="C491" s="8" t="s">
        <v>6</v>
      </c>
      <c r="D491" s="8" t="s">
        <v>66</v>
      </c>
    </row>
    <row r="492">
      <c r="A492" s="14">
        <v>45092.0</v>
      </c>
      <c r="B492" s="8" t="s">
        <v>501</v>
      </c>
      <c r="C492" s="8" t="s">
        <v>36</v>
      </c>
      <c r="D492" s="8" t="s">
        <v>66</v>
      </c>
    </row>
    <row r="493">
      <c r="A493" s="14">
        <v>45091.0</v>
      </c>
      <c r="B493" s="8" t="s">
        <v>502</v>
      </c>
      <c r="C493" s="8" t="s">
        <v>6</v>
      </c>
      <c r="D493" s="8" t="s">
        <v>66</v>
      </c>
    </row>
    <row r="494">
      <c r="A494" s="14">
        <v>45091.0</v>
      </c>
      <c r="B494" s="8" t="s">
        <v>503</v>
      </c>
      <c r="C494" s="8" t="s">
        <v>6</v>
      </c>
      <c r="D494" s="8" t="s">
        <v>66</v>
      </c>
    </row>
    <row r="495">
      <c r="A495" s="14">
        <v>45089.0</v>
      </c>
      <c r="B495" s="8" t="s">
        <v>504</v>
      </c>
      <c r="C495" s="8" t="s">
        <v>36</v>
      </c>
      <c r="D495" s="8" t="s">
        <v>66</v>
      </c>
    </row>
    <row r="496">
      <c r="A496" s="14">
        <v>45089.0</v>
      </c>
      <c r="B496" s="8" t="s">
        <v>505</v>
      </c>
      <c r="C496" s="8" t="s">
        <v>6</v>
      </c>
      <c r="D496" s="8" t="s">
        <v>66</v>
      </c>
    </row>
    <row r="497">
      <c r="A497" s="14">
        <v>45089.0</v>
      </c>
      <c r="B497" s="8" t="s">
        <v>506</v>
      </c>
      <c r="C497" s="8" t="s">
        <v>6</v>
      </c>
      <c r="D497" s="8" t="s">
        <v>396</v>
      </c>
    </row>
    <row r="498">
      <c r="A498" s="14">
        <v>45089.0</v>
      </c>
      <c r="B498" s="8" t="s">
        <v>507</v>
      </c>
      <c r="C498" s="8" t="s">
        <v>36</v>
      </c>
      <c r="D498" s="8" t="s">
        <v>66</v>
      </c>
    </row>
    <row r="499">
      <c r="A499" s="14">
        <v>45089.0</v>
      </c>
      <c r="B499" s="8" t="s">
        <v>508</v>
      </c>
      <c r="C499" s="8" t="s">
        <v>6</v>
      </c>
      <c r="D499" s="8" t="s">
        <v>66</v>
      </c>
    </row>
    <row r="500">
      <c r="A500" s="14">
        <v>45086.0</v>
      </c>
      <c r="B500" s="8" t="s">
        <v>509</v>
      </c>
      <c r="C500" s="8" t="s">
        <v>6</v>
      </c>
      <c r="D500" s="8" t="s">
        <v>66</v>
      </c>
    </row>
    <row r="501">
      <c r="A501" s="14">
        <v>45085.0</v>
      </c>
      <c r="B501" s="8" t="s">
        <v>510</v>
      </c>
      <c r="C501" s="8" t="s">
        <v>36</v>
      </c>
      <c r="D501" s="8" t="s">
        <v>66</v>
      </c>
    </row>
    <row r="502">
      <c r="A502" s="14">
        <v>45084.0</v>
      </c>
      <c r="B502" s="8" t="s">
        <v>511</v>
      </c>
      <c r="C502" s="8" t="s">
        <v>6</v>
      </c>
      <c r="D502" s="8" t="s">
        <v>66</v>
      </c>
    </row>
    <row r="503">
      <c r="A503" s="14">
        <v>45084.0</v>
      </c>
      <c r="B503" s="8" t="s">
        <v>512</v>
      </c>
      <c r="C503" s="8" t="s">
        <v>36</v>
      </c>
      <c r="D503" s="8" t="s">
        <v>66</v>
      </c>
    </row>
    <row r="504">
      <c r="A504" s="14">
        <v>45084.0</v>
      </c>
      <c r="B504" s="8" t="s">
        <v>513</v>
      </c>
      <c r="C504" s="8" t="s">
        <v>6</v>
      </c>
      <c r="D504" s="8" t="s">
        <v>66</v>
      </c>
    </row>
    <row r="505">
      <c r="A505" s="14">
        <v>45083.0</v>
      </c>
      <c r="B505" s="8" t="s">
        <v>514</v>
      </c>
      <c r="C505" s="8" t="s">
        <v>36</v>
      </c>
      <c r="D505" s="8" t="s">
        <v>66</v>
      </c>
    </row>
    <row r="506">
      <c r="A506" s="14">
        <v>45083.0</v>
      </c>
      <c r="B506" s="8" t="s">
        <v>515</v>
      </c>
      <c r="C506" s="8" t="s">
        <v>6</v>
      </c>
      <c r="D506" s="8" t="s">
        <v>66</v>
      </c>
    </row>
    <row r="507">
      <c r="A507" s="14">
        <v>45083.0</v>
      </c>
      <c r="B507" s="8" t="s">
        <v>516</v>
      </c>
      <c r="C507" s="8" t="s">
        <v>6</v>
      </c>
      <c r="D507" s="8" t="s">
        <v>66</v>
      </c>
    </row>
    <row r="508">
      <c r="A508" s="14">
        <v>45083.0</v>
      </c>
      <c r="B508" s="8" t="s">
        <v>517</v>
      </c>
      <c r="C508" s="8" t="s">
        <v>6</v>
      </c>
      <c r="D508" s="8" t="s">
        <v>66</v>
      </c>
    </row>
    <row r="509">
      <c r="A509" s="14">
        <v>45083.0</v>
      </c>
      <c r="B509" s="8" t="s">
        <v>518</v>
      </c>
      <c r="C509" s="8" t="s">
        <v>6</v>
      </c>
      <c r="D509" s="8" t="s">
        <v>66</v>
      </c>
    </row>
    <row r="510">
      <c r="A510" s="18">
        <v>45082.0</v>
      </c>
      <c r="B510" s="8" t="s">
        <v>519</v>
      </c>
      <c r="C510" s="8" t="s">
        <v>6</v>
      </c>
      <c r="D510" s="8" t="s">
        <v>66</v>
      </c>
    </row>
    <row r="511">
      <c r="A511" s="18">
        <v>45082.0</v>
      </c>
      <c r="B511" s="8" t="s">
        <v>520</v>
      </c>
      <c r="C511" s="8" t="s">
        <v>6</v>
      </c>
      <c r="D511" s="8" t="s">
        <v>66</v>
      </c>
    </row>
    <row r="512">
      <c r="A512" s="18">
        <v>45082.0</v>
      </c>
      <c r="B512" s="8" t="s">
        <v>521</v>
      </c>
      <c r="C512" s="8" t="s">
        <v>36</v>
      </c>
      <c r="D512" s="8" t="s">
        <v>66</v>
      </c>
    </row>
    <row r="513">
      <c r="A513" s="18">
        <v>45082.0</v>
      </c>
      <c r="B513" s="8" t="s">
        <v>522</v>
      </c>
      <c r="C513" s="8" t="s">
        <v>6</v>
      </c>
      <c r="D513" s="8" t="s">
        <v>66</v>
      </c>
    </row>
    <row r="514">
      <c r="A514" s="18">
        <v>45082.0</v>
      </c>
      <c r="B514" s="8" t="s">
        <v>523</v>
      </c>
      <c r="C514" s="8" t="s">
        <v>36</v>
      </c>
      <c r="D514" s="8" t="s">
        <v>66</v>
      </c>
    </row>
    <row r="515">
      <c r="A515" s="6">
        <v>45079.0</v>
      </c>
      <c r="B515" s="8" t="s">
        <v>524</v>
      </c>
      <c r="C515" s="8" t="s">
        <v>6</v>
      </c>
      <c r="D515" s="8" t="s">
        <v>66</v>
      </c>
    </row>
    <row r="516">
      <c r="A516" s="6">
        <v>45079.0</v>
      </c>
      <c r="B516" s="8" t="s">
        <v>525</v>
      </c>
      <c r="C516" s="8" t="s">
        <v>6</v>
      </c>
      <c r="D516" s="8" t="s">
        <v>66</v>
      </c>
    </row>
    <row r="517">
      <c r="A517" s="6">
        <v>45079.0</v>
      </c>
      <c r="B517" s="8" t="s">
        <v>526</v>
      </c>
      <c r="C517" s="8" t="s">
        <v>6</v>
      </c>
      <c r="D517" s="8" t="s">
        <v>66</v>
      </c>
    </row>
    <row r="518">
      <c r="A518" s="6">
        <v>45079.0</v>
      </c>
      <c r="B518" s="8" t="s">
        <v>527</v>
      </c>
      <c r="C518" s="8" t="s">
        <v>6</v>
      </c>
      <c r="D518" s="8" t="s">
        <v>66</v>
      </c>
    </row>
    <row r="519">
      <c r="A519" s="14">
        <v>45076.0</v>
      </c>
      <c r="B519" s="8" t="s">
        <v>528</v>
      </c>
      <c r="C519" s="8" t="s">
        <v>6</v>
      </c>
      <c r="D519" s="8" t="s">
        <v>66</v>
      </c>
    </row>
    <row r="520">
      <c r="A520" s="14">
        <v>45076.0</v>
      </c>
      <c r="B520" s="8" t="s">
        <v>529</v>
      </c>
      <c r="C520" s="8" t="s">
        <v>6</v>
      </c>
      <c r="D520" s="8" t="s">
        <v>66</v>
      </c>
    </row>
    <row r="521">
      <c r="A521" s="14">
        <v>45076.0</v>
      </c>
      <c r="B521" s="8" t="s">
        <v>530</v>
      </c>
      <c r="C521" s="8" t="s">
        <v>6</v>
      </c>
      <c r="D521" s="8" t="s">
        <v>66</v>
      </c>
    </row>
    <row r="522">
      <c r="A522" s="14">
        <v>45072.0</v>
      </c>
      <c r="B522" s="8" t="s">
        <v>531</v>
      </c>
      <c r="C522" s="8" t="s">
        <v>36</v>
      </c>
      <c r="D522" s="8" t="s">
        <v>66</v>
      </c>
    </row>
    <row r="523">
      <c r="A523" s="14">
        <v>45072.0</v>
      </c>
      <c r="B523" s="8" t="s">
        <v>532</v>
      </c>
      <c r="C523" s="8" t="s">
        <v>36</v>
      </c>
      <c r="D523" s="8" t="s">
        <v>66</v>
      </c>
    </row>
    <row r="524">
      <c r="A524" s="14">
        <v>45072.0</v>
      </c>
      <c r="B524" s="8" t="s">
        <v>533</v>
      </c>
      <c r="C524" s="8" t="s">
        <v>6</v>
      </c>
      <c r="D524" s="8" t="s">
        <v>66</v>
      </c>
    </row>
    <row r="525">
      <c r="A525" s="14">
        <v>45072.0</v>
      </c>
      <c r="B525" s="8" t="s">
        <v>534</v>
      </c>
      <c r="C525" s="8" t="s">
        <v>36</v>
      </c>
      <c r="D525" s="8" t="s">
        <v>66</v>
      </c>
    </row>
    <row r="526">
      <c r="A526" s="14">
        <v>45071.0</v>
      </c>
      <c r="B526" s="8" t="s">
        <v>535</v>
      </c>
      <c r="C526" s="8" t="s">
        <v>6</v>
      </c>
      <c r="D526" s="8" t="s">
        <v>66</v>
      </c>
    </row>
    <row r="527">
      <c r="A527" s="14">
        <v>45068.0</v>
      </c>
      <c r="B527" s="8" t="s">
        <v>536</v>
      </c>
      <c r="C527" s="8" t="s">
        <v>6</v>
      </c>
      <c r="D527" s="8" t="s">
        <v>66</v>
      </c>
    </row>
    <row r="528">
      <c r="A528" s="14">
        <v>45068.0</v>
      </c>
      <c r="B528" s="8" t="s">
        <v>537</v>
      </c>
      <c r="C528" s="8" t="s">
        <v>6</v>
      </c>
      <c r="D528" s="8" t="s">
        <v>66</v>
      </c>
    </row>
    <row r="529">
      <c r="A529" s="14">
        <v>45068.0</v>
      </c>
      <c r="B529" s="8" t="s">
        <v>538</v>
      </c>
      <c r="C529" s="8" t="s">
        <v>36</v>
      </c>
      <c r="D529" s="8" t="s">
        <v>66</v>
      </c>
    </row>
    <row r="530">
      <c r="A530" s="14">
        <v>45065.0</v>
      </c>
      <c r="B530" s="8" t="s">
        <v>539</v>
      </c>
      <c r="C530" s="8" t="s">
        <v>36</v>
      </c>
      <c r="D530" s="8" t="s">
        <v>66</v>
      </c>
    </row>
    <row r="531">
      <c r="A531" s="14">
        <v>45065.0</v>
      </c>
      <c r="B531" s="8" t="s">
        <v>540</v>
      </c>
      <c r="C531" s="8" t="s">
        <v>6</v>
      </c>
      <c r="D531" s="8" t="s">
        <v>66</v>
      </c>
    </row>
    <row r="532">
      <c r="A532" s="14">
        <v>45065.0</v>
      </c>
      <c r="B532" s="8" t="s">
        <v>541</v>
      </c>
      <c r="C532" s="8" t="s">
        <v>6</v>
      </c>
      <c r="D532" s="8" t="s">
        <v>66</v>
      </c>
    </row>
    <row r="533">
      <c r="A533" s="14">
        <v>45065.0</v>
      </c>
      <c r="B533" s="8" t="s">
        <v>542</v>
      </c>
      <c r="C533" s="8" t="s">
        <v>36</v>
      </c>
      <c r="D533" s="8" t="s">
        <v>66</v>
      </c>
    </row>
    <row r="534">
      <c r="A534" s="14">
        <v>45065.0</v>
      </c>
      <c r="B534" s="8" t="s">
        <v>543</v>
      </c>
      <c r="C534" s="8" t="s">
        <v>36</v>
      </c>
      <c r="D534" s="8" t="s">
        <v>66</v>
      </c>
    </row>
    <row r="535">
      <c r="A535" s="14">
        <v>45065.0</v>
      </c>
      <c r="B535" s="8" t="s">
        <v>544</v>
      </c>
      <c r="C535" s="8" t="s">
        <v>36</v>
      </c>
      <c r="D535" s="8" t="s">
        <v>66</v>
      </c>
    </row>
    <row r="536">
      <c r="A536" s="14">
        <v>45065.0</v>
      </c>
      <c r="B536" s="8" t="s">
        <v>545</v>
      </c>
      <c r="C536" s="8" t="s">
        <v>6</v>
      </c>
      <c r="D536" s="8" t="s">
        <v>66</v>
      </c>
    </row>
    <row r="537">
      <c r="A537" s="14">
        <v>45065.0</v>
      </c>
      <c r="B537" s="8" t="s">
        <v>546</v>
      </c>
      <c r="C537" s="8" t="s">
        <v>6</v>
      </c>
      <c r="D537" s="8" t="s">
        <v>66</v>
      </c>
    </row>
    <row r="538">
      <c r="A538" s="14">
        <v>45065.0</v>
      </c>
      <c r="B538" s="8" t="s">
        <v>547</v>
      </c>
      <c r="C538" s="8" t="s">
        <v>6</v>
      </c>
      <c r="D538" s="8" t="s">
        <v>66</v>
      </c>
    </row>
    <row r="539">
      <c r="A539" s="14">
        <v>45065.0</v>
      </c>
      <c r="B539" s="11" t="s">
        <v>548</v>
      </c>
      <c r="C539" s="8" t="s">
        <v>6</v>
      </c>
      <c r="D539" s="8" t="s">
        <v>396</v>
      </c>
    </row>
    <row r="540">
      <c r="A540" s="14">
        <v>45065.0</v>
      </c>
      <c r="B540" s="11" t="s">
        <v>549</v>
      </c>
      <c r="C540" s="8" t="s">
        <v>6</v>
      </c>
      <c r="D540" s="8" t="s">
        <v>396</v>
      </c>
    </row>
    <row r="541">
      <c r="A541" s="14">
        <v>45065.0</v>
      </c>
      <c r="B541" s="11" t="s">
        <v>550</v>
      </c>
      <c r="C541" s="8" t="s">
        <v>36</v>
      </c>
      <c r="D541" s="8" t="s">
        <v>396</v>
      </c>
    </row>
    <row r="542">
      <c r="A542" s="14">
        <v>45065.0</v>
      </c>
      <c r="B542" s="11" t="s">
        <v>551</v>
      </c>
      <c r="C542" s="8" t="s">
        <v>6</v>
      </c>
      <c r="D542" s="8" t="s">
        <v>396</v>
      </c>
    </row>
    <row r="543">
      <c r="A543" s="14">
        <v>45065.0</v>
      </c>
      <c r="B543" s="11" t="s">
        <v>552</v>
      </c>
      <c r="C543" s="8" t="s">
        <v>6</v>
      </c>
      <c r="D543" s="8" t="s">
        <v>396</v>
      </c>
    </row>
    <row r="544">
      <c r="A544" s="14">
        <v>45065.0</v>
      </c>
      <c r="B544" s="19" t="s">
        <v>553</v>
      </c>
      <c r="C544" s="8" t="s">
        <v>36</v>
      </c>
      <c r="D544" s="8" t="s">
        <v>396</v>
      </c>
    </row>
    <row r="545">
      <c r="A545" s="14">
        <v>45064.0</v>
      </c>
      <c r="B545" s="8" t="s">
        <v>554</v>
      </c>
      <c r="C545" s="8" t="s">
        <v>6</v>
      </c>
      <c r="D545" s="8" t="s">
        <v>66</v>
      </c>
    </row>
    <row r="546">
      <c r="A546" s="14">
        <v>45064.0</v>
      </c>
      <c r="B546" s="8" t="s">
        <v>555</v>
      </c>
      <c r="C546" s="8" t="s">
        <v>6</v>
      </c>
      <c r="D546" s="8" t="s">
        <v>396</v>
      </c>
    </row>
    <row r="547">
      <c r="A547" s="14">
        <v>45064.0</v>
      </c>
      <c r="B547" s="8" t="s">
        <v>556</v>
      </c>
      <c r="C547" s="8" t="s">
        <v>6</v>
      </c>
      <c r="D547" s="8" t="s">
        <v>66</v>
      </c>
    </row>
    <row r="548">
      <c r="A548" s="14">
        <v>45064.0</v>
      </c>
      <c r="B548" s="8" t="s">
        <v>557</v>
      </c>
      <c r="C548" s="8" t="s">
        <v>558</v>
      </c>
      <c r="D548" s="8" t="s">
        <v>396</v>
      </c>
    </row>
    <row r="549">
      <c r="A549" s="14">
        <v>45064.0</v>
      </c>
      <c r="B549" s="8" t="s">
        <v>559</v>
      </c>
      <c r="C549" s="8" t="s">
        <v>6</v>
      </c>
      <c r="D549" s="8" t="s">
        <v>66</v>
      </c>
    </row>
    <row r="550">
      <c r="A550" s="14">
        <v>45064.0</v>
      </c>
      <c r="B550" s="8" t="s">
        <v>560</v>
      </c>
      <c r="C550" s="8" t="s">
        <v>6</v>
      </c>
      <c r="D550" s="8" t="s">
        <v>66</v>
      </c>
    </row>
    <row r="551">
      <c r="A551" s="14">
        <v>45064.0</v>
      </c>
      <c r="B551" s="8" t="s">
        <v>561</v>
      </c>
      <c r="C551" s="8" t="s">
        <v>6</v>
      </c>
      <c r="D551" s="8" t="s">
        <v>396</v>
      </c>
    </row>
    <row r="552">
      <c r="A552" s="14">
        <v>45064.0</v>
      </c>
      <c r="B552" s="8" t="s">
        <v>562</v>
      </c>
      <c r="C552" s="8" t="s">
        <v>6</v>
      </c>
      <c r="D552" s="8" t="s">
        <v>66</v>
      </c>
    </row>
    <row r="553">
      <c r="A553" s="14">
        <v>45064.0</v>
      </c>
      <c r="B553" s="8" t="s">
        <v>563</v>
      </c>
      <c r="C553" s="8" t="s">
        <v>6</v>
      </c>
      <c r="D553" s="8" t="s">
        <v>66</v>
      </c>
    </row>
    <row r="554">
      <c r="A554" s="14">
        <v>45064.0</v>
      </c>
      <c r="B554" s="8" t="s">
        <v>564</v>
      </c>
      <c r="C554" s="8" t="s">
        <v>36</v>
      </c>
      <c r="D554" s="8" t="s">
        <v>66</v>
      </c>
    </row>
    <row r="555">
      <c r="A555" s="14">
        <v>45062.0</v>
      </c>
      <c r="B555" s="8" t="s">
        <v>565</v>
      </c>
      <c r="C555" s="8" t="s">
        <v>6</v>
      </c>
      <c r="D555" s="8" t="s">
        <v>396</v>
      </c>
    </row>
    <row r="556">
      <c r="A556" s="14">
        <v>45062.0</v>
      </c>
      <c r="B556" s="8" t="s">
        <v>566</v>
      </c>
      <c r="C556" s="8" t="s">
        <v>6</v>
      </c>
      <c r="D556" s="8" t="s">
        <v>396</v>
      </c>
    </row>
    <row r="557">
      <c r="A557" s="14">
        <v>45062.0</v>
      </c>
      <c r="B557" s="8" t="s">
        <v>567</v>
      </c>
      <c r="C557" s="8" t="s">
        <v>558</v>
      </c>
      <c r="D557" s="8" t="s">
        <v>396</v>
      </c>
    </row>
    <row r="558">
      <c r="A558" s="14">
        <v>45058.0</v>
      </c>
      <c r="B558" s="8" t="s">
        <v>568</v>
      </c>
      <c r="C558" s="8" t="s">
        <v>36</v>
      </c>
      <c r="D558" s="8" t="s">
        <v>66</v>
      </c>
    </row>
    <row r="559">
      <c r="A559" s="14">
        <v>45058.0</v>
      </c>
      <c r="B559" s="8" t="s">
        <v>569</v>
      </c>
      <c r="C559" s="8" t="s">
        <v>36</v>
      </c>
      <c r="D559" s="8" t="s">
        <v>66</v>
      </c>
    </row>
  </sheetData>
  <mergeCells count="1">
    <mergeCell ref="A1:D1"/>
  </mergeCells>
  <dataValidations>
    <dataValidation type="list" allowBlank="1" showErrorMessage="1" sqref="C3:C559">
      <formula1>"Eligible,Outside of the City’s jurisdiction,would only be eligible if it received the certificate of occupancy"</formula1>
    </dataValidation>
    <dataValidation type="list" allowBlank="1" showErrorMessage="1" sqref="D3:D559">
      <formula1>"Yes,No,No result in MLS,Already there,Only in RECOLORADO"</formula1>
    </dataValidation>
  </dataValidations>
  <hyperlinks>
    <hyperlink r:id="rId2" ref="B368"/>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58.0"/>
    <col customWidth="1" min="3" max="3" width="21.5"/>
  </cols>
  <sheetData>
    <row r="1">
      <c r="A1" s="1" t="s">
        <v>0</v>
      </c>
      <c r="D1" s="20"/>
      <c r="E1" s="11"/>
    </row>
    <row r="2">
      <c r="A2" s="21" t="s">
        <v>570</v>
      </c>
      <c r="B2" s="3" t="s">
        <v>2</v>
      </c>
      <c r="C2" s="22" t="s">
        <v>571</v>
      </c>
      <c r="D2" s="11"/>
      <c r="E2" s="11"/>
    </row>
    <row r="3">
      <c r="A3" s="23" t="s">
        <v>572</v>
      </c>
      <c r="B3" s="19" t="s">
        <v>573</v>
      </c>
      <c r="C3" s="11"/>
      <c r="D3" s="11"/>
      <c r="E3" s="11"/>
    </row>
    <row r="4">
      <c r="A4" s="11"/>
      <c r="B4" s="19" t="s">
        <v>574</v>
      </c>
      <c r="C4" s="11"/>
      <c r="D4" s="11"/>
      <c r="E4" s="11"/>
    </row>
    <row r="5">
      <c r="A5" s="11"/>
      <c r="B5" s="19" t="s">
        <v>553</v>
      </c>
      <c r="C5" s="11"/>
      <c r="D5" s="11"/>
      <c r="E5" s="11"/>
    </row>
    <row r="6">
      <c r="A6" s="11"/>
      <c r="B6" s="19" t="s">
        <v>575</v>
      </c>
      <c r="C6" s="11"/>
      <c r="D6" s="11"/>
      <c r="E6" s="11"/>
    </row>
    <row r="7">
      <c r="A7" s="11"/>
      <c r="B7" s="19" t="s">
        <v>576</v>
      </c>
      <c r="C7" s="11"/>
      <c r="D7" s="11"/>
      <c r="E7" s="11"/>
    </row>
    <row r="8">
      <c r="A8" s="11"/>
      <c r="B8" s="19" t="s">
        <v>577</v>
      </c>
      <c r="C8" s="11"/>
      <c r="D8" s="11"/>
      <c r="E8" s="11"/>
    </row>
    <row r="9">
      <c r="A9" s="11"/>
      <c r="B9" s="19" t="s">
        <v>578</v>
      </c>
      <c r="C9" s="11"/>
      <c r="D9" s="11"/>
      <c r="E9" s="11"/>
    </row>
    <row r="10">
      <c r="A10" s="11"/>
      <c r="B10" s="19" t="s">
        <v>579</v>
      </c>
    </row>
    <row r="11">
      <c r="A11" s="11"/>
      <c r="B11" s="19" t="s">
        <v>580</v>
      </c>
    </row>
    <row r="12">
      <c r="A12" s="11"/>
      <c r="B12" s="19" t="s">
        <v>581</v>
      </c>
    </row>
    <row r="13">
      <c r="A13" s="11"/>
      <c r="B13" s="19" t="s">
        <v>582</v>
      </c>
    </row>
    <row r="14">
      <c r="A14" s="23" t="s">
        <v>583</v>
      </c>
      <c r="B14" s="7" t="s">
        <v>584</v>
      </c>
      <c r="C14" s="11"/>
      <c r="D14" s="11"/>
      <c r="E14" s="11"/>
    </row>
    <row r="15">
      <c r="A15" s="11"/>
      <c r="B15" s="11" t="s">
        <v>585</v>
      </c>
      <c r="C15" s="11"/>
      <c r="D15" s="11"/>
      <c r="E15" s="11"/>
    </row>
    <row r="16">
      <c r="A16" s="11"/>
      <c r="B16" s="11" t="s">
        <v>586</v>
      </c>
      <c r="C16" s="11"/>
      <c r="D16" s="11"/>
      <c r="E16" s="11"/>
    </row>
    <row r="17">
      <c r="A17" s="11"/>
      <c r="B17" s="11" t="s">
        <v>587</v>
      </c>
      <c r="C17" s="11"/>
      <c r="D17" s="11"/>
      <c r="E17" s="11"/>
    </row>
    <row r="18">
      <c r="A18" s="11"/>
      <c r="B18" s="11" t="s">
        <v>588</v>
      </c>
      <c r="C18" s="11"/>
      <c r="D18" s="11"/>
      <c r="E18" s="11"/>
    </row>
    <row r="19">
      <c r="A19" s="11"/>
      <c r="B19" s="11" t="s">
        <v>552</v>
      </c>
      <c r="C19" s="11"/>
      <c r="D19" s="11"/>
      <c r="E19" s="11"/>
    </row>
    <row r="20">
      <c r="A20" s="11"/>
      <c r="B20" s="11" t="s">
        <v>589</v>
      </c>
      <c r="C20" s="11"/>
      <c r="D20" s="11"/>
      <c r="E20" s="11"/>
    </row>
    <row r="21">
      <c r="A21" s="11"/>
      <c r="B21" s="11" t="s">
        <v>551</v>
      </c>
      <c r="C21" s="11"/>
      <c r="D21" s="11"/>
      <c r="E21" s="11"/>
    </row>
    <row r="22">
      <c r="A22" s="11"/>
      <c r="B22" s="11" t="s">
        <v>550</v>
      </c>
      <c r="C22" s="11"/>
      <c r="D22" s="11"/>
      <c r="E22" s="11"/>
    </row>
    <row r="23">
      <c r="A23" s="11"/>
      <c r="B23" s="11" t="s">
        <v>549</v>
      </c>
      <c r="C23" s="11"/>
      <c r="D23" s="11"/>
      <c r="E23" s="11"/>
    </row>
    <row r="24">
      <c r="A24" s="11"/>
      <c r="B24" s="11" t="s">
        <v>590</v>
      </c>
      <c r="C24" s="11"/>
      <c r="D24" s="11"/>
      <c r="E24" s="11"/>
    </row>
    <row r="25">
      <c r="A25" s="11"/>
      <c r="B25" s="11" t="s">
        <v>591</v>
      </c>
      <c r="C25" s="11"/>
      <c r="D25" s="11"/>
      <c r="E25" s="11"/>
    </row>
    <row r="26">
      <c r="A26" s="11"/>
      <c r="B26" s="11" t="s">
        <v>592</v>
      </c>
      <c r="C26" s="11"/>
      <c r="D26" s="11"/>
      <c r="E26" s="11"/>
    </row>
    <row r="27">
      <c r="A27" s="23" t="s">
        <v>593</v>
      </c>
      <c r="B27" s="11" t="s">
        <v>594</v>
      </c>
      <c r="C27" s="11"/>
      <c r="D27" s="11"/>
      <c r="E27" s="11"/>
    </row>
    <row r="28">
      <c r="A28" s="11"/>
      <c r="B28" s="11" t="s">
        <v>595</v>
      </c>
      <c r="C28" s="11"/>
      <c r="D28" s="11"/>
      <c r="E28" s="11"/>
    </row>
    <row r="29">
      <c r="A29" s="11"/>
      <c r="B29" s="7" t="s">
        <v>596</v>
      </c>
      <c r="C29" s="11"/>
      <c r="D29" s="11"/>
      <c r="E29" s="11"/>
    </row>
    <row r="30">
      <c r="A30" s="11"/>
      <c r="B30" s="13" t="s">
        <v>597</v>
      </c>
      <c r="C30" s="11"/>
      <c r="D30" s="11"/>
      <c r="E30" s="11"/>
    </row>
    <row r="31">
      <c r="A31" s="11"/>
      <c r="B31" s="11" t="s">
        <v>598</v>
      </c>
      <c r="C31" s="11"/>
      <c r="D31" s="11"/>
      <c r="E31" s="11"/>
    </row>
    <row r="32">
      <c r="A32" s="11"/>
      <c r="B32" s="11" t="s">
        <v>599</v>
      </c>
      <c r="C32" s="11"/>
      <c r="D32" s="11"/>
      <c r="E32" s="11"/>
    </row>
    <row r="33">
      <c r="A33" s="11"/>
      <c r="B33" s="11" t="s">
        <v>548</v>
      </c>
      <c r="C33" s="11"/>
      <c r="D33" s="11"/>
      <c r="E33" s="11"/>
    </row>
    <row r="34">
      <c r="A34" s="11"/>
      <c r="B34" s="11" t="s">
        <v>600</v>
      </c>
      <c r="C34" s="11"/>
      <c r="D34" s="11"/>
      <c r="E34" s="11"/>
    </row>
    <row r="35">
      <c r="A35" s="11"/>
      <c r="B35" s="11" t="s">
        <v>601</v>
      </c>
      <c r="C35" s="11"/>
      <c r="D35" s="11"/>
      <c r="E35" s="11"/>
    </row>
    <row r="36">
      <c r="A36" s="23" t="s">
        <v>602</v>
      </c>
      <c r="B36" s="11" t="s">
        <v>603</v>
      </c>
      <c r="C36" s="7" t="s">
        <v>604</v>
      </c>
      <c r="E36" s="11"/>
    </row>
    <row r="37">
      <c r="A37" s="11"/>
      <c r="B37" s="13" t="s">
        <v>605</v>
      </c>
      <c r="C37" s="11"/>
      <c r="E37" s="11"/>
    </row>
    <row r="38">
      <c r="A38" s="11"/>
      <c r="B38" s="11" t="s">
        <v>606</v>
      </c>
      <c r="C38" s="11"/>
      <c r="E38" s="11"/>
    </row>
    <row r="39">
      <c r="A39" s="11"/>
      <c r="B39" s="11" t="s">
        <v>607</v>
      </c>
      <c r="C39" s="11"/>
      <c r="E39" s="11"/>
    </row>
    <row r="40">
      <c r="A40" s="11"/>
      <c r="B40" s="11" t="s">
        <v>608</v>
      </c>
      <c r="C40" s="11"/>
      <c r="E40" s="11"/>
    </row>
    <row r="41">
      <c r="A41" s="11"/>
      <c r="B41" s="11" t="s">
        <v>609</v>
      </c>
      <c r="C41" s="11"/>
      <c r="E41" s="11"/>
    </row>
    <row r="42">
      <c r="A42" s="11"/>
      <c r="B42" s="11" t="s">
        <v>610</v>
      </c>
      <c r="C42" s="11"/>
      <c r="E42" s="11"/>
    </row>
    <row r="43">
      <c r="A43" s="11"/>
      <c r="B43" s="11" t="s">
        <v>568</v>
      </c>
      <c r="C43" s="11"/>
      <c r="E43" s="11"/>
    </row>
    <row r="44">
      <c r="A44" s="11"/>
      <c r="B44" s="11" t="s">
        <v>569</v>
      </c>
      <c r="C44" s="11"/>
      <c r="E44" s="11"/>
    </row>
    <row r="45">
      <c r="A45" s="24" t="s">
        <v>611</v>
      </c>
      <c r="B45" s="8" t="s">
        <v>612</v>
      </c>
      <c r="C45" s="8" t="s">
        <v>604</v>
      </c>
    </row>
    <row r="46">
      <c r="B46" s="8" t="s">
        <v>613</v>
      </c>
    </row>
    <row r="47">
      <c r="B47" s="8" t="s">
        <v>567</v>
      </c>
    </row>
    <row r="48">
      <c r="B48" s="8" t="s">
        <v>614</v>
      </c>
    </row>
    <row r="49">
      <c r="B49" s="8" t="s">
        <v>565</v>
      </c>
    </row>
    <row r="50">
      <c r="B50" s="8" t="s">
        <v>566</v>
      </c>
    </row>
    <row r="51">
      <c r="B51" s="8" t="s">
        <v>615</v>
      </c>
    </row>
    <row r="52">
      <c r="B52" s="8" t="s">
        <v>616</v>
      </c>
    </row>
    <row r="53">
      <c r="B53" s="8" t="s">
        <v>617</v>
      </c>
    </row>
    <row r="54">
      <c r="B54" s="8" t="s">
        <v>618</v>
      </c>
    </row>
    <row r="55">
      <c r="B55" s="8" t="s">
        <v>619</v>
      </c>
    </row>
    <row r="56">
      <c r="A56" s="24" t="s">
        <v>620</v>
      </c>
      <c r="B56" s="8" t="s">
        <v>557</v>
      </c>
      <c r="C56" s="8" t="s">
        <v>604</v>
      </c>
    </row>
    <row r="57">
      <c r="B57" s="8" t="s">
        <v>559</v>
      </c>
    </row>
    <row r="58">
      <c r="B58" s="8" t="s">
        <v>560</v>
      </c>
    </row>
    <row r="59">
      <c r="B59" s="8" t="s">
        <v>621</v>
      </c>
    </row>
    <row r="60">
      <c r="B60" s="8" t="s">
        <v>622</v>
      </c>
    </row>
    <row r="61">
      <c r="B61" s="8" t="s">
        <v>623</v>
      </c>
    </row>
    <row r="62">
      <c r="B62" s="8" t="s">
        <v>624</v>
      </c>
    </row>
    <row r="63">
      <c r="B63" s="8" t="s">
        <v>561</v>
      </c>
    </row>
    <row r="64">
      <c r="B64" s="8" t="s">
        <v>562</v>
      </c>
    </row>
    <row r="65">
      <c r="B65" s="8" t="s">
        <v>625</v>
      </c>
    </row>
    <row r="66">
      <c r="B66" s="8" t="s">
        <v>563</v>
      </c>
    </row>
    <row r="67">
      <c r="B67" s="8" t="s">
        <v>626</v>
      </c>
    </row>
    <row r="68">
      <c r="B68" s="8" t="s">
        <v>627</v>
      </c>
    </row>
    <row r="69">
      <c r="B69" s="8" t="s">
        <v>628</v>
      </c>
    </row>
    <row r="70">
      <c r="B70" s="8" t="s">
        <v>564</v>
      </c>
    </row>
    <row r="71">
      <c r="A71" s="24" t="s">
        <v>629</v>
      </c>
      <c r="B71" s="8" t="s">
        <v>630</v>
      </c>
      <c r="C71" s="8" t="s">
        <v>604</v>
      </c>
    </row>
    <row r="72">
      <c r="B72" s="8" t="s">
        <v>631</v>
      </c>
    </row>
    <row r="73">
      <c r="B73" s="8" t="s">
        <v>632</v>
      </c>
    </row>
    <row r="74">
      <c r="B74" s="8" t="s">
        <v>554</v>
      </c>
    </row>
    <row r="75">
      <c r="B75" s="8" t="s">
        <v>633</v>
      </c>
    </row>
    <row r="76">
      <c r="B76" s="8" t="s">
        <v>634</v>
      </c>
    </row>
    <row r="77">
      <c r="B77" s="8" t="s">
        <v>555</v>
      </c>
    </row>
    <row r="78">
      <c r="B78" s="8" t="s">
        <v>556</v>
      </c>
    </row>
    <row r="79">
      <c r="A79" s="24" t="s">
        <v>635</v>
      </c>
      <c r="B79" s="8" t="s">
        <v>539</v>
      </c>
      <c r="C79" s="8" t="s">
        <v>604</v>
      </c>
    </row>
    <row r="80">
      <c r="B80" s="8" t="s">
        <v>636</v>
      </c>
    </row>
    <row r="81">
      <c r="B81" s="8" t="s">
        <v>540</v>
      </c>
    </row>
    <row r="82">
      <c r="B82" s="8" t="s">
        <v>637</v>
      </c>
    </row>
    <row r="83">
      <c r="B83" s="8" t="s">
        <v>638</v>
      </c>
    </row>
    <row r="84">
      <c r="A84" s="24" t="s">
        <v>639</v>
      </c>
      <c r="B84" s="8" t="s">
        <v>547</v>
      </c>
    </row>
    <row r="85">
      <c r="B85" s="8" t="s">
        <v>546</v>
      </c>
    </row>
    <row r="86">
      <c r="B86" s="8" t="s">
        <v>640</v>
      </c>
    </row>
    <row r="87">
      <c r="B87" s="8" t="s">
        <v>545</v>
      </c>
    </row>
    <row r="88">
      <c r="B88" s="8" t="s">
        <v>544</v>
      </c>
    </row>
    <row r="89">
      <c r="B89" s="8" t="s">
        <v>641</v>
      </c>
    </row>
    <row r="90">
      <c r="B90" s="8" t="s">
        <v>642</v>
      </c>
    </row>
    <row r="91">
      <c r="B91" s="8" t="s">
        <v>543</v>
      </c>
    </row>
    <row r="92">
      <c r="B92" s="8" t="s">
        <v>643</v>
      </c>
    </row>
    <row r="93">
      <c r="B93" s="8" t="s">
        <v>542</v>
      </c>
    </row>
    <row r="94">
      <c r="B94" s="8" t="s">
        <v>541</v>
      </c>
    </row>
    <row r="95">
      <c r="B95" s="8" t="s">
        <v>644</v>
      </c>
    </row>
    <row r="96">
      <c r="A96" s="24" t="s">
        <v>645</v>
      </c>
      <c r="B96" s="8" t="s">
        <v>536</v>
      </c>
      <c r="C96" s="8" t="s">
        <v>604</v>
      </c>
    </row>
    <row r="97">
      <c r="B97" s="8" t="s">
        <v>537</v>
      </c>
    </row>
    <row r="98">
      <c r="B98" s="8" t="s">
        <v>538</v>
      </c>
    </row>
    <row r="99">
      <c r="B99" s="8" t="s">
        <v>646</v>
      </c>
    </row>
    <row r="100">
      <c r="B100" s="8" t="s">
        <v>647</v>
      </c>
    </row>
    <row r="101">
      <c r="B101" s="8" t="s">
        <v>648</v>
      </c>
    </row>
    <row r="102">
      <c r="B102" s="8" t="s">
        <v>649</v>
      </c>
    </row>
    <row r="103">
      <c r="B103" s="8" t="s">
        <v>650</v>
      </c>
    </row>
    <row r="104">
      <c r="B104" s="8" t="s">
        <v>651</v>
      </c>
    </row>
    <row r="105">
      <c r="A105" s="24" t="s">
        <v>652</v>
      </c>
      <c r="B105" s="8" t="s">
        <v>653</v>
      </c>
      <c r="C105" s="8" t="s">
        <v>604</v>
      </c>
    </row>
    <row r="106">
      <c r="B106" s="8" t="s">
        <v>654</v>
      </c>
    </row>
    <row r="107">
      <c r="A107" s="24" t="s">
        <v>655</v>
      </c>
      <c r="B107" s="8" t="s">
        <v>656</v>
      </c>
      <c r="C107" s="8" t="s">
        <v>604</v>
      </c>
    </row>
    <row r="108">
      <c r="B108" s="8" t="s">
        <v>657</v>
      </c>
    </row>
    <row r="109">
      <c r="B109" s="8" t="s">
        <v>535</v>
      </c>
    </row>
    <row r="110">
      <c r="A110" s="24" t="s">
        <v>658</v>
      </c>
      <c r="B110" s="8" t="s">
        <v>531</v>
      </c>
      <c r="C110" s="8" t="s">
        <v>604</v>
      </c>
    </row>
    <row r="111">
      <c r="B111" s="8" t="s">
        <v>659</v>
      </c>
    </row>
    <row r="112">
      <c r="B112" s="8" t="s">
        <v>660</v>
      </c>
    </row>
    <row r="113">
      <c r="B113" s="8" t="s">
        <v>532</v>
      </c>
    </row>
    <row r="114">
      <c r="A114" s="24" t="s">
        <v>661</v>
      </c>
      <c r="B114" s="8" t="s">
        <v>533</v>
      </c>
      <c r="C114" s="8" t="s">
        <v>662</v>
      </c>
    </row>
    <row r="115">
      <c r="B115" s="8" t="s">
        <v>663</v>
      </c>
    </row>
    <row r="116">
      <c r="B116" s="8" t="s">
        <v>534</v>
      </c>
    </row>
    <row r="117">
      <c r="B117" s="8" t="s">
        <v>664</v>
      </c>
    </row>
    <row r="118">
      <c r="A118" s="24" t="s">
        <v>665</v>
      </c>
      <c r="B118" s="8" t="s">
        <v>528</v>
      </c>
      <c r="C118" s="8" t="s">
        <v>662</v>
      </c>
    </row>
    <row r="119">
      <c r="B119" s="8" t="s">
        <v>666</v>
      </c>
    </row>
    <row r="120">
      <c r="B120" s="8" t="s">
        <v>667</v>
      </c>
    </row>
    <row r="121">
      <c r="B121" s="8" t="s">
        <v>668</v>
      </c>
    </row>
    <row r="122">
      <c r="B122" s="8" t="s">
        <v>529</v>
      </c>
    </row>
    <row r="123">
      <c r="B123" s="8" t="s">
        <v>669</v>
      </c>
    </row>
    <row r="124">
      <c r="B124" s="8" t="s">
        <v>670</v>
      </c>
    </row>
    <row r="125">
      <c r="B125" s="8" t="s">
        <v>671</v>
      </c>
    </row>
    <row r="126">
      <c r="B126" s="8" t="s">
        <v>672</v>
      </c>
    </row>
    <row r="127">
      <c r="B127" s="8" t="s">
        <v>530</v>
      </c>
    </row>
    <row r="128">
      <c r="B128" s="8" t="s">
        <v>673</v>
      </c>
    </row>
    <row r="129">
      <c r="B129" s="8" t="s">
        <v>674</v>
      </c>
    </row>
    <row r="130">
      <c r="B130" s="8" t="s">
        <v>675</v>
      </c>
    </row>
    <row r="131">
      <c r="A131" s="24" t="s">
        <v>676</v>
      </c>
      <c r="B131" s="8" t="s">
        <v>677</v>
      </c>
      <c r="C131" s="8" t="s">
        <v>662</v>
      </c>
    </row>
    <row r="132">
      <c r="B132" s="8" t="s">
        <v>524</v>
      </c>
    </row>
    <row r="133">
      <c r="B133" s="8" t="s">
        <v>678</v>
      </c>
    </row>
    <row r="134">
      <c r="A134" s="24" t="s">
        <v>679</v>
      </c>
      <c r="B134" s="8" t="s">
        <v>525</v>
      </c>
      <c r="C134" s="8" t="s">
        <v>662</v>
      </c>
    </row>
    <row r="135">
      <c r="B135" s="8" t="s">
        <v>526</v>
      </c>
    </row>
    <row r="136">
      <c r="B136" s="8" t="s">
        <v>527</v>
      </c>
    </row>
    <row r="137">
      <c r="B137" s="8" t="s">
        <v>680</v>
      </c>
    </row>
    <row r="138">
      <c r="B138" s="8" t="s">
        <v>681</v>
      </c>
    </row>
    <row r="139">
      <c r="B139" s="8" t="s">
        <v>682</v>
      </c>
    </row>
    <row r="140">
      <c r="B140" s="8" t="s">
        <v>683</v>
      </c>
    </row>
    <row r="141">
      <c r="B141" s="8" t="s">
        <v>684</v>
      </c>
    </row>
    <row r="142">
      <c r="A142" s="24" t="s">
        <v>685</v>
      </c>
      <c r="B142" s="8" t="s">
        <v>686</v>
      </c>
      <c r="C142" s="8" t="s">
        <v>604</v>
      </c>
    </row>
    <row r="143">
      <c r="B143" s="8" t="s">
        <v>519</v>
      </c>
    </row>
    <row r="144">
      <c r="B144" s="8" t="s">
        <v>687</v>
      </c>
    </row>
    <row r="145">
      <c r="B145" s="8" t="s">
        <v>688</v>
      </c>
    </row>
    <row r="146">
      <c r="B146" s="8" t="s">
        <v>520</v>
      </c>
    </row>
    <row r="147">
      <c r="B147" s="8" t="s">
        <v>521</v>
      </c>
    </row>
    <row r="148">
      <c r="B148" s="8" t="s">
        <v>522</v>
      </c>
    </row>
    <row r="149">
      <c r="B149" s="8" t="s">
        <v>523</v>
      </c>
    </row>
    <row r="150">
      <c r="B150" s="8" t="s">
        <v>689</v>
      </c>
    </row>
    <row r="151">
      <c r="B151" s="8" t="s">
        <v>690</v>
      </c>
    </row>
    <row r="152">
      <c r="A152" s="24" t="s">
        <v>691</v>
      </c>
      <c r="B152" s="8" t="s">
        <v>514</v>
      </c>
      <c r="C152" s="8" t="s">
        <v>604</v>
      </c>
    </row>
    <row r="153">
      <c r="B153" s="8" t="s">
        <v>692</v>
      </c>
    </row>
    <row r="154">
      <c r="B154" s="8" t="s">
        <v>515</v>
      </c>
    </row>
    <row r="155">
      <c r="B155" s="8" t="s">
        <v>516</v>
      </c>
      <c r="F155" s="8" t="s">
        <v>693</v>
      </c>
    </row>
    <row r="156">
      <c r="B156" s="8" t="s">
        <v>694</v>
      </c>
    </row>
    <row r="157">
      <c r="B157" s="8" t="s">
        <v>517</v>
      </c>
    </row>
    <row r="158">
      <c r="B158" s="8" t="s">
        <v>695</v>
      </c>
    </row>
    <row r="159">
      <c r="B159" s="8" t="s">
        <v>518</v>
      </c>
    </row>
    <row r="160">
      <c r="B160" s="8" t="s">
        <v>696</v>
      </c>
    </row>
    <row r="161">
      <c r="B161" s="8" t="s">
        <v>697</v>
      </c>
    </row>
    <row r="162">
      <c r="B162" s="8" t="s">
        <v>698</v>
      </c>
    </row>
    <row r="163">
      <c r="A163" s="24" t="s">
        <v>699</v>
      </c>
      <c r="B163" s="8" t="s">
        <v>700</v>
      </c>
      <c r="C163" s="8" t="s">
        <v>604</v>
      </c>
    </row>
    <row r="164">
      <c r="B164" s="8" t="s">
        <v>511</v>
      </c>
    </row>
    <row r="165">
      <c r="B165" s="8" t="s">
        <v>701</v>
      </c>
    </row>
    <row r="166">
      <c r="B166" s="8" t="s">
        <v>702</v>
      </c>
    </row>
    <row r="167">
      <c r="A167" s="24" t="s">
        <v>703</v>
      </c>
      <c r="B167" s="8" t="s">
        <v>512</v>
      </c>
      <c r="C167" s="8" t="s">
        <v>604</v>
      </c>
    </row>
    <row r="168">
      <c r="B168" s="8" t="s">
        <v>704</v>
      </c>
    </row>
    <row r="169">
      <c r="B169" s="8" t="s">
        <v>513</v>
      </c>
    </row>
    <row r="170">
      <c r="B170" s="8" t="s">
        <v>705</v>
      </c>
    </row>
    <row r="171">
      <c r="B171" s="8" t="s">
        <v>706</v>
      </c>
    </row>
    <row r="172">
      <c r="A172" s="24" t="s">
        <v>707</v>
      </c>
      <c r="B172" s="8" t="s">
        <v>708</v>
      </c>
      <c r="C172" s="8" t="s">
        <v>604</v>
      </c>
    </row>
    <row r="173">
      <c r="B173" s="8" t="s">
        <v>709</v>
      </c>
    </row>
    <row r="174">
      <c r="B174" s="8" t="s">
        <v>710</v>
      </c>
    </row>
    <row r="175">
      <c r="B175" s="8" t="s">
        <v>510</v>
      </c>
    </row>
    <row r="176">
      <c r="A176" s="24" t="s">
        <v>711</v>
      </c>
      <c r="B176" s="8" t="s">
        <v>509</v>
      </c>
      <c r="C176" s="8" t="s">
        <v>604</v>
      </c>
    </row>
    <row r="177">
      <c r="B177" s="8" t="s">
        <v>712</v>
      </c>
    </row>
    <row r="178">
      <c r="B178" s="8" t="s">
        <v>713</v>
      </c>
    </row>
    <row r="179">
      <c r="B179" s="8" t="s">
        <v>714</v>
      </c>
    </row>
    <row r="180">
      <c r="A180" s="24" t="s">
        <v>715</v>
      </c>
      <c r="B180" s="8" t="s">
        <v>716</v>
      </c>
      <c r="C180" s="8" t="s">
        <v>604</v>
      </c>
    </row>
    <row r="181">
      <c r="B181" s="8" t="s">
        <v>717</v>
      </c>
    </row>
    <row r="182">
      <c r="B182" s="8" t="s">
        <v>718</v>
      </c>
    </row>
    <row r="183">
      <c r="B183" s="8" t="s">
        <v>719</v>
      </c>
    </row>
    <row r="184">
      <c r="B184" s="8" t="s">
        <v>720</v>
      </c>
    </row>
    <row r="185">
      <c r="B185" s="8" t="s">
        <v>721</v>
      </c>
    </row>
    <row r="186">
      <c r="B186" s="8" t="s">
        <v>504</v>
      </c>
    </row>
    <row r="187">
      <c r="B187" s="8" t="s">
        <v>722</v>
      </c>
    </row>
    <row r="188">
      <c r="B188" s="8" t="s">
        <v>723</v>
      </c>
    </row>
    <row r="189">
      <c r="B189" s="8" t="s">
        <v>724</v>
      </c>
    </row>
    <row r="190">
      <c r="B190" s="8" t="s">
        <v>505</v>
      </c>
    </row>
    <row r="191">
      <c r="B191" s="8" t="s">
        <v>725</v>
      </c>
    </row>
    <row r="192">
      <c r="B192" s="8" t="s">
        <v>506</v>
      </c>
    </row>
    <row r="193">
      <c r="B193" s="8" t="s">
        <v>507</v>
      </c>
    </row>
    <row r="194">
      <c r="B194" s="8" t="s">
        <v>726</v>
      </c>
    </row>
    <row r="195">
      <c r="B195" s="8" t="s">
        <v>508</v>
      </c>
    </row>
    <row r="196">
      <c r="B196" s="8" t="s">
        <v>727</v>
      </c>
    </row>
    <row r="197">
      <c r="A197" s="24" t="s">
        <v>728</v>
      </c>
      <c r="B197" s="8" t="s">
        <v>729</v>
      </c>
      <c r="C197" s="8" t="s">
        <v>662</v>
      </c>
    </row>
    <row r="198">
      <c r="A198" s="24" t="s">
        <v>730</v>
      </c>
      <c r="B198" s="8" t="s">
        <v>731</v>
      </c>
    </row>
    <row r="199">
      <c r="B199" s="8" t="s">
        <v>732</v>
      </c>
    </row>
    <row r="200">
      <c r="B200" s="8" t="s">
        <v>733</v>
      </c>
    </row>
    <row r="201">
      <c r="B201" s="8" t="s">
        <v>502</v>
      </c>
    </row>
    <row r="202">
      <c r="B202" s="8" t="s">
        <v>734</v>
      </c>
    </row>
    <row r="203">
      <c r="B203" s="8" t="s">
        <v>503</v>
      </c>
    </row>
    <row r="204">
      <c r="B204" s="8" t="s">
        <v>735</v>
      </c>
    </row>
    <row r="205">
      <c r="A205" s="24" t="s">
        <v>736</v>
      </c>
      <c r="B205" s="8" t="s">
        <v>498</v>
      </c>
      <c r="C205" s="8" t="s">
        <v>662</v>
      </c>
    </row>
    <row r="206">
      <c r="B206" s="8" t="s">
        <v>737</v>
      </c>
    </row>
    <row r="207">
      <c r="B207" s="8" t="s">
        <v>738</v>
      </c>
    </row>
    <row r="208">
      <c r="B208" s="8" t="s">
        <v>739</v>
      </c>
    </row>
    <row r="209">
      <c r="B209" s="8" t="s">
        <v>499</v>
      </c>
    </row>
    <row r="210">
      <c r="B210" s="8" t="s">
        <v>500</v>
      </c>
    </row>
    <row r="211">
      <c r="B211" s="8" t="s">
        <v>740</v>
      </c>
    </row>
    <row r="212">
      <c r="B212" s="8" t="s">
        <v>501</v>
      </c>
    </row>
    <row r="213">
      <c r="B213" s="8" t="s">
        <v>741</v>
      </c>
    </row>
    <row r="214">
      <c r="A214" s="24" t="s">
        <v>742</v>
      </c>
      <c r="B214" s="8" t="s">
        <v>743</v>
      </c>
      <c r="C214" s="8" t="s">
        <v>662</v>
      </c>
    </row>
    <row r="215">
      <c r="B215" s="8" t="s">
        <v>744</v>
      </c>
    </row>
    <row r="216">
      <c r="A216" s="24" t="s">
        <v>745</v>
      </c>
      <c r="B216" s="8" t="s">
        <v>746</v>
      </c>
      <c r="C216" s="8" t="s">
        <v>662</v>
      </c>
    </row>
    <row r="217">
      <c r="B217" s="8" t="s">
        <v>747</v>
      </c>
    </row>
    <row r="218">
      <c r="B218" s="8" t="s">
        <v>492</v>
      </c>
    </row>
    <row r="219">
      <c r="B219" s="8" t="s">
        <v>748</v>
      </c>
    </row>
    <row r="220">
      <c r="B220" s="8" t="s">
        <v>493</v>
      </c>
    </row>
    <row r="221">
      <c r="B221" s="8" t="s">
        <v>494</v>
      </c>
    </row>
    <row r="222">
      <c r="B222" s="8" t="s">
        <v>749</v>
      </c>
    </row>
    <row r="223">
      <c r="A223" s="24" t="s">
        <v>750</v>
      </c>
      <c r="B223" s="8" t="s">
        <v>751</v>
      </c>
      <c r="C223" s="8" t="s">
        <v>662</v>
      </c>
    </row>
    <row r="224">
      <c r="B224" s="8" t="s">
        <v>495</v>
      </c>
    </row>
    <row r="225">
      <c r="B225" s="8" t="s">
        <v>752</v>
      </c>
    </row>
    <row r="226">
      <c r="A226" s="24" t="s">
        <v>753</v>
      </c>
      <c r="B226" s="8" t="s">
        <v>754</v>
      </c>
      <c r="C226" s="8" t="s">
        <v>662</v>
      </c>
    </row>
    <row r="227">
      <c r="B227" s="8" t="s">
        <v>755</v>
      </c>
    </row>
    <row r="228">
      <c r="B228" s="8" t="s">
        <v>496</v>
      </c>
    </row>
    <row r="229">
      <c r="B229" s="8" t="s">
        <v>756</v>
      </c>
    </row>
    <row r="230">
      <c r="B230" s="8" t="s">
        <v>497</v>
      </c>
    </row>
    <row r="231">
      <c r="A231" s="24" t="s">
        <v>757</v>
      </c>
      <c r="B231" s="8" t="s">
        <v>758</v>
      </c>
      <c r="C231" s="8" t="s">
        <v>662</v>
      </c>
    </row>
    <row r="232">
      <c r="B232" s="8" t="s">
        <v>759</v>
      </c>
    </row>
    <row r="233">
      <c r="B233" s="8" t="s">
        <v>485</v>
      </c>
    </row>
    <row r="234">
      <c r="B234" s="8" t="s">
        <v>760</v>
      </c>
    </row>
    <row r="235">
      <c r="B235" s="8" t="s">
        <v>486</v>
      </c>
    </row>
    <row r="236">
      <c r="B236" s="8" t="s">
        <v>487</v>
      </c>
    </row>
    <row r="237">
      <c r="B237" s="8" t="s">
        <v>761</v>
      </c>
    </row>
    <row r="238">
      <c r="B238" s="8" t="s">
        <v>488</v>
      </c>
    </row>
    <row r="239">
      <c r="B239" s="8" t="s">
        <v>762</v>
      </c>
    </row>
    <row r="240">
      <c r="B240" s="8" t="s">
        <v>763</v>
      </c>
    </row>
    <row r="241">
      <c r="B241" s="8" t="s">
        <v>764</v>
      </c>
    </row>
    <row r="242">
      <c r="B242" s="8" t="s">
        <v>765</v>
      </c>
    </row>
    <row r="243">
      <c r="B243" s="8" t="s">
        <v>489</v>
      </c>
    </row>
    <row r="244">
      <c r="B244" s="8" t="s">
        <v>766</v>
      </c>
    </row>
    <row r="245">
      <c r="B245" s="8" t="s">
        <v>767</v>
      </c>
    </row>
    <row r="246">
      <c r="B246" s="8" t="s">
        <v>768</v>
      </c>
    </row>
    <row r="247">
      <c r="B247" s="8" t="s">
        <v>490</v>
      </c>
    </row>
    <row r="248">
      <c r="B248" s="8" t="s">
        <v>491</v>
      </c>
    </row>
    <row r="249">
      <c r="B249" s="8" t="s">
        <v>769</v>
      </c>
    </row>
    <row r="250">
      <c r="A250" s="24" t="s">
        <v>770</v>
      </c>
      <c r="B250" s="8" t="s">
        <v>479</v>
      </c>
      <c r="C250" s="8" t="s">
        <v>662</v>
      </c>
    </row>
    <row r="251">
      <c r="B251" s="8" t="s">
        <v>771</v>
      </c>
    </row>
    <row r="252">
      <c r="B252" s="8" t="s">
        <v>772</v>
      </c>
    </row>
    <row r="253">
      <c r="B253" s="8" t="s">
        <v>480</v>
      </c>
    </row>
    <row r="254">
      <c r="B254" s="8" t="s">
        <v>773</v>
      </c>
    </row>
    <row r="255">
      <c r="B255" s="8" t="s">
        <v>774</v>
      </c>
    </row>
    <row r="256">
      <c r="B256" s="8" t="s">
        <v>481</v>
      </c>
    </row>
    <row r="257">
      <c r="B257" s="8" t="s">
        <v>775</v>
      </c>
    </row>
    <row r="258">
      <c r="B258" s="8" t="s">
        <v>776</v>
      </c>
    </row>
    <row r="259">
      <c r="B259" s="8" t="s">
        <v>777</v>
      </c>
    </row>
    <row r="260">
      <c r="A260" s="24" t="s">
        <v>778</v>
      </c>
      <c r="B260" s="8" t="s">
        <v>473</v>
      </c>
      <c r="C260" s="8" t="s">
        <v>662</v>
      </c>
    </row>
    <row r="261">
      <c r="B261" s="8" t="s">
        <v>779</v>
      </c>
    </row>
    <row r="262">
      <c r="B262" s="8" t="s">
        <v>474</v>
      </c>
    </row>
    <row r="263">
      <c r="B263" s="8" t="s">
        <v>475</v>
      </c>
    </row>
    <row r="264">
      <c r="B264" s="8" t="s">
        <v>780</v>
      </c>
    </row>
    <row r="265">
      <c r="B265" s="8" t="s">
        <v>781</v>
      </c>
    </row>
    <row r="266">
      <c r="B266" s="8" t="s">
        <v>782</v>
      </c>
    </row>
    <row r="267">
      <c r="A267" s="24" t="s">
        <v>783</v>
      </c>
      <c r="B267" s="8" t="s">
        <v>784</v>
      </c>
      <c r="C267" s="8" t="s">
        <v>662</v>
      </c>
    </row>
    <row r="268">
      <c r="B268" s="8" t="s">
        <v>785</v>
      </c>
    </row>
    <row r="269">
      <c r="B269" s="8" t="s">
        <v>786</v>
      </c>
    </row>
    <row r="270">
      <c r="B270" s="8" t="s">
        <v>787</v>
      </c>
    </row>
    <row r="271">
      <c r="B271" s="8" t="s">
        <v>788</v>
      </c>
    </row>
    <row r="272">
      <c r="B272" s="8" t="s">
        <v>789</v>
      </c>
    </row>
    <row r="273">
      <c r="B273" s="8" t="s">
        <v>790</v>
      </c>
    </row>
    <row r="274">
      <c r="B274" s="8" t="s">
        <v>791</v>
      </c>
    </row>
    <row r="275">
      <c r="B275" s="8" t="s">
        <v>792</v>
      </c>
    </row>
    <row r="276">
      <c r="B276" s="8" t="s">
        <v>793</v>
      </c>
    </row>
    <row r="277">
      <c r="B277" s="8" t="s">
        <v>794</v>
      </c>
    </row>
    <row r="278">
      <c r="B278" s="8" t="s">
        <v>795</v>
      </c>
    </row>
    <row r="279">
      <c r="B279" s="8" t="s">
        <v>796</v>
      </c>
    </row>
    <row r="280">
      <c r="B280" s="8" t="s">
        <v>797</v>
      </c>
    </row>
    <row r="281">
      <c r="B281" s="8" t="s">
        <v>798</v>
      </c>
    </row>
    <row r="282">
      <c r="B282" s="8" t="s">
        <v>799</v>
      </c>
    </row>
    <row r="283">
      <c r="B283" s="8" t="s">
        <v>800</v>
      </c>
    </row>
    <row r="284">
      <c r="B284" s="8" t="s">
        <v>801</v>
      </c>
    </row>
    <row r="285">
      <c r="B285" s="8" t="s">
        <v>802</v>
      </c>
    </row>
    <row r="286">
      <c r="B286" s="8" t="s">
        <v>803</v>
      </c>
    </row>
    <row r="287">
      <c r="B287" s="8" t="s">
        <v>804</v>
      </c>
    </row>
    <row r="288">
      <c r="B288" s="8" t="s">
        <v>805</v>
      </c>
    </row>
    <row r="289">
      <c r="B289" s="8" t="s">
        <v>806</v>
      </c>
    </row>
    <row r="290">
      <c r="B290" s="8" t="s">
        <v>807</v>
      </c>
    </row>
    <row r="291">
      <c r="B291" s="8" t="s">
        <v>808</v>
      </c>
    </row>
    <row r="292">
      <c r="B292" s="8" t="s">
        <v>809</v>
      </c>
    </row>
    <row r="293">
      <c r="B293" s="8" t="s">
        <v>810</v>
      </c>
    </row>
    <row r="294">
      <c r="B294" s="8" t="s">
        <v>811</v>
      </c>
    </row>
    <row r="295">
      <c r="B295" s="8" t="s">
        <v>812</v>
      </c>
    </row>
    <row r="296">
      <c r="B296" s="8" t="s">
        <v>813</v>
      </c>
    </row>
    <row r="297">
      <c r="B297" s="8" t="s">
        <v>814</v>
      </c>
    </row>
    <row r="298">
      <c r="B298" s="8" t="s">
        <v>815</v>
      </c>
    </row>
    <row r="299">
      <c r="B299" s="8" t="s">
        <v>816</v>
      </c>
    </row>
    <row r="300">
      <c r="B300" s="8" t="s">
        <v>466</v>
      </c>
    </row>
    <row r="301">
      <c r="B301" s="8" t="s">
        <v>817</v>
      </c>
    </row>
    <row r="302">
      <c r="B302" s="8" t="s">
        <v>818</v>
      </c>
    </row>
    <row r="303">
      <c r="B303" s="8" t="s">
        <v>819</v>
      </c>
    </row>
    <row r="304">
      <c r="B304" s="8" t="s">
        <v>467</v>
      </c>
    </row>
    <row r="305">
      <c r="A305" s="24" t="s">
        <v>820</v>
      </c>
      <c r="B305" s="8" t="s">
        <v>821</v>
      </c>
      <c r="C305" s="8" t="s">
        <v>662</v>
      </c>
    </row>
    <row r="306">
      <c r="B306" s="8" t="s">
        <v>468</v>
      </c>
    </row>
    <row r="307">
      <c r="B307" s="8" t="s">
        <v>822</v>
      </c>
    </row>
    <row r="308">
      <c r="B308" s="8" t="s">
        <v>823</v>
      </c>
    </row>
    <row r="309">
      <c r="B309" s="8" t="s">
        <v>824</v>
      </c>
    </row>
    <row r="310">
      <c r="B310" s="8" t="s">
        <v>469</v>
      </c>
    </row>
    <row r="311">
      <c r="B311" s="8" t="s">
        <v>825</v>
      </c>
    </row>
    <row r="312">
      <c r="B312" s="8" t="s">
        <v>470</v>
      </c>
    </row>
    <row r="313">
      <c r="B313" s="8" t="s">
        <v>826</v>
      </c>
    </row>
    <row r="314">
      <c r="B314" s="8" t="s">
        <v>827</v>
      </c>
    </row>
    <row r="315">
      <c r="B315" s="8" t="s">
        <v>471</v>
      </c>
    </row>
    <row r="316">
      <c r="B316" s="8" t="s">
        <v>472</v>
      </c>
    </row>
    <row r="317">
      <c r="A317" s="24" t="s">
        <v>828</v>
      </c>
      <c r="B317" s="8" t="s">
        <v>404</v>
      </c>
      <c r="C317" s="8" t="s">
        <v>662</v>
      </c>
    </row>
    <row r="318">
      <c r="B318" s="8" t="s">
        <v>829</v>
      </c>
    </row>
    <row r="319">
      <c r="B319" s="8" t="s">
        <v>830</v>
      </c>
    </row>
    <row r="320">
      <c r="A320" s="24" t="s">
        <v>831</v>
      </c>
      <c r="B320" s="8" t="s">
        <v>832</v>
      </c>
      <c r="C320" s="8" t="s">
        <v>662</v>
      </c>
    </row>
    <row r="321">
      <c r="B321" s="8" t="s">
        <v>833</v>
      </c>
    </row>
    <row r="322">
      <c r="B322" s="8" t="s">
        <v>462</v>
      </c>
    </row>
    <row r="323">
      <c r="B323" s="8" t="s">
        <v>463</v>
      </c>
    </row>
    <row r="324">
      <c r="B324" s="8" t="s">
        <v>834</v>
      </c>
    </row>
    <row r="325">
      <c r="B325" s="8" t="s">
        <v>835</v>
      </c>
    </row>
    <row r="326">
      <c r="B326" s="8" t="s">
        <v>464</v>
      </c>
    </row>
    <row r="327">
      <c r="B327" s="8" t="s">
        <v>836</v>
      </c>
    </row>
    <row r="328">
      <c r="B328" s="8" t="s">
        <v>465</v>
      </c>
    </row>
    <row r="329">
      <c r="A329" s="24" t="s">
        <v>837</v>
      </c>
      <c r="B329" s="8" t="s">
        <v>459</v>
      </c>
      <c r="C329" s="8" t="s">
        <v>662</v>
      </c>
    </row>
    <row r="330">
      <c r="B330" s="8" t="s">
        <v>460</v>
      </c>
    </row>
    <row r="331">
      <c r="B331" s="8" t="s">
        <v>461</v>
      </c>
    </row>
    <row r="332">
      <c r="B332" s="8" t="s">
        <v>838</v>
      </c>
    </row>
    <row r="333">
      <c r="B333" s="8" t="s">
        <v>839</v>
      </c>
    </row>
    <row r="334">
      <c r="A334" s="24" t="s">
        <v>840</v>
      </c>
      <c r="B334" s="8" t="s">
        <v>841</v>
      </c>
      <c r="C334" s="8" t="s">
        <v>662</v>
      </c>
    </row>
    <row r="335">
      <c r="B335" s="8" t="s">
        <v>842</v>
      </c>
    </row>
    <row r="336">
      <c r="B336" s="8" t="s">
        <v>843</v>
      </c>
    </row>
    <row r="337">
      <c r="B337" s="8" t="s">
        <v>449</v>
      </c>
    </row>
    <row r="338">
      <c r="B338" s="8" t="s">
        <v>844</v>
      </c>
    </row>
    <row r="339">
      <c r="B339" s="8" t="s">
        <v>845</v>
      </c>
    </row>
    <row r="340">
      <c r="B340" s="8" t="s">
        <v>846</v>
      </c>
    </row>
    <row r="341">
      <c r="B341" s="8" t="s">
        <v>847</v>
      </c>
    </row>
    <row r="342">
      <c r="B342" s="8" t="s">
        <v>450</v>
      </c>
    </row>
    <row r="343">
      <c r="B343" s="8" t="s">
        <v>848</v>
      </c>
    </row>
    <row r="344">
      <c r="B344" s="8" t="s">
        <v>849</v>
      </c>
    </row>
    <row r="345">
      <c r="B345" s="8" t="s">
        <v>451</v>
      </c>
    </row>
    <row r="346">
      <c r="B346" s="8" t="s">
        <v>850</v>
      </c>
    </row>
    <row r="347">
      <c r="B347" s="8" t="s">
        <v>452</v>
      </c>
    </row>
    <row r="348">
      <c r="B348" s="8" t="s">
        <v>453</v>
      </c>
    </row>
    <row r="349">
      <c r="B349" s="8" t="s">
        <v>851</v>
      </c>
    </row>
    <row r="350">
      <c r="B350" s="8" t="s">
        <v>454</v>
      </c>
    </row>
    <row r="351">
      <c r="B351" s="8" t="s">
        <v>455</v>
      </c>
    </row>
    <row r="352">
      <c r="B352" s="8" t="s">
        <v>456</v>
      </c>
    </row>
    <row r="353">
      <c r="B353" s="8" t="s">
        <v>457</v>
      </c>
    </row>
    <row r="354">
      <c r="B354" s="8" t="s">
        <v>852</v>
      </c>
    </row>
    <row r="355">
      <c r="B355" s="8" t="s">
        <v>853</v>
      </c>
    </row>
    <row r="356">
      <c r="B356" s="8" t="s">
        <v>854</v>
      </c>
    </row>
    <row r="357">
      <c r="B357" s="8" t="s">
        <v>855</v>
      </c>
    </row>
    <row r="358">
      <c r="B358" s="8" t="s">
        <v>856</v>
      </c>
    </row>
    <row r="359">
      <c r="B359" s="8" t="s">
        <v>458</v>
      </c>
    </row>
    <row r="360">
      <c r="A360" s="24" t="s">
        <v>857</v>
      </c>
      <c r="B360" s="8" t="s">
        <v>858</v>
      </c>
      <c r="C360" s="8" t="s">
        <v>604</v>
      </c>
    </row>
    <row r="361">
      <c r="B361" s="8" t="s">
        <v>859</v>
      </c>
    </row>
    <row r="362">
      <c r="B362" s="8" t="s">
        <v>860</v>
      </c>
    </row>
    <row r="363">
      <c r="B363" s="8" t="s">
        <v>861</v>
      </c>
    </row>
    <row r="364">
      <c r="B364" s="8" t="s">
        <v>862</v>
      </c>
    </row>
    <row r="365">
      <c r="A365" s="24" t="s">
        <v>863</v>
      </c>
      <c r="B365" s="8" t="s">
        <v>864</v>
      </c>
      <c r="C365" s="8" t="s">
        <v>604</v>
      </c>
    </row>
    <row r="366">
      <c r="B366" s="8" t="s">
        <v>865</v>
      </c>
    </row>
    <row r="367">
      <c r="B367" s="8" t="s">
        <v>441</v>
      </c>
    </row>
    <row r="368">
      <c r="B368" s="8" t="s">
        <v>442</v>
      </c>
    </row>
    <row r="369">
      <c r="B369" s="8" t="s">
        <v>866</v>
      </c>
    </row>
    <row r="370">
      <c r="B370" s="8" t="s">
        <v>443</v>
      </c>
    </row>
    <row r="371">
      <c r="B371" s="8" t="s">
        <v>444</v>
      </c>
    </row>
    <row r="372">
      <c r="B372" s="8" t="s">
        <v>867</v>
      </c>
    </row>
    <row r="373">
      <c r="B373" s="8" t="s">
        <v>445</v>
      </c>
    </row>
    <row r="374">
      <c r="A374" s="24" t="s">
        <v>868</v>
      </c>
      <c r="B374" s="8" t="s">
        <v>446</v>
      </c>
      <c r="C374" s="8" t="s">
        <v>604</v>
      </c>
    </row>
    <row r="375">
      <c r="B375" s="8" t="s">
        <v>447</v>
      </c>
    </row>
    <row r="376">
      <c r="B376" s="8" t="s">
        <v>869</v>
      </c>
    </row>
    <row r="377">
      <c r="B377" s="8" t="s">
        <v>448</v>
      </c>
    </row>
    <row r="378">
      <c r="B378" s="8" t="s">
        <v>870</v>
      </c>
    </row>
    <row r="379">
      <c r="B379" s="8" t="s">
        <v>871</v>
      </c>
    </row>
    <row r="380">
      <c r="B380" s="8" t="s">
        <v>872</v>
      </c>
    </row>
    <row r="381">
      <c r="B381" s="8" t="s">
        <v>873</v>
      </c>
    </row>
    <row r="382">
      <c r="A382" s="24" t="s">
        <v>874</v>
      </c>
      <c r="B382" s="8" t="s">
        <v>425</v>
      </c>
    </row>
    <row r="383">
      <c r="B383" s="8" t="s">
        <v>426</v>
      </c>
    </row>
    <row r="384">
      <c r="B384" s="8" t="s">
        <v>427</v>
      </c>
    </row>
    <row r="385">
      <c r="B385" s="8" t="s">
        <v>428</v>
      </c>
    </row>
    <row r="386">
      <c r="B386" s="8" t="s">
        <v>875</v>
      </c>
    </row>
    <row r="387">
      <c r="B387" s="8" t="s">
        <v>876</v>
      </c>
    </row>
    <row r="388">
      <c r="B388" s="8" t="s">
        <v>429</v>
      </c>
    </row>
    <row r="389">
      <c r="B389" s="8" t="s">
        <v>877</v>
      </c>
    </row>
    <row r="390">
      <c r="B390" s="8" t="s">
        <v>430</v>
      </c>
    </row>
    <row r="391">
      <c r="B391" s="8" t="s">
        <v>431</v>
      </c>
    </row>
    <row r="392">
      <c r="B392" s="8" t="s">
        <v>878</v>
      </c>
    </row>
    <row r="393">
      <c r="B393" s="8" t="s">
        <v>432</v>
      </c>
    </row>
    <row r="394">
      <c r="B394" s="8" t="s">
        <v>879</v>
      </c>
    </row>
    <row r="395">
      <c r="B395" s="8" t="s">
        <v>433</v>
      </c>
    </row>
    <row r="396">
      <c r="B396" s="8" t="s">
        <v>880</v>
      </c>
    </row>
    <row r="397">
      <c r="B397" s="8" t="s">
        <v>434</v>
      </c>
    </row>
    <row r="398">
      <c r="B398" s="8" t="s">
        <v>435</v>
      </c>
    </row>
    <row r="399">
      <c r="B399" s="8" t="s">
        <v>881</v>
      </c>
    </row>
    <row r="400">
      <c r="B400" s="8" t="s">
        <v>882</v>
      </c>
    </row>
    <row r="401">
      <c r="B401" s="8" t="s">
        <v>436</v>
      </c>
    </row>
    <row r="402">
      <c r="B402" s="8" t="s">
        <v>883</v>
      </c>
    </row>
    <row r="403">
      <c r="B403" s="8" t="s">
        <v>884</v>
      </c>
    </row>
    <row r="404">
      <c r="B404" s="8" t="s">
        <v>437</v>
      </c>
    </row>
    <row r="405">
      <c r="B405" s="8" t="s">
        <v>885</v>
      </c>
    </row>
    <row r="406">
      <c r="B406" s="8" t="s">
        <v>886</v>
      </c>
    </row>
    <row r="407">
      <c r="A407" s="24" t="s">
        <v>887</v>
      </c>
      <c r="B407" s="8" t="s">
        <v>888</v>
      </c>
      <c r="C407" s="8" t="s">
        <v>662</v>
      </c>
    </row>
    <row r="408">
      <c r="B408" s="8" t="s">
        <v>438</v>
      </c>
    </row>
    <row r="409">
      <c r="B409" s="8" t="s">
        <v>889</v>
      </c>
    </row>
    <row r="410">
      <c r="B410" s="8" t="s">
        <v>439</v>
      </c>
    </row>
    <row r="411">
      <c r="B411" s="8" t="s">
        <v>440</v>
      </c>
    </row>
    <row r="412">
      <c r="A412" s="24" t="s">
        <v>890</v>
      </c>
      <c r="B412" s="8" t="s">
        <v>891</v>
      </c>
      <c r="C412" s="8" t="s">
        <v>662</v>
      </c>
    </row>
    <row r="413">
      <c r="B413" s="8" t="s">
        <v>892</v>
      </c>
    </row>
    <row r="414">
      <c r="B414" s="8" t="s">
        <v>893</v>
      </c>
    </row>
    <row r="415">
      <c r="B415" s="8" t="s">
        <v>894</v>
      </c>
    </row>
    <row r="416">
      <c r="B416" s="8" t="s">
        <v>895</v>
      </c>
    </row>
    <row r="417">
      <c r="A417" s="24" t="s">
        <v>896</v>
      </c>
      <c r="B417" s="8" t="s">
        <v>897</v>
      </c>
      <c r="C417" s="8" t="s">
        <v>662</v>
      </c>
    </row>
    <row r="418">
      <c r="B418" s="8" t="s">
        <v>898</v>
      </c>
    </row>
    <row r="419">
      <c r="B419" s="8" t="s">
        <v>899</v>
      </c>
    </row>
    <row r="420">
      <c r="B420" s="8" t="s">
        <v>900</v>
      </c>
    </row>
    <row r="421">
      <c r="A421" s="24" t="s">
        <v>901</v>
      </c>
      <c r="B421" s="8" t="s">
        <v>422</v>
      </c>
      <c r="C421" s="8" t="s">
        <v>662</v>
      </c>
    </row>
    <row r="422">
      <c r="B422" s="8" t="s">
        <v>423</v>
      </c>
    </row>
    <row r="423">
      <c r="B423" s="8" t="s">
        <v>902</v>
      </c>
    </row>
    <row r="424">
      <c r="B424" s="8" t="s">
        <v>424</v>
      </c>
    </row>
    <row r="425">
      <c r="A425" s="24" t="s">
        <v>903</v>
      </c>
      <c r="B425" s="8" t="s">
        <v>904</v>
      </c>
      <c r="C425" s="8" t="s">
        <v>662</v>
      </c>
    </row>
    <row r="426">
      <c r="B426" s="8" t="s">
        <v>905</v>
      </c>
    </row>
    <row r="427">
      <c r="B427" s="8" t="s">
        <v>906</v>
      </c>
    </row>
    <row r="428">
      <c r="B428" s="8" t="s">
        <v>907</v>
      </c>
    </row>
    <row r="429">
      <c r="A429" s="24" t="s">
        <v>908</v>
      </c>
      <c r="B429" s="8" t="s">
        <v>909</v>
      </c>
    </row>
    <row r="430">
      <c r="B430" s="8" t="s">
        <v>910</v>
      </c>
    </row>
    <row r="431">
      <c r="B431" s="8" t="s">
        <v>911</v>
      </c>
    </row>
    <row r="432">
      <c r="A432" s="24" t="s">
        <v>912</v>
      </c>
      <c r="B432" s="8" t="s">
        <v>913</v>
      </c>
      <c r="C432" s="8" t="s">
        <v>662</v>
      </c>
    </row>
    <row r="433">
      <c r="A433" s="24" t="s">
        <v>914</v>
      </c>
      <c r="B433" s="8" t="s">
        <v>915</v>
      </c>
      <c r="C433" s="8" t="s">
        <v>662</v>
      </c>
    </row>
    <row r="434">
      <c r="B434" s="8" t="s">
        <v>916</v>
      </c>
    </row>
    <row r="435">
      <c r="B435" s="8" t="s">
        <v>917</v>
      </c>
    </row>
    <row r="436">
      <c r="B436" s="8" t="s">
        <v>918</v>
      </c>
    </row>
    <row r="437">
      <c r="B437" s="8" t="s">
        <v>919</v>
      </c>
    </row>
    <row r="438">
      <c r="B438" s="8" t="s">
        <v>920</v>
      </c>
    </row>
    <row r="439">
      <c r="A439" s="24" t="s">
        <v>921</v>
      </c>
      <c r="B439" s="8" t="s">
        <v>922</v>
      </c>
      <c r="C439" s="8" t="s">
        <v>923</v>
      </c>
    </row>
    <row r="440">
      <c r="B440" s="8" t="s">
        <v>924</v>
      </c>
    </row>
    <row r="441">
      <c r="B441" s="8" t="s">
        <v>925</v>
      </c>
    </row>
    <row r="442">
      <c r="B442" s="8" t="s">
        <v>926</v>
      </c>
    </row>
    <row r="443">
      <c r="B443" s="8" t="s">
        <v>927</v>
      </c>
    </row>
    <row r="444">
      <c r="B444" s="8" t="s">
        <v>928</v>
      </c>
    </row>
    <row r="445">
      <c r="B445" s="8" t="s">
        <v>419</v>
      </c>
    </row>
    <row r="446">
      <c r="B446" s="8" t="s">
        <v>420</v>
      </c>
    </row>
    <row r="447">
      <c r="B447" s="8" t="s">
        <v>929</v>
      </c>
    </row>
    <row r="448">
      <c r="B448" s="8" t="s">
        <v>421</v>
      </c>
    </row>
    <row r="449">
      <c r="B449" s="8" t="s">
        <v>930</v>
      </c>
    </row>
    <row r="450">
      <c r="B450" s="8" t="s">
        <v>931</v>
      </c>
    </row>
    <row r="451">
      <c r="A451" s="24" t="s">
        <v>932</v>
      </c>
      <c r="B451" s="8" t="s">
        <v>933</v>
      </c>
      <c r="C451" s="8" t="s">
        <v>662</v>
      </c>
    </row>
    <row r="452">
      <c r="B452" s="8" t="s">
        <v>934</v>
      </c>
    </row>
    <row r="453">
      <c r="B453" s="8" t="s">
        <v>935</v>
      </c>
    </row>
    <row r="454">
      <c r="B454" s="8" t="s">
        <v>936</v>
      </c>
    </row>
    <row r="455">
      <c r="B455" s="8" t="s">
        <v>413</v>
      </c>
    </row>
    <row r="456">
      <c r="B456" s="8" t="s">
        <v>414</v>
      </c>
    </row>
    <row r="457">
      <c r="B457" s="8" t="s">
        <v>937</v>
      </c>
    </row>
    <row r="458">
      <c r="B458" s="8" t="s">
        <v>938</v>
      </c>
    </row>
    <row r="459">
      <c r="B459" s="8" t="s">
        <v>939</v>
      </c>
    </row>
    <row r="460">
      <c r="B460" s="8" t="s">
        <v>940</v>
      </c>
    </row>
    <row r="461">
      <c r="B461" s="8" t="s">
        <v>941</v>
      </c>
    </row>
    <row r="462">
      <c r="B462" s="8" t="s">
        <v>415</v>
      </c>
    </row>
    <row r="463">
      <c r="A463" s="24" t="s">
        <v>942</v>
      </c>
      <c r="B463" s="8" t="s">
        <v>416</v>
      </c>
      <c r="C463" s="8" t="s">
        <v>662</v>
      </c>
    </row>
    <row r="464">
      <c r="B464" s="8" t="s">
        <v>417</v>
      </c>
    </row>
    <row r="465">
      <c r="B465" s="8" t="s">
        <v>418</v>
      </c>
    </row>
    <row r="466">
      <c r="B466" s="8" t="s">
        <v>943</v>
      </c>
    </row>
    <row r="467">
      <c r="B467" s="8" t="s">
        <v>944</v>
      </c>
    </row>
    <row r="468">
      <c r="B468" s="8" t="s">
        <v>945</v>
      </c>
    </row>
    <row r="469">
      <c r="B469" s="8" t="s">
        <v>946</v>
      </c>
    </row>
    <row r="470">
      <c r="B470" s="8" t="s">
        <v>947</v>
      </c>
    </row>
    <row r="471">
      <c r="B471" s="8" t="s">
        <v>948</v>
      </c>
    </row>
    <row r="472">
      <c r="B472" s="8" t="s">
        <v>949</v>
      </c>
    </row>
    <row r="473">
      <c r="B473" s="8" t="s">
        <v>950</v>
      </c>
    </row>
    <row r="474">
      <c r="B474" s="8" t="s">
        <v>951</v>
      </c>
    </row>
    <row r="475">
      <c r="A475" s="24" t="s">
        <v>952</v>
      </c>
      <c r="B475" s="8" t="s">
        <v>953</v>
      </c>
      <c r="C475" s="8" t="s">
        <v>662</v>
      </c>
    </row>
    <row r="476">
      <c r="B476" s="8" t="s">
        <v>954</v>
      </c>
    </row>
    <row r="477">
      <c r="B477" s="8" t="s">
        <v>955</v>
      </c>
    </row>
    <row r="478">
      <c r="B478" s="8" t="s">
        <v>956</v>
      </c>
    </row>
    <row r="479">
      <c r="B479" s="8" t="s">
        <v>412</v>
      </c>
    </row>
    <row r="480">
      <c r="A480" s="24" t="s">
        <v>957</v>
      </c>
      <c r="B480" s="8" t="s">
        <v>958</v>
      </c>
      <c r="C480" s="8" t="s">
        <v>662</v>
      </c>
    </row>
    <row r="481">
      <c r="B481" s="8" t="s">
        <v>411</v>
      </c>
    </row>
    <row r="482">
      <c r="B482" s="8" t="s">
        <v>959</v>
      </c>
    </row>
    <row r="483">
      <c r="B483" s="8" t="s">
        <v>960</v>
      </c>
    </row>
    <row r="484">
      <c r="B484" s="8" t="s">
        <v>961</v>
      </c>
    </row>
    <row r="485">
      <c r="B485" s="8" t="s">
        <v>962</v>
      </c>
    </row>
    <row r="486">
      <c r="B486" s="8" t="s">
        <v>963</v>
      </c>
    </row>
    <row r="487">
      <c r="B487" s="8" t="s">
        <v>964</v>
      </c>
    </row>
    <row r="488">
      <c r="A488" s="24" t="s">
        <v>965</v>
      </c>
      <c r="B488" s="8" t="s">
        <v>408</v>
      </c>
      <c r="C488" s="8" t="s">
        <v>662</v>
      </c>
    </row>
    <row r="489">
      <c r="B489" s="8" t="s">
        <v>409</v>
      </c>
    </row>
    <row r="490">
      <c r="B490" s="8" t="s">
        <v>966</v>
      </c>
    </row>
    <row r="491">
      <c r="B491" s="8" t="s">
        <v>410</v>
      </c>
    </row>
    <row r="492">
      <c r="B492" s="8" t="s">
        <v>967</v>
      </c>
    </row>
    <row r="493">
      <c r="B493" s="8" t="s">
        <v>968</v>
      </c>
    </row>
    <row r="494">
      <c r="B494" s="8" t="s">
        <v>969</v>
      </c>
    </row>
    <row r="495">
      <c r="A495" s="24" t="s">
        <v>970</v>
      </c>
      <c r="B495" s="8" t="s">
        <v>971</v>
      </c>
      <c r="C495" s="8" t="s">
        <v>662</v>
      </c>
    </row>
    <row r="496">
      <c r="B496" s="8" t="s">
        <v>972</v>
      </c>
    </row>
    <row r="497">
      <c r="B497" s="8" t="s">
        <v>973</v>
      </c>
    </row>
    <row r="498">
      <c r="B498" s="8" t="s">
        <v>974</v>
      </c>
    </row>
    <row r="499">
      <c r="B499" s="8" t="s">
        <v>975</v>
      </c>
    </row>
    <row r="500">
      <c r="B500" s="8" t="s">
        <v>976</v>
      </c>
    </row>
    <row r="501">
      <c r="B501" s="8" t="s">
        <v>977</v>
      </c>
    </row>
    <row r="502">
      <c r="B502" s="8" t="s">
        <v>978</v>
      </c>
    </row>
    <row r="503">
      <c r="A503" s="24" t="s">
        <v>979</v>
      </c>
      <c r="B503" s="8" t="s">
        <v>980</v>
      </c>
      <c r="C503" s="8" t="s">
        <v>662</v>
      </c>
    </row>
    <row r="504">
      <c r="B504" s="8" t="s">
        <v>981</v>
      </c>
    </row>
    <row r="505">
      <c r="B505" s="8" t="s">
        <v>982</v>
      </c>
    </row>
    <row r="506">
      <c r="A506" s="24" t="s">
        <v>983</v>
      </c>
      <c r="B506" s="8" t="s">
        <v>984</v>
      </c>
      <c r="C506" s="8" t="s">
        <v>662</v>
      </c>
    </row>
    <row r="507">
      <c r="B507" s="8" t="s">
        <v>403</v>
      </c>
    </row>
    <row r="508">
      <c r="B508" s="8" t="s">
        <v>985</v>
      </c>
    </row>
    <row r="509">
      <c r="B509" s="8" t="s">
        <v>986</v>
      </c>
    </row>
    <row r="510">
      <c r="B510" s="8" t="s">
        <v>987</v>
      </c>
    </row>
    <row r="511">
      <c r="B511" s="8" t="s">
        <v>404</v>
      </c>
    </row>
    <row r="512">
      <c r="B512" s="8" t="s">
        <v>405</v>
      </c>
    </row>
    <row r="513">
      <c r="B513" s="8" t="s">
        <v>988</v>
      </c>
    </row>
    <row r="514">
      <c r="B514" s="8" t="s">
        <v>989</v>
      </c>
    </row>
    <row r="515">
      <c r="A515" s="24" t="s">
        <v>990</v>
      </c>
      <c r="B515" s="8" t="s">
        <v>991</v>
      </c>
      <c r="C515" s="8" t="s">
        <v>662</v>
      </c>
    </row>
    <row r="516">
      <c r="B516" s="8" t="s">
        <v>992</v>
      </c>
    </row>
    <row r="517">
      <c r="B517" s="8" t="s">
        <v>993</v>
      </c>
    </row>
    <row r="518">
      <c r="B518" s="8" t="s">
        <v>994</v>
      </c>
    </row>
    <row r="519">
      <c r="B519" s="8" t="s">
        <v>406</v>
      </c>
    </row>
    <row r="520">
      <c r="B520" s="8" t="s">
        <v>995</v>
      </c>
    </row>
    <row r="521">
      <c r="B521" s="8" t="s">
        <v>407</v>
      </c>
    </row>
    <row r="522">
      <c r="A522" s="24" t="s">
        <v>996</v>
      </c>
      <c r="B522" s="8" t="s">
        <v>401</v>
      </c>
      <c r="C522" s="8" t="s">
        <v>662</v>
      </c>
    </row>
    <row r="523">
      <c r="B523" s="8" t="s">
        <v>997</v>
      </c>
    </row>
    <row r="524">
      <c r="B524" s="8" t="s">
        <v>402</v>
      </c>
    </row>
    <row r="525">
      <c r="B525" s="8" t="s">
        <v>998</v>
      </c>
    </row>
    <row r="526">
      <c r="B526" s="8" t="s">
        <v>999</v>
      </c>
    </row>
    <row r="527">
      <c r="B527" s="8" t="s">
        <v>1000</v>
      </c>
    </row>
    <row r="528">
      <c r="A528" s="24" t="s">
        <v>1001</v>
      </c>
      <c r="B528" s="8" t="s">
        <v>399</v>
      </c>
      <c r="C528" s="8" t="s">
        <v>662</v>
      </c>
    </row>
    <row r="529">
      <c r="B529" s="8" t="s">
        <v>1002</v>
      </c>
    </row>
    <row r="530">
      <c r="B530" s="8" t="s">
        <v>1003</v>
      </c>
    </row>
    <row r="531">
      <c r="B531" s="8" t="s">
        <v>1004</v>
      </c>
    </row>
    <row r="532">
      <c r="B532" s="8" t="s">
        <v>1005</v>
      </c>
    </row>
    <row r="533">
      <c r="B533" s="8" t="s">
        <v>1006</v>
      </c>
    </row>
    <row r="534">
      <c r="B534" s="8" t="s">
        <v>1007</v>
      </c>
    </row>
    <row r="535">
      <c r="A535" s="24" t="s">
        <v>1008</v>
      </c>
      <c r="B535" s="8" t="s">
        <v>400</v>
      </c>
      <c r="C535" s="8" t="s">
        <v>662</v>
      </c>
    </row>
    <row r="536">
      <c r="A536" s="24" t="s">
        <v>1009</v>
      </c>
      <c r="B536" s="8" t="s">
        <v>1010</v>
      </c>
      <c r="C536" s="8" t="s">
        <v>662</v>
      </c>
    </row>
    <row r="537">
      <c r="A537" s="24" t="s">
        <v>1011</v>
      </c>
      <c r="B537" s="8" t="s">
        <v>1012</v>
      </c>
      <c r="C537" s="8" t="s">
        <v>662</v>
      </c>
    </row>
    <row r="538">
      <c r="B538" s="8" t="s">
        <v>1013</v>
      </c>
    </row>
    <row r="539">
      <c r="B539" s="8" t="s">
        <v>1014</v>
      </c>
    </row>
    <row r="540">
      <c r="A540" s="24" t="s">
        <v>1015</v>
      </c>
      <c r="B540" s="8" t="s">
        <v>1016</v>
      </c>
      <c r="C540" s="8" t="s">
        <v>662</v>
      </c>
    </row>
    <row r="541">
      <c r="B541" s="8" t="s">
        <v>1017</v>
      </c>
    </row>
    <row r="542">
      <c r="B542" s="8" t="s">
        <v>1018</v>
      </c>
    </row>
    <row r="543">
      <c r="B543" s="8" t="s">
        <v>398</v>
      </c>
    </row>
    <row r="544">
      <c r="B544" s="8" t="s">
        <v>1019</v>
      </c>
    </row>
    <row r="545">
      <c r="B545" s="8" t="s">
        <v>1020</v>
      </c>
    </row>
    <row r="546">
      <c r="B546" s="8" t="s">
        <v>1021</v>
      </c>
    </row>
    <row r="547">
      <c r="B547" s="8" t="s">
        <v>1022</v>
      </c>
    </row>
    <row r="548">
      <c r="A548" s="24" t="s">
        <v>1023</v>
      </c>
      <c r="B548" s="8" t="s">
        <v>1024</v>
      </c>
      <c r="C548" s="8" t="s">
        <v>662</v>
      </c>
    </row>
    <row r="549">
      <c r="B549" s="8" t="s">
        <v>1025</v>
      </c>
    </row>
    <row r="550">
      <c r="B550" s="8" t="s">
        <v>1026</v>
      </c>
    </row>
    <row r="551">
      <c r="B551" s="8" t="s">
        <v>1027</v>
      </c>
    </row>
    <row r="552">
      <c r="B552" s="8" t="s">
        <v>1028</v>
      </c>
    </row>
    <row r="553">
      <c r="B553" s="8" t="s">
        <v>1029</v>
      </c>
    </row>
    <row r="554">
      <c r="B554" s="8" t="s">
        <v>1030</v>
      </c>
    </row>
    <row r="555">
      <c r="B555" s="8" t="s">
        <v>1031</v>
      </c>
    </row>
    <row r="556">
      <c r="B556" s="8" t="s">
        <v>1032</v>
      </c>
    </row>
    <row r="557">
      <c r="A557" s="24" t="s">
        <v>1033</v>
      </c>
      <c r="B557" s="8" t="s">
        <v>1034</v>
      </c>
      <c r="C557" s="8" t="s">
        <v>662</v>
      </c>
    </row>
    <row r="558">
      <c r="B558" s="8" t="s">
        <v>395</v>
      </c>
    </row>
    <row r="559">
      <c r="B559" s="17" t="s">
        <v>1030</v>
      </c>
    </row>
    <row r="560">
      <c r="A560" s="24" t="s">
        <v>1035</v>
      </c>
      <c r="B560" s="8" t="s">
        <v>1036</v>
      </c>
      <c r="C560" s="8" t="s">
        <v>662</v>
      </c>
    </row>
    <row r="561">
      <c r="B561" s="8" t="s">
        <v>1037</v>
      </c>
    </row>
    <row r="562">
      <c r="A562" s="24" t="s">
        <v>1038</v>
      </c>
      <c r="B562" s="8" t="s">
        <v>1039</v>
      </c>
      <c r="C562" s="8" t="s">
        <v>662</v>
      </c>
    </row>
    <row r="563">
      <c r="B563" s="8" t="s">
        <v>1040</v>
      </c>
    </row>
    <row r="564">
      <c r="B564" s="8" t="s">
        <v>1041</v>
      </c>
    </row>
    <row r="565">
      <c r="B565" s="8" t="s">
        <v>1042</v>
      </c>
    </row>
    <row r="566">
      <c r="A566" s="24" t="s">
        <v>1043</v>
      </c>
      <c r="B566" s="8" t="s">
        <v>1044</v>
      </c>
      <c r="C566" s="8" t="s">
        <v>662</v>
      </c>
    </row>
    <row r="567">
      <c r="B567" s="8" t="s">
        <v>392</v>
      </c>
    </row>
    <row r="568">
      <c r="B568" s="8" t="s">
        <v>1045</v>
      </c>
    </row>
    <row r="569">
      <c r="B569" s="8" t="s">
        <v>1046</v>
      </c>
    </row>
    <row r="570">
      <c r="B570" s="8" t="s">
        <v>393</v>
      </c>
    </row>
    <row r="571">
      <c r="B571" s="8" t="s">
        <v>394</v>
      </c>
    </row>
    <row r="572">
      <c r="A572" s="24" t="s">
        <v>1047</v>
      </c>
      <c r="B572" s="8" t="s">
        <v>1048</v>
      </c>
      <c r="C572" s="8" t="s">
        <v>662</v>
      </c>
    </row>
    <row r="573">
      <c r="B573" s="8" t="s">
        <v>1049</v>
      </c>
    </row>
    <row r="574">
      <c r="B574" s="8" t="s">
        <v>1050</v>
      </c>
    </row>
    <row r="575">
      <c r="A575" s="24" t="s">
        <v>1051</v>
      </c>
      <c r="B575" s="8" t="s">
        <v>1052</v>
      </c>
      <c r="C575" s="8" t="s">
        <v>662</v>
      </c>
    </row>
    <row r="576">
      <c r="B576" s="8" t="s">
        <v>1053</v>
      </c>
    </row>
    <row r="577">
      <c r="A577" s="24" t="s">
        <v>1054</v>
      </c>
      <c r="B577" s="8" t="s">
        <v>1055</v>
      </c>
      <c r="C577" s="8" t="s">
        <v>662</v>
      </c>
    </row>
    <row r="578">
      <c r="B578" s="8" t="s">
        <v>1056</v>
      </c>
    </row>
    <row r="579">
      <c r="B579" s="8" t="s">
        <v>1057</v>
      </c>
    </row>
    <row r="580">
      <c r="B580" s="8" t="s">
        <v>1058</v>
      </c>
    </row>
    <row r="581">
      <c r="B581" s="8" t="s">
        <v>1059</v>
      </c>
    </row>
    <row r="582">
      <c r="B582" s="8" t="s">
        <v>1060</v>
      </c>
    </row>
    <row r="583">
      <c r="B583" s="8" t="s">
        <v>390</v>
      </c>
    </row>
    <row r="584">
      <c r="B584" s="8" t="s">
        <v>1061</v>
      </c>
    </row>
    <row r="585">
      <c r="B585" s="8" t="s">
        <v>1062</v>
      </c>
    </row>
    <row r="586">
      <c r="B586" s="8" t="s">
        <v>1063</v>
      </c>
    </row>
    <row r="587">
      <c r="B587" s="8" t="s">
        <v>1064</v>
      </c>
    </row>
    <row r="588">
      <c r="B588" s="8" t="s">
        <v>391</v>
      </c>
    </row>
    <row r="589">
      <c r="A589" s="24" t="s">
        <v>1065</v>
      </c>
      <c r="B589" s="8" t="s">
        <v>1066</v>
      </c>
      <c r="C589" s="8" t="s">
        <v>662</v>
      </c>
    </row>
    <row r="590">
      <c r="B590" s="8" t="s">
        <v>1067</v>
      </c>
    </row>
    <row r="591">
      <c r="B591" s="8" t="s">
        <v>1068</v>
      </c>
    </row>
    <row r="592">
      <c r="B592" s="8" t="s">
        <v>1069</v>
      </c>
    </row>
    <row r="593">
      <c r="B593" s="8" t="s">
        <v>1070</v>
      </c>
    </row>
    <row r="594">
      <c r="B594" s="8" t="s">
        <v>1071</v>
      </c>
    </row>
    <row r="595">
      <c r="B595" s="8" t="s">
        <v>1072</v>
      </c>
    </row>
    <row r="596">
      <c r="B596" s="8" t="s">
        <v>388</v>
      </c>
    </row>
    <row r="597">
      <c r="B597" s="8" t="s">
        <v>389</v>
      </c>
    </row>
    <row r="598">
      <c r="A598" s="24" t="s">
        <v>1073</v>
      </c>
      <c r="B598" s="8" t="s">
        <v>1074</v>
      </c>
      <c r="C598" s="8" t="s">
        <v>662</v>
      </c>
    </row>
    <row r="599">
      <c r="B599" s="8" t="s">
        <v>1075</v>
      </c>
    </row>
    <row r="600">
      <c r="B600" s="8" t="s">
        <v>1076</v>
      </c>
    </row>
    <row r="601">
      <c r="B601" s="8" t="s">
        <v>1077</v>
      </c>
    </row>
    <row r="602">
      <c r="B602" s="8" t="s">
        <v>1078</v>
      </c>
    </row>
    <row r="603">
      <c r="B603" s="8" t="s">
        <v>1079</v>
      </c>
    </row>
    <row r="604">
      <c r="B604" s="8" t="s">
        <v>1080</v>
      </c>
    </row>
    <row r="605">
      <c r="B605" s="8" t="s">
        <v>1081</v>
      </c>
    </row>
    <row r="606">
      <c r="B606" s="8" t="s">
        <v>1082</v>
      </c>
    </row>
    <row r="607">
      <c r="B607" s="8" t="s">
        <v>1083</v>
      </c>
    </row>
    <row r="608">
      <c r="B608" s="8" t="s">
        <v>387</v>
      </c>
    </row>
    <row r="609">
      <c r="B609" s="8" t="s">
        <v>1084</v>
      </c>
    </row>
    <row r="610">
      <c r="A610" s="24" t="s">
        <v>1085</v>
      </c>
      <c r="B610" s="8" t="s">
        <v>1086</v>
      </c>
      <c r="C610" s="8" t="s">
        <v>662</v>
      </c>
    </row>
    <row r="611">
      <c r="B611" s="8" t="s">
        <v>1087</v>
      </c>
    </row>
    <row r="612">
      <c r="B612" s="8" t="s">
        <v>386</v>
      </c>
    </row>
    <row r="613">
      <c r="B613" s="8" t="s">
        <v>1088</v>
      </c>
    </row>
    <row r="614">
      <c r="A614" s="24" t="s">
        <v>1089</v>
      </c>
      <c r="B614" s="8" t="s">
        <v>384</v>
      </c>
      <c r="C614" s="8" t="s">
        <v>662</v>
      </c>
    </row>
    <row r="615">
      <c r="B615" s="8" t="s">
        <v>1090</v>
      </c>
    </row>
    <row r="616">
      <c r="B616" s="8" t="s">
        <v>1091</v>
      </c>
    </row>
    <row r="617">
      <c r="B617" s="8" t="s">
        <v>1092</v>
      </c>
    </row>
    <row r="618">
      <c r="B618" s="8" t="s">
        <v>1093</v>
      </c>
    </row>
    <row r="619">
      <c r="B619" s="8" t="s">
        <v>385</v>
      </c>
    </row>
    <row r="620">
      <c r="A620" s="24" t="s">
        <v>1094</v>
      </c>
      <c r="B620" s="8" t="s">
        <v>382</v>
      </c>
      <c r="C620" s="8" t="s">
        <v>662</v>
      </c>
    </row>
    <row r="621">
      <c r="B621" s="8" t="s">
        <v>1095</v>
      </c>
    </row>
    <row r="622">
      <c r="B622" s="8" t="s">
        <v>383</v>
      </c>
    </row>
    <row r="623">
      <c r="B623" s="8" t="s">
        <v>1096</v>
      </c>
    </row>
    <row r="624">
      <c r="A624" s="24" t="s">
        <v>1097</v>
      </c>
      <c r="B624" s="8" t="s">
        <v>1098</v>
      </c>
      <c r="C624" s="8" t="s">
        <v>662</v>
      </c>
    </row>
    <row r="625">
      <c r="B625" s="8" t="s">
        <v>1099</v>
      </c>
    </row>
    <row r="626">
      <c r="B626" s="8" t="s">
        <v>381</v>
      </c>
    </row>
    <row r="627">
      <c r="B627" s="8" t="s">
        <v>1100</v>
      </c>
    </row>
    <row r="628">
      <c r="A628" s="24" t="s">
        <v>1101</v>
      </c>
      <c r="B628" s="8" t="s">
        <v>1102</v>
      </c>
      <c r="C628" s="8" t="s">
        <v>662</v>
      </c>
    </row>
    <row r="629">
      <c r="B629" s="8" t="s">
        <v>1103</v>
      </c>
    </row>
    <row r="630">
      <c r="B630" s="8" t="s">
        <v>1104</v>
      </c>
    </row>
    <row r="631">
      <c r="B631" s="8" t="s">
        <v>379</v>
      </c>
    </row>
    <row r="632">
      <c r="B632" s="8" t="s">
        <v>1105</v>
      </c>
    </row>
    <row r="633">
      <c r="B633" s="8" t="s">
        <v>380</v>
      </c>
    </row>
    <row r="634">
      <c r="A634" s="24" t="s">
        <v>1106</v>
      </c>
      <c r="B634" s="8" t="s">
        <v>1107</v>
      </c>
      <c r="C634" s="8" t="s">
        <v>662</v>
      </c>
    </row>
    <row r="635">
      <c r="B635" s="8" t="s">
        <v>1108</v>
      </c>
    </row>
    <row r="636">
      <c r="B636" s="8" t="s">
        <v>378</v>
      </c>
    </row>
    <row r="637">
      <c r="A637" s="24" t="s">
        <v>1109</v>
      </c>
      <c r="B637" s="8" t="s">
        <v>1110</v>
      </c>
      <c r="C637" s="8" t="s">
        <v>662</v>
      </c>
    </row>
    <row r="638">
      <c r="B638" s="8" t="s">
        <v>1111</v>
      </c>
    </row>
    <row r="639">
      <c r="A639" s="24" t="s">
        <v>1112</v>
      </c>
      <c r="B639" s="8" t="s">
        <v>1113</v>
      </c>
      <c r="C639" s="8" t="s">
        <v>662</v>
      </c>
    </row>
    <row r="640">
      <c r="B640" s="8" t="s">
        <v>1114</v>
      </c>
    </row>
    <row r="641">
      <c r="B641" s="8" t="s">
        <v>1115</v>
      </c>
    </row>
    <row r="642">
      <c r="B642" s="8" t="s">
        <v>1116</v>
      </c>
    </row>
    <row r="643">
      <c r="B643" s="8" t="s">
        <v>1117</v>
      </c>
    </row>
    <row r="644">
      <c r="B644" s="8" t="s">
        <v>1118</v>
      </c>
    </row>
    <row r="645">
      <c r="B645" s="8" t="s">
        <v>1119</v>
      </c>
    </row>
    <row r="646">
      <c r="B646" s="8" t="s">
        <v>375</v>
      </c>
    </row>
    <row r="647">
      <c r="B647" s="8" t="s">
        <v>376</v>
      </c>
    </row>
    <row r="648">
      <c r="A648" s="24" t="s">
        <v>1120</v>
      </c>
      <c r="B648" s="8" t="s">
        <v>1121</v>
      </c>
      <c r="C648" s="8" t="s">
        <v>662</v>
      </c>
    </row>
    <row r="649">
      <c r="B649" s="8" t="s">
        <v>1122</v>
      </c>
    </row>
    <row r="650">
      <c r="B650" s="8" t="s">
        <v>1123</v>
      </c>
    </row>
    <row r="651">
      <c r="B651" s="8" t="s">
        <v>1124</v>
      </c>
    </row>
    <row r="652">
      <c r="B652" s="8" t="s">
        <v>373</v>
      </c>
    </row>
    <row r="653">
      <c r="B653" s="8" t="s">
        <v>1125</v>
      </c>
    </row>
    <row r="654">
      <c r="B654" s="8" t="s">
        <v>374</v>
      </c>
    </row>
    <row r="655">
      <c r="A655" s="24" t="s">
        <v>1126</v>
      </c>
      <c r="B655" s="8" t="s">
        <v>371</v>
      </c>
      <c r="C655" s="8" t="s">
        <v>662</v>
      </c>
    </row>
    <row r="656">
      <c r="B656" s="8" t="s">
        <v>1127</v>
      </c>
    </row>
    <row r="657">
      <c r="A657" s="24" t="s">
        <v>1128</v>
      </c>
      <c r="B657" s="8" t="s">
        <v>372</v>
      </c>
      <c r="C657" s="8" t="s">
        <v>1129</v>
      </c>
    </row>
    <row r="658">
      <c r="B658" s="8" t="s">
        <v>1130</v>
      </c>
      <c r="C658" s="8" t="s">
        <v>662</v>
      </c>
    </row>
    <row r="659">
      <c r="B659" s="8" t="s">
        <v>1131</v>
      </c>
    </row>
    <row r="660">
      <c r="B660" s="8" t="s">
        <v>1132</v>
      </c>
    </row>
    <row r="661">
      <c r="B661" s="8" t="s">
        <v>1133</v>
      </c>
    </row>
    <row r="662">
      <c r="A662" s="24" t="s">
        <v>1134</v>
      </c>
      <c r="B662" s="8" t="s">
        <v>1135</v>
      </c>
    </row>
    <row r="663">
      <c r="B663" s="8" t="s">
        <v>1136</v>
      </c>
    </row>
    <row r="664">
      <c r="B664" s="8" t="s">
        <v>1137</v>
      </c>
    </row>
    <row r="665">
      <c r="B665" s="8" t="s">
        <v>370</v>
      </c>
    </row>
    <row r="666">
      <c r="A666" s="24" t="s">
        <v>1138</v>
      </c>
      <c r="B666" s="8" t="s">
        <v>1139</v>
      </c>
      <c r="C666" s="8" t="s">
        <v>662</v>
      </c>
    </row>
    <row r="667">
      <c r="B667" s="8" t="s">
        <v>1140</v>
      </c>
    </row>
    <row r="668">
      <c r="B668" s="8" t="s">
        <v>1141</v>
      </c>
    </row>
    <row r="669">
      <c r="B669" s="8" t="s">
        <v>1142</v>
      </c>
    </row>
    <row r="670">
      <c r="B670" s="8" t="s">
        <v>1143</v>
      </c>
    </row>
    <row r="671">
      <c r="B671" s="8" t="s">
        <v>1144</v>
      </c>
    </row>
    <row r="672">
      <c r="A672" s="24" t="s">
        <v>1145</v>
      </c>
      <c r="B672" s="8" t="s">
        <v>1146</v>
      </c>
      <c r="C672" s="8" t="s">
        <v>662</v>
      </c>
    </row>
    <row r="673">
      <c r="B673" s="8" t="s">
        <v>1147</v>
      </c>
    </row>
    <row r="674">
      <c r="B674" s="8" t="s">
        <v>1148</v>
      </c>
    </row>
    <row r="675">
      <c r="B675" s="8" t="s">
        <v>367</v>
      </c>
    </row>
    <row r="676">
      <c r="B676" s="8" t="s">
        <v>1149</v>
      </c>
    </row>
    <row r="677">
      <c r="B677" s="8" t="s">
        <v>1150</v>
      </c>
    </row>
    <row r="678">
      <c r="B678" s="8" t="s">
        <v>368</v>
      </c>
    </row>
    <row r="679">
      <c r="B679" s="8" t="s">
        <v>1151</v>
      </c>
    </row>
    <row r="680">
      <c r="B680" s="8" t="s">
        <v>1152</v>
      </c>
    </row>
    <row r="681">
      <c r="B681" s="8" t="s">
        <v>369</v>
      </c>
    </row>
    <row r="682">
      <c r="A682" s="24" t="s">
        <v>1153</v>
      </c>
      <c r="B682" s="8" t="s">
        <v>1154</v>
      </c>
      <c r="C682" s="8" t="s">
        <v>662</v>
      </c>
    </row>
    <row r="683">
      <c r="A683" s="24" t="s">
        <v>1155</v>
      </c>
      <c r="B683" s="8" t="s">
        <v>366</v>
      </c>
      <c r="C683" s="8" t="s">
        <v>662</v>
      </c>
    </row>
    <row r="684">
      <c r="B684" s="8" t="s">
        <v>1156</v>
      </c>
    </row>
    <row r="685">
      <c r="B685" s="8" t="s">
        <v>1157</v>
      </c>
    </row>
    <row r="686">
      <c r="A686" s="24" t="s">
        <v>1158</v>
      </c>
      <c r="B686" s="8" t="s">
        <v>1159</v>
      </c>
      <c r="C686" s="8" t="s">
        <v>662</v>
      </c>
    </row>
    <row r="687">
      <c r="B687" s="8" t="s">
        <v>1160</v>
      </c>
    </row>
    <row r="688">
      <c r="B688" s="8" t="s">
        <v>1161</v>
      </c>
    </row>
    <row r="689">
      <c r="B689" s="8" t="s">
        <v>1162</v>
      </c>
    </row>
    <row r="690">
      <c r="A690" s="24" t="s">
        <v>1163</v>
      </c>
      <c r="B690" s="8" t="s">
        <v>1164</v>
      </c>
    </row>
    <row r="691">
      <c r="B691" s="8" t="s">
        <v>1165</v>
      </c>
    </row>
    <row r="692">
      <c r="B692" s="8" t="s">
        <v>363</v>
      </c>
    </row>
    <row r="693">
      <c r="B693" s="8" t="s">
        <v>364</v>
      </c>
    </row>
    <row r="694">
      <c r="B694" s="8" t="s">
        <v>1166</v>
      </c>
    </row>
    <row r="695">
      <c r="B695" s="8" t="s">
        <v>1167</v>
      </c>
    </row>
    <row r="696">
      <c r="B696" s="8" t="s">
        <v>365</v>
      </c>
    </row>
    <row r="697">
      <c r="B697" s="8" t="s">
        <v>1168</v>
      </c>
    </row>
    <row r="698">
      <c r="B698" s="8" t="s">
        <v>1169</v>
      </c>
    </row>
    <row r="699">
      <c r="B699" s="8" t="s">
        <v>1170</v>
      </c>
    </row>
    <row r="700">
      <c r="A700" s="24" t="s">
        <v>1171</v>
      </c>
      <c r="B700" s="8" t="s">
        <v>1172</v>
      </c>
    </row>
    <row r="701">
      <c r="B701" s="8" t="s">
        <v>1173</v>
      </c>
    </row>
    <row r="702">
      <c r="B702" s="8" t="s">
        <v>1174</v>
      </c>
    </row>
    <row r="703">
      <c r="B703" s="8" t="s">
        <v>1175</v>
      </c>
    </row>
    <row r="704">
      <c r="A704" s="24" t="s">
        <v>1176</v>
      </c>
      <c r="B704" s="8" t="s">
        <v>1177</v>
      </c>
    </row>
    <row r="705">
      <c r="B705" s="8" t="s">
        <v>1178</v>
      </c>
    </row>
    <row r="706">
      <c r="B706" s="8" t="s">
        <v>1179</v>
      </c>
    </row>
    <row r="707">
      <c r="A707" s="24" t="s">
        <v>1180</v>
      </c>
      <c r="B707" s="8" t="s">
        <v>1181</v>
      </c>
    </row>
    <row r="708">
      <c r="B708" s="8" t="s">
        <v>1182</v>
      </c>
    </row>
    <row r="709">
      <c r="B709" s="8" t="s">
        <v>1183</v>
      </c>
    </row>
    <row r="710">
      <c r="A710" s="24" t="s">
        <v>1184</v>
      </c>
      <c r="B710" s="8" t="s">
        <v>1185</v>
      </c>
    </row>
    <row r="711">
      <c r="B711" s="8" t="s">
        <v>1186</v>
      </c>
    </row>
    <row r="712">
      <c r="B712" s="8" t="s">
        <v>1187</v>
      </c>
    </row>
    <row r="713">
      <c r="B713" s="8" t="s">
        <v>359</v>
      </c>
    </row>
    <row r="714">
      <c r="B714" s="8" t="s">
        <v>1188</v>
      </c>
    </row>
    <row r="715">
      <c r="B715" s="8" t="s">
        <v>1189</v>
      </c>
    </row>
    <row r="716">
      <c r="B716" s="8" t="s">
        <v>1190</v>
      </c>
    </row>
    <row r="717">
      <c r="B717" s="8" t="s">
        <v>1191</v>
      </c>
    </row>
    <row r="718">
      <c r="B718" s="8" t="s">
        <v>360</v>
      </c>
    </row>
    <row r="719">
      <c r="B719" s="8" t="s">
        <v>361</v>
      </c>
    </row>
    <row r="720">
      <c r="A720" s="24" t="s">
        <v>1192</v>
      </c>
      <c r="B720" s="8" t="s">
        <v>1193</v>
      </c>
      <c r="C720" s="8" t="s">
        <v>662</v>
      </c>
    </row>
    <row r="721">
      <c r="B721" s="8" t="s">
        <v>362</v>
      </c>
    </row>
    <row r="722">
      <c r="B722" s="8" t="s">
        <v>1194</v>
      </c>
    </row>
    <row r="723">
      <c r="A723" s="24" t="s">
        <v>1195</v>
      </c>
      <c r="B723" s="8" t="s">
        <v>1196</v>
      </c>
    </row>
    <row r="724">
      <c r="B724" s="8" t="s">
        <v>1197</v>
      </c>
    </row>
    <row r="725">
      <c r="A725" s="24" t="s">
        <v>1198</v>
      </c>
      <c r="B725" s="8" t="s">
        <v>1199</v>
      </c>
    </row>
    <row r="726">
      <c r="A726" s="24" t="s">
        <v>1200</v>
      </c>
      <c r="B726" s="8" t="s">
        <v>357</v>
      </c>
      <c r="C726" s="8" t="s">
        <v>662</v>
      </c>
    </row>
    <row r="727">
      <c r="B727" s="8" t="s">
        <v>1201</v>
      </c>
    </row>
    <row r="728">
      <c r="B728" s="8" t="s">
        <v>1202</v>
      </c>
    </row>
    <row r="729">
      <c r="B729" s="8" t="s">
        <v>1203</v>
      </c>
    </row>
    <row r="730">
      <c r="B730" s="8" t="s">
        <v>358</v>
      </c>
    </row>
    <row r="731">
      <c r="B731" s="8" t="s">
        <v>1204</v>
      </c>
    </row>
    <row r="732">
      <c r="A732" s="24" t="s">
        <v>1205</v>
      </c>
      <c r="B732" s="8" t="s">
        <v>356</v>
      </c>
    </row>
    <row r="733">
      <c r="B733" s="8" t="s">
        <v>1206</v>
      </c>
    </row>
    <row r="734">
      <c r="A734" s="24" t="s">
        <v>1207</v>
      </c>
      <c r="B734" s="8" t="s">
        <v>1208</v>
      </c>
      <c r="C734" s="8" t="s">
        <v>662</v>
      </c>
    </row>
    <row r="735">
      <c r="B735" s="8" t="s">
        <v>355</v>
      </c>
    </row>
    <row r="736">
      <c r="B736" s="8" t="s">
        <v>1209</v>
      </c>
    </row>
    <row r="737">
      <c r="A737" s="24" t="s">
        <v>1210</v>
      </c>
      <c r="B737" s="8" t="s">
        <v>1211</v>
      </c>
      <c r="C737" s="8" t="s">
        <v>662</v>
      </c>
    </row>
    <row r="738">
      <c r="B738" s="8" t="s">
        <v>1212</v>
      </c>
    </row>
    <row r="739">
      <c r="B739" s="8" t="s">
        <v>1213</v>
      </c>
    </row>
    <row r="740">
      <c r="B740" s="8" t="s">
        <v>1214</v>
      </c>
    </row>
    <row r="741">
      <c r="A741" s="24" t="s">
        <v>1215</v>
      </c>
      <c r="B741" s="8" t="s">
        <v>1216</v>
      </c>
    </row>
    <row r="742">
      <c r="B742" s="8" t="s">
        <v>1217</v>
      </c>
    </row>
    <row r="743">
      <c r="B743" s="8" t="s">
        <v>1218</v>
      </c>
    </row>
    <row r="744">
      <c r="B744" s="8" t="s">
        <v>354</v>
      </c>
    </row>
    <row r="745">
      <c r="A745" s="24" t="s">
        <v>1219</v>
      </c>
      <c r="B745" s="8" t="s">
        <v>352</v>
      </c>
    </row>
    <row r="746">
      <c r="B746" s="8" t="s">
        <v>1220</v>
      </c>
    </row>
    <row r="747">
      <c r="B747" s="8" t="s">
        <v>1221</v>
      </c>
    </row>
    <row r="748">
      <c r="B748" s="8" t="s">
        <v>353</v>
      </c>
    </row>
    <row r="749">
      <c r="A749" s="24" t="s">
        <v>1222</v>
      </c>
      <c r="B749" s="8" t="s">
        <v>1223</v>
      </c>
      <c r="C749" s="8" t="s">
        <v>662</v>
      </c>
    </row>
    <row r="750">
      <c r="B750" s="8" t="s">
        <v>1224</v>
      </c>
    </row>
    <row r="751">
      <c r="B751" s="8" t="s">
        <v>351</v>
      </c>
    </row>
    <row r="752">
      <c r="A752" s="24" t="s">
        <v>1225</v>
      </c>
      <c r="B752" s="8" t="s">
        <v>1226</v>
      </c>
      <c r="C752" s="8" t="s">
        <v>662</v>
      </c>
    </row>
    <row r="753">
      <c r="B753" s="8" t="s">
        <v>1227</v>
      </c>
    </row>
    <row r="754">
      <c r="B754" s="8" t="s">
        <v>1228</v>
      </c>
    </row>
    <row r="755">
      <c r="B755" s="8" t="s">
        <v>1229</v>
      </c>
    </row>
    <row r="756">
      <c r="B756" s="8" t="s">
        <v>1230</v>
      </c>
    </row>
    <row r="757">
      <c r="B757" s="8" t="s">
        <v>350</v>
      </c>
    </row>
    <row r="758">
      <c r="B758" s="8" t="s">
        <v>1231</v>
      </c>
    </row>
    <row r="759">
      <c r="A759" s="24" t="s">
        <v>1232</v>
      </c>
      <c r="B759" s="8" t="s">
        <v>1233</v>
      </c>
    </row>
    <row r="760">
      <c r="B760" s="8" t="s">
        <v>1234</v>
      </c>
    </row>
    <row r="761">
      <c r="A761" s="24" t="s">
        <v>1235</v>
      </c>
      <c r="B761" s="8" t="s">
        <v>1236</v>
      </c>
      <c r="C761" s="8" t="s">
        <v>662</v>
      </c>
    </row>
    <row r="762">
      <c r="B762" s="8" t="s">
        <v>1237</v>
      </c>
    </row>
    <row r="763">
      <c r="B763" s="8" t="s">
        <v>1238</v>
      </c>
    </row>
    <row r="764">
      <c r="B764" s="8" t="s">
        <v>1239</v>
      </c>
    </row>
    <row r="765">
      <c r="B765" s="8" t="s">
        <v>1240</v>
      </c>
    </row>
    <row r="766">
      <c r="B766" s="8" t="s">
        <v>1241</v>
      </c>
    </row>
    <row r="767">
      <c r="B767" s="8" t="s">
        <v>1242</v>
      </c>
    </row>
    <row r="768">
      <c r="B768" s="8" t="s">
        <v>1243</v>
      </c>
    </row>
    <row r="769">
      <c r="B769" s="8" t="s">
        <v>1244</v>
      </c>
    </row>
    <row r="770">
      <c r="B770" s="8" t="s">
        <v>349</v>
      </c>
    </row>
    <row r="771">
      <c r="B771" s="8" t="s">
        <v>1245</v>
      </c>
    </row>
    <row r="772">
      <c r="A772" s="24" t="s">
        <v>1246</v>
      </c>
      <c r="B772" s="8" t="s">
        <v>1247</v>
      </c>
      <c r="C772" s="8" t="s">
        <v>662</v>
      </c>
    </row>
    <row r="773">
      <c r="B773" s="8" t="s">
        <v>1248</v>
      </c>
    </row>
    <row r="774">
      <c r="B774" s="8" t="s">
        <v>348</v>
      </c>
    </row>
    <row r="775">
      <c r="B775" s="8" t="s">
        <v>1249</v>
      </c>
    </row>
    <row r="776">
      <c r="B776" s="8" t="s">
        <v>346</v>
      </c>
    </row>
    <row r="777">
      <c r="B777" s="8" t="s">
        <v>347</v>
      </c>
    </row>
    <row r="778">
      <c r="A778" s="24" t="s">
        <v>1250</v>
      </c>
      <c r="B778" s="8" t="s">
        <v>1251</v>
      </c>
    </row>
    <row r="779">
      <c r="B779" s="8" t="s">
        <v>1252</v>
      </c>
    </row>
    <row r="780">
      <c r="B780" s="8" t="s">
        <v>345</v>
      </c>
    </row>
    <row r="781">
      <c r="B781" s="8" t="s">
        <v>1253</v>
      </c>
    </row>
    <row r="782">
      <c r="B782" s="8" t="s">
        <v>1254</v>
      </c>
    </row>
    <row r="783">
      <c r="B783" s="8" t="s">
        <v>1255</v>
      </c>
    </row>
    <row r="784">
      <c r="B784" s="8" t="s">
        <v>1256</v>
      </c>
    </row>
    <row r="785">
      <c r="B785" s="8" t="s">
        <v>1257</v>
      </c>
    </row>
    <row r="786">
      <c r="B786" s="8" t="s">
        <v>1258</v>
      </c>
    </row>
    <row r="787">
      <c r="A787" s="24" t="s">
        <v>1259</v>
      </c>
      <c r="B787" s="8" t="s">
        <v>1260</v>
      </c>
      <c r="C787" s="8" t="s">
        <v>662</v>
      </c>
    </row>
    <row r="788">
      <c r="B788" s="8" t="s">
        <v>1261</v>
      </c>
    </row>
    <row r="789">
      <c r="A789" s="24" t="s">
        <v>1262</v>
      </c>
      <c r="B789" s="8" t="s">
        <v>1263</v>
      </c>
    </row>
    <row r="790">
      <c r="B790" s="8" t="s">
        <v>1264</v>
      </c>
    </row>
    <row r="791">
      <c r="B791" s="8" t="s">
        <v>1265</v>
      </c>
    </row>
    <row r="792">
      <c r="A792" s="24" t="s">
        <v>1266</v>
      </c>
      <c r="B792" s="8" t="s">
        <v>1267</v>
      </c>
    </row>
    <row r="793">
      <c r="B793" s="8" t="s">
        <v>1268</v>
      </c>
    </row>
    <row r="794">
      <c r="B794" s="8" t="s">
        <v>1269</v>
      </c>
    </row>
    <row r="795">
      <c r="B795" s="8" t="s">
        <v>344</v>
      </c>
    </row>
    <row r="796">
      <c r="A796" s="24" t="s">
        <v>1270</v>
      </c>
      <c r="B796" s="8" t="s">
        <v>1271</v>
      </c>
    </row>
    <row r="797">
      <c r="B797" s="8" t="s">
        <v>338</v>
      </c>
    </row>
    <row r="798">
      <c r="B798" s="8" t="s">
        <v>1272</v>
      </c>
    </row>
    <row r="799">
      <c r="B799" s="8" t="s">
        <v>1273</v>
      </c>
    </row>
    <row r="800">
      <c r="B800" s="8" t="s">
        <v>1274</v>
      </c>
    </row>
    <row r="801">
      <c r="B801" s="8" t="s">
        <v>1275</v>
      </c>
    </row>
    <row r="802">
      <c r="B802" s="8" t="s">
        <v>339</v>
      </c>
    </row>
    <row r="803">
      <c r="A803" s="24" t="s">
        <v>1276</v>
      </c>
      <c r="B803" s="8" t="s">
        <v>340</v>
      </c>
    </row>
    <row r="804">
      <c r="B804" s="8" t="s">
        <v>1277</v>
      </c>
    </row>
    <row r="805">
      <c r="B805" s="8" t="s">
        <v>341</v>
      </c>
    </row>
    <row r="806">
      <c r="B806" s="8" t="s">
        <v>342</v>
      </c>
    </row>
    <row r="807">
      <c r="B807" s="8" t="s">
        <v>1278</v>
      </c>
    </row>
    <row r="808">
      <c r="B808" s="8" t="s">
        <v>1279</v>
      </c>
    </row>
    <row r="809">
      <c r="B809" s="8" t="s">
        <v>1280</v>
      </c>
    </row>
    <row r="810">
      <c r="B810" s="8" t="s">
        <v>1281</v>
      </c>
    </row>
    <row r="811">
      <c r="B811" s="8" t="s">
        <v>343</v>
      </c>
    </row>
    <row r="812">
      <c r="B812" s="8" t="s">
        <v>1282</v>
      </c>
    </row>
    <row r="813">
      <c r="A813" s="24" t="s">
        <v>1283</v>
      </c>
      <c r="B813" s="8" t="s">
        <v>1284</v>
      </c>
    </row>
    <row r="814">
      <c r="B814" s="8" t="s">
        <v>1285</v>
      </c>
    </row>
    <row r="815">
      <c r="A815" s="24" t="s">
        <v>1286</v>
      </c>
      <c r="B815" s="8" t="s">
        <v>1287</v>
      </c>
      <c r="C815" s="8" t="s">
        <v>662</v>
      </c>
    </row>
    <row r="816">
      <c r="B816" s="8" t="s">
        <v>1288</v>
      </c>
    </row>
    <row r="817">
      <c r="B817" s="8" t="s">
        <v>1289</v>
      </c>
    </row>
    <row r="818">
      <c r="B818" s="8" t="s">
        <v>1290</v>
      </c>
    </row>
    <row r="819">
      <c r="B819" s="8" t="s">
        <v>1291</v>
      </c>
    </row>
    <row r="820">
      <c r="B820" s="8" t="s">
        <v>1292</v>
      </c>
    </row>
    <row r="821">
      <c r="B821" s="8" t="s">
        <v>337</v>
      </c>
    </row>
    <row r="822">
      <c r="A822" s="24" t="s">
        <v>1293</v>
      </c>
      <c r="B822" s="8" t="s">
        <v>1294</v>
      </c>
    </row>
    <row r="823">
      <c r="B823" s="8" t="s">
        <v>1295</v>
      </c>
    </row>
    <row r="824">
      <c r="B824" s="8" t="s">
        <v>1296</v>
      </c>
    </row>
    <row r="825">
      <c r="B825" s="8" t="s">
        <v>1297</v>
      </c>
    </row>
    <row r="826">
      <c r="B826" s="8" t="s">
        <v>1298</v>
      </c>
    </row>
    <row r="827">
      <c r="B827" s="8" t="s">
        <v>1299</v>
      </c>
    </row>
    <row r="828">
      <c r="B828" s="8" t="s">
        <v>335</v>
      </c>
    </row>
    <row r="829">
      <c r="B829" s="8" t="s">
        <v>336</v>
      </c>
    </row>
    <row r="830">
      <c r="A830" s="24" t="s">
        <v>1300</v>
      </c>
      <c r="B830" s="8" t="s">
        <v>334</v>
      </c>
      <c r="C830" s="8" t="s">
        <v>662</v>
      </c>
    </row>
    <row r="831">
      <c r="B831" s="8" t="s">
        <v>1301</v>
      </c>
    </row>
    <row r="832">
      <c r="B832" s="8" t="s">
        <v>1302</v>
      </c>
    </row>
    <row r="833">
      <c r="A833" s="24" t="s">
        <v>1303</v>
      </c>
      <c r="B833" s="8" t="s">
        <v>333</v>
      </c>
    </row>
    <row r="834">
      <c r="B834" s="8" t="s">
        <v>1304</v>
      </c>
    </row>
    <row r="835">
      <c r="B835" s="8" t="s">
        <v>1305</v>
      </c>
    </row>
    <row r="836">
      <c r="B836" s="8" t="s">
        <v>1306</v>
      </c>
    </row>
    <row r="837">
      <c r="A837" s="24" t="s">
        <v>1307</v>
      </c>
      <c r="B837" s="8" t="s">
        <v>1308</v>
      </c>
      <c r="C837" s="8" t="s">
        <v>662</v>
      </c>
    </row>
    <row r="838">
      <c r="A838" s="24" t="s">
        <v>1309</v>
      </c>
      <c r="B838" s="8" t="s">
        <v>1310</v>
      </c>
    </row>
    <row r="839">
      <c r="B839" s="8" t="s">
        <v>331</v>
      </c>
    </row>
    <row r="840">
      <c r="B840" s="8" t="s">
        <v>1311</v>
      </c>
    </row>
    <row r="841">
      <c r="B841" s="8" t="s">
        <v>1312</v>
      </c>
    </row>
    <row r="842">
      <c r="B842" s="8" t="s">
        <v>1313</v>
      </c>
    </row>
    <row r="843">
      <c r="B843" s="8" t="s">
        <v>332</v>
      </c>
    </row>
    <row r="844">
      <c r="A844" s="24" t="s">
        <v>1314</v>
      </c>
      <c r="B844" s="8" t="s">
        <v>1315</v>
      </c>
      <c r="C844" s="8" t="s">
        <v>662</v>
      </c>
    </row>
    <row r="845">
      <c r="B845" s="8" t="s">
        <v>1316</v>
      </c>
    </row>
    <row r="846">
      <c r="A846" s="24" t="s">
        <v>1317</v>
      </c>
      <c r="B846" s="8" t="s">
        <v>1318</v>
      </c>
    </row>
    <row r="847">
      <c r="B847" s="8" t="s">
        <v>326</v>
      </c>
    </row>
    <row r="848">
      <c r="B848" s="8" t="s">
        <v>1319</v>
      </c>
    </row>
    <row r="849">
      <c r="B849" s="8" t="s">
        <v>327</v>
      </c>
    </row>
    <row r="850">
      <c r="B850" s="8" t="s">
        <v>328</v>
      </c>
    </row>
    <row r="851">
      <c r="B851" s="8" t="s">
        <v>329</v>
      </c>
    </row>
    <row r="852">
      <c r="B852" s="8" t="s">
        <v>330</v>
      </c>
    </row>
    <row r="853">
      <c r="A853" s="24" t="s">
        <v>1320</v>
      </c>
      <c r="B853" s="8" t="s">
        <v>1321</v>
      </c>
      <c r="C853" s="8" t="s">
        <v>662</v>
      </c>
    </row>
    <row r="854">
      <c r="B854" s="8" t="s">
        <v>1322</v>
      </c>
    </row>
    <row r="855">
      <c r="B855" s="8" t="s">
        <v>1323</v>
      </c>
    </row>
    <row r="856">
      <c r="B856" s="8" t="s">
        <v>1324</v>
      </c>
    </row>
    <row r="857">
      <c r="B857" s="8" t="s">
        <v>1325</v>
      </c>
    </row>
    <row r="858">
      <c r="B858" s="8" t="s">
        <v>1326</v>
      </c>
    </row>
    <row r="859">
      <c r="B859" s="8" t="s">
        <v>1327</v>
      </c>
    </row>
    <row r="860">
      <c r="A860" s="24" t="s">
        <v>1328</v>
      </c>
      <c r="B860" s="8" t="s">
        <v>1329</v>
      </c>
      <c r="C860" s="8" t="s">
        <v>662</v>
      </c>
    </row>
    <row r="861">
      <c r="B861" s="8" t="s">
        <v>1330</v>
      </c>
    </row>
    <row r="862">
      <c r="B862" s="8" t="s">
        <v>1331</v>
      </c>
    </row>
    <row r="863">
      <c r="A863" s="24" t="s">
        <v>1332</v>
      </c>
      <c r="B863" s="8" t="s">
        <v>1333</v>
      </c>
      <c r="C863" s="8" t="s">
        <v>662</v>
      </c>
    </row>
    <row r="864">
      <c r="B864" s="8" t="s">
        <v>1334</v>
      </c>
    </row>
    <row r="865">
      <c r="B865" s="8" t="s">
        <v>325</v>
      </c>
    </row>
    <row r="866">
      <c r="A866" s="24" t="s">
        <v>1335</v>
      </c>
      <c r="B866" s="8" t="s">
        <v>1336</v>
      </c>
      <c r="C866" s="8" t="s">
        <v>662</v>
      </c>
    </row>
    <row r="867">
      <c r="A867" s="24" t="s">
        <v>1337</v>
      </c>
      <c r="B867" s="8" t="s">
        <v>1338</v>
      </c>
      <c r="C867" s="8" t="s">
        <v>662</v>
      </c>
    </row>
    <row r="868">
      <c r="B868" s="8" t="s">
        <v>1339</v>
      </c>
    </row>
    <row r="869">
      <c r="A869" s="24" t="s">
        <v>1340</v>
      </c>
      <c r="B869" s="8" t="s">
        <v>1341</v>
      </c>
      <c r="C869" s="8" t="s">
        <v>662</v>
      </c>
    </row>
    <row r="870">
      <c r="B870" s="8" t="s">
        <v>1342</v>
      </c>
    </row>
    <row r="871">
      <c r="B871" s="8" t="s">
        <v>1343</v>
      </c>
    </row>
    <row r="872">
      <c r="B872" s="8" t="s">
        <v>1344</v>
      </c>
    </row>
    <row r="873">
      <c r="B873" s="8" t="s">
        <v>1345</v>
      </c>
    </row>
    <row r="874">
      <c r="A874" s="24" t="s">
        <v>1346</v>
      </c>
      <c r="B874" s="8" t="s">
        <v>323</v>
      </c>
      <c r="C874" s="8" t="s">
        <v>662</v>
      </c>
    </row>
    <row r="875">
      <c r="B875" s="8" t="s">
        <v>324</v>
      </c>
    </row>
    <row r="876">
      <c r="A876" s="24" t="s">
        <v>1340</v>
      </c>
      <c r="B876" s="8" t="s">
        <v>1347</v>
      </c>
      <c r="C876" s="8" t="s">
        <v>662</v>
      </c>
    </row>
    <row r="877">
      <c r="B877" s="8" t="s">
        <v>1348</v>
      </c>
    </row>
    <row r="878">
      <c r="B878" s="8" t="s">
        <v>1349</v>
      </c>
    </row>
    <row r="879">
      <c r="B879" s="8" t="s">
        <v>1350</v>
      </c>
    </row>
    <row r="880">
      <c r="B880" s="8" t="s">
        <v>1351</v>
      </c>
    </row>
    <row r="881">
      <c r="A881" s="24" t="s">
        <v>1352</v>
      </c>
      <c r="B881" s="8" t="s">
        <v>1353</v>
      </c>
      <c r="C881" s="8" t="s">
        <v>662</v>
      </c>
    </row>
    <row r="882">
      <c r="A882" s="24" t="s">
        <v>1354</v>
      </c>
      <c r="B882" s="8" t="s">
        <v>1355</v>
      </c>
      <c r="C882" s="8" t="s">
        <v>662</v>
      </c>
    </row>
    <row r="883">
      <c r="A883" s="24" t="s">
        <v>1356</v>
      </c>
      <c r="B883" s="8" t="s">
        <v>1357</v>
      </c>
    </row>
    <row r="884">
      <c r="B884" s="8" t="s">
        <v>1358</v>
      </c>
    </row>
    <row r="885">
      <c r="B885" s="8" t="s">
        <v>1359</v>
      </c>
    </row>
    <row r="886">
      <c r="B886" s="8" t="s">
        <v>322</v>
      </c>
    </row>
    <row r="887">
      <c r="B887" s="8" t="s">
        <v>1360</v>
      </c>
    </row>
    <row r="888">
      <c r="A888" s="24" t="s">
        <v>1361</v>
      </c>
      <c r="B888" s="8" t="s">
        <v>1362</v>
      </c>
      <c r="C888" s="8" t="s">
        <v>662</v>
      </c>
    </row>
    <row r="889">
      <c r="B889" s="8" t="s">
        <v>1363</v>
      </c>
    </row>
    <row r="890">
      <c r="B890" s="8" t="s">
        <v>1364</v>
      </c>
    </row>
    <row r="891">
      <c r="B891" s="8" t="s">
        <v>1365</v>
      </c>
    </row>
    <row r="892">
      <c r="B892" s="8" t="s">
        <v>1366</v>
      </c>
    </row>
    <row r="893">
      <c r="A893" s="24" t="s">
        <v>1367</v>
      </c>
      <c r="B893" s="8" t="s">
        <v>1368</v>
      </c>
      <c r="C893" s="8" t="s">
        <v>662</v>
      </c>
    </row>
    <row r="894">
      <c r="B894" s="8" t="s">
        <v>320</v>
      </c>
    </row>
    <row r="895">
      <c r="B895" s="8" t="s">
        <v>321</v>
      </c>
    </row>
    <row r="896">
      <c r="A896" s="24" t="s">
        <v>1369</v>
      </c>
      <c r="B896" s="8" t="s">
        <v>1370</v>
      </c>
    </row>
    <row r="897">
      <c r="A897" s="24" t="s">
        <v>1371</v>
      </c>
      <c r="B897" s="8" t="s">
        <v>1372</v>
      </c>
    </row>
    <row r="898">
      <c r="B898" s="8" t="s">
        <v>1373</v>
      </c>
    </row>
    <row r="899">
      <c r="B899" s="8" t="s">
        <v>1374</v>
      </c>
    </row>
    <row r="900">
      <c r="B900" s="8" t="s">
        <v>1375</v>
      </c>
    </row>
    <row r="901">
      <c r="B901" s="8" t="s">
        <v>1376</v>
      </c>
    </row>
    <row r="902">
      <c r="B902" s="8" t="s">
        <v>1377</v>
      </c>
    </row>
    <row r="903">
      <c r="B903" s="8" t="s">
        <v>1378</v>
      </c>
    </row>
    <row r="904">
      <c r="A904" s="24" t="s">
        <v>1379</v>
      </c>
      <c r="B904" s="8" t="s">
        <v>316</v>
      </c>
    </row>
    <row r="905">
      <c r="B905" s="8" t="s">
        <v>1380</v>
      </c>
    </row>
    <row r="906">
      <c r="B906" s="8" t="s">
        <v>317</v>
      </c>
    </row>
    <row r="907">
      <c r="B907" s="8" t="s">
        <v>318</v>
      </c>
    </row>
    <row r="908">
      <c r="A908" s="24" t="s">
        <v>1381</v>
      </c>
      <c r="B908" s="8" t="s">
        <v>1382</v>
      </c>
    </row>
    <row r="909">
      <c r="B909" s="8" t="s">
        <v>1383</v>
      </c>
    </row>
    <row r="910">
      <c r="B910" s="8" t="s">
        <v>1384</v>
      </c>
    </row>
    <row r="911">
      <c r="A911" s="24" t="s">
        <v>1385</v>
      </c>
      <c r="B911" s="8" t="s">
        <v>315</v>
      </c>
    </row>
    <row r="912">
      <c r="B912" s="8" t="s">
        <v>1386</v>
      </c>
    </row>
    <row r="913">
      <c r="A913" s="24" t="s">
        <v>1387</v>
      </c>
      <c r="B913" s="8" t="s">
        <v>1388</v>
      </c>
    </row>
    <row r="914">
      <c r="B914" s="8" t="s">
        <v>1389</v>
      </c>
    </row>
    <row r="915">
      <c r="A915" s="24" t="s">
        <v>1390</v>
      </c>
      <c r="B915" s="8" t="s">
        <v>1391</v>
      </c>
    </row>
    <row r="916">
      <c r="B916" s="8" t="s">
        <v>1392</v>
      </c>
    </row>
    <row r="917">
      <c r="B917" s="8" t="s">
        <v>1393</v>
      </c>
    </row>
    <row r="918">
      <c r="B918" s="8" t="s">
        <v>1394</v>
      </c>
    </row>
    <row r="919">
      <c r="B919" s="8" t="s">
        <v>1395</v>
      </c>
    </row>
    <row r="920">
      <c r="A920" s="24" t="s">
        <v>1396</v>
      </c>
      <c r="B920" s="8" t="s">
        <v>1397</v>
      </c>
    </row>
    <row r="921">
      <c r="A921" s="24" t="s">
        <v>1398</v>
      </c>
      <c r="B921" s="8" t="s">
        <v>1399</v>
      </c>
    </row>
    <row r="922">
      <c r="B922" s="8" t="s">
        <v>314</v>
      </c>
    </row>
    <row r="923">
      <c r="B923" s="8" t="s">
        <v>1400</v>
      </c>
    </row>
    <row r="924">
      <c r="A924" s="24" t="s">
        <v>1401</v>
      </c>
      <c r="B924" s="8" t="s">
        <v>1402</v>
      </c>
    </row>
    <row r="925">
      <c r="A925" s="24" t="s">
        <v>1403</v>
      </c>
      <c r="B925" s="8" t="s">
        <v>313</v>
      </c>
    </row>
    <row r="926">
      <c r="A926" s="24" t="s">
        <v>1404</v>
      </c>
      <c r="B926" s="8" t="s">
        <v>1405</v>
      </c>
    </row>
    <row r="927">
      <c r="B927" s="8" t="s">
        <v>1406</v>
      </c>
    </row>
    <row r="928">
      <c r="A928" s="24" t="s">
        <v>1407</v>
      </c>
      <c r="B928" s="8" t="s">
        <v>1408</v>
      </c>
    </row>
    <row r="929">
      <c r="B929" s="8" t="s">
        <v>1409</v>
      </c>
    </row>
    <row r="930">
      <c r="A930" s="24" t="s">
        <v>1410</v>
      </c>
      <c r="B930" s="8" t="s">
        <v>312</v>
      </c>
    </row>
    <row r="931">
      <c r="B931" s="8" t="s">
        <v>1411</v>
      </c>
    </row>
    <row r="932">
      <c r="A932" s="24" t="s">
        <v>1412</v>
      </c>
      <c r="B932" s="8" t="s">
        <v>311</v>
      </c>
    </row>
    <row r="933">
      <c r="A933" s="24" t="s">
        <v>1413</v>
      </c>
      <c r="B933" s="8" t="s">
        <v>1414</v>
      </c>
    </row>
    <row r="934">
      <c r="B934" s="8" t="s">
        <v>1415</v>
      </c>
    </row>
    <row r="935">
      <c r="B935" s="8" t="s">
        <v>1416</v>
      </c>
    </row>
    <row r="936">
      <c r="B936" s="8" t="s">
        <v>1417</v>
      </c>
    </row>
    <row r="937">
      <c r="B937" s="8" t="s">
        <v>310</v>
      </c>
    </row>
    <row r="938">
      <c r="B938" s="8" t="s">
        <v>1418</v>
      </c>
    </row>
    <row r="939">
      <c r="B939" s="8" t="s">
        <v>1419</v>
      </c>
    </row>
    <row r="940">
      <c r="A940" s="24" t="s">
        <v>1420</v>
      </c>
      <c r="B940" s="8" t="s">
        <v>1421</v>
      </c>
    </row>
    <row r="941">
      <c r="B941" s="8" t="s">
        <v>1422</v>
      </c>
    </row>
    <row r="942">
      <c r="B942" s="8" t="s">
        <v>1423</v>
      </c>
    </row>
    <row r="943">
      <c r="A943" s="24" t="s">
        <v>1424</v>
      </c>
      <c r="B943" s="8" t="s">
        <v>1425</v>
      </c>
    </row>
    <row r="944">
      <c r="B944" s="8" t="s">
        <v>1426</v>
      </c>
    </row>
    <row r="945">
      <c r="A945" s="24" t="s">
        <v>1427</v>
      </c>
      <c r="B945" s="8" t="s">
        <v>1428</v>
      </c>
    </row>
    <row r="946">
      <c r="B946" s="8" t="s">
        <v>308</v>
      </c>
    </row>
    <row r="947">
      <c r="B947" s="8" t="s">
        <v>307</v>
      </c>
    </row>
    <row r="948">
      <c r="B948" s="8" t="s">
        <v>1429</v>
      </c>
    </row>
    <row r="949">
      <c r="B949" s="8" t="s">
        <v>1430</v>
      </c>
    </row>
    <row r="950">
      <c r="A950" s="24" t="s">
        <v>1431</v>
      </c>
      <c r="B950" s="8" t="s">
        <v>1432</v>
      </c>
    </row>
    <row r="951">
      <c r="B951" s="8" t="s">
        <v>309</v>
      </c>
    </row>
    <row r="952">
      <c r="B952" s="8" t="s">
        <v>1433</v>
      </c>
    </row>
    <row r="953">
      <c r="B953" s="8" t="s">
        <v>1434</v>
      </c>
    </row>
    <row r="954">
      <c r="B954" s="8" t="s">
        <v>1435</v>
      </c>
    </row>
    <row r="955">
      <c r="A955" s="24" t="s">
        <v>1436</v>
      </c>
      <c r="B955" s="8" t="s">
        <v>1437</v>
      </c>
    </row>
    <row r="956">
      <c r="B956" s="8" t="s">
        <v>1438</v>
      </c>
    </row>
    <row r="957">
      <c r="B957" s="8" t="s">
        <v>1439</v>
      </c>
    </row>
    <row r="958">
      <c r="B958" s="8" t="s">
        <v>1440</v>
      </c>
    </row>
    <row r="959">
      <c r="B959" s="8" t="s">
        <v>1441</v>
      </c>
      <c r="C959" s="8" t="s">
        <v>604</v>
      </c>
    </row>
    <row r="960">
      <c r="A960" s="24" t="s">
        <v>1442</v>
      </c>
      <c r="B960" s="8" t="s">
        <v>1443</v>
      </c>
    </row>
    <row r="961">
      <c r="B961" s="8" t="s">
        <v>1444</v>
      </c>
    </row>
    <row r="962">
      <c r="B962" s="8" t="s">
        <v>1445</v>
      </c>
    </row>
    <row r="963">
      <c r="A963" s="24" t="s">
        <v>1446</v>
      </c>
      <c r="B963" s="8" t="s">
        <v>1447</v>
      </c>
      <c r="C963" s="8" t="s">
        <v>604</v>
      </c>
    </row>
    <row r="964">
      <c r="B964" s="8" t="s">
        <v>306</v>
      </c>
    </row>
    <row r="965">
      <c r="A965" s="24" t="s">
        <v>1448</v>
      </c>
      <c r="B965" s="8" t="s">
        <v>1449</v>
      </c>
    </row>
    <row r="966">
      <c r="B966" s="8" t="s">
        <v>1450</v>
      </c>
    </row>
    <row r="967">
      <c r="B967" s="8" t="s">
        <v>1451</v>
      </c>
    </row>
    <row r="968">
      <c r="B968" s="8" t="s">
        <v>1452</v>
      </c>
    </row>
    <row r="969">
      <c r="B969" s="8" t="s">
        <v>1453</v>
      </c>
    </row>
    <row r="970">
      <c r="A970" s="24" t="s">
        <v>1454</v>
      </c>
      <c r="B970" s="8" t="s">
        <v>1455</v>
      </c>
    </row>
    <row r="971">
      <c r="B971" s="8" t="s">
        <v>1456</v>
      </c>
    </row>
    <row r="972">
      <c r="B972" s="8" t="s">
        <v>1457</v>
      </c>
    </row>
    <row r="973">
      <c r="B973" s="8" t="s">
        <v>1458</v>
      </c>
    </row>
    <row r="974">
      <c r="B974" s="8" t="s">
        <v>1459</v>
      </c>
    </row>
    <row r="975">
      <c r="B975" s="8" t="s">
        <v>1460</v>
      </c>
    </row>
    <row r="976">
      <c r="A976" s="24" t="s">
        <v>1461</v>
      </c>
      <c r="B976" s="8" t="s">
        <v>1462</v>
      </c>
    </row>
    <row r="977">
      <c r="A977" s="24" t="s">
        <v>1463</v>
      </c>
      <c r="B977" s="8" t="s">
        <v>1464</v>
      </c>
    </row>
    <row r="978">
      <c r="B978" s="8" t="s">
        <v>1465</v>
      </c>
    </row>
    <row r="979">
      <c r="A979" s="24" t="s">
        <v>1466</v>
      </c>
      <c r="B979" s="8" t="s">
        <v>1467</v>
      </c>
    </row>
    <row r="980">
      <c r="B980" s="8" t="s">
        <v>305</v>
      </c>
    </row>
    <row r="981">
      <c r="B981" s="8" t="s">
        <v>1468</v>
      </c>
    </row>
    <row r="982">
      <c r="B982" s="8" t="s">
        <v>1469</v>
      </c>
    </row>
    <row r="983">
      <c r="B983" s="8" t="s">
        <v>1470</v>
      </c>
    </row>
    <row r="984">
      <c r="A984" s="24" t="s">
        <v>1471</v>
      </c>
      <c r="B984" s="8" t="s">
        <v>1472</v>
      </c>
    </row>
    <row r="985">
      <c r="B985" s="8" t="s">
        <v>302</v>
      </c>
    </row>
    <row r="986">
      <c r="B986" s="8" t="s">
        <v>303</v>
      </c>
    </row>
    <row r="987">
      <c r="B987" s="8" t="s">
        <v>1473</v>
      </c>
    </row>
    <row r="988">
      <c r="B988" s="8" t="s">
        <v>1474</v>
      </c>
    </row>
    <row r="989">
      <c r="B989" s="8" t="s">
        <v>1475</v>
      </c>
    </row>
    <row r="990">
      <c r="B990" s="8" t="s">
        <v>1476</v>
      </c>
    </row>
    <row r="991">
      <c r="A991" s="24" t="s">
        <v>1477</v>
      </c>
      <c r="B991" s="8" t="s">
        <v>1478</v>
      </c>
    </row>
    <row r="992">
      <c r="A992" s="24" t="s">
        <v>1479</v>
      </c>
      <c r="B992" s="8" t="s">
        <v>1480</v>
      </c>
    </row>
    <row r="993">
      <c r="B993" s="8" t="s">
        <v>304</v>
      </c>
    </row>
    <row r="994">
      <c r="A994" s="24" t="s">
        <v>1481</v>
      </c>
      <c r="B994" s="8" t="s">
        <v>292</v>
      </c>
    </row>
    <row r="995">
      <c r="B995" s="8" t="s">
        <v>294</v>
      </c>
    </row>
    <row r="996">
      <c r="B996" s="8" t="s">
        <v>1482</v>
      </c>
    </row>
    <row r="997">
      <c r="B997" s="8" t="s">
        <v>1483</v>
      </c>
    </row>
    <row r="998">
      <c r="B998" s="8" t="s">
        <v>295</v>
      </c>
    </row>
    <row r="999">
      <c r="B999" s="8" t="s">
        <v>1484</v>
      </c>
    </row>
    <row r="1000">
      <c r="A1000" s="24" t="s">
        <v>1485</v>
      </c>
      <c r="B1000" s="8" t="s">
        <v>1486</v>
      </c>
    </row>
    <row r="1001">
      <c r="B1001" s="8" t="s">
        <v>1487</v>
      </c>
    </row>
    <row r="1002">
      <c r="B1002" s="8" t="s">
        <v>1488</v>
      </c>
    </row>
    <row r="1003">
      <c r="B1003" s="8" t="s">
        <v>1489</v>
      </c>
    </row>
    <row r="1004">
      <c r="B1004" s="8" t="s">
        <v>1490</v>
      </c>
    </row>
    <row r="1005">
      <c r="B1005" s="8" t="s">
        <v>1491</v>
      </c>
    </row>
    <row r="1006">
      <c r="B1006" s="8" t="s">
        <v>1492</v>
      </c>
    </row>
    <row r="1007">
      <c r="A1007" s="24" t="s">
        <v>1493</v>
      </c>
      <c r="B1007" s="8" t="s">
        <v>296</v>
      </c>
    </row>
    <row r="1008">
      <c r="A1008" s="24" t="s">
        <v>1494</v>
      </c>
      <c r="B1008" s="8" t="s">
        <v>1495</v>
      </c>
    </row>
    <row r="1009">
      <c r="B1009" s="8" t="s">
        <v>297</v>
      </c>
    </row>
    <row r="1010">
      <c r="A1010" s="24" t="s">
        <v>1496</v>
      </c>
      <c r="B1010" s="8" t="s">
        <v>298</v>
      </c>
    </row>
    <row r="1011">
      <c r="B1011" s="8" t="s">
        <v>299</v>
      </c>
    </row>
    <row r="1012">
      <c r="B1012" s="8" t="s">
        <v>300</v>
      </c>
    </row>
    <row r="1013">
      <c r="B1013" s="8" t="s">
        <v>1497</v>
      </c>
    </row>
    <row r="1014">
      <c r="B1014" s="8" t="s">
        <v>1498</v>
      </c>
    </row>
    <row r="1015">
      <c r="B1015" s="8" t="s">
        <v>1499</v>
      </c>
    </row>
    <row r="1016">
      <c r="B1016" s="8" t="s">
        <v>1500</v>
      </c>
    </row>
    <row r="1017">
      <c r="B1017" s="8" t="s">
        <v>1501</v>
      </c>
    </row>
    <row r="1018">
      <c r="B1018" s="8" t="s">
        <v>1502</v>
      </c>
    </row>
    <row r="1019">
      <c r="B1019" s="8" t="s">
        <v>301</v>
      </c>
    </row>
    <row r="1020">
      <c r="A1020" s="24" t="s">
        <v>1503</v>
      </c>
      <c r="B1020" s="8" t="s">
        <v>1504</v>
      </c>
    </row>
    <row r="1021">
      <c r="B1021" s="8" t="s">
        <v>1505</v>
      </c>
    </row>
    <row r="1022">
      <c r="B1022" s="8" t="s">
        <v>1506</v>
      </c>
    </row>
    <row r="1023">
      <c r="B1023" s="8" t="s">
        <v>1507</v>
      </c>
    </row>
    <row r="1024">
      <c r="A1024" s="24" t="s">
        <v>1508</v>
      </c>
      <c r="B1024" s="8" t="s">
        <v>1509</v>
      </c>
    </row>
    <row r="1025">
      <c r="B1025" s="8" t="s">
        <v>1510</v>
      </c>
    </row>
    <row r="1026">
      <c r="B1026" s="8" t="s">
        <v>1511</v>
      </c>
    </row>
    <row r="1027">
      <c r="B1027" s="8" t="s">
        <v>1512</v>
      </c>
    </row>
    <row r="1028">
      <c r="B1028" s="8" t="s">
        <v>1513</v>
      </c>
    </row>
    <row r="1029">
      <c r="B1029" s="8" t="s">
        <v>1514</v>
      </c>
    </row>
    <row r="1030">
      <c r="B1030" s="8" t="s">
        <v>1515</v>
      </c>
    </row>
    <row r="1031">
      <c r="B1031" s="8" t="s">
        <v>1516</v>
      </c>
    </row>
    <row r="1032">
      <c r="A1032" s="24" t="s">
        <v>1517</v>
      </c>
      <c r="B1032" s="8" t="s">
        <v>291</v>
      </c>
    </row>
    <row r="1033">
      <c r="B1033" s="8" t="s">
        <v>1518</v>
      </c>
    </row>
    <row r="1034">
      <c r="B1034" s="8" t="s">
        <v>1519</v>
      </c>
    </row>
    <row r="1035">
      <c r="A1035" s="24" t="s">
        <v>1520</v>
      </c>
      <c r="B1035" s="8" t="s">
        <v>1521</v>
      </c>
    </row>
    <row r="1036">
      <c r="A1036" s="24" t="s">
        <v>1522</v>
      </c>
      <c r="B1036" s="8" t="s">
        <v>1523</v>
      </c>
    </row>
    <row r="1037">
      <c r="B1037" s="8" t="s">
        <v>1524</v>
      </c>
    </row>
    <row r="1038">
      <c r="B1038" s="8" t="s">
        <v>1525</v>
      </c>
    </row>
    <row r="1039">
      <c r="B1039" s="8" t="s">
        <v>1526</v>
      </c>
    </row>
    <row r="1040">
      <c r="B1040" s="8" t="s">
        <v>1527</v>
      </c>
    </row>
    <row r="1041">
      <c r="B1041" s="8" t="s">
        <v>1528</v>
      </c>
    </row>
    <row r="1042">
      <c r="B1042" s="8" t="s">
        <v>290</v>
      </c>
    </row>
    <row r="1043">
      <c r="A1043" s="24" t="s">
        <v>1529</v>
      </c>
      <c r="B1043" s="8" t="s">
        <v>1530</v>
      </c>
    </row>
    <row r="1044">
      <c r="B1044" s="8" t="s">
        <v>1531</v>
      </c>
    </row>
    <row r="1045">
      <c r="B1045" s="8" t="s">
        <v>288</v>
      </c>
    </row>
    <row r="1046">
      <c r="A1046" s="24" t="s">
        <v>1532</v>
      </c>
      <c r="B1046" s="8" t="s">
        <v>1533</v>
      </c>
    </row>
    <row r="1047">
      <c r="B1047" s="8" t="s">
        <v>1534</v>
      </c>
    </row>
    <row r="1048">
      <c r="B1048" s="8" t="s">
        <v>1535</v>
      </c>
    </row>
    <row r="1049">
      <c r="B1049" s="8" t="s">
        <v>1536</v>
      </c>
    </row>
    <row r="1050">
      <c r="B1050" s="8" t="s">
        <v>1537</v>
      </c>
    </row>
    <row r="1051">
      <c r="B1051" s="8" t="s">
        <v>289</v>
      </c>
    </row>
    <row r="1052">
      <c r="B1052" s="8" t="s">
        <v>1538</v>
      </c>
    </row>
    <row r="1053">
      <c r="A1053" s="24" t="s">
        <v>1539</v>
      </c>
      <c r="B1053" s="8" t="s">
        <v>1540</v>
      </c>
    </row>
    <row r="1054">
      <c r="B1054" s="8" t="s">
        <v>1541</v>
      </c>
    </row>
    <row r="1055">
      <c r="A1055" s="24" t="s">
        <v>1542</v>
      </c>
      <c r="B1055" s="8" t="s">
        <v>1543</v>
      </c>
    </row>
    <row r="1056">
      <c r="B1056" s="8" t="s">
        <v>1544</v>
      </c>
    </row>
    <row r="1057">
      <c r="B1057" s="8" t="s">
        <v>1545</v>
      </c>
    </row>
    <row r="1058">
      <c r="A1058" s="24" t="s">
        <v>1546</v>
      </c>
      <c r="B1058" s="8" t="s">
        <v>1547</v>
      </c>
    </row>
    <row r="1059">
      <c r="B1059" s="8" t="s">
        <v>1548</v>
      </c>
    </row>
    <row r="1060">
      <c r="B1060" s="8" t="s">
        <v>1549</v>
      </c>
    </row>
    <row r="1061">
      <c r="B1061" s="8" t="s">
        <v>1550</v>
      </c>
    </row>
    <row r="1062">
      <c r="A1062" s="24" t="s">
        <v>1551</v>
      </c>
      <c r="B1062" s="8" t="s">
        <v>1552</v>
      </c>
    </row>
    <row r="1063">
      <c r="B1063" s="8" t="s">
        <v>1553</v>
      </c>
    </row>
    <row r="1064">
      <c r="B1064" s="8" t="s">
        <v>1554</v>
      </c>
    </row>
    <row r="1065">
      <c r="B1065" s="8" t="s">
        <v>1555</v>
      </c>
    </row>
    <row r="1066">
      <c r="B1066" s="8" t="s">
        <v>1556</v>
      </c>
    </row>
    <row r="1067">
      <c r="B1067" s="8" t="s">
        <v>1557</v>
      </c>
    </row>
    <row r="1068">
      <c r="A1068" s="24" t="s">
        <v>1558</v>
      </c>
      <c r="B1068" s="8" t="s">
        <v>285</v>
      </c>
    </row>
    <row r="1069">
      <c r="B1069" s="8" t="s">
        <v>1559</v>
      </c>
    </row>
    <row r="1070">
      <c r="B1070" s="8" t="s">
        <v>1560</v>
      </c>
    </row>
    <row r="1071">
      <c r="B1071" s="8" t="s">
        <v>286</v>
      </c>
    </row>
    <row r="1072">
      <c r="B1072" s="8" t="s">
        <v>1561</v>
      </c>
    </row>
    <row r="1073">
      <c r="B1073" s="8" t="s">
        <v>1562</v>
      </c>
    </row>
    <row r="1074">
      <c r="B1074" s="8" t="s">
        <v>1563</v>
      </c>
    </row>
    <row r="1075">
      <c r="B1075" s="8" t="s">
        <v>287</v>
      </c>
    </row>
    <row r="1076">
      <c r="B1076" s="8" t="s">
        <v>1564</v>
      </c>
    </row>
    <row r="1077">
      <c r="B1077" s="8" t="s">
        <v>1565</v>
      </c>
    </row>
    <row r="1078">
      <c r="B1078" s="8" t="s">
        <v>1566</v>
      </c>
    </row>
    <row r="1079">
      <c r="A1079" s="24" t="s">
        <v>1567</v>
      </c>
      <c r="B1079" s="8" t="s">
        <v>1568</v>
      </c>
    </row>
    <row r="1080">
      <c r="B1080" s="8" t="s">
        <v>1569</v>
      </c>
    </row>
    <row r="1081">
      <c r="B1081" s="8" t="s">
        <v>1570</v>
      </c>
    </row>
    <row r="1082">
      <c r="B1082" s="8" t="s">
        <v>1571</v>
      </c>
    </row>
    <row r="1083">
      <c r="B1083" s="8" t="s">
        <v>1572</v>
      </c>
    </row>
    <row r="1084">
      <c r="A1084" s="24" t="s">
        <v>1573</v>
      </c>
      <c r="B1084" s="8" t="s">
        <v>1574</v>
      </c>
    </row>
    <row r="1085">
      <c r="B1085" s="8" t="s">
        <v>1575</v>
      </c>
    </row>
    <row r="1086">
      <c r="B1086" s="8" t="s">
        <v>1576</v>
      </c>
    </row>
    <row r="1087">
      <c r="B1087" s="8" t="s">
        <v>1577</v>
      </c>
    </row>
    <row r="1088">
      <c r="B1088" s="8" t="s">
        <v>1578</v>
      </c>
    </row>
    <row r="1089">
      <c r="A1089" s="24" t="s">
        <v>1579</v>
      </c>
      <c r="B1089" s="8" t="s">
        <v>1580</v>
      </c>
    </row>
    <row r="1090">
      <c r="B1090" s="8" t="s">
        <v>1581</v>
      </c>
    </row>
    <row r="1091">
      <c r="B1091" s="8" t="s">
        <v>1582</v>
      </c>
    </row>
    <row r="1092">
      <c r="A1092" s="24" t="s">
        <v>1583</v>
      </c>
      <c r="B1092" s="8" t="s">
        <v>284</v>
      </c>
    </row>
    <row r="1093">
      <c r="B1093" s="8" t="s">
        <v>1584</v>
      </c>
    </row>
    <row r="1094">
      <c r="B1094" s="8" t="s">
        <v>1585</v>
      </c>
    </row>
    <row r="1095">
      <c r="B1095" s="8" t="s">
        <v>1586</v>
      </c>
    </row>
    <row r="1096">
      <c r="B1096" s="8" t="s">
        <v>1587</v>
      </c>
    </row>
    <row r="1097">
      <c r="A1097" s="24" t="s">
        <v>1588</v>
      </c>
      <c r="B1097" s="8" t="s">
        <v>1589</v>
      </c>
    </row>
    <row r="1098">
      <c r="A1098" s="24" t="s">
        <v>1590</v>
      </c>
      <c r="B1098" s="8" t="s">
        <v>1591</v>
      </c>
    </row>
    <row r="1099">
      <c r="A1099" s="24" t="s">
        <v>1592</v>
      </c>
      <c r="B1099" s="8" t="s">
        <v>283</v>
      </c>
    </row>
    <row r="1100">
      <c r="B1100" s="8" t="s">
        <v>1593</v>
      </c>
    </row>
    <row r="1101">
      <c r="B1101" s="8" t="s">
        <v>282</v>
      </c>
    </row>
    <row r="1102">
      <c r="B1102" s="8" t="s">
        <v>1594</v>
      </c>
    </row>
    <row r="1103">
      <c r="B1103" s="8" t="s">
        <v>1595</v>
      </c>
    </row>
    <row r="1104">
      <c r="B1104" s="8" t="s">
        <v>281</v>
      </c>
    </row>
    <row r="1105">
      <c r="B1105" s="8" t="s">
        <v>1596</v>
      </c>
    </row>
    <row r="1106">
      <c r="B1106" s="8" t="s">
        <v>1597</v>
      </c>
    </row>
    <row r="1107">
      <c r="A1107" s="24" t="s">
        <v>1598</v>
      </c>
      <c r="B1107" s="8" t="s">
        <v>1599</v>
      </c>
    </row>
    <row r="1108">
      <c r="B1108" s="8" t="s">
        <v>1600</v>
      </c>
    </row>
    <row r="1109">
      <c r="B1109" s="8" t="s">
        <v>1601</v>
      </c>
    </row>
    <row r="1110">
      <c r="B1110" s="8" t="s">
        <v>1602</v>
      </c>
    </row>
    <row r="1111">
      <c r="B1111" s="8" t="s">
        <v>1603</v>
      </c>
    </row>
    <row r="1112">
      <c r="B1112" s="8" t="s">
        <v>280</v>
      </c>
    </row>
    <row r="1113">
      <c r="B1113" s="8" t="s">
        <v>1604</v>
      </c>
    </row>
    <row r="1114">
      <c r="B1114" s="8" t="s">
        <v>279</v>
      </c>
    </row>
    <row r="1115">
      <c r="B1115" s="8" t="s">
        <v>1605</v>
      </c>
    </row>
    <row r="1116">
      <c r="A1116" s="24" t="s">
        <v>1606</v>
      </c>
      <c r="B1116" s="8" t="s">
        <v>277</v>
      </c>
    </row>
    <row r="1117">
      <c r="B1117" s="8" t="s">
        <v>278</v>
      </c>
    </row>
    <row r="1118">
      <c r="A1118" s="24" t="s">
        <v>1607</v>
      </c>
      <c r="B1118" s="8" t="s">
        <v>1608</v>
      </c>
    </row>
    <row r="1119">
      <c r="B1119" s="8" t="s">
        <v>1609</v>
      </c>
    </row>
    <row r="1120">
      <c r="A1120" s="24" t="s">
        <v>1610</v>
      </c>
      <c r="B1120" s="8" t="s">
        <v>1611</v>
      </c>
    </row>
    <row r="1121">
      <c r="B1121" s="8" t="s">
        <v>1612</v>
      </c>
    </row>
    <row r="1122">
      <c r="B1122" s="8" t="s">
        <v>1613</v>
      </c>
    </row>
    <row r="1123">
      <c r="B1123" s="8" t="s">
        <v>1614</v>
      </c>
    </row>
    <row r="1124">
      <c r="A1124" s="24" t="s">
        <v>1615</v>
      </c>
      <c r="B1124" s="8" t="s">
        <v>1616</v>
      </c>
    </row>
    <row r="1125">
      <c r="B1125" s="8" t="s">
        <v>276</v>
      </c>
    </row>
    <row r="1126">
      <c r="B1126" s="8" t="s">
        <v>1617</v>
      </c>
    </row>
    <row r="1127">
      <c r="B1127" s="8" t="s">
        <v>1618</v>
      </c>
    </row>
    <row r="1128">
      <c r="B1128" s="8" t="s">
        <v>275</v>
      </c>
    </row>
    <row r="1129">
      <c r="A1129" s="24" t="s">
        <v>1619</v>
      </c>
      <c r="B1129" s="8" t="s">
        <v>274</v>
      </c>
    </row>
    <row r="1130">
      <c r="B1130" s="8" t="s">
        <v>1620</v>
      </c>
    </row>
    <row r="1131">
      <c r="B1131" s="8" t="s">
        <v>1621</v>
      </c>
    </row>
    <row r="1132">
      <c r="B1132" s="8" t="s">
        <v>1622</v>
      </c>
    </row>
    <row r="1133">
      <c r="B1133" s="8" t="s">
        <v>1623</v>
      </c>
    </row>
    <row r="1134">
      <c r="B1134" s="8" t="s">
        <v>1624</v>
      </c>
    </row>
    <row r="1135">
      <c r="B1135" s="8" t="s">
        <v>1625</v>
      </c>
    </row>
    <row r="1136">
      <c r="A1136" s="24" t="s">
        <v>1626</v>
      </c>
      <c r="B1136" s="8" t="s">
        <v>1627</v>
      </c>
    </row>
    <row r="1137">
      <c r="A1137" s="24" t="s">
        <v>1628</v>
      </c>
      <c r="B1137" s="8" t="s">
        <v>1629</v>
      </c>
    </row>
    <row r="1138">
      <c r="B1138" s="8" t="s">
        <v>1630</v>
      </c>
    </row>
    <row r="1139">
      <c r="B1139" s="8" t="s">
        <v>1631</v>
      </c>
    </row>
    <row r="1140">
      <c r="A1140" s="24" t="s">
        <v>1632</v>
      </c>
      <c r="B1140" s="8" t="s">
        <v>1633</v>
      </c>
    </row>
    <row r="1141">
      <c r="B1141" s="8" t="s">
        <v>1634</v>
      </c>
    </row>
    <row r="1142">
      <c r="B1142" s="8" t="s">
        <v>1635</v>
      </c>
    </row>
    <row r="1143">
      <c r="B1143" s="8" t="s">
        <v>1636</v>
      </c>
    </row>
    <row r="1144">
      <c r="A1144" s="24" t="s">
        <v>1637</v>
      </c>
      <c r="B1144" s="8" t="s">
        <v>1638</v>
      </c>
    </row>
    <row r="1145">
      <c r="B1145" s="8" t="s">
        <v>1639</v>
      </c>
    </row>
    <row r="1146">
      <c r="B1146" s="8" t="s">
        <v>1640</v>
      </c>
    </row>
    <row r="1147">
      <c r="B1147" s="8" t="s">
        <v>1641</v>
      </c>
    </row>
    <row r="1148">
      <c r="B1148" s="8" t="s">
        <v>1642</v>
      </c>
    </row>
    <row r="1149">
      <c r="B1149" s="8" t="s">
        <v>1643</v>
      </c>
    </row>
    <row r="1150">
      <c r="B1150" s="8" t="s">
        <v>273</v>
      </c>
    </row>
    <row r="1151">
      <c r="A1151" s="24" t="s">
        <v>1644</v>
      </c>
      <c r="B1151" s="8" t="s">
        <v>1645</v>
      </c>
    </row>
    <row r="1152">
      <c r="B1152" s="8" t="s">
        <v>1646</v>
      </c>
    </row>
    <row r="1153">
      <c r="B1153" s="8" t="s">
        <v>272</v>
      </c>
    </row>
    <row r="1154">
      <c r="B1154" s="8" t="s">
        <v>1647</v>
      </c>
    </row>
    <row r="1155">
      <c r="B1155" s="8" t="s">
        <v>1648</v>
      </c>
    </row>
    <row r="1156">
      <c r="B1156" s="8" t="s">
        <v>271</v>
      </c>
    </row>
    <row r="1157">
      <c r="A1157" s="24" t="s">
        <v>1649</v>
      </c>
      <c r="B1157" s="8" t="s">
        <v>270</v>
      </c>
    </row>
    <row r="1158">
      <c r="A1158" s="24" t="s">
        <v>1650</v>
      </c>
      <c r="B1158" s="8" t="s">
        <v>1651</v>
      </c>
    </row>
    <row r="1159">
      <c r="B1159" s="8" t="s">
        <v>1652</v>
      </c>
    </row>
    <row r="1160">
      <c r="A1160" s="24" t="s">
        <v>1653</v>
      </c>
      <c r="B1160" s="8" t="s">
        <v>1654</v>
      </c>
    </row>
    <row r="1161">
      <c r="B1161" s="8" t="s">
        <v>1655</v>
      </c>
    </row>
    <row r="1162">
      <c r="A1162" s="24" t="s">
        <v>1656</v>
      </c>
      <c r="B1162" s="8" t="s">
        <v>1657</v>
      </c>
    </row>
    <row r="1163">
      <c r="B1163" s="8" t="s">
        <v>268</v>
      </c>
      <c r="C1163" s="8" t="s">
        <v>1658</v>
      </c>
    </row>
    <row r="1164">
      <c r="B1164" s="8" t="s">
        <v>1659</v>
      </c>
    </row>
    <row r="1165">
      <c r="B1165" s="8" t="s">
        <v>1660</v>
      </c>
    </row>
    <row r="1166">
      <c r="B1166" s="8" t="s">
        <v>1661</v>
      </c>
    </row>
    <row r="1167">
      <c r="B1167" s="8" t="s">
        <v>1662</v>
      </c>
    </row>
    <row r="1168">
      <c r="B1168" s="8" t="s">
        <v>269</v>
      </c>
    </row>
    <row r="1169">
      <c r="A1169" s="24" t="s">
        <v>1663</v>
      </c>
      <c r="B1169" s="8" t="s">
        <v>1664</v>
      </c>
    </row>
    <row r="1170">
      <c r="A1170" s="24" t="s">
        <v>1665</v>
      </c>
      <c r="B1170" s="8" t="s">
        <v>1666</v>
      </c>
    </row>
    <row r="1171">
      <c r="B1171" s="8" t="s">
        <v>1667</v>
      </c>
    </row>
    <row r="1172">
      <c r="B1172" s="8" t="s">
        <v>1668</v>
      </c>
    </row>
    <row r="1173">
      <c r="A1173" s="24" t="s">
        <v>1669</v>
      </c>
      <c r="B1173" s="8" t="s">
        <v>1670</v>
      </c>
    </row>
    <row r="1174">
      <c r="B1174" s="8" t="s">
        <v>1671</v>
      </c>
    </row>
    <row r="1175">
      <c r="B1175" s="8" t="s">
        <v>1672</v>
      </c>
    </row>
    <row r="1176">
      <c r="B1176" s="8" t="s">
        <v>266</v>
      </c>
    </row>
    <row r="1177">
      <c r="A1177" s="24" t="s">
        <v>1673</v>
      </c>
      <c r="B1177" s="8" t="s">
        <v>267</v>
      </c>
    </row>
    <row r="1178">
      <c r="B1178" s="8" t="s">
        <v>1674</v>
      </c>
    </row>
    <row r="1179">
      <c r="B1179" s="8" t="s">
        <v>1675</v>
      </c>
    </row>
    <row r="1180">
      <c r="B1180" s="8" t="s">
        <v>1676</v>
      </c>
    </row>
    <row r="1181">
      <c r="A1181" s="24" t="s">
        <v>1677</v>
      </c>
      <c r="B1181" s="8" t="s">
        <v>1678</v>
      </c>
    </row>
    <row r="1182">
      <c r="B1182" s="8" t="s">
        <v>1679</v>
      </c>
    </row>
    <row r="1183">
      <c r="B1183" s="8" t="s">
        <v>1680</v>
      </c>
    </row>
    <row r="1184">
      <c r="B1184" s="8" t="s">
        <v>1681</v>
      </c>
    </row>
    <row r="1185">
      <c r="B1185" s="8" t="s">
        <v>1682</v>
      </c>
    </row>
    <row r="1186">
      <c r="B1186" s="8" t="s">
        <v>1683</v>
      </c>
    </row>
    <row r="1187">
      <c r="A1187" s="24" t="s">
        <v>1684</v>
      </c>
      <c r="B1187" s="8" t="s">
        <v>265</v>
      </c>
    </row>
    <row r="1188">
      <c r="B1188" s="8" t="s">
        <v>1685</v>
      </c>
    </row>
    <row r="1189">
      <c r="B1189" s="8" t="s">
        <v>1686</v>
      </c>
    </row>
    <row r="1190">
      <c r="B1190" s="8" t="s">
        <v>1687</v>
      </c>
    </row>
    <row r="1191">
      <c r="A1191" s="24" t="s">
        <v>1688</v>
      </c>
      <c r="B1191" s="8" t="s">
        <v>1689</v>
      </c>
    </row>
    <row r="1192">
      <c r="B1192" s="8" t="s">
        <v>1690</v>
      </c>
    </row>
    <row r="1193">
      <c r="B1193" s="8" t="s">
        <v>263</v>
      </c>
    </row>
    <row r="1194">
      <c r="B1194" s="8" t="s">
        <v>264</v>
      </c>
    </row>
    <row r="1195">
      <c r="A1195" s="24" t="s">
        <v>1691</v>
      </c>
      <c r="B1195" s="8" t="s">
        <v>1692</v>
      </c>
    </row>
    <row r="1196">
      <c r="B1196" s="8" t="s">
        <v>1693</v>
      </c>
    </row>
    <row r="1197">
      <c r="B1197" s="8" t="s">
        <v>1694</v>
      </c>
    </row>
    <row r="1198">
      <c r="B1198" s="8" t="s">
        <v>1695</v>
      </c>
    </row>
    <row r="1199">
      <c r="B1199" s="8" t="s">
        <v>1696</v>
      </c>
    </row>
    <row r="1200">
      <c r="B1200" s="8" t="s">
        <v>1697</v>
      </c>
    </row>
    <row r="1201">
      <c r="A1201" s="24" t="s">
        <v>1698</v>
      </c>
      <c r="B1201" s="8" t="s">
        <v>1699</v>
      </c>
    </row>
    <row r="1202">
      <c r="B1202" s="8" t="s">
        <v>1700</v>
      </c>
    </row>
    <row r="1203">
      <c r="B1203" s="8" t="s">
        <v>1701</v>
      </c>
    </row>
    <row r="1204">
      <c r="B1204" s="8" t="s">
        <v>1702</v>
      </c>
    </row>
    <row r="1205">
      <c r="B1205" s="8" t="s">
        <v>1703</v>
      </c>
    </row>
    <row r="1206">
      <c r="B1206" s="8" t="s">
        <v>1704</v>
      </c>
    </row>
    <row r="1207">
      <c r="B1207" s="8" t="s">
        <v>1705</v>
      </c>
    </row>
    <row r="1208">
      <c r="B1208" s="8" t="s">
        <v>1706</v>
      </c>
    </row>
    <row r="1209">
      <c r="B1209" s="8" t="s">
        <v>1707</v>
      </c>
    </row>
    <row r="1210">
      <c r="B1210" s="8" t="s">
        <v>261</v>
      </c>
    </row>
    <row r="1211">
      <c r="B1211" s="8" t="s">
        <v>262</v>
      </c>
    </row>
    <row r="1212">
      <c r="A1212" s="24" t="s">
        <v>1708</v>
      </c>
      <c r="B1212" s="8" t="s">
        <v>1709</v>
      </c>
    </row>
    <row r="1213">
      <c r="B1213" s="8" t="s">
        <v>1710</v>
      </c>
    </row>
    <row r="1214">
      <c r="B1214" s="8" t="s">
        <v>1711</v>
      </c>
    </row>
    <row r="1215">
      <c r="B1215" s="8" t="s">
        <v>1712</v>
      </c>
    </row>
    <row r="1216">
      <c r="B1216" s="8" t="s">
        <v>259</v>
      </c>
    </row>
    <row r="1217">
      <c r="A1217" s="24" t="s">
        <v>1713</v>
      </c>
      <c r="B1217" s="8" t="s">
        <v>1714</v>
      </c>
    </row>
    <row r="1218">
      <c r="B1218" s="8" t="s">
        <v>1715</v>
      </c>
    </row>
    <row r="1219">
      <c r="B1219" s="8" t="s">
        <v>258</v>
      </c>
    </row>
    <row r="1220">
      <c r="B1220" s="8" t="s">
        <v>1716</v>
      </c>
    </row>
    <row r="1221">
      <c r="A1221" s="24" t="s">
        <v>1717</v>
      </c>
      <c r="B1221" s="8" t="s">
        <v>1718</v>
      </c>
    </row>
    <row r="1222">
      <c r="B1222" s="8" t="s">
        <v>1719</v>
      </c>
    </row>
    <row r="1223">
      <c r="B1223" s="8" t="s">
        <v>1720</v>
      </c>
    </row>
    <row r="1224">
      <c r="B1224" s="8" t="s">
        <v>1721</v>
      </c>
    </row>
    <row r="1225">
      <c r="B1225" s="8" t="s">
        <v>1722</v>
      </c>
    </row>
    <row r="1226">
      <c r="A1226" s="24" t="s">
        <v>1723</v>
      </c>
      <c r="B1226" s="8" t="s">
        <v>1724</v>
      </c>
    </row>
    <row r="1227">
      <c r="B1227" s="8" t="s">
        <v>256</v>
      </c>
    </row>
    <row r="1228">
      <c r="B1228" s="8" t="s">
        <v>257</v>
      </c>
    </row>
    <row r="1229">
      <c r="A1229" s="24" t="s">
        <v>1725</v>
      </c>
      <c r="B1229" s="8" t="s">
        <v>1726</v>
      </c>
    </row>
    <row r="1230">
      <c r="B1230" s="8" t="s">
        <v>1727</v>
      </c>
    </row>
    <row r="1231">
      <c r="B1231" s="8" t="s">
        <v>1728</v>
      </c>
    </row>
    <row r="1232">
      <c r="B1232" s="8" t="s">
        <v>1729</v>
      </c>
    </row>
    <row r="1233">
      <c r="B1233" s="8" t="s">
        <v>253</v>
      </c>
    </row>
    <row r="1234">
      <c r="B1234" s="8" t="s">
        <v>1730</v>
      </c>
    </row>
    <row r="1235">
      <c r="B1235" s="8" t="s">
        <v>1731</v>
      </c>
    </row>
    <row r="1236">
      <c r="B1236" s="8" t="s">
        <v>1732</v>
      </c>
    </row>
    <row r="1237">
      <c r="B1237" s="8" t="s">
        <v>1733</v>
      </c>
    </row>
    <row r="1238">
      <c r="B1238" s="8" t="s">
        <v>1734</v>
      </c>
    </row>
    <row r="1239">
      <c r="B1239" s="8" t="s">
        <v>1735</v>
      </c>
    </row>
    <row r="1240">
      <c r="B1240" s="8" t="s">
        <v>1736</v>
      </c>
    </row>
    <row r="1241">
      <c r="B1241" s="8" t="s">
        <v>254</v>
      </c>
    </row>
    <row r="1242">
      <c r="B1242" s="8" t="s">
        <v>255</v>
      </c>
    </row>
    <row r="1243">
      <c r="B1243" s="8" t="s">
        <v>1737</v>
      </c>
    </row>
    <row r="1244">
      <c r="B1244" s="8" t="s">
        <v>1738</v>
      </c>
    </row>
    <row r="1245">
      <c r="A1245" s="24" t="s">
        <v>1739</v>
      </c>
      <c r="B1245" s="8" t="s">
        <v>1740</v>
      </c>
    </row>
    <row r="1246">
      <c r="B1246" s="8" t="s">
        <v>252</v>
      </c>
    </row>
    <row r="1247">
      <c r="A1247" s="24" t="s">
        <v>1741</v>
      </c>
      <c r="B1247" s="8" t="s">
        <v>1742</v>
      </c>
    </row>
    <row r="1248">
      <c r="B1248" s="8" t="s">
        <v>1743</v>
      </c>
    </row>
    <row r="1249">
      <c r="B1249" s="8" t="s">
        <v>1744</v>
      </c>
    </row>
    <row r="1250">
      <c r="B1250" s="8" t="s">
        <v>1745</v>
      </c>
    </row>
    <row r="1251">
      <c r="B1251" s="8" t="s">
        <v>1746</v>
      </c>
    </row>
    <row r="1252">
      <c r="B1252" s="8" t="s">
        <v>1747</v>
      </c>
    </row>
    <row r="1253">
      <c r="B1253" s="8" t="s">
        <v>1748</v>
      </c>
    </row>
    <row r="1254">
      <c r="A1254" s="24" t="s">
        <v>1749</v>
      </c>
      <c r="B1254" s="8" t="s">
        <v>1750</v>
      </c>
    </row>
    <row r="1255">
      <c r="B1255" s="8" t="s">
        <v>251</v>
      </c>
    </row>
    <row r="1256">
      <c r="B1256" s="8" t="s">
        <v>1751</v>
      </c>
    </row>
    <row r="1257">
      <c r="B1257" s="8" t="s">
        <v>1752</v>
      </c>
    </row>
    <row r="1258">
      <c r="B1258" s="8" t="s">
        <v>1753</v>
      </c>
    </row>
    <row r="1259">
      <c r="B1259" s="8" t="s">
        <v>1754</v>
      </c>
    </row>
    <row r="1260">
      <c r="B1260" s="8" t="s">
        <v>1755</v>
      </c>
    </row>
    <row r="1261">
      <c r="A1261" s="24" t="s">
        <v>1756</v>
      </c>
      <c r="B1261" s="8" t="s">
        <v>1757</v>
      </c>
    </row>
    <row r="1262">
      <c r="B1262" s="8" t="s">
        <v>1758</v>
      </c>
    </row>
    <row r="1263">
      <c r="B1263" s="8" t="s">
        <v>250</v>
      </c>
    </row>
    <row r="1264">
      <c r="A1264" s="24" t="s">
        <v>1759</v>
      </c>
      <c r="B1264" s="8" t="s">
        <v>1760</v>
      </c>
    </row>
    <row r="1265">
      <c r="B1265" s="8" t="s">
        <v>249</v>
      </c>
    </row>
    <row r="1266">
      <c r="A1266" s="24" t="s">
        <v>1761</v>
      </c>
      <c r="B1266" s="8" t="s">
        <v>1762</v>
      </c>
    </row>
    <row r="1267">
      <c r="B1267" s="8" t="s">
        <v>1763</v>
      </c>
    </row>
    <row r="1268">
      <c r="B1268" s="8" t="s">
        <v>1764</v>
      </c>
    </row>
    <row r="1269">
      <c r="B1269" s="8" t="s">
        <v>248</v>
      </c>
    </row>
    <row r="1270">
      <c r="A1270" s="24" t="s">
        <v>1765</v>
      </c>
      <c r="B1270" s="8" t="s">
        <v>245</v>
      </c>
    </row>
    <row r="1271">
      <c r="B1271" s="8" t="s">
        <v>1766</v>
      </c>
    </row>
    <row r="1272">
      <c r="B1272" s="8" t="s">
        <v>1767</v>
      </c>
    </row>
    <row r="1273">
      <c r="B1273" s="8" t="s">
        <v>246</v>
      </c>
    </row>
    <row r="1274">
      <c r="B1274" s="8" t="s">
        <v>1768</v>
      </c>
    </row>
    <row r="1275">
      <c r="B1275" s="8" t="s">
        <v>1769</v>
      </c>
    </row>
    <row r="1276">
      <c r="B1276" s="8" t="s">
        <v>1770</v>
      </c>
    </row>
    <row r="1277">
      <c r="B1277" s="8" t="s">
        <v>1771</v>
      </c>
    </row>
    <row r="1278">
      <c r="B1278" s="8" t="s">
        <v>1772</v>
      </c>
    </row>
    <row r="1279">
      <c r="B1279" s="8" t="s">
        <v>247</v>
      </c>
    </row>
    <row r="1280">
      <c r="B1280" s="8" t="s">
        <v>1773</v>
      </c>
    </row>
    <row r="1281">
      <c r="B1281" s="8" t="s">
        <v>1774</v>
      </c>
    </row>
    <row r="1282">
      <c r="A1282" s="24" t="s">
        <v>1775</v>
      </c>
      <c r="B1282" s="8" t="s">
        <v>1776</v>
      </c>
    </row>
    <row r="1283">
      <c r="B1283" s="8" t="s">
        <v>1777</v>
      </c>
    </row>
    <row r="1284">
      <c r="B1284" s="8" t="s">
        <v>1778</v>
      </c>
    </row>
    <row r="1285">
      <c r="B1285" s="8" t="s">
        <v>1779</v>
      </c>
    </row>
    <row r="1286">
      <c r="B1286" s="8" t="s">
        <v>1780</v>
      </c>
    </row>
    <row r="1287">
      <c r="B1287" s="8" t="s">
        <v>1781</v>
      </c>
    </row>
    <row r="1288">
      <c r="B1288" s="8" t="s">
        <v>1782</v>
      </c>
    </row>
    <row r="1289">
      <c r="B1289" s="8" t="s">
        <v>1783</v>
      </c>
    </row>
    <row r="1290">
      <c r="B1290" s="8" t="s">
        <v>1784</v>
      </c>
    </row>
    <row r="1291">
      <c r="A1291" s="24" t="s">
        <v>1785</v>
      </c>
      <c r="B1291" s="8" t="s">
        <v>1786</v>
      </c>
    </row>
    <row r="1292">
      <c r="B1292" s="8" t="s">
        <v>1787</v>
      </c>
    </row>
    <row r="1293">
      <c r="B1293" s="8" t="s">
        <v>1788</v>
      </c>
    </row>
    <row r="1294">
      <c r="A1294" s="24" t="s">
        <v>1789</v>
      </c>
      <c r="B1294" s="8" t="s">
        <v>1790</v>
      </c>
    </row>
    <row r="1295">
      <c r="B1295" s="8" t="s">
        <v>1791</v>
      </c>
    </row>
    <row r="1296">
      <c r="A1296" s="24" t="s">
        <v>1792</v>
      </c>
      <c r="B1296" s="8" t="s">
        <v>1793</v>
      </c>
    </row>
    <row r="1297">
      <c r="B1297" s="8" t="s">
        <v>244</v>
      </c>
    </row>
    <row r="1298">
      <c r="B1298" s="8" t="s">
        <v>1794</v>
      </c>
    </row>
    <row r="1299">
      <c r="B1299" s="8" t="s">
        <v>1795</v>
      </c>
    </row>
    <row r="1300">
      <c r="A1300" s="24" t="s">
        <v>1796</v>
      </c>
      <c r="B1300" s="8" t="s">
        <v>1797</v>
      </c>
    </row>
    <row r="1301">
      <c r="A1301" s="24" t="s">
        <v>1798</v>
      </c>
      <c r="B1301" s="8" t="s">
        <v>1799</v>
      </c>
    </row>
    <row r="1302">
      <c r="B1302" s="8" t="s">
        <v>1800</v>
      </c>
    </row>
    <row r="1303">
      <c r="B1303" s="8" t="s">
        <v>1801</v>
      </c>
    </row>
    <row r="1304">
      <c r="B1304" s="8" t="s">
        <v>243</v>
      </c>
    </row>
    <row r="1305">
      <c r="B1305" s="8" t="s">
        <v>1802</v>
      </c>
    </row>
    <row r="1306">
      <c r="B1306" s="8" t="s">
        <v>1803</v>
      </c>
    </row>
    <row r="1307">
      <c r="B1307" s="8" t="s">
        <v>1804</v>
      </c>
    </row>
    <row r="1308">
      <c r="A1308" s="24" t="s">
        <v>1805</v>
      </c>
      <c r="B1308" s="8" t="s">
        <v>1806</v>
      </c>
    </row>
    <row r="1309">
      <c r="B1309" s="8" t="s">
        <v>1807</v>
      </c>
    </row>
    <row r="1310">
      <c r="A1310" s="24" t="s">
        <v>1808</v>
      </c>
      <c r="B1310" s="8" t="s">
        <v>1809</v>
      </c>
    </row>
    <row r="1311">
      <c r="B1311" s="8" t="s">
        <v>242</v>
      </c>
    </row>
    <row r="1312">
      <c r="B1312" s="8" t="s">
        <v>1810</v>
      </c>
    </row>
    <row r="1313">
      <c r="A1313" s="24" t="s">
        <v>1811</v>
      </c>
      <c r="B1313" s="8" t="s">
        <v>1812</v>
      </c>
    </row>
    <row r="1314">
      <c r="B1314" s="8" t="s">
        <v>1813</v>
      </c>
    </row>
    <row r="1315">
      <c r="B1315" s="8" t="s">
        <v>1814</v>
      </c>
    </row>
    <row r="1316">
      <c r="B1316" s="8" t="s">
        <v>1815</v>
      </c>
    </row>
    <row r="1317">
      <c r="B1317" s="8" t="s">
        <v>1816</v>
      </c>
    </row>
    <row r="1318">
      <c r="B1318" s="8" t="s">
        <v>1817</v>
      </c>
    </row>
    <row r="1319">
      <c r="B1319" s="8" t="s">
        <v>1818</v>
      </c>
    </row>
    <row r="1320">
      <c r="B1320" s="8" t="s">
        <v>1819</v>
      </c>
    </row>
    <row r="1321">
      <c r="B1321" s="8" t="s">
        <v>1820</v>
      </c>
    </row>
    <row r="1322">
      <c r="B1322" s="8" t="s">
        <v>1821</v>
      </c>
    </row>
    <row r="1323">
      <c r="A1323" s="24" t="s">
        <v>1822</v>
      </c>
      <c r="B1323" s="8" t="s">
        <v>1823</v>
      </c>
    </row>
    <row r="1324">
      <c r="B1324" s="8" t="s">
        <v>1824</v>
      </c>
    </row>
    <row r="1325">
      <c r="B1325" s="8" t="s">
        <v>1825</v>
      </c>
    </row>
    <row r="1326">
      <c r="B1326" s="8" t="s">
        <v>1826</v>
      </c>
    </row>
    <row r="1327">
      <c r="B1327" s="8" t="s">
        <v>1827</v>
      </c>
    </row>
    <row r="1328">
      <c r="B1328" s="8" t="s">
        <v>1828</v>
      </c>
    </row>
    <row r="1329">
      <c r="B1329" s="8" t="s">
        <v>1829</v>
      </c>
    </row>
    <row r="1330">
      <c r="A1330" s="24" t="s">
        <v>1830</v>
      </c>
      <c r="B1330" s="8" t="s">
        <v>1831</v>
      </c>
    </row>
    <row r="1331">
      <c r="B1331" s="8" t="s">
        <v>237</v>
      </c>
    </row>
    <row r="1332">
      <c r="B1332" s="8" t="s">
        <v>238</v>
      </c>
    </row>
    <row r="1333">
      <c r="B1333" s="8" t="s">
        <v>1832</v>
      </c>
    </row>
    <row r="1334">
      <c r="A1334" s="24" t="s">
        <v>1833</v>
      </c>
      <c r="B1334" s="8" t="s">
        <v>1834</v>
      </c>
    </row>
    <row r="1335">
      <c r="B1335" s="8" t="s">
        <v>1835</v>
      </c>
    </row>
    <row r="1336">
      <c r="A1336" s="24" t="s">
        <v>1836</v>
      </c>
      <c r="B1336" s="8" t="s">
        <v>234</v>
      </c>
    </row>
    <row r="1337">
      <c r="B1337" s="8" t="s">
        <v>235</v>
      </c>
    </row>
    <row r="1338">
      <c r="B1338" s="8" t="s">
        <v>1837</v>
      </c>
    </row>
    <row r="1339">
      <c r="B1339" s="8" t="s">
        <v>236</v>
      </c>
    </row>
    <row r="1340">
      <c r="A1340" s="24" t="s">
        <v>1838</v>
      </c>
      <c r="B1340" s="8" t="s">
        <v>1839</v>
      </c>
    </row>
    <row r="1341">
      <c r="B1341" s="8" t="s">
        <v>1840</v>
      </c>
    </row>
    <row r="1342">
      <c r="B1342" s="8" t="s">
        <v>233</v>
      </c>
    </row>
    <row r="1343">
      <c r="A1343" s="24" t="s">
        <v>1841</v>
      </c>
      <c r="B1343" s="8" t="s">
        <v>232</v>
      </c>
    </row>
    <row r="1344">
      <c r="B1344" s="8" t="s">
        <v>1842</v>
      </c>
    </row>
    <row r="1345">
      <c r="B1345" s="8" t="s">
        <v>1843</v>
      </c>
    </row>
    <row r="1346">
      <c r="A1346" s="24" t="s">
        <v>1844</v>
      </c>
      <c r="B1346" s="8" t="s">
        <v>227</v>
      </c>
    </row>
    <row r="1347">
      <c r="B1347" s="8" t="s">
        <v>1845</v>
      </c>
    </row>
    <row r="1348">
      <c r="B1348" s="8" t="s">
        <v>228</v>
      </c>
    </row>
    <row r="1349">
      <c r="B1349" s="8" t="s">
        <v>1846</v>
      </c>
    </row>
    <row r="1350">
      <c r="B1350" s="8" t="s">
        <v>1847</v>
      </c>
    </row>
    <row r="1351">
      <c r="B1351" s="8" t="s">
        <v>1848</v>
      </c>
    </row>
    <row r="1352">
      <c r="B1352" s="8" t="s">
        <v>1849</v>
      </c>
    </row>
    <row r="1353">
      <c r="B1353" s="8" t="s">
        <v>229</v>
      </c>
    </row>
    <row r="1354">
      <c r="B1354" s="8" t="s">
        <v>1850</v>
      </c>
    </row>
    <row r="1355">
      <c r="B1355" s="8" t="s">
        <v>1851</v>
      </c>
    </row>
    <row r="1356">
      <c r="B1356" s="8" t="s">
        <v>1852</v>
      </c>
    </row>
    <row r="1357">
      <c r="B1357" s="8" t="s">
        <v>230</v>
      </c>
    </row>
    <row r="1358">
      <c r="B1358" s="8" t="s">
        <v>231</v>
      </c>
    </row>
    <row r="1359">
      <c r="A1359" s="24" t="s">
        <v>1853</v>
      </c>
      <c r="B1359" s="8" t="s">
        <v>1854</v>
      </c>
    </row>
    <row r="1360">
      <c r="B1360" s="8" t="s">
        <v>1855</v>
      </c>
    </row>
    <row r="1361">
      <c r="A1361" s="24" t="s">
        <v>1856</v>
      </c>
      <c r="B1361" s="8" t="s">
        <v>226</v>
      </c>
    </row>
    <row r="1362">
      <c r="B1362" s="8" t="s">
        <v>1857</v>
      </c>
    </row>
    <row r="1363">
      <c r="B1363" s="8" t="s">
        <v>1858</v>
      </c>
    </row>
    <row r="1364">
      <c r="B1364" s="8" t="s">
        <v>1859</v>
      </c>
    </row>
    <row r="1365">
      <c r="B1365" s="8" t="s">
        <v>1860</v>
      </c>
    </row>
    <row r="1366">
      <c r="A1366" s="24" t="s">
        <v>1861</v>
      </c>
      <c r="B1366" s="8" t="s">
        <v>1862</v>
      </c>
    </row>
    <row r="1367">
      <c r="B1367" s="8" t="s">
        <v>1863</v>
      </c>
    </row>
    <row r="1368">
      <c r="B1368" s="8" t="s">
        <v>222</v>
      </c>
    </row>
    <row r="1369">
      <c r="B1369" s="8" t="s">
        <v>1864</v>
      </c>
    </row>
    <row r="1370">
      <c r="B1370" s="8" t="s">
        <v>1865</v>
      </c>
    </row>
    <row r="1371">
      <c r="B1371" s="8" t="s">
        <v>223</v>
      </c>
    </row>
    <row r="1372">
      <c r="B1372" s="8" t="s">
        <v>224</v>
      </c>
    </row>
    <row r="1373">
      <c r="B1373" s="8" t="s">
        <v>225</v>
      </c>
    </row>
    <row r="1374">
      <c r="A1374" s="24" t="s">
        <v>1866</v>
      </c>
      <c r="B1374" s="8" t="s">
        <v>1867</v>
      </c>
    </row>
    <row r="1375">
      <c r="B1375" s="8" t="s">
        <v>1868</v>
      </c>
    </row>
    <row r="1376">
      <c r="B1376" s="8" t="s">
        <v>1869</v>
      </c>
    </row>
    <row r="1377">
      <c r="B1377" s="8" t="s">
        <v>1870</v>
      </c>
    </row>
    <row r="1378">
      <c r="B1378" s="8" t="s">
        <v>1871</v>
      </c>
    </row>
    <row r="1379">
      <c r="B1379" s="8" t="s">
        <v>1872</v>
      </c>
    </row>
    <row r="1380">
      <c r="B1380" s="8" t="s">
        <v>1873</v>
      </c>
    </row>
    <row r="1381">
      <c r="A1381" s="24" t="s">
        <v>1874</v>
      </c>
      <c r="B1381" s="8" t="s">
        <v>1875</v>
      </c>
    </row>
    <row r="1382">
      <c r="B1382" s="8" t="s">
        <v>1876</v>
      </c>
    </row>
    <row r="1383">
      <c r="A1383" s="24" t="s">
        <v>1877</v>
      </c>
      <c r="B1383" s="8" t="s">
        <v>1878</v>
      </c>
    </row>
    <row r="1384">
      <c r="B1384" s="8" t="s">
        <v>1879</v>
      </c>
    </row>
    <row r="1385">
      <c r="B1385" s="8" t="s">
        <v>1880</v>
      </c>
    </row>
    <row r="1386">
      <c r="A1386" s="24" t="s">
        <v>1881</v>
      </c>
      <c r="B1386" s="8" t="s">
        <v>1882</v>
      </c>
    </row>
    <row r="1387">
      <c r="B1387" s="8" t="s">
        <v>1883</v>
      </c>
    </row>
    <row r="1388">
      <c r="B1388" s="8" t="s">
        <v>1884</v>
      </c>
    </row>
    <row r="1389">
      <c r="B1389" s="8" t="s">
        <v>1885</v>
      </c>
    </row>
    <row r="1390">
      <c r="B1390" s="8" t="s">
        <v>1886</v>
      </c>
    </row>
    <row r="1391">
      <c r="B1391" s="8" t="s">
        <v>1887</v>
      </c>
    </row>
    <row r="1392">
      <c r="B1392" s="8" t="s">
        <v>1888</v>
      </c>
    </row>
    <row r="1393">
      <c r="B1393" s="8" t="s">
        <v>1889</v>
      </c>
    </row>
    <row r="1394">
      <c r="A1394" s="24" t="s">
        <v>1890</v>
      </c>
      <c r="B1394" s="8" t="s">
        <v>1891</v>
      </c>
    </row>
    <row r="1395">
      <c r="B1395" s="8" t="s">
        <v>220</v>
      </c>
    </row>
    <row r="1396">
      <c r="B1396" s="8" t="s">
        <v>221</v>
      </c>
    </row>
    <row r="1397">
      <c r="B1397" s="8" t="s">
        <v>1892</v>
      </c>
    </row>
    <row r="1398">
      <c r="B1398" s="8" t="s">
        <v>1893</v>
      </c>
    </row>
    <row r="1399">
      <c r="B1399" s="8" t="s">
        <v>1894</v>
      </c>
    </row>
    <row r="1400">
      <c r="A1400" s="24" t="s">
        <v>1895</v>
      </c>
      <c r="B1400" s="8" t="s">
        <v>1896</v>
      </c>
    </row>
    <row r="1401">
      <c r="B1401" s="8" t="s">
        <v>219</v>
      </c>
    </row>
    <row r="1402">
      <c r="B1402" s="8" t="s">
        <v>1897</v>
      </c>
    </row>
    <row r="1403">
      <c r="B1403" s="8" t="s">
        <v>1898</v>
      </c>
    </row>
    <row r="1404">
      <c r="B1404" s="8" t="s">
        <v>1899</v>
      </c>
    </row>
    <row r="1405">
      <c r="B1405" s="8" t="s">
        <v>1900</v>
      </c>
    </row>
    <row r="1406">
      <c r="B1406" s="8" t="s">
        <v>1901</v>
      </c>
    </row>
    <row r="1407">
      <c r="B1407" s="8" t="s">
        <v>1902</v>
      </c>
    </row>
    <row r="1408">
      <c r="B1408" s="8" t="s">
        <v>1903</v>
      </c>
    </row>
    <row r="1409">
      <c r="B1409" s="8" t="s">
        <v>1904</v>
      </c>
    </row>
    <row r="1410">
      <c r="A1410" s="24" t="s">
        <v>1905</v>
      </c>
      <c r="B1410" s="8" t="s">
        <v>1906</v>
      </c>
    </row>
    <row r="1411">
      <c r="B1411" s="8" t="s">
        <v>1907</v>
      </c>
    </row>
    <row r="1412">
      <c r="B1412" s="8" t="s">
        <v>1908</v>
      </c>
    </row>
    <row r="1413">
      <c r="A1413" s="24" t="s">
        <v>1909</v>
      </c>
      <c r="B1413" s="8" t="s">
        <v>1910</v>
      </c>
    </row>
    <row r="1414">
      <c r="B1414" s="8" t="s">
        <v>218</v>
      </c>
    </row>
    <row r="1415">
      <c r="B1415" s="8" t="s">
        <v>1911</v>
      </c>
    </row>
    <row r="1416">
      <c r="B1416" s="8" t="s">
        <v>1912</v>
      </c>
    </row>
    <row r="1417">
      <c r="B1417" s="8" t="s">
        <v>1913</v>
      </c>
    </row>
    <row r="1418">
      <c r="A1418" s="24" t="s">
        <v>1914</v>
      </c>
      <c r="B1418" s="8" t="s">
        <v>1915</v>
      </c>
    </row>
    <row r="1419">
      <c r="B1419" s="8" t="s">
        <v>1916</v>
      </c>
    </row>
    <row r="1420">
      <c r="B1420" s="8" t="s">
        <v>1917</v>
      </c>
    </row>
    <row r="1421">
      <c r="B1421" s="8" t="s">
        <v>1918</v>
      </c>
    </row>
    <row r="1422">
      <c r="B1422" s="8" t="s">
        <v>1919</v>
      </c>
    </row>
    <row r="1423">
      <c r="B1423" s="8" t="s">
        <v>1920</v>
      </c>
    </row>
    <row r="1424">
      <c r="B1424" s="8" t="s">
        <v>216</v>
      </c>
    </row>
    <row r="1425">
      <c r="B1425" s="8" t="s">
        <v>1921</v>
      </c>
    </row>
    <row r="1426">
      <c r="B1426" s="8" t="s">
        <v>217</v>
      </c>
    </row>
    <row r="1427">
      <c r="A1427" s="24" t="s">
        <v>1922</v>
      </c>
      <c r="B1427" s="8" t="s">
        <v>1923</v>
      </c>
    </row>
    <row r="1428">
      <c r="B1428" s="8" t="s">
        <v>1924</v>
      </c>
    </row>
    <row r="1429">
      <c r="B1429" s="8" t="s">
        <v>1925</v>
      </c>
    </row>
    <row r="1430">
      <c r="B1430" s="8" t="s">
        <v>1926</v>
      </c>
    </row>
    <row r="1431">
      <c r="A1431" s="24" t="s">
        <v>1927</v>
      </c>
      <c r="B1431" s="8" t="s">
        <v>1928</v>
      </c>
    </row>
    <row r="1432">
      <c r="B1432" s="8" t="s">
        <v>1929</v>
      </c>
    </row>
    <row r="1433">
      <c r="B1433" s="8" t="s">
        <v>1930</v>
      </c>
    </row>
    <row r="1434">
      <c r="B1434" s="8" t="s">
        <v>1931</v>
      </c>
    </row>
    <row r="1435">
      <c r="B1435" s="8" t="s">
        <v>1932</v>
      </c>
    </row>
    <row r="1436">
      <c r="B1436" s="8" t="s">
        <v>1933</v>
      </c>
    </row>
    <row r="1437">
      <c r="B1437" s="8" t="s">
        <v>215</v>
      </c>
    </row>
    <row r="1438">
      <c r="B1438" s="8" t="s">
        <v>1934</v>
      </c>
    </row>
    <row r="1439">
      <c r="B1439" s="8" t="s">
        <v>1935</v>
      </c>
    </row>
    <row r="1440">
      <c r="B1440" s="8" t="s">
        <v>1936</v>
      </c>
    </row>
    <row r="1441">
      <c r="A1441" s="24" t="s">
        <v>1937</v>
      </c>
      <c r="B1441" s="8" t="s">
        <v>1938</v>
      </c>
    </row>
    <row r="1442">
      <c r="A1442" s="24" t="s">
        <v>1939</v>
      </c>
      <c r="B1442" s="8" t="s">
        <v>1940</v>
      </c>
    </row>
    <row r="1443">
      <c r="B1443" s="8" t="s">
        <v>1941</v>
      </c>
    </row>
    <row r="1444">
      <c r="B1444" s="8" t="s">
        <v>214</v>
      </c>
    </row>
    <row r="1445">
      <c r="B1445" s="8" t="s">
        <v>1942</v>
      </c>
    </row>
    <row r="1446">
      <c r="A1446" s="24" t="s">
        <v>1943</v>
      </c>
      <c r="B1446" s="8" t="s">
        <v>1944</v>
      </c>
    </row>
    <row r="1447">
      <c r="B1447" s="8" t="s">
        <v>1945</v>
      </c>
    </row>
    <row r="1448">
      <c r="B1448" s="8" t="s">
        <v>1946</v>
      </c>
    </row>
    <row r="1449">
      <c r="B1449" s="8" t="s">
        <v>1947</v>
      </c>
    </row>
    <row r="1450">
      <c r="B1450" s="8" t="s">
        <v>1948</v>
      </c>
    </row>
    <row r="1451">
      <c r="B1451" s="8" t="s">
        <v>1949</v>
      </c>
    </row>
    <row r="1452">
      <c r="A1452" s="24" t="s">
        <v>1950</v>
      </c>
      <c r="B1452" s="8" t="s">
        <v>1951</v>
      </c>
    </row>
    <row r="1453">
      <c r="B1453" s="8" t="s">
        <v>1952</v>
      </c>
    </row>
    <row r="1454">
      <c r="B1454" s="8" t="s">
        <v>1953</v>
      </c>
    </row>
    <row r="1455">
      <c r="B1455" s="8" t="s">
        <v>1954</v>
      </c>
    </row>
    <row r="1456">
      <c r="B1456" s="8" t="s">
        <v>1955</v>
      </c>
    </row>
    <row r="1457">
      <c r="B1457" s="8" t="s">
        <v>1956</v>
      </c>
    </row>
    <row r="1458">
      <c r="B1458" s="8" t="s">
        <v>1957</v>
      </c>
    </row>
    <row r="1459">
      <c r="B1459" s="8" t="s">
        <v>1958</v>
      </c>
    </row>
    <row r="1460">
      <c r="A1460" s="24" t="s">
        <v>1959</v>
      </c>
      <c r="B1460" s="8" t="s">
        <v>212</v>
      </c>
    </row>
    <row r="1461">
      <c r="B1461" s="8" t="s">
        <v>213</v>
      </c>
    </row>
    <row r="1462">
      <c r="B1462" s="8" t="s">
        <v>1960</v>
      </c>
    </row>
    <row r="1463">
      <c r="B1463" s="8" t="s">
        <v>1961</v>
      </c>
    </row>
    <row r="1464">
      <c r="B1464" s="8" t="s">
        <v>1962</v>
      </c>
    </row>
    <row r="1465">
      <c r="B1465" s="8" t="s">
        <v>1963</v>
      </c>
    </row>
    <row r="1466">
      <c r="B1466" s="8" t="s">
        <v>1964</v>
      </c>
    </row>
    <row r="1467">
      <c r="B1467" s="8" t="s">
        <v>1965</v>
      </c>
    </row>
    <row r="1468">
      <c r="A1468" s="24" t="s">
        <v>1966</v>
      </c>
      <c r="B1468" s="8" t="s">
        <v>1967</v>
      </c>
    </row>
    <row r="1469">
      <c r="A1469" s="24" t="s">
        <v>1968</v>
      </c>
      <c r="B1469" s="8" t="s">
        <v>1969</v>
      </c>
    </row>
    <row r="1470">
      <c r="B1470" s="8" t="s">
        <v>1970</v>
      </c>
    </row>
    <row r="1471">
      <c r="A1471" s="24" t="s">
        <v>1971</v>
      </c>
      <c r="B1471" s="8" t="s">
        <v>211</v>
      </c>
    </row>
    <row r="1472">
      <c r="B1472" s="8" t="s">
        <v>1972</v>
      </c>
    </row>
    <row r="1473">
      <c r="B1473" s="8" t="s">
        <v>1973</v>
      </c>
    </row>
    <row r="1474">
      <c r="B1474" s="8" t="s">
        <v>1974</v>
      </c>
    </row>
    <row r="1475">
      <c r="B1475" s="8" t="s">
        <v>1975</v>
      </c>
    </row>
    <row r="1476">
      <c r="A1476" s="24" t="s">
        <v>1976</v>
      </c>
      <c r="B1476" s="8" t="s">
        <v>1977</v>
      </c>
    </row>
    <row r="1477">
      <c r="B1477" s="8" t="s">
        <v>1978</v>
      </c>
    </row>
    <row r="1478">
      <c r="B1478" s="8" t="s">
        <v>207</v>
      </c>
    </row>
    <row r="1479">
      <c r="B1479" s="8" t="s">
        <v>1979</v>
      </c>
    </row>
    <row r="1480">
      <c r="B1480" s="8" t="s">
        <v>208</v>
      </c>
    </row>
    <row r="1481">
      <c r="B1481" s="8" t="s">
        <v>1980</v>
      </c>
    </row>
    <row r="1482">
      <c r="B1482" s="8" t="s">
        <v>1981</v>
      </c>
    </row>
    <row r="1483">
      <c r="B1483" s="8" t="s">
        <v>209</v>
      </c>
    </row>
    <row r="1484">
      <c r="B1484" s="8" t="s">
        <v>210</v>
      </c>
    </row>
    <row r="1485">
      <c r="B1485" s="8" t="s">
        <v>1982</v>
      </c>
    </row>
    <row r="1486">
      <c r="B1486" s="8" t="s">
        <v>1983</v>
      </c>
    </row>
    <row r="1487">
      <c r="B1487" s="8" t="s">
        <v>1984</v>
      </c>
    </row>
    <row r="1488">
      <c r="A1488" s="24" t="s">
        <v>1985</v>
      </c>
      <c r="B1488" s="8" t="s">
        <v>1986</v>
      </c>
    </row>
    <row r="1489">
      <c r="B1489" s="8" t="s">
        <v>1987</v>
      </c>
    </row>
    <row r="1490">
      <c r="B1490" s="8" t="s">
        <v>1988</v>
      </c>
    </row>
    <row r="1491">
      <c r="B1491" s="8" t="s">
        <v>1989</v>
      </c>
    </row>
    <row r="1492">
      <c r="B1492" s="8" t="s">
        <v>1990</v>
      </c>
    </row>
    <row r="1493">
      <c r="B1493" s="8" t="s">
        <v>1991</v>
      </c>
    </row>
    <row r="1494">
      <c r="A1494" s="24" t="s">
        <v>1992</v>
      </c>
      <c r="B1494" s="8" t="s">
        <v>1993</v>
      </c>
    </row>
    <row r="1495">
      <c r="A1495" s="24" t="s">
        <v>1994</v>
      </c>
      <c r="B1495" s="8" t="s">
        <v>204</v>
      </c>
    </row>
    <row r="1496">
      <c r="B1496" s="8" t="s">
        <v>205</v>
      </c>
    </row>
    <row r="1497">
      <c r="B1497" s="8" t="s">
        <v>1995</v>
      </c>
    </row>
    <row r="1498">
      <c r="B1498" s="8" t="s">
        <v>206</v>
      </c>
    </row>
    <row r="1499">
      <c r="A1499" s="24" t="s">
        <v>1996</v>
      </c>
      <c r="B1499" s="8" t="s">
        <v>1997</v>
      </c>
    </row>
    <row r="1500">
      <c r="B1500" s="8" t="s">
        <v>202</v>
      </c>
    </row>
    <row r="1501">
      <c r="B1501" s="8" t="s">
        <v>203</v>
      </c>
    </row>
    <row r="1502">
      <c r="B1502" s="8" t="s">
        <v>1998</v>
      </c>
    </row>
    <row r="1503">
      <c r="B1503" s="8" t="s">
        <v>1999</v>
      </c>
    </row>
    <row r="1504">
      <c r="B1504" s="8" t="s">
        <v>2000</v>
      </c>
    </row>
    <row r="1505">
      <c r="B1505" s="8" t="s">
        <v>2001</v>
      </c>
    </row>
    <row r="1506">
      <c r="A1506" s="24" t="s">
        <v>2002</v>
      </c>
      <c r="B1506" s="8" t="s">
        <v>2003</v>
      </c>
    </row>
    <row r="1507">
      <c r="B1507" s="8" t="s">
        <v>2004</v>
      </c>
    </row>
    <row r="1508">
      <c r="B1508" s="8" t="s">
        <v>2005</v>
      </c>
    </row>
    <row r="1509">
      <c r="B1509" s="8" t="s">
        <v>2006</v>
      </c>
    </row>
    <row r="1510">
      <c r="B1510" s="8" t="s">
        <v>2007</v>
      </c>
    </row>
    <row r="1511">
      <c r="B1511" s="8" t="s">
        <v>2008</v>
      </c>
    </row>
    <row r="1512">
      <c r="B1512" s="8" t="s">
        <v>2009</v>
      </c>
    </row>
    <row r="1513">
      <c r="B1513" s="8" t="s">
        <v>2010</v>
      </c>
    </row>
    <row r="1514">
      <c r="B1514" s="8" t="s">
        <v>2011</v>
      </c>
    </row>
    <row r="1515">
      <c r="A1515" s="24" t="s">
        <v>2012</v>
      </c>
      <c r="B1515" s="8" t="s">
        <v>199</v>
      </c>
    </row>
    <row r="1516">
      <c r="B1516" s="8" t="s">
        <v>2013</v>
      </c>
    </row>
    <row r="1517">
      <c r="B1517" s="8" t="s">
        <v>2014</v>
      </c>
    </row>
    <row r="1518">
      <c r="B1518" s="8" t="s">
        <v>200</v>
      </c>
    </row>
    <row r="1519">
      <c r="B1519" s="8" t="s">
        <v>201</v>
      </c>
    </row>
    <row r="1520">
      <c r="B1520" s="8" t="s">
        <v>2015</v>
      </c>
    </row>
    <row r="1521">
      <c r="A1521" s="24" t="s">
        <v>2016</v>
      </c>
      <c r="B1521" s="8" t="s">
        <v>2017</v>
      </c>
    </row>
    <row r="1522">
      <c r="B1522" s="8" t="s">
        <v>2018</v>
      </c>
    </row>
    <row r="1523">
      <c r="B1523" s="8" t="s">
        <v>2019</v>
      </c>
    </row>
    <row r="1524">
      <c r="B1524" s="8" t="s">
        <v>2020</v>
      </c>
    </row>
    <row r="1525">
      <c r="B1525" s="8" t="s">
        <v>2021</v>
      </c>
    </row>
    <row r="1526">
      <c r="B1526" s="8" t="s">
        <v>2022</v>
      </c>
    </row>
    <row r="1527">
      <c r="B1527" s="8" t="s">
        <v>2023</v>
      </c>
    </row>
    <row r="1528">
      <c r="B1528" s="8" t="s">
        <v>196</v>
      </c>
    </row>
    <row r="1529">
      <c r="B1529" s="8" t="s">
        <v>197</v>
      </c>
    </row>
    <row r="1530">
      <c r="B1530" s="8" t="s">
        <v>198</v>
      </c>
    </row>
    <row r="1531">
      <c r="A1531" s="24" t="s">
        <v>2024</v>
      </c>
      <c r="B1531" s="8" t="s">
        <v>2025</v>
      </c>
    </row>
    <row r="1532">
      <c r="B1532" s="8" t="s">
        <v>2026</v>
      </c>
    </row>
    <row r="1533">
      <c r="B1533" s="8" t="s">
        <v>195</v>
      </c>
    </row>
    <row r="1534">
      <c r="B1534" s="8" t="s">
        <v>2027</v>
      </c>
    </row>
    <row r="1535">
      <c r="B1535" s="8" t="s">
        <v>2028</v>
      </c>
    </row>
    <row r="1536">
      <c r="A1536" s="24" t="s">
        <v>2029</v>
      </c>
      <c r="B1536" s="8" t="s">
        <v>2030</v>
      </c>
    </row>
    <row r="1537">
      <c r="B1537" s="8" t="s">
        <v>193</v>
      </c>
    </row>
    <row r="1538">
      <c r="B1538" s="8" t="s">
        <v>2031</v>
      </c>
    </row>
    <row r="1539">
      <c r="B1539" s="8" t="s">
        <v>2032</v>
      </c>
    </row>
    <row r="1540">
      <c r="B1540" s="8" t="s">
        <v>194</v>
      </c>
    </row>
    <row r="1541">
      <c r="A1541" s="24" t="s">
        <v>2033</v>
      </c>
      <c r="B1541" s="8" t="s">
        <v>2034</v>
      </c>
    </row>
    <row r="1542">
      <c r="B1542" s="8" t="s">
        <v>2035</v>
      </c>
    </row>
    <row r="1543">
      <c r="B1543" s="8" t="s">
        <v>2036</v>
      </c>
    </row>
    <row r="1544">
      <c r="A1544" s="24" t="s">
        <v>2037</v>
      </c>
      <c r="B1544" s="8" t="s">
        <v>2038</v>
      </c>
    </row>
    <row r="1545">
      <c r="B1545" s="8" t="s">
        <v>2039</v>
      </c>
    </row>
    <row r="1546">
      <c r="A1546" s="24" t="s">
        <v>2040</v>
      </c>
      <c r="B1546" s="8" t="s">
        <v>2041</v>
      </c>
    </row>
    <row r="1547">
      <c r="B1547" s="8" t="s">
        <v>2042</v>
      </c>
    </row>
    <row r="1548">
      <c r="B1548" s="8" t="s">
        <v>192</v>
      </c>
    </row>
    <row r="1549">
      <c r="B1549" s="8" t="s">
        <v>2043</v>
      </c>
    </row>
    <row r="1550">
      <c r="B1550" s="8" t="s">
        <v>2044</v>
      </c>
    </row>
    <row r="1551">
      <c r="B1551" s="8" t="s">
        <v>2045</v>
      </c>
    </row>
    <row r="1552">
      <c r="A1552" s="24" t="s">
        <v>2046</v>
      </c>
      <c r="B1552" s="8" t="s">
        <v>2047</v>
      </c>
    </row>
    <row r="1553">
      <c r="B1553" s="8" t="s">
        <v>191</v>
      </c>
    </row>
    <row r="1554">
      <c r="B1554" s="8" t="s">
        <v>2048</v>
      </c>
    </row>
    <row r="1555">
      <c r="B1555" s="8" t="s">
        <v>2049</v>
      </c>
    </row>
    <row r="1556">
      <c r="B1556" s="8" t="s">
        <v>2050</v>
      </c>
    </row>
    <row r="1557">
      <c r="B1557" s="8" t="s">
        <v>2051</v>
      </c>
    </row>
    <row r="1558">
      <c r="B1558" s="8" t="s">
        <v>2052</v>
      </c>
    </row>
    <row r="1559">
      <c r="B1559" s="8" t="s">
        <v>2053</v>
      </c>
    </row>
    <row r="1560">
      <c r="B1560" s="8" t="s">
        <v>190</v>
      </c>
    </row>
    <row r="1561">
      <c r="B1561" s="8" t="s">
        <v>189</v>
      </c>
    </row>
    <row r="1562">
      <c r="A1562" s="24" t="s">
        <v>2054</v>
      </c>
      <c r="B1562" s="8" t="s">
        <v>2055</v>
      </c>
    </row>
    <row r="1563">
      <c r="B1563" s="8" t="s">
        <v>2056</v>
      </c>
    </row>
    <row r="1564">
      <c r="B1564" s="8" t="s">
        <v>2057</v>
      </c>
    </row>
    <row r="1565">
      <c r="B1565" s="8" t="s">
        <v>2058</v>
      </c>
    </row>
    <row r="1566">
      <c r="B1566" s="8" t="s">
        <v>188</v>
      </c>
    </row>
    <row r="1567">
      <c r="B1567" s="8" t="s">
        <v>2059</v>
      </c>
    </row>
    <row r="1568">
      <c r="B1568" s="8" t="s">
        <v>2060</v>
      </c>
    </row>
    <row r="1569">
      <c r="B1569" s="8" t="s">
        <v>2061</v>
      </c>
    </row>
    <row r="1570">
      <c r="B1570" s="8" t="s">
        <v>2062</v>
      </c>
    </row>
    <row r="1571">
      <c r="B1571" s="8" t="s">
        <v>2063</v>
      </c>
    </row>
    <row r="1572">
      <c r="A1572" s="24" t="s">
        <v>2064</v>
      </c>
      <c r="B1572" s="8" t="s">
        <v>2065</v>
      </c>
    </row>
    <row r="1573">
      <c r="B1573" s="8" t="s">
        <v>2066</v>
      </c>
    </row>
    <row r="1574">
      <c r="B1574" s="8" t="s">
        <v>2067</v>
      </c>
    </row>
    <row r="1575">
      <c r="B1575" s="8" t="s">
        <v>187</v>
      </c>
    </row>
    <row r="1576">
      <c r="B1576" s="8" t="s">
        <v>2068</v>
      </c>
    </row>
    <row r="1577">
      <c r="A1577" s="24" t="s">
        <v>2069</v>
      </c>
      <c r="B1577" s="8" t="s">
        <v>184</v>
      </c>
    </row>
    <row r="1578">
      <c r="B1578" s="8" t="s">
        <v>185</v>
      </c>
    </row>
    <row r="1579">
      <c r="B1579" s="8" t="s">
        <v>2070</v>
      </c>
    </row>
    <row r="1580">
      <c r="B1580" s="8" t="s">
        <v>186</v>
      </c>
    </row>
    <row r="1581">
      <c r="A1581" s="24" t="s">
        <v>2071</v>
      </c>
      <c r="B1581" s="8" t="s">
        <v>2072</v>
      </c>
    </row>
    <row r="1582">
      <c r="B1582" s="8" t="s">
        <v>2073</v>
      </c>
    </row>
    <row r="1583">
      <c r="B1583" s="8" t="s">
        <v>2074</v>
      </c>
    </row>
    <row r="1584">
      <c r="A1584" s="24" t="s">
        <v>2075</v>
      </c>
      <c r="B1584" s="8" t="s">
        <v>182</v>
      </c>
    </row>
    <row r="1585">
      <c r="B1585" s="8" t="s">
        <v>2076</v>
      </c>
    </row>
    <row r="1586">
      <c r="B1586" s="8" t="s">
        <v>2077</v>
      </c>
    </row>
    <row r="1587">
      <c r="B1587" s="8" t="s">
        <v>2078</v>
      </c>
    </row>
    <row r="1588">
      <c r="B1588" s="8" t="s">
        <v>183</v>
      </c>
    </row>
    <row r="1589">
      <c r="B1589" s="8" t="s">
        <v>2079</v>
      </c>
    </row>
    <row r="1590">
      <c r="B1590" s="8" t="s">
        <v>2080</v>
      </c>
    </row>
    <row r="1591">
      <c r="A1591" s="24" t="s">
        <v>2081</v>
      </c>
      <c r="B1591" s="8" t="s">
        <v>2082</v>
      </c>
    </row>
    <row r="1592">
      <c r="A1592" s="24" t="s">
        <v>2083</v>
      </c>
      <c r="B1592" s="8" t="s">
        <v>2084</v>
      </c>
    </row>
    <row r="1593">
      <c r="B1593" s="8" t="s">
        <v>2085</v>
      </c>
    </row>
    <row r="1594">
      <c r="B1594" s="8" t="s">
        <v>2086</v>
      </c>
    </row>
    <row r="1595">
      <c r="B1595" s="8" t="s">
        <v>2087</v>
      </c>
    </row>
    <row r="1596">
      <c r="A1596" s="24" t="s">
        <v>2088</v>
      </c>
      <c r="B1596" s="8" t="s">
        <v>2089</v>
      </c>
    </row>
    <row r="1597">
      <c r="B1597" s="8" t="s">
        <v>2090</v>
      </c>
    </row>
    <row r="1598">
      <c r="B1598" s="8" t="s">
        <v>2091</v>
      </c>
    </row>
    <row r="1599">
      <c r="B1599" s="8" t="s">
        <v>2092</v>
      </c>
    </row>
    <row r="1600">
      <c r="A1600" s="24" t="s">
        <v>2093</v>
      </c>
      <c r="B1600" s="8" t="s">
        <v>2094</v>
      </c>
    </row>
    <row r="1601">
      <c r="B1601" s="8" t="s">
        <v>2095</v>
      </c>
    </row>
    <row r="1602">
      <c r="B1602" s="8" t="s">
        <v>2096</v>
      </c>
    </row>
    <row r="1603">
      <c r="B1603" s="8" t="s">
        <v>2097</v>
      </c>
    </row>
    <row r="1604">
      <c r="B1604" s="8" t="s">
        <v>2098</v>
      </c>
    </row>
    <row r="1605">
      <c r="B1605" s="8" t="s">
        <v>2099</v>
      </c>
    </row>
    <row r="1606">
      <c r="A1606" s="24" t="s">
        <v>2100</v>
      </c>
      <c r="B1606" s="8" t="s">
        <v>178</v>
      </c>
    </row>
    <row r="1607">
      <c r="B1607" s="8" t="s">
        <v>2101</v>
      </c>
    </row>
    <row r="1608">
      <c r="B1608" s="8" t="s">
        <v>179</v>
      </c>
    </row>
    <row r="1609">
      <c r="B1609" s="8" t="s">
        <v>2102</v>
      </c>
    </row>
    <row r="1610">
      <c r="B1610" s="8" t="s">
        <v>2103</v>
      </c>
    </row>
    <row r="1611">
      <c r="B1611" s="8" t="s">
        <v>2104</v>
      </c>
    </row>
    <row r="1612">
      <c r="B1612" s="8" t="s">
        <v>2105</v>
      </c>
    </row>
    <row r="1613">
      <c r="B1613" s="8" t="s">
        <v>180</v>
      </c>
    </row>
    <row r="1614">
      <c r="B1614" s="8" t="s">
        <v>181</v>
      </c>
    </row>
    <row r="1615">
      <c r="B1615" s="8" t="s">
        <v>2106</v>
      </c>
    </row>
    <row r="1616">
      <c r="B1616" s="8" t="s">
        <v>2107</v>
      </c>
    </row>
    <row r="1617">
      <c r="A1617" s="24" t="s">
        <v>2108</v>
      </c>
      <c r="B1617" s="8" t="s">
        <v>2109</v>
      </c>
    </row>
    <row r="1618">
      <c r="B1618" s="8" t="s">
        <v>170</v>
      </c>
    </row>
    <row r="1619">
      <c r="B1619" s="8" t="s">
        <v>2110</v>
      </c>
    </row>
    <row r="1620">
      <c r="B1620" s="8" t="s">
        <v>2111</v>
      </c>
    </row>
    <row r="1621">
      <c r="B1621" s="8" t="s">
        <v>2112</v>
      </c>
    </row>
    <row r="1622">
      <c r="B1622" s="8" t="s">
        <v>2113</v>
      </c>
    </row>
    <row r="1623">
      <c r="B1623" s="8" t="s">
        <v>171</v>
      </c>
    </row>
    <row r="1624">
      <c r="B1624" s="8" t="s">
        <v>2114</v>
      </c>
    </row>
    <row r="1625">
      <c r="B1625" s="8" t="s">
        <v>2115</v>
      </c>
    </row>
    <row r="1626">
      <c r="B1626" s="8" t="s">
        <v>2116</v>
      </c>
    </row>
    <row r="1627">
      <c r="B1627" s="8" t="s">
        <v>2117</v>
      </c>
    </row>
    <row r="1628">
      <c r="B1628" s="8" t="s">
        <v>2118</v>
      </c>
    </row>
    <row r="1629">
      <c r="B1629" s="8" t="s">
        <v>2119</v>
      </c>
    </row>
    <row r="1630">
      <c r="B1630" s="8" t="s">
        <v>172</v>
      </c>
    </row>
    <row r="1631">
      <c r="B1631" s="8" t="s">
        <v>173</v>
      </c>
    </row>
    <row r="1632">
      <c r="B1632" s="8" t="s">
        <v>2120</v>
      </c>
    </row>
    <row r="1633">
      <c r="B1633" s="8" t="s">
        <v>2121</v>
      </c>
    </row>
    <row r="1634">
      <c r="B1634" s="8" t="s">
        <v>174</v>
      </c>
    </row>
    <row r="1635">
      <c r="B1635" s="8" t="s">
        <v>2122</v>
      </c>
    </row>
    <row r="1636">
      <c r="B1636" s="8" t="s">
        <v>2123</v>
      </c>
    </row>
    <row r="1637">
      <c r="B1637" s="8" t="s">
        <v>175</v>
      </c>
    </row>
    <row r="1638">
      <c r="B1638" s="8" t="s">
        <v>2124</v>
      </c>
    </row>
    <row r="1639">
      <c r="B1639" s="8" t="s">
        <v>2125</v>
      </c>
    </row>
    <row r="1640">
      <c r="B1640" s="8" t="s">
        <v>2126</v>
      </c>
    </row>
    <row r="1641">
      <c r="B1641" s="8" t="s">
        <v>2127</v>
      </c>
    </row>
    <row r="1642">
      <c r="B1642" s="8" t="s">
        <v>2128</v>
      </c>
    </row>
    <row r="1643">
      <c r="B1643" s="8" t="s">
        <v>2129</v>
      </c>
    </row>
    <row r="1644">
      <c r="B1644" s="8" t="s">
        <v>176</v>
      </c>
    </row>
    <row r="1645">
      <c r="A1645" s="24" t="s">
        <v>2130</v>
      </c>
      <c r="B1645" s="8" t="s">
        <v>177</v>
      </c>
    </row>
    <row r="1646">
      <c r="A1646" s="24" t="s">
        <v>2131</v>
      </c>
      <c r="B1646" s="8" t="s">
        <v>2132</v>
      </c>
    </row>
    <row r="1647">
      <c r="A1647" s="24" t="s">
        <v>2133</v>
      </c>
      <c r="B1647" s="8" t="s">
        <v>2134</v>
      </c>
    </row>
    <row r="1648">
      <c r="B1648" s="8" t="s">
        <v>2135</v>
      </c>
    </row>
    <row r="1649">
      <c r="B1649" s="8" t="s">
        <v>2136</v>
      </c>
    </row>
    <row r="1650">
      <c r="A1650" s="24" t="s">
        <v>2137</v>
      </c>
      <c r="B1650" s="8" t="s">
        <v>167</v>
      </c>
    </row>
    <row r="1651">
      <c r="B1651" s="8" t="s">
        <v>2138</v>
      </c>
    </row>
    <row r="1652">
      <c r="B1652" s="8" t="s">
        <v>2139</v>
      </c>
    </row>
    <row r="1653">
      <c r="B1653" s="8" t="s">
        <v>168</v>
      </c>
    </row>
    <row r="1654">
      <c r="B1654" s="8" t="s">
        <v>169</v>
      </c>
    </row>
    <row r="1655">
      <c r="A1655" s="24" t="s">
        <v>2140</v>
      </c>
      <c r="B1655" s="8" t="s">
        <v>163</v>
      </c>
    </row>
    <row r="1656">
      <c r="B1656" s="8" t="s">
        <v>164</v>
      </c>
    </row>
    <row r="1657">
      <c r="B1657" s="8" t="s">
        <v>2141</v>
      </c>
    </row>
    <row r="1658">
      <c r="B1658" s="8" t="s">
        <v>165</v>
      </c>
    </row>
    <row r="1659">
      <c r="B1659" s="8" t="s">
        <v>2142</v>
      </c>
    </row>
    <row r="1660">
      <c r="B1660" s="8" t="s">
        <v>166</v>
      </c>
    </row>
    <row r="1661">
      <c r="B1661" s="8" t="s">
        <v>2143</v>
      </c>
    </row>
    <row r="1662">
      <c r="B1662" s="8" t="s">
        <v>2144</v>
      </c>
    </row>
    <row r="1663">
      <c r="B1663" s="8" t="s">
        <v>2145</v>
      </c>
    </row>
    <row r="1664">
      <c r="A1664" s="24" t="s">
        <v>2146</v>
      </c>
      <c r="B1664" s="8" t="s">
        <v>2147</v>
      </c>
    </row>
    <row r="1665">
      <c r="B1665" s="8" t="s">
        <v>2148</v>
      </c>
    </row>
    <row r="1666">
      <c r="B1666" s="8" t="s">
        <v>160</v>
      </c>
    </row>
    <row r="1667">
      <c r="B1667" s="8" t="s">
        <v>161</v>
      </c>
    </row>
    <row r="1668">
      <c r="A1668" s="24" t="s">
        <v>2149</v>
      </c>
      <c r="B1668" s="8" t="s">
        <v>2150</v>
      </c>
    </row>
    <row r="1669">
      <c r="B1669" s="8" t="s">
        <v>2151</v>
      </c>
    </row>
    <row r="1670">
      <c r="B1670" s="8" t="s">
        <v>162</v>
      </c>
    </row>
    <row r="1671">
      <c r="A1671" s="24" t="s">
        <v>2152</v>
      </c>
      <c r="B1671" s="8" t="s">
        <v>158</v>
      </c>
    </row>
    <row r="1672">
      <c r="B1672" s="8" t="s">
        <v>2153</v>
      </c>
    </row>
    <row r="1673">
      <c r="B1673" s="8" t="s">
        <v>159</v>
      </c>
    </row>
    <row r="1674">
      <c r="B1674" s="8" t="s">
        <v>2154</v>
      </c>
    </row>
    <row r="1675">
      <c r="B1675" s="8" t="s">
        <v>2155</v>
      </c>
    </row>
    <row r="1676">
      <c r="B1676" s="8" t="s">
        <v>2156</v>
      </c>
    </row>
    <row r="1677">
      <c r="B1677" s="8" t="s">
        <v>2157</v>
      </c>
    </row>
    <row r="1678">
      <c r="B1678" s="8" t="s">
        <v>2158</v>
      </c>
    </row>
    <row r="1679">
      <c r="A1679" s="24" t="s">
        <v>2159</v>
      </c>
      <c r="B1679" s="8" t="s">
        <v>2160</v>
      </c>
    </row>
    <row r="1680">
      <c r="B1680" s="8" t="s">
        <v>2161</v>
      </c>
    </row>
    <row r="1681">
      <c r="A1681" s="24" t="s">
        <v>2162</v>
      </c>
      <c r="B1681" s="8" t="s">
        <v>2163</v>
      </c>
    </row>
    <row r="1682">
      <c r="B1682" s="8" t="s">
        <v>2164</v>
      </c>
    </row>
    <row r="1683">
      <c r="B1683" s="8" t="s">
        <v>2165</v>
      </c>
    </row>
    <row r="1684">
      <c r="B1684" s="8" t="s">
        <v>2166</v>
      </c>
    </row>
    <row r="1685">
      <c r="B1685" s="8" t="s">
        <v>2167</v>
      </c>
    </row>
    <row r="1686">
      <c r="B1686" s="8" t="s">
        <v>2168</v>
      </c>
    </row>
    <row r="1687">
      <c r="B1687" s="8" t="s">
        <v>2169</v>
      </c>
    </row>
    <row r="1688">
      <c r="B1688" s="8" t="s">
        <v>157</v>
      </c>
    </row>
    <row r="1689">
      <c r="A1689" s="24" t="s">
        <v>2170</v>
      </c>
      <c r="B1689" s="8" t="s">
        <v>2171</v>
      </c>
    </row>
    <row r="1690">
      <c r="A1690" s="24" t="s">
        <v>2172</v>
      </c>
      <c r="B1690" s="8" t="s">
        <v>2173</v>
      </c>
    </row>
    <row r="1691">
      <c r="B1691" s="8" t="s">
        <v>2174</v>
      </c>
    </row>
    <row r="1692">
      <c r="B1692" s="8" t="s">
        <v>2175</v>
      </c>
    </row>
    <row r="1693">
      <c r="A1693" s="24" t="s">
        <v>2176</v>
      </c>
      <c r="B1693" s="8" t="s">
        <v>154</v>
      </c>
    </row>
    <row r="1694">
      <c r="B1694" s="8" t="s">
        <v>2177</v>
      </c>
    </row>
    <row r="1695">
      <c r="B1695" s="8" t="s">
        <v>2178</v>
      </c>
    </row>
    <row r="1696">
      <c r="A1696" s="24" t="s">
        <v>2179</v>
      </c>
      <c r="B1696" s="8" t="s">
        <v>2180</v>
      </c>
    </row>
    <row r="1697">
      <c r="B1697" s="8" t="s">
        <v>2181</v>
      </c>
    </row>
    <row r="1698">
      <c r="B1698" s="8" t="s">
        <v>155</v>
      </c>
    </row>
    <row r="1699">
      <c r="B1699" s="8" t="s">
        <v>2182</v>
      </c>
    </row>
    <row r="1700">
      <c r="B1700" s="8" t="s">
        <v>156</v>
      </c>
    </row>
    <row r="1701">
      <c r="B1701" s="8" t="s">
        <v>2183</v>
      </c>
    </row>
    <row r="1702">
      <c r="A1702" s="24" t="s">
        <v>2184</v>
      </c>
      <c r="B1702" s="8" t="s">
        <v>2185</v>
      </c>
    </row>
    <row r="1703">
      <c r="B1703" s="8" t="s">
        <v>2186</v>
      </c>
    </row>
    <row r="1704">
      <c r="B1704" s="8" t="s">
        <v>150</v>
      </c>
    </row>
    <row r="1705">
      <c r="B1705" s="8" t="s">
        <v>2187</v>
      </c>
    </row>
    <row r="1706">
      <c r="B1706" s="8" t="s">
        <v>2188</v>
      </c>
    </row>
    <row r="1707">
      <c r="B1707" s="8" t="s">
        <v>2189</v>
      </c>
    </row>
    <row r="1708">
      <c r="B1708" s="8" t="s">
        <v>2190</v>
      </c>
    </row>
    <row r="1709">
      <c r="B1709" s="8" t="s">
        <v>151</v>
      </c>
    </row>
    <row r="1710">
      <c r="B1710" s="8" t="s">
        <v>2191</v>
      </c>
    </row>
    <row r="1711">
      <c r="A1711" s="24" t="s">
        <v>2192</v>
      </c>
      <c r="B1711" s="8" t="s">
        <v>2193</v>
      </c>
    </row>
    <row r="1712">
      <c r="B1712" s="8" t="s">
        <v>2194</v>
      </c>
    </row>
    <row r="1713">
      <c r="B1713" s="8" t="s">
        <v>2195</v>
      </c>
    </row>
    <row r="1714">
      <c r="B1714" s="8" t="s">
        <v>152</v>
      </c>
    </row>
    <row r="1715">
      <c r="B1715" s="8" t="s">
        <v>153</v>
      </c>
    </row>
    <row r="1716">
      <c r="A1716" s="24" t="s">
        <v>2196</v>
      </c>
      <c r="B1716" s="8" t="s">
        <v>2197</v>
      </c>
    </row>
    <row r="1717">
      <c r="B1717" s="8" t="s">
        <v>2198</v>
      </c>
    </row>
    <row r="1718">
      <c r="B1718" s="8" t="s">
        <v>2199</v>
      </c>
    </row>
    <row r="1719">
      <c r="A1719" s="24" t="s">
        <v>2200</v>
      </c>
      <c r="B1719" s="8" t="s">
        <v>2201</v>
      </c>
    </row>
    <row r="1720">
      <c r="B1720" s="8" t="s">
        <v>2202</v>
      </c>
    </row>
    <row r="1721">
      <c r="B1721" s="8" t="s">
        <v>2203</v>
      </c>
    </row>
    <row r="1722">
      <c r="B1722" s="8" t="s">
        <v>149</v>
      </c>
    </row>
    <row r="1723">
      <c r="B1723" s="8" t="s">
        <v>2204</v>
      </c>
    </row>
    <row r="1724">
      <c r="A1724" s="24" t="s">
        <v>2205</v>
      </c>
      <c r="B1724" s="8" t="s">
        <v>2206</v>
      </c>
    </row>
    <row r="1725">
      <c r="B1725" s="8" t="s">
        <v>2207</v>
      </c>
    </row>
    <row r="1726">
      <c r="B1726" s="8" t="s">
        <v>2208</v>
      </c>
    </row>
    <row r="1727">
      <c r="B1727" s="8" t="s">
        <v>2209</v>
      </c>
    </row>
    <row r="1728">
      <c r="B1728" s="8" t="s">
        <v>2210</v>
      </c>
    </row>
    <row r="1729">
      <c r="B1729" s="8" t="s">
        <v>148</v>
      </c>
    </row>
    <row r="1730">
      <c r="A1730" s="24" t="s">
        <v>2211</v>
      </c>
      <c r="B1730" s="8" t="s">
        <v>2212</v>
      </c>
    </row>
    <row r="1731">
      <c r="B1731" s="8" t="s">
        <v>147</v>
      </c>
    </row>
    <row r="1732">
      <c r="B1732" s="8" t="s">
        <v>2213</v>
      </c>
    </row>
    <row r="1733">
      <c r="B1733" s="8" t="s">
        <v>2214</v>
      </c>
    </row>
    <row r="1734">
      <c r="A1734" s="24" t="s">
        <v>2215</v>
      </c>
      <c r="B1734" s="8" t="s">
        <v>2216</v>
      </c>
    </row>
    <row r="1735">
      <c r="B1735" s="8" t="s">
        <v>2217</v>
      </c>
    </row>
    <row r="1736">
      <c r="B1736" s="8" t="s">
        <v>2218</v>
      </c>
    </row>
    <row r="1737">
      <c r="B1737" s="8" t="s">
        <v>2219</v>
      </c>
    </row>
    <row r="1738">
      <c r="B1738" s="8" t="s">
        <v>2220</v>
      </c>
    </row>
    <row r="1739">
      <c r="A1739" s="24" t="s">
        <v>2221</v>
      </c>
      <c r="B1739" s="8" t="s">
        <v>2222</v>
      </c>
    </row>
    <row r="1740">
      <c r="B1740" s="8" t="s">
        <v>2223</v>
      </c>
    </row>
    <row r="1741">
      <c r="B1741" s="8" t="s">
        <v>2224</v>
      </c>
    </row>
    <row r="1742">
      <c r="B1742" s="8" t="s">
        <v>2225</v>
      </c>
    </row>
    <row r="1743">
      <c r="B1743" s="8" t="s">
        <v>143</v>
      </c>
    </row>
    <row r="1744">
      <c r="B1744" s="8" t="s">
        <v>144</v>
      </c>
    </row>
    <row r="1745">
      <c r="A1745" s="24" t="s">
        <v>2226</v>
      </c>
      <c r="B1745" s="8" t="s">
        <v>2227</v>
      </c>
    </row>
    <row r="1746">
      <c r="B1746" s="8" t="s">
        <v>2228</v>
      </c>
    </row>
    <row r="1747">
      <c r="B1747" s="8" t="s">
        <v>2229</v>
      </c>
    </row>
    <row r="1748">
      <c r="B1748" s="8" t="s">
        <v>2230</v>
      </c>
    </row>
    <row r="1749">
      <c r="B1749" s="8" t="s">
        <v>2231</v>
      </c>
    </row>
    <row r="1750">
      <c r="B1750" s="8" t="s">
        <v>145</v>
      </c>
    </row>
    <row r="1751">
      <c r="B1751" s="8" t="s">
        <v>2232</v>
      </c>
    </row>
    <row r="1752">
      <c r="B1752" s="8" t="s">
        <v>2233</v>
      </c>
    </row>
    <row r="1753">
      <c r="A1753" s="24" t="s">
        <v>2234</v>
      </c>
      <c r="B1753" s="8" t="s">
        <v>146</v>
      </c>
    </row>
    <row r="1754">
      <c r="A1754" s="24" t="s">
        <v>2235</v>
      </c>
      <c r="B1754" s="8" t="s">
        <v>2236</v>
      </c>
    </row>
    <row r="1755">
      <c r="B1755" s="8" t="s">
        <v>2237</v>
      </c>
    </row>
    <row r="1756">
      <c r="A1756" s="24" t="s">
        <v>2238</v>
      </c>
      <c r="B1756" s="8" t="s">
        <v>2239</v>
      </c>
    </row>
    <row r="1757">
      <c r="B1757" s="8" t="s">
        <v>2240</v>
      </c>
    </row>
    <row r="1758">
      <c r="A1758" s="24" t="s">
        <v>2241</v>
      </c>
      <c r="B1758" s="8" t="s">
        <v>142</v>
      </c>
    </row>
    <row r="1759">
      <c r="B1759" s="8" t="s">
        <v>2242</v>
      </c>
    </row>
    <row r="1760">
      <c r="B1760" s="8" t="s">
        <v>2243</v>
      </c>
    </row>
    <row r="1761">
      <c r="B1761" s="8" t="s">
        <v>2244</v>
      </c>
    </row>
    <row r="1762">
      <c r="B1762" s="8" t="s">
        <v>2245</v>
      </c>
    </row>
    <row r="1763">
      <c r="A1763" s="24" t="s">
        <v>2246</v>
      </c>
      <c r="B1763" s="8" t="s">
        <v>2247</v>
      </c>
    </row>
    <row r="1764">
      <c r="A1764" s="24" t="s">
        <v>2248</v>
      </c>
      <c r="B1764" s="8" t="s">
        <v>2249</v>
      </c>
    </row>
    <row r="1765">
      <c r="A1765" s="24" t="s">
        <v>2250</v>
      </c>
      <c r="B1765" s="8" t="s">
        <v>2251</v>
      </c>
    </row>
    <row r="1766">
      <c r="B1766" s="8" t="s">
        <v>2252</v>
      </c>
    </row>
    <row r="1767">
      <c r="A1767" s="24" t="s">
        <v>2253</v>
      </c>
      <c r="B1767" s="8" t="s">
        <v>140</v>
      </c>
    </row>
    <row r="1768">
      <c r="B1768" s="8" t="s">
        <v>2254</v>
      </c>
    </row>
    <row r="1769">
      <c r="B1769" s="8" t="s">
        <v>2255</v>
      </c>
    </row>
    <row r="1770">
      <c r="B1770" s="8" t="s">
        <v>2256</v>
      </c>
    </row>
    <row r="1771">
      <c r="B1771" s="8" t="s">
        <v>2257</v>
      </c>
    </row>
    <row r="1772">
      <c r="B1772" s="8" t="s">
        <v>2258</v>
      </c>
    </row>
    <row r="1773">
      <c r="B1773" s="8" t="s">
        <v>2259</v>
      </c>
    </row>
    <row r="1774">
      <c r="B1774" s="8" t="s">
        <v>2260</v>
      </c>
    </row>
    <row r="1775">
      <c r="B1775" s="8" t="s">
        <v>141</v>
      </c>
    </row>
    <row r="1776">
      <c r="A1776" s="24" t="s">
        <v>2261</v>
      </c>
      <c r="B1776" s="8" t="s">
        <v>136</v>
      </c>
    </row>
    <row r="1777">
      <c r="B1777" s="8" t="s">
        <v>2262</v>
      </c>
    </row>
    <row r="1778">
      <c r="B1778" s="8" t="s">
        <v>2263</v>
      </c>
    </row>
    <row r="1779">
      <c r="B1779" s="8" t="s">
        <v>2264</v>
      </c>
    </row>
    <row r="1780">
      <c r="B1780" s="8" t="s">
        <v>137</v>
      </c>
    </row>
    <row r="1781">
      <c r="B1781" s="8" t="s">
        <v>138</v>
      </c>
    </row>
    <row r="1782">
      <c r="B1782" s="8" t="s">
        <v>139</v>
      </c>
    </row>
    <row r="1783">
      <c r="A1783" s="24" t="s">
        <v>2265</v>
      </c>
      <c r="B1783" s="8" t="s">
        <v>2266</v>
      </c>
    </row>
    <row r="1784">
      <c r="B1784" s="8" t="s">
        <v>2267</v>
      </c>
    </row>
    <row r="1785">
      <c r="A1785" s="24" t="s">
        <v>2268</v>
      </c>
      <c r="B1785" s="8" t="s">
        <v>129</v>
      </c>
    </row>
    <row r="1786">
      <c r="B1786" s="8" t="s">
        <v>2269</v>
      </c>
    </row>
    <row r="1787">
      <c r="B1787" s="8" t="s">
        <v>2270</v>
      </c>
    </row>
    <row r="1788">
      <c r="B1788" s="8" t="s">
        <v>130</v>
      </c>
    </row>
    <row r="1789">
      <c r="B1789" s="8" t="s">
        <v>131</v>
      </c>
    </row>
    <row r="1790">
      <c r="A1790" s="24" t="s">
        <v>2271</v>
      </c>
      <c r="B1790" s="8" t="s">
        <v>2272</v>
      </c>
    </row>
    <row r="1791">
      <c r="B1791" s="8" t="s">
        <v>132</v>
      </c>
    </row>
    <row r="1792">
      <c r="B1792" s="8" t="s">
        <v>133</v>
      </c>
    </row>
    <row r="1793">
      <c r="B1793" s="8" t="s">
        <v>2273</v>
      </c>
    </row>
    <row r="1794">
      <c r="B1794" s="8" t="s">
        <v>134</v>
      </c>
    </row>
    <row r="1795">
      <c r="B1795" s="8" t="s">
        <v>2274</v>
      </c>
    </row>
    <row r="1796">
      <c r="B1796" s="8" t="s">
        <v>135</v>
      </c>
    </row>
    <row r="1797">
      <c r="B1797" s="8" t="s">
        <v>2275</v>
      </c>
    </row>
    <row r="1798">
      <c r="A1798" s="24" t="s">
        <v>2276</v>
      </c>
      <c r="B1798" s="8" t="s">
        <v>2277</v>
      </c>
    </row>
    <row r="1799">
      <c r="B1799" s="8" t="s">
        <v>2278</v>
      </c>
    </row>
    <row r="1800">
      <c r="B1800" s="8" t="s">
        <v>2279</v>
      </c>
    </row>
    <row r="1801">
      <c r="B1801" s="8" t="s">
        <v>126</v>
      </c>
    </row>
    <row r="1802">
      <c r="B1802" s="8" t="s">
        <v>2280</v>
      </c>
    </row>
    <row r="1803">
      <c r="B1803" s="8" t="s">
        <v>2281</v>
      </c>
    </row>
    <row r="1804">
      <c r="B1804" s="8" t="s">
        <v>2282</v>
      </c>
    </row>
    <row r="1805">
      <c r="B1805" s="8" t="s">
        <v>2283</v>
      </c>
    </row>
    <row r="1806">
      <c r="B1806" s="8" t="s">
        <v>2284</v>
      </c>
    </row>
    <row r="1807">
      <c r="B1807" s="8" t="s">
        <v>2285</v>
      </c>
    </row>
    <row r="1808">
      <c r="B1808" s="8" t="s">
        <v>2286</v>
      </c>
    </row>
    <row r="1809">
      <c r="B1809" s="8" t="s">
        <v>2287</v>
      </c>
    </row>
    <row r="1810">
      <c r="B1810" s="8" t="s">
        <v>2288</v>
      </c>
    </row>
    <row r="1811">
      <c r="B1811" s="8" t="s">
        <v>2289</v>
      </c>
    </row>
    <row r="1812">
      <c r="B1812" s="8" t="s">
        <v>2290</v>
      </c>
    </row>
    <row r="1813">
      <c r="B1813" s="8" t="s">
        <v>127</v>
      </c>
    </row>
    <row r="1814">
      <c r="B1814" s="8" t="s">
        <v>2291</v>
      </c>
    </row>
    <row r="1815">
      <c r="B1815" s="8" t="s">
        <v>2292</v>
      </c>
    </row>
    <row r="1816">
      <c r="B1816" s="8" t="s">
        <v>2293</v>
      </c>
    </row>
    <row r="1817">
      <c r="B1817" s="8" t="s">
        <v>128</v>
      </c>
    </row>
    <row r="1818">
      <c r="B1818" s="8" t="s">
        <v>2294</v>
      </c>
    </row>
    <row r="1819">
      <c r="B1819" s="8" t="s">
        <v>2295</v>
      </c>
    </row>
    <row r="1820">
      <c r="A1820" s="24" t="s">
        <v>2296</v>
      </c>
      <c r="B1820" s="8" t="s">
        <v>2297</v>
      </c>
    </row>
    <row r="1821">
      <c r="B1821" s="8" t="s">
        <v>121</v>
      </c>
    </row>
    <row r="1822">
      <c r="B1822" s="8" t="s">
        <v>2298</v>
      </c>
    </row>
    <row r="1823">
      <c r="B1823" s="8" t="s">
        <v>122</v>
      </c>
    </row>
    <row r="1824">
      <c r="A1824" s="24" t="s">
        <v>2299</v>
      </c>
      <c r="B1824" s="8" t="s">
        <v>2300</v>
      </c>
    </row>
    <row r="1825">
      <c r="B1825" s="8" t="s">
        <v>123</v>
      </c>
    </row>
    <row r="1826">
      <c r="B1826" s="8" t="s">
        <v>124</v>
      </c>
    </row>
    <row r="1827">
      <c r="B1827" s="8" t="s">
        <v>125</v>
      </c>
    </row>
    <row r="1828">
      <c r="A1828" s="24" t="s">
        <v>2301</v>
      </c>
      <c r="B1828" s="8" t="s">
        <v>119</v>
      </c>
    </row>
    <row r="1829">
      <c r="B1829" s="8" t="s">
        <v>2302</v>
      </c>
    </row>
    <row r="1830">
      <c r="B1830" s="8" t="s">
        <v>2303</v>
      </c>
    </row>
    <row r="1831">
      <c r="B1831" s="8" t="s">
        <v>120</v>
      </c>
    </row>
    <row r="1832">
      <c r="A1832" s="24" t="s">
        <v>2304</v>
      </c>
      <c r="B1832" s="8" t="s">
        <v>118</v>
      </c>
    </row>
    <row r="1833">
      <c r="B1833" s="8" t="s">
        <v>2305</v>
      </c>
    </row>
    <row r="1834">
      <c r="B1834" s="8" t="s">
        <v>2306</v>
      </c>
    </row>
    <row r="1835">
      <c r="B1835" s="8" t="s">
        <v>2307</v>
      </c>
    </row>
    <row r="1836">
      <c r="B1836" s="8" t="s">
        <v>2308</v>
      </c>
    </row>
    <row r="1837">
      <c r="B1837" s="8" t="s">
        <v>2309</v>
      </c>
    </row>
    <row r="1838">
      <c r="A1838" s="24" t="s">
        <v>2310</v>
      </c>
      <c r="B1838" s="8" t="s">
        <v>2311</v>
      </c>
    </row>
    <row r="1839">
      <c r="B1839" s="8" t="s">
        <v>2312</v>
      </c>
    </row>
    <row r="1840">
      <c r="B1840" s="8" t="s">
        <v>117</v>
      </c>
    </row>
    <row r="1841">
      <c r="B1841" s="8" t="s">
        <v>2313</v>
      </c>
    </row>
    <row r="1842">
      <c r="A1842" s="24" t="s">
        <v>2314</v>
      </c>
      <c r="B1842" s="8" t="s">
        <v>2315</v>
      </c>
    </row>
    <row r="1843">
      <c r="B1843" s="8" t="s">
        <v>2316</v>
      </c>
    </row>
    <row r="1844">
      <c r="B1844" s="8" t="s">
        <v>2317</v>
      </c>
    </row>
    <row r="1845">
      <c r="B1845" s="8" t="s">
        <v>2318</v>
      </c>
    </row>
    <row r="1846">
      <c r="B1846" s="8" t="s">
        <v>2319</v>
      </c>
    </row>
    <row r="1847">
      <c r="B1847" s="8" t="s">
        <v>2320</v>
      </c>
    </row>
    <row r="1848">
      <c r="B1848" s="8" t="s">
        <v>2321</v>
      </c>
    </row>
    <row r="1849">
      <c r="B1849" s="8" t="s">
        <v>2322</v>
      </c>
    </row>
    <row r="1850">
      <c r="A1850" s="24" t="s">
        <v>2323</v>
      </c>
      <c r="B1850" s="8" t="s">
        <v>2324</v>
      </c>
    </row>
    <row r="1851">
      <c r="B1851" s="8" t="s">
        <v>114</v>
      </c>
    </row>
    <row r="1852">
      <c r="B1852" s="8" t="s">
        <v>115</v>
      </c>
    </row>
    <row r="1853">
      <c r="B1853" s="8" t="s">
        <v>116</v>
      </c>
    </row>
    <row r="1854">
      <c r="A1854" s="24" t="s">
        <v>2325</v>
      </c>
      <c r="B1854" s="8" t="s">
        <v>2326</v>
      </c>
    </row>
    <row r="1855">
      <c r="B1855" s="8" t="s">
        <v>111</v>
      </c>
    </row>
    <row r="1856">
      <c r="B1856" s="8" t="s">
        <v>2327</v>
      </c>
    </row>
    <row r="1857">
      <c r="B1857" s="8" t="s">
        <v>2328</v>
      </c>
    </row>
    <row r="1858">
      <c r="B1858" s="8" t="s">
        <v>112</v>
      </c>
    </row>
    <row r="1859">
      <c r="A1859" s="24" t="s">
        <v>2329</v>
      </c>
      <c r="B1859" s="8" t="s">
        <v>2330</v>
      </c>
    </row>
    <row r="1860">
      <c r="B1860" s="8" t="s">
        <v>109</v>
      </c>
    </row>
    <row r="1861">
      <c r="B1861" s="8" t="s">
        <v>110</v>
      </c>
    </row>
    <row r="1862">
      <c r="A1862" s="24" t="s">
        <v>2331</v>
      </c>
      <c r="B1862" s="8" t="s">
        <v>2332</v>
      </c>
    </row>
    <row r="1863">
      <c r="A1863" s="24" t="s">
        <v>2333</v>
      </c>
      <c r="B1863" s="8" t="s">
        <v>2334</v>
      </c>
    </row>
    <row r="1864">
      <c r="B1864" s="8" t="s">
        <v>108</v>
      </c>
    </row>
    <row r="1865">
      <c r="A1865" s="24" t="s">
        <v>2335</v>
      </c>
      <c r="B1865" s="8" t="s">
        <v>106</v>
      </c>
    </row>
    <row r="1866">
      <c r="B1866" s="8" t="s">
        <v>2336</v>
      </c>
    </row>
    <row r="1867">
      <c r="B1867" s="8" t="s">
        <v>107</v>
      </c>
    </row>
    <row r="1868">
      <c r="B1868" s="8" t="s">
        <v>2337</v>
      </c>
    </row>
    <row r="1869">
      <c r="B1869" s="8" t="s">
        <v>2338</v>
      </c>
    </row>
    <row r="1870">
      <c r="B1870" s="8" t="s">
        <v>2339</v>
      </c>
    </row>
    <row r="1871">
      <c r="A1871" s="24" t="s">
        <v>2340</v>
      </c>
      <c r="B1871" s="8" t="s">
        <v>2341</v>
      </c>
    </row>
    <row r="1872">
      <c r="A1872" s="24" t="s">
        <v>2342</v>
      </c>
      <c r="B1872" s="8" t="s">
        <v>2343</v>
      </c>
    </row>
    <row r="1873">
      <c r="B1873" s="8" t="s">
        <v>2344</v>
      </c>
    </row>
    <row r="1874">
      <c r="B1874" s="8" t="s">
        <v>2345</v>
      </c>
    </row>
    <row r="1875">
      <c r="B1875" s="8" t="s">
        <v>2346</v>
      </c>
    </row>
    <row r="1876">
      <c r="B1876" s="8" t="s">
        <v>2347</v>
      </c>
    </row>
    <row r="1877">
      <c r="A1877" s="24" t="s">
        <v>2348</v>
      </c>
      <c r="B1877" s="8" t="s">
        <v>105</v>
      </c>
    </row>
    <row r="1878">
      <c r="B1878" s="8" t="s">
        <v>2349</v>
      </c>
    </row>
    <row r="1879">
      <c r="B1879" s="8" t="s">
        <v>2350</v>
      </c>
    </row>
    <row r="1880">
      <c r="A1880" s="24" t="s">
        <v>2351</v>
      </c>
      <c r="B1880" s="8" t="s">
        <v>103</v>
      </c>
    </row>
    <row r="1881">
      <c r="B1881" s="8" t="s">
        <v>2352</v>
      </c>
    </row>
    <row r="1882">
      <c r="B1882" s="8" t="s">
        <v>104</v>
      </c>
    </row>
    <row r="1883">
      <c r="B1883" s="8" t="s">
        <v>2353</v>
      </c>
    </row>
    <row r="1884">
      <c r="B1884" s="8" t="s">
        <v>2354</v>
      </c>
    </row>
    <row r="1885">
      <c r="B1885" s="8" t="s">
        <v>2355</v>
      </c>
    </row>
    <row r="1886">
      <c r="B1886" s="8" t="s">
        <v>2356</v>
      </c>
    </row>
    <row r="1887">
      <c r="B1887" s="8" t="s">
        <v>2357</v>
      </c>
    </row>
    <row r="1888">
      <c r="A1888" s="24" t="s">
        <v>2358</v>
      </c>
      <c r="B1888" s="8" t="s">
        <v>2359</v>
      </c>
    </row>
    <row r="1889">
      <c r="B1889" s="8" t="s">
        <v>102</v>
      </c>
    </row>
    <row r="1890">
      <c r="B1890" s="8" t="s">
        <v>2360</v>
      </c>
    </row>
    <row r="1891">
      <c r="B1891" s="8" t="s">
        <v>2361</v>
      </c>
    </row>
    <row r="1892">
      <c r="A1892" s="24" t="s">
        <v>2362</v>
      </c>
      <c r="B1892" s="8" t="s">
        <v>2363</v>
      </c>
    </row>
    <row r="1893">
      <c r="A1893" s="24" t="s">
        <v>2364</v>
      </c>
      <c r="B1893" s="8" t="s">
        <v>2365</v>
      </c>
    </row>
    <row r="1894">
      <c r="B1894" s="8" t="s">
        <v>101</v>
      </c>
    </row>
    <row r="1895">
      <c r="A1895" s="24" t="s">
        <v>2366</v>
      </c>
      <c r="B1895" s="8" t="s">
        <v>2367</v>
      </c>
    </row>
    <row r="1896">
      <c r="B1896" s="8" t="s">
        <v>2368</v>
      </c>
    </row>
    <row r="1897">
      <c r="A1897" s="24" t="s">
        <v>2369</v>
      </c>
      <c r="B1897" s="8" t="s">
        <v>2370</v>
      </c>
    </row>
    <row r="1898">
      <c r="B1898" s="8" t="s">
        <v>2371</v>
      </c>
    </row>
    <row r="1899">
      <c r="B1899" s="8" t="s">
        <v>2372</v>
      </c>
    </row>
    <row r="1900">
      <c r="B1900" s="8" t="s">
        <v>2373</v>
      </c>
    </row>
    <row r="1901">
      <c r="B1901" s="8" t="s">
        <v>2374</v>
      </c>
    </row>
    <row r="1902">
      <c r="A1902" s="24" t="s">
        <v>2375</v>
      </c>
      <c r="B1902" s="8" t="s">
        <v>99</v>
      </c>
    </row>
    <row r="1903">
      <c r="B1903" s="8" t="s">
        <v>2376</v>
      </c>
    </row>
    <row r="1904">
      <c r="B1904" s="8" t="s">
        <v>2377</v>
      </c>
    </row>
    <row r="1905">
      <c r="B1905" s="8" t="s">
        <v>2378</v>
      </c>
    </row>
    <row r="1906">
      <c r="B1906" s="8" t="s">
        <v>2379</v>
      </c>
    </row>
    <row r="1907">
      <c r="B1907" s="8" t="s">
        <v>2380</v>
      </c>
    </row>
    <row r="1908">
      <c r="B1908" s="8" t="s">
        <v>100</v>
      </c>
    </row>
    <row r="1909">
      <c r="B1909" s="8" t="s">
        <v>2381</v>
      </c>
    </row>
    <row r="1910">
      <c r="A1910" s="24" t="s">
        <v>2382</v>
      </c>
      <c r="B1910" s="8" t="s">
        <v>2383</v>
      </c>
    </row>
    <row r="1911">
      <c r="B1911" s="8" t="s">
        <v>2384</v>
      </c>
    </row>
    <row r="1912">
      <c r="B1912" s="8" t="s">
        <v>2385</v>
      </c>
    </row>
    <row r="1913">
      <c r="A1913" s="24" t="s">
        <v>2386</v>
      </c>
      <c r="B1913" s="8" t="s">
        <v>2387</v>
      </c>
    </row>
    <row r="1914">
      <c r="A1914" s="24" t="s">
        <v>2388</v>
      </c>
      <c r="B1914" s="8" t="s">
        <v>2389</v>
      </c>
    </row>
    <row r="1915">
      <c r="A1915" s="24" t="s">
        <v>2390</v>
      </c>
      <c r="B1915" s="8" t="s">
        <v>2391</v>
      </c>
    </row>
    <row r="1916">
      <c r="B1916" s="8" t="s">
        <v>2392</v>
      </c>
    </row>
    <row r="1917">
      <c r="A1917" s="24" t="s">
        <v>2393</v>
      </c>
      <c r="B1917" s="8" t="s">
        <v>97</v>
      </c>
    </row>
    <row r="1918">
      <c r="B1918" s="8" t="s">
        <v>98</v>
      </c>
    </row>
    <row r="1919">
      <c r="A1919" s="24" t="s">
        <v>2394</v>
      </c>
      <c r="B1919" s="8" t="s">
        <v>2395</v>
      </c>
    </row>
    <row r="1920">
      <c r="B1920" s="8" t="s">
        <v>2396</v>
      </c>
    </row>
    <row r="1921">
      <c r="A1921" s="24" t="s">
        <v>2397</v>
      </c>
      <c r="B1921" s="8" t="s">
        <v>94</v>
      </c>
    </row>
    <row r="1922">
      <c r="B1922" s="8" t="s">
        <v>2398</v>
      </c>
    </row>
    <row r="1923">
      <c r="B1923" s="8" t="s">
        <v>95</v>
      </c>
    </row>
    <row r="1924">
      <c r="B1924" s="8" t="s">
        <v>2399</v>
      </c>
    </row>
    <row r="1925">
      <c r="B1925" s="8" t="s">
        <v>96</v>
      </c>
    </row>
    <row r="1926">
      <c r="A1926" s="24" t="s">
        <v>2400</v>
      </c>
      <c r="B1926" s="8" t="s">
        <v>2401</v>
      </c>
    </row>
    <row r="1927">
      <c r="B1927" s="8" t="s">
        <v>2402</v>
      </c>
    </row>
    <row r="1928">
      <c r="B1928" s="8" t="s">
        <v>2403</v>
      </c>
    </row>
    <row r="1929">
      <c r="B1929" s="8" t="s">
        <v>93</v>
      </c>
    </row>
    <row r="1930">
      <c r="B1930" s="8" t="s">
        <v>2404</v>
      </c>
    </row>
    <row r="1931">
      <c r="B1931" s="8" t="s">
        <v>2405</v>
      </c>
    </row>
    <row r="1932">
      <c r="A1932" s="24" t="s">
        <v>2406</v>
      </c>
      <c r="B1932" s="8" t="s">
        <v>2407</v>
      </c>
    </row>
    <row r="1933">
      <c r="B1933" s="8" t="s">
        <v>2408</v>
      </c>
    </row>
    <row r="1934">
      <c r="B1934" s="8" t="s">
        <v>92</v>
      </c>
    </row>
    <row r="1935">
      <c r="A1935" s="24" t="s">
        <v>2409</v>
      </c>
      <c r="B1935" s="8" t="s">
        <v>2410</v>
      </c>
    </row>
    <row r="1936">
      <c r="B1936" s="8" t="s">
        <v>2411</v>
      </c>
    </row>
    <row r="1937">
      <c r="A1937" s="24" t="s">
        <v>2412</v>
      </c>
      <c r="B1937" s="8" t="s">
        <v>2413</v>
      </c>
    </row>
    <row r="1938">
      <c r="B1938" s="8" t="s">
        <v>91</v>
      </c>
    </row>
    <row r="1939">
      <c r="A1939" s="24" t="s">
        <v>2414</v>
      </c>
      <c r="B1939" s="8" t="s">
        <v>2415</v>
      </c>
    </row>
    <row r="1940">
      <c r="B1940" s="8" t="s">
        <v>2416</v>
      </c>
    </row>
    <row r="1941">
      <c r="A1941" s="24" t="s">
        <v>2417</v>
      </c>
      <c r="B1941" s="8" t="s">
        <v>88</v>
      </c>
    </row>
    <row r="1942">
      <c r="B1942" s="8" t="s">
        <v>2418</v>
      </c>
    </row>
    <row r="1943">
      <c r="B1943" s="8" t="s">
        <v>89</v>
      </c>
    </row>
    <row r="1944">
      <c r="A1944" s="24" t="s">
        <v>2419</v>
      </c>
      <c r="B1944" s="8" t="s">
        <v>2420</v>
      </c>
    </row>
    <row r="1945">
      <c r="A1945" s="24" t="s">
        <v>2421</v>
      </c>
      <c r="B1945" s="8" t="s">
        <v>2422</v>
      </c>
    </row>
    <row r="1946">
      <c r="B1946" s="8" t="s">
        <v>2423</v>
      </c>
    </row>
    <row r="1947">
      <c r="B1947" s="8" t="s">
        <v>2424</v>
      </c>
    </row>
    <row r="1948">
      <c r="B1948" s="8" t="s">
        <v>2425</v>
      </c>
    </row>
    <row r="1949">
      <c r="B1949" s="8" t="s">
        <v>2426</v>
      </c>
    </row>
    <row r="1950">
      <c r="B1950" s="8" t="s">
        <v>2427</v>
      </c>
    </row>
    <row r="1951">
      <c r="B1951" s="8" t="s">
        <v>2428</v>
      </c>
    </row>
    <row r="1952">
      <c r="B1952" s="8" t="s">
        <v>2429</v>
      </c>
    </row>
    <row r="1953">
      <c r="A1953" s="24" t="s">
        <v>2430</v>
      </c>
      <c r="B1953" s="8" t="s">
        <v>87</v>
      </c>
    </row>
    <row r="1954">
      <c r="A1954" s="24" t="s">
        <v>2431</v>
      </c>
      <c r="B1954" s="8" t="s">
        <v>2432</v>
      </c>
    </row>
    <row r="1955">
      <c r="B1955" s="8" t="s">
        <v>2433</v>
      </c>
    </row>
    <row r="1956">
      <c r="A1956" s="24" t="s">
        <v>2434</v>
      </c>
      <c r="B1956" s="8" t="s">
        <v>2435</v>
      </c>
    </row>
    <row r="1957">
      <c r="B1957" s="8" t="s">
        <v>86</v>
      </c>
    </row>
    <row r="1958">
      <c r="B1958" s="8" t="s">
        <v>2436</v>
      </c>
    </row>
    <row r="1959">
      <c r="B1959" s="8" t="s">
        <v>2437</v>
      </c>
    </row>
    <row r="1960">
      <c r="B1960" s="8" t="s">
        <v>2438</v>
      </c>
    </row>
    <row r="1961">
      <c r="B1961" s="8" t="s">
        <v>2439</v>
      </c>
    </row>
    <row r="1962">
      <c r="A1962" s="24" t="s">
        <v>2440</v>
      </c>
      <c r="B1962" s="8" t="s">
        <v>2441</v>
      </c>
    </row>
    <row r="1963">
      <c r="B1963" s="8" t="s">
        <v>84</v>
      </c>
    </row>
    <row r="1964">
      <c r="B1964" s="8" t="s">
        <v>2442</v>
      </c>
    </row>
    <row r="1965">
      <c r="B1965" s="8" t="s">
        <v>2443</v>
      </c>
    </row>
    <row r="1966">
      <c r="B1966" s="8" t="s">
        <v>2444</v>
      </c>
    </row>
    <row r="1967">
      <c r="A1967" s="24" t="s">
        <v>2445</v>
      </c>
      <c r="B1967" s="8" t="s">
        <v>2446</v>
      </c>
    </row>
    <row r="1968">
      <c r="B1968" s="8" t="s">
        <v>83</v>
      </c>
    </row>
    <row r="1969">
      <c r="A1969" s="24" t="s">
        <v>2447</v>
      </c>
      <c r="B1969" s="8" t="s">
        <v>2448</v>
      </c>
    </row>
    <row r="1970">
      <c r="B1970" s="8" t="s">
        <v>2449</v>
      </c>
    </row>
    <row r="1971">
      <c r="A1971" s="24" t="s">
        <v>2450</v>
      </c>
      <c r="B1971" s="8" t="s">
        <v>2451</v>
      </c>
    </row>
    <row r="1972">
      <c r="A1972" s="24" t="s">
        <v>2452</v>
      </c>
      <c r="B1972" s="8" t="s">
        <v>2453</v>
      </c>
    </row>
    <row r="1973">
      <c r="A1973" s="24" t="s">
        <v>2454</v>
      </c>
      <c r="B1973" s="8" t="s">
        <v>2455</v>
      </c>
    </row>
    <row r="1974">
      <c r="A1974" s="24" t="s">
        <v>2456</v>
      </c>
      <c r="B1974" s="8" t="s">
        <v>2457</v>
      </c>
    </row>
    <row r="1975">
      <c r="B1975" s="8" t="s">
        <v>2458</v>
      </c>
    </row>
    <row r="1976">
      <c r="B1976" s="8" t="s">
        <v>2459</v>
      </c>
    </row>
    <row r="1977">
      <c r="A1977" s="24" t="s">
        <v>2460</v>
      </c>
      <c r="B1977" s="8" t="s">
        <v>2461</v>
      </c>
    </row>
    <row r="1978">
      <c r="B1978" s="8" t="s">
        <v>2462</v>
      </c>
    </row>
    <row r="1979">
      <c r="A1979" s="24" t="s">
        <v>2463</v>
      </c>
      <c r="B1979" s="8" t="s">
        <v>2464</v>
      </c>
    </row>
    <row r="1980">
      <c r="A1980" s="24" t="s">
        <v>2465</v>
      </c>
      <c r="B1980" s="8" t="s">
        <v>2466</v>
      </c>
    </row>
    <row r="1981">
      <c r="B1981" s="8" t="s">
        <v>2467</v>
      </c>
    </row>
    <row r="1982">
      <c r="A1982" s="24" t="s">
        <v>2468</v>
      </c>
      <c r="B1982" s="8" t="s">
        <v>2469</v>
      </c>
    </row>
    <row r="1983">
      <c r="B1983" s="8" t="s">
        <v>2470</v>
      </c>
    </row>
    <row r="1984">
      <c r="A1984" s="24" t="s">
        <v>2471</v>
      </c>
      <c r="B1984" s="8" t="s">
        <v>2472</v>
      </c>
    </row>
    <row r="1985">
      <c r="B1985" s="8" t="s">
        <v>2473</v>
      </c>
    </row>
    <row r="1986">
      <c r="B1986" s="8" t="s">
        <v>2474</v>
      </c>
    </row>
    <row r="1987">
      <c r="A1987" s="24" t="s">
        <v>2475</v>
      </c>
      <c r="B1987" s="8" t="s">
        <v>2476</v>
      </c>
    </row>
    <row r="1988">
      <c r="B1988" s="8" t="s">
        <v>2477</v>
      </c>
    </row>
    <row r="1989">
      <c r="B1989" s="8" t="s">
        <v>82</v>
      </c>
    </row>
    <row r="1990">
      <c r="A1990" s="24" t="s">
        <v>2478</v>
      </c>
      <c r="B1990" s="8" t="s">
        <v>2479</v>
      </c>
    </row>
    <row r="1991">
      <c r="B1991" s="8" t="s">
        <v>2480</v>
      </c>
    </row>
    <row r="1992">
      <c r="B1992" s="8" t="s">
        <v>2481</v>
      </c>
    </row>
    <row r="1993">
      <c r="B1993" s="8" t="s">
        <v>2482</v>
      </c>
    </row>
    <row r="1994">
      <c r="A1994" s="24" t="s">
        <v>2483</v>
      </c>
      <c r="B1994" s="8" t="s">
        <v>2484</v>
      </c>
    </row>
    <row r="1995">
      <c r="B1995" s="8" t="s">
        <v>79</v>
      </c>
    </row>
    <row r="1996">
      <c r="B1996" s="8" t="s">
        <v>80</v>
      </c>
    </row>
    <row r="1997">
      <c r="A1997" s="24" t="s">
        <v>2485</v>
      </c>
      <c r="B1997" s="8" t="s">
        <v>2486</v>
      </c>
    </row>
    <row r="1998">
      <c r="A1998" s="24" t="s">
        <v>2487</v>
      </c>
      <c r="B1998" s="8" t="s">
        <v>81</v>
      </c>
    </row>
    <row r="1999">
      <c r="B1999" s="8" t="s">
        <v>2488</v>
      </c>
    </row>
    <row r="2000">
      <c r="B2000" s="8" t="s">
        <v>2489</v>
      </c>
    </row>
    <row r="2001">
      <c r="B2001" s="8" t="s">
        <v>2490</v>
      </c>
    </row>
    <row r="2002">
      <c r="A2002" s="24" t="s">
        <v>2491</v>
      </c>
      <c r="B2002" s="8" t="s">
        <v>1728</v>
      </c>
    </row>
    <row r="2003">
      <c r="B2003" s="8" t="s">
        <v>78</v>
      </c>
    </row>
    <row r="2004">
      <c r="A2004" s="24" t="s">
        <v>2492</v>
      </c>
      <c r="B2004" s="8" t="s">
        <v>2493</v>
      </c>
    </row>
    <row r="2005">
      <c r="B2005" s="8" t="s">
        <v>2494</v>
      </c>
    </row>
    <row r="2006">
      <c r="A2006" s="24" t="s">
        <v>2495</v>
      </c>
      <c r="B2006" s="8" t="s">
        <v>2496</v>
      </c>
    </row>
    <row r="2007">
      <c r="B2007" s="8" t="s">
        <v>2497</v>
      </c>
    </row>
    <row r="2008">
      <c r="A2008" s="24" t="s">
        <v>2498</v>
      </c>
      <c r="B2008" s="8" t="s">
        <v>2499</v>
      </c>
    </row>
    <row r="2009">
      <c r="A2009" s="24" t="s">
        <v>2500</v>
      </c>
      <c r="B2009" s="8" t="s">
        <v>2501</v>
      </c>
    </row>
    <row r="2010">
      <c r="B2010" s="8" t="s">
        <v>76</v>
      </c>
    </row>
    <row r="2011">
      <c r="B2011" s="8" t="s">
        <v>77</v>
      </c>
    </row>
    <row r="2012">
      <c r="A2012" s="24" t="s">
        <v>2502</v>
      </c>
      <c r="B2012" s="8" t="s">
        <v>2503</v>
      </c>
    </row>
    <row r="2013">
      <c r="A2013" s="24" t="s">
        <v>2504</v>
      </c>
      <c r="B2013" s="8" t="s">
        <v>2505</v>
      </c>
    </row>
    <row r="2014">
      <c r="A2014" s="24" t="s">
        <v>2506</v>
      </c>
      <c r="B2014" s="8" t="s">
        <v>2507</v>
      </c>
    </row>
    <row r="2015">
      <c r="B2015" s="8" t="s">
        <v>2508</v>
      </c>
    </row>
    <row r="2016">
      <c r="B2016" s="8" t="s">
        <v>2509</v>
      </c>
    </row>
    <row r="2017">
      <c r="B2017" s="8" t="s">
        <v>71</v>
      </c>
    </row>
    <row r="2018">
      <c r="B2018" s="8" t="s">
        <v>72</v>
      </c>
    </row>
    <row r="2019">
      <c r="B2019" s="8" t="s">
        <v>2510</v>
      </c>
    </row>
    <row r="2020">
      <c r="B2020" s="8" t="s">
        <v>2511</v>
      </c>
    </row>
    <row r="2021">
      <c r="B2021" s="8" t="s">
        <v>73</v>
      </c>
    </row>
    <row r="2022">
      <c r="B2022" s="8" t="s">
        <v>2512</v>
      </c>
    </row>
    <row r="2023">
      <c r="B2023" s="8" t="s">
        <v>2513</v>
      </c>
    </row>
    <row r="2024">
      <c r="B2024" s="8" t="s">
        <v>2514</v>
      </c>
    </row>
    <row r="2025">
      <c r="B2025" s="8" t="s">
        <v>2515</v>
      </c>
    </row>
    <row r="2026">
      <c r="B2026" s="8" t="s">
        <v>2516</v>
      </c>
    </row>
    <row r="2027">
      <c r="B2027" s="8" t="s">
        <v>2517</v>
      </c>
    </row>
    <row r="2028">
      <c r="B2028" s="8" t="s">
        <v>74</v>
      </c>
    </row>
    <row r="2029">
      <c r="B2029" s="8" t="s">
        <v>2518</v>
      </c>
    </row>
    <row r="2030">
      <c r="B2030" s="8" t="s">
        <v>2519</v>
      </c>
    </row>
    <row r="2031">
      <c r="A2031" s="24" t="s">
        <v>2520</v>
      </c>
      <c r="B2031" s="8" t="s">
        <v>75</v>
      </c>
    </row>
    <row r="2032">
      <c r="B2032" s="8" t="s">
        <v>2521</v>
      </c>
    </row>
    <row r="2033">
      <c r="B2033" s="8" t="s">
        <v>2522</v>
      </c>
    </row>
    <row r="2034">
      <c r="B2034" s="8" t="s">
        <v>2523</v>
      </c>
    </row>
    <row r="2035">
      <c r="A2035" s="24" t="s">
        <v>2524</v>
      </c>
      <c r="B2035" s="8" t="s">
        <v>2525</v>
      </c>
    </row>
    <row r="2036">
      <c r="B2036" s="8" t="s">
        <v>2526</v>
      </c>
    </row>
    <row r="2037">
      <c r="B2037" s="8" t="s">
        <v>2527</v>
      </c>
    </row>
    <row r="2038">
      <c r="B2038" s="8" t="s">
        <v>2528</v>
      </c>
    </row>
    <row r="2039">
      <c r="B2039" s="8" t="s">
        <v>2529</v>
      </c>
    </row>
    <row r="2040">
      <c r="B2040" s="8" t="s">
        <v>2530</v>
      </c>
    </row>
    <row r="2041">
      <c r="A2041" s="24" t="s">
        <v>2531</v>
      </c>
      <c r="B2041" s="8" t="s">
        <v>2532</v>
      </c>
    </row>
    <row r="2042">
      <c r="A2042" s="24" t="s">
        <v>2533</v>
      </c>
      <c r="B2042" s="8" t="s">
        <v>2534</v>
      </c>
    </row>
    <row r="2043">
      <c r="B2043" s="8" t="s">
        <v>2535</v>
      </c>
    </row>
    <row r="2044">
      <c r="B2044" s="8" t="s">
        <v>2536</v>
      </c>
    </row>
    <row r="2045">
      <c r="B2045" s="8" t="s">
        <v>67</v>
      </c>
    </row>
    <row r="2046">
      <c r="B2046" s="8" t="s">
        <v>68</v>
      </c>
    </row>
    <row r="2047">
      <c r="B2047" s="8" t="s">
        <v>2537</v>
      </c>
    </row>
    <row r="2048">
      <c r="B2048" s="8" t="s">
        <v>69</v>
      </c>
    </row>
    <row r="2049">
      <c r="A2049" s="24" t="s">
        <v>2538</v>
      </c>
      <c r="B2049" s="8" t="s">
        <v>2539</v>
      </c>
    </row>
    <row r="2050">
      <c r="B2050" s="8" t="s">
        <v>2540</v>
      </c>
    </row>
    <row r="2051">
      <c r="B2051" s="8" t="s">
        <v>2541</v>
      </c>
    </row>
    <row r="2052">
      <c r="B2052" s="8" t="s">
        <v>70</v>
      </c>
    </row>
    <row r="2053">
      <c r="B2053" s="8" t="s">
        <v>2542</v>
      </c>
    </row>
    <row r="2054">
      <c r="A2054" s="24" t="s">
        <v>2543</v>
      </c>
      <c r="B2054" s="8" t="s">
        <v>2544</v>
      </c>
    </row>
    <row r="2055">
      <c r="B2055" s="8" t="s">
        <v>2545</v>
      </c>
    </row>
    <row r="2056">
      <c r="B2056" s="8" t="s">
        <v>2546</v>
      </c>
    </row>
    <row r="2057">
      <c r="B2057" s="8" t="s">
        <v>2547</v>
      </c>
    </row>
    <row r="2058">
      <c r="A2058" s="24" t="s">
        <v>2548</v>
      </c>
      <c r="B2058" s="8" t="s">
        <v>2549</v>
      </c>
    </row>
    <row r="2059">
      <c r="B2059" s="8" t="s">
        <v>2550</v>
      </c>
    </row>
    <row r="2060">
      <c r="B2060" s="8" t="s">
        <v>63</v>
      </c>
    </row>
    <row r="2061">
      <c r="A2061" s="24" t="s">
        <v>2551</v>
      </c>
      <c r="B2061" s="8" t="s">
        <v>2552</v>
      </c>
    </row>
    <row r="2062">
      <c r="B2062" s="8" t="s">
        <v>65</v>
      </c>
    </row>
    <row r="2063">
      <c r="B2063" s="8" t="s">
        <v>2553</v>
      </c>
    </row>
    <row r="2064">
      <c r="B2064" s="8" t="s">
        <v>2554</v>
      </c>
    </row>
    <row r="2065">
      <c r="B2065" s="8" t="s">
        <v>2555</v>
      </c>
    </row>
    <row r="2066">
      <c r="A2066" s="24" t="s">
        <v>2556</v>
      </c>
      <c r="B2066" s="8" t="s">
        <v>60</v>
      </c>
    </row>
    <row r="2067">
      <c r="B2067" s="8" t="s">
        <v>2557</v>
      </c>
    </row>
    <row r="2068">
      <c r="B2068" s="8" t="s">
        <v>2558</v>
      </c>
    </row>
    <row r="2069">
      <c r="B2069" s="8" t="s">
        <v>2559</v>
      </c>
    </row>
    <row r="2070">
      <c r="A2070" s="24" t="s">
        <v>2560</v>
      </c>
      <c r="B2070" s="8" t="s">
        <v>2561</v>
      </c>
    </row>
    <row r="2071">
      <c r="B2071" s="8" t="s">
        <v>2562</v>
      </c>
    </row>
    <row r="2072">
      <c r="B2072" s="8" t="s">
        <v>2563</v>
      </c>
    </row>
    <row r="2073">
      <c r="B2073" s="8" t="s">
        <v>61</v>
      </c>
    </row>
    <row r="2074">
      <c r="B2074" s="8" t="s">
        <v>62</v>
      </c>
    </row>
    <row r="2075">
      <c r="A2075" s="24" t="s">
        <v>2564</v>
      </c>
      <c r="B2075" s="8" t="s">
        <v>2565</v>
      </c>
    </row>
    <row r="2076">
      <c r="B2076" s="8" t="s">
        <v>58</v>
      </c>
    </row>
    <row r="2077">
      <c r="B2077" s="8" t="s">
        <v>2566</v>
      </c>
    </row>
    <row r="2078">
      <c r="B2078" s="8" t="s">
        <v>59</v>
      </c>
    </row>
    <row r="2079">
      <c r="A2079" s="24" t="s">
        <v>2567</v>
      </c>
      <c r="B2079" s="8" t="s">
        <v>2568</v>
      </c>
    </row>
    <row r="2080">
      <c r="B2080" s="8" t="s">
        <v>2569</v>
      </c>
    </row>
    <row r="2081">
      <c r="B2081" s="8" t="s">
        <v>2570</v>
      </c>
    </row>
    <row r="2082">
      <c r="B2082" s="8" t="s">
        <v>2571</v>
      </c>
    </row>
    <row r="2083">
      <c r="B2083" s="8" t="s">
        <v>2572</v>
      </c>
    </row>
    <row r="2084">
      <c r="B2084" s="8" t="s">
        <v>2573</v>
      </c>
    </row>
    <row r="2085">
      <c r="A2085" s="24" t="s">
        <v>2574</v>
      </c>
      <c r="B2085" s="8" t="s">
        <v>2575</v>
      </c>
    </row>
    <row r="2086">
      <c r="B2086" s="8" t="s">
        <v>2576</v>
      </c>
    </row>
    <row r="2087">
      <c r="A2087" s="24" t="s">
        <v>2577</v>
      </c>
      <c r="B2087" s="8" t="s">
        <v>2578</v>
      </c>
    </row>
    <row r="2088">
      <c r="B2088" s="8" t="s">
        <v>56</v>
      </c>
    </row>
    <row r="2089">
      <c r="B2089" s="8" t="s">
        <v>57</v>
      </c>
    </row>
    <row r="2090">
      <c r="B2090" s="8" t="s">
        <v>2579</v>
      </c>
    </row>
    <row r="2091">
      <c r="B2091" s="8" t="s">
        <v>2580</v>
      </c>
    </row>
    <row r="2092">
      <c r="A2092" s="24" t="s">
        <v>2581</v>
      </c>
      <c r="B2092" s="8" t="s">
        <v>2582</v>
      </c>
    </row>
    <row r="2093">
      <c r="B2093" s="8" t="s">
        <v>2583</v>
      </c>
    </row>
    <row r="2094">
      <c r="B2094" s="8" t="s">
        <v>2584</v>
      </c>
    </row>
    <row r="2095">
      <c r="B2095" s="8" t="s">
        <v>2585</v>
      </c>
    </row>
    <row r="2096">
      <c r="B2096" s="8" t="s">
        <v>2586</v>
      </c>
    </row>
    <row r="2097">
      <c r="B2097" s="8" t="s">
        <v>2587</v>
      </c>
    </row>
    <row r="2098">
      <c r="B2098" s="8" t="s">
        <v>2588</v>
      </c>
    </row>
    <row r="2099">
      <c r="B2099" s="8" t="s">
        <v>2589</v>
      </c>
    </row>
    <row r="2100">
      <c r="B2100" s="8" t="s">
        <v>2590</v>
      </c>
    </row>
    <row r="2101">
      <c r="B2101" s="8" t="s">
        <v>2591</v>
      </c>
    </row>
    <row r="2102">
      <c r="B2102" s="8" t="s">
        <v>2592</v>
      </c>
    </row>
    <row r="2103">
      <c r="B2103" s="8" t="s">
        <v>2593</v>
      </c>
    </row>
    <row r="2104">
      <c r="B2104" s="8" t="s">
        <v>2594</v>
      </c>
    </row>
    <row r="2105">
      <c r="A2105" s="24" t="s">
        <v>2595</v>
      </c>
      <c r="B2105" s="8" t="s">
        <v>2596</v>
      </c>
    </row>
    <row r="2106">
      <c r="B2106" s="8" t="s">
        <v>2597</v>
      </c>
    </row>
    <row r="2107">
      <c r="B2107" s="8" t="s">
        <v>2598</v>
      </c>
    </row>
    <row r="2108">
      <c r="B2108" s="8" t="s">
        <v>2599</v>
      </c>
    </row>
    <row r="2109">
      <c r="A2109" s="24" t="s">
        <v>2600</v>
      </c>
      <c r="B2109" s="8" t="s">
        <v>2601</v>
      </c>
    </row>
    <row r="2110">
      <c r="B2110" s="8" t="s">
        <v>2602</v>
      </c>
    </row>
    <row r="2111">
      <c r="B2111" s="8" t="s">
        <v>2603</v>
      </c>
    </row>
    <row r="2112">
      <c r="B2112" s="8" t="s">
        <v>2604</v>
      </c>
    </row>
    <row r="2113">
      <c r="B2113" s="8" t="s">
        <v>2605</v>
      </c>
    </row>
    <row r="2114">
      <c r="B2114" s="8" t="s">
        <v>2606</v>
      </c>
    </row>
    <row r="2115">
      <c r="B2115" s="8" t="s">
        <v>2607</v>
      </c>
    </row>
    <row r="2116">
      <c r="B2116" s="8" t="s">
        <v>2608</v>
      </c>
    </row>
    <row r="2117">
      <c r="B2117" s="8" t="s">
        <v>2609</v>
      </c>
    </row>
    <row r="2118">
      <c r="A2118" s="24" t="s">
        <v>2610</v>
      </c>
      <c r="B2118" s="8" t="s">
        <v>2611</v>
      </c>
    </row>
    <row r="2119">
      <c r="B2119" s="8" t="s">
        <v>2612</v>
      </c>
    </row>
    <row r="2120">
      <c r="B2120" s="8" t="s">
        <v>2613</v>
      </c>
    </row>
    <row r="2121">
      <c r="A2121" s="24" t="s">
        <v>2614</v>
      </c>
      <c r="B2121" s="8" t="s">
        <v>2615</v>
      </c>
    </row>
    <row r="2122">
      <c r="B2122" s="8" t="s">
        <v>2616</v>
      </c>
    </row>
    <row r="2123">
      <c r="B2123" s="8" t="s">
        <v>49</v>
      </c>
    </row>
    <row r="2124">
      <c r="B2124" s="8" t="s">
        <v>2617</v>
      </c>
    </row>
    <row r="2125">
      <c r="B2125" s="8" t="s">
        <v>2618</v>
      </c>
    </row>
    <row r="2126">
      <c r="B2126" s="8" t="s">
        <v>2619</v>
      </c>
    </row>
    <row r="2127">
      <c r="B2127" s="8" t="s">
        <v>2620</v>
      </c>
    </row>
    <row r="2128">
      <c r="B2128" s="8" t="s">
        <v>2621</v>
      </c>
    </row>
    <row r="2129">
      <c r="B2129" s="8" t="s">
        <v>50</v>
      </c>
    </row>
    <row r="2130">
      <c r="B2130" s="8" t="s">
        <v>2622</v>
      </c>
    </row>
    <row r="2131">
      <c r="B2131" s="8" t="s">
        <v>51</v>
      </c>
    </row>
    <row r="2132">
      <c r="A2132" s="24" t="s">
        <v>2623</v>
      </c>
      <c r="B2132" s="8" t="s">
        <v>52</v>
      </c>
    </row>
    <row r="2133">
      <c r="A2133" s="24" t="s">
        <v>2624</v>
      </c>
      <c r="B2133" s="8" t="s">
        <v>53</v>
      </c>
    </row>
    <row r="2134">
      <c r="B2134" s="8" t="s">
        <v>54</v>
      </c>
    </row>
    <row r="2135">
      <c r="A2135" s="24" t="s">
        <v>2625</v>
      </c>
      <c r="B2135" s="8" t="s">
        <v>55</v>
      </c>
    </row>
    <row r="2136">
      <c r="B2136" s="8" t="s">
        <v>2626</v>
      </c>
    </row>
    <row r="2137">
      <c r="A2137" s="24" t="s">
        <v>2627</v>
      </c>
      <c r="B2137" s="8" t="s">
        <v>2628</v>
      </c>
    </row>
    <row r="2138">
      <c r="B2138" s="8" t="s">
        <v>2629</v>
      </c>
    </row>
    <row r="2139">
      <c r="A2139" s="24" t="s">
        <v>2630</v>
      </c>
      <c r="B2139" s="8" t="s">
        <v>2631</v>
      </c>
    </row>
    <row r="2140">
      <c r="B2140" s="8" t="s">
        <v>2632</v>
      </c>
    </row>
    <row r="2141">
      <c r="B2141" s="8" t="s">
        <v>2633</v>
      </c>
    </row>
    <row r="2142">
      <c r="B2142" s="8" t="s">
        <v>2634</v>
      </c>
    </row>
    <row r="2143">
      <c r="B2143" s="8" t="s">
        <v>46</v>
      </c>
    </row>
    <row r="2144">
      <c r="B2144" s="8" t="s">
        <v>47</v>
      </c>
    </row>
    <row r="2145">
      <c r="B2145" s="8" t="s">
        <v>48</v>
      </c>
    </row>
    <row r="2146">
      <c r="A2146" s="24" t="s">
        <v>2635</v>
      </c>
      <c r="B2146" s="8" t="s">
        <v>2636</v>
      </c>
    </row>
    <row r="2147">
      <c r="B2147" s="8" t="s">
        <v>2637</v>
      </c>
    </row>
    <row r="2148">
      <c r="B2148" s="8" t="s">
        <v>2638</v>
      </c>
    </row>
    <row r="2149">
      <c r="A2149" s="24" t="s">
        <v>2639</v>
      </c>
      <c r="B2149" s="8" t="s">
        <v>2640</v>
      </c>
    </row>
    <row r="2150">
      <c r="B2150" s="8" t="s">
        <v>2641</v>
      </c>
    </row>
    <row r="2151">
      <c r="B2151" s="8" t="s">
        <v>2642</v>
      </c>
    </row>
    <row r="2152">
      <c r="A2152" s="24" t="s">
        <v>2643</v>
      </c>
      <c r="B2152" s="8" t="s">
        <v>45</v>
      </c>
    </row>
    <row r="2153">
      <c r="B2153" s="8" t="s">
        <v>2644</v>
      </c>
    </row>
    <row r="2154">
      <c r="B2154" s="8" t="s">
        <v>2645</v>
      </c>
    </row>
    <row r="2155">
      <c r="B2155" s="8" t="s">
        <v>2646</v>
      </c>
    </row>
    <row r="2156">
      <c r="B2156" s="8" t="s">
        <v>2647</v>
      </c>
    </row>
    <row r="2157">
      <c r="B2157" s="8" t="s">
        <v>2648</v>
      </c>
    </row>
    <row r="2158">
      <c r="B2158" s="8" t="s">
        <v>2649</v>
      </c>
    </row>
    <row r="2159">
      <c r="B2159" s="8" t="s">
        <v>2650</v>
      </c>
    </row>
    <row r="2160">
      <c r="B2160" s="8" t="s">
        <v>2651</v>
      </c>
    </row>
    <row r="2161">
      <c r="A2161" s="24" t="s">
        <v>2652</v>
      </c>
      <c r="B2161" s="8" t="s">
        <v>2653</v>
      </c>
    </row>
    <row r="2162">
      <c r="B2162" s="8" t="s">
        <v>2654</v>
      </c>
    </row>
    <row r="2163">
      <c r="B2163" s="8" t="s">
        <v>2655</v>
      </c>
    </row>
    <row r="2164">
      <c r="B2164" s="8" t="s">
        <v>42</v>
      </c>
    </row>
    <row r="2165">
      <c r="A2165" s="24" t="s">
        <v>2656</v>
      </c>
      <c r="B2165" s="8" t="s">
        <v>2657</v>
      </c>
    </row>
    <row r="2166">
      <c r="B2166" s="8" t="s">
        <v>2658</v>
      </c>
    </row>
    <row r="2167">
      <c r="B2167" s="8" t="s">
        <v>2659</v>
      </c>
    </row>
    <row r="2168">
      <c r="B2168" s="8" t="s">
        <v>43</v>
      </c>
    </row>
    <row r="2169">
      <c r="B2169" s="8" t="s">
        <v>2660</v>
      </c>
    </row>
    <row r="2170">
      <c r="B2170" s="8" t="s">
        <v>2661</v>
      </c>
    </row>
    <row r="2171">
      <c r="B2171" s="8" t="s">
        <v>2662</v>
      </c>
    </row>
    <row r="2172">
      <c r="B2172" s="8" t="s">
        <v>44</v>
      </c>
    </row>
    <row r="2173">
      <c r="A2173" s="24" t="s">
        <v>2663</v>
      </c>
      <c r="B2173" s="8" t="s">
        <v>2664</v>
      </c>
    </row>
    <row r="2174">
      <c r="B2174" s="8" t="s">
        <v>2665</v>
      </c>
    </row>
    <row r="2175">
      <c r="B2175" s="8" t="s">
        <v>2666</v>
      </c>
    </row>
    <row r="2176">
      <c r="B2176" s="8" t="s">
        <v>2667</v>
      </c>
    </row>
    <row r="2177">
      <c r="B2177" s="8" t="s">
        <v>2668</v>
      </c>
    </row>
    <row r="2178">
      <c r="B2178" s="8" t="s">
        <v>2669</v>
      </c>
    </row>
    <row r="2179">
      <c r="B2179" s="8" t="s">
        <v>2670</v>
      </c>
    </row>
    <row r="2180">
      <c r="A2180" s="24" t="s">
        <v>2671</v>
      </c>
      <c r="B2180" s="8" t="s">
        <v>2672</v>
      </c>
    </row>
    <row r="2181">
      <c r="B2181" s="8" t="s">
        <v>2673</v>
      </c>
    </row>
    <row r="2182">
      <c r="B2182" s="8" t="s">
        <v>2674</v>
      </c>
    </row>
    <row r="2183">
      <c r="B2183" s="8" t="s">
        <v>41</v>
      </c>
    </row>
    <row r="2184">
      <c r="B2184" s="8" t="s">
        <v>2675</v>
      </c>
    </row>
    <row r="2185">
      <c r="B2185" s="8" t="s">
        <v>2676</v>
      </c>
    </row>
    <row r="2186">
      <c r="B2186" s="8" t="s">
        <v>2677</v>
      </c>
    </row>
    <row r="2187">
      <c r="A2187" s="24" t="s">
        <v>2678</v>
      </c>
      <c r="B2187" s="8" t="s">
        <v>2679</v>
      </c>
    </row>
    <row r="2188">
      <c r="B2188" s="8" t="s">
        <v>2680</v>
      </c>
    </row>
    <row r="2189">
      <c r="B2189" s="8" t="s">
        <v>2681</v>
      </c>
    </row>
    <row r="2190">
      <c r="A2190" s="24" t="s">
        <v>2682</v>
      </c>
      <c r="B2190" s="8" t="s">
        <v>2683</v>
      </c>
    </row>
    <row r="2191">
      <c r="B2191" s="8" t="s">
        <v>2684</v>
      </c>
    </row>
    <row r="2192">
      <c r="B2192" s="8" t="s">
        <v>2685</v>
      </c>
    </row>
    <row r="2193">
      <c r="B2193" s="8" t="s">
        <v>2686</v>
      </c>
    </row>
    <row r="2194">
      <c r="B2194" s="8" t="s">
        <v>2687</v>
      </c>
    </row>
    <row r="2195">
      <c r="A2195" s="24" t="s">
        <v>2688</v>
      </c>
      <c r="B2195" s="8" t="s">
        <v>2689</v>
      </c>
    </row>
    <row r="2196">
      <c r="B2196" s="8" t="s">
        <v>2690</v>
      </c>
    </row>
    <row r="2197">
      <c r="B2197" s="8" t="s">
        <v>2691</v>
      </c>
    </row>
    <row r="2198">
      <c r="B2198" s="8" t="s">
        <v>2692</v>
      </c>
    </row>
    <row r="2199">
      <c r="A2199" s="24" t="s">
        <v>2693</v>
      </c>
      <c r="B2199" s="8" t="s">
        <v>35</v>
      </c>
    </row>
    <row r="2200">
      <c r="B2200" s="8" t="s">
        <v>2694</v>
      </c>
    </row>
    <row r="2201">
      <c r="B2201" s="8" t="s">
        <v>2695</v>
      </c>
    </row>
    <row r="2202">
      <c r="B2202" s="8" t="s">
        <v>2696</v>
      </c>
    </row>
    <row r="2203">
      <c r="B2203" s="8" t="s">
        <v>2697</v>
      </c>
    </row>
    <row r="2204">
      <c r="B2204" s="8" t="s">
        <v>2698</v>
      </c>
    </row>
    <row r="2205">
      <c r="B2205" s="8" t="s">
        <v>2699</v>
      </c>
    </row>
    <row r="2206">
      <c r="B2206" s="8" t="s">
        <v>2700</v>
      </c>
    </row>
    <row r="2207">
      <c r="B2207" s="8" t="s">
        <v>2701</v>
      </c>
    </row>
    <row r="2208">
      <c r="B2208" s="8" t="s">
        <v>2702</v>
      </c>
    </row>
    <row r="2209">
      <c r="B2209" s="8" t="s">
        <v>2703</v>
      </c>
    </row>
    <row r="2210">
      <c r="B2210" s="8" t="s">
        <v>2704</v>
      </c>
    </row>
    <row r="2211">
      <c r="B2211" s="8" t="s">
        <v>2705</v>
      </c>
    </row>
    <row r="2212">
      <c r="B2212" s="8" t="s">
        <v>2706</v>
      </c>
    </row>
    <row r="2213">
      <c r="B2213" s="8" t="s">
        <v>37</v>
      </c>
    </row>
    <row r="2214">
      <c r="A2214" s="24" t="s">
        <v>2707</v>
      </c>
      <c r="B2214" s="8" t="s">
        <v>2708</v>
      </c>
    </row>
    <row r="2215">
      <c r="B2215" s="8" t="s">
        <v>38</v>
      </c>
    </row>
    <row r="2216">
      <c r="B2216" s="8" t="s">
        <v>39</v>
      </c>
    </row>
    <row r="2217">
      <c r="B2217" s="8" t="s">
        <v>2709</v>
      </c>
    </row>
    <row r="2218">
      <c r="B2218" s="8" t="s">
        <v>40</v>
      </c>
    </row>
    <row r="2219">
      <c r="A2219" s="24" t="s">
        <v>2710</v>
      </c>
      <c r="B2219" s="8" t="s">
        <v>2711</v>
      </c>
    </row>
    <row r="2220">
      <c r="B2220" s="8" t="s">
        <v>2712</v>
      </c>
    </row>
    <row r="2221">
      <c r="A2221" s="24" t="s">
        <v>2713</v>
      </c>
      <c r="B2221" s="8" t="s">
        <v>2714</v>
      </c>
    </row>
    <row r="2222">
      <c r="B2222" s="8" t="s">
        <v>2715</v>
      </c>
    </row>
    <row r="2223">
      <c r="B2223" s="8" t="s">
        <v>2716</v>
      </c>
    </row>
    <row r="2224">
      <c r="B2224" s="8" t="s">
        <v>2717</v>
      </c>
    </row>
    <row r="2225">
      <c r="B2225" s="8" t="s">
        <v>2718</v>
      </c>
    </row>
    <row r="2226">
      <c r="B2226" s="8" t="s">
        <v>2719</v>
      </c>
    </row>
    <row r="2227">
      <c r="A2227" s="24" t="s">
        <v>2720</v>
      </c>
      <c r="B2227" s="8" t="s">
        <v>2721</v>
      </c>
    </row>
    <row r="2228">
      <c r="B2228" s="8" t="s">
        <v>2722</v>
      </c>
    </row>
    <row r="2229">
      <c r="B2229" s="8" t="s">
        <v>2723</v>
      </c>
    </row>
    <row r="2230">
      <c r="B2230" s="8" t="s">
        <v>2724</v>
      </c>
    </row>
    <row r="2231">
      <c r="B2231" s="8" t="s">
        <v>2725</v>
      </c>
    </row>
    <row r="2232">
      <c r="B2232" s="8" t="s">
        <v>2726</v>
      </c>
    </row>
    <row r="2233">
      <c r="B2233" s="8" t="s">
        <v>34</v>
      </c>
    </row>
    <row r="2234">
      <c r="A2234" s="24" t="s">
        <v>2727</v>
      </c>
      <c r="B2234" s="8" t="s">
        <v>2728</v>
      </c>
    </row>
    <row r="2235">
      <c r="B2235" s="8" t="s">
        <v>2729</v>
      </c>
    </row>
    <row r="2236">
      <c r="B2236" s="8" t="s">
        <v>2730</v>
      </c>
    </row>
    <row r="2237">
      <c r="B2237" s="8" t="s">
        <v>2731</v>
      </c>
    </row>
    <row r="2238">
      <c r="B2238" s="8" t="s">
        <v>2732</v>
      </c>
    </row>
    <row r="2239">
      <c r="B2239" s="8" t="s">
        <v>2733</v>
      </c>
    </row>
    <row r="2240">
      <c r="B2240" s="8" t="s">
        <v>2734</v>
      </c>
    </row>
    <row r="2241">
      <c r="A2241" s="24" t="s">
        <v>2735</v>
      </c>
      <c r="B2241" s="8" t="s">
        <v>2736</v>
      </c>
    </row>
    <row r="2242">
      <c r="A2242" s="24" t="s">
        <v>2737</v>
      </c>
      <c r="B2242" s="8" t="s">
        <v>2738</v>
      </c>
    </row>
    <row r="2243">
      <c r="A2243" s="24" t="s">
        <v>2739</v>
      </c>
      <c r="B2243" s="8" t="s">
        <v>2740</v>
      </c>
    </row>
    <row r="2244">
      <c r="B2244" s="8" t="s">
        <v>2741</v>
      </c>
    </row>
    <row r="2245">
      <c r="B2245" s="8" t="s">
        <v>2742</v>
      </c>
    </row>
    <row r="2246">
      <c r="B2246" s="8" t="s">
        <v>2743</v>
      </c>
    </row>
    <row r="2247">
      <c r="B2247" s="8" t="s">
        <v>2744</v>
      </c>
    </row>
    <row r="2248">
      <c r="B2248" s="8" t="s">
        <v>2745</v>
      </c>
    </row>
    <row r="2249">
      <c r="A2249" s="24" t="s">
        <v>2746</v>
      </c>
      <c r="B2249" s="8" t="s">
        <v>31</v>
      </c>
    </row>
    <row r="2250">
      <c r="B2250" s="8" t="s">
        <v>32</v>
      </c>
    </row>
    <row r="2251">
      <c r="B2251" s="8" t="s">
        <v>33</v>
      </c>
    </row>
    <row r="2252">
      <c r="B2252" s="8" t="s">
        <v>2747</v>
      </c>
    </row>
    <row r="2253">
      <c r="B2253" s="8" t="s">
        <v>2748</v>
      </c>
    </row>
    <row r="2254">
      <c r="B2254" s="8" t="s">
        <v>2749</v>
      </c>
    </row>
    <row r="2255">
      <c r="B2255" s="8" t="s">
        <v>2750</v>
      </c>
    </row>
    <row r="2256">
      <c r="B2256" s="8" t="s">
        <v>2751</v>
      </c>
    </row>
    <row r="2257">
      <c r="B2257" s="8" t="s">
        <v>2752</v>
      </c>
    </row>
    <row r="2258">
      <c r="B2258" s="8" t="s">
        <v>2753</v>
      </c>
    </row>
    <row r="2259">
      <c r="B2259" s="8" t="s">
        <v>2754</v>
      </c>
    </row>
    <row r="2260">
      <c r="B2260" s="8" t="s">
        <v>2755</v>
      </c>
    </row>
    <row r="2261">
      <c r="B2261" s="8" t="s">
        <v>28</v>
      </c>
    </row>
    <row r="2262">
      <c r="B2262" s="8" t="s">
        <v>2756</v>
      </c>
    </row>
    <row r="2263">
      <c r="B2263" s="8" t="s">
        <v>2757</v>
      </c>
    </row>
    <row r="2264">
      <c r="B2264" s="8" t="s">
        <v>2758</v>
      </c>
    </row>
    <row r="2265">
      <c r="B2265" s="8" t="s">
        <v>29</v>
      </c>
    </row>
    <row r="2266">
      <c r="B2266" s="8" t="s">
        <v>2759</v>
      </c>
    </row>
    <row r="2267">
      <c r="A2267" s="24" t="s">
        <v>2760</v>
      </c>
      <c r="B2267" s="8" t="s">
        <v>2761</v>
      </c>
    </row>
    <row r="2268">
      <c r="B2268" s="8" t="s">
        <v>2762</v>
      </c>
    </row>
    <row r="2269">
      <c r="B2269" s="8" t="s">
        <v>2763</v>
      </c>
    </row>
    <row r="2270">
      <c r="A2270" s="24" t="s">
        <v>2764</v>
      </c>
      <c r="B2270" s="8" t="s">
        <v>2765</v>
      </c>
    </row>
    <row r="2271">
      <c r="B2271" s="8" t="s">
        <v>2766</v>
      </c>
    </row>
    <row r="2272">
      <c r="B2272" s="8" t="s">
        <v>2767</v>
      </c>
    </row>
    <row r="2273">
      <c r="B2273" s="8" t="s">
        <v>2768</v>
      </c>
    </row>
    <row r="2274">
      <c r="B2274" s="8" t="s">
        <v>2769</v>
      </c>
    </row>
    <row r="2275">
      <c r="B2275" s="8" t="s">
        <v>2770</v>
      </c>
    </row>
    <row r="2276">
      <c r="B2276" s="8" t="s">
        <v>30</v>
      </c>
    </row>
    <row r="2277">
      <c r="A2277" s="24" t="s">
        <v>2771</v>
      </c>
      <c r="B2277" s="8" t="s">
        <v>25</v>
      </c>
    </row>
    <row r="2278">
      <c r="B2278" s="8" t="s">
        <v>26</v>
      </c>
    </row>
    <row r="2279">
      <c r="B2279" s="8" t="s">
        <v>2772</v>
      </c>
    </row>
    <row r="2280">
      <c r="B2280" s="8" t="s">
        <v>2773</v>
      </c>
    </row>
    <row r="2281">
      <c r="B2281" s="8" t="s">
        <v>2774</v>
      </c>
    </row>
    <row r="2282">
      <c r="A2282" s="24" t="s">
        <v>2775</v>
      </c>
      <c r="B2282" s="8" t="s">
        <v>2776</v>
      </c>
    </row>
    <row r="2283">
      <c r="B2283" s="8" t="s">
        <v>2777</v>
      </c>
    </row>
    <row r="2284">
      <c r="B2284" s="8" t="s">
        <v>2778</v>
      </c>
    </row>
    <row r="2285">
      <c r="A2285" s="24" t="s">
        <v>2779</v>
      </c>
      <c r="B2285" s="8" t="s">
        <v>2780</v>
      </c>
    </row>
    <row r="2286">
      <c r="B2286" s="8" t="s">
        <v>2781</v>
      </c>
    </row>
    <row r="2287">
      <c r="A2287" s="24" t="s">
        <v>2782</v>
      </c>
      <c r="B2287" s="8" t="s">
        <v>27</v>
      </c>
    </row>
    <row r="2288">
      <c r="B2288" s="8" t="s">
        <v>2783</v>
      </c>
    </row>
    <row r="2289">
      <c r="A2289" s="24" t="s">
        <v>2784</v>
      </c>
      <c r="B2289" s="8" t="s">
        <v>24</v>
      </c>
    </row>
    <row r="2290">
      <c r="B2290" s="8" t="s">
        <v>2785</v>
      </c>
    </row>
    <row r="2291">
      <c r="B2291" s="8" t="s">
        <v>2786</v>
      </c>
    </row>
    <row r="2292">
      <c r="B2292" s="8" t="s">
        <v>2787</v>
      </c>
    </row>
    <row r="2293">
      <c r="B2293" s="8" t="s">
        <v>2788</v>
      </c>
    </row>
    <row r="2294">
      <c r="B2294" s="8" t="s">
        <v>2789</v>
      </c>
    </row>
    <row r="2295">
      <c r="A2295" s="24" t="s">
        <v>2790</v>
      </c>
      <c r="B2295" s="8" t="s">
        <v>21</v>
      </c>
    </row>
    <row r="2296">
      <c r="B2296" s="8" t="s">
        <v>2791</v>
      </c>
    </row>
    <row r="2297">
      <c r="B2297" s="8" t="s">
        <v>2792</v>
      </c>
    </row>
    <row r="2298">
      <c r="B2298" s="8" t="s">
        <v>2793</v>
      </c>
    </row>
    <row r="2299">
      <c r="B2299" s="8" t="s">
        <v>2794</v>
      </c>
    </row>
    <row r="2300">
      <c r="B2300" s="8" t="s">
        <v>2795</v>
      </c>
    </row>
    <row r="2301">
      <c r="B2301" s="8" t="s">
        <v>2796</v>
      </c>
    </row>
    <row r="2302">
      <c r="B2302" s="8" t="s">
        <v>22</v>
      </c>
    </row>
    <row r="2303">
      <c r="A2303" s="24" t="s">
        <v>2797</v>
      </c>
      <c r="B2303" s="8" t="s">
        <v>2798</v>
      </c>
    </row>
    <row r="2304">
      <c r="B2304" s="8" t="s">
        <v>23</v>
      </c>
    </row>
    <row r="2305">
      <c r="B2305" s="8" t="s">
        <v>2799</v>
      </c>
    </row>
    <row r="2306">
      <c r="B2306" s="8" t="s">
        <v>2800</v>
      </c>
    </row>
    <row r="2307">
      <c r="B2307" s="8" t="s">
        <v>2801</v>
      </c>
    </row>
    <row r="2308">
      <c r="A2308" s="24" t="s">
        <v>2802</v>
      </c>
      <c r="B2308" s="8" t="s">
        <v>2803</v>
      </c>
    </row>
    <row r="2309">
      <c r="A2309" s="24" t="s">
        <v>2804</v>
      </c>
      <c r="B2309" s="8" t="s">
        <v>2805</v>
      </c>
    </row>
    <row r="2310">
      <c r="A2310" s="24" t="s">
        <v>2806</v>
      </c>
      <c r="B2310" s="8" t="s">
        <v>2807</v>
      </c>
    </row>
    <row r="2311">
      <c r="B2311" s="8" t="s">
        <v>2808</v>
      </c>
    </row>
    <row r="2312">
      <c r="B2312" s="8" t="s">
        <v>2809</v>
      </c>
    </row>
    <row r="2313">
      <c r="B2313" s="8" t="s">
        <v>2810</v>
      </c>
    </row>
    <row r="2314">
      <c r="B2314" s="8" t="s">
        <v>2811</v>
      </c>
    </row>
    <row r="2315">
      <c r="B2315" s="8" t="s">
        <v>2812</v>
      </c>
    </row>
    <row r="2316">
      <c r="B2316" s="8" t="s">
        <v>20</v>
      </c>
    </row>
    <row r="2317">
      <c r="B2317" s="8" t="s">
        <v>2813</v>
      </c>
    </row>
    <row r="2318">
      <c r="A2318" s="24" t="s">
        <v>2814</v>
      </c>
      <c r="B2318" s="8" t="s">
        <v>15</v>
      </c>
    </row>
    <row r="2319">
      <c r="B2319" s="8" t="s">
        <v>2815</v>
      </c>
    </row>
    <row r="2320">
      <c r="B2320" s="8" t="s">
        <v>2816</v>
      </c>
    </row>
    <row r="2321">
      <c r="B2321" s="8" t="s">
        <v>2817</v>
      </c>
    </row>
    <row r="2322">
      <c r="B2322" s="8" t="s">
        <v>2818</v>
      </c>
    </row>
    <row r="2323">
      <c r="B2323" s="8" t="s">
        <v>2819</v>
      </c>
    </row>
    <row r="2324">
      <c r="B2324" s="8" t="s">
        <v>19</v>
      </c>
    </row>
    <row r="2325">
      <c r="A2325" s="24" t="s">
        <v>2820</v>
      </c>
      <c r="B2325" s="8" t="s">
        <v>2821</v>
      </c>
    </row>
    <row r="2326">
      <c r="B2326" s="8" t="s">
        <v>2822</v>
      </c>
    </row>
    <row r="2327">
      <c r="B2327" s="8" t="s">
        <v>2823</v>
      </c>
    </row>
    <row r="2328">
      <c r="B2328" s="8" t="s">
        <v>2824</v>
      </c>
    </row>
    <row r="2329">
      <c r="B2329" s="8" t="s">
        <v>15</v>
      </c>
    </row>
    <row r="2330">
      <c r="B2330" s="8" t="s">
        <v>2825</v>
      </c>
    </row>
    <row r="2331">
      <c r="B2331" s="8" t="s">
        <v>16</v>
      </c>
    </row>
    <row r="2332">
      <c r="B2332" s="8" t="s">
        <v>17</v>
      </c>
    </row>
    <row r="2333">
      <c r="B2333" s="8" t="s">
        <v>18</v>
      </c>
    </row>
    <row r="2334">
      <c r="B2334" s="8" t="s">
        <v>2826</v>
      </c>
    </row>
    <row r="2335">
      <c r="B2335" s="8" t="s">
        <v>2827</v>
      </c>
    </row>
    <row r="2336">
      <c r="A2336" s="24" t="s">
        <v>2828</v>
      </c>
      <c r="B2336" s="8" t="s">
        <v>2829</v>
      </c>
    </row>
    <row r="2337">
      <c r="B2337" s="8" t="s">
        <v>2830</v>
      </c>
    </row>
    <row r="2338">
      <c r="B2338" s="8" t="s">
        <v>2831</v>
      </c>
    </row>
    <row r="2339">
      <c r="B2339" s="8" t="s">
        <v>12</v>
      </c>
    </row>
    <row r="2340">
      <c r="A2340" s="24" t="s">
        <v>2832</v>
      </c>
      <c r="B2340" s="8" t="s">
        <v>2833</v>
      </c>
    </row>
    <row r="2341">
      <c r="B2341" s="8" t="s">
        <v>2834</v>
      </c>
    </row>
    <row r="2342">
      <c r="B2342" s="8" t="s">
        <v>2835</v>
      </c>
    </row>
    <row r="2343">
      <c r="B2343" s="8" t="s">
        <v>2836</v>
      </c>
    </row>
    <row r="2344">
      <c r="A2344" s="24" t="s">
        <v>2837</v>
      </c>
      <c r="B2344" s="8" t="s">
        <v>2838</v>
      </c>
    </row>
    <row r="2345">
      <c r="B2345" s="8" t="s">
        <v>2839</v>
      </c>
    </row>
    <row r="2346">
      <c r="B2346" s="8" t="s">
        <v>2840</v>
      </c>
    </row>
    <row r="2347">
      <c r="B2347" s="8" t="s">
        <v>2841</v>
      </c>
    </row>
    <row r="2348">
      <c r="B2348" s="8" t="s">
        <v>2842</v>
      </c>
    </row>
    <row r="2349">
      <c r="B2349" s="8" t="s">
        <v>13</v>
      </c>
    </row>
    <row r="2350">
      <c r="B2350" s="8" t="s">
        <v>2843</v>
      </c>
    </row>
    <row r="2351">
      <c r="B2351" s="8" t="s">
        <v>2844</v>
      </c>
    </row>
    <row r="2352">
      <c r="B2352" s="8" t="s">
        <v>2845</v>
      </c>
    </row>
    <row r="2353">
      <c r="A2353" s="24" t="s">
        <v>2846</v>
      </c>
      <c r="B2353" s="8" t="s">
        <v>2847</v>
      </c>
    </row>
    <row r="2354">
      <c r="B2354" s="8" t="s">
        <v>2848</v>
      </c>
    </row>
    <row r="2355">
      <c r="B2355" s="8" t="s">
        <v>2849</v>
      </c>
    </row>
    <row r="2356">
      <c r="B2356" s="8" t="s">
        <v>2850</v>
      </c>
    </row>
    <row r="2357">
      <c r="B2357" s="8" t="s">
        <v>2851</v>
      </c>
    </row>
    <row r="2358">
      <c r="B2358" s="8" t="s">
        <v>2852</v>
      </c>
    </row>
    <row r="2359">
      <c r="A2359" s="24" t="s">
        <v>2853</v>
      </c>
      <c r="B2359" s="8" t="s">
        <v>14</v>
      </c>
    </row>
    <row r="2360">
      <c r="B2360" s="8" t="s">
        <v>2854</v>
      </c>
    </row>
    <row r="2361">
      <c r="A2361" s="24" t="s">
        <v>2855</v>
      </c>
      <c r="B2361" s="8" t="s">
        <v>2856</v>
      </c>
    </row>
    <row r="2362">
      <c r="B2362" s="8" t="s">
        <v>2857</v>
      </c>
    </row>
    <row r="2363">
      <c r="B2363" s="8" t="s">
        <v>2858</v>
      </c>
    </row>
    <row r="2364">
      <c r="A2364" s="24" t="s">
        <v>2859</v>
      </c>
      <c r="B2364" s="8" t="s">
        <v>9</v>
      </c>
    </row>
    <row r="2365">
      <c r="B2365" s="8" t="s">
        <v>2860</v>
      </c>
    </row>
    <row r="2366">
      <c r="B2366" s="8" t="s">
        <v>2861</v>
      </c>
    </row>
    <row r="2367">
      <c r="B2367" s="8" t="s">
        <v>10</v>
      </c>
    </row>
    <row r="2368">
      <c r="B2368" s="8" t="s">
        <v>2862</v>
      </c>
    </row>
    <row r="2369">
      <c r="B2369" s="8" t="s">
        <v>11</v>
      </c>
    </row>
    <row r="2370">
      <c r="B2370" s="8" t="s">
        <v>2863</v>
      </c>
    </row>
    <row r="2371">
      <c r="B2371" s="8" t="s">
        <v>2864</v>
      </c>
    </row>
    <row r="2372">
      <c r="B2372" s="8" t="s">
        <v>2865</v>
      </c>
    </row>
    <row r="2373">
      <c r="A2373" s="24" t="s">
        <v>2866</v>
      </c>
      <c r="B2373" s="8" t="s">
        <v>2867</v>
      </c>
    </row>
    <row r="2374">
      <c r="B2374" s="8" t="s">
        <v>2868</v>
      </c>
    </row>
    <row r="2375">
      <c r="B2375" s="8" t="s">
        <v>2869</v>
      </c>
    </row>
    <row r="2376">
      <c r="B2376" s="8" t="s">
        <v>2870</v>
      </c>
    </row>
    <row r="2377">
      <c r="B2377" s="8" t="s">
        <v>2871</v>
      </c>
    </row>
    <row r="2378">
      <c r="B2378" s="8" t="s">
        <v>2872</v>
      </c>
    </row>
    <row r="2379">
      <c r="B2379" s="8" t="s">
        <v>2873</v>
      </c>
    </row>
    <row r="2380">
      <c r="B2380" s="8" t="s">
        <v>2874</v>
      </c>
    </row>
    <row r="2381">
      <c r="B2381" s="8" t="s">
        <v>2875</v>
      </c>
    </row>
    <row r="2382">
      <c r="A2382" s="24" t="s">
        <v>2876</v>
      </c>
      <c r="B2382" s="8" t="s">
        <v>2877</v>
      </c>
    </row>
    <row r="2383">
      <c r="B2383" s="8" t="s">
        <v>7</v>
      </c>
    </row>
    <row r="2384">
      <c r="B2384" s="8" t="s">
        <v>2878</v>
      </c>
    </row>
    <row r="2385">
      <c r="B2385" s="8" t="s">
        <v>8</v>
      </c>
    </row>
    <row r="2386">
      <c r="B2386" s="8" t="s">
        <v>2879</v>
      </c>
    </row>
    <row r="2387">
      <c r="A2387" s="24" t="s">
        <v>2880</v>
      </c>
      <c r="B2387" s="8" t="s">
        <v>5</v>
      </c>
    </row>
    <row r="2388">
      <c r="B2388" s="8" t="s">
        <v>2881</v>
      </c>
    </row>
    <row r="2389">
      <c r="B2389" s="8" t="s">
        <v>2882</v>
      </c>
    </row>
    <row r="2390">
      <c r="A2390" s="24" t="s">
        <v>2883</v>
      </c>
      <c r="B2390" s="8" t="s">
        <v>2884</v>
      </c>
    </row>
    <row r="2391">
      <c r="B2391" s="8" t="s">
        <v>2885</v>
      </c>
    </row>
    <row r="2392">
      <c r="B2392" s="8" t="s">
        <v>2886</v>
      </c>
    </row>
    <row r="2393">
      <c r="B2393" s="8" t="s">
        <v>2887</v>
      </c>
    </row>
    <row r="2394">
      <c r="B2394" s="8" t="s">
        <v>2888</v>
      </c>
    </row>
    <row r="2395">
      <c r="B2395" s="8" t="s">
        <v>2889</v>
      </c>
    </row>
    <row r="2396">
      <c r="B2396" s="8" t="s">
        <v>2890</v>
      </c>
    </row>
    <row r="2397">
      <c r="B2397" s="8" t="s">
        <v>2891</v>
      </c>
    </row>
    <row r="2398">
      <c r="B2398" s="8" t="s">
        <v>2892</v>
      </c>
    </row>
  </sheetData>
  <mergeCells count="5">
    <mergeCell ref="A1:C1"/>
    <mergeCell ref="B10:E10"/>
    <mergeCell ref="B11:E11"/>
    <mergeCell ref="B12:E12"/>
    <mergeCell ref="B13:E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75"/>
    <col customWidth="1" min="2" max="2" width="52.13"/>
    <col customWidth="1" min="3" max="3" width="18.38"/>
    <col customWidth="1" min="4" max="4" width="61.75"/>
    <col customWidth="1" min="5" max="5" width="39.0"/>
    <col customWidth="1" min="6" max="6" width="27.25"/>
    <col customWidth="1" min="7" max="7" width="32.5"/>
  </cols>
  <sheetData>
    <row r="1">
      <c r="A1" s="25" t="s">
        <v>2893</v>
      </c>
      <c r="B1" s="25" t="s">
        <v>2894</v>
      </c>
      <c r="C1" s="25" t="s">
        <v>2895</v>
      </c>
      <c r="D1" s="25" t="s">
        <v>2896</v>
      </c>
    </row>
    <row r="2">
      <c r="A2" s="26" t="s">
        <v>2897</v>
      </c>
      <c r="B2" s="27" t="s">
        <v>2898</v>
      </c>
      <c r="C2" s="27" t="s">
        <v>2899</v>
      </c>
      <c r="D2" s="28" t="s">
        <v>2900</v>
      </c>
      <c r="E2" s="28"/>
    </row>
    <row r="3">
      <c r="A3" s="26" t="s">
        <v>2901</v>
      </c>
      <c r="B3" s="27" t="s">
        <v>2902</v>
      </c>
      <c r="C3" s="27" t="s">
        <v>2903</v>
      </c>
      <c r="D3" s="28" t="s">
        <v>2904</v>
      </c>
      <c r="E3" s="28"/>
    </row>
    <row r="4">
      <c r="C4" s="27" t="s">
        <v>2905</v>
      </c>
      <c r="D4" s="28" t="s">
        <v>2906</v>
      </c>
      <c r="E4" s="28"/>
    </row>
    <row r="5">
      <c r="A5" s="26"/>
      <c r="B5" s="27" t="s">
        <v>2907</v>
      </c>
      <c r="C5" s="27"/>
      <c r="D5" s="28" t="s">
        <v>2908</v>
      </c>
      <c r="E5" s="28"/>
    </row>
    <row r="6">
      <c r="A6" s="26" t="s">
        <v>2909</v>
      </c>
      <c r="B6" s="27" t="s">
        <v>2910</v>
      </c>
      <c r="C6" s="27" t="s">
        <v>2911</v>
      </c>
      <c r="D6" s="28" t="s">
        <v>2912</v>
      </c>
      <c r="E6" s="28"/>
    </row>
    <row r="7">
      <c r="C7" s="27" t="s">
        <v>2899</v>
      </c>
      <c r="D7" s="28" t="s">
        <v>2913</v>
      </c>
      <c r="E7" s="28"/>
    </row>
    <row r="8">
      <c r="C8" s="27" t="s">
        <v>2914</v>
      </c>
      <c r="D8" s="28" t="s">
        <v>2915</v>
      </c>
      <c r="E8" s="28"/>
    </row>
    <row r="9">
      <c r="A9" s="26" t="s">
        <v>2916</v>
      </c>
      <c r="B9" s="27" t="s">
        <v>2917</v>
      </c>
      <c r="C9" s="27" t="s">
        <v>2899</v>
      </c>
      <c r="D9" s="28" t="s">
        <v>2918</v>
      </c>
      <c r="E9" s="28"/>
    </row>
    <row r="10">
      <c r="B10" s="27" t="s">
        <v>2919</v>
      </c>
      <c r="D10" s="28" t="s">
        <v>2920</v>
      </c>
      <c r="E10" s="28"/>
      <c r="F10" s="29" t="s">
        <v>2921</v>
      </c>
      <c r="G10" s="15"/>
    </row>
    <row r="11">
      <c r="B11" s="27" t="s">
        <v>2922</v>
      </c>
      <c r="D11" s="28" t="s">
        <v>2923</v>
      </c>
      <c r="E11" s="28"/>
    </row>
    <row r="12">
      <c r="A12" s="26" t="s">
        <v>2924</v>
      </c>
      <c r="B12" s="27" t="s">
        <v>2925</v>
      </c>
      <c r="C12" s="27" t="s">
        <v>2899</v>
      </c>
      <c r="D12" s="28" t="s">
        <v>2926</v>
      </c>
      <c r="E12" s="28"/>
    </row>
    <row r="13">
      <c r="C13" s="27" t="s">
        <v>2914</v>
      </c>
      <c r="D13" s="28" t="s">
        <v>2927</v>
      </c>
      <c r="E13" s="28"/>
    </row>
    <row r="14">
      <c r="C14" s="30" t="s">
        <v>2911</v>
      </c>
      <c r="D14" s="28" t="s">
        <v>2928</v>
      </c>
      <c r="E14" s="28"/>
    </row>
    <row r="15">
      <c r="A15" s="26" t="s">
        <v>2929</v>
      </c>
      <c r="B15" s="27"/>
      <c r="C15" s="30" t="s">
        <v>2930</v>
      </c>
      <c r="D15" s="28" t="s">
        <v>2931</v>
      </c>
      <c r="E15" s="28"/>
    </row>
    <row r="16">
      <c r="A16" s="26" t="s">
        <v>2932</v>
      </c>
      <c r="B16" s="27" t="s">
        <v>2933</v>
      </c>
      <c r="C16" s="30" t="s">
        <v>2930</v>
      </c>
      <c r="D16" s="28" t="s">
        <v>2934</v>
      </c>
      <c r="E16" s="28"/>
    </row>
    <row r="17">
      <c r="A17" s="26" t="s">
        <v>2935</v>
      </c>
      <c r="C17" s="30" t="s">
        <v>2936</v>
      </c>
      <c r="D17" s="28" t="s">
        <v>2937</v>
      </c>
      <c r="E17" s="28"/>
    </row>
    <row r="18">
      <c r="A18" s="26" t="s">
        <v>2938</v>
      </c>
      <c r="C18" s="30" t="s">
        <v>2930</v>
      </c>
      <c r="D18" s="28" t="s">
        <v>2939</v>
      </c>
      <c r="E18" s="28"/>
    </row>
    <row r="19">
      <c r="A19" s="26" t="s">
        <v>2940</v>
      </c>
      <c r="B19" s="27" t="s">
        <v>2941</v>
      </c>
      <c r="C19" s="30" t="s">
        <v>2936</v>
      </c>
      <c r="D19" s="28" t="s">
        <v>2942</v>
      </c>
      <c r="E19" s="28"/>
    </row>
    <row r="20">
      <c r="A20" s="26" t="s">
        <v>2943</v>
      </c>
      <c r="B20" s="27" t="s">
        <v>2944</v>
      </c>
      <c r="C20" s="30" t="s">
        <v>2911</v>
      </c>
      <c r="D20" s="28" t="s">
        <v>2945</v>
      </c>
      <c r="E20" s="28"/>
    </row>
    <row r="21">
      <c r="C21" s="30" t="s">
        <v>2946</v>
      </c>
      <c r="D21" s="28" t="s">
        <v>2947</v>
      </c>
      <c r="E21" s="28"/>
    </row>
    <row r="22">
      <c r="A22" s="26" t="s">
        <v>2948</v>
      </c>
      <c r="B22" s="27" t="s">
        <v>2949</v>
      </c>
      <c r="C22" s="30" t="s">
        <v>2911</v>
      </c>
      <c r="D22" s="28" t="s">
        <v>2950</v>
      </c>
      <c r="E22" s="28"/>
    </row>
    <row r="23">
      <c r="A23" s="26">
        <v>1031.0</v>
      </c>
      <c r="B23" s="27" t="s">
        <v>2951</v>
      </c>
      <c r="C23" s="30" t="s">
        <v>2899</v>
      </c>
      <c r="D23" s="28" t="s">
        <v>2952</v>
      </c>
      <c r="E23" s="28"/>
    </row>
    <row r="24">
      <c r="C24" s="30" t="s">
        <v>2911</v>
      </c>
      <c r="D24" s="28" t="s">
        <v>2953</v>
      </c>
      <c r="E24" s="28"/>
    </row>
    <row r="25">
      <c r="A25" s="27" t="s">
        <v>2924</v>
      </c>
      <c r="B25" s="31" t="s">
        <v>2954</v>
      </c>
      <c r="C25" s="30" t="s">
        <v>2946</v>
      </c>
      <c r="D25" s="28" t="s">
        <v>2955</v>
      </c>
      <c r="E25" s="28"/>
    </row>
    <row r="26">
      <c r="C26" s="30" t="s">
        <v>2911</v>
      </c>
      <c r="D26" s="28" t="s">
        <v>2956</v>
      </c>
      <c r="E26" s="28"/>
    </row>
    <row r="27">
      <c r="A27" s="27" t="s">
        <v>2957</v>
      </c>
      <c r="B27" s="31" t="s">
        <v>2958</v>
      </c>
      <c r="C27" s="30" t="s">
        <v>2899</v>
      </c>
      <c r="D27" s="32" t="s">
        <v>2959</v>
      </c>
      <c r="E27" s="28"/>
    </row>
    <row r="28">
      <c r="C28" s="27" t="s">
        <v>2914</v>
      </c>
      <c r="D28" s="32" t="s">
        <v>2960</v>
      </c>
    </row>
    <row r="29">
      <c r="A29" s="27" t="s">
        <v>2961</v>
      </c>
      <c r="B29" s="27" t="s">
        <v>2962</v>
      </c>
      <c r="C29" s="27" t="s">
        <v>2914</v>
      </c>
      <c r="D29" s="28" t="s">
        <v>2963</v>
      </c>
    </row>
    <row r="30">
      <c r="C30" s="27" t="s">
        <v>2899</v>
      </c>
      <c r="D30" s="28" t="s">
        <v>2964</v>
      </c>
    </row>
    <row r="31">
      <c r="A31" s="27" t="s">
        <v>2965</v>
      </c>
      <c r="B31" s="27" t="s">
        <v>2966</v>
      </c>
      <c r="C31" s="27" t="s">
        <v>2914</v>
      </c>
      <c r="D31" s="28" t="s">
        <v>2967</v>
      </c>
    </row>
    <row r="32">
      <c r="C32" s="27" t="s">
        <v>2946</v>
      </c>
      <c r="D32" s="28" t="s">
        <v>2968</v>
      </c>
    </row>
    <row r="33">
      <c r="C33" s="27" t="s">
        <v>2899</v>
      </c>
      <c r="D33" s="28" t="s">
        <v>2969</v>
      </c>
    </row>
    <row r="34">
      <c r="A34" s="27" t="s">
        <v>2970</v>
      </c>
      <c r="B34" s="27" t="s">
        <v>2971</v>
      </c>
      <c r="C34" s="27" t="s">
        <v>2914</v>
      </c>
      <c r="D34" s="28" t="s">
        <v>2972</v>
      </c>
    </row>
    <row r="35">
      <c r="A35" s="27" t="s">
        <v>2973</v>
      </c>
      <c r="B35" s="27" t="s">
        <v>2974</v>
      </c>
      <c r="C35" s="27" t="s">
        <v>2914</v>
      </c>
      <c r="D35" s="28" t="s">
        <v>2975</v>
      </c>
    </row>
    <row r="36">
      <c r="B36" s="27" t="s">
        <v>2976</v>
      </c>
      <c r="C36" s="27" t="s">
        <v>2914</v>
      </c>
      <c r="D36" s="28" t="s">
        <v>2977</v>
      </c>
    </row>
    <row r="37">
      <c r="A37" s="27" t="s">
        <v>2978</v>
      </c>
      <c r="B37" s="27" t="s">
        <v>2979</v>
      </c>
      <c r="C37" s="27" t="s">
        <v>2914</v>
      </c>
      <c r="D37" s="28" t="s">
        <v>2980</v>
      </c>
    </row>
    <row r="38">
      <c r="A38" s="27"/>
      <c r="B38" s="27" t="s">
        <v>2981</v>
      </c>
      <c r="C38" s="27" t="s">
        <v>2982</v>
      </c>
      <c r="D38" s="28" t="s">
        <v>2983</v>
      </c>
    </row>
    <row r="39">
      <c r="A39" s="27" t="s">
        <v>2984</v>
      </c>
      <c r="B39" s="27" t="s">
        <v>2985</v>
      </c>
      <c r="C39" s="27" t="s">
        <v>2914</v>
      </c>
      <c r="D39" s="28" t="s">
        <v>2986</v>
      </c>
    </row>
    <row r="40">
      <c r="A40" s="27" t="s">
        <v>2987</v>
      </c>
      <c r="B40" s="27" t="s">
        <v>2988</v>
      </c>
      <c r="C40" s="27" t="s">
        <v>2914</v>
      </c>
      <c r="D40" s="28" t="s">
        <v>2989</v>
      </c>
    </row>
    <row r="41">
      <c r="C41" s="27" t="s">
        <v>2990</v>
      </c>
      <c r="D41" s="28" t="s">
        <v>2991</v>
      </c>
    </row>
    <row r="42">
      <c r="A42" s="27"/>
      <c r="B42" s="27" t="s">
        <v>2992</v>
      </c>
      <c r="C42" s="27" t="s">
        <v>2914</v>
      </c>
      <c r="D42" s="28" t="s">
        <v>2993</v>
      </c>
    </row>
    <row r="43">
      <c r="A43" s="27"/>
      <c r="B43" s="27" t="s">
        <v>2994</v>
      </c>
      <c r="C43" s="27"/>
      <c r="D43" s="28" t="s">
        <v>2995</v>
      </c>
    </row>
    <row r="44">
      <c r="A44" s="27"/>
      <c r="B44" s="27" t="s">
        <v>2996</v>
      </c>
      <c r="C44" s="27" t="s">
        <v>2997</v>
      </c>
      <c r="D44" s="28" t="s">
        <v>2998</v>
      </c>
    </row>
    <row r="45">
      <c r="B45" s="27" t="s">
        <v>2999</v>
      </c>
      <c r="D45" s="28" t="s">
        <v>3000</v>
      </c>
    </row>
    <row r="46">
      <c r="B46" s="27" t="s">
        <v>3001</v>
      </c>
      <c r="D46" s="28" t="s">
        <v>3002</v>
      </c>
    </row>
    <row r="47">
      <c r="A47" s="27" t="s">
        <v>3003</v>
      </c>
      <c r="B47" s="27" t="s">
        <v>3004</v>
      </c>
      <c r="C47" s="27" t="s">
        <v>2946</v>
      </c>
      <c r="D47" s="32" t="s">
        <v>3005</v>
      </c>
    </row>
    <row r="48">
      <c r="B48" s="27" t="s">
        <v>3006</v>
      </c>
      <c r="C48" s="27" t="s">
        <v>2990</v>
      </c>
      <c r="D48" s="27" t="s">
        <v>3007</v>
      </c>
    </row>
    <row r="49">
      <c r="B49" s="27" t="s">
        <v>3008</v>
      </c>
      <c r="D49" s="27" t="s">
        <v>3009</v>
      </c>
    </row>
    <row r="50">
      <c r="B50" s="27" t="s">
        <v>3010</v>
      </c>
      <c r="C50" s="27" t="s">
        <v>2914</v>
      </c>
      <c r="D50" s="27" t="s">
        <v>3011</v>
      </c>
    </row>
    <row r="51">
      <c r="B51" s="27" t="s">
        <v>3012</v>
      </c>
      <c r="D51" s="27" t="s">
        <v>3013</v>
      </c>
    </row>
    <row r="52">
      <c r="B52" s="27" t="s">
        <v>3008</v>
      </c>
      <c r="D52" s="27" t="s">
        <v>3014</v>
      </c>
    </row>
    <row r="53">
      <c r="A53" s="27" t="s">
        <v>3015</v>
      </c>
      <c r="B53" s="27" t="s">
        <v>3016</v>
      </c>
      <c r="C53" s="27" t="s">
        <v>2914</v>
      </c>
      <c r="D53" s="27" t="s">
        <v>3017</v>
      </c>
    </row>
    <row r="54">
      <c r="A54" s="27"/>
      <c r="B54" s="27" t="s">
        <v>3018</v>
      </c>
      <c r="C54" s="27" t="s">
        <v>2914</v>
      </c>
      <c r="D54" s="27" t="s">
        <v>3019</v>
      </c>
    </row>
    <row r="55">
      <c r="A55" s="27"/>
      <c r="B55" s="27" t="s">
        <v>3020</v>
      </c>
      <c r="C55" s="27" t="s">
        <v>3021</v>
      </c>
      <c r="D55" s="27" t="s">
        <v>3022</v>
      </c>
    </row>
    <row r="56">
      <c r="A56" s="27" t="s">
        <v>3023</v>
      </c>
      <c r="B56" s="27" t="s">
        <v>3024</v>
      </c>
      <c r="C56" s="27" t="s">
        <v>2914</v>
      </c>
      <c r="D56" s="27" t="s">
        <v>3025</v>
      </c>
    </row>
    <row r="57">
      <c r="A57" s="27"/>
      <c r="B57" s="27" t="s">
        <v>3026</v>
      </c>
      <c r="C57" s="27"/>
      <c r="D57" s="27" t="s">
        <v>3027</v>
      </c>
    </row>
    <row r="58">
      <c r="A58" s="27" t="s">
        <v>3028</v>
      </c>
      <c r="B58" s="27" t="s">
        <v>3029</v>
      </c>
      <c r="C58" s="27" t="s">
        <v>3030</v>
      </c>
      <c r="D58" s="27" t="s">
        <v>3031</v>
      </c>
    </row>
    <row r="59">
      <c r="A59" s="27" t="s">
        <v>3032</v>
      </c>
      <c r="B59" s="27" t="s">
        <v>3033</v>
      </c>
      <c r="C59" s="27" t="s">
        <v>3030</v>
      </c>
      <c r="D59" s="27" t="s">
        <v>3034</v>
      </c>
    </row>
    <row r="60">
      <c r="A60" s="27" t="s">
        <v>3035</v>
      </c>
      <c r="B60" s="27" t="s">
        <v>3036</v>
      </c>
      <c r="C60" s="27" t="s">
        <v>2914</v>
      </c>
      <c r="D60" s="27" t="s">
        <v>3037</v>
      </c>
    </row>
    <row r="61">
      <c r="A61" s="27" t="s">
        <v>3038</v>
      </c>
      <c r="B61" s="27" t="s">
        <v>3039</v>
      </c>
      <c r="C61" s="27" t="s">
        <v>3030</v>
      </c>
      <c r="D61" s="27" t="s">
        <v>3040</v>
      </c>
    </row>
    <row r="62">
      <c r="A62" s="27" t="s">
        <v>3041</v>
      </c>
      <c r="B62" s="27" t="s">
        <v>3042</v>
      </c>
      <c r="C62" s="27" t="s">
        <v>3030</v>
      </c>
      <c r="D62" s="27" t="s">
        <v>3043</v>
      </c>
    </row>
    <row r="63">
      <c r="A63" s="27" t="s">
        <v>3044</v>
      </c>
      <c r="B63" s="27" t="s">
        <v>3045</v>
      </c>
      <c r="C63" s="27" t="s">
        <v>3030</v>
      </c>
      <c r="D63" s="27"/>
    </row>
    <row r="64">
      <c r="B64" s="27" t="s">
        <v>3046</v>
      </c>
      <c r="D64" s="27" t="s">
        <v>3047</v>
      </c>
    </row>
    <row r="65">
      <c r="A65" s="27" t="s">
        <v>3048</v>
      </c>
      <c r="B65" s="27" t="s">
        <v>3049</v>
      </c>
      <c r="C65" s="27" t="s">
        <v>3030</v>
      </c>
      <c r="D65" s="27" t="s">
        <v>3050</v>
      </c>
    </row>
    <row r="66">
      <c r="A66" s="27" t="s">
        <v>3051</v>
      </c>
      <c r="B66" s="27" t="s">
        <v>3052</v>
      </c>
      <c r="C66" s="27" t="s">
        <v>3030</v>
      </c>
      <c r="D66" s="27" t="s">
        <v>3053</v>
      </c>
    </row>
    <row r="67">
      <c r="A67" s="27" t="s">
        <v>3054</v>
      </c>
      <c r="B67" s="27" t="s">
        <v>3055</v>
      </c>
      <c r="C67" s="27" t="s">
        <v>3030</v>
      </c>
      <c r="D67" s="27" t="s">
        <v>3056</v>
      </c>
    </row>
    <row r="68">
      <c r="A68" s="27" t="s">
        <v>3057</v>
      </c>
      <c r="B68" s="27" t="s">
        <v>3058</v>
      </c>
      <c r="C68" s="27" t="s">
        <v>3030</v>
      </c>
      <c r="D68" s="27" t="s">
        <v>3059</v>
      </c>
    </row>
    <row r="69">
      <c r="A69" s="27" t="s">
        <v>2965</v>
      </c>
      <c r="B69" s="27" t="s">
        <v>3060</v>
      </c>
      <c r="C69" s="27" t="s">
        <v>3030</v>
      </c>
      <c r="D69" s="27" t="s">
        <v>3061</v>
      </c>
    </row>
    <row r="70">
      <c r="A70" s="27" t="s">
        <v>3062</v>
      </c>
      <c r="B70" s="27" t="s">
        <v>3063</v>
      </c>
      <c r="C70" s="27" t="s">
        <v>3030</v>
      </c>
      <c r="D70" s="27" t="s">
        <v>3064</v>
      </c>
    </row>
    <row r="71">
      <c r="A71" s="27" t="s">
        <v>3065</v>
      </c>
      <c r="B71" s="27" t="s">
        <v>3066</v>
      </c>
      <c r="C71" s="27" t="s">
        <v>3030</v>
      </c>
      <c r="D71" s="27" t="s">
        <v>3067</v>
      </c>
    </row>
    <row r="72">
      <c r="A72" s="27" t="s">
        <v>3068</v>
      </c>
      <c r="B72" s="27" t="s">
        <v>3069</v>
      </c>
      <c r="C72" s="27" t="s">
        <v>3030</v>
      </c>
      <c r="D72" s="27" t="s">
        <v>3070</v>
      </c>
    </row>
    <row r="73">
      <c r="A73" s="27" t="s">
        <v>2924</v>
      </c>
      <c r="B73" s="27" t="s">
        <v>3071</v>
      </c>
      <c r="C73" s="27" t="s">
        <v>3030</v>
      </c>
      <c r="D73" s="27" t="s">
        <v>3072</v>
      </c>
    </row>
    <row r="74">
      <c r="A74" s="27" t="s">
        <v>3073</v>
      </c>
      <c r="B74" s="27" t="s">
        <v>3074</v>
      </c>
      <c r="C74" s="27" t="s">
        <v>3030</v>
      </c>
      <c r="D74" s="27" t="s">
        <v>3075</v>
      </c>
    </row>
    <row r="75">
      <c r="A75" s="27" t="s">
        <v>3076</v>
      </c>
      <c r="B75" s="27" t="s">
        <v>3077</v>
      </c>
      <c r="C75" s="27" t="s">
        <v>3030</v>
      </c>
      <c r="D75" s="27" t="s">
        <v>3078</v>
      </c>
    </row>
    <row r="76">
      <c r="A76" s="27" t="s">
        <v>3079</v>
      </c>
      <c r="B76" s="27" t="s">
        <v>3080</v>
      </c>
      <c r="C76" s="27" t="s">
        <v>3030</v>
      </c>
      <c r="D76" s="27" t="s">
        <v>3081</v>
      </c>
    </row>
    <row r="77">
      <c r="A77" s="27" t="s">
        <v>3082</v>
      </c>
      <c r="B77" s="27" t="s">
        <v>3083</v>
      </c>
      <c r="C77" s="27" t="s">
        <v>2914</v>
      </c>
      <c r="D77" s="27" t="s">
        <v>3084</v>
      </c>
    </row>
    <row r="78">
      <c r="A78" s="27" t="s">
        <v>3085</v>
      </c>
      <c r="B78" s="27" t="s">
        <v>3086</v>
      </c>
      <c r="C78" s="27" t="s">
        <v>2914</v>
      </c>
      <c r="D78" s="27" t="s">
        <v>3087</v>
      </c>
    </row>
    <row r="79">
      <c r="B79" s="27" t="s">
        <v>3088</v>
      </c>
      <c r="D79" s="27" t="s">
        <v>3089</v>
      </c>
    </row>
    <row r="80">
      <c r="A80" s="27" t="s">
        <v>3090</v>
      </c>
      <c r="B80" s="27" t="s">
        <v>3091</v>
      </c>
      <c r="C80" s="27" t="s">
        <v>2914</v>
      </c>
      <c r="D80" s="27" t="s">
        <v>3092</v>
      </c>
    </row>
    <row r="81">
      <c r="B81" s="27" t="s">
        <v>3093</v>
      </c>
      <c r="D81" s="27" t="s">
        <v>3094</v>
      </c>
    </row>
    <row r="82">
      <c r="B82" s="27" t="s">
        <v>3095</v>
      </c>
      <c r="D82" s="27" t="s">
        <v>3096</v>
      </c>
    </row>
    <row r="83">
      <c r="A83" s="27" t="s">
        <v>3097</v>
      </c>
      <c r="B83" s="27" t="s">
        <v>3098</v>
      </c>
      <c r="C83" s="27" t="s">
        <v>2914</v>
      </c>
      <c r="D83" s="27" t="s">
        <v>3099</v>
      </c>
    </row>
    <row r="84">
      <c r="B84" s="27" t="s">
        <v>3100</v>
      </c>
      <c r="D84" s="27" t="s">
        <v>3101</v>
      </c>
    </row>
    <row r="85">
      <c r="B85" s="27" t="s">
        <v>3102</v>
      </c>
      <c r="D85" s="27" t="s">
        <v>3103</v>
      </c>
    </row>
    <row r="86">
      <c r="A86" s="27" t="s">
        <v>3065</v>
      </c>
      <c r="B86" s="27" t="s">
        <v>3066</v>
      </c>
      <c r="C86" s="27" t="s">
        <v>2914</v>
      </c>
      <c r="D86" s="27" t="s">
        <v>3104</v>
      </c>
    </row>
    <row r="87">
      <c r="A87" s="27" t="s">
        <v>3105</v>
      </c>
      <c r="B87" s="27" t="s">
        <v>3106</v>
      </c>
      <c r="C87" s="27" t="s">
        <v>2914</v>
      </c>
      <c r="D87" s="27" t="s">
        <v>3107</v>
      </c>
    </row>
    <row r="88">
      <c r="A88" s="27" t="s">
        <v>3108</v>
      </c>
      <c r="B88" s="27" t="s">
        <v>3071</v>
      </c>
      <c r="C88" s="27" t="s">
        <v>2914</v>
      </c>
      <c r="D88" s="27" t="s">
        <v>3109</v>
      </c>
    </row>
    <row r="89">
      <c r="A89" s="27" t="s">
        <v>3110</v>
      </c>
      <c r="B89" s="27" t="s">
        <v>3111</v>
      </c>
      <c r="C89" s="27" t="s">
        <v>2914</v>
      </c>
      <c r="D89" s="27" t="s">
        <v>3112</v>
      </c>
    </row>
    <row r="90">
      <c r="A90" s="27" t="s">
        <v>3113</v>
      </c>
      <c r="B90" s="27" t="s">
        <v>3114</v>
      </c>
      <c r="C90" s="27" t="s">
        <v>2914</v>
      </c>
      <c r="D90" s="27" t="s">
        <v>3115</v>
      </c>
    </row>
    <row r="91">
      <c r="D91" s="27" t="s">
        <v>3116</v>
      </c>
    </row>
    <row r="92">
      <c r="A92" s="27" t="s">
        <v>3117</v>
      </c>
      <c r="B92" s="27" t="s">
        <v>3118</v>
      </c>
      <c r="C92" s="27" t="s">
        <v>2914</v>
      </c>
      <c r="D92" s="27" t="s">
        <v>3119</v>
      </c>
    </row>
    <row r="93">
      <c r="A93" s="27" t="s">
        <v>3120</v>
      </c>
      <c r="B93" s="27" t="s">
        <v>3121</v>
      </c>
      <c r="C93" s="27" t="s">
        <v>2914</v>
      </c>
      <c r="D93" s="27" t="s">
        <v>3122</v>
      </c>
    </row>
    <row r="94">
      <c r="A94" s="27" t="s">
        <v>3123</v>
      </c>
      <c r="B94" s="27" t="s">
        <v>3124</v>
      </c>
      <c r="C94" s="27" t="s">
        <v>2914</v>
      </c>
      <c r="D94" s="27" t="s">
        <v>3125</v>
      </c>
    </row>
    <row r="95">
      <c r="A95" s="27" t="s">
        <v>3126</v>
      </c>
      <c r="B95" s="27" t="s">
        <v>3127</v>
      </c>
      <c r="C95" s="27" t="s">
        <v>2914</v>
      </c>
      <c r="D95" s="27" t="s">
        <v>3128</v>
      </c>
    </row>
    <row r="96">
      <c r="B96" s="27" t="s">
        <v>3129</v>
      </c>
      <c r="D96" s="27" t="s">
        <v>3130</v>
      </c>
    </row>
    <row r="97">
      <c r="B97" s="27" t="s">
        <v>3131</v>
      </c>
      <c r="D97" s="27" t="s">
        <v>3132</v>
      </c>
    </row>
    <row r="98">
      <c r="B98" s="27" t="s">
        <v>3133</v>
      </c>
      <c r="D98" s="27" t="s">
        <v>3134</v>
      </c>
    </row>
    <row r="99">
      <c r="B99" s="27" t="s">
        <v>3135</v>
      </c>
      <c r="D99" s="27" t="s">
        <v>3136</v>
      </c>
    </row>
    <row r="100">
      <c r="A100" s="27" t="s">
        <v>3137</v>
      </c>
      <c r="B100" s="27" t="s">
        <v>3138</v>
      </c>
      <c r="C100" s="27" t="s">
        <v>2914</v>
      </c>
      <c r="D100" s="27" t="s">
        <v>3139</v>
      </c>
    </row>
    <row r="101">
      <c r="A101" s="27" t="s">
        <v>3140</v>
      </c>
      <c r="B101" s="27" t="s">
        <v>3141</v>
      </c>
      <c r="C101" s="27" t="s">
        <v>2914</v>
      </c>
      <c r="D101" s="27" t="s">
        <v>3142</v>
      </c>
    </row>
    <row r="102">
      <c r="B102" s="27" t="s">
        <v>3143</v>
      </c>
      <c r="D102" s="27" t="s">
        <v>3144</v>
      </c>
    </row>
    <row r="103">
      <c r="A103" s="27" t="s">
        <v>3145</v>
      </c>
      <c r="B103" s="27" t="s">
        <v>3146</v>
      </c>
      <c r="C103" s="27" t="s">
        <v>2914</v>
      </c>
      <c r="D103" s="27" t="s">
        <v>3147</v>
      </c>
    </row>
    <row r="104">
      <c r="A104" s="27" t="s">
        <v>3148</v>
      </c>
      <c r="B104" s="27" t="s">
        <v>3149</v>
      </c>
      <c r="C104" s="27" t="s">
        <v>2914</v>
      </c>
      <c r="D104" s="27" t="s">
        <v>3150</v>
      </c>
    </row>
    <row r="105">
      <c r="B105" s="27" t="s">
        <v>3151</v>
      </c>
      <c r="D105" s="27" t="s">
        <v>3152</v>
      </c>
    </row>
    <row r="106">
      <c r="B106" s="27" t="s">
        <v>3153</v>
      </c>
      <c r="D106" s="27" t="s">
        <v>3154</v>
      </c>
    </row>
    <row r="107">
      <c r="B107" s="27" t="s">
        <v>3155</v>
      </c>
      <c r="D107" s="27" t="s">
        <v>3156</v>
      </c>
    </row>
    <row r="108">
      <c r="B108" s="27" t="s">
        <v>3157</v>
      </c>
      <c r="D108" s="27" t="s">
        <v>3158</v>
      </c>
    </row>
    <row r="109">
      <c r="A109" s="27" t="s">
        <v>3159</v>
      </c>
      <c r="B109" s="27" t="s">
        <v>3160</v>
      </c>
      <c r="C109" s="27" t="s">
        <v>2914</v>
      </c>
      <c r="D109" s="27" t="s">
        <v>3161</v>
      </c>
    </row>
    <row r="110">
      <c r="A110" s="27" t="s">
        <v>3162</v>
      </c>
      <c r="B110" s="27" t="s">
        <v>3163</v>
      </c>
      <c r="C110" s="27" t="s">
        <v>2914</v>
      </c>
      <c r="D110" s="27" t="s">
        <v>3164</v>
      </c>
    </row>
    <row r="111">
      <c r="A111" s="27" t="s">
        <v>3165</v>
      </c>
      <c r="B111" s="27" t="s">
        <v>3166</v>
      </c>
      <c r="C111" s="27" t="s">
        <v>2914</v>
      </c>
      <c r="D111" s="27" t="s">
        <v>3167</v>
      </c>
    </row>
    <row r="112">
      <c r="B112" s="27" t="s">
        <v>3168</v>
      </c>
      <c r="D112" s="27" t="s">
        <v>3169</v>
      </c>
    </row>
    <row r="113">
      <c r="A113" s="27" t="s">
        <v>3170</v>
      </c>
      <c r="B113" s="27" t="s">
        <v>3171</v>
      </c>
      <c r="C113" s="27" t="s">
        <v>2914</v>
      </c>
      <c r="D113" s="27" t="s">
        <v>3172</v>
      </c>
    </row>
    <row r="114">
      <c r="B114" s="27" t="s">
        <v>3173</v>
      </c>
      <c r="D114" s="27" t="s">
        <v>3174</v>
      </c>
    </row>
    <row r="115">
      <c r="B115" s="27" t="s">
        <v>3175</v>
      </c>
      <c r="D115" s="27" t="s">
        <v>3176</v>
      </c>
    </row>
    <row r="116">
      <c r="B116" s="27" t="s">
        <v>3177</v>
      </c>
      <c r="D116" s="27" t="s">
        <v>3178</v>
      </c>
    </row>
    <row r="117">
      <c r="B117" s="27" t="s">
        <v>3179</v>
      </c>
      <c r="D117" s="27" t="s">
        <v>3180</v>
      </c>
    </row>
    <row r="118">
      <c r="B118" s="27" t="s">
        <v>3181</v>
      </c>
      <c r="D118" s="27" t="s">
        <v>3182</v>
      </c>
    </row>
    <row r="119">
      <c r="A119" s="27" t="s">
        <v>3183</v>
      </c>
      <c r="B119" s="27" t="s">
        <v>3184</v>
      </c>
      <c r="C119" s="27" t="s">
        <v>2914</v>
      </c>
      <c r="D119" s="27" t="s">
        <v>3185</v>
      </c>
    </row>
    <row r="120">
      <c r="A120" s="27" t="s">
        <v>3186</v>
      </c>
      <c r="B120" s="27" t="s">
        <v>3187</v>
      </c>
      <c r="C120" s="27" t="s">
        <v>2914</v>
      </c>
      <c r="D120" s="27" t="s">
        <v>3188</v>
      </c>
    </row>
    <row r="121">
      <c r="A121" s="27" t="s">
        <v>2924</v>
      </c>
      <c r="B121" s="27" t="s">
        <v>3189</v>
      </c>
      <c r="C121" s="27" t="s">
        <v>2914</v>
      </c>
      <c r="D121" s="27" t="s">
        <v>3190</v>
      </c>
    </row>
    <row r="122">
      <c r="B122" s="27" t="s">
        <v>3191</v>
      </c>
      <c r="D122" s="27" t="s">
        <v>3192</v>
      </c>
    </row>
    <row r="123">
      <c r="A123" s="27" t="s">
        <v>3193</v>
      </c>
      <c r="B123" s="27" t="s">
        <v>3194</v>
      </c>
      <c r="C123" s="27" t="s">
        <v>2914</v>
      </c>
      <c r="D123" s="27" t="s">
        <v>3195</v>
      </c>
    </row>
    <row r="124">
      <c r="A124" s="33"/>
      <c r="B124" s="33"/>
      <c r="C124" s="33"/>
      <c r="D124" s="33"/>
    </row>
    <row r="125">
      <c r="A125" s="33"/>
      <c r="B125" s="33"/>
      <c r="C125" s="33"/>
      <c r="D125" s="33"/>
    </row>
    <row r="126">
      <c r="A126" s="33"/>
      <c r="B126" s="33"/>
      <c r="C126" s="33"/>
      <c r="D126" s="33"/>
    </row>
    <row r="127">
      <c r="A127" s="33"/>
      <c r="B127" s="33"/>
      <c r="C127" s="33"/>
      <c r="D127" s="33"/>
    </row>
    <row r="128">
      <c r="A128" s="33"/>
      <c r="B128" s="33"/>
      <c r="C128" s="33"/>
      <c r="D128" s="33"/>
    </row>
    <row r="129">
      <c r="A129" s="33"/>
      <c r="B129" s="33"/>
      <c r="C129" s="33"/>
      <c r="D129" s="33"/>
    </row>
    <row r="130">
      <c r="A130" s="33"/>
      <c r="B130" s="33"/>
      <c r="C130" s="33"/>
      <c r="D130" s="33"/>
    </row>
    <row r="131">
      <c r="A131" s="33"/>
      <c r="B131" s="33"/>
      <c r="C131" s="33"/>
      <c r="D131" s="33"/>
    </row>
    <row r="132">
      <c r="A132" s="33"/>
      <c r="B132" s="33"/>
      <c r="C132" s="33"/>
      <c r="D132" s="33"/>
    </row>
    <row r="133">
      <c r="A133" s="33"/>
      <c r="B133" s="33"/>
      <c r="C133" s="33"/>
      <c r="D133" s="33"/>
    </row>
    <row r="134">
      <c r="A134" s="33"/>
      <c r="B134" s="33"/>
      <c r="C134" s="33"/>
      <c r="D134" s="33"/>
    </row>
    <row r="135">
      <c r="A135" s="33"/>
      <c r="B135" s="33"/>
      <c r="C135" s="33"/>
      <c r="D135" s="33"/>
    </row>
    <row r="136">
      <c r="A136" s="33"/>
      <c r="B136" s="33"/>
      <c r="C136" s="33"/>
      <c r="D136" s="33"/>
    </row>
    <row r="137">
      <c r="A137" s="33"/>
      <c r="B137" s="33"/>
      <c r="C137" s="33"/>
      <c r="D137" s="33"/>
    </row>
    <row r="138">
      <c r="A138" s="33"/>
      <c r="B138" s="33"/>
      <c r="C138" s="33"/>
      <c r="D138" s="33"/>
    </row>
    <row r="139">
      <c r="A139" s="33"/>
      <c r="B139" s="33"/>
      <c r="C139" s="33"/>
      <c r="D139" s="33"/>
    </row>
    <row r="140">
      <c r="A140" s="33"/>
      <c r="B140" s="33"/>
      <c r="C140" s="33"/>
      <c r="D140" s="33"/>
    </row>
    <row r="141">
      <c r="A141" s="33"/>
      <c r="B141" s="33"/>
      <c r="C141" s="33"/>
      <c r="D141" s="33"/>
    </row>
    <row r="142">
      <c r="A142" s="33"/>
      <c r="B142" s="33"/>
      <c r="C142" s="33"/>
      <c r="D142" s="33"/>
    </row>
    <row r="143">
      <c r="A143" s="33"/>
      <c r="B143" s="33"/>
      <c r="C143" s="33"/>
      <c r="D143" s="33"/>
    </row>
    <row r="144">
      <c r="A144" s="33"/>
      <c r="B144" s="33"/>
      <c r="C144" s="33"/>
      <c r="D144" s="33"/>
    </row>
    <row r="145">
      <c r="A145" s="33"/>
      <c r="B145" s="33"/>
      <c r="C145" s="33"/>
      <c r="D145" s="33"/>
    </row>
    <row r="146">
      <c r="A146" s="33"/>
      <c r="B146" s="33"/>
      <c r="C146" s="33"/>
      <c r="D146" s="33"/>
    </row>
    <row r="147">
      <c r="A147" s="33"/>
      <c r="B147" s="33"/>
      <c r="C147" s="33"/>
      <c r="D147" s="33"/>
    </row>
    <row r="148">
      <c r="A148" s="33"/>
      <c r="B148" s="33"/>
      <c r="C148" s="33"/>
      <c r="D148" s="33"/>
    </row>
    <row r="149">
      <c r="A149" s="33"/>
      <c r="B149" s="33"/>
      <c r="C149" s="33"/>
      <c r="D149" s="33"/>
    </row>
    <row r="150">
      <c r="A150" s="33"/>
      <c r="B150" s="33"/>
      <c r="C150" s="33"/>
      <c r="D150" s="33"/>
    </row>
    <row r="151">
      <c r="A151" s="33"/>
      <c r="B151" s="33"/>
      <c r="C151" s="33"/>
      <c r="D151" s="33"/>
    </row>
    <row r="152">
      <c r="A152" s="33"/>
      <c r="B152" s="33"/>
      <c r="C152" s="33"/>
      <c r="D152" s="33"/>
    </row>
    <row r="153">
      <c r="A153" s="33"/>
      <c r="B153" s="33"/>
      <c r="C153" s="33"/>
      <c r="D153" s="33"/>
    </row>
    <row r="154">
      <c r="A154" s="33"/>
      <c r="B154" s="33"/>
      <c r="C154" s="33"/>
      <c r="D154" s="33"/>
    </row>
    <row r="155">
      <c r="A155" s="33"/>
      <c r="B155" s="33"/>
      <c r="C155" s="33"/>
      <c r="D155" s="33"/>
    </row>
    <row r="156">
      <c r="A156" s="33"/>
      <c r="B156" s="33"/>
      <c r="C156" s="33"/>
      <c r="D156" s="33"/>
    </row>
    <row r="157">
      <c r="A157" s="33"/>
      <c r="B157" s="33"/>
      <c r="C157" s="33"/>
      <c r="D157" s="33"/>
    </row>
    <row r="158">
      <c r="A158" s="33"/>
      <c r="B158" s="33"/>
      <c r="C158" s="33"/>
      <c r="D158" s="33"/>
    </row>
    <row r="159">
      <c r="A159" s="33"/>
      <c r="B159" s="33"/>
      <c r="C159" s="33"/>
      <c r="D159" s="33"/>
    </row>
    <row r="160">
      <c r="A160" s="33"/>
      <c r="B160" s="33"/>
      <c r="C160" s="33"/>
      <c r="D160" s="33"/>
    </row>
    <row r="161">
      <c r="A161" s="33"/>
      <c r="B161" s="33"/>
      <c r="C161" s="33"/>
      <c r="D161" s="33"/>
    </row>
    <row r="162">
      <c r="A162" s="33"/>
      <c r="B162" s="33"/>
      <c r="C162" s="33"/>
      <c r="D162" s="33"/>
    </row>
    <row r="163">
      <c r="A163" s="33"/>
      <c r="B163" s="33"/>
      <c r="C163" s="33"/>
      <c r="D163" s="33"/>
    </row>
    <row r="164">
      <c r="A164" s="33"/>
      <c r="B164" s="33"/>
      <c r="C164" s="33"/>
      <c r="D164" s="33"/>
    </row>
    <row r="165">
      <c r="A165" s="33"/>
      <c r="B165" s="33"/>
      <c r="C165" s="33"/>
      <c r="D165" s="33"/>
    </row>
    <row r="166">
      <c r="A166" s="33"/>
      <c r="B166" s="33"/>
      <c r="C166" s="33"/>
      <c r="D166" s="33"/>
    </row>
    <row r="167">
      <c r="A167" s="33"/>
      <c r="B167" s="33"/>
      <c r="C167" s="33"/>
      <c r="D167" s="33"/>
    </row>
    <row r="168">
      <c r="A168" s="33"/>
      <c r="B168" s="33"/>
      <c r="C168" s="33"/>
      <c r="D168" s="33"/>
    </row>
    <row r="169">
      <c r="A169" s="33"/>
      <c r="B169" s="33"/>
      <c r="C169" s="33"/>
      <c r="D169" s="33"/>
    </row>
    <row r="170">
      <c r="A170" s="33"/>
      <c r="B170" s="33"/>
      <c r="C170" s="33"/>
      <c r="D170" s="33"/>
    </row>
    <row r="171">
      <c r="A171" s="33"/>
      <c r="B171" s="33"/>
      <c r="C171" s="33"/>
      <c r="D171" s="33"/>
    </row>
    <row r="172">
      <c r="A172" s="33"/>
      <c r="B172" s="33"/>
      <c r="C172" s="33"/>
      <c r="D172" s="33"/>
    </row>
    <row r="173">
      <c r="A173" s="33"/>
      <c r="B173" s="33"/>
      <c r="C173" s="33"/>
      <c r="D173" s="33"/>
    </row>
    <row r="174">
      <c r="A174" s="33"/>
      <c r="B174" s="33"/>
      <c r="C174" s="33"/>
      <c r="D174" s="33"/>
    </row>
    <row r="175">
      <c r="A175" s="33"/>
      <c r="B175" s="33"/>
      <c r="C175" s="33"/>
      <c r="D175" s="33"/>
    </row>
    <row r="176">
      <c r="A176" s="33"/>
      <c r="B176" s="33"/>
      <c r="C176" s="33"/>
      <c r="D176" s="33"/>
    </row>
    <row r="177">
      <c r="A177" s="33"/>
      <c r="B177" s="33"/>
      <c r="C177" s="33"/>
      <c r="D177" s="33"/>
    </row>
    <row r="178">
      <c r="A178" s="33"/>
      <c r="B178" s="33"/>
      <c r="C178" s="33"/>
      <c r="D178" s="33"/>
    </row>
    <row r="179">
      <c r="A179" s="33"/>
      <c r="B179" s="33"/>
      <c r="C179" s="33"/>
      <c r="D179" s="33"/>
    </row>
    <row r="180">
      <c r="A180" s="33"/>
      <c r="B180" s="33"/>
      <c r="C180" s="33"/>
      <c r="D180" s="33"/>
    </row>
    <row r="181">
      <c r="A181" s="33"/>
      <c r="B181" s="33"/>
      <c r="C181" s="33"/>
      <c r="D181" s="33"/>
    </row>
    <row r="182">
      <c r="A182" s="33"/>
      <c r="B182" s="33"/>
      <c r="C182" s="33"/>
      <c r="D182" s="33"/>
    </row>
    <row r="183">
      <c r="A183" s="33"/>
      <c r="B183" s="33"/>
      <c r="C183" s="33"/>
      <c r="D183" s="33"/>
    </row>
    <row r="184">
      <c r="A184" s="33"/>
      <c r="B184" s="33"/>
      <c r="C184" s="33"/>
      <c r="D184" s="33"/>
    </row>
    <row r="185">
      <c r="A185" s="33"/>
      <c r="B185" s="33"/>
      <c r="C185" s="33"/>
      <c r="D185" s="33"/>
    </row>
    <row r="186">
      <c r="A186" s="33"/>
      <c r="B186" s="33"/>
      <c r="C186" s="33"/>
      <c r="D186" s="33"/>
    </row>
    <row r="187">
      <c r="A187" s="33"/>
      <c r="B187" s="33"/>
      <c r="C187" s="33"/>
      <c r="D187" s="33"/>
    </row>
    <row r="188">
      <c r="A188" s="33"/>
      <c r="B188" s="33"/>
      <c r="C188" s="33"/>
      <c r="D188" s="33"/>
    </row>
    <row r="189">
      <c r="A189" s="33"/>
      <c r="B189" s="33"/>
      <c r="C189" s="33"/>
      <c r="D189" s="33"/>
    </row>
    <row r="190">
      <c r="A190" s="33"/>
      <c r="B190" s="33"/>
      <c r="C190" s="33"/>
      <c r="D190" s="33"/>
    </row>
    <row r="191">
      <c r="A191" s="33"/>
      <c r="B191" s="33"/>
      <c r="C191" s="33"/>
      <c r="D191" s="33"/>
    </row>
    <row r="192">
      <c r="A192" s="33"/>
      <c r="B192" s="33"/>
      <c r="C192" s="33"/>
      <c r="D192" s="33"/>
    </row>
    <row r="193">
      <c r="A193" s="33"/>
      <c r="B193" s="33"/>
      <c r="C193" s="33"/>
      <c r="D193" s="33"/>
    </row>
    <row r="194">
      <c r="A194" s="33"/>
      <c r="B194" s="33"/>
      <c r="C194" s="33"/>
      <c r="D194" s="33"/>
    </row>
    <row r="195">
      <c r="A195" s="33"/>
      <c r="B195" s="33"/>
      <c r="C195" s="33"/>
      <c r="D195" s="33"/>
    </row>
    <row r="196">
      <c r="A196" s="33"/>
      <c r="B196" s="33"/>
      <c r="C196" s="33"/>
      <c r="D196" s="33"/>
    </row>
    <row r="197">
      <c r="A197" s="33"/>
      <c r="B197" s="33"/>
      <c r="C197" s="33"/>
      <c r="D197" s="33"/>
    </row>
    <row r="198">
      <c r="A198" s="33"/>
      <c r="B198" s="33"/>
      <c r="C198" s="33"/>
      <c r="D198" s="33"/>
    </row>
    <row r="199">
      <c r="A199" s="33"/>
      <c r="B199" s="33"/>
      <c r="C199" s="33"/>
      <c r="D199" s="33"/>
    </row>
    <row r="200">
      <c r="A200" s="33"/>
      <c r="B200" s="33"/>
      <c r="C200" s="33"/>
      <c r="D200" s="33"/>
    </row>
    <row r="201">
      <c r="A201" s="33"/>
      <c r="B201" s="33"/>
      <c r="C201" s="33"/>
      <c r="D201" s="33"/>
    </row>
    <row r="202">
      <c r="A202" s="33"/>
      <c r="B202" s="33"/>
      <c r="C202" s="33"/>
      <c r="D202" s="33"/>
    </row>
    <row r="203">
      <c r="A203" s="33"/>
      <c r="B203" s="33"/>
      <c r="C203" s="33"/>
      <c r="D203" s="33"/>
    </row>
    <row r="204">
      <c r="A204" s="33"/>
      <c r="B204" s="33"/>
      <c r="C204" s="33"/>
      <c r="D204" s="33"/>
    </row>
    <row r="205">
      <c r="A205" s="33"/>
      <c r="B205" s="33"/>
      <c r="C205" s="33"/>
      <c r="D205" s="33"/>
    </row>
    <row r="206">
      <c r="A206" s="33"/>
      <c r="B206" s="33"/>
      <c r="C206" s="33"/>
      <c r="D206" s="33"/>
    </row>
    <row r="207">
      <c r="A207" s="33"/>
      <c r="B207" s="33"/>
      <c r="C207" s="33"/>
      <c r="D207" s="33"/>
    </row>
    <row r="208">
      <c r="A208" s="33"/>
      <c r="B208" s="33"/>
      <c r="C208" s="33"/>
      <c r="D208" s="33"/>
    </row>
    <row r="209">
      <c r="A209" s="33"/>
      <c r="B209" s="33"/>
      <c r="C209" s="33"/>
      <c r="D209" s="33"/>
    </row>
    <row r="210">
      <c r="A210" s="33"/>
      <c r="B210" s="33"/>
      <c r="C210" s="33"/>
      <c r="D210" s="33"/>
    </row>
    <row r="211">
      <c r="A211" s="33"/>
      <c r="B211" s="33"/>
      <c r="C211" s="33"/>
      <c r="D211" s="33"/>
    </row>
    <row r="212">
      <c r="A212" s="33"/>
      <c r="B212" s="33"/>
      <c r="C212" s="33"/>
      <c r="D212" s="33"/>
    </row>
    <row r="213">
      <c r="A213" s="33"/>
      <c r="B213" s="33"/>
      <c r="C213" s="33"/>
      <c r="D213" s="33"/>
    </row>
    <row r="214">
      <c r="A214" s="33"/>
      <c r="B214" s="33"/>
      <c r="C214" s="33"/>
      <c r="D214" s="33"/>
    </row>
    <row r="215">
      <c r="A215" s="33"/>
      <c r="B215" s="33"/>
      <c r="C215" s="33"/>
      <c r="D215" s="33"/>
    </row>
    <row r="216">
      <c r="A216" s="33"/>
      <c r="B216" s="33"/>
      <c r="C216" s="33"/>
      <c r="D216" s="33"/>
    </row>
    <row r="217">
      <c r="A217" s="33"/>
      <c r="B217" s="33"/>
      <c r="C217" s="33"/>
      <c r="D217" s="33"/>
    </row>
    <row r="218">
      <c r="A218" s="33"/>
      <c r="B218" s="33"/>
      <c r="C218" s="33"/>
      <c r="D218" s="33"/>
    </row>
    <row r="219">
      <c r="A219" s="33"/>
      <c r="B219" s="33"/>
      <c r="C219" s="33"/>
      <c r="D219" s="33"/>
    </row>
    <row r="220">
      <c r="A220" s="33"/>
      <c r="B220" s="33"/>
      <c r="C220" s="33"/>
      <c r="D220" s="33"/>
    </row>
    <row r="221">
      <c r="A221" s="33"/>
      <c r="B221" s="33"/>
      <c r="C221" s="33"/>
      <c r="D221" s="33"/>
    </row>
    <row r="222">
      <c r="A222" s="33"/>
      <c r="B222" s="33"/>
      <c r="C222" s="33"/>
      <c r="D222" s="33"/>
    </row>
    <row r="223">
      <c r="A223" s="33"/>
      <c r="B223" s="33"/>
      <c r="C223" s="33"/>
      <c r="D223" s="33"/>
    </row>
    <row r="224">
      <c r="A224" s="33"/>
      <c r="B224" s="33"/>
      <c r="C224" s="33"/>
      <c r="D224" s="33"/>
    </row>
    <row r="225">
      <c r="A225" s="33"/>
      <c r="B225" s="33"/>
      <c r="C225" s="33"/>
      <c r="D225" s="33"/>
    </row>
    <row r="226">
      <c r="A226" s="33"/>
      <c r="B226" s="33"/>
      <c r="C226" s="33"/>
      <c r="D226" s="33"/>
    </row>
    <row r="227">
      <c r="A227" s="33"/>
      <c r="B227" s="33"/>
      <c r="C227" s="33"/>
      <c r="D227" s="33"/>
    </row>
    <row r="228">
      <c r="A228" s="33"/>
      <c r="B228" s="33"/>
      <c r="C228" s="33"/>
      <c r="D228" s="33"/>
    </row>
    <row r="229">
      <c r="A229" s="33"/>
      <c r="B229" s="33"/>
      <c r="C229" s="33"/>
      <c r="D229" s="33"/>
    </row>
    <row r="230">
      <c r="A230" s="33"/>
      <c r="B230" s="33"/>
      <c r="C230" s="33"/>
      <c r="D230" s="33"/>
    </row>
    <row r="231">
      <c r="A231" s="33"/>
      <c r="B231" s="33"/>
      <c r="C231" s="33"/>
      <c r="D231" s="33"/>
    </row>
    <row r="232">
      <c r="A232" s="33"/>
      <c r="B232" s="33"/>
      <c r="C232" s="33"/>
      <c r="D232" s="33"/>
    </row>
    <row r="233">
      <c r="A233" s="33"/>
      <c r="B233" s="33"/>
      <c r="C233" s="33"/>
      <c r="D233" s="33"/>
    </row>
    <row r="234">
      <c r="A234" s="33"/>
      <c r="B234" s="33"/>
      <c r="C234" s="33"/>
      <c r="D234" s="33"/>
    </row>
    <row r="235">
      <c r="A235" s="33"/>
      <c r="B235" s="33"/>
      <c r="C235" s="33"/>
      <c r="D235" s="33"/>
    </row>
    <row r="236">
      <c r="A236" s="33"/>
      <c r="B236" s="33"/>
      <c r="C236" s="33"/>
      <c r="D236" s="33"/>
    </row>
    <row r="237">
      <c r="A237" s="33"/>
      <c r="B237" s="33"/>
      <c r="C237" s="33"/>
      <c r="D237" s="33"/>
    </row>
    <row r="238">
      <c r="A238" s="33"/>
      <c r="B238" s="33"/>
      <c r="C238" s="33"/>
      <c r="D238" s="33"/>
    </row>
    <row r="239">
      <c r="A239" s="33"/>
      <c r="B239" s="33"/>
      <c r="C239" s="33"/>
      <c r="D239" s="33"/>
    </row>
    <row r="240">
      <c r="A240" s="33"/>
      <c r="B240" s="33"/>
      <c r="C240" s="33"/>
      <c r="D240" s="33"/>
    </row>
    <row r="241">
      <c r="A241" s="33"/>
      <c r="B241" s="33"/>
      <c r="C241" s="33"/>
      <c r="D241" s="33"/>
    </row>
    <row r="242">
      <c r="A242" s="33"/>
      <c r="B242" s="33"/>
      <c r="C242" s="33"/>
      <c r="D242" s="33"/>
    </row>
    <row r="243">
      <c r="A243" s="33"/>
      <c r="B243" s="33"/>
      <c r="C243" s="33"/>
      <c r="D243" s="33"/>
    </row>
    <row r="244">
      <c r="A244" s="33"/>
      <c r="B244" s="33"/>
      <c r="C244" s="33"/>
      <c r="D244" s="33"/>
    </row>
    <row r="245">
      <c r="A245" s="33"/>
      <c r="B245" s="33"/>
      <c r="C245" s="33"/>
      <c r="D245" s="33"/>
    </row>
    <row r="246">
      <c r="A246" s="33"/>
      <c r="B246" s="33"/>
      <c r="C246" s="33"/>
      <c r="D246" s="33"/>
    </row>
    <row r="247">
      <c r="A247" s="33"/>
      <c r="B247" s="33"/>
      <c r="C247" s="33"/>
      <c r="D247" s="33"/>
    </row>
    <row r="248">
      <c r="A248" s="33"/>
      <c r="B248" s="33"/>
      <c r="C248" s="33"/>
      <c r="D248" s="33"/>
    </row>
    <row r="249">
      <c r="A249" s="33"/>
      <c r="B249" s="33"/>
      <c r="C249" s="33"/>
      <c r="D249" s="33"/>
    </row>
    <row r="250">
      <c r="A250" s="33"/>
      <c r="B250" s="33"/>
      <c r="C250" s="33"/>
      <c r="D250" s="33"/>
    </row>
    <row r="251">
      <c r="A251" s="33"/>
      <c r="B251" s="33"/>
      <c r="C251" s="33"/>
      <c r="D251" s="33"/>
    </row>
    <row r="252">
      <c r="A252" s="33"/>
      <c r="B252" s="33"/>
      <c r="C252" s="33"/>
      <c r="D252" s="33"/>
    </row>
    <row r="253">
      <c r="A253" s="33"/>
      <c r="B253" s="33"/>
      <c r="C253" s="33"/>
      <c r="D253" s="33"/>
    </row>
    <row r="254">
      <c r="A254" s="33"/>
      <c r="B254" s="33"/>
      <c r="C254" s="33"/>
      <c r="D254" s="33"/>
    </row>
    <row r="255">
      <c r="A255" s="33"/>
      <c r="B255" s="33"/>
      <c r="C255" s="33"/>
      <c r="D255" s="33"/>
    </row>
    <row r="256">
      <c r="A256" s="33"/>
      <c r="B256" s="33"/>
      <c r="C256" s="33"/>
      <c r="D256" s="33"/>
    </row>
    <row r="257">
      <c r="A257" s="33"/>
      <c r="B257" s="33"/>
      <c r="C257" s="33"/>
      <c r="D257" s="33"/>
    </row>
    <row r="258">
      <c r="A258" s="33"/>
      <c r="B258" s="33"/>
      <c r="C258" s="33"/>
      <c r="D258" s="33"/>
    </row>
    <row r="259">
      <c r="A259" s="33"/>
      <c r="B259" s="33"/>
      <c r="C259" s="33"/>
      <c r="D259" s="33"/>
    </row>
    <row r="260">
      <c r="A260" s="33"/>
      <c r="B260" s="33"/>
      <c r="C260" s="33"/>
      <c r="D260" s="33"/>
    </row>
    <row r="261">
      <c r="A261" s="33"/>
      <c r="B261" s="33"/>
      <c r="C261" s="33"/>
      <c r="D261" s="33"/>
    </row>
    <row r="262">
      <c r="A262" s="33"/>
      <c r="B262" s="33"/>
      <c r="C262" s="33"/>
      <c r="D262" s="33"/>
    </row>
    <row r="263">
      <c r="A263" s="33"/>
      <c r="B263" s="33"/>
      <c r="C263" s="33"/>
      <c r="D263" s="33"/>
    </row>
    <row r="264">
      <c r="A264" s="33"/>
      <c r="B264" s="33"/>
      <c r="C264" s="33"/>
      <c r="D264" s="33"/>
    </row>
    <row r="265">
      <c r="A265" s="33"/>
      <c r="B265" s="33"/>
      <c r="C265" s="33"/>
      <c r="D265" s="33"/>
    </row>
    <row r="266">
      <c r="A266" s="33"/>
      <c r="B266" s="33"/>
      <c r="C266" s="33"/>
      <c r="D266" s="33"/>
    </row>
    <row r="267">
      <c r="A267" s="33"/>
      <c r="B267" s="33"/>
      <c r="C267" s="33"/>
      <c r="D267" s="33"/>
    </row>
    <row r="268">
      <c r="A268" s="33"/>
      <c r="B268" s="33"/>
      <c r="C268" s="33"/>
      <c r="D268" s="33"/>
    </row>
    <row r="269">
      <c r="A269" s="33"/>
      <c r="B269" s="33"/>
      <c r="C269" s="33"/>
      <c r="D269" s="33"/>
    </row>
    <row r="270">
      <c r="A270" s="33"/>
      <c r="B270" s="33"/>
      <c r="C270" s="33"/>
      <c r="D270" s="33"/>
    </row>
    <row r="271">
      <c r="A271" s="33"/>
      <c r="B271" s="33"/>
      <c r="C271" s="33"/>
      <c r="D271" s="33"/>
    </row>
    <row r="272">
      <c r="A272" s="33"/>
      <c r="B272" s="33"/>
      <c r="C272" s="33"/>
      <c r="D272" s="33"/>
    </row>
    <row r="273">
      <c r="A273" s="33"/>
      <c r="B273" s="33"/>
      <c r="C273" s="33"/>
      <c r="D273" s="33"/>
    </row>
    <row r="274">
      <c r="A274" s="33"/>
      <c r="B274" s="33"/>
      <c r="C274" s="33"/>
      <c r="D274" s="33"/>
    </row>
    <row r="275">
      <c r="A275" s="33"/>
      <c r="B275" s="33"/>
      <c r="C275" s="33"/>
      <c r="D275" s="33"/>
    </row>
    <row r="276">
      <c r="A276" s="33"/>
      <c r="B276" s="33"/>
      <c r="C276" s="33"/>
      <c r="D276" s="33"/>
    </row>
    <row r="277">
      <c r="A277" s="33"/>
      <c r="B277" s="33"/>
      <c r="C277" s="33"/>
      <c r="D277" s="33"/>
    </row>
    <row r="278">
      <c r="A278" s="33"/>
      <c r="B278" s="33"/>
      <c r="C278" s="33"/>
      <c r="D278" s="33"/>
    </row>
    <row r="279">
      <c r="A279" s="33"/>
      <c r="B279" s="33"/>
      <c r="C279" s="33"/>
      <c r="D279" s="33"/>
    </row>
    <row r="280">
      <c r="A280" s="33"/>
      <c r="B280" s="33"/>
      <c r="C280" s="33"/>
      <c r="D280" s="33"/>
    </row>
    <row r="281">
      <c r="A281" s="33"/>
      <c r="B281" s="33"/>
      <c r="C281" s="33"/>
      <c r="D281" s="33"/>
    </row>
    <row r="282">
      <c r="A282" s="33"/>
      <c r="B282" s="33"/>
      <c r="C282" s="33"/>
      <c r="D282" s="33"/>
    </row>
    <row r="283">
      <c r="A283" s="33"/>
      <c r="B283" s="33"/>
      <c r="C283" s="33"/>
      <c r="D283" s="33"/>
    </row>
    <row r="284">
      <c r="A284" s="33"/>
      <c r="B284" s="33"/>
      <c r="C284" s="33"/>
      <c r="D284" s="33"/>
    </row>
    <row r="285">
      <c r="A285" s="33"/>
      <c r="B285" s="33"/>
      <c r="C285" s="33"/>
      <c r="D285" s="33"/>
    </row>
    <row r="286">
      <c r="A286" s="33"/>
      <c r="B286" s="33"/>
      <c r="C286" s="33"/>
      <c r="D286" s="33"/>
    </row>
    <row r="287">
      <c r="A287" s="33"/>
      <c r="B287" s="33"/>
      <c r="C287" s="33"/>
      <c r="D287" s="33"/>
    </row>
    <row r="288">
      <c r="A288" s="33"/>
      <c r="B288" s="33"/>
      <c r="C288" s="33"/>
      <c r="D288" s="33"/>
    </row>
    <row r="289">
      <c r="A289" s="33"/>
      <c r="B289" s="33"/>
      <c r="C289" s="33"/>
      <c r="D289" s="33"/>
    </row>
    <row r="290">
      <c r="A290" s="33"/>
      <c r="B290" s="33"/>
      <c r="C290" s="33"/>
      <c r="D290" s="33"/>
    </row>
    <row r="291">
      <c r="A291" s="33"/>
      <c r="B291" s="33"/>
      <c r="C291" s="33"/>
      <c r="D291" s="33"/>
    </row>
    <row r="292">
      <c r="A292" s="33"/>
      <c r="B292" s="33"/>
      <c r="C292" s="33"/>
      <c r="D292" s="33"/>
    </row>
    <row r="293">
      <c r="A293" s="33"/>
      <c r="B293" s="33"/>
      <c r="C293" s="33"/>
      <c r="D293" s="33"/>
    </row>
    <row r="294">
      <c r="A294" s="33"/>
      <c r="B294" s="33"/>
      <c r="C294" s="33"/>
      <c r="D294" s="33"/>
    </row>
    <row r="295">
      <c r="A295" s="33"/>
      <c r="B295" s="33"/>
      <c r="C295" s="33"/>
      <c r="D295" s="33"/>
    </row>
    <row r="296">
      <c r="A296" s="33"/>
      <c r="B296" s="33"/>
      <c r="C296" s="33"/>
      <c r="D296" s="33"/>
    </row>
    <row r="297">
      <c r="A297" s="33"/>
      <c r="B297" s="33"/>
      <c r="C297" s="33"/>
      <c r="D297" s="33"/>
    </row>
    <row r="298">
      <c r="A298" s="33"/>
      <c r="B298" s="33"/>
      <c r="C298" s="33"/>
      <c r="D298" s="33"/>
    </row>
    <row r="299">
      <c r="A299" s="33"/>
      <c r="B299" s="33"/>
      <c r="C299" s="33"/>
      <c r="D299" s="33"/>
    </row>
    <row r="300">
      <c r="A300" s="33"/>
      <c r="B300" s="33"/>
      <c r="C300" s="33"/>
      <c r="D300" s="33"/>
    </row>
    <row r="301">
      <c r="A301" s="33"/>
      <c r="B301" s="33"/>
      <c r="C301" s="33"/>
      <c r="D301" s="33"/>
    </row>
    <row r="302">
      <c r="A302" s="33"/>
      <c r="B302" s="33"/>
      <c r="C302" s="33"/>
      <c r="D302" s="33"/>
    </row>
    <row r="303">
      <c r="A303" s="33"/>
      <c r="B303" s="33"/>
      <c r="C303" s="33"/>
      <c r="D303" s="33"/>
    </row>
    <row r="304">
      <c r="A304" s="33"/>
      <c r="B304" s="33"/>
      <c r="C304" s="33"/>
      <c r="D304" s="33"/>
    </row>
    <row r="305">
      <c r="A305" s="33"/>
      <c r="B305" s="33"/>
      <c r="C305" s="33"/>
      <c r="D305" s="33"/>
    </row>
    <row r="306">
      <c r="A306" s="33"/>
      <c r="B306" s="33"/>
      <c r="C306" s="33"/>
      <c r="D306" s="33"/>
    </row>
    <row r="307">
      <c r="A307" s="33"/>
      <c r="B307" s="33"/>
      <c r="C307" s="33"/>
      <c r="D307" s="33"/>
    </row>
    <row r="308">
      <c r="A308" s="33"/>
      <c r="B308" s="33"/>
      <c r="C308" s="33"/>
      <c r="D308" s="33"/>
    </row>
    <row r="309">
      <c r="A309" s="33"/>
      <c r="B309" s="33"/>
      <c r="C309" s="33"/>
      <c r="D309" s="33"/>
    </row>
    <row r="310">
      <c r="A310" s="33"/>
      <c r="B310" s="33"/>
      <c r="C310" s="33"/>
      <c r="D310" s="33"/>
    </row>
    <row r="311">
      <c r="A311" s="33"/>
      <c r="B311" s="33"/>
      <c r="C311" s="33"/>
      <c r="D311" s="33"/>
    </row>
    <row r="312">
      <c r="A312" s="33"/>
      <c r="B312" s="33"/>
      <c r="C312" s="33"/>
      <c r="D312" s="33"/>
    </row>
    <row r="313">
      <c r="A313" s="33"/>
      <c r="B313" s="33"/>
      <c r="C313" s="33"/>
      <c r="D313" s="33"/>
    </row>
    <row r="314">
      <c r="A314" s="33"/>
      <c r="B314" s="33"/>
      <c r="C314" s="33"/>
      <c r="D314" s="33"/>
    </row>
    <row r="315">
      <c r="A315" s="33"/>
      <c r="B315" s="33"/>
      <c r="C315" s="33"/>
      <c r="D315" s="33"/>
    </row>
    <row r="316">
      <c r="A316" s="33"/>
      <c r="B316" s="33"/>
      <c r="C316" s="33"/>
      <c r="D316" s="33"/>
    </row>
    <row r="317">
      <c r="A317" s="33"/>
      <c r="B317" s="33"/>
      <c r="C317" s="33"/>
      <c r="D317" s="33"/>
    </row>
    <row r="318">
      <c r="A318" s="33"/>
      <c r="B318" s="33"/>
      <c r="C318" s="33"/>
      <c r="D318" s="33"/>
    </row>
    <row r="319">
      <c r="A319" s="33"/>
      <c r="B319" s="33"/>
      <c r="C319" s="33"/>
      <c r="D319" s="33"/>
    </row>
    <row r="320">
      <c r="A320" s="33"/>
      <c r="B320" s="33"/>
      <c r="C320" s="33"/>
      <c r="D320" s="33"/>
    </row>
    <row r="321">
      <c r="A321" s="33"/>
      <c r="B321" s="33"/>
      <c r="C321" s="33"/>
      <c r="D321" s="33"/>
    </row>
    <row r="322">
      <c r="A322" s="33"/>
      <c r="B322" s="33"/>
      <c r="C322" s="33"/>
      <c r="D322" s="33"/>
    </row>
    <row r="323">
      <c r="A323" s="33"/>
      <c r="B323" s="33"/>
      <c r="C323" s="33"/>
      <c r="D323" s="33"/>
    </row>
    <row r="324">
      <c r="A324" s="33"/>
      <c r="B324" s="33"/>
      <c r="C324" s="33"/>
      <c r="D324" s="33"/>
    </row>
    <row r="325">
      <c r="A325" s="33"/>
      <c r="B325" s="33"/>
      <c r="C325" s="33"/>
      <c r="D325" s="33"/>
    </row>
    <row r="326">
      <c r="A326" s="33"/>
      <c r="B326" s="33"/>
      <c r="C326" s="33"/>
      <c r="D326" s="33"/>
    </row>
    <row r="327">
      <c r="A327" s="33"/>
      <c r="B327" s="33"/>
      <c r="C327" s="33"/>
      <c r="D327" s="33"/>
    </row>
    <row r="328">
      <c r="A328" s="33"/>
      <c r="B328" s="33"/>
      <c r="C328" s="33"/>
      <c r="D328" s="33"/>
    </row>
    <row r="329">
      <c r="A329" s="33"/>
      <c r="B329" s="33"/>
      <c r="C329" s="33"/>
      <c r="D329" s="33"/>
    </row>
    <row r="330">
      <c r="A330" s="33"/>
      <c r="B330" s="33"/>
      <c r="C330" s="33"/>
      <c r="D330" s="33"/>
    </row>
    <row r="331">
      <c r="A331" s="33"/>
      <c r="B331" s="33"/>
      <c r="C331" s="33"/>
      <c r="D331" s="33"/>
    </row>
    <row r="332">
      <c r="A332" s="33"/>
      <c r="B332" s="33"/>
      <c r="C332" s="33"/>
      <c r="D332" s="33"/>
    </row>
    <row r="333">
      <c r="A333" s="33"/>
      <c r="B333" s="33"/>
      <c r="C333" s="33"/>
      <c r="D333" s="33"/>
    </row>
    <row r="334">
      <c r="A334" s="33"/>
      <c r="B334" s="33"/>
      <c r="C334" s="33"/>
      <c r="D334" s="33"/>
    </row>
    <row r="335">
      <c r="A335" s="33"/>
      <c r="B335" s="33"/>
      <c r="C335" s="33"/>
      <c r="D335" s="33"/>
    </row>
    <row r="336">
      <c r="A336" s="33"/>
      <c r="B336" s="33"/>
      <c r="C336" s="33"/>
      <c r="D336" s="33"/>
    </row>
    <row r="337">
      <c r="A337" s="33"/>
      <c r="B337" s="33"/>
      <c r="C337" s="33"/>
      <c r="D337" s="33"/>
    </row>
    <row r="338">
      <c r="A338" s="33"/>
      <c r="B338" s="33"/>
      <c r="C338" s="33"/>
      <c r="D338" s="33"/>
    </row>
    <row r="339">
      <c r="A339" s="33"/>
      <c r="B339" s="33"/>
      <c r="C339" s="33"/>
      <c r="D339" s="33"/>
    </row>
    <row r="340">
      <c r="A340" s="33"/>
      <c r="B340" s="33"/>
      <c r="C340" s="33"/>
      <c r="D340" s="33"/>
    </row>
    <row r="341">
      <c r="A341" s="33"/>
      <c r="B341" s="33"/>
      <c r="C341" s="33"/>
      <c r="D341" s="33"/>
    </row>
    <row r="342">
      <c r="A342" s="33"/>
      <c r="B342" s="33"/>
      <c r="C342" s="33"/>
      <c r="D342" s="33"/>
    </row>
    <row r="343">
      <c r="A343" s="33"/>
      <c r="B343" s="33"/>
      <c r="C343" s="33"/>
      <c r="D343" s="33"/>
    </row>
    <row r="344">
      <c r="A344" s="33"/>
      <c r="B344" s="33"/>
      <c r="C344" s="33"/>
      <c r="D344" s="33"/>
    </row>
    <row r="345">
      <c r="A345" s="33"/>
      <c r="B345" s="33"/>
      <c r="C345" s="33"/>
      <c r="D345" s="33"/>
    </row>
    <row r="346">
      <c r="A346" s="33"/>
      <c r="B346" s="33"/>
      <c r="C346" s="33"/>
      <c r="D346" s="33"/>
    </row>
    <row r="347">
      <c r="A347" s="33"/>
      <c r="B347" s="33"/>
      <c r="C347" s="33"/>
      <c r="D347" s="33"/>
    </row>
    <row r="348">
      <c r="A348" s="33"/>
      <c r="B348" s="33"/>
      <c r="C348" s="33"/>
      <c r="D348" s="33"/>
    </row>
    <row r="349">
      <c r="A349" s="33"/>
      <c r="B349" s="33"/>
      <c r="C349" s="33"/>
      <c r="D349" s="33"/>
    </row>
    <row r="350">
      <c r="A350" s="33"/>
      <c r="B350" s="33"/>
      <c r="C350" s="33"/>
      <c r="D350" s="33"/>
    </row>
    <row r="351">
      <c r="A351" s="33"/>
      <c r="B351" s="33"/>
      <c r="C351" s="33"/>
      <c r="D351" s="33"/>
    </row>
    <row r="352">
      <c r="A352" s="33"/>
      <c r="B352" s="33"/>
      <c r="C352" s="33"/>
      <c r="D352" s="33"/>
    </row>
    <row r="353">
      <c r="A353" s="33"/>
      <c r="B353" s="33"/>
      <c r="C353" s="33"/>
      <c r="D353" s="33"/>
    </row>
    <row r="354">
      <c r="A354" s="33"/>
      <c r="B354" s="33"/>
      <c r="C354" s="33"/>
      <c r="D354" s="33"/>
    </row>
    <row r="355">
      <c r="A355" s="33"/>
      <c r="B355" s="33"/>
      <c r="C355" s="33"/>
      <c r="D355" s="33"/>
    </row>
    <row r="356">
      <c r="A356" s="33"/>
      <c r="B356" s="33"/>
      <c r="C356" s="33"/>
      <c r="D356" s="33"/>
    </row>
    <row r="357">
      <c r="A357" s="33"/>
      <c r="B357" s="33"/>
      <c r="C357" s="33"/>
      <c r="D357" s="33"/>
    </row>
    <row r="358">
      <c r="A358" s="33"/>
      <c r="B358" s="33"/>
      <c r="C358" s="33"/>
      <c r="D358" s="33"/>
    </row>
    <row r="359">
      <c r="A359" s="33"/>
      <c r="B359" s="33"/>
      <c r="C359" s="33"/>
      <c r="D359" s="33"/>
    </row>
    <row r="360">
      <c r="A360" s="33"/>
      <c r="B360" s="33"/>
      <c r="C360" s="33"/>
      <c r="D360" s="33"/>
    </row>
    <row r="361">
      <c r="A361" s="33"/>
      <c r="B361" s="33"/>
      <c r="C361" s="33"/>
      <c r="D361" s="33"/>
    </row>
    <row r="362">
      <c r="A362" s="33"/>
      <c r="B362" s="33"/>
      <c r="C362" s="33"/>
      <c r="D362" s="33"/>
    </row>
    <row r="363">
      <c r="A363" s="33"/>
      <c r="B363" s="33"/>
      <c r="C363" s="33"/>
      <c r="D363" s="33"/>
    </row>
    <row r="364">
      <c r="A364" s="33"/>
      <c r="B364" s="33"/>
      <c r="C364" s="33"/>
      <c r="D364" s="33"/>
    </row>
    <row r="365">
      <c r="A365" s="33"/>
      <c r="B365" s="33"/>
      <c r="C365" s="33"/>
      <c r="D365" s="33"/>
    </row>
    <row r="366">
      <c r="A366" s="33"/>
      <c r="B366" s="33"/>
      <c r="C366" s="33"/>
      <c r="D366" s="33"/>
    </row>
    <row r="367">
      <c r="A367" s="33"/>
      <c r="B367" s="33"/>
      <c r="C367" s="33"/>
      <c r="D367" s="33"/>
    </row>
    <row r="368">
      <c r="A368" s="33"/>
      <c r="B368" s="33"/>
      <c r="C368" s="33"/>
      <c r="D368" s="33"/>
    </row>
    <row r="369">
      <c r="A369" s="33"/>
      <c r="B369" s="33"/>
      <c r="C369" s="33"/>
      <c r="D369" s="33"/>
    </row>
    <row r="370">
      <c r="A370" s="33"/>
      <c r="B370" s="33"/>
      <c r="C370" s="33"/>
      <c r="D370" s="33"/>
    </row>
    <row r="371">
      <c r="A371" s="33"/>
      <c r="B371" s="33"/>
      <c r="C371" s="33"/>
      <c r="D371" s="33"/>
    </row>
    <row r="372">
      <c r="A372" s="33"/>
      <c r="B372" s="33"/>
      <c r="C372" s="33"/>
      <c r="D372" s="33"/>
    </row>
    <row r="373">
      <c r="A373" s="33"/>
      <c r="B373" s="33"/>
      <c r="C373" s="33"/>
      <c r="D373" s="33"/>
    </row>
    <row r="374">
      <c r="A374" s="33"/>
      <c r="B374" s="33"/>
      <c r="C374" s="33"/>
      <c r="D374" s="33"/>
    </row>
    <row r="375">
      <c r="A375" s="33"/>
      <c r="B375" s="33"/>
      <c r="C375" s="33"/>
      <c r="D375" s="33"/>
    </row>
    <row r="376">
      <c r="A376" s="33"/>
      <c r="B376" s="33"/>
      <c r="C376" s="33"/>
      <c r="D376" s="33"/>
    </row>
    <row r="377">
      <c r="A377" s="33"/>
      <c r="B377" s="33"/>
      <c r="C377" s="33"/>
      <c r="D377" s="33"/>
    </row>
    <row r="378">
      <c r="A378" s="33"/>
      <c r="B378" s="33"/>
      <c r="C378" s="33"/>
      <c r="D378" s="33"/>
    </row>
    <row r="379">
      <c r="A379" s="33"/>
      <c r="B379" s="33"/>
      <c r="C379" s="33"/>
      <c r="D379" s="33"/>
    </row>
    <row r="380">
      <c r="A380" s="33"/>
      <c r="B380" s="33"/>
      <c r="C380" s="33"/>
      <c r="D380" s="33"/>
    </row>
    <row r="381">
      <c r="A381" s="33"/>
      <c r="B381" s="33"/>
      <c r="C381" s="33"/>
      <c r="D381" s="33"/>
    </row>
    <row r="382">
      <c r="A382" s="33"/>
      <c r="B382" s="33"/>
      <c r="C382" s="33"/>
      <c r="D382" s="33"/>
    </row>
    <row r="383">
      <c r="A383" s="33"/>
      <c r="B383" s="33"/>
      <c r="C383" s="33"/>
      <c r="D383" s="33"/>
    </row>
    <row r="384">
      <c r="A384" s="33"/>
      <c r="B384" s="33"/>
      <c r="C384" s="33"/>
      <c r="D384" s="33"/>
    </row>
    <row r="385">
      <c r="A385" s="33"/>
      <c r="B385" s="33"/>
      <c r="C385" s="33"/>
      <c r="D385" s="33"/>
    </row>
    <row r="386">
      <c r="A386" s="33"/>
      <c r="B386" s="33"/>
      <c r="C386" s="33"/>
      <c r="D386" s="33"/>
    </row>
    <row r="387">
      <c r="A387" s="33"/>
      <c r="B387" s="33"/>
      <c r="C387" s="33"/>
      <c r="D387" s="33"/>
    </row>
    <row r="388">
      <c r="A388" s="33"/>
      <c r="B388" s="33"/>
      <c r="C388" s="33"/>
      <c r="D388" s="33"/>
    </row>
    <row r="389">
      <c r="A389" s="33"/>
      <c r="B389" s="33"/>
      <c r="C389" s="33"/>
      <c r="D389" s="33"/>
    </row>
    <row r="390">
      <c r="A390" s="33"/>
      <c r="B390" s="33"/>
      <c r="C390" s="33"/>
      <c r="D390" s="33"/>
    </row>
    <row r="391">
      <c r="A391" s="33"/>
      <c r="B391" s="33"/>
      <c r="C391" s="33"/>
      <c r="D391" s="33"/>
    </row>
    <row r="392">
      <c r="A392" s="33"/>
      <c r="B392" s="33"/>
      <c r="C392" s="33"/>
      <c r="D392" s="33"/>
    </row>
    <row r="393">
      <c r="A393" s="33"/>
      <c r="B393" s="33"/>
      <c r="C393" s="33"/>
      <c r="D393" s="33"/>
    </row>
    <row r="394">
      <c r="A394" s="33"/>
      <c r="B394" s="33"/>
      <c r="C394" s="33"/>
      <c r="D394" s="33"/>
    </row>
    <row r="395">
      <c r="A395" s="33"/>
      <c r="B395" s="33"/>
      <c r="C395" s="33"/>
      <c r="D395" s="33"/>
    </row>
    <row r="396">
      <c r="A396" s="33"/>
      <c r="B396" s="33"/>
      <c r="C396" s="33"/>
      <c r="D396" s="33"/>
    </row>
    <row r="397">
      <c r="A397" s="33"/>
      <c r="B397" s="33"/>
      <c r="C397" s="33"/>
      <c r="D397" s="33"/>
    </row>
    <row r="398">
      <c r="A398" s="33"/>
      <c r="B398" s="33"/>
      <c r="C398" s="33"/>
      <c r="D398" s="33"/>
    </row>
    <row r="399">
      <c r="A399" s="33"/>
      <c r="B399" s="33"/>
      <c r="C399" s="33"/>
      <c r="D399" s="33"/>
    </row>
    <row r="400">
      <c r="A400" s="33"/>
      <c r="B400" s="33"/>
      <c r="C400" s="33"/>
      <c r="D400" s="33"/>
    </row>
    <row r="401">
      <c r="A401" s="33"/>
      <c r="B401" s="33"/>
      <c r="C401" s="33"/>
      <c r="D401" s="33"/>
    </row>
    <row r="402">
      <c r="A402" s="33"/>
      <c r="B402" s="33"/>
      <c r="C402" s="33"/>
      <c r="D402" s="33"/>
    </row>
    <row r="403">
      <c r="A403" s="33"/>
      <c r="B403" s="33"/>
      <c r="C403" s="33"/>
      <c r="D403" s="33"/>
    </row>
    <row r="404">
      <c r="A404" s="33"/>
      <c r="B404" s="33"/>
      <c r="C404" s="33"/>
      <c r="D404" s="33"/>
    </row>
    <row r="405">
      <c r="A405" s="33"/>
      <c r="B405" s="33"/>
      <c r="C405" s="33"/>
      <c r="D405" s="33"/>
    </row>
    <row r="406">
      <c r="A406" s="33"/>
      <c r="B406" s="33"/>
      <c r="C406" s="33"/>
      <c r="D406" s="33"/>
    </row>
    <row r="407">
      <c r="A407" s="33"/>
      <c r="B407" s="33"/>
      <c r="C407" s="33"/>
      <c r="D407" s="33"/>
    </row>
    <row r="408">
      <c r="A408" s="33"/>
      <c r="B408" s="33"/>
      <c r="C408" s="33"/>
      <c r="D408" s="33"/>
    </row>
    <row r="409">
      <c r="A409" s="33"/>
      <c r="B409" s="33"/>
      <c r="C409" s="33"/>
      <c r="D409" s="33"/>
    </row>
    <row r="410">
      <c r="A410" s="33"/>
      <c r="B410" s="33"/>
      <c r="C410" s="33"/>
      <c r="D410" s="33"/>
    </row>
    <row r="411">
      <c r="A411" s="33"/>
      <c r="B411" s="33"/>
      <c r="C411" s="33"/>
      <c r="D411" s="33"/>
    </row>
    <row r="412">
      <c r="A412" s="33"/>
      <c r="B412" s="33"/>
      <c r="C412" s="33"/>
      <c r="D412" s="33"/>
    </row>
    <row r="413">
      <c r="A413" s="33"/>
      <c r="B413" s="33"/>
      <c r="C413" s="33"/>
      <c r="D413" s="33"/>
    </row>
    <row r="414">
      <c r="A414" s="33"/>
      <c r="B414" s="33"/>
      <c r="C414" s="33"/>
      <c r="D414" s="33"/>
    </row>
    <row r="415">
      <c r="A415" s="33"/>
      <c r="B415" s="33"/>
      <c r="C415" s="33"/>
      <c r="D415" s="33"/>
    </row>
    <row r="416">
      <c r="A416" s="33"/>
      <c r="B416" s="33"/>
      <c r="C416" s="33"/>
      <c r="D416" s="33"/>
    </row>
    <row r="417">
      <c r="A417" s="33"/>
      <c r="B417" s="33"/>
      <c r="C417" s="33"/>
      <c r="D417" s="33"/>
    </row>
    <row r="418">
      <c r="A418" s="33"/>
      <c r="B418" s="33"/>
      <c r="C418" s="33"/>
      <c r="D418" s="33"/>
    </row>
    <row r="419">
      <c r="A419" s="33"/>
      <c r="B419" s="33"/>
      <c r="C419" s="33"/>
      <c r="D419" s="33"/>
    </row>
    <row r="420">
      <c r="A420" s="33"/>
      <c r="B420" s="33"/>
      <c r="C420" s="33"/>
      <c r="D420" s="33"/>
    </row>
    <row r="421">
      <c r="A421" s="33"/>
      <c r="B421" s="33"/>
      <c r="C421" s="33"/>
      <c r="D421" s="33"/>
    </row>
    <row r="422">
      <c r="A422" s="33"/>
      <c r="B422" s="33"/>
      <c r="C422" s="33"/>
      <c r="D422" s="33"/>
    </row>
    <row r="423">
      <c r="A423" s="33"/>
      <c r="B423" s="33"/>
      <c r="C423" s="33"/>
      <c r="D423" s="33"/>
    </row>
    <row r="424">
      <c r="A424" s="33"/>
      <c r="B424" s="33"/>
      <c r="C424" s="33"/>
      <c r="D424" s="33"/>
    </row>
    <row r="425">
      <c r="A425" s="33"/>
      <c r="B425" s="33"/>
      <c r="C425" s="33"/>
      <c r="D425" s="33"/>
    </row>
    <row r="426">
      <c r="A426" s="33"/>
      <c r="B426" s="33"/>
      <c r="C426" s="33"/>
      <c r="D426" s="33"/>
    </row>
    <row r="427">
      <c r="A427" s="33"/>
      <c r="B427" s="33"/>
      <c r="C427" s="33"/>
      <c r="D427" s="33"/>
    </row>
    <row r="428">
      <c r="A428" s="33"/>
      <c r="B428" s="33"/>
      <c r="C428" s="33"/>
      <c r="D428" s="33"/>
    </row>
    <row r="429">
      <c r="A429" s="33"/>
      <c r="B429" s="33"/>
      <c r="C429" s="33"/>
      <c r="D429" s="33"/>
    </row>
    <row r="430">
      <c r="A430" s="33"/>
      <c r="B430" s="33"/>
      <c r="C430" s="33"/>
      <c r="D430" s="33"/>
    </row>
    <row r="431">
      <c r="A431" s="33"/>
      <c r="B431" s="33"/>
      <c r="C431" s="33"/>
      <c r="D431" s="33"/>
    </row>
    <row r="432">
      <c r="A432" s="33"/>
      <c r="B432" s="33"/>
      <c r="C432" s="33"/>
      <c r="D432" s="33"/>
    </row>
    <row r="433">
      <c r="A433" s="33"/>
      <c r="B433" s="33"/>
      <c r="C433" s="33"/>
      <c r="D433" s="33"/>
    </row>
    <row r="434">
      <c r="A434" s="33"/>
      <c r="B434" s="33"/>
      <c r="C434" s="33"/>
      <c r="D434" s="33"/>
    </row>
    <row r="435">
      <c r="A435" s="33"/>
      <c r="B435" s="33"/>
      <c r="C435" s="33"/>
      <c r="D435" s="33"/>
    </row>
    <row r="436">
      <c r="A436" s="33"/>
      <c r="B436" s="33"/>
      <c r="C436" s="33"/>
      <c r="D436" s="33"/>
    </row>
    <row r="437">
      <c r="A437" s="33"/>
      <c r="B437" s="33"/>
      <c r="C437" s="33"/>
      <c r="D437" s="33"/>
    </row>
    <row r="438">
      <c r="A438" s="33"/>
      <c r="B438" s="33"/>
      <c r="C438" s="33"/>
      <c r="D438" s="33"/>
    </row>
    <row r="439">
      <c r="A439" s="33"/>
      <c r="B439" s="33"/>
      <c r="C439" s="33"/>
      <c r="D439" s="33"/>
    </row>
    <row r="440">
      <c r="A440" s="33"/>
      <c r="B440" s="33"/>
      <c r="C440" s="33"/>
      <c r="D440" s="33"/>
    </row>
    <row r="441">
      <c r="A441" s="33"/>
      <c r="B441" s="33"/>
      <c r="C441" s="33"/>
      <c r="D441" s="33"/>
    </row>
    <row r="442">
      <c r="A442" s="33"/>
      <c r="B442" s="33"/>
      <c r="C442" s="33"/>
      <c r="D442" s="33"/>
    </row>
    <row r="443">
      <c r="A443" s="33"/>
      <c r="B443" s="33"/>
      <c r="C443" s="33"/>
      <c r="D443" s="33"/>
    </row>
    <row r="444">
      <c r="A444" s="33"/>
      <c r="B444" s="33"/>
      <c r="C444" s="33"/>
      <c r="D444" s="33"/>
    </row>
    <row r="445">
      <c r="A445" s="33"/>
      <c r="B445" s="33"/>
      <c r="C445" s="33"/>
      <c r="D445" s="33"/>
    </row>
    <row r="446">
      <c r="A446" s="33"/>
      <c r="B446" s="33"/>
      <c r="C446" s="33"/>
      <c r="D446" s="33"/>
    </row>
    <row r="447">
      <c r="A447" s="33"/>
      <c r="B447" s="33"/>
      <c r="C447" s="33"/>
      <c r="D447" s="33"/>
    </row>
    <row r="448">
      <c r="A448" s="33"/>
      <c r="B448" s="33"/>
      <c r="C448" s="33"/>
      <c r="D448" s="33"/>
    </row>
    <row r="449">
      <c r="A449" s="33"/>
      <c r="B449" s="33"/>
      <c r="C449" s="33"/>
      <c r="D449" s="33"/>
    </row>
    <row r="450">
      <c r="A450" s="33"/>
      <c r="B450" s="33"/>
      <c r="C450" s="33"/>
      <c r="D450" s="33"/>
    </row>
    <row r="451">
      <c r="A451" s="33"/>
      <c r="B451" s="33"/>
      <c r="C451" s="33"/>
      <c r="D451" s="33"/>
    </row>
    <row r="452">
      <c r="A452" s="33"/>
      <c r="B452" s="33"/>
      <c r="C452" s="33"/>
      <c r="D452" s="33"/>
    </row>
    <row r="453">
      <c r="A453" s="33"/>
      <c r="B453" s="33"/>
      <c r="C453" s="33"/>
      <c r="D453" s="33"/>
    </row>
    <row r="454">
      <c r="A454" s="33"/>
      <c r="B454" s="33"/>
      <c r="C454" s="33"/>
      <c r="D454" s="33"/>
    </row>
    <row r="455">
      <c r="A455" s="33"/>
      <c r="B455" s="33"/>
      <c r="C455" s="33"/>
      <c r="D455" s="33"/>
    </row>
    <row r="456">
      <c r="A456" s="33"/>
      <c r="B456" s="33"/>
      <c r="C456" s="33"/>
      <c r="D456" s="33"/>
    </row>
    <row r="457">
      <c r="A457" s="33"/>
      <c r="B457" s="33"/>
      <c r="C457" s="33"/>
      <c r="D457" s="33"/>
    </row>
    <row r="458">
      <c r="A458" s="33"/>
      <c r="B458" s="33"/>
      <c r="C458" s="33"/>
      <c r="D458" s="33"/>
    </row>
    <row r="459">
      <c r="A459" s="33"/>
      <c r="B459" s="33"/>
      <c r="C459" s="33"/>
      <c r="D459" s="33"/>
    </row>
    <row r="460">
      <c r="A460" s="33"/>
      <c r="B460" s="33"/>
      <c r="C460" s="33"/>
      <c r="D460" s="33"/>
    </row>
    <row r="461">
      <c r="A461" s="33"/>
      <c r="B461" s="33"/>
      <c r="C461" s="33"/>
      <c r="D461" s="33"/>
    </row>
    <row r="462">
      <c r="A462" s="33"/>
      <c r="B462" s="33"/>
      <c r="C462" s="33"/>
      <c r="D462" s="33"/>
    </row>
    <row r="463">
      <c r="A463" s="33"/>
      <c r="B463" s="33"/>
      <c r="C463" s="33"/>
      <c r="D463" s="33"/>
    </row>
    <row r="464">
      <c r="A464" s="33"/>
      <c r="B464" s="33"/>
      <c r="C464" s="33"/>
      <c r="D464" s="33"/>
    </row>
    <row r="465">
      <c r="A465" s="33"/>
      <c r="B465" s="33"/>
      <c r="C465" s="33"/>
      <c r="D465" s="33"/>
    </row>
    <row r="466">
      <c r="A466" s="33"/>
      <c r="B466" s="33"/>
      <c r="C466" s="33"/>
      <c r="D466" s="33"/>
    </row>
    <row r="467">
      <c r="A467" s="33"/>
      <c r="B467" s="33"/>
      <c r="C467" s="33"/>
      <c r="D467" s="33"/>
    </row>
    <row r="468">
      <c r="A468" s="33"/>
      <c r="B468" s="33"/>
      <c r="C468" s="33"/>
      <c r="D468" s="33"/>
    </row>
    <row r="469">
      <c r="A469" s="33"/>
      <c r="B469" s="33"/>
      <c r="C469" s="33"/>
      <c r="D469" s="33"/>
    </row>
    <row r="470">
      <c r="A470" s="33"/>
      <c r="B470" s="33"/>
      <c r="C470" s="33"/>
      <c r="D470" s="33"/>
    </row>
    <row r="471">
      <c r="A471" s="33"/>
      <c r="B471" s="33"/>
      <c r="C471" s="33"/>
      <c r="D471" s="33"/>
    </row>
    <row r="472">
      <c r="A472" s="33"/>
      <c r="B472" s="33"/>
      <c r="C472" s="33"/>
      <c r="D472" s="33"/>
    </row>
    <row r="473">
      <c r="A473" s="33"/>
      <c r="B473" s="33"/>
      <c r="C473" s="33"/>
      <c r="D473" s="33"/>
    </row>
    <row r="474">
      <c r="A474" s="33"/>
      <c r="B474" s="33"/>
      <c r="C474" s="33"/>
      <c r="D474" s="33"/>
    </row>
    <row r="475">
      <c r="A475" s="33"/>
      <c r="B475" s="33"/>
      <c r="C475" s="33"/>
      <c r="D475" s="33"/>
    </row>
    <row r="476">
      <c r="A476" s="33"/>
      <c r="B476" s="33"/>
      <c r="C476" s="33"/>
      <c r="D476" s="33"/>
    </row>
    <row r="477">
      <c r="A477" s="33"/>
      <c r="B477" s="33"/>
      <c r="C477" s="33"/>
      <c r="D477" s="33"/>
    </row>
    <row r="478">
      <c r="A478" s="33"/>
      <c r="B478" s="33"/>
      <c r="C478" s="33"/>
      <c r="D478" s="33"/>
    </row>
    <row r="479">
      <c r="A479" s="33"/>
      <c r="B479" s="33"/>
      <c r="C479" s="33"/>
      <c r="D479" s="33"/>
    </row>
    <row r="480">
      <c r="A480" s="33"/>
      <c r="B480" s="33"/>
      <c r="C480" s="33"/>
      <c r="D480" s="33"/>
    </row>
    <row r="481">
      <c r="A481" s="33"/>
      <c r="B481" s="33"/>
      <c r="C481" s="33"/>
      <c r="D481" s="33"/>
    </row>
    <row r="482">
      <c r="A482" s="33"/>
      <c r="B482" s="33"/>
      <c r="C482" s="33"/>
      <c r="D482" s="33"/>
    </row>
    <row r="483">
      <c r="A483" s="33"/>
      <c r="B483" s="33"/>
      <c r="C483" s="33"/>
      <c r="D483" s="33"/>
    </row>
    <row r="484">
      <c r="A484" s="33"/>
      <c r="B484" s="33"/>
      <c r="C484" s="33"/>
      <c r="D484" s="33"/>
    </row>
    <row r="485">
      <c r="A485" s="33"/>
      <c r="B485" s="33"/>
      <c r="C485" s="33"/>
      <c r="D485" s="33"/>
    </row>
    <row r="486">
      <c r="A486" s="33"/>
      <c r="B486" s="33"/>
      <c r="C486" s="33"/>
      <c r="D486" s="33"/>
    </row>
    <row r="487">
      <c r="A487" s="33"/>
      <c r="B487" s="33"/>
      <c r="C487" s="33"/>
      <c r="D487" s="33"/>
    </row>
    <row r="488">
      <c r="A488" s="33"/>
      <c r="B488" s="33"/>
      <c r="C488" s="33"/>
      <c r="D488" s="33"/>
    </row>
    <row r="489">
      <c r="A489" s="33"/>
      <c r="B489" s="33"/>
      <c r="C489" s="33"/>
      <c r="D489" s="33"/>
    </row>
    <row r="490">
      <c r="A490" s="33"/>
      <c r="B490" s="33"/>
      <c r="C490" s="33"/>
      <c r="D490" s="33"/>
    </row>
    <row r="491">
      <c r="A491" s="33"/>
      <c r="B491" s="33"/>
      <c r="C491" s="33"/>
      <c r="D491" s="33"/>
    </row>
    <row r="492">
      <c r="A492" s="33"/>
      <c r="B492" s="33"/>
      <c r="C492" s="33"/>
      <c r="D492" s="33"/>
    </row>
    <row r="493">
      <c r="A493" s="33"/>
      <c r="B493" s="33"/>
      <c r="C493" s="33"/>
      <c r="D493" s="33"/>
    </row>
    <row r="494">
      <c r="A494" s="33"/>
      <c r="B494" s="33"/>
      <c r="C494" s="33"/>
      <c r="D494" s="33"/>
    </row>
    <row r="495">
      <c r="A495" s="33"/>
      <c r="B495" s="33"/>
      <c r="C495" s="33"/>
      <c r="D495" s="33"/>
    </row>
    <row r="496">
      <c r="A496" s="33"/>
      <c r="B496" s="33"/>
      <c r="C496" s="33"/>
      <c r="D496" s="33"/>
    </row>
    <row r="497">
      <c r="A497" s="33"/>
      <c r="B497" s="33"/>
      <c r="C497" s="33"/>
      <c r="D497" s="33"/>
    </row>
    <row r="498">
      <c r="A498" s="33"/>
      <c r="B498" s="33"/>
      <c r="C498" s="33"/>
      <c r="D498" s="33"/>
    </row>
    <row r="499">
      <c r="A499" s="33"/>
      <c r="B499" s="33"/>
      <c r="C499" s="33"/>
      <c r="D499" s="33"/>
    </row>
    <row r="500">
      <c r="A500" s="33"/>
      <c r="B500" s="33"/>
      <c r="C500" s="33"/>
      <c r="D500" s="33"/>
    </row>
    <row r="501">
      <c r="A501" s="33"/>
      <c r="B501" s="33"/>
      <c r="C501" s="33"/>
      <c r="D501" s="33"/>
    </row>
    <row r="502">
      <c r="A502" s="33"/>
      <c r="B502" s="33"/>
      <c r="C502" s="33"/>
      <c r="D502" s="33"/>
    </row>
    <row r="503">
      <c r="A503" s="33"/>
      <c r="B503" s="33"/>
      <c r="C503" s="33"/>
      <c r="D503" s="33"/>
    </row>
    <row r="504">
      <c r="A504" s="33"/>
      <c r="B504" s="33"/>
      <c r="C504" s="33"/>
      <c r="D504" s="33"/>
    </row>
    <row r="505">
      <c r="A505" s="33"/>
      <c r="B505" s="33"/>
      <c r="C505" s="33"/>
      <c r="D505" s="33"/>
    </row>
    <row r="506">
      <c r="A506" s="33"/>
      <c r="B506" s="33"/>
      <c r="C506" s="33"/>
      <c r="D506" s="33"/>
    </row>
    <row r="507">
      <c r="A507" s="33"/>
      <c r="B507" s="33"/>
      <c r="C507" s="33"/>
      <c r="D507" s="33"/>
    </row>
    <row r="508">
      <c r="A508" s="33"/>
      <c r="B508" s="33"/>
      <c r="C508" s="33"/>
      <c r="D508" s="33"/>
    </row>
    <row r="509">
      <c r="A509" s="33"/>
      <c r="B509" s="33"/>
      <c r="C509" s="33"/>
      <c r="D509" s="33"/>
    </row>
    <row r="510">
      <c r="A510" s="33"/>
      <c r="B510" s="33"/>
      <c r="C510" s="33"/>
      <c r="D510" s="33"/>
    </row>
    <row r="511">
      <c r="A511" s="33"/>
      <c r="B511" s="33"/>
      <c r="C511" s="33"/>
      <c r="D511" s="33"/>
    </row>
    <row r="512">
      <c r="A512" s="33"/>
      <c r="B512" s="33"/>
      <c r="C512" s="33"/>
      <c r="D512" s="33"/>
    </row>
    <row r="513">
      <c r="A513" s="33"/>
      <c r="B513" s="33"/>
      <c r="C513" s="33"/>
      <c r="D513" s="33"/>
    </row>
    <row r="514">
      <c r="A514" s="33"/>
      <c r="B514" s="33"/>
      <c r="C514" s="33"/>
      <c r="D514" s="33"/>
    </row>
    <row r="515">
      <c r="A515" s="33"/>
      <c r="B515" s="33"/>
      <c r="C515" s="33"/>
      <c r="D515" s="33"/>
    </row>
    <row r="516">
      <c r="A516" s="33"/>
      <c r="B516" s="33"/>
      <c r="C516" s="33"/>
      <c r="D516" s="33"/>
    </row>
    <row r="517">
      <c r="A517" s="33"/>
      <c r="B517" s="33"/>
      <c r="C517" s="33"/>
      <c r="D517" s="33"/>
    </row>
    <row r="518">
      <c r="A518" s="33"/>
      <c r="B518" s="33"/>
      <c r="C518" s="33"/>
      <c r="D518" s="33"/>
    </row>
    <row r="519">
      <c r="A519" s="33"/>
      <c r="B519" s="33"/>
      <c r="C519" s="33"/>
      <c r="D519" s="33"/>
    </row>
    <row r="520">
      <c r="A520" s="33"/>
      <c r="B520" s="33"/>
      <c r="C520" s="33"/>
      <c r="D520" s="33"/>
    </row>
    <row r="521">
      <c r="A521" s="33"/>
      <c r="B521" s="33"/>
      <c r="C521" s="33"/>
      <c r="D521" s="33"/>
    </row>
    <row r="522">
      <c r="A522" s="33"/>
      <c r="B522" s="33"/>
      <c r="C522" s="33"/>
      <c r="D522" s="33"/>
    </row>
    <row r="523">
      <c r="A523" s="33"/>
      <c r="B523" s="33"/>
      <c r="C523" s="33"/>
      <c r="D523" s="33"/>
    </row>
    <row r="524">
      <c r="A524" s="33"/>
      <c r="B524" s="33"/>
      <c r="C524" s="33"/>
      <c r="D524" s="33"/>
    </row>
    <row r="525">
      <c r="A525" s="33"/>
      <c r="B525" s="33"/>
      <c r="C525" s="33"/>
      <c r="D525" s="33"/>
    </row>
    <row r="526">
      <c r="A526" s="33"/>
      <c r="B526" s="33"/>
      <c r="C526" s="33"/>
      <c r="D526" s="33"/>
    </row>
    <row r="527">
      <c r="A527" s="33"/>
      <c r="B527" s="33"/>
      <c r="C527" s="33"/>
      <c r="D527" s="33"/>
    </row>
    <row r="528">
      <c r="A528" s="33"/>
      <c r="B528" s="33"/>
      <c r="C528" s="33"/>
      <c r="D528" s="33"/>
    </row>
    <row r="529">
      <c r="A529" s="33"/>
      <c r="B529" s="33"/>
      <c r="C529" s="33"/>
      <c r="D529" s="33"/>
    </row>
    <row r="530">
      <c r="A530" s="33"/>
      <c r="B530" s="33"/>
      <c r="C530" s="33"/>
      <c r="D530" s="33"/>
    </row>
    <row r="531">
      <c r="A531" s="33"/>
      <c r="B531" s="33"/>
      <c r="C531" s="33"/>
      <c r="D531" s="33"/>
    </row>
    <row r="532">
      <c r="A532" s="33"/>
      <c r="B532" s="33"/>
      <c r="C532" s="33"/>
      <c r="D532" s="33"/>
    </row>
    <row r="533">
      <c r="A533" s="33"/>
      <c r="B533" s="33"/>
      <c r="C533" s="33"/>
      <c r="D533" s="33"/>
    </row>
    <row r="534">
      <c r="A534" s="33"/>
      <c r="B534" s="33"/>
      <c r="C534" s="33"/>
      <c r="D534" s="33"/>
    </row>
    <row r="535">
      <c r="A535" s="33"/>
      <c r="B535" s="33"/>
      <c r="C535" s="33"/>
      <c r="D535" s="33"/>
    </row>
    <row r="536">
      <c r="A536" s="33"/>
      <c r="B536" s="33"/>
      <c r="C536" s="33"/>
      <c r="D536" s="33"/>
    </row>
    <row r="537">
      <c r="A537" s="33"/>
      <c r="B537" s="33"/>
      <c r="C537" s="33"/>
      <c r="D537" s="33"/>
    </row>
    <row r="538">
      <c r="A538" s="33"/>
      <c r="B538" s="33"/>
      <c r="C538" s="33"/>
      <c r="D538" s="33"/>
    </row>
    <row r="539">
      <c r="A539" s="33"/>
      <c r="B539" s="33"/>
      <c r="C539" s="33"/>
      <c r="D539" s="33"/>
    </row>
    <row r="540">
      <c r="A540" s="33"/>
      <c r="B540" s="33"/>
      <c r="C540" s="33"/>
      <c r="D540" s="33"/>
    </row>
    <row r="541">
      <c r="A541" s="33"/>
      <c r="B541" s="33"/>
      <c r="C541" s="33"/>
      <c r="D541" s="33"/>
    </row>
    <row r="542">
      <c r="A542" s="33"/>
      <c r="B542" s="33"/>
      <c r="C542" s="33"/>
      <c r="D542" s="33"/>
    </row>
    <row r="543">
      <c r="A543" s="33"/>
      <c r="B543" s="33"/>
      <c r="C543" s="33"/>
      <c r="D543" s="33"/>
    </row>
    <row r="544">
      <c r="A544" s="33"/>
      <c r="B544" s="33"/>
      <c r="C544" s="33"/>
      <c r="D544" s="33"/>
    </row>
    <row r="545">
      <c r="A545" s="33"/>
      <c r="B545" s="33"/>
      <c r="C545" s="33"/>
      <c r="D545" s="33"/>
    </row>
    <row r="546">
      <c r="A546" s="33"/>
      <c r="B546" s="33"/>
      <c r="C546" s="33"/>
      <c r="D546" s="33"/>
    </row>
    <row r="547">
      <c r="A547" s="33"/>
      <c r="B547" s="33"/>
      <c r="C547" s="33"/>
      <c r="D547" s="33"/>
    </row>
    <row r="548">
      <c r="A548" s="33"/>
      <c r="B548" s="33"/>
      <c r="C548" s="33"/>
      <c r="D548" s="33"/>
    </row>
    <row r="549">
      <c r="A549" s="33"/>
      <c r="B549" s="33"/>
      <c r="C549" s="33"/>
      <c r="D549" s="33"/>
    </row>
    <row r="550">
      <c r="A550" s="33"/>
      <c r="B550" s="33"/>
      <c r="C550" s="33"/>
      <c r="D550" s="33"/>
    </row>
    <row r="551">
      <c r="A551" s="33"/>
      <c r="B551" s="33"/>
      <c r="C551" s="33"/>
      <c r="D551" s="33"/>
    </row>
    <row r="552">
      <c r="A552" s="33"/>
      <c r="B552" s="33"/>
      <c r="C552" s="33"/>
      <c r="D552" s="33"/>
    </row>
    <row r="553">
      <c r="A553" s="33"/>
      <c r="B553" s="33"/>
      <c r="C553" s="33"/>
      <c r="D553" s="33"/>
    </row>
    <row r="554">
      <c r="A554" s="33"/>
      <c r="B554" s="33"/>
      <c r="C554" s="33"/>
      <c r="D554" s="33"/>
    </row>
    <row r="555">
      <c r="A555" s="33"/>
      <c r="B555" s="33"/>
      <c r="C555" s="33"/>
      <c r="D555" s="33"/>
    </row>
    <row r="556">
      <c r="A556" s="33"/>
      <c r="B556" s="33"/>
      <c r="C556" s="33"/>
      <c r="D556" s="33"/>
    </row>
    <row r="557">
      <c r="A557" s="33"/>
      <c r="B557" s="33"/>
      <c r="C557" s="33"/>
      <c r="D557" s="33"/>
    </row>
    <row r="558">
      <c r="A558" s="33"/>
      <c r="B558" s="33"/>
      <c r="C558" s="33"/>
      <c r="D558" s="33"/>
    </row>
    <row r="559">
      <c r="A559" s="33"/>
      <c r="B559" s="33"/>
      <c r="C559" s="33"/>
      <c r="D559" s="33"/>
    </row>
    <row r="560">
      <c r="A560" s="33"/>
      <c r="B560" s="33"/>
      <c r="C560" s="33"/>
      <c r="D560" s="33"/>
    </row>
    <row r="561">
      <c r="A561" s="33"/>
      <c r="B561" s="33"/>
      <c r="C561" s="33"/>
      <c r="D561" s="33"/>
    </row>
    <row r="562">
      <c r="A562" s="33"/>
      <c r="B562" s="33"/>
      <c r="C562" s="33"/>
      <c r="D562" s="33"/>
    </row>
    <row r="563">
      <c r="A563" s="33"/>
      <c r="B563" s="33"/>
      <c r="C563" s="33"/>
      <c r="D563" s="33"/>
    </row>
    <row r="564">
      <c r="A564" s="33"/>
      <c r="B564" s="33"/>
      <c r="C564" s="33"/>
      <c r="D564" s="33"/>
    </row>
    <row r="565">
      <c r="A565" s="33"/>
      <c r="B565" s="33"/>
      <c r="C565" s="33"/>
      <c r="D565" s="33"/>
    </row>
    <row r="566">
      <c r="A566" s="33"/>
      <c r="B566" s="33"/>
      <c r="C566" s="33"/>
      <c r="D566" s="33"/>
    </row>
    <row r="567">
      <c r="A567" s="33"/>
      <c r="B567" s="33"/>
      <c r="C567" s="33"/>
      <c r="D567" s="33"/>
    </row>
    <row r="568">
      <c r="A568" s="33"/>
      <c r="B568" s="33"/>
      <c r="C568" s="33"/>
      <c r="D568" s="33"/>
    </row>
    <row r="569">
      <c r="A569" s="33"/>
      <c r="B569" s="33"/>
      <c r="C569" s="33"/>
      <c r="D569" s="33"/>
    </row>
    <row r="570">
      <c r="A570" s="33"/>
      <c r="B570" s="33"/>
      <c r="C570" s="33"/>
      <c r="D570" s="33"/>
    </row>
    <row r="571">
      <c r="A571" s="33"/>
      <c r="B571" s="33"/>
      <c r="C571" s="33"/>
      <c r="D571" s="33"/>
    </row>
    <row r="572">
      <c r="A572" s="33"/>
      <c r="B572" s="33"/>
      <c r="C572" s="33"/>
      <c r="D572" s="33"/>
    </row>
    <row r="573">
      <c r="A573" s="33"/>
      <c r="B573" s="33"/>
      <c r="C573" s="33"/>
      <c r="D573" s="33"/>
    </row>
    <row r="574">
      <c r="A574" s="33"/>
      <c r="B574" s="33"/>
      <c r="C574" s="33"/>
      <c r="D574" s="33"/>
    </row>
    <row r="575">
      <c r="A575" s="33"/>
      <c r="B575" s="33"/>
      <c r="C575" s="33"/>
      <c r="D575" s="33"/>
    </row>
    <row r="576">
      <c r="A576" s="33"/>
      <c r="B576" s="33"/>
      <c r="C576" s="33"/>
      <c r="D576" s="33"/>
    </row>
    <row r="577">
      <c r="A577" s="33"/>
      <c r="B577" s="33"/>
      <c r="C577" s="33"/>
      <c r="D577" s="33"/>
    </row>
    <row r="578">
      <c r="A578" s="33"/>
      <c r="B578" s="33"/>
      <c r="C578" s="33"/>
      <c r="D578" s="33"/>
    </row>
    <row r="579">
      <c r="A579" s="33"/>
      <c r="B579" s="33"/>
      <c r="C579" s="33"/>
      <c r="D579" s="33"/>
    </row>
    <row r="580">
      <c r="A580" s="33"/>
      <c r="B580" s="33"/>
      <c r="C580" s="33"/>
      <c r="D580" s="33"/>
    </row>
    <row r="581">
      <c r="A581" s="33"/>
      <c r="B581" s="33"/>
      <c r="C581" s="33"/>
      <c r="D581" s="33"/>
    </row>
    <row r="582">
      <c r="A582" s="33"/>
      <c r="B582" s="33"/>
      <c r="C582" s="33"/>
      <c r="D582" s="33"/>
    </row>
    <row r="583">
      <c r="A583" s="33"/>
      <c r="B583" s="33"/>
      <c r="C583" s="33"/>
      <c r="D583" s="33"/>
    </row>
    <row r="584">
      <c r="A584" s="33"/>
      <c r="B584" s="33"/>
      <c r="C584" s="33"/>
      <c r="D584" s="33"/>
    </row>
    <row r="585">
      <c r="A585" s="33"/>
      <c r="B585" s="33"/>
      <c r="C585" s="33"/>
      <c r="D585" s="33"/>
    </row>
    <row r="586">
      <c r="A586" s="33"/>
      <c r="B586" s="33"/>
      <c r="C586" s="33"/>
      <c r="D586" s="33"/>
    </row>
    <row r="587">
      <c r="A587" s="33"/>
      <c r="B587" s="33"/>
      <c r="C587" s="33"/>
      <c r="D587" s="33"/>
    </row>
    <row r="588">
      <c r="A588" s="33"/>
      <c r="B588" s="33"/>
      <c r="C588" s="33"/>
      <c r="D588" s="33"/>
    </row>
    <row r="589">
      <c r="A589" s="33"/>
      <c r="B589" s="33"/>
      <c r="C589" s="33"/>
      <c r="D589" s="33"/>
    </row>
    <row r="590">
      <c r="A590" s="33"/>
      <c r="B590" s="33"/>
      <c r="C590" s="33"/>
      <c r="D590" s="33"/>
    </row>
    <row r="591">
      <c r="A591" s="33"/>
      <c r="B591" s="33"/>
      <c r="C591" s="33"/>
      <c r="D591" s="33"/>
    </row>
    <row r="592">
      <c r="A592" s="33"/>
      <c r="B592" s="33"/>
      <c r="C592" s="33"/>
      <c r="D592" s="33"/>
    </row>
    <row r="593">
      <c r="A593" s="33"/>
      <c r="B593" s="33"/>
      <c r="C593" s="33"/>
      <c r="D593" s="33"/>
    </row>
    <row r="594">
      <c r="A594" s="33"/>
      <c r="B594" s="33"/>
      <c r="C594" s="33"/>
      <c r="D594" s="33"/>
    </row>
    <row r="595">
      <c r="A595" s="33"/>
      <c r="B595" s="33"/>
      <c r="C595" s="33"/>
      <c r="D595" s="33"/>
    </row>
    <row r="596">
      <c r="A596" s="33"/>
      <c r="B596" s="33"/>
      <c r="C596" s="33"/>
      <c r="D596" s="33"/>
    </row>
    <row r="597">
      <c r="A597" s="33"/>
      <c r="B597" s="33"/>
      <c r="C597" s="33"/>
      <c r="D597" s="33"/>
    </row>
    <row r="598">
      <c r="A598" s="33"/>
      <c r="B598" s="33"/>
      <c r="C598" s="33"/>
      <c r="D598" s="33"/>
    </row>
    <row r="599">
      <c r="A599" s="33"/>
      <c r="B599" s="33"/>
      <c r="C599" s="33"/>
      <c r="D599" s="33"/>
    </row>
    <row r="600">
      <c r="A600" s="33"/>
      <c r="B600" s="33"/>
      <c r="C600" s="33"/>
      <c r="D600" s="33"/>
    </row>
    <row r="601">
      <c r="A601" s="33"/>
      <c r="B601" s="33"/>
      <c r="C601" s="33"/>
      <c r="D601" s="33"/>
    </row>
    <row r="602">
      <c r="A602" s="33"/>
      <c r="B602" s="33"/>
      <c r="C602" s="33"/>
      <c r="D602" s="33"/>
    </row>
    <row r="603">
      <c r="A603" s="33"/>
      <c r="B603" s="33"/>
      <c r="C603" s="33"/>
      <c r="D603" s="33"/>
    </row>
    <row r="604">
      <c r="A604" s="33"/>
      <c r="B604" s="33"/>
      <c r="C604" s="33"/>
      <c r="D604" s="33"/>
    </row>
    <row r="605">
      <c r="A605" s="33"/>
      <c r="B605" s="33"/>
      <c r="C605" s="33"/>
      <c r="D605" s="33"/>
    </row>
    <row r="606">
      <c r="A606" s="33"/>
      <c r="B606" s="33"/>
      <c r="C606" s="33"/>
      <c r="D606" s="33"/>
    </row>
    <row r="607">
      <c r="A607" s="33"/>
      <c r="B607" s="33"/>
      <c r="C607" s="33"/>
      <c r="D607" s="33"/>
    </row>
    <row r="608">
      <c r="A608" s="33"/>
      <c r="B608" s="33"/>
      <c r="C608" s="33"/>
      <c r="D608" s="33"/>
    </row>
    <row r="609">
      <c r="A609" s="33"/>
      <c r="B609" s="33"/>
      <c r="C609" s="33"/>
      <c r="D609" s="33"/>
    </row>
    <row r="610">
      <c r="A610" s="33"/>
      <c r="B610" s="33"/>
      <c r="C610" s="33"/>
      <c r="D610" s="33"/>
    </row>
    <row r="611">
      <c r="A611" s="33"/>
      <c r="B611" s="33"/>
      <c r="C611" s="33"/>
      <c r="D611" s="33"/>
    </row>
    <row r="612">
      <c r="A612" s="33"/>
      <c r="B612" s="33"/>
      <c r="C612" s="33"/>
      <c r="D612" s="33"/>
    </row>
    <row r="613">
      <c r="A613" s="33"/>
      <c r="B613" s="33"/>
      <c r="C613" s="33"/>
      <c r="D613" s="33"/>
    </row>
    <row r="614">
      <c r="A614" s="33"/>
      <c r="B614" s="33"/>
      <c r="C614" s="33"/>
      <c r="D614" s="33"/>
    </row>
    <row r="615">
      <c r="A615" s="33"/>
      <c r="B615" s="33"/>
      <c r="C615" s="33"/>
      <c r="D615" s="33"/>
    </row>
    <row r="616">
      <c r="A616" s="33"/>
      <c r="B616" s="33"/>
      <c r="C616" s="33"/>
      <c r="D616" s="33"/>
    </row>
    <row r="617">
      <c r="A617" s="33"/>
      <c r="B617" s="33"/>
      <c r="C617" s="33"/>
      <c r="D617" s="33"/>
    </row>
    <row r="618">
      <c r="A618" s="33"/>
      <c r="B618" s="33"/>
      <c r="C618" s="33"/>
      <c r="D618" s="33"/>
    </row>
    <row r="619">
      <c r="A619" s="33"/>
      <c r="B619" s="33"/>
      <c r="C619" s="33"/>
      <c r="D619" s="33"/>
    </row>
    <row r="620">
      <c r="A620" s="33"/>
      <c r="B620" s="33"/>
      <c r="C620" s="33"/>
      <c r="D620" s="33"/>
    </row>
    <row r="621">
      <c r="A621" s="33"/>
      <c r="B621" s="33"/>
      <c r="C621" s="33"/>
      <c r="D621" s="33"/>
    </row>
    <row r="622">
      <c r="A622" s="33"/>
      <c r="B622" s="33"/>
      <c r="C622" s="33"/>
      <c r="D622" s="33"/>
    </row>
    <row r="623">
      <c r="A623" s="33"/>
      <c r="B623" s="33"/>
      <c r="C623" s="33"/>
      <c r="D623" s="33"/>
    </row>
    <row r="624">
      <c r="A624" s="33"/>
      <c r="B624" s="33"/>
      <c r="C624" s="33"/>
      <c r="D624" s="33"/>
    </row>
    <row r="625">
      <c r="A625" s="33"/>
      <c r="B625" s="33"/>
      <c r="C625" s="33"/>
      <c r="D625" s="33"/>
    </row>
    <row r="626">
      <c r="A626" s="33"/>
      <c r="B626" s="33"/>
      <c r="C626" s="33"/>
      <c r="D626" s="33"/>
    </row>
    <row r="627">
      <c r="A627" s="33"/>
      <c r="B627" s="33"/>
      <c r="C627" s="33"/>
      <c r="D627" s="33"/>
    </row>
    <row r="628">
      <c r="A628" s="33"/>
      <c r="B628" s="33"/>
      <c r="C628" s="33"/>
      <c r="D628" s="33"/>
    </row>
    <row r="629">
      <c r="A629" s="33"/>
      <c r="B629" s="33"/>
      <c r="C629" s="33"/>
      <c r="D629" s="33"/>
    </row>
    <row r="630">
      <c r="A630" s="33"/>
      <c r="B630" s="33"/>
      <c r="C630" s="33"/>
      <c r="D630" s="33"/>
    </row>
    <row r="631">
      <c r="A631" s="33"/>
      <c r="B631" s="33"/>
      <c r="C631" s="33"/>
      <c r="D631" s="33"/>
    </row>
    <row r="632">
      <c r="A632" s="33"/>
      <c r="B632" s="33"/>
      <c r="C632" s="33"/>
      <c r="D632" s="33"/>
    </row>
    <row r="633">
      <c r="A633" s="33"/>
      <c r="B633" s="33"/>
      <c r="C633" s="33"/>
      <c r="D633" s="33"/>
    </row>
    <row r="634">
      <c r="A634" s="33"/>
      <c r="B634" s="33"/>
      <c r="C634" s="33"/>
      <c r="D634" s="33"/>
    </row>
    <row r="635">
      <c r="A635" s="33"/>
      <c r="B635" s="33"/>
      <c r="C635" s="33"/>
      <c r="D635" s="33"/>
    </row>
    <row r="636">
      <c r="A636" s="33"/>
      <c r="B636" s="33"/>
      <c r="C636" s="33"/>
      <c r="D636" s="33"/>
    </row>
    <row r="637">
      <c r="A637" s="33"/>
      <c r="B637" s="33"/>
      <c r="C637" s="33"/>
      <c r="D637" s="33"/>
    </row>
    <row r="638">
      <c r="A638" s="33"/>
      <c r="B638" s="33"/>
      <c r="C638" s="33"/>
      <c r="D638" s="33"/>
    </row>
    <row r="639">
      <c r="A639" s="33"/>
      <c r="B639" s="33"/>
      <c r="C639" s="33"/>
      <c r="D639" s="33"/>
    </row>
    <row r="640">
      <c r="A640" s="33"/>
      <c r="B640" s="33"/>
      <c r="C640" s="33"/>
      <c r="D640" s="33"/>
    </row>
    <row r="641">
      <c r="A641" s="33"/>
      <c r="B641" s="33"/>
      <c r="C641" s="33"/>
      <c r="D641" s="33"/>
    </row>
    <row r="642">
      <c r="A642" s="33"/>
      <c r="B642" s="33"/>
      <c r="C642" s="33"/>
      <c r="D642" s="33"/>
    </row>
    <row r="643">
      <c r="A643" s="33"/>
      <c r="B643" s="33"/>
      <c r="C643" s="33"/>
      <c r="D643" s="33"/>
    </row>
    <row r="644">
      <c r="A644" s="33"/>
      <c r="B644" s="33"/>
      <c r="C644" s="33"/>
      <c r="D644" s="33"/>
    </row>
    <row r="645">
      <c r="A645" s="33"/>
      <c r="B645" s="33"/>
      <c r="C645" s="33"/>
      <c r="D645" s="33"/>
    </row>
    <row r="646">
      <c r="A646" s="33"/>
      <c r="B646" s="33"/>
      <c r="C646" s="33"/>
      <c r="D646" s="33"/>
    </row>
    <row r="647">
      <c r="A647" s="33"/>
      <c r="B647" s="33"/>
      <c r="C647" s="33"/>
      <c r="D647" s="33"/>
    </row>
    <row r="648">
      <c r="A648" s="33"/>
      <c r="B648" s="33"/>
      <c r="C648" s="33"/>
      <c r="D648" s="33"/>
    </row>
    <row r="649">
      <c r="A649" s="33"/>
      <c r="B649" s="33"/>
      <c r="C649" s="33"/>
      <c r="D649" s="33"/>
    </row>
    <row r="650">
      <c r="A650" s="33"/>
      <c r="B650" s="33"/>
      <c r="C650" s="33"/>
      <c r="D650" s="33"/>
    </row>
    <row r="651">
      <c r="A651" s="33"/>
      <c r="B651" s="33"/>
      <c r="C651" s="33"/>
      <c r="D651" s="33"/>
    </row>
    <row r="652">
      <c r="A652" s="33"/>
      <c r="B652" s="33"/>
      <c r="C652" s="33"/>
      <c r="D652" s="33"/>
    </row>
    <row r="653">
      <c r="A653" s="33"/>
      <c r="B653" s="33"/>
      <c r="C653" s="33"/>
      <c r="D653" s="33"/>
    </row>
    <row r="654">
      <c r="A654" s="33"/>
      <c r="B654" s="33"/>
      <c r="C654" s="33"/>
      <c r="D654" s="33"/>
    </row>
    <row r="655">
      <c r="A655" s="33"/>
      <c r="B655" s="33"/>
      <c r="C655" s="33"/>
      <c r="D655" s="33"/>
    </row>
    <row r="656">
      <c r="A656" s="33"/>
      <c r="B656" s="33"/>
      <c r="C656" s="33"/>
      <c r="D656" s="33"/>
    </row>
    <row r="657">
      <c r="A657" s="33"/>
      <c r="B657" s="33"/>
      <c r="C657" s="33"/>
      <c r="D657" s="33"/>
    </row>
    <row r="658">
      <c r="A658" s="33"/>
      <c r="B658" s="33"/>
      <c r="C658" s="33"/>
      <c r="D658" s="33"/>
    </row>
    <row r="659">
      <c r="A659" s="33"/>
      <c r="B659" s="33"/>
      <c r="C659" s="33"/>
      <c r="D659" s="33"/>
    </row>
    <row r="660">
      <c r="A660" s="33"/>
      <c r="B660" s="33"/>
      <c r="C660" s="33"/>
      <c r="D660" s="33"/>
    </row>
    <row r="661">
      <c r="A661" s="33"/>
      <c r="B661" s="33"/>
      <c r="C661" s="33"/>
      <c r="D661" s="33"/>
    </row>
    <row r="662">
      <c r="A662" s="33"/>
      <c r="B662" s="33"/>
      <c r="C662" s="33"/>
      <c r="D662" s="33"/>
    </row>
    <row r="663">
      <c r="A663" s="33"/>
      <c r="B663" s="33"/>
      <c r="C663" s="33"/>
      <c r="D663" s="33"/>
    </row>
    <row r="664">
      <c r="A664" s="33"/>
      <c r="B664" s="33"/>
      <c r="C664" s="33"/>
      <c r="D664" s="33"/>
    </row>
    <row r="665">
      <c r="A665" s="33"/>
      <c r="B665" s="33"/>
      <c r="C665" s="33"/>
      <c r="D665" s="33"/>
    </row>
    <row r="666">
      <c r="A666" s="33"/>
      <c r="B666" s="33"/>
      <c r="C666" s="33"/>
      <c r="D666" s="33"/>
    </row>
    <row r="667">
      <c r="A667" s="33"/>
      <c r="B667" s="33"/>
      <c r="C667" s="33"/>
      <c r="D667" s="33"/>
    </row>
    <row r="668">
      <c r="A668" s="33"/>
      <c r="B668" s="33"/>
      <c r="C668" s="33"/>
      <c r="D668" s="33"/>
    </row>
    <row r="669">
      <c r="A669" s="33"/>
      <c r="B669" s="33"/>
      <c r="C669" s="33"/>
      <c r="D669" s="33"/>
    </row>
    <row r="670">
      <c r="A670" s="33"/>
      <c r="B670" s="33"/>
      <c r="C670" s="33"/>
      <c r="D670" s="33"/>
    </row>
    <row r="671">
      <c r="A671" s="33"/>
      <c r="B671" s="33"/>
      <c r="C671" s="33"/>
      <c r="D671" s="33"/>
    </row>
    <row r="672">
      <c r="A672" s="33"/>
      <c r="B672" s="33"/>
      <c r="C672" s="33"/>
      <c r="D672" s="33"/>
    </row>
    <row r="673">
      <c r="A673" s="33"/>
      <c r="B673" s="33"/>
      <c r="C673" s="33"/>
      <c r="D673" s="33"/>
    </row>
    <row r="674">
      <c r="A674" s="33"/>
      <c r="B674" s="33"/>
      <c r="C674" s="33"/>
      <c r="D674" s="33"/>
    </row>
    <row r="675">
      <c r="A675" s="33"/>
      <c r="B675" s="33"/>
      <c r="C675" s="33"/>
      <c r="D675" s="33"/>
    </row>
    <row r="676">
      <c r="A676" s="33"/>
      <c r="B676" s="33"/>
      <c r="C676" s="33"/>
      <c r="D676" s="33"/>
    </row>
    <row r="677">
      <c r="A677" s="33"/>
      <c r="B677" s="33"/>
      <c r="C677" s="33"/>
      <c r="D677" s="33"/>
    </row>
    <row r="678">
      <c r="A678" s="33"/>
      <c r="B678" s="33"/>
      <c r="C678" s="33"/>
      <c r="D678" s="33"/>
    </row>
    <row r="679">
      <c r="A679" s="33"/>
      <c r="B679" s="33"/>
      <c r="C679" s="33"/>
      <c r="D679" s="33"/>
    </row>
    <row r="680">
      <c r="A680" s="33"/>
      <c r="B680" s="33"/>
      <c r="C680" s="33"/>
      <c r="D680" s="33"/>
    </row>
    <row r="681">
      <c r="A681" s="33"/>
      <c r="B681" s="33"/>
      <c r="C681" s="33"/>
      <c r="D681" s="33"/>
    </row>
    <row r="682">
      <c r="A682" s="33"/>
      <c r="B682" s="33"/>
      <c r="C682" s="33"/>
      <c r="D682" s="33"/>
    </row>
    <row r="683">
      <c r="A683" s="33"/>
      <c r="B683" s="33"/>
      <c r="C683" s="33"/>
      <c r="D683" s="33"/>
    </row>
    <row r="684">
      <c r="A684" s="33"/>
      <c r="B684" s="33"/>
      <c r="C684" s="33"/>
      <c r="D684" s="33"/>
    </row>
    <row r="685">
      <c r="A685" s="33"/>
      <c r="B685" s="33"/>
      <c r="C685" s="33"/>
      <c r="D685" s="33"/>
    </row>
    <row r="686">
      <c r="A686" s="33"/>
      <c r="B686" s="33"/>
      <c r="C686" s="33"/>
      <c r="D686" s="33"/>
    </row>
    <row r="687">
      <c r="A687" s="33"/>
      <c r="B687" s="33"/>
      <c r="C687" s="33"/>
      <c r="D687" s="33"/>
    </row>
    <row r="688">
      <c r="A688" s="33"/>
      <c r="B688" s="33"/>
      <c r="C688" s="33"/>
      <c r="D688" s="33"/>
    </row>
    <row r="689">
      <c r="A689" s="33"/>
      <c r="B689" s="33"/>
      <c r="C689" s="33"/>
      <c r="D689" s="33"/>
    </row>
    <row r="690">
      <c r="A690" s="33"/>
      <c r="B690" s="33"/>
      <c r="C690" s="33"/>
      <c r="D690" s="33"/>
    </row>
    <row r="691">
      <c r="A691" s="33"/>
      <c r="B691" s="33"/>
      <c r="C691" s="33"/>
      <c r="D691" s="33"/>
    </row>
    <row r="692">
      <c r="A692" s="33"/>
      <c r="B692" s="33"/>
      <c r="C692" s="33"/>
      <c r="D692" s="33"/>
    </row>
    <row r="693">
      <c r="A693" s="33"/>
      <c r="B693" s="33"/>
      <c r="C693" s="33"/>
      <c r="D693" s="33"/>
    </row>
    <row r="694">
      <c r="A694" s="33"/>
      <c r="B694" s="33"/>
      <c r="C694" s="33"/>
      <c r="D694" s="33"/>
    </row>
    <row r="695">
      <c r="A695" s="33"/>
      <c r="B695" s="33"/>
      <c r="C695" s="33"/>
      <c r="D695" s="33"/>
    </row>
    <row r="696">
      <c r="A696" s="33"/>
      <c r="B696" s="33"/>
      <c r="C696" s="33"/>
      <c r="D696" s="33"/>
    </row>
    <row r="697">
      <c r="A697" s="33"/>
      <c r="B697" s="33"/>
      <c r="C697" s="33"/>
      <c r="D697" s="33"/>
    </row>
    <row r="698">
      <c r="A698" s="33"/>
      <c r="B698" s="33"/>
      <c r="C698" s="33"/>
      <c r="D698" s="33"/>
    </row>
    <row r="699">
      <c r="A699" s="33"/>
      <c r="B699" s="33"/>
      <c r="C699" s="33"/>
      <c r="D699" s="33"/>
    </row>
    <row r="700">
      <c r="A700" s="33"/>
      <c r="B700" s="33"/>
      <c r="C700" s="33"/>
      <c r="D700" s="33"/>
    </row>
    <row r="701">
      <c r="A701" s="33"/>
      <c r="B701" s="33"/>
      <c r="C701" s="33"/>
      <c r="D701" s="33"/>
    </row>
    <row r="702">
      <c r="A702" s="33"/>
      <c r="B702" s="33"/>
      <c r="C702" s="33"/>
      <c r="D702" s="33"/>
    </row>
    <row r="703">
      <c r="A703" s="33"/>
      <c r="B703" s="33"/>
      <c r="C703" s="33"/>
      <c r="D703" s="33"/>
    </row>
    <row r="704">
      <c r="A704" s="33"/>
      <c r="B704" s="33"/>
      <c r="C704" s="33"/>
      <c r="D704" s="33"/>
    </row>
    <row r="705">
      <c r="A705" s="33"/>
      <c r="B705" s="33"/>
      <c r="C705" s="33"/>
      <c r="D705" s="33"/>
    </row>
    <row r="706">
      <c r="A706" s="33"/>
      <c r="B706" s="33"/>
      <c r="C706" s="33"/>
      <c r="D706" s="33"/>
    </row>
    <row r="707">
      <c r="A707" s="33"/>
      <c r="B707" s="33"/>
      <c r="C707" s="33"/>
      <c r="D707" s="33"/>
    </row>
    <row r="708">
      <c r="A708" s="33"/>
      <c r="B708" s="33"/>
      <c r="C708" s="33"/>
      <c r="D708" s="33"/>
    </row>
    <row r="709">
      <c r="A709" s="33"/>
      <c r="B709" s="33"/>
      <c r="C709" s="33"/>
      <c r="D709" s="33"/>
    </row>
    <row r="710">
      <c r="A710" s="33"/>
      <c r="B710" s="33"/>
      <c r="C710" s="33"/>
      <c r="D710" s="33"/>
    </row>
    <row r="711">
      <c r="A711" s="33"/>
      <c r="B711" s="33"/>
      <c r="C711" s="33"/>
      <c r="D711" s="33"/>
    </row>
    <row r="712">
      <c r="A712" s="33"/>
      <c r="B712" s="33"/>
      <c r="C712" s="33"/>
      <c r="D712" s="33"/>
    </row>
    <row r="713">
      <c r="A713" s="33"/>
      <c r="B713" s="33"/>
      <c r="C713" s="33"/>
      <c r="D713" s="33"/>
    </row>
    <row r="714">
      <c r="A714" s="33"/>
      <c r="B714" s="33"/>
      <c r="C714" s="33"/>
      <c r="D714" s="33"/>
    </row>
    <row r="715">
      <c r="A715" s="33"/>
      <c r="B715" s="33"/>
      <c r="C715" s="33"/>
      <c r="D715" s="33"/>
    </row>
    <row r="716">
      <c r="A716" s="33"/>
      <c r="B716" s="33"/>
      <c r="C716" s="33"/>
      <c r="D716" s="33"/>
    </row>
    <row r="717">
      <c r="A717" s="33"/>
      <c r="B717" s="33"/>
      <c r="C717" s="33"/>
      <c r="D717" s="33"/>
    </row>
    <row r="718">
      <c r="A718" s="33"/>
      <c r="B718" s="33"/>
      <c r="C718" s="33"/>
      <c r="D718" s="33"/>
    </row>
    <row r="719">
      <c r="A719" s="33"/>
      <c r="B719" s="33"/>
      <c r="C719" s="33"/>
      <c r="D719" s="33"/>
    </row>
    <row r="720">
      <c r="A720" s="33"/>
      <c r="B720" s="33"/>
      <c r="C720" s="33"/>
      <c r="D720" s="33"/>
    </row>
    <row r="721">
      <c r="A721" s="33"/>
      <c r="B721" s="33"/>
      <c r="C721" s="33"/>
      <c r="D721" s="33"/>
    </row>
    <row r="722">
      <c r="A722" s="33"/>
      <c r="B722" s="33"/>
      <c r="C722" s="33"/>
      <c r="D722" s="33"/>
    </row>
    <row r="723">
      <c r="A723" s="33"/>
      <c r="B723" s="33"/>
      <c r="C723" s="33"/>
      <c r="D723" s="33"/>
    </row>
    <row r="724">
      <c r="A724" s="33"/>
      <c r="B724" s="33"/>
      <c r="C724" s="33"/>
      <c r="D724" s="33"/>
    </row>
    <row r="725">
      <c r="A725" s="33"/>
      <c r="B725" s="33"/>
      <c r="C725" s="33"/>
      <c r="D725" s="33"/>
    </row>
    <row r="726">
      <c r="A726" s="33"/>
      <c r="B726" s="33"/>
      <c r="C726" s="33"/>
      <c r="D726" s="33"/>
    </row>
    <row r="727">
      <c r="A727" s="33"/>
      <c r="B727" s="33"/>
      <c r="C727" s="33"/>
      <c r="D727" s="33"/>
    </row>
    <row r="728">
      <c r="A728" s="33"/>
      <c r="B728" s="33"/>
      <c r="C728" s="33"/>
      <c r="D728" s="33"/>
    </row>
    <row r="729">
      <c r="A729" s="33"/>
      <c r="B729" s="33"/>
      <c r="C729" s="33"/>
      <c r="D729" s="33"/>
    </row>
    <row r="730">
      <c r="A730" s="33"/>
      <c r="B730" s="33"/>
      <c r="C730" s="33"/>
      <c r="D730" s="33"/>
    </row>
    <row r="731">
      <c r="A731" s="33"/>
      <c r="B731" s="33"/>
      <c r="C731" s="33"/>
      <c r="D731" s="33"/>
    </row>
    <row r="732">
      <c r="A732" s="33"/>
      <c r="B732" s="33"/>
      <c r="C732" s="33"/>
      <c r="D732" s="33"/>
    </row>
    <row r="733">
      <c r="A733" s="33"/>
      <c r="B733" s="33"/>
      <c r="C733" s="33"/>
      <c r="D733" s="33"/>
    </row>
    <row r="734">
      <c r="A734" s="33"/>
      <c r="B734" s="33"/>
      <c r="C734" s="33"/>
      <c r="D734" s="33"/>
    </row>
    <row r="735">
      <c r="A735" s="33"/>
      <c r="B735" s="33"/>
      <c r="C735" s="33"/>
      <c r="D735" s="33"/>
    </row>
    <row r="736">
      <c r="A736" s="33"/>
      <c r="B736" s="33"/>
      <c r="C736" s="33"/>
      <c r="D736" s="33"/>
    </row>
    <row r="737">
      <c r="A737" s="33"/>
      <c r="B737" s="33"/>
      <c r="C737" s="33"/>
      <c r="D737" s="33"/>
    </row>
    <row r="738">
      <c r="A738" s="33"/>
      <c r="B738" s="33"/>
      <c r="C738" s="33"/>
      <c r="D738" s="33"/>
    </row>
    <row r="739">
      <c r="A739" s="33"/>
      <c r="B739" s="33"/>
      <c r="C739" s="33"/>
      <c r="D739" s="33"/>
    </row>
    <row r="740">
      <c r="A740" s="33"/>
      <c r="B740" s="33"/>
      <c r="C740" s="33"/>
      <c r="D740" s="33"/>
    </row>
    <row r="741">
      <c r="A741" s="33"/>
      <c r="B741" s="33"/>
      <c r="C741" s="33"/>
      <c r="D741" s="33"/>
    </row>
    <row r="742">
      <c r="A742" s="33"/>
      <c r="B742" s="33"/>
      <c r="C742" s="33"/>
      <c r="D742" s="33"/>
    </row>
    <row r="743">
      <c r="A743" s="33"/>
      <c r="B743" s="33"/>
      <c r="C743" s="33"/>
      <c r="D743" s="33"/>
    </row>
    <row r="744">
      <c r="A744" s="33"/>
      <c r="B744" s="33"/>
      <c r="C744" s="33"/>
      <c r="D744" s="33"/>
    </row>
    <row r="745">
      <c r="A745" s="33"/>
      <c r="B745" s="33"/>
      <c r="C745" s="33"/>
      <c r="D745" s="33"/>
    </row>
    <row r="746">
      <c r="A746" s="33"/>
      <c r="B746" s="33"/>
      <c r="C746" s="33"/>
      <c r="D746" s="33"/>
    </row>
    <row r="747">
      <c r="A747" s="33"/>
      <c r="B747" s="33"/>
      <c r="C747" s="33"/>
      <c r="D747" s="33"/>
    </row>
    <row r="748">
      <c r="A748" s="33"/>
      <c r="B748" s="33"/>
      <c r="C748" s="33"/>
      <c r="D748" s="33"/>
    </row>
    <row r="749">
      <c r="A749" s="33"/>
      <c r="B749" s="33"/>
      <c r="C749" s="33"/>
      <c r="D749" s="33"/>
    </row>
    <row r="750">
      <c r="A750" s="33"/>
      <c r="B750" s="33"/>
      <c r="C750" s="33"/>
      <c r="D750" s="33"/>
    </row>
    <row r="751">
      <c r="A751" s="33"/>
      <c r="B751" s="33"/>
      <c r="C751" s="33"/>
      <c r="D751" s="33"/>
    </row>
    <row r="752">
      <c r="A752" s="33"/>
      <c r="B752" s="33"/>
      <c r="C752" s="33"/>
      <c r="D752" s="33"/>
    </row>
    <row r="753">
      <c r="A753" s="33"/>
      <c r="B753" s="33"/>
      <c r="C753" s="33"/>
      <c r="D753" s="33"/>
    </row>
    <row r="754">
      <c r="A754" s="33"/>
      <c r="B754" s="33"/>
      <c r="C754" s="33"/>
      <c r="D754" s="33"/>
    </row>
    <row r="755">
      <c r="A755" s="33"/>
      <c r="B755" s="33"/>
      <c r="C755" s="33"/>
      <c r="D755" s="33"/>
    </row>
    <row r="756">
      <c r="A756" s="33"/>
      <c r="B756" s="33"/>
      <c r="C756" s="33"/>
      <c r="D756" s="33"/>
    </row>
    <row r="757">
      <c r="A757" s="33"/>
      <c r="B757" s="33"/>
      <c r="C757" s="33"/>
      <c r="D757" s="33"/>
    </row>
    <row r="758">
      <c r="A758" s="33"/>
      <c r="B758" s="33"/>
      <c r="C758" s="33"/>
      <c r="D758" s="33"/>
    </row>
    <row r="759">
      <c r="A759" s="33"/>
      <c r="B759" s="33"/>
      <c r="C759" s="33"/>
      <c r="D759" s="33"/>
    </row>
    <row r="760">
      <c r="A760" s="33"/>
      <c r="B760" s="33"/>
      <c r="C760" s="33"/>
      <c r="D760" s="33"/>
    </row>
    <row r="761">
      <c r="A761" s="33"/>
      <c r="B761" s="33"/>
      <c r="C761" s="33"/>
      <c r="D761" s="33"/>
    </row>
    <row r="762">
      <c r="A762" s="33"/>
      <c r="B762" s="33"/>
      <c r="C762" s="33"/>
      <c r="D762" s="33"/>
    </row>
    <row r="763">
      <c r="A763" s="33"/>
      <c r="B763" s="33"/>
      <c r="C763" s="33"/>
      <c r="D763" s="33"/>
    </row>
    <row r="764">
      <c r="A764" s="33"/>
      <c r="B764" s="33"/>
      <c r="C764" s="33"/>
      <c r="D764" s="33"/>
    </row>
    <row r="765">
      <c r="A765" s="33"/>
      <c r="B765" s="33"/>
      <c r="C765" s="33"/>
      <c r="D765" s="33"/>
    </row>
    <row r="766">
      <c r="A766" s="33"/>
      <c r="B766" s="33"/>
      <c r="C766" s="33"/>
      <c r="D766" s="33"/>
    </row>
    <row r="767">
      <c r="A767" s="33"/>
      <c r="B767" s="33"/>
      <c r="C767" s="33"/>
      <c r="D767" s="33"/>
    </row>
    <row r="768">
      <c r="A768" s="33"/>
      <c r="B768" s="33"/>
      <c r="C768" s="33"/>
      <c r="D768" s="33"/>
    </row>
    <row r="769">
      <c r="A769" s="33"/>
      <c r="B769" s="33"/>
      <c r="C769" s="33"/>
      <c r="D769" s="33"/>
    </row>
    <row r="770">
      <c r="A770" s="33"/>
      <c r="B770" s="33"/>
      <c r="C770" s="33"/>
      <c r="D770" s="33"/>
    </row>
    <row r="771">
      <c r="A771" s="33"/>
      <c r="B771" s="33"/>
      <c r="C771" s="33"/>
      <c r="D771" s="33"/>
    </row>
    <row r="772">
      <c r="A772" s="33"/>
      <c r="B772" s="33"/>
      <c r="C772" s="33"/>
      <c r="D772" s="33"/>
    </row>
    <row r="773">
      <c r="A773" s="33"/>
      <c r="B773" s="33"/>
      <c r="C773" s="33"/>
      <c r="D773" s="33"/>
    </row>
    <row r="774">
      <c r="A774" s="33"/>
      <c r="B774" s="33"/>
      <c r="C774" s="33"/>
      <c r="D774" s="33"/>
    </row>
    <row r="775">
      <c r="A775" s="33"/>
      <c r="B775" s="33"/>
      <c r="C775" s="33"/>
      <c r="D775" s="33"/>
    </row>
    <row r="776">
      <c r="A776" s="33"/>
      <c r="B776" s="33"/>
      <c r="C776" s="33"/>
      <c r="D776" s="33"/>
    </row>
    <row r="777">
      <c r="A777" s="33"/>
      <c r="B777" s="33"/>
      <c r="C777" s="33"/>
      <c r="D777" s="33"/>
    </row>
    <row r="778">
      <c r="A778" s="33"/>
      <c r="B778" s="33"/>
      <c r="C778" s="33"/>
      <c r="D778" s="33"/>
    </row>
    <row r="779">
      <c r="A779" s="33"/>
      <c r="B779" s="33"/>
      <c r="C779" s="33"/>
      <c r="D779" s="33"/>
    </row>
    <row r="780">
      <c r="A780" s="33"/>
      <c r="B780" s="33"/>
      <c r="C780" s="33"/>
      <c r="D780" s="33"/>
    </row>
    <row r="781">
      <c r="A781" s="33"/>
      <c r="B781" s="33"/>
      <c r="C781" s="33"/>
      <c r="D781" s="33"/>
    </row>
    <row r="782">
      <c r="A782" s="33"/>
      <c r="B782" s="33"/>
      <c r="C782" s="33"/>
      <c r="D782" s="33"/>
    </row>
    <row r="783">
      <c r="A783" s="33"/>
      <c r="B783" s="33"/>
      <c r="C783" s="33"/>
      <c r="D783" s="33"/>
    </row>
    <row r="784">
      <c r="A784" s="33"/>
      <c r="B784" s="33"/>
      <c r="C784" s="33"/>
      <c r="D784" s="33"/>
    </row>
    <row r="785">
      <c r="A785" s="33"/>
      <c r="B785" s="33"/>
      <c r="C785" s="33"/>
      <c r="D785" s="33"/>
    </row>
    <row r="786">
      <c r="A786" s="33"/>
      <c r="B786" s="33"/>
      <c r="C786" s="33"/>
      <c r="D786" s="33"/>
    </row>
    <row r="787">
      <c r="A787" s="33"/>
      <c r="B787" s="33"/>
      <c r="C787" s="33"/>
      <c r="D787" s="33"/>
    </row>
    <row r="788">
      <c r="A788" s="33"/>
      <c r="B788" s="33"/>
      <c r="C788" s="33"/>
      <c r="D788" s="33"/>
    </row>
    <row r="789">
      <c r="A789" s="33"/>
      <c r="B789" s="33"/>
      <c r="C789" s="33"/>
      <c r="D789" s="33"/>
    </row>
    <row r="790">
      <c r="A790" s="33"/>
      <c r="B790" s="33"/>
      <c r="C790" s="33"/>
      <c r="D790" s="33"/>
    </row>
    <row r="791">
      <c r="A791" s="33"/>
      <c r="B791" s="33"/>
      <c r="C791" s="33"/>
      <c r="D791" s="33"/>
    </row>
    <row r="792">
      <c r="A792" s="33"/>
      <c r="B792" s="33"/>
      <c r="C792" s="33"/>
      <c r="D792" s="33"/>
    </row>
    <row r="793">
      <c r="A793" s="33"/>
      <c r="B793" s="33"/>
      <c r="C793" s="33"/>
      <c r="D793" s="33"/>
    </row>
    <row r="794">
      <c r="A794" s="33"/>
      <c r="B794" s="33"/>
      <c r="C794" s="33"/>
      <c r="D794" s="33"/>
    </row>
    <row r="795">
      <c r="A795" s="33"/>
      <c r="B795" s="33"/>
      <c r="C795" s="33"/>
      <c r="D795" s="33"/>
    </row>
    <row r="796">
      <c r="A796" s="33"/>
      <c r="B796" s="33"/>
      <c r="C796" s="33"/>
      <c r="D796" s="33"/>
    </row>
    <row r="797">
      <c r="A797" s="33"/>
      <c r="B797" s="33"/>
      <c r="C797" s="33"/>
      <c r="D797" s="33"/>
    </row>
    <row r="798">
      <c r="A798" s="33"/>
      <c r="B798" s="33"/>
      <c r="C798" s="33"/>
      <c r="D798" s="33"/>
    </row>
    <row r="799">
      <c r="A799" s="33"/>
      <c r="B799" s="33"/>
      <c r="C799" s="33"/>
      <c r="D799" s="33"/>
    </row>
    <row r="800">
      <c r="A800" s="33"/>
      <c r="B800" s="33"/>
      <c r="C800" s="33"/>
      <c r="D800" s="33"/>
    </row>
    <row r="801">
      <c r="A801" s="33"/>
      <c r="B801" s="33"/>
      <c r="C801" s="33"/>
      <c r="D801" s="33"/>
    </row>
    <row r="802">
      <c r="A802" s="33"/>
      <c r="B802" s="33"/>
      <c r="C802" s="33"/>
      <c r="D802" s="33"/>
    </row>
    <row r="803">
      <c r="A803" s="33"/>
      <c r="B803" s="33"/>
      <c r="C803" s="33"/>
      <c r="D803" s="33"/>
    </row>
    <row r="804">
      <c r="A804" s="33"/>
      <c r="B804" s="33"/>
      <c r="C804" s="33"/>
      <c r="D804" s="33"/>
    </row>
    <row r="805">
      <c r="A805" s="33"/>
      <c r="B805" s="33"/>
      <c r="C805" s="33"/>
      <c r="D805" s="33"/>
    </row>
    <row r="806">
      <c r="A806" s="33"/>
      <c r="B806" s="33"/>
      <c r="C806" s="33"/>
      <c r="D806" s="33"/>
    </row>
    <row r="807">
      <c r="A807" s="33"/>
      <c r="B807" s="33"/>
      <c r="C807" s="33"/>
      <c r="D807" s="33"/>
    </row>
    <row r="808">
      <c r="A808" s="33"/>
      <c r="B808" s="33"/>
      <c r="C808" s="33"/>
      <c r="D808" s="33"/>
    </row>
    <row r="809">
      <c r="A809" s="33"/>
      <c r="B809" s="33"/>
      <c r="C809" s="33"/>
      <c r="D809" s="33"/>
    </row>
    <row r="810">
      <c r="A810" s="33"/>
      <c r="B810" s="33"/>
      <c r="C810" s="33"/>
      <c r="D810" s="33"/>
    </row>
    <row r="811">
      <c r="A811" s="33"/>
      <c r="B811" s="33"/>
      <c r="C811" s="33"/>
      <c r="D811" s="33"/>
    </row>
    <row r="812">
      <c r="A812" s="33"/>
      <c r="B812" s="33"/>
      <c r="C812" s="33"/>
      <c r="D812" s="33"/>
    </row>
    <row r="813">
      <c r="A813" s="33"/>
      <c r="B813" s="33"/>
      <c r="C813" s="33"/>
      <c r="D813" s="33"/>
    </row>
    <row r="814">
      <c r="A814" s="33"/>
      <c r="B814" s="33"/>
      <c r="C814" s="33"/>
      <c r="D814" s="33"/>
    </row>
    <row r="815">
      <c r="A815" s="33"/>
      <c r="B815" s="33"/>
      <c r="C815" s="33"/>
      <c r="D815" s="33"/>
    </row>
    <row r="816">
      <c r="A816" s="33"/>
      <c r="B816" s="33"/>
      <c r="C816" s="33"/>
      <c r="D816" s="33"/>
    </row>
    <row r="817">
      <c r="A817" s="33"/>
      <c r="B817" s="33"/>
      <c r="C817" s="33"/>
      <c r="D817" s="33"/>
    </row>
    <row r="818">
      <c r="A818" s="33"/>
      <c r="B818" s="33"/>
      <c r="C818" s="33"/>
      <c r="D818" s="33"/>
    </row>
    <row r="819">
      <c r="A819" s="33"/>
      <c r="B819" s="33"/>
      <c r="C819" s="33"/>
      <c r="D819" s="33"/>
    </row>
    <row r="820">
      <c r="A820" s="33"/>
      <c r="B820" s="33"/>
      <c r="C820" s="33"/>
      <c r="D820" s="33"/>
    </row>
    <row r="821">
      <c r="A821" s="33"/>
      <c r="B821" s="33"/>
      <c r="C821" s="33"/>
      <c r="D821" s="33"/>
    </row>
    <row r="822">
      <c r="A822" s="33"/>
      <c r="B822" s="33"/>
      <c r="C822" s="33"/>
      <c r="D822" s="33"/>
    </row>
    <row r="823">
      <c r="A823" s="33"/>
      <c r="B823" s="33"/>
      <c r="C823" s="33"/>
      <c r="D823" s="33"/>
    </row>
    <row r="824">
      <c r="A824" s="33"/>
      <c r="B824" s="33"/>
      <c r="C824" s="33"/>
      <c r="D824" s="33"/>
    </row>
    <row r="825">
      <c r="A825" s="33"/>
      <c r="B825" s="33"/>
      <c r="C825" s="33"/>
      <c r="D825" s="33"/>
    </row>
    <row r="826">
      <c r="A826" s="33"/>
      <c r="B826" s="33"/>
      <c r="C826" s="33"/>
      <c r="D826" s="33"/>
    </row>
    <row r="827">
      <c r="A827" s="33"/>
      <c r="B827" s="33"/>
      <c r="C827" s="33"/>
      <c r="D827" s="33"/>
    </row>
    <row r="828">
      <c r="A828" s="33"/>
      <c r="B828" s="33"/>
      <c r="C828" s="33"/>
      <c r="D828" s="33"/>
    </row>
    <row r="829">
      <c r="A829" s="33"/>
      <c r="B829" s="33"/>
      <c r="C829" s="33"/>
      <c r="D829" s="33"/>
    </row>
    <row r="830">
      <c r="A830" s="33"/>
      <c r="B830" s="33"/>
      <c r="C830" s="33"/>
      <c r="D830" s="33"/>
    </row>
    <row r="831">
      <c r="A831" s="33"/>
      <c r="B831" s="33"/>
      <c r="C831" s="33"/>
      <c r="D831" s="33"/>
    </row>
    <row r="832">
      <c r="A832" s="33"/>
      <c r="B832" s="33"/>
      <c r="C832" s="33"/>
      <c r="D832" s="33"/>
    </row>
    <row r="833">
      <c r="A833" s="33"/>
      <c r="B833" s="33"/>
      <c r="C833" s="33"/>
      <c r="D833" s="33"/>
    </row>
    <row r="834">
      <c r="A834" s="33"/>
      <c r="B834" s="33"/>
      <c r="C834" s="33"/>
      <c r="D834" s="33"/>
    </row>
    <row r="835">
      <c r="A835" s="33"/>
      <c r="B835" s="33"/>
      <c r="C835" s="33"/>
      <c r="D835" s="33"/>
    </row>
    <row r="836">
      <c r="A836" s="33"/>
      <c r="B836" s="33"/>
      <c r="C836" s="33"/>
      <c r="D836" s="33"/>
    </row>
    <row r="837">
      <c r="A837" s="33"/>
      <c r="B837" s="33"/>
      <c r="C837" s="33"/>
      <c r="D837" s="33"/>
    </row>
    <row r="838">
      <c r="A838" s="33"/>
      <c r="B838" s="33"/>
      <c r="C838" s="33"/>
      <c r="D838" s="33"/>
    </row>
    <row r="839">
      <c r="A839" s="33"/>
      <c r="B839" s="33"/>
      <c r="C839" s="33"/>
      <c r="D839" s="33"/>
    </row>
    <row r="840">
      <c r="A840" s="33"/>
      <c r="B840" s="33"/>
      <c r="C840" s="33"/>
      <c r="D840" s="33"/>
    </row>
    <row r="841">
      <c r="A841" s="33"/>
      <c r="B841" s="33"/>
      <c r="C841" s="33"/>
      <c r="D841" s="33"/>
    </row>
    <row r="842">
      <c r="A842" s="33"/>
      <c r="B842" s="33"/>
      <c r="C842" s="33"/>
      <c r="D842" s="33"/>
    </row>
    <row r="843">
      <c r="A843" s="33"/>
      <c r="B843" s="33"/>
      <c r="C843" s="33"/>
      <c r="D843" s="33"/>
    </row>
    <row r="844">
      <c r="A844" s="33"/>
      <c r="B844" s="33"/>
      <c r="C844" s="33"/>
      <c r="D844" s="33"/>
    </row>
    <row r="845">
      <c r="A845" s="33"/>
      <c r="B845" s="33"/>
      <c r="C845" s="33"/>
      <c r="D845" s="33"/>
    </row>
    <row r="846">
      <c r="A846" s="33"/>
      <c r="B846" s="33"/>
      <c r="C846" s="33"/>
      <c r="D846" s="33"/>
    </row>
    <row r="847">
      <c r="A847" s="33"/>
      <c r="B847" s="33"/>
      <c r="C847" s="33"/>
      <c r="D847" s="33"/>
    </row>
    <row r="848">
      <c r="A848" s="33"/>
      <c r="B848" s="33"/>
      <c r="C848" s="33"/>
      <c r="D848" s="33"/>
    </row>
    <row r="849">
      <c r="A849" s="33"/>
      <c r="B849" s="33"/>
      <c r="C849" s="33"/>
      <c r="D849" s="33"/>
    </row>
    <row r="850">
      <c r="A850" s="33"/>
      <c r="B850" s="33"/>
      <c r="C850" s="33"/>
      <c r="D850" s="33"/>
    </row>
    <row r="851">
      <c r="A851" s="33"/>
      <c r="B851" s="33"/>
      <c r="C851" s="33"/>
      <c r="D851" s="33"/>
    </row>
    <row r="852">
      <c r="A852" s="33"/>
      <c r="B852" s="33"/>
      <c r="C852" s="33"/>
      <c r="D852" s="33"/>
    </row>
    <row r="853">
      <c r="A853" s="33"/>
      <c r="B853" s="33"/>
      <c r="C853" s="33"/>
      <c r="D853" s="33"/>
    </row>
    <row r="854">
      <c r="A854" s="33"/>
      <c r="B854" s="33"/>
      <c r="C854" s="33"/>
      <c r="D854" s="33"/>
    </row>
    <row r="855">
      <c r="A855" s="33"/>
      <c r="B855" s="33"/>
      <c r="C855" s="33"/>
      <c r="D855" s="33"/>
    </row>
    <row r="856">
      <c r="A856" s="33"/>
      <c r="B856" s="33"/>
      <c r="C856" s="33"/>
      <c r="D856" s="33"/>
    </row>
    <row r="857">
      <c r="A857" s="33"/>
      <c r="B857" s="33"/>
      <c r="C857" s="33"/>
      <c r="D857" s="33"/>
    </row>
    <row r="858">
      <c r="A858" s="33"/>
      <c r="B858" s="33"/>
      <c r="C858" s="33"/>
      <c r="D858" s="33"/>
    </row>
    <row r="859">
      <c r="A859" s="33"/>
      <c r="B859" s="33"/>
      <c r="C859" s="33"/>
      <c r="D859" s="33"/>
    </row>
    <row r="860">
      <c r="A860" s="33"/>
      <c r="B860" s="33"/>
      <c r="C860" s="33"/>
      <c r="D860" s="33"/>
    </row>
    <row r="861">
      <c r="A861" s="33"/>
      <c r="B861" s="33"/>
      <c r="C861" s="33"/>
      <c r="D861" s="33"/>
    </row>
    <row r="862">
      <c r="A862" s="33"/>
      <c r="B862" s="33"/>
      <c r="C862" s="33"/>
      <c r="D862" s="33"/>
    </row>
    <row r="863">
      <c r="A863" s="33"/>
      <c r="B863" s="33"/>
      <c r="C863" s="33"/>
      <c r="D863" s="33"/>
    </row>
    <row r="864">
      <c r="A864" s="33"/>
      <c r="B864" s="33"/>
      <c r="C864" s="33"/>
      <c r="D864" s="33"/>
    </row>
    <row r="865">
      <c r="A865" s="33"/>
      <c r="B865" s="33"/>
      <c r="C865" s="33"/>
      <c r="D865" s="33"/>
    </row>
    <row r="866">
      <c r="A866" s="33"/>
      <c r="B866" s="33"/>
      <c r="C866" s="33"/>
      <c r="D866" s="33"/>
    </row>
    <row r="867">
      <c r="A867" s="33"/>
      <c r="B867" s="33"/>
      <c r="C867" s="33"/>
      <c r="D867" s="33"/>
    </row>
    <row r="868">
      <c r="A868" s="33"/>
      <c r="B868" s="33"/>
      <c r="C868" s="33"/>
      <c r="D868" s="33"/>
    </row>
    <row r="869">
      <c r="A869" s="33"/>
      <c r="B869" s="33"/>
      <c r="C869" s="33"/>
      <c r="D869" s="33"/>
    </row>
    <row r="870">
      <c r="A870" s="33"/>
      <c r="B870" s="33"/>
      <c r="C870" s="33"/>
      <c r="D870" s="33"/>
    </row>
    <row r="871">
      <c r="A871" s="33"/>
      <c r="B871" s="33"/>
      <c r="C871" s="33"/>
      <c r="D871" s="33"/>
    </row>
    <row r="872">
      <c r="A872" s="33"/>
      <c r="B872" s="33"/>
      <c r="C872" s="33"/>
      <c r="D872" s="33"/>
    </row>
    <row r="873">
      <c r="A873" s="33"/>
      <c r="B873" s="33"/>
      <c r="C873" s="33"/>
      <c r="D873" s="33"/>
    </row>
    <row r="874">
      <c r="A874" s="33"/>
      <c r="B874" s="33"/>
      <c r="C874" s="33"/>
      <c r="D874" s="33"/>
    </row>
    <row r="875">
      <c r="A875" s="33"/>
      <c r="B875" s="33"/>
      <c r="C875" s="33"/>
      <c r="D875" s="33"/>
    </row>
    <row r="876">
      <c r="A876" s="33"/>
      <c r="B876" s="33"/>
      <c r="C876" s="33"/>
      <c r="D876" s="33"/>
    </row>
    <row r="877">
      <c r="A877" s="33"/>
      <c r="B877" s="33"/>
      <c r="C877" s="33"/>
      <c r="D877" s="33"/>
    </row>
    <row r="878">
      <c r="A878" s="33"/>
      <c r="B878" s="33"/>
      <c r="C878" s="33"/>
      <c r="D878" s="33"/>
    </row>
    <row r="879">
      <c r="A879" s="33"/>
      <c r="B879" s="33"/>
      <c r="C879" s="33"/>
      <c r="D879" s="33"/>
    </row>
    <row r="880">
      <c r="A880" s="33"/>
      <c r="B880" s="33"/>
      <c r="C880" s="33"/>
      <c r="D880" s="33"/>
    </row>
    <row r="881">
      <c r="A881" s="33"/>
      <c r="B881" s="33"/>
      <c r="C881" s="33"/>
      <c r="D881" s="33"/>
    </row>
    <row r="882">
      <c r="A882" s="33"/>
      <c r="B882" s="33"/>
      <c r="C882" s="33"/>
      <c r="D882" s="33"/>
    </row>
    <row r="883">
      <c r="A883" s="33"/>
      <c r="B883" s="33"/>
      <c r="C883" s="33"/>
      <c r="D883" s="33"/>
    </row>
    <row r="884">
      <c r="A884" s="33"/>
      <c r="B884" s="33"/>
      <c r="C884" s="33"/>
      <c r="D884" s="33"/>
    </row>
    <row r="885">
      <c r="A885" s="33"/>
      <c r="B885" s="33"/>
      <c r="C885" s="33"/>
      <c r="D885" s="33"/>
    </row>
    <row r="886">
      <c r="A886" s="33"/>
      <c r="B886" s="33"/>
      <c r="C886" s="33"/>
      <c r="D886" s="33"/>
    </row>
    <row r="887">
      <c r="A887" s="33"/>
      <c r="B887" s="33"/>
      <c r="C887" s="33"/>
      <c r="D887" s="33"/>
    </row>
    <row r="888">
      <c r="A888" s="33"/>
      <c r="B888" s="33"/>
      <c r="C888" s="33"/>
      <c r="D888" s="33"/>
    </row>
    <row r="889">
      <c r="A889" s="33"/>
      <c r="B889" s="33"/>
      <c r="C889" s="33"/>
      <c r="D889" s="33"/>
    </row>
    <row r="890">
      <c r="A890" s="33"/>
      <c r="B890" s="33"/>
      <c r="C890" s="33"/>
      <c r="D890" s="33"/>
    </row>
    <row r="891">
      <c r="A891" s="33"/>
      <c r="B891" s="33"/>
      <c r="C891" s="33"/>
      <c r="D891" s="33"/>
    </row>
    <row r="892">
      <c r="A892" s="33"/>
      <c r="B892" s="33"/>
      <c r="C892" s="33"/>
      <c r="D892" s="33"/>
    </row>
    <row r="893">
      <c r="A893" s="33"/>
      <c r="B893" s="33"/>
      <c r="C893" s="33"/>
      <c r="D893" s="33"/>
    </row>
    <row r="894">
      <c r="A894" s="33"/>
      <c r="B894" s="33"/>
      <c r="C894" s="33"/>
      <c r="D894" s="33"/>
    </row>
    <row r="895">
      <c r="A895" s="33"/>
      <c r="B895" s="33"/>
      <c r="C895" s="33"/>
      <c r="D895" s="33"/>
    </row>
    <row r="896">
      <c r="A896" s="33"/>
      <c r="B896" s="33"/>
      <c r="C896" s="33"/>
      <c r="D896" s="33"/>
    </row>
    <row r="897">
      <c r="A897" s="33"/>
      <c r="B897" s="33"/>
      <c r="C897" s="33"/>
      <c r="D897" s="33"/>
    </row>
    <row r="898">
      <c r="A898" s="33"/>
      <c r="B898" s="33"/>
      <c r="C898" s="33"/>
      <c r="D898" s="33"/>
    </row>
    <row r="899">
      <c r="A899" s="33"/>
      <c r="B899" s="33"/>
      <c r="C899" s="33"/>
      <c r="D899" s="33"/>
    </row>
    <row r="900">
      <c r="A900" s="33"/>
      <c r="B900" s="33"/>
      <c r="C900" s="33"/>
      <c r="D900" s="33"/>
    </row>
    <row r="901">
      <c r="A901" s="33"/>
      <c r="B901" s="33"/>
      <c r="C901" s="33"/>
      <c r="D901" s="33"/>
    </row>
    <row r="902">
      <c r="A902" s="33"/>
      <c r="B902" s="33"/>
      <c r="C902" s="33"/>
      <c r="D902" s="33"/>
    </row>
    <row r="903">
      <c r="A903" s="33"/>
      <c r="B903" s="33"/>
      <c r="C903" s="33"/>
      <c r="D903" s="33"/>
    </row>
    <row r="904">
      <c r="A904" s="33"/>
      <c r="B904" s="33"/>
      <c r="C904" s="33"/>
      <c r="D904" s="33"/>
    </row>
    <row r="905">
      <c r="A905" s="33"/>
      <c r="B905" s="33"/>
      <c r="C905" s="33"/>
      <c r="D905" s="33"/>
    </row>
    <row r="906">
      <c r="A906" s="33"/>
      <c r="B906" s="33"/>
      <c r="C906" s="33"/>
      <c r="D906" s="33"/>
    </row>
    <row r="907">
      <c r="A907" s="33"/>
      <c r="B907" s="33"/>
      <c r="C907" s="33"/>
      <c r="D907" s="33"/>
    </row>
    <row r="908">
      <c r="A908" s="33"/>
      <c r="B908" s="33"/>
      <c r="C908" s="33"/>
      <c r="D908" s="33"/>
    </row>
    <row r="909">
      <c r="A909" s="33"/>
      <c r="B909" s="33"/>
      <c r="C909" s="33"/>
      <c r="D909" s="33"/>
    </row>
    <row r="910">
      <c r="A910" s="33"/>
      <c r="B910" s="33"/>
      <c r="C910" s="33"/>
      <c r="D910" s="33"/>
    </row>
    <row r="911">
      <c r="A911" s="33"/>
      <c r="B911" s="33"/>
      <c r="C911" s="33"/>
      <c r="D911" s="33"/>
    </row>
    <row r="912">
      <c r="A912" s="33"/>
      <c r="B912" s="33"/>
      <c r="C912" s="33"/>
      <c r="D912" s="33"/>
    </row>
    <row r="913">
      <c r="A913" s="33"/>
      <c r="B913" s="33"/>
      <c r="C913" s="33"/>
      <c r="D913" s="33"/>
    </row>
    <row r="914">
      <c r="A914" s="33"/>
      <c r="B914" s="33"/>
      <c r="C914" s="33"/>
      <c r="D914" s="33"/>
    </row>
    <row r="915">
      <c r="A915" s="33"/>
      <c r="B915" s="33"/>
      <c r="C915" s="33"/>
      <c r="D915" s="33"/>
    </row>
    <row r="916">
      <c r="A916" s="33"/>
      <c r="B916" s="33"/>
      <c r="C916" s="33"/>
      <c r="D916" s="33"/>
    </row>
    <row r="917">
      <c r="A917" s="33"/>
      <c r="B917" s="33"/>
      <c r="C917" s="33"/>
      <c r="D917" s="33"/>
    </row>
    <row r="918">
      <c r="A918" s="33"/>
      <c r="B918" s="33"/>
      <c r="C918" s="33"/>
      <c r="D918" s="33"/>
    </row>
    <row r="919">
      <c r="A919" s="33"/>
      <c r="B919" s="33"/>
      <c r="C919" s="33"/>
      <c r="D919" s="33"/>
    </row>
    <row r="920">
      <c r="A920" s="33"/>
      <c r="B920" s="33"/>
      <c r="C920" s="33"/>
      <c r="D920" s="33"/>
    </row>
    <row r="921">
      <c r="A921" s="33"/>
      <c r="B921" s="33"/>
      <c r="C921" s="33"/>
      <c r="D921" s="33"/>
    </row>
    <row r="922">
      <c r="A922" s="33"/>
      <c r="B922" s="33"/>
      <c r="C922" s="33"/>
      <c r="D922" s="33"/>
    </row>
    <row r="923">
      <c r="A923" s="33"/>
      <c r="B923" s="33"/>
      <c r="C923" s="33"/>
      <c r="D923" s="33"/>
    </row>
    <row r="924">
      <c r="A924" s="33"/>
      <c r="B924" s="33"/>
      <c r="C924" s="33"/>
      <c r="D924" s="33"/>
    </row>
    <row r="925">
      <c r="A925" s="33"/>
      <c r="B925" s="33"/>
      <c r="C925" s="33"/>
      <c r="D925" s="33"/>
    </row>
    <row r="926">
      <c r="A926" s="33"/>
      <c r="B926" s="33"/>
      <c r="C926" s="33"/>
      <c r="D926" s="33"/>
    </row>
    <row r="927">
      <c r="A927" s="33"/>
      <c r="B927" s="33"/>
      <c r="C927" s="33"/>
      <c r="D927" s="33"/>
    </row>
    <row r="928">
      <c r="A928" s="33"/>
      <c r="B928" s="33"/>
      <c r="C928" s="33"/>
      <c r="D928" s="33"/>
    </row>
    <row r="929">
      <c r="A929" s="33"/>
      <c r="B929" s="33"/>
      <c r="C929" s="33"/>
      <c r="D929" s="33"/>
    </row>
    <row r="930">
      <c r="A930" s="33"/>
      <c r="B930" s="33"/>
      <c r="C930" s="33"/>
      <c r="D930" s="33"/>
    </row>
    <row r="931">
      <c r="A931" s="33"/>
      <c r="B931" s="33"/>
      <c r="C931" s="33"/>
      <c r="D931" s="33"/>
    </row>
    <row r="932">
      <c r="A932" s="33"/>
      <c r="B932" s="33"/>
      <c r="C932" s="33"/>
      <c r="D932" s="33"/>
    </row>
    <row r="933">
      <c r="A933" s="33"/>
      <c r="B933" s="33"/>
      <c r="C933" s="33"/>
      <c r="D933" s="33"/>
    </row>
    <row r="934">
      <c r="A934" s="33"/>
      <c r="B934" s="33"/>
      <c r="C934" s="33"/>
      <c r="D934" s="33"/>
    </row>
    <row r="935">
      <c r="A935" s="33"/>
      <c r="B935" s="33"/>
      <c r="C935" s="33"/>
      <c r="D935" s="33"/>
    </row>
    <row r="936">
      <c r="A936" s="33"/>
      <c r="B936" s="33"/>
      <c r="C936" s="33"/>
      <c r="D936" s="33"/>
    </row>
    <row r="937">
      <c r="A937" s="33"/>
      <c r="B937" s="33"/>
      <c r="C937" s="33"/>
      <c r="D937" s="33"/>
    </row>
    <row r="938">
      <c r="A938" s="33"/>
      <c r="B938" s="33"/>
      <c r="C938" s="33"/>
      <c r="D938" s="33"/>
    </row>
    <row r="939">
      <c r="A939" s="33"/>
      <c r="B939" s="33"/>
      <c r="C939" s="33"/>
      <c r="D939" s="33"/>
    </row>
    <row r="940">
      <c r="A940" s="33"/>
      <c r="B940" s="33"/>
      <c r="C940" s="33"/>
      <c r="D940" s="33"/>
    </row>
    <row r="941">
      <c r="A941" s="33"/>
      <c r="B941" s="33"/>
      <c r="C941" s="33"/>
      <c r="D941" s="33"/>
    </row>
    <row r="942">
      <c r="A942" s="33"/>
      <c r="B942" s="33"/>
      <c r="C942" s="33"/>
      <c r="D942" s="33"/>
    </row>
    <row r="943">
      <c r="A943" s="33"/>
      <c r="B943" s="33"/>
      <c r="C943" s="33"/>
      <c r="D943" s="33"/>
    </row>
    <row r="944">
      <c r="A944" s="33"/>
      <c r="B944" s="33"/>
      <c r="C944" s="33"/>
      <c r="D944" s="33"/>
    </row>
    <row r="945">
      <c r="A945" s="33"/>
      <c r="B945" s="33"/>
      <c r="C945" s="33"/>
      <c r="D945" s="33"/>
    </row>
    <row r="946">
      <c r="A946" s="33"/>
      <c r="B946" s="33"/>
      <c r="C946" s="33"/>
      <c r="D946" s="33"/>
    </row>
    <row r="947">
      <c r="A947" s="33"/>
      <c r="B947" s="33"/>
      <c r="C947" s="33"/>
      <c r="D947" s="33"/>
    </row>
    <row r="948">
      <c r="A948" s="33"/>
      <c r="B948" s="33"/>
      <c r="C948" s="33"/>
      <c r="D948" s="33"/>
    </row>
    <row r="949">
      <c r="A949" s="33"/>
      <c r="B949" s="33"/>
      <c r="C949" s="33"/>
      <c r="D949" s="33"/>
    </row>
    <row r="950">
      <c r="A950" s="33"/>
      <c r="B950" s="33"/>
      <c r="C950" s="33"/>
      <c r="D950" s="33"/>
    </row>
    <row r="951">
      <c r="A951" s="33"/>
      <c r="B951" s="33"/>
      <c r="C951" s="33"/>
      <c r="D951" s="33"/>
    </row>
    <row r="952">
      <c r="A952" s="33"/>
      <c r="B952" s="33"/>
      <c r="C952" s="33"/>
      <c r="D952" s="33"/>
    </row>
    <row r="953">
      <c r="A953" s="33"/>
      <c r="B953" s="33"/>
      <c r="C953" s="33"/>
      <c r="D953" s="33"/>
    </row>
    <row r="954">
      <c r="A954" s="33"/>
      <c r="B954" s="33"/>
      <c r="C954" s="33"/>
      <c r="D954" s="33"/>
    </row>
    <row r="955">
      <c r="A955" s="33"/>
      <c r="B955" s="33"/>
      <c r="C955" s="33"/>
      <c r="D955" s="33"/>
    </row>
    <row r="956">
      <c r="A956" s="33"/>
      <c r="B956" s="33"/>
      <c r="C956" s="33"/>
      <c r="D956" s="33"/>
    </row>
    <row r="957">
      <c r="A957" s="33"/>
      <c r="B957" s="33"/>
      <c r="C957" s="33"/>
      <c r="D957" s="33"/>
    </row>
    <row r="958">
      <c r="A958" s="33"/>
      <c r="B958" s="33"/>
      <c r="C958" s="33"/>
      <c r="D958" s="33"/>
    </row>
    <row r="959">
      <c r="A959" s="33"/>
      <c r="B959" s="33"/>
      <c r="C959" s="33"/>
      <c r="D959" s="33"/>
    </row>
    <row r="960">
      <c r="A960" s="33"/>
      <c r="B960" s="33"/>
      <c r="C960" s="33"/>
      <c r="D960" s="33"/>
    </row>
    <row r="961">
      <c r="A961" s="33"/>
      <c r="B961" s="33"/>
      <c r="C961" s="33"/>
      <c r="D961" s="33"/>
    </row>
    <row r="962">
      <c r="A962" s="33"/>
      <c r="B962" s="33"/>
      <c r="C962" s="33"/>
      <c r="D962" s="33"/>
    </row>
    <row r="963">
      <c r="A963" s="33"/>
      <c r="B963" s="33"/>
      <c r="C963" s="33"/>
      <c r="D963" s="33"/>
    </row>
    <row r="964">
      <c r="A964" s="33"/>
      <c r="B964" s="33"/>
      <c r="C964" s="33"/>
      <c r="D964" s="33"/>
    </row>
    <row r="965">
      <c r="A965" s="33"/>
      <c r="B965" s="33"/>
      <c r="C965" s="33"/>
      <c r="D965" s="33"/>
    </row>
    <row r="966">
      <c r="A966" s="33"/>
      <c r="B966" s="33"/>
      <c r="C966" s="33"/>
      <c r="D966" s="33"/>
    </row>
    <row r="967">
      <c r="A967" s="33"/>
      <c r="B967" s="33"/>
      <c r="C967" s="33"/>
      <c r="D967" s="33"/>
    </row>
    <row r="968">
      <c r="A968" s="33"/>
      <c r="B968" s="33"/>
      <c r="C968" s="33"/>
      <c r="D968" s="33"/>
    </row>
    <row r="969">
      <c r="A969" s="33"/>
      <c r="B969" s="33"/>
      <c r="C969" s="33"/>
      <c r="D969" s="33"/>
    </row>
    <row r="970">
      <c r="A970" s="33"/>
      <c r="B970" s="33"/>
      <c r="C970" s="33"/>
      <c r="D970" s="33"/>
    </row>
    <row r="971">
      <c r="A971" s="33"/>
      <c r="B971" s="33"/>
      <c r="C971" s="33"/>
      <c r="D971" s="33"/>
    </row>
    <row r="972">
      <c r="A972" s="33"/>
      <c r="B972" s="33"/>
      <c r="C972" s="33"/>
      <c r="D972" s="33"/>
    </row>
    <row r="973">
      <c r="A973" s="33"/>
      <c r="B973" s="33"/>
      <c r="C973" s="33"/>
      <c r="D973" s="33"/>
    </row>
    <row r="974">
      <c r="A974" s="33"/>
      <c r="B974" s="33"/>
      <c r="C974" s="33"/>
      <c r="D974" s="33"/>
    </row>
    <row r="975">
      <c r="A975" s="33"/>
      <c r="B975" s="33"/>
      <c r="C975" s="33"/>
      <c r="D975" s="33"/>
    </row>
    <row r="976">
      <c r="A976" s="33"/>
      <c r="B976" s="33"/>
      <c r="C976" s="33"/>
      <c r="D976" s="33"/>
    </row>
    <row r="977">
      <c r="A977" s="33"/>
      <c r="B977" s="33"/>
      <c r="C977" s="33"/>
      <c r="D977" s="33"/>
    </row>
    <row r="978">
      <c r="A978" s="33"/>
      <c r="B978" s="33"/>
      <c r="C978" s="33"/>
      <c r="D978" s="33"/>
    </row>
    <row r="979">
      <c r="A979" s="33"/>
      <c r="B979" s="33"/>
      <c r="C979" s="33"/>
      <c r="D979" s="33"/>
    </row>
    <row r="980">
      <c r="A980" s="33"/>
      <c r="B980" s="33"/>
      <c r="C980" s="33"/>
      <c r="D980" s="33"/>
    </row>
    <row r="981">
      <c r="A981" s="33"/>
      <c r="B981" s="33"/>
      <c r="C981" s="33"/>
      <c r="D981" s="33"/>
    </row>
    <row r="982">
      <c r="A982" s="33"/>
      <c r="B982" s="33"/>
      <c r="C982" s="33"/>
      <c r="D982" s="33"/>
    </row>
    <row r="983">
      <c r="A983" s="33"/>
      <c r="B983" s="33"/>
      <c r="C983" s="33"/>
      <c r="D983" s="33"/>
    </row>
    <row r="984">
      <c r="A984" s="33"/>
      <c r="B984" s="33"/>
      <c r="C984" s="33"/>
      <c r="D984" s="33"/>
    </row>
    <row r="985">
      <c r="A985" s="33"/>
      <c r="B985" s="33"/>
      <c r="C985" s="33"/>
      <c r="D985" s="33"/>
    </row>
    <row r="986">
      <c r="A986" s="33"/>
      <c r="B986" s="33"/>
      <c r="C986" s="33"/>
      <c r="D986" s="33"/>
    </row>
    <row r="987">
      <c r="A987" s="33"/>
      <c r="B987" s="33"/>
      <c r="C987" s="33"/>
      <c r="D987" s="33"/>
    </row>
    <row r="988">
      <c r="A988" s="33"/>
      <c r="B988" s="33"/>
      <c r="C988" s="33"/>
      <c r="D988" s="33"/>
    </row>
    <row r="989">
      <c r="A989" s="33"/>
      <c r="B989" s="33"/>
      <c r="C989" s="33"/>
      <c r="D989" s="33"/>
    </row>
    <row r="990">
      <c r="A990" s="33"/>
      <c r="B990" s="33"/>
      <c r="C990" s="33"/>
      <c r="D990" s="33"/>
    </row>
    <row r="991">
      <c r="A991" s="33"/>
      <c r="B991" s="33"/>
      <c r="C991" s="33"/>
      <c r="D991" s="33"/>
    </row>
    <row r="992">
      <c r="A992" s="33"/>
      <c r="B992" s="33"/>
      <c r="C992" s="33"/>
      <c r="D992" s="33"/>
    </row>
    <row r="993">
      <c r="A993" s="33"/>
      <c r="B993" s="33"/>
      <c r="C993" s="33"/>
      <c r="D993" s="33"/>
    </row>
    <row r="994">
      <c r="A994" s="33"/>
      <c r="B994" s="33"/>
      <c r="C994" s="33"/>
      <c r="D994" s="33"/>
    </row>
    <row r="995">
      <c r="A995" s="33"/>
      <c r="B995" s="33"/>
      <c r="C995" s="33"/>
      <c r="D995" s="33"/>
    </row>
    <row r="996">
      <c r="A996" s="33"/>
      <c r="B996" s="33"/>
      <c r="C996" s="33"/>
      <c r="D996" s="33"/>
    </row>
    <row r="997">
      <c r="A997" s="33"/>
      <c r="B997" s="33"/>
      <c r="C997" s="33"/>
      <c r="D997" s="33"/>
    </row>
    <row r="998">
      <c r="A998" s="33"/>
      <c r="B998" s="33"/>
      <c r="C998" s="33"/>
      <c r="D998" s="33"/>
    </row>
    <row r="999">
      <c r="A999" s="33"/>
      <c r="B999" s="33"/>
      <c r="C999" s="33"/>
      <c r="D999" s="33"/>
    </row>
    <row r="1000">
      <c r="A1000" s="33"/>
      <c r="B1000" s="33"/>
      <c r="C1000" s="33"/>
      <c r="D1000" s="33"/>
    </row>
    <row r="1001">
      <c r="A1001" s="33"/>
      <c r="B1001" s="33"/>
      <c r="C1001" s="33"/>
      <c r="D1001" s="33"/>
    </row>
    <row r="1002">
      <c r="A1002" s="33"/>
      <c r="B1002" s="33"/>
      <c r="C1002" s="33"/>
      <c r="D1002" s="33"/>
    </row>
    <row r="1003">
      <c r="A1003" s="33"/>
      <c r="B1003" s="33"/>
      <c r="C1003" s="33"/>
      <c r="D1003" s="33"/>
    </row>
    <row r="1004">
      <c r="A1004" s="33"/>
      <c r="B1004" s="33"/>
      <c r="C1004" s="33"/>
      <c r="D1004" s="33"/>
    </row>
    <row r="1005">
      <c r="A1005" s="33"/>
      <c r="B1005" s="33"/>
      <c r="C1005" s="33"/>
      <c r="D1005" s="33"/>
    </row>
    <row r="1006">
      <c r="A1006" s="33"/>
      <c r="B1006" s="33"/>
      <c r="C1006" s="33"/>
      <c r="D1006" s="33"/>
    </row>
    <row r="1007">
      <c r="A1007" s="33"/>
      <c r="B1007" s="33"/>
      <c r="C1007" s="33"/>
      <c r="D1007" s="33"/>
    </row>
    <row r="1008">
      <c r="A1008" s="33"/>
      <c r="B1008" s="33"/>
      <c r="C1008" s="33"/>
      <c r="D1008" s="33"/>
    </row>
    <row r="1009">
      <c r="A1009" s="33"/>
      <c r="B1009" s="33"/>
      <c r="C1009" s="33"/>
      <c r="D1009" s="33"/>
    </row>
    <row r="1010">
      <c r="A1010" s="33"/>
      <c r="B1010" s="33"/>
      <c r="C1010" s="33"/>
      <c r="D1010" s="33"/>
    </row>
    <row r="1011">
      <c r="A1011" s="33"/>
      <c r="B1011" s="33"/>
      <c r="C1011" s="33"/>
      <c r="D1011" s="33"/>
    </row>
    <row r="1012">
      <c r="A1012" s="33"/>
      <c r="B1012" s="33"/>
      <c r="C1012" s="33"/>
      <c r="D1012" s="33"/>
    </row>
    <row r="1013">
      <c r="A1013" s="33"/>
      <c r="B1013" s="33"/>
      <c r="C1013" s="33"/>
      <c r="D1013" s="33"/>
    </row>
    <row r="1014">
      <c r="A1014" s="33"/>
      <c r="B1014" s="33"/>
      <c r="C1014" s="33"/>
      <c r="D1014" s="33"/>
    </row>
    <row r="1015">
      <c r="A1015" s="33"/>
      <c r="B1015" s="33"/>
      <c r="C1015" s="33"/>
      <c r="D1015" s="33"/>
    </row>
    <row r="1016">
      <c r="A1016" s="33"/>
      <c r="B1016" s="33"/>
      <c r="C1016" s="33"/>
      <c r="D1016" s="33"/>
    </row>
    <row r="1017">
      <c r="A1017" s="33"/>
      <c r="B1017" s="33"/>
      <c r="C1017" s="33"/>
      <c r="D1017" s="33"/>
    </row>
    <row r="1018">
      <c r="A1018" s="33"/>
      <c r="B1018" s="33"/>
      <c r="C1018" s="33"/>
      <c r="D1018" s="33"/>
    </row>
    <row r="1019">
      <c r="A1019" s="33"/>
      <c r="B1019" s="33"/>
      <c r="C1019" s="33"/>
      <c r="D1019" s="33"/>
    </row>
    <row r="1020">
      <c r="A1020" s="33"/>
      <c r="B1020" s="33"/>
      <c r="C1020" s="33"/>
      <c r="D1020" s="33"/>
    </row>
    <row r="1021">
      <c r="A1021" s="33"/>
      <c r="B1021" s="33"/>
      <c r="C1021" s="33"/>
      <c r="D1021" s="33"/>
    </row>
    <row r="1022">
      <c r="A1022" s="33"/>
      <c r="B1022" s="33"/>
      <c r="C1022" s="33"/>
      <c r="D1022" s="33"/>
    </row>
    <row r="1023">
      <c r="A1023" s="33"/>
      <c r="B1023" s="33"/>
      <c r="C1023" s="33"/>
      <c r="D1023" s="33"/>
    </row>
    <row r="1024">
      <c r="A1024" s="33"/>
      <c r="B1024" s="33"/>
      <c r="C1024" s="33"/>
      <c r="D1024" s="33"/>
    </row>
    <row r="1025">
      <c r="A1025" s="33"/>
      <c r="B1025" s="33"/>
      <c r="C1025" s="33"/>
      <c r="D1025" s="33"/>
    </row>
    <row r="1026">
      <c r="A1026" s="33"/>
      <c r="B1026" s="33"/>
      <c r="C1026" s="33"/>
      <c r="D1026" s="33"/>
    </row>
    <row r="1027">
      <c r="A1027" s="33"/>
      <c r="B1027" s="33"/>
      <c r="C1027" s="33"/>
      <c r="D1027" s="33"/>
    </row>
    <row r="1028">
      <c r="A1028" s="33"/>
      <c r="B1028" s="33"/>
      <c r="C1028" s="33"/>
      <c r="D1028" s="33"/>
    </row>
    <row r="1029">
      <c r="A1029" s="33"/>
      <c r="B1029" s="33"/>
      <c r="C1029" s="33"/>
      <c r="D1029" s="33"/>
    </row>
    <row r="1030">
      <c r="A1030" s="33"/>
      <c r="B1030" s="33"/>
      <c r="C1030" s="33"/>
      <c r="D1030" s="33"/>
    </row>
    <row r="1031">
      <c r="A1031" s="33"/>
      <c r="B1031" s="33"/>
      <c r="C1031" s="33"/>
      <c r="D1031" s="33"/>
    </row>
    <row r="1032">
      <c r="A1032" s="33"/>
      <c r="B1032" s="33"/>
      <c r="C1032" s="33"/>
      <c r="D1032" s="33"/>
    </row>
    <row r="1033">
      <c r="A1033" s="33"/>
      <c r="B1033" s="33"/>
      <c r="C1033" s="33"/>
      <c r="D1033" s="33"/>
    </row>
    <row r="1034">
      <c r="A1034" s="33"/>
      <c r="B1034" s="33"/>
      <c r="C1034" s="33"/>
      <c r="D1034" s="33"/>
    </row>
    <row r="1035">
      <c r="A1035" s="33"/>
      <c r="B1035" s="33"/>
      <c r="C1035" s="33"/>
      <c r="D1035" s="33"/>
    </row>
    <row r="1036">
      <c r="A1036" s="33"/>
      <c r="B1036" s="33"/>
      <c r="C1036" s="33"/>
      <c r="D1036" s="33"/>
    </row>
    <row r="1037">
      <c r="A1037" s="33"/>
      <c r="B1037" s="33"/>
      <c r="C1037" s="33"/>
      <c r="D1037" s="33"/>
    </row>
    <row r="1038">
      <c r="A1038" s="33"/>
      <c r="B1038" s="33"/>
      <c r="C1038" s="33"/>
      <c r="D1038" s="33"/>
    </row>
    <row r="1039">
      <c r="A1039" s="33"/>
      <c r="B1039" s="33"/>
      <c r="C1039" s="33"/>
      <c r="D1039" s="33"/>
    </row>
    <row r="1040">
      <c r="A1040" s="33"/>
      <c r="B1040" s="33"/>
      <c r="C1040" s="33"/>
      <c r="D1040" s="33"/>
    </row>
    <row r="1041">
      <c r="A1041" s="33"/>
      <c r="B1041" s="33"/>
      <c r="C1041" s="33"/>
      <c r="D1041" s="33"/>
    </row>
    <row r="1042">
      <c r="A1042" s="33"/>
      <c r="B1042" s="33"/>
      <c r="C1042" s="33"/>
      <c r="D1042" s="33"/>
    </row>
    <row r="1043">
      <c r="A1043" s="33"/>
      <c r="B1043" s="33"/>
      <c r="C1043" s="33"/>
      <c r="D1043" s="33"/>
    </row>
    <row r="1044">
      <c r="A1044" s="33"/>
      <c r="B1044" s="33"/>
      <c r="C1044" s="33"/>
      <c r="D1044" s="33"/>
    </row>
    <row r="1045">
      <c r="A1045" s="33"/>
      <c r="B1045" s="33"/>
      <c r="C1045" s="33"/>
      <c r="D1045" s="33"/>
    </row>
    <row r="1046">
      <c r="A1046" s="33"/>
      <c r="B1046" s="33"/>
      <c r="C1046" s="33"/>
      <c r="D1046" s="33"/>
    </row>
    <row r="1047">
      <c r="A1047" s="33"/>
      <c r="B1047" s="33"/>
      <c r="C1047" s="33"/>
      <c r="D1047" s="33"/>
    </row>
    <row r="1048">
      <c r="A1048" s="33"/>
      <c r="B1048" s="33"/>
      <c r="C1048" s="33"/>
      <c r="D1048" s="33"/>
    </row>
    <row r="1049">
      <c r="A1049" s="33"/>
      <c r="B1049" s="33"/>
      <c r="C1049" s="33"/>
      <c r="D1049" s="33"/>
    </row>
    <row r="1050">
      <c r="A1050" s="33"/>
      <c r="B1050" s="33"/>
      <c r="C1050" s="33"/>
      <c r="D1050" s="33"/>
    </row>
    <row r="1051">
      <c r="A1051" s="33"/>
      <c r="B1051" s="33"/>
      <c r="C1051" s="33"/>
      <c r="D1051" s="33"/>
    </row>
    <row r="1052">
      <c r="A1052" s="33"/>
      <c r="B1052" s="33"/>
      <c r="C1052" s="33"/>
      <c r="D1052" s="33"/>
    </row>
    <row r="1053">
      <c r="A1053" s="33"/>
      <c r="B1053" s="33"/>
      <c r="C1053" s="33"/>
      <c r="D1053" s="33"/>
    </row>
    <row r="1054">
      <c r="A1054" s="33"/>
      <c r="B1054" s="33"/>
      <c r="C1054" s="33"/>
      <c r="D1054" s="33"/>
    </row>
    <row r="1055">
      <c r="A1055" s="33"/>
      <c r="B1055" s="33"/>
      <c r="C1055" s="33"/>
      <c r="D1055" s="33"/>
    </row>
    <row r="1056">
      <c r="A1056" s="33"/>
      <c r="B1056" s="33"/>
      <c r="C1056" s="33"/>
      <c r="D1056" s="33"/>
    </row>
    <row r="1057">
      <c r="A1057" s="33"/>
      <c r="B1057" s="33"/>
      <c r="C1057" s="33"/>
      <c r="D1057" s="33"/>
    </row>
    <row r="1058">
      <c r="A1058" s="33"/>
      <c r="B1058" s="33"/>
      <c r="C1058" s="33"/>
      <c r="D1058" s="33"/>
    </row>
    <row r="1059">
      <c r="A1059" s="33"/>
      <c r="B1059" s="33"/>
      <c r="C1059" s="33"/>
      <c r="D1059" s="33"/>
    </row>
    <row r="1060">
      <c r="A1060" s="33"/>
      <c r="B1060" s="33"/>
      <c r="C1060" s="33"/>
      <c r="D1060" s="33"/>
    </row>
    <row r="1061">
      <c r="A1061" s="33"/>
      <c r="B1061" s="33"/>
      <c r="C1061" s="33"/>
      <c r="D1061" s="33"/>
    </row>
    <row r="1062">
      <c r="A1062" s="33"/>
      <c r="B1062" s="33"/>
      <c r="C1062" s="33"/>
      <c r="D1062" s="33"/>
    </row>
    <row r="1063">
      <c r="A1063" s="33"/>
      <c r="B1063" s="33"/>
      <c r="C1063" s="33"/>
      <c r="D1063" s="33"/>
    </row>
    <row r="1064">
      <c r="A1064" s="33"/>
      <c r="B1064" s="33"/>
      <c r="C1064" s="33"/>
      <c r="D1064" s="33"/>
    </row>
    <row r="1065">
      <c r="A1065" s="33"/>
      <c r="B1065" s="33"/>
      <c r="C1065" s="33"/>
      <c r="D1065" s="33"/>
    </row>
    <row r="1066">
      <c r="A1066" s="33"/>
      <c r="B1066" s="33"/>
      <c r="C1066" s="33"/>
      <c r="D1066" s="33"/>
    </row>
    <row r="1067">
      <c r="A1067" s="33"/>
      <c r="B1067" s="33"/>
      <c r="C1067" s="33"/>
      <c r="D1067" s="33"/>
    </row>
    <row r="1068">
      <c r="A1068" s="33"/>
      <c r="B1068" s="33"/>
      <c r="C1068" s="33"/>
      <c r="D1068" s="33"/>
    </row>
    <row r="1069">
      <c r="A1069" s="33"/>
      <c r="B1069" s="33"/>
      <c r="C1069" s="33"/>
      <c r="D1069" s="33"/>
    </row>
    <row r="1070">
      <c r="A1070" s="33"/>
      <c r="B1070" s="33"/>
      <c r="C1070" s="33"/>
      <c r="D1070" s="33"/>
    </row>
    <row r="1071">
      <c r="A1071" s="33"/>
      <c r="B1071" s="33"/>
      <c r="C1071" s="33"/>
      <c r="D1071" s="33"/>
    </row>
    <row r="1072">
      <c r="A1072" s="33"/>
      <c r="B1072" s="33"/>
      <c r="C1072" s="33"/>
      <c r="D1072" s="33"/>
    </row>
    <row r="1073">
      <c r="A1073" s="33"/>
      <c r="B1073" s="33"/>
      <c r="C1073" s="33"/>
      <c r="D1073" s="33"/>
    </row>
    <row r="1074">
      <c r="A1074" s="33"/>
      <c r="B1074" s="33"/>
      <c r="C1074" s="33"/>
      <c r="D1074" s="33"/>
    </row>
    <row r="1075">
      <c r="A1075" s="33"/>
      <c r="B1075" s="33"/>
      <c r="C1075" s="33"/>
      <c r="D1075" s="33"/>
    </row>
    <row r="1076">
      <c r="A1076" s="33"/>
      <c r="B1076" s="33"/>
      <c r="C1076" s="33"/>
      <c r="D1076" s="33"/>
    </row>
    <row r="1077">
      <c r="A1077" s="33"/>
      <c r="B1077" s="33"/>
      <c r="C1077" s="33"/>
      <c r="D1077" s="33"/>
    </row>
    <row r="1078">
      <c r="A1078" s="33"/>
      <c r="B1078" s="33"/>
      <c r="C1078" s="33"/>
      <c r="D1078" s="33"/>
    </row>
    <row r="1079">
      <c r="A1079" s="33"/>
      <c r="B1079" s="33"/>
      <c r="C1079" s="33"/>
      <c r="D1079" s="33"/>
    </row>
    <row r="1080">
      <c r="A1080" s="33"/>
      <c r="B1080" s="33"/>
      <c r="C1080" s="33"/>
      <c r="D1080" s="33"/>
    </row>
    <row r="1081">
      <c r="A1081" s="33"/>
      <c r="B1081" s="33"/>
      <c r="C1081" s="33"/>
      <c r="D1081" s="33"/>
    </row>
    <row r="1082">
      <c r="A1082" s="33"/>
      <c r="B1082" s="33"/>
      <c r="C1082" s="33"/>
      <c r="D1082" s="33"/>
    </row>
    <row r="1083">
      <c r="A1083" s="33"/>
      <c r="B1083" s="33"/>
      <c r="C1083" s="33"/>
      <c r="D1083" s="33"/>
    </row>
    <row r="1084">
      <c r="A1084" s="33"/>
      <c r="B1084" s="33"/>
      <c r="C1084" s="33"/>
      <c r="D1084" s="33"/>
    </row>
    <row r="1085">
      <c r="A1085" s="33"/>
      <c r="B1085" s="33"/>
      <c r="C1085" s="33"/>
      <c r="D1085" s="33"/>
    </row>
    <row r="1086">
      <c r="A1086" s="33"/>
      <c r="B1086" s="33"/>
      <c r="C1086" s="33"/>
      <c r="D1086" s="33"/>
    </row>
    <row r="1087">
      <c r="A1087" s="33"/>
      <c r="B1087" s="33"/>
      <c r="C1087" s="33"/>
      <c r="D1087" s="33"/>
    </row>
    <row r="1088">
      <c r="A1088" s="33"/>
      <c r="B1088" s="33"/>
      <c r="C1088" s="33"/>
      <c r="D1088" s="33"/>
    </row>
    <row r="1089">
      <c r="A1089" s="33"/>
      <c r="B1089" s="33"/>
      <c r="C1089" s="33"/>
      <c r="D1089" s="33"/>
    </row>
    <row r="1090">
      <c r="A1090" s="33"/>
      <c r="B1090" s="33"/>
      <c r="C1090" s="33"/>
      <c r="D1090" s="33"/>
    </row>
    <row r="1091">
      <c r="A1091" s="33"/>
      <c r="B1091" s="33"/>
      <c r="C1091" s="33"/>
      <c r="D1091" s="33"/>
    </row>
    <row r="1092">
      <c r="A1092" s="33"/>
      <c r="B1092" s="33"/>
      <c r="C1092" s="33"/>
      <c r="D1092" s="33"/>
    </row>
    <row r="1093">
      <c r="A1093" s="33"/>
      <c r="B1093" s="33"/>
      <c r="C1093" s="33"/>
      <c r="D1093" s="33"/>
    </row>
    <row r="1094">
      <c r="A1094" s="33"/>
      <c r="B1094" s="33"/>
      <c r="C1094" s="33"/>
      <c r="D1094" s="33"/>
    </row>
    <row r="1095">
      <c r="A1095" s="33"/>
      <c r="B1095" s="33"/>
      <c r="C1095" s="33"/>
      <c r="D1095" s="33"/>
    </row>
    <row r="1096">
      <c r="A1096" s="33"/>
      <c r="B1096" s="33"/>
      <c r="C1096" s="33"/>
      <c r="D1096" s="33"/>
    </row>
    <row r="1097">
      <c r="A1097" s="33"/>
      <c r="B1097" s="33"/>
      <c r="C1097" s="33"/>
      <c r="D1097" s="33"/>
    </row>
    <row r="1098">
      <c r="A1098" s="33"/>
      <c r="B1098" s="33"/>
      <c r="C1098" s="33"/>
      <c r="D1098" s="33"/>
    </row>
    <row r="1099">
      <c r="A1099" s="33"/>
      <c r="B1099" s="33"/>
      <c r="C1099" s="33"/>
      <c r="D1099" s="33"/>
    </row>
    <row r="1100">
      <c r="A1100" s="33"/>
      <c r="B1100" s="33"/>
      <c r="C1100" s="33"/>
      <c r="D1100" s="33"/>
    </row>
    <row r="1101">
      <c r="A1101" s="33"/>
      <c r="B1101" s="33"/>
      <c r="C1101" s="33"/>
      <c r="D1101" s="33"/>
    </row>
    <row r="1102">
      <c r="A1102" s="33"/>
      <c r="B1102" s="33"/>
      <c r="C1102" s="33"/>
      <c r="D1102" s="33"/>
    </row>
    <row r="1103">
      <c r="A1103" s="33"/>
      <c r="B1103" s="33"/>
      <c r="C1103" s="33"/>
      <c r="D1103" s="33"/>
    </row>
  </sheetData>
  <mergeCells count="53">
    <mergeCell ref="C101:C102"/>
    <mergeCell ref="C104:C108"/>
    <mergeCell ref="A90:A91"/>
    <mergeCell ref="B90:B91"/>
    <mergeCell ref="C90:C91"/>
    <mergeCell ref="A95:A99"/>
    <mergeCell ref="C95:C99"/>
    <mergeCell ref="A101:A102"/>
    <mergeCell ref="A104:A108"/>
    <mergeCell ref="A3:A4"/>
    <mergeCell ref="B3:B4"/>
    <mergeCell ref="A6:A8"/>
    <mergeCell ref="B6:B8"/>
    <mergeCell ref="A9:A11"/>
    <mergeCell ref="C9:C11"/>
    <mergeCell ref="A12:A14"/>
    <mergeCell ref="A25:A26"/>
    <mergeCell ref="A27:A28"/>
    <mergeCell ref="E27:E28"/>
    <mergeCell ref="B12:B14"/>
    <mergeCell ref="B16:B18"/>
    <mergeCell ref="A20:A21"/>
    <mergeCell ref="B20:B21"/>
    <mergeCell ref="A23:A24"/>
    <mergeCell ref="B23:B24"/>
    <mergeCell ref="B25:B26"/>
    <mergeCell ref="B27:B28"/>
    <mergeCell ref="A29:A30"/>
    <mergeCell ref="B29:B30"/>
    <mergeCell ref="A31:A33"/>
    <mergeCell ref="B31:B33"/>
    <mergeCell ref="A35:A36"/>
    <mergeCell ref="B40:B41"/>
    <mergeCell ref="A40:A41"/>
    <mergeCell ref="A44:A46"/>
    <mergeCell ref="C44:C46"/>
    <mergeCell ref="A47:A52"/>
    <mergeCell ref="C48:C49"/>
    <mergeCell ref="C50:C52"/>
    <mergeCell ref="C63:C64"/>
    <mergeCell ref="A63:A64"/>
    <mergeCell ref="A78:A79"/>
    <mergeCell ref="C78:C79"/>
    <mergeCell ref="A80:A82"/>
    <mergeCell ref="C80:C82"/>
    <mergeCell ref="A83:A85"/>
    <mergeCell ref="C83:C85"/>
    <mergeCell ref="A111:A112"/>
    <mergeCell ref="C111:C112"/>
    <mergeCell ref="A113:A118"/>
    <mergeCell ref="C113:C118"/>
    <mergeCell ref="A121:A122"/>
    <mergeCell ref="C121:C122"/>
  </mergeCells>
  <dataValidations>
    <dataValidation type="list" allowBlank="1" showErrorMessage="1" sqref="C8 C13 C28:C29 C31 C34:C37 C39:C40 C42 C50 C53:C63 C65:C78 C80 C83 C86:C90 C92:C95 C100:C101 C103:C104 C109:C111 C113 C119:C121 C123">
      <formula1>"Amy Cavendar,Claudia Thomas,Accountant FAQs"</formula1>
    </dataValidation>
  </dataValidations>
  <hyperlinks>
    <hyperlink r:id="rId1" ref="D27"/>
    <hyperlink r:id="rId2" ref="D28"/>
    <hyperlink r:id="rId3" ref="D47"/>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8.88"/>
    <col customWidth="1" min="2" max="2" width="14.0"/>
    <col customWidth="1" min="3" max="3" width="16.38"/>
    <col customWidth="1" min="4" max="4" width="10.75"/>
    <col customWidth="1" min="5" max="5" width="16.25"/>
    <col customWidth="1" min="7" max="7" width="14.75"/>
    <col customWidth="1" min="10" max="10" width="15.25"/>
    <col customWidth="1" min="11" max="11" width="24.13"/>
    <col customWidth="1" min="12" max="12" width="24.75"/>
    <col customWidth="1" min="13" max="13" width="25.88"/>
    <col customWidth="1" min="14" max="14" width="27.88"/>
    <col customWidth="1" min="15" max="15" width="28.38"/>
  </cols>
  <sheetData>
    <row r="1">
      <c r="A1" s="34" t="s">
        <v>3196</v>
      </c>
      <c r="F1" s="35"/>
      <c r="H1" s="34" t="s">
        <v>3197</v>
      </c>
    </row>
    <row r="2">
      <c r="A2" s="36" t="s">
        <v>3198</v>
      </c>
      <c r="B2" s="37" t="s">
        <v>3199</v>
      </c>
      <c r="C2" s="37" t="s">
        <v>3200</v>
      </c>
      <c r="D2" s="36" t="s">
        <v>3201</v>
      </c>
      <c r="E2" s="36" t="s">
        <v>3202</v>
      </c>
      <c r="H2" s="36" t="s">
        <v>3198</v>
      </c>
      <c r="I2" s="36" t="s">
        <v>3203</v>
      </c>
      <c r="J2" s="36" t="s">
        <v>3204</v>
      </c>
      <c r="K2" s="36" t="s">
        <v>3205</v>
      </c>
      <c r="L2" s="36" t="s">
        <v>3206</v>
      </c>
      <c r="M2" s="36" t="s">
        <v>3207</v>
      </c>
      <c r="N2" s="36" t="s">
        <v>3208</v>
      </c>
      <c r="O2" s="36" t="s">
        <v>3209</v>
      </c>
    </row>
    <row r="3">
      <c r="A3" s="38" t="s">
        <v>3210</v>
      </c>
      <c r="B3" s="39" t="s">
        <v>3211</v>
      </c>
      <c r="C3" s="40" t="s">
        <v>3212</v>
      </c>
      <c r="D3" s="40" t="s">
        <v>3213</v>
      </c>
      <c r="E3" s="38" t="s">
        <v>3214</v>
      </c>
      <c r="H3" s="38" t="s">
        <v>3215</v>
      </c>
      <c r="I3" s="38" t="s">
        <v>2900</v>
      </c>
      <c r="J3" s="39" t="s">
        <v>3216</v>
      </c>
      <c r="K3" s="29" t="s">
        <v>3217</v>
      </c>
      <c r="L3" s="29" t="s">
        <v>3218</v>
      </c>
      <c r="M3" s="29" t="s">
        <v>3219</v>
      </c>
      <c r="N3" s="29" t="s">
        <v>3220</v>
      </c>
      <c r="O3" s="29" t="s">
        <v>3221</v>
      </c>
    </row>
    <row r="4">
      <c r="A4" s="38" t="s">
        <v>3222</v>
      </c>
      <c r="B4" s="39" t="s">
        <v>3223</v>
      </c>
      <c r="C4" s="40" t="s">
        <v>3224</v>
      </c>
      <c r="D4" s="40" t="s">
        <v>3213</v>
      </c>
      <c r="E4" s="38" t="s">
        <v>3214</v>
      </c>
      <c r="H4" s="38" t="s">
        <v>3225</v>
      </c>
      <c r="I4" s="38" t="s">
        <v>2900</v>
      </c>
      <c r="J4" s="39" t="s">
        <v>3216</v>
      </c>
      <c r="K4" s="29" t="s">
        <v>3226</v>
      </c>
      <c r="L4" s="29" t="s">
        <v>3227</v>
      </c>
      <c r="M4" s="29" t="s">
        <v>3228</v>
      </c>
      <c r="N4" s="29" t="s">
        <v>3229</v>
      </c>
      <c r="O4" s="29" t="s">
        <v>3230</v>
      </c>
    </row>
    <row r="5">
      <c r="A5" s="38" t="s">
        <v>3231</v>
      </c>
      <c r="B5" s="39" t="s">
        <v>3232</v>
      </c>
      <c r="C5" s="40" t="s">
        <v>3213</v>
      </c>
      <c r="D5" s="40" t="s">
        <v>3233</v>
      </c>
      <c r="E5" s="38" t="s">
        <v>3234</v>
      </c>
      <c r="H5" s="38" t="s">
        <v>3210</v>
      </c>
      <c r="I5" s="38" t="s">
        <v>66</v>
      </c>
      <c r="J5" s="39" t="s">
        <v>3235</v>
      </c>
      <c r="K5" s="29" t="s">
        <v>3236</v>
      </c>
      <c r="L5" s="29" t="s">
        <v>3237</v>
      </c>
      <c r="M5" s="41"/>
      <c r="N5" s="41"/>
      <c r="O5" s="29" t="s">
        <v>3238</v>
      </c>
    </row>
    <row r="6">
      <c r="A6" s="38" t="s">
        <v>3239</v>
      </c>
      <c r="B6" s="39" t="s">
        <v>3240</v>
      </c>
      <c r="C6" s="40" t="s">
        <v>3213</v>
      </c>
      <c r="D6" s="40" t="s">
        <v>3241</v>
      </c>
      <c r="E6" s="38" t="s">
        <v>3234</v>
      </c>
      <c r="H6" s="8" t="s">
        <v>3242</v>
      </c>
    </row>
    <row r="7">
      <c r="A7" s="42" t="s">
        <v>3215</v>
      </c>
      <c r="B7" s="43" t="s">
        <v>3211</v>
      </c>
      <c r="C7" s="44" t="s">
        <v>3212</v>
      </c>
      <c r="D7" s="44" t="s">
        <v>3213</v>
      </c>
      <c r="E7" s="42" t="s">
        <v>3214</v>
      </c>
      <c r="F7" s="45"/>
      <c r="O7" s="46"/>
      <c r="P7" s="45"/>
      <c r="Q7" s="45"/>
      <c r="R7" s="45"/>
      <c r="S7" s="45"/>
      <c r="T7" s="45"/>
      <c r="U7" s="45"/>
      <c r="V7" s="45"/>
      <c r="W7" s="45"/>
      <c r="X7" s="45"/>
      <c r="Y7" s="45"/>
      <c r="Z7" s="45"/>
      <c r="AA7" s="45"/>
    </row>
    <row r="8">
      <c r="A8" s="42" t="s">
        <v>3225</v>
      </c>
      <c r="B8" s="43" t="s">
        <v>3240</v>
      </c>
      <c r="C8" s="44" t="s">
        <v>3213</v>
      </c>
      <c r="D8" s="44" t="s">
        <v>3241</v>
      </c>
      <c r="E8" s="42" t="s">
        <v>3234</v>
      </c>
      <c r="F8" s="45"/>
      <c r="O8" s="45"/>
      <c r="P8" s="45"/>
      <c r="Q8" s="45"/>
      <c r="R8" s="45"/>
      <c r="S8" s="45"/>
      <c r="T8" s="45"/>
      <c r="U8" s="45"/>
      <c r="V8" s="45"/>
      <c r="W8" s="45"/>
      <c r="X8" s="45"/>
      <c r="Y8" s="45"/>
      <c r="Z8" s="45"/>
      <c r="AA8" s="45"/>
    </row>
    <row r="9">
      <c r="A9" s="42" t="s">
        <v>3243</v>
      </c>
      <c r="B9" s="43" t="s">
        <v>3232</v>
      </c>
      <c r="C9" s="44" t="s">
        <v>3213</v>
      </c>
      <c r="D9" s="44" t="s">
        <v>3241</v>
      </c>
      <c r="E9" s="42" t="s">
        <v>3234</v>
      </c>
      <c r="F9" s="45"/>
      <c r="O9" s="45"/>
      <c r="P9" s="45"/>
      <c r="Q9" s="45"/>
      <c r="R9" s="45"/>
      <c r="S9" s="45"/>
      <c r="T9" s="45"/>
      <c r="U9" s="45"/>
      <c r="V9" s="45"/>
      <c r="W9" s="45"/>
      <c r="X9" s="45"/>
      <c r="Y9" s="45"/>
      <c r="Z9" s="45"/>
      <c r="AA9" s="45"/>
    </row>
    <row r="10">
      <c r="A10" s="42" t="s">
        <v>3244</v>
      </c>
      <c r="B10" s="43" t="s">
        <v>3240</v>
      </c>
      <c r="C10" s="44" t="s">
        <v>3213</v>
      </c>
      <c r="D10" s="44" t="s">
        <v>3241</v>
      </c>
      <c r="E10" s="42" t="s">
        <v>3234</v>
      </c>
      <c r="F10" s="45"/>
      <c r="O10" s="45"/>
      <c r="P10" s="45"/>
      <c r="Q10" s="45"/>
      <c r="R10" s="45"/>
      <c r="S10" s="45"/>
      <c r="T10" s="45"/>
      <c r="U10" s="45"/>
      <c r="V10" s="45"/>
      <c r="W10" s="45"/>
      <c r="X10" s="45"/>
      <c r="Y10" s="45"/>
      <c r="Z10" s="45"/>
      <c r="AA10" s="45"/>
    </row>
    <row r="11">
      <c r="A11" s="42" t="s">
        <v>3245</v>
      </c>
      <c r="B11" s="43" t="s">
        <v>3240</v>
      </c>
      <c r="C11" s="44" t="s">
        <v>3213</v>
      </c>
      <c r="D11" s="44" t="s">
        <v>3241</v>
      </c>
      <c r="E11" s="42" t="s">
        <v>3234</v>
      </c>
      <c r="F11" s="45"/>
      <c r="O11" s="45"/>
      <c r="P11" s="45"/>
      <c r="Q11" s="45"/>
      <c r="R11" s="45"/>
      <c r="S11" s="45"/>
      <c r="T11" s="45"/>
      <c r="U11" s="45"/>
      <c r="V11" s="45"/>
      <c r="W11" s="45"/>
      <c r="X11" s="45"/>
      <c r="Y11" s="45"/>
      <c r="Z11" s="45"/>
      <c r="AA11" s="45"/>
    </row>
    <row r="13">
      <c r="A13" s="34" t="s">
        <v>3246</v>
      </c>
    </row>
    <row r="14">
      <c r="A14" s="36" t="s">
        <v>3198</v>
      </c>
      <c r="B14" s="36" t="s">
        <v>3247</v>
      </c>
      <c r="C14" s="37" t="s">
        <v>3248</v>
      </c>
      <c r="D14" s="37" t="s">
        <v>3249</v>
      </c>
      <c r="E14" s="37" t="s">
        <v>3250</v>
      </c>
      <c r="F14" s="37" t="s">
        <v>3251</v>
      </c>
      <c r="G14" s="37" t="s">
        <v>3252</v>
      </c>
    </row>
    <row r="15">
      <c r="A15" s="38" t="s">
        <v>3210</v>
      </c>
      <c r="B15" s="47" t="s">
        <v>3253</v>
      </c>
      <c r="C15" s="48">
        <v>0.0037</v>
      </c>
      <c r="D15" s="47" t="s">
        <v>3254</v>
      </c>
      <c r="E15" s="40" t="s">
        <v>3255</v>
      </c>
      <c r="F15" s="47" t="s">
        <v>3256</v>
      </c>
      <c r="G15" s="8" t="s">
        <v>3257</v>
      </c>
    </row>
    <row r="16">
      <c r="A16" s="38" t="s">
        <v>3222</v>
      </c>
      <c r="B16" s="47" t="s">
        <v>3253</v>
      </c>
      <c r="C16" s="48">
        <v>0.0037</v>
      </c>
      <c r="D16" s="47" t="s">
        <v>3254</v>
      </c>
      <c r="E16" s="40" t="s">
        <v>3255</v>
      </c>
      <c r="F16" s="47" t="s">
        <v>3256</v>
      </c>
      <c r="G16" s="8" t="s">
        <v>3257</v>
      </c>
    </row>
    <row r="17">
      <c r="A17" s="38" t="s">
        <v>3231</v>
      </c>
      <c r="B17" s="47" t="s">
        <v>3258</v>
      </c>
      <c r="C17" s="48">
        <v>0.0037</v>
      </c>
      <c r="D17" s="48">
        <v>0.062</v>
      </c>
      <c r="E17" s="49">
        <v>25000.0</v>
      </c>
      <c r="F17" s="47" t="s">
        <v>3259</v>
      </c>
      <c r="G17" s="40" t="s">
        <v>3213</v>
      </c>
    </row>
    <row r="18">
      <c r="A18" s="38" t="s">
        <v>3239</v>
      </c>
      <c r="B18" s="50" t="s">
        <v>3260</v>
      </c>
      <c r="C18" s="48">
        <v>0.0037</v>
      </c>
      <c r="D18" s="48">
        <v>0.062</v>
      </c>
      <c r="E18" s="49">
        <v>10000.0</v>
      </c>
      <c r="F18" s="47" t="s">
        <v>3259</v>
      </c>
      <c r="G18" s="40" t="s">
        <v>3213</v>
      </c>
    </row>
    <row r="19">
      <c r="A19" s="42" t="s">
        <v>3215</v>
      </c>
      <c r="B19" s="51" t="s">
        <v>3261</v>
      </c>
      <c r="C19" s="52">
        <v>0.0037</v>
      </c>
      <c r="D19" s="51" t="s">
        <v>3254</v>
      </c>
      <c r="E19" s="44" t="s">
        <v>3255</v>
      </c>
      <c r="F19" s="51" t="s">
        <v>3262</v>
      </c>
      <c r="G19" s="46" t="s">
        <v>3263</v>
      </c>
    </row>
    <row r="20">
      <c r="A20" s="42" t="s">
        <v>3225</v>
      </c>
      <c r="B20" s="51" t="s">
        <v>3261</v>
      </c>
      <c r="C20" s="52">
        <v>0.0037</v>
      </c>
      <c r="D20" s="51" t="s">
        <v>3254</v>
      </c>
      <c r="E20" s="44" t="s">
        <v>3255</v>
      </c>
      <c r="F20" s="51" t="s">
        <v>3262</v>
      </c>
      <c r="G20" s="46" t="s">
        <v>3257</v>
      </c>
    </row>
    <row r="21">
      <c r="A21" s="42" t="s">
        <v>3243</v>
      </c>
      <c r="B21" s="51" t="s">
        <v>3258</v>
      </c>
      <c r="C21" s="52">
        <v>0.0037</v>
      </c>
      <c r="D21" s="52">
        <v>0.062</v>
      </c>
      <c r="E21" s="53">
        <v>25000.0</v>
      </c>
      <c r="F21" s="51" t="s">
        <v>3259</v>
      </c>
      <c r="G21" s="44" t="s">
        <v>3213</v>
      </c>
    </row>
    <row r="22">
      <c r="A22" s="42" t="s">
        <v>3244</v>
      </c>
      <c r="B22" s="51" t="s">
        <v>3261</v>
      </c>
      <c r="C22" s="52">
        <v>0.0037</v>
      </c>
      <c r="D22" s="52">
        <v>0.062</v>
      </c>
      <c r="E22" s="53">
        <v>5000.0</v>
      </c>
      <c r="F22" s="51" t="s">
        <v>3259</v>
      </c>
      <c r="G22" s="44" t="s">
        <v>3213</v>
      </c>
    </row>
    <row r="23">
      <c r="A23" s="42" t="s">
        <v>3245</v>
      </c>
      <c r="B23" s="54" t="s">
        <v>3260</v>
      </c>
      <c r="C23" s="52">
        <v>0.0037</v>
      </c>
      <c r="D23" s="52">
        <v>0.062</v>
      </c>
      <c r="E23" s="53">
        <v>10000.0</v>
      </c>
      <c r="F23" s="51" t="s">
        <v>3259</v>
      </c>
      <c r="G23" s="44" t="s">
        <v>3213</v>
      </c>
    </row>
    <row r="31">
      <c r="A31" s="55" t="s">
        <v>3264</v>
      </c>
      <c r="E31" s="55" t="s">
        <v>3265</v>
      </c>
      <c r="H31" s="55" t="s">
        <v>3266</v>
      </c>
    </row>
    <row r="32">
      <c r="A32" s="56" t="s">
        <v>3267</v>
      </c>
      <c r="E32" s="57" t="s">
        <v>3268</v>
      </c>
      <c r="H32" s="12" t="s">
        <v>3269</v>
      </c>
      <c r="J32" s="58"/>
      <c r="K32" s="58"/>
      <c r="L32" s="58"/>
      <c r="M32" s="58"/>
      <c r="N32" s="58"/>
      <c r="O32" s="58"/>
      <c r="P32" s="58"/>
    </row>
    <row r="33">
      <c r="A33" s="56" t="s">
        <v>3270</v>
      </c>
      <c r="E33" s="59" t="s">
        <v>3271</v>
      </c>
      <c r="F33" s="60"/>
      <c r="G33" s="60"/>
      <c r="H33" s="61" t="s">
        <v>3272</v>
      </c>
      <c r="I33" s="60"/>
      <c r="J33" s="60"/>
      <c r="K33" s="60"/>
      <c r="L33" s="60"/>
      <c r="M33" s="60"/>
      <c r="N33" s="60"/>
      <c r="O33" s="60"/>
      <c r="P33" s="60"/>
    </row>
    <row r="34">
      <c r="A34" s="56" t="s">
        <v>3273</v>
      </c>
      <c r="E34" s="57" t="s">
        <v>3274</v>
      </c>
    </row>
    <row r="35">
      <c r="A35" s="62" t="s">
        <v>3275</v>
      </c>
    </row>
    <row r="37">
      <c r="A37" s="8" t="s">
        <v>3276</v>
      </c>
    </row>
  </sheetData>
  <mergeCells count="6">
    <mergeCell ref="A1:E1"/>
    <mergeCell ref="H1:O1"/>
    <mergeCell ref="A13:G13"/>
    <mergeCell ref="A31:C31"/>
    <mergeCell ref="E32:G32"/>
    <mergeCell ref="E34:F34"/>
  </mergeCells>
  <dataValidations>
    <dataValidation type="list" allowBlank="1" showErrorMessage="1" sqref="H3:H5 A3:A11 A15:A23">
      <formula1>"Investors,Potential Investors,VA Assumable,FHA Assumable,STR ,STR Year 2 HH,Bedroom Rental,Upper Airbnb,Duplex/Mutifamily"</formula1>
    </dataValidation>
    <dataValidation type="list" allowBlank="1" showErrorMessage="1" sqref="E3:E11">
      <formula1>"Both Cashflow and IRR,Either Cashflow OR ROI"</formula1>
    </dataValidation>
    <dataValidation type="list" allowBlank="1" showErrorMessage="1" sqref="I3:I5">
      <formula1>"Yes,No"</formula1>
    </dataValidation>
  </dataValidations>
  <hyperlinks>
    <hyperlink r:id="rId1" location="gid=1768499584" ref="B18"/>
    <hyperlink r:id="rId2" location="gid=1768499584" ref="B23"/>
    <hyperlink r:id="rId3" ref="A32"/>
    <hyperlink r:id="rId4" location="gid=138137156" ref="E32"/>
    <hyperlink r:id="rId5" location="gid=925139151" ref="H32"/>
    <hyperlink r:id="rId6" ref="A33"/>
    <hyperlink r:id="rId7" location="gid=2026754882" ref="E33"/>
    <hyperlink r:id="rId8" location="gid=0" ref="H33"/>
    <hyperlink r:id="rId9" ref="A34"/>
    <hyperlink r:id="rId10" location="gid=718649621" ref="E34"/>
    <hyperlink r:id="rId11" ref="A35"/>
  </hyperlinks>
  <drawing r:id="rId1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1" max="1" width="10.25"/>
    <col customWidth="1" min="2" max="2" width="11.25"/>
    <col customWidth="1" min="3" max="3" width="6.0"/>
    <col customWidth="1" min="4" max="4" width="26.13"/>
    <col customWidth="1" min="5" max="5" width="16.13"/>
    <col customWidth="1" min="6" max="6" width="10.5"/>
    <col customWidth="1" min="7" max="7" width="6.13"/>
    <col customWidth="1" min="8" max="8" width="8.75"/>
    <col customWidth="1" min="9" max="9" width="11.25"/>
    <col customWidth="1" min="10" max="10" width="9.38"/>
    <col customWidth="1" min="11" max="11" width="31.25"/>
    <col customWidth="1" min="12" max="12" width="12.5"/>
    <col customWidth="1" min="13" max="13" width="23.38"/>
    <col customWidth="1" min="14" max="15" width="9.0"/>
    <col customWidth="1" min="16" max="16" width="4.75"/>
    <col customWidth="1" min="17" max="17" width="5.25"/>
    <col customWidth="1" min="18" max="18" width="6.13"/>
    <col customWidth="1" min="19" max="19" width="12.13"/>
    <col customWidth="1" min="20" max="20" width="10.88"/>
    <col customWidth="1" min="21" max="21" width="18.88"/>
    <col customWidth="1" min="22" max="22" width="13.13"/>
    <col customWidth="1" min="23" max="23" width="29.38"/>
  </cols>
  <sheetData>
    <row r="1" ht="39.75" customHeight="1">
      <c r="A1" s="63" t="s">
        <v>3277</v>
      </c>
      <c r="B1" s="63" t="s">
        <v>3278</v>
      </c>
      <c r="C1" s="64" t="s">
        <v>3279</v>
      </c>
      <c r="D1" s="64" t="s">
        <v>3280</v>
      </c>
      <c r="E1" s="65" t="s">
        <v>3281</v>
      </c>
      <c r="F1" s="66" t="s">
        <v>3282</v>
      </c>
      <c r="G1" s="66" t="s">
        <v>3283</v>
      </c>
      <c r="H1" s="66" t="s">
        <v>3284</v>
      </c>
      <c r="I1" s="67" t="s">
        <v>3285</v>
      </c>
      <c r="J1" s="68" t="s">
        <v>3286</v>
      </c>
      <c r="K1" s="69" t="s">
        <v>3287</v>
      </c>
      <c r="L1" s="70" t="s">
        <v>3288</v>
      </c>
      <c r="M1" s="70" t="s">
        <v>3289</v>
      </c>
      <c r="N1" s="71" t="s">
        <v>3290</v>
      </c>
      <c r="O1" s="70" t="s">
        <v>3291</v>
      </c>
      <c r="P1" s="72" t="s">
        <v>3292</v>
      </c>
      <c r="Q1" s="73" t="s">
        <v>3293</v>
      </c>
      <c r="R1" s="74" t="s">
        <v>3294</v>
      </c>
      <c r="S1" s="75" t="s">
        <v>3295</v>
      </c>
      <c r="T1" s="65" t="s">
        <v>3296</v>
      </c>
      <c r="U1" s="76" t="s">
        <v>3297</v>
      </c>
      <c r="V1" s="75" t="s">
        <v>3298</v>
      </c>
      <c r="W1" s="77" t="s">
        <v>3299</v>
      </c>
      <c r="X1" s="27" t="s">
        <v>3300</v>
      </c>
      <c r="Y1" s="33"/>
      <c r="Z1" s="33"/>
      <c r="AA1" s="33"/>
      <c r="AB1" s="33"/>
      <c r="AC1" s="33"/>
    </row>
    <row r="2">
      <c r="A2" s="78" t="s">
        <v>3301</v>
      </c>
      <c r="B2" s="79"/>
      <c r="C2" s="80" t="s">
        <v>3302</v>
      </c>
      <c r="D2" s="79"/>
      <c r="E2" s="79"/>
      <c r="F2" s="81"/>
      <c r="G2" s="82"/>
      <c r="H2" s="82"/>
      <c r="I2" s="83"/>
      <c r="J2" s="84"/>
      <c r="K2" s="8"/>
      <c r="P2" s="85"/>
      <c r="Q2" s="86"/>
      <c r="R2" s="85"/>
      <c r="S2" s="87"/>
      <c r="U2" s="8"/>
      <c r="W2" s="29"/>
    </row>
    <row r="3">
      <c r="A3" s="6">
        <v>45806.0</v>
      </c>
      <c r="B3" s="8" t="s">
        <v>3303</v>
      </c>
      <c r="C3" s="88" t="s">
        <v>3304</v>
      </c>
      <c r="D3" s="8" t="s">
        <v>3305</v>
      </c>
      <c r="E3" s="8" t="s">
        <v>3306</v>
      </c>
      <c r="F3" s="89">
        <v>2.3</v>
      </c>
      <c r="G3" s="90">
        <v>2177.0</v>
      </c>
      <c r="H3" s="87">
        <v>440000.0</v>
      </c>
      <c r="I3" s="83">
        <v>375674.0</v>
      </c>
      <c r="J3" s="84">
        <f t="shared" ref="J3:J41" si="1">H3-I3</f>
        <v>64326</v>
      </c>
      <c r="K3" s="91"/>
      <c r="L3" s="8"/>
      <c r="M3" s="8"/>
      <c r="N3" s="8"/>
      <c r="O3" s="8"/>
      <c r="P3" s="85">
        <v>5.0</v>
      </c>
      <c r="Q3" s="86">
        <v>3.0</v>
      </c>
      <c r="R3" s="86">
        <v>2566.0</v>
      </c>
      <c r="S3" s="87"/>
      <c r="T3" s="89" t="s">
        <v>3307</v>
      </c>
      <c r="W3" s="41"/>
    </row>
    <row r="4">
      <c r="A4" s="6">
        <v>45805.0</v>
      </c>
      <c r="B4" s="8" t="s">
        <v>3308</v>
      </c>
      <c r="C4" s="88" t="s">
        <v>3309</v>
      </c>
      <c r="D4" s="8" t="s">
        <v>3310</v>
      </c>
      <c r="E4" s="8" t="s">
        <v>3306</v>
      </c>
      <c r="F4" s="89">
        <v>2.88</v>
      </c>
      <c r="G4" s="87">
        <v>2380.0</v>
      </c>
      <c r="H4" s="87">
        <v>535000.0</v>
      </c>
      <c r="I4" s="83">
        <v>440384.0</v>
      </c>
      <c r="J4" s="84">
        <f t="shared" si="1"/>
        <v>94616</v>
      </c>
      <c r="K4" s="91"/>
      <c r="L4" s="8"/>
      <c r="M4" s="8"/>
      <c r="N4" s="8"/>
      <c r="O4" s="8"/>
      <c r="P4" s="85">
        <v>4.0</v>
      </c>
      <c r="Q4" s="86">
        <v>4.0</v>
      </c>
      <c r="R4" s="86">
        <v>2317.0</v>
      </c>
      <c r="S4" s="87"/>
      <c r="T4" s="89" t="s">
        <v>3307</v>
      </c>
      <c r="W4" s="41"/>
    </row>
    <row r="5">
      <c r="A5" s="6">
        <v>45804.0</v>
      </c>
      <c r="B5" s="8" t="s">
        <v>3311</v>
      </c>
      <c r="C5" s="88" t="s">
        <v>3312</v>
      </c>
      <c r="D5" s="8" t="s">
        <v>3313</v>
      </c>
      <c r="E5" s="8" t="s">
        <v>3314</v>
      </c>
      <c r="F5" s="89">
        <v>4.87</v>
      </c>
      <c r="G5" s="87">
        <v>2933.0</v>
      </c>
      <c r="H5" s="87">
        <v>493000.0</v>
      </c>
      <c r="I5" s="83">
        <v>443262.0</v>
      </c>
      <c r="J5" s="84">
        <f t="shared" si="1"/>
        <v>49738</v>
      </c>
      <c r="K5" s="91" t="s">
        <v>3315</v>
      </c>
      <c r="L5" s="8"/>
      <c r="M5" s="8"/>
      <c r="N5" s="8"/>
      <c r="O5" s="8"/>
      <c r="P5" s="85">
        <v>4.0</v>
      </c>
      <c r="Q5" s="86">
        <v>3.0</v>
      </c>
      <c r="R5" s="86">
        <v>1986.0</v>
      </c>
      <c r="S5" s="87"/>
      <c r="T5" s="89" t="s">
        <v>3307</v>
      </c>
      <c r="W5" s="41"/>
    </row>
    <row r="6">
      <c r="A6" s="6">
        <v>45804.0</v>
      </c>
      <c r="B6" s="8" t="s">
        <v>3316</v>
      </c>
      <c r="C6" s="88" t="s">
        <v>3317</v>
      </c>
      <c r="D6" s="8" t="s">
        <v>3318</v>
      </c>
      <c r="E6" s="8" t="s">
        <v>3306</v>
      </c>
      <c r="F6" s="89">
        <v>2.25</v>
      </c>
      <c r="G6" s="90">
        <v>1441.0</v>
      </c>
      <c r="H6" s="87">
        <v>364000.0</v>
      </c>
      <c r="I6" s="83">
        <v>265071.0</v>
      </c>
      <c r="J6" s="84">
        <f t="shared" si="1"/>
        <v>98929</v>
      </c>
      <c r="K6" s="91" t="s">
        <v>3319</v>
      </c>
      <c r="L6" s="8"/>
      <c r="M6" s="8"/>
      <c r="N6" s="8"/>
      <c r="O6" s="8"/>
      <c r="P6" s="85">
        <v>4.0</v>
      </c>
      <c r="Q6" s="86">
        <v>2.0</v>
      </c>
      <c r="R6" s="86">
        <v>1642.0</v>
      </c>
      <c r="S6" s="87"/>
      <c r="T6" s="89" t="s">
        <v>3307</v>
      </c>
      <c r="W6" s="41"/>
    </row>
    <row r="7">
      <c r="A7" s="6">
        <v>45804.0</v>
      </c>
      <c r="B7" s="8" t="s">
        <v>3320</v>
      </c>
      <c r="C7" s="88" t="s">
        <v>3321</v>
      </c>
      <c r="D7" s="8" t="s">
        <v>3322</v>
      </c>
      <c r="E7" s="8" t="s">
        <v>3306</v>
      </c>
      <c r="F7" s="89">
        <v>2.5</v>
      </c>
      <c r="G7" s="87">
        <v>1848.0</v>
      </c>
      <c r="H7" s="87">
        <v>429900.0</v>
      </c>
      <c r="I7" s="83">
        <v>310000.0</v>
      </c>
      <c r="J7" s="84">
        <f t="shared" si="1"/>
        <v>119900</v>
      </c>
      <c r="K7" s="91" t="s">
        <v>3323</v>
      </c>
      <c r="L7" s="8"/>
      <c r="M7" s="8"/>
      <c r="N7" s="8"/>
      <c r="O7" s="8"/>
      <c r="P7" s="85">
        <v>2.0</v>
      </c>
      <c r="Q7" s="86">
        <v>3.0</v>
      </c>
      <c r="R7" s="86">
        <v>1529.0</v>
      </c>
      <c r="S7" s="87">
        <v>99.0</v>
      </c>
      <c r="T7" s="89" t="s">
        <v>3307</v>
      </c>
      <c r="W7" s="41"/>
    </row>
    <row r="8">
      <c r="A8" s="6">
        <v>45804.0</v>
      </c>
      <c r="B8" s="8" t="s">
        <v>3324</v>
      </c>
      <c r="C8" s="88" t="s">
        <v>3325</v>
      </c>
      <c r="D8" s="8" t="s">
        <v>3326</v>
      </c>
      <c r="E8" s="8" t="s">
        <v>3306</v>
      </c>
      <c r="F8" s="89">
        <v>4.375</v>
      </c>
      <c r="G8" s="87">
        <v>3041.0</v>
      </c>
      <c r="H8" s="87">
        <v>515000.0</v>
      </c>
      <c r="I8" s="83">
        <v>465000.0</v>
      </c>
      <c r="J8" s="84">
        <f t="shared" si="1"/>
        <v>50000</v>
      </c>
      <c r="K8" s="91" t="s">
        <v>3327</v>
      </c>
      <c r="L8" s="8"/>
      <c r="M8" s="8"/>
      <c r="N8" s="8"/>
      <c r="O8" s="8"/>
      <c r="P8" s="85">
        <v>3.0</v>
      </c>
      <c r="Q8" s="86">
        <v>3.0</v>
      </c>
      <c r="R8" s="86">
        <v>2696.0</v>
      </c>
      <c r="S8" s="87" t="s">
        <v>3328</v>
      </c>
      <c r="T8" s="89" t="s">
        <v>3307</v>
      </c>
      <c r="W8" s="41"/>
    </row>
    <row r="9">
      <c r="A9" s="6">
        <v>45804.0</v>
      </c>
      <c r="B9" s="8" t="s">
        <v>3329</v>
      </c>
      <c r="C9" s="88" t="s">
        <v>3330</v>
      </c>
      <c r="D9" s="8" t="s">
        <v>3331</v>
      </c>
      <c r="E9" s="8" t="s">
        <v>3306</v>
      </c>
      <c r="F9" s="89">
        <v>3.0</v>
      </c>
      <c r="G9" s="87">
        <v>2373.0</v>
      </c>
      <c r="H9" s="87">
        <v>450000.0</v>
      </c>
      <c r="I9" s="83">
        <v>363675.0</v>
      </c>
      <c r="J9" s="84">
        <f t="shared" si="1"/>
        <v>86325</v>
      </c>
      <c r="K9" s="91" t="s">
        <v>3332</v>
      </c>
      <c r="L9" s="8"/>
      <c r="M9" s="8"/>
      <c r="N9" s="8"/>
      <c r="O9" s="8"/>
      <c r="P9" s="85">
        <v>3.0</v>
      </c>
      <c r="Q9" s="86">
        <v>4.0</v>
      </c>
      <c r="R9" s="86">
        <v>2172.0</v>
      </c>
      <c r="S9" s="87"/>
      <c r="T9" s="89" t="s">
        <v>3307</v>
      </c>
      <c r="W9" s="41"/>
    </row>
    <row r="10">
      <c r="A10" s="6">
        <v>45800.0</v>
      </c>
      <c r="B10" s="8" t="s">
        <v>3333</v>
      </c>
      <c r="C10" s="88" t="s">
        <v>3334</v>
      </c>
      <c r="D10" s="8" t="s">
        <v>3335</v>
      </c>
      <c r="E10" s="8" t="s">
        <v>3306</v>
      </c>
      <c r="F10" s="89">
        <v>3.125</v>
      </c>
      <c r="G10" s="90">
        <v>1260.0</v>
      </c>
      <c r="H10" s="87">
        <v>310000.0</v>
      </c>
      <c r="I10" s="83">
        <v>272716.0</v>
      </c>
      <c r="J10" s="84">
        <f t="shared" si="1"/>
        <v>37284</v>
      </c>
      <c r="K10" s="91" t="s">
        <v>3336</v>
      </c>
      <c r="L10" s="8" t="s">
        <v>2900</v>
      </c>
      <c r="M10" s="8" t="s">
        <v>3337</v>
      </c>
      <c r="N10" s="8" t="s">
        <v>2900</v>
      </c>
      <c r="O10" s="8"/>
      <c r="P10" s="85">
        <v>2.0</v>
      </c>
      <c r="Q10" s="86">
        <v>2.0</v>
      </c>
      <c r="R10" s="86">
        <v>1181.0</v>
      </c>
      <c r="S10" s="87">
        <v>380.0</v>
      </c>
      <c r="T10" s="89" t="s">
        <v>3307</v>
      </c>
      <c r="W10" s="41"/>
    </row>
    <row r="11">
      <c r="A11" s="6">
        <v>45800.0</v>
      </c>
      <c r="B11" s="8" t="s">
        <v>3338</v>
      </c>
      <c r="C11" s="88" t="s">
        <v>3339</v>
      </c>
      <c r="D11" s="8" t="s">
        <v>3340</v>
      </c>
      <c r="E11" s="8" t="s">
        <v>3314</v>
      </c>
      <c r="F11" s="89">
        <v>2.75</v>
      </c>
      <c r="G11" s="87">
        <v>1879.0</v>
      </c>
      <c r="H11" s="87">
        <v>360000.0</v>
      </c>
      <c r="I11" s="83">
        <v>316250.0</v>
      </c>
      <c r="J11" s="84">
        <f t="shared" si="1"/>
        <v>43750</v>
      </c>
      <c r="K11" s="91" t="s">
        <v>3341</v>
      </c>
      <c r="L11" s="8"/>
      <c r="M11" s="8"/>
      <c r="N11" s="8"/>
      <c r="O11" s="8"/>
      <c r="P11" s="85">
        <v>4.0</v>
      </c>
      <c r="Q11" s="86">
        <v>2.0</v>
      </c>
      <c r="R11" s="86">
        <v>1392.0</v>
      </c>
      <c r="S11" s="87"/>
      <c r="T11" s="89" t="s">
        <v>3307</v>
      </c>
      <c r="W11" s="41"/>
    </row>
    <row r="12">
      <c r="A12" s="6">
        <v>45799.0</v>
      </c>
      <c r="B12" s="8" t="s">
        <v>3342</v>
      </c>
      <c r="C12" s="88" t="s">
        <v>3343</v>
      </c>
      <c r="D12" s="8" t="s">
        <v>3344</v>
      </c>
      <c r="E12" s="8" t="s">
        <v>3306</v>
      </c>
      <c r="F12" s="89">
        <v>3.25</v>
      </c>
      <c r="G12" s="87">
        <v>1400.0</v>
      </c>
      <c r="H12" s="87">
        <v>280000.0</v>
      </c>
      <c r="I12" s="83">
        <v>241000.0</v>
      </c>
      <c r="J12" s="84">
        <f t="shared" si="1"/>
        <v>39000</v>
      </c>
      <c r="K12" s="91"/>
      <c r="L12" s="8" t="s">
        <v>2900</v>
      </c>
      <c r="M12" s="8" t="s">
        <v>3337</v>
      </c>
      <c r="N12" s="8" t="s">
        <v>2900</v>
      </c>
      <c r="O12" s="8"/>
      <c r="P12" s="85">
        <v>2.0</v>
      </c>
      <c r="Q12" s="86">
        <v>2.0</v>
      </c>
      <c r="R12" s="86">
        <v>988.0</v>
      </c>
      <c r="S12" s="87">
        <v>158.0</v>
      </c>
      <c r="T12" s="89" t="s">
        <v>3307</v>
      </c>
      <c r="W12" s="41"/>
    </row>
    <row r="13">
      <c r="A13" s="6">
        <v>45798.0</v>
      </c>
      <c r="B13" s="8" t="s">
        <v>3345</v>
      </c>
      <c r="C13" s="88" t="s">
        <v>3346</v>
      </c>
      <c r="D13" s="8" t="s">
        <v>3347</v>
      </c>
      <c r="E13" s="8" t="s">
        <v>3306</v>
      </c>
      <c r="F13" s="89">
        <v>2.5</v>
      </c>
      <c r="G13" s="87">
        <v>4828.0</v>
      </c>
      <c r="H13" s="87">
        <v>830000.0</v>
      </c>
      <c r="I13" s="83">
        <v>781000.0</v>
      </c>
      <c r="J13" s="84">
        <f t="shared" si="1"/>
        <v>49000</v>
      </c>
      <c r="K13" s="91" t="s">
        <v>3348</v>
      </c>
      <c r="L13" s="8" t="s">
        <v>2900</v>
      </c>
      <c r="M13" s="8" t="s">
        <v>3337</v>
      </c>
      <c r="N13" s="8" t="s">
        <v>2900</v>
      </c>
      <c r="O13" s="8"/>
      <c r="P13" s="85">
        <v>5.0</v>
      </c>
      <c r="Q13" s="86">
        <v>5.0</v>
      </c>
      <c r="R13" s="86">
        <v>4487.0</v>
      </c>
      <c r="S13" s="87"/>
      <c r="T13" s="89" t="s">
        <v>3307</v>
      </c>
      <c r="W13" s="41"/>
    </row>
    <row r="14">
      <c r="A14" s="6">
        <v>45797.0</v>
      </c>
      <c r="B14" s="8" t="s">
        <v>3349</v>
      </c>
      <c r="C14" s="88" t="s">
        <v>3350</v>
      </c>
      <c r="D14" s="8" t="s">
        <v>3351</v>
      </c>
      <c r="E14" s="8" t="s">
        <v>3306</v>
      </c>
      <c r="F14" s="89">
        <v>2.87</v>
      </c>
      <c r="G14" s="90">
        <v>2377.0</v>
      </c>
      <c r="H14" s="87">
        <v>510000.0</v>
      </c>
      <c r="I14" s="83">
        <v>416231.0</v>
      </c>
      <c r="J14" s="84">
        <f t="shared" si="1"/>
        <v>93769</v>
      </c>
      <c r="K14" s="91" t="s">
        <v>3352</v>
      </c>
      <c r="L14" s="8" t="s">
        <v>2900</v>
      </c>
      <c r="M14" s="8" t="s">
        <v>3337</v>
      </c>
      <c r="N14" s="8" t="s">
        <v>2900</v>
      </c>
      <c r="O14" s="8"/>
      <c r="P14" s="85">
        <v>5.0</v>
      </c>
      <c r="Q14" s="86">
        <v>4.0</v>
      </c>
      <c r="R14" s="86">
        <v>2811.0</v>
      </c>
      <c r="S14" s="87"/>
      <c r="T14" s="89" t="s">
        <v>3307</v>
      </c>
      <c r="W14" s="41"/>
    </row>
    <row r="15">
      <c r="A15" s="6">
        <v>45797.0</v>
      </c>
      <c r="B15" s="8" t="s">
        <v>3353</v>
      </c>
      <c r="C15" s="88" t="s">
        <v>3354</v>
      </c>
      <c r="D15" s="8" t="s">
        <v>3355</v>
      </c>
      <c r="E15" s="8" t="s">
        <v>3314</v>
      </c>
      <c r="F15" s="89">
        <v>4.75</v>
      </c>
      <c r="G15" s="90">
        <v>3431.0</v>
      </c>
      <c r="H15" s="87">
        <v>555000.0</v>
      </c>
      <c r="I15" s="83">
        <v>512345.0</v>
      </c>
      <c r="J15" s="84">
        <f t="shared" si="1"/>
        <v>42655</v>
      </c>
      <c r="K15" s="91" t="s">
        <v>3356</v>
      </c>
      <c r="L15" s="8" t="s">
        <v>66</v>
      </c>
      <c r="M15" s="8"/>
      <c r="N15" s="8"/>
      <c r="O15" s="8"/>
      <c r="P15" s="85">
        <v>3.0</v>
      </c>
      <c r="Q15" s="86">
        <v>3.0</v>
      </c>
      <c r="R15" s="86">
        <v>2767.0</v>
      </c>
      <c r="S15" s="87" t="s">
        <v>3357</v>
      </c>
      <c r="T15" s="89" t="s">
        <v>3307</v>
      </c>
      <c r="W15" s="41"/>
    </row>
    <row r="16">
      <c r="A16" s="6">
        <v>45797.0</v>
      </c>
      <c r="B16" s="8" t="s">
        <v>3358</v>
      </c>
      <c r="C16" s="88" t="s">
        <v>3359</v>
      </c>
      <c r="D16" s="8" t="s">
        <v>3360</v>
      </c>
      <c r="E16" s="8" t="s">
        <v>3306</v>
      </c>
      <c r="F16" s="89">
        <v>4.87</v>
      </c>
      <c r="G16" s="87">
        <v>2509.0</v>
      </c>
      <c r="H16" s="87">
        <v>420000.0</v>
      </c>
      <c r="I16" s="83">
        <v>398634.0</v>
      </c>
      <c r="J16" s="84">
        <f t="shared" si="1"/>
        <v>21366</v>
      </c>
      <c r="K16" s="91" t="s">
        <v>3361</v>
      </c>
      <c r="L16" s="8" t="s">
        <v>2900</v>
      </c>
      <c r="M16" s="8" t="s">
        <v>3337</v>
      </c>
      <c r="N16" s="8" t="s">
        <v>2900</v>
      </c>
      <c r="O16" s="8"/>
      <c r="P16" s="85">
        <v>3.0</v>
      </c>
      <c r="Q16" s="86">
        <v>3.0</v>
      </c>
      <c r="R16" s="86">
        <v>1307.0</v>
      </c>
      <c r="S16" s="87">
        <v>70.0</v>
      </c>
      <c r="T16" s="89" t="s">
        <v>3307</v>
      </c>
      <c r="W16" s="41"/>
    </row>
    <row r="17">
      <c r="A17" s="6">
        <v>45796.0</v>
      </c>
      <c r="B17" s="8" t="s">
        <v>3362</v>
      </c>
      <c r="C17" s="88" t="s">
        <v>3363</v>
      </c>
      <c r="D17" s="8" t="s">
        <v>3364</v>
      </c>
      <c r="E17" s="8" t="s">
        <v>3306</v>
      </c>
      <c r="F17" s="89">
        <v>2.75</v>
      </c>
      <c r="G17" s="90">
        <v>1986.0</v>
      </c>
      <c r="H17" s="87">
        <v>375000.0</v>
      </c>
      <c r="I17" s="83">
        <v>328000.0</v>
      </c>
      <c r="J17" s="84">
        <f t="shared" si="1"/>
        <v>47000</v>
      </c>
      <c r="K17" s="91" t="s">
        <v>3365</v>
      </c>
      <c r="L17" s="8" t="s">
        <v>2900</v>
      </c>
      <c r="M17" s="8" t="s">
        <v>3337</v>
      </c>
      <c r="N17" s="8" t="s">
        <v>2900</v>
      </c>
      <c r="O17" s="8"/>
      <c r="P17" s="85">
        <v>4.0</v>
      </c>
      <c r="Q17" s="86">
        <v>3.0</v>
      </c>
      <c r="R17" s="86">
        <v>2224.0</v>
      </c>
      <c r="S17" s="87"/>
      <c r="T17" s="89" t="s">
        <v>3307</v>
      </c>
      <c r="W17" s="41"/>
    </row>
    <row r="18">
      <c r="A18" s="6">
        <v>45793.0</v>
      </c>
      <c r="B18" s="8" t="s">
        <v>3366</v>
      </c>
      <c r="C18" s="88" t="s">
        <v>3367</v>
      </c>
      <c r="D18" s="8" t="s">
        <v>3368</v>
      </c>
      <c r="E18" s="8" t="s">
        <v>3306</v>
      </c>
      <c r="F18" s="89">
        <v>4.5</v>
      </c>
      <c r="G18" s="87">
        <v>2340.0</v>
      </c>
      <c r="H18" s="87">
        <v>399900.0</v>
      </c>
      <c r="I18" s="83">
        <v>365000.0</v>
      </c>
      <c r="J18" s="84">
        <f t="shared" si="1"/>
        <v>34900</v>
      </c>
      <c r="K18" s="91" t="s">
        <v>3369</v>
      </c>
      <c r="L18" s="8" t="s">
        <v>2900</v>
      </c>
      <c r="M18" s="8" t="s">
        <v>3337</v>
      </c>
      <c r="N18" s="8" t="s">
        <v>2900</v>
      </c>
      <c r="O18" s="8"/>
      <c r="P18" s="85">
        <v>3.0</v>
      </c>
      <c r="Q18" s="86">
        <v>2.0</v>
      </c>
      <c r="R18" s="86">
        <v>1080.0</v>
      </c>
      <c r="S18" s="87"/>
      <c r="T18" s="89" t="s">
        <v>3307</v>
      </c>
      <c r="W18" s="41"/>
    </row>
    <row r="19">
      <c r="A19" s="6">
        <v>45793.0</v>
      </c>
      <c r="B19" s="8" t="s">
        <v>3370</v>
      </c>
      <c r="C19" s="88" t="s">
        <v>3371</v>
      </c>
      <c r="D19" s="8" t="s">
        <v>3372</v>
      </c>
      <c r="E19" s="8" t="s">
        <v>3306</v>
      </c>
      <c r="F19" s="89">
        <v>4.29</v>
      </c>
      <c r="G19" s="90">
        <v>2848.0</v>
      </c>
      <c r="H19" s="87">
        <v>440000.0</v>
      </c>
      <c r="I19" s="83">
        <v>402966.0</v>
      </c>
      <c r="J19" s="84">
        <f t="shared" si="1"/>
        <v>37034</v>
      </c>
      <c r="K19" s="91" t="s">
        <v>3373</v>
      </c>
      <c r="L19" s="8" t="s">
        <v>2900</v>
      </c>
      <c r="M19" s="8" t="s">
        <v>3337</v>
      </c>
      <c r="N19" s="8" t="s">
        <v>2900</v>
      </c>
      <c r="O19" s="8"/>
      <c r="P19" s="85">
        <v>3.0</v>
      </c>
      <c r="Q19" s="86">
        <v>3.0</v>
      </c>
      <c r="R19" s="86">
        <v>1439.0</v>
      </c>
      <c r="S19" s="87"/>
      <c r="T19" s="89" t="s">
        <v>3307</v>
      </c>
      <c r="W19" s="41"/>
    </row>
    <row r="20">
      <c r="A20" s="6">
        <v>45793.0</v>
      </c>
      <c r="B20" s="8" t="s">
        <v>3374</v>
      </c>
      <c r="C20" s="88" t="s">
        <v>3375</v>
      </c>
      <c r="D20" s="8" t="s">
        <v>3376</v>
      </c>
      <c r="E20" s="8" t="s">
        <v>3306</v>
      </c>
      <c r="F20" s="89">
        <v>2.75</v>
      </c>
      <c r="G20" s="87">
        <v>2406.0</v>
      </c>
      <c r="H20" s="87">
        <v>415900.0</v>
      </c>
      <c r="I20" s="83">
        <v>352358.0</v>
      </c>
      <c r="J20" s="84">
        <f t="shared" si="1"/>
        <v>63542</v>
      </c>
      <c r="K20" s="91"/>
      <c r="L20" s="8" t="s">
        <v>2900</v>
      </c>
      <c r="M20" s="8" t="s">
        <v>3337</v>
      </c>
      <c r="N20" s="8" t="s">
        <v>2900</v>
      </c>
      <c r="O20" s="8"/>
      <c r="P20" s="85">
        <v>3.0</v>
      </c>
      <c r="Q20" s="86">
        <v>3.0</v>
      </c>
      <c r="R20" s="86">
        <v>1794.0</v>
      </c>
      <c r="S20" s="87"/>
      <c r="T20" s="89" t="s">
        <v>3307</v>
      </c>
      <c r="W20" s="41"/>
    </row>
    <row r="21">
      <c r="A21" s="6">
        <v>45792.0</v>
      </c>
      <c r="B21" s="8" t="s">
        <v>3377</v>
      </c>
      <c r="C21" s="88" t="s">
        <v>3378</v>
      </c>
      <c r="D21" s="8" t="s">
        <v>3379</v>
      </c>
      <c r="E21" s="8" t="s">
        <v>3314</v>
      </c>
      <c r="F21" s="89">
        <v>2.99</v>
      </c>
      <c r="G21" s="90">
        <v>4593.0</v>
      </c>
      <c r="H21" s="87">
        <v>875000.0</v>
      </c>
      <c r="I21" s="83">
        <v>757788.0</v>
      </c>
      <c r="J21" s="84">
        <f t="shared" si="1"/>
        <v>117212</v>
      </c>
      <c r="K21" s="91" t="s">
        <v>3380</v>
      </c>
      <c r="L21" s="8" t="s">
        <v>66</v>
      </c>
      <c r="M21" s="8" t="s">
        <v>3337</v>
      </c>
      <c r="N21" s="8" t="s">
        <v>2900</v>
      </c>
      <c r="O21" s="8"/>
      <c r="P21" s="85">
        <v>4.0</v>
      </c>
      <c r="Q21" s="86">
        <v>6.0</v>
      </c>
      <c r="R21" s="86">
        <v>4388.0</v>
      </c>
      <c r="S21" s="87"/>
      <c r="T21" s="89" t="s">
        <v>3307</v>
      </c>
      <c r="W21" s="41"/>
    </row>
    <row r="22">
      <c r="A22" s="6">
        <v>45792.0</v>
      </c>
      <c r="B22" s="8" t="s">
        <v>3381</v>
      </c>
      <c r="C22" s="88" t="s">
        <v>3382</v>
      </c>
      <c r="D22" s="8" t="s">
        <v>3383</v>
      </c>
      <c r="E22" s="8" t="s">
        <v>3314</v>
      </c>
      <c r="F22" s="89">
        <v>4.87</v>
      </c>
      <c r="G22" s="87">
        <v>2609.0</v>
      </c>
      <c r="H22" s="87">
        <v>429900.0</v>
      </c>
      <c r="I22" s="83">
        <v>406000.0</v>
      </c>
      <c r="J22" s="84">
        <f t="shared" si="1"/>
        <v>23900</v>
      </c>
      <c r="K22" s="91" t="s">
        <v>3384</v>
      </c>
      <c r="L22" s="8" t="s">
        <v>66</v>
      </c>
      <c r="M22" s="8" t="s">
        <v>3385</v>
      </c>
      <c r="N22" s="8" t="s">
        <v>66</v>
      </c>
      <c r="O22" s="88" t="s">
        <v>3386</v>
      </c>
      <c r="P22" s="85">
        <v>3.0</v>
      </c>
      <c r="Q22" s="86">
        <v>3.0</v>
      </c>
      <c r="R22" s="86">
        <v>1563.0</v>
      </c>
      <c r="S22" s="87">
        <v>111.0</v>
      </c>
      <c r="T22" s="89" t="s">
        <v>3307</v>
      </c>
      <c r="W22" s="41"/>
    </row>
    <row r="23">
      <c r="A23" s="6">
        <v>45792.0</v>
      </c>
      <c r="B23" s="8" t="s">
        <v>3387</v>
      </c>
      <c r="C23" s="88" t="s">
        <v>3388</v>
      </c>
      <c r="D23" s="8" t="s">
        <v>3389</v>
      </c>
      <c r="E23" s="8" t="s">
        <v>3306</v>
      </c>
      <c r="F23" s="89">
        <v>2.99</v>
      </c>
      <c r="G23" s="87">
        <v>2269.0</v>
      </c>
      <c r="H23" s="87">
        <v>500000.0</v>
      </c>
      <c r="I23" s="83">
        <v>400452.0</v>
      </c>
      <c r="J23" s="84">
        <f t="shared" si="1"/>
        <v>99548</v>
      </c>
      <c r="K23" s="91"/>
      <c r="L23" s="8" t="s">
        <v>2900</v>
      </c>
      <c r="M23" s="8" t="s">
        <v>3337</v>
      </c>
      <c r="N23" s="8" t="s">
        <v>2900</v>
      </c>
      <c r="O23" s="8"/>
      <c r="P23" s="85">
        <v>3.0</v>
      </c>
      <c r="Q23" s="86">
        <v>3.0</v>
      </c>
      <c r="R23" s="86">
        <v>1846.0</v>
      </c>
      <c r="S23" s="87" t="s">
        <v>3390</v>
      </c>
      <c r="T23" s="89" t="s">
        <v>3307</v>
      </c>
      <c r="W23" s="41"/>
    </row>
    <row r="24">
      <c r="A24" s="6">
        <v>45792.0</v>
      </c>
      <c r="B24" s="8" t="s">
        <v>3391</v>
      </c>
      <c r="C24" s="88" t="s">
        <v>3392</v>
      </c>
      <c r="D24" s="8" t="s">
        <v>3393</v>
      </c>
      <c r="E24" s="8" t="s">
        <v>3306</v>
      </c>
      <c r="F24" s="89">
        <v>2.37</v>
      </c>
      <c r="G24" s="87">
        <v>2626.0</v>
      </c>
      <c r="H24" s="87">
        <v>595000.0</v>
      </c>
      <c r="I24" s="83">
        <v>446542.0</v>
      </c>
      <c r="J24" s="84">
        <f t="shared" si="1"/>
        <v>148458</v>
      </c>
      <c r="K24" s="91" t="s">
        <v>3394</v>
      </c>
      <c r="L24" s="8" t="s">
        <v>2900</v>
      </c>
      <c r="M24" s="8" t="s">
        <v>3337</v>
      </c>
      <c r="N24" s="8" t="s">
        <v>2900</v>
      </c>
      <c r="O24" s="8"/>
      <c r="P24" s="85">
        <v>6.0</v>
      </c>
      <c r="Q24" s="86">
        <v>4.0</v>
      </c>
      <c r="R24" s="86">
        <v>3298.0</v>
      </c>
      <c r="S24" s="87"/>
      <c r="T24" s="89" t="s">
        <v>3307</v>
      </c>
      <c r="W24" s="41"/>
    </row>
    <row r="25">
      <c r="A25" s="6">
        <v>45792.0</v>
      </c>
      <c r="B25" s="8" t="s">
        <v>3395</v>
      </c>
      <c r="C25" s="88" t="s">
        <v>3396</v>
      </c>
      <c r="D25" s="8" t="s">
        <v>3397</v>
      </c>
      <c r="E25" s="8" t="s">
        <v>3306</v>
      </c>
      <c r="F25" s="89">
        <v>2.38</v>
      </c>
      <c r="G25" s="90">
        <v>2395.0</v>
      </c>
      <c r="H25" s="87">
        <v>600000.0</v>
      </c>
      <c r="I25" s="83">
        <v>454984.0</v>
      </c>
      <c r="J25" s="84">
        <f t="shared" si="1"/>
        <v>145016</v>
      </c>
      <c r="K25" s="91" t="s">
        <v>3398</v>
      </c>
      <c r="L25" s="8" t="s">
        <v>2900</v>
      </c>
      <c r="M25" s="8" t="s">
        <v>3337</v>
      </c>
      <c r="N25" s="8" t="s">
        <v>2900</v>
      </c>
      <c r="O25" s="8"/>
      <c r="P25" s="85">
        <v>5.0</v>
      </c>
      <c r="Q25" s="86">
        <v>4.0</v>
      </c>
      <c r="R25" s="86">
        <v>3637.0</v>
      </c>
      <c r="S25" s="87" t="s">
        <v>3399</v>
      </c>
      <c r="T25" s="89" t="s">
        <v>3307</v>
      </c>
      <c r="W25" s="41"/>
    </row>
    <row r="26">
      <c r="A26" s="6">
        <v>45792.0</v>
      </c>
      <c r="B26" s="8" t="s">
        <v>3400</v>
      </c>
      <c r="C26" s="88" t="s">
        <v>3401</v>
      </c>
      <c r="D26" s="8" t="s">
        <v>3402</v>
      </c>
      <c r="E26" s="8" t="s">
        <v>3306</v>
      </c>
      <c r="F26" s="89">
        <v>4.88</v>
      </c>
      <c r="G26" s="90">
        <v>2938.0</v>
      </c>
      <c r="H26" s="87">
        <v>464900.0</v>
      </c>
      <c r="I26" s="83">
        <v>446683.0</v>
      </c>
      <c r="J26" s="84">
        <f t="shared" si="1"/>
        <v>18217</v>
      </c>
      <c r="K26" s="91" t="s">
        <v>3403</v>
      </c>
      <c r="L26" s="8" t="s">
        <v>2900</v>
      </c>
      <c r="M26" s="8" t="s">
        <v>3337</v>
      </c>
      <c r="N26" s="8" t="s">
        <v>2900</v>
      </c>
      <c r="O26" s="8"/>
      <c r="P26" s="85">
        <v>4.0</v>
      </c>
      <c r="Q26" s="86">
        <v>3.0</v>
      </c>
      <c r="R26" s="86">
        <v>2266.0</v>
      </c>
      <c r="S26" s="87">
        <v>33.0</v>
      </c>
      <c r="T26" s="89" t="s">
        <v>3307</v>
      </c>
      <c r="W26" s="41"/>
    </row>
    <row r="27">
      <c r="A27" s="6">
        <v>45791.0</v>
      </c>
      <c r="B27" s="8" t="s">
        <v>3404</v>
      </c>
      <c r="C27" s="88" t="s">
        <v>3405</v>
      </c>
      <c r="D27" s="8" t="s">
        <v>3406</v>
      </c>
      <c r="E27" s="8" t="s">
        <v>3314</v>
      </c>
      <c r="F27" s="89">
        <v>3.62</v>
      </c>
      <c r="G27" s="87">
        <v>1692.0</v>
      </c>
      <c r="H27" s="87">
        <v>270000.0</v>
      </c>
      <c r="I27" s="83">
        <v>244267.0</v>
      </c>
      <c r="J27" s="84">
        <f t="shared" si="1"/>
        <v>25733</v>
      </c>
      <c r="K27" s="91" t="s">
        <v>3407</v>
      </c>
      <c r="L27" s="8" t="s">
        <v>66</v>
      </c>
      <c r="M27" s="8" t="s">
        <v>3385</v>
      </c>
      <c r="N27" s="8" t="s">
        <v>66</v>
      </c>
      <c r="O27" s="88" t="s">
        <v>3408</v>
      </c>
      <c r="P27" s="85">
        <v>3.0</v>
      </c>
      <c r="Q27" s="86">
        <v>1.0</v>
      </c>
      <c r="R27" s="86">
        <v>1060.0</v>
      </c>
      <c r="S27" s="87"/>
      <c r="T27" s="89" t="s">
        <v>3307</v>
      </c>
      <c r="W27" s="41"/>
    </row>
    <row r="28">
      <c r="A28" s="6">
        <v>45791.0</v>
      </c>
      <c r="B28" s="8" t="s">
        <v>3409</v>
      </c>
      <c r="C28" s="88" t="s">
        <v>3410</v>
      </c>
      <c r="D28" s="8" t="s">
        <v>3411</v>
      </c>
      <c r="E28" s="8" t="s">
        <v>3306</v>
      </c>
      <c r="F28" s="89">
        <v>2.25</v>
      </c>
      <c r="G28" s="87">
        <v>1583.0</v>
      </c>
      <c r="H28" s="87">
        <v>390000.0</v>
      </c>
      <c r="I28" s="83">
        <v>277772.0</v>
      </c>
      <c r="J28" s="84">
        <f t="shared" si="1"/>
        <v>112228</v>
      </c>
      <c r="K28" s="91" t="s">
        <v>3412</v>
      </c>
      <c r="L28" s="8" t="s">
        <v>2900</v>
      </c>
      <c r="M28" s="8" t="s">
        <v>3337</v>
      </c>
      <c r="N28" s="8" t="s">
        <v>2900</v>
      </c>
      <c r="O28" s="8"/>
      <c r="P28" s="85">
        <v>3.0</v>
      </c>
      <c r="Q28" s="86">
        <v>2.0</v>
      </c>
      <c r="R28" s="86">
        <v>2800.0</v>
      </c>
      <c r="S28" s="87"/>
      <c r="T28" s="89" t="s">
        <v>3307</v>
      </c>
      <c r="W28" s="41"/>
    </row>
    <row r="29">
      <c r="A29" s="6">
        <v>45791.0</v>
      </c>
      <c r="B29" s="8" t="s">
        <v>3413</v>
      </c>
      <c r="C29" s="88" t="s">
        <v>3414</v>
      </c>
      <c r="D29" s="8" t="s">
        <v>3415</v>
      </c>
      <c r="E29" s="8" t="s">
        <v>3314</v>
      </c>
      <c r="F29" s="89">
        <v>2.5</v>
      </c>
      <c r="G29" s="90">
        <v>1240.0</v>
      </c>
      <c r="H29" s="87">
        <v>310000.0</v>
      </c>
      <c r="I29" s="83">
        <v>234231.0</v>
      </c>
      <c r="J29" s="84">
        <f t="shared" si="1"/>
        <v>75769</v>
      </c>
      <c r="K29" s="91" t="s">
        <v>3416</v>
      </c>
      <c r="L29" s="8" t="s">
        <v>66</v>
      </c>
      <c r="M29" s="8"/>
      <c r="N29" s="8"/>
      <c r="O29" s="8"/>
      <c r="P29" s="85">
        <v>2.0</v>
      </c>
      <c r="Q29" s="86">
        <v>1.0</v>
      </c>
      <c r="R29" s="86">
        <v>941.0</v>
      </c>
      <c r="S29" s="87"/>
      <c r="T29" s="89" t="s">
        <v>3307</v>
      </c>
      <c r="W29" s="41"/>
    </row>
    <row r="30">
      <c r="A30" s="6">
        <v>45791.0</v>
      </c>
      <c r="B30" s="8" t="s">
        <v>3417</v>
      </c>
      <c r="C30" s="88" t="s">
        <v>3418</v>
      </c>
      <c r="D30" s="8" t="s">
        <v>3419</v>
      </c>
      <c r="E30" s="8" t="s">
        <v>3306</v>
      </c>
      <c r="F30" s="89">
        <v>3.0</v>
      </c>
      <c r="G30" s="90">
        <v>2167.0</v>
      </c>
      <c r="H30" s="87">
        <v>485000.0</v>
      </c>
      <c r="I30" s="83">
        <v>410000.0</v>
      </c>
      <c r="J30" s="84">
        <f t="shared" si="1"/>
        <v>75000</v>
      </c>
      <c r="K30" s="91" t="s">
        <v>3420</v>
      </c>
      <c r="L30" s="8" t="s">
        <v>2900</v>
      </c>
      <c r="M30" s="8" t="s">
        <v>3337</v>
      </c>
      <c r="N30" s="8" t="s">
        <v>2900</v>
      </c>
      <c r="O30" s="8"/>
      <c r="P30" s="85">
        <v>4.0</v>
      </c>
      <c r="Q30" s="86">
        <v>4.0</v>
      </c>
      <c r="R30" s="86">
        <v>2355.0</v>
      </c>
      <c r="S30" s="87"/>
      <c r="T30" s="89" t="s">
        <v>3307</v>
      </c>
      <c r="W30" s="41"/>
    </row>
    <row r="31">
      <c r="A31" s="6">
        <v>45791.0</v>
      </c>
      <c r="B31" s="8" t="s">
        <v>3421</v>
      </c>
      <c r="C31" s="88" t="s">
        <v>3422</v>
      </c>
      <c r="D31" s="8" t="s">
        <v>3423</v>
      </c>
      <c r="E31" s="8" t="s">
        <v>3306</v>
      </c>
      <c r="F31" s="89">
        <v>2.71</v>
      </c>
      <c r="G31" s="87">
        <v>1814.0</v>
      </c>
      <c r="H31" s="87">
        <v>384000.0</v>
      </c>
      <c r="I31" s="83">
        <v>324599.0</v>
      </c>
      <c r="J31" s="84">
        <f t="shared" si="1"/>
        <v>59401</v>
      </c>
      <c r="K31" s="91" t="s">
        <v>3424</v>
      </c>
      <c r="L31" s="8" t="s">
        <v>2900</v>
      </c>
      <c r="M31" s="8" t="s">
        <v>3337</v>
      </c>
      <c r="N31" s="8" t="s">
        <v>2900</v>
      </c>
      <c r="O31" s="8"/>
      <c r="P31" s="85">
        <v>3.0</v>
      </c>
      <c r="Q31" s="86">
        <v>2.0</v>
      </c>
      <c r="R31" s="86">
        <v>1328.0</v>
      </c>
      <c r="S31" s="87" t="s">
        <v>3425</v>
      </c>
      <c r="T31" s="89" t="s">
        <v>3307</v>
      </c>
      <c r="W31" s="41"/>
    </row>
    <row r="32">
      <c r="A32" s="6">
        <v>45791.0</v>
      </c>
      <c r="B32" s="8" t="s">
        <v>3426</v>
      </c>
      <c r="C32" s="88" t="s">
        <v>3427</v>
      </c>
      <c r="D32" s="8" t="s">
        <v>3428</v>
      </c>
      <c r="E32" s="8" t="s">
        <v>3314</v>
      </c>
      <c r="F32" s="89">
        <v>4.5</v>
      </c>
      <c r="G32" s="87">
        <v>2409.0</v>
      </c>
      <c r="H32" s="87">
        <v>419000.0</v>
      </c>
      <c r="I32" s="83">
        <v>395500.0</v>
      </c>
      <c r="J32" s="84">
        <f t="shared" si="1"/>
        <v>23500</v>
      </c>
      <c r="K32" s="91" t="s">
        <v>3429</v>
      </c>
      <c r="L32" s="8" t="s">
        <v>66</v>
      </c>
      <c r="M32" s="8" t="s">
        <v>3385</v>
      </c>
      <c r="N32" s="8" t="s">
        <v>66</v>
      </c>
      <c r="O32" s="88" t="s">
        <v>3430</v>
      </c>
      <c r="P32" s="85">
        <v>4.0</v>
      </c>
      <c r="Q32" s="86">
        <v>3.0</v>
      </c>
      <c r="R32" s="86">
        <v>2179.0</v>
      </c>
      <c r="S32" s="87"/>
      <c r="T32" s="89" t="s">
        <v>3307</v>
      </c>
      <c r="W32" s="41"/>
    </row>
    <row r="33">
      <c r="A33" s="6">
        <v>45791.0</v>
      </c>
      <c r="B33" s="8" t="s">
        <v>3431</v>
      </c>
      <c r="C33" s="88" t="s">
        <v>3432</v>
      </c>
      <c r="D33" s="8" t="s">
        <v>3433</v>
      </c>
      <c r="E33" s="8" t="s">
        <v>3306</v>
      </c>
      <c r="F33" s="89">
        <v>2.75</v>
      </c>
      <c r="G33" s="87">
        <v>2400.0</v>
      </c>
      <c r="H33" s="87">
        <v>540000.0</v>
      </c>
      <c r="I33" s="83">
        <v>433000.0</v>
      </c>
      <c r="J33" s="84">
        <f t="shared" si="1"/>
        <v>107000</v>
      </c>
      <c r="K33" s="91" t="s">
        <v>3434</v>
      </c>
      <c r="L33" s="8" t="s">
        <v>2900</v>
      </c>
      <c r="M33" s="8" t="s">
        <v>3337</v>
      </c>
      <c r="N33" s="8" t="s">
        <v>2900</v>
      </c>
      <c r="O33" s="8"/>
      <c r="P33" s="85">
        <v>5.0</v>
      </c>
      <c r="Q33" s="86">
        <v>3.0</v>
      </c>
      <c r="R33" s="86">
        <v>2900.0</v>
      </c>
      <c r="S33" s="87" t="s">
        <v>3435</v>
      </c>
      <c r="T33" s="89" t="s">
        <v>3307</v>
      </c>
      <c r="W33" s="41"/>
    </row>
    <row r="34">
      <c r="A34" s="6">
        <v>45786.0</v>
      </c>
      <c r="B34" s="8" t="s">
        <v>3329</v>
      </c>
      <c r="C34" s="88" t="s">
        <v>3436</v>
      </c>
      <c r="D34" s="8" t="s">
        <v>3437</v>
      </c>
      <c r="E34" s="8" t="s">
        <v>3306</v>
      </c>
      <c r="F34" s="89">
        <v>3.25</v>
      </c>
      <c r="G34" s="87">
        <v>2288.0</v>
      </c>
      <c r="H34" s="87">
        <v>439900.0</v>
      </c>
      <c r="I34" s="83">
        <v>400399.0</v>
      </c>
      <c r="J34" s="84">
        <f t="shared" si="1"/>
        <v>39501</v>
      </c>
      <c r="K34" s="91" t="s">
        <v>3438</v>
      </c>
      <c r="L34" s="8" t="s">
        <v>2900</v>
      </c>
      <c r="M34" s="8" t="s">
        <v>3337</v>
      </c>
      <c r="N34" s="8" t="s">
        <v>2900</v>
      </c>
      <c r="O34" s="8"/>
      <c r="P34" s="85">
        <v>3.0</v>
      </c>
      <c r="Q34" s="86">
        <v>3.0</v>
      </c>
      <c r="R34" s="86">
        <v>1351.0</v>
      </c>
      <c r="S34" s="87"/>
      <c r="T34" s="89" t="s">
        <v>3307</v>
      </c>
      <c r="W34" s="41"/>
    </row>
    <row r="35">
      <c r="A35" s="6">
        <v>45786.0</v>
      </c>
      <c r="B35" s="8" t="s">
        <v>3439</v>
      </c>
      <c r="C35" s="88" t="s">
        <v>3440</v>
      </c>
      <c r="D35" s="8" t="s">
        <v>3441</v>
      </c>
      <c r="E35" s="8" t="s">
        <v>3306</v>
      </c>
      <c r="F35" s="89">
        <v>3.25</v>
      </c>
      <c r="G35" s="87">
        <v>1953.0</v>
      </c>
      <c r="H35" s="87">
        <v>410000.0</v>
      </c>
      <c r="I35" s="83">
        <v>319852.0</v>
      </c>
      <c r="J35" s="84">
        <f t="shared" si="1"/>
        <v>90148</v>
      </c>
      <c r="K35" s="91" t="s">
        <v>3442</v>
      </c>
      <c r="L35" s="8" t="s">
        <v>2900</v>
      </c>
      <c r="M35" s="8" t="s">
        <v>3337</v>
      </c>
      <c r="N35" s="8" t="s">
        <v>2900</v>
      </c>
      <c r="O35" s="8"/>
      <c r="P35" s="85">
        <v>4.0</v>
      </c>
      <c r="Q35" s="86">
        <v>3.0</v>
      </c>
      <c r="R35" s="86">
        <v>2211.0</v>
      </c>
      <c r="S35" s="87"/>
      <c r="T35" s="89" t="s">
        <v>3307</v>
      </c>
      <c r="W35" s="41"/>
    </row>
    <row r="36">
      <c r="A36" s="6">
        <v>45786.0</v>
      </c>
      <c r="B36" s="8" t="s">
        <v>3443</v>
      </c>
      <c r="C36" s="88" t="s">
        <v>3444</v>
      </c>
      <c r="D36" s="8" t="s">
        <v>3445</v>
      </c>
      <c r="E36" s="8" t="s">
        <v>3306</v>
      </c>
      <c r="F36" s="89">
        <v>5.25</v>
      </c>
      <c r="G36" s="90">
        <v>2083.0</v>
      </c>
      <c r="H36" s="87">
        <v>330000.0</v>
      </c>
      <c r="I36" s="83">
        <v>305000.0</v>
      </c>
      <c r="J36" s="84">
        <f t="shared" si="1"/>
        <v>25000</v>
      </c>
      <c r="K36" s="91" t="s">
        <v>3446</v>
      </c>
      <c r="L36" s="8" t="s">
        <v>2900</v>
      </c>
      <c r="M36" s="8" t="s">
        <v>3337</v>
      </c>
      <c r="N36" s="8" t="s">
        <v>2900</v>
      </c>
      <c r="O36" s="8"/>
      <c r="P36" s="85">
        <v>3.0</v>
      </c>
      <c r="Q36" s="86">
        <v>1.0</v>
      </c>
      <c r="R36" s="86">
        <v>894.0</v>
      </c>
      <c r="S36" s="87"/>
      <c r="T36" s="89" t="s">
        <v>3307</v>
      </c>
      <c r="W36" s="41"/>
    </row>
    <row r="37">
      <c r="A37" s="6">
        <v>45786.0</v>
      </c>
      <c r="B37" s="8" t="s">
        <v>3447</v>
      </c>
      <c r="C37" s="88" t="s">
        <v>3448</v>
      </c>
      <c r="D37" s="8" t="s">
        <v>3449</v>
      </c>
      <c r="E37" s="8" t="s">
        <v>3306</v>
      </c>
      <c r="F37" s="89">
        <v>2.38</v>
      </c>
      <c r="G37" s="87">
        <v>2087.0</v>
      </c>
      <c r="H37" s="87">
        <v>419000.0</v>
      </c>
      <c r="I37" s="83">
        <v>314550.0</v>
      </c>
      <c r="J37" s="84">
        <f t="shared" si="1"/>
        <v>104450</v>
      </c>
      <c r="K37" s="91" t="s">
        <v>3450</v>
      </c>
      <c r="L37" s="8" t="s">
        <v>2900</v>
      </c>
      <c r="M37" s="8" t="s">
        <v>3337</v>
      </c>
      <c r="N37" s="8" t="s">
        <v>2900</v>
      </c>
      <c r="O37" s="8"/>
      <c r="P37" s="85">
        <v>3.0</v>
      </c>
      <c r="Q37" s="86">
        <v>3.0</v>
      </c>
      <c r="R37" s="86">
        <v>1744.0</v>
      </c>
      <c r="S37" s="87"/>
      <c r="T37" s="89" t="s">
        <v>3307</v>
      </c>
      <c r="W37" s="41"/>
    </row>
    <row r="38">
      <c r="A38" s="6">
        <v>45786.0</v>
      </c>
      <c r="B38" s="8" t="s">
        <v>3451</v>
      </c>
      <c r="C38" s="88" t="s">
        <v>3452</v>
      </c>
      <c r="D38" s="8" t="s">
        <v>3453</v>
      </c>
      <c r="E38" s="8" t="s">
        <v>3306</v>
      </c>
      <c r="F38" s="89">
        <v>2.75</v>
      </c>
      <c r="G38" s="90">
        <v>1780.0</v>
      </c>
      <c r="H38" s="87">
        <v>374900.0</v>
      </c>
      <c r="I38" s="83">
        <v>285979.0</v>
      </c>
      <c r="J38" s="84">
        <f t="shared" si="1"/>
        <v>88921</v>
      </c>
      <c r="K38" s="91" t="s">
        <v>3454</v>
      </c>
      <c r="L38" s="8" t="s">
        <v>2900</v>
      </c>
      <c r="M38" s="8" t="s">
        <v>3337</v>
      </c>
      <c r="N38" s="8" t="s">
        <v>2900</v>
      </c>
      <c r="O38" s="8"/>
      <c r="P38" s="85">
        <v>3.0</v>
      </c>
      <c r="Q38" s="86">
        <v>3.0</v>
      </c>
      <c r="R38" s="86">
        <v>1765.0</v>
      </c>
      <c r="S38" s="87"/>
      <c r="T38" s="89" t="s">
        <v>3307</v>
      </c>
      <c r="W38" s="41"/>
    </row>
    <row r="39">
      <c r="A39" s="6">
        <v>45785.0</v>
      </c>
      <c r="B39" s="8" t="s">
        <v>3455</v>
      </c>
      <c r="C39" s="88" t="s">
        <v>3456</v>
      </c>
      <c r="D39" s="8" t="s">
        <v>3457</v>
      </c>
      <c r="E39" s="8" t="s">
        <v>3306</v>
      </c>
      <c r="F39" s="89">
        <v>2.75</v>
      </c>
      <c r="G39" s="87">
        <v>2295.0</v>
      </c>
      <c r="H39" s="87">
        <v>455000.0</v>
      </c>
      <c r="I39" s="83">
        <v>410862.0</v>
      </c>
      <c r="J39" s="84">
        <f t="shared" si="1"/>
        <v>44138</v>
      </c>
      <c r="K39" s="91" t="s">
        <v>3458</v>
      </c>
      <c r="L39" s="8" t="s">
        <v>2900</v>
      </c>
      <c r="M39" s="8" t="s">
        <v>3337</v>
      </c>
      <c r="N39" s="8" t="s">
        <v>2900</v>
      </c>
      <c r="O39" s="8"/>
      <c r="P39" s="85">
        <v>4.0</v>
      </c>
      <c r="Q39" s="86">
        <v>3.0</v>
      </c>
      <c r="R39" s="86">
        <v>1958.0</v>
      </c>
      <c r="S39" s="87"/>
      <c r="T39" s="89" t="s">
        <v>3307</v>
      </c>
      <c r="W39" s="41"/>
    </row>
    <row r="40">
      <c r="A40" s="6">
        <v>45785.0</v>
      </c>
      <c r="B40" s="8" t="s">
        <v>3459</v>
      </c>
      <c r="C40" s="88" t="s">
        <v>3460</v>
      </c>
      <c r="D40" s="8" t="s">
        <v>3461</v>
      </c>
      <c r="E40" s="8" t="s">
        <v>3306</v>
      </c>
      <c r="F40" s="89">
        <v>3.5</v>
      </c>
      <c r="G40" s="87">
        <v>2600.0</v>
      </c>
      <c r="H40" s="87">
        <v>445000.0</v>
      </c>
      <c r="I40" s="83">
        <v>410086.0</v>
      </c>
      <c r="J40" s="84">
        <f t="shared" si="1"/>
        <v>34914</v>
      </c>
      <c r="K40" s="91" t="s">
        <v>3462</v>
      </c>
      <c r="L40" s="8" t="s">
        <v>2900</v>
      </c>
      <c r="M40" s="8" t="s">
        <v>3337</v>
      </c>
      <c r="N40" s="8" t="s">
        <v>2900</v>
      </c>
      <c r="O40" s="8"/>
      <c r="P40" s="85">
        <v>3.0</v>
      </c>
      <c r="Q40" s="86">
        <v>2.0</v>
      </c>
      <c r="R40" s="86">
        <v>1848.0</v>
      </c>
      <c r="S40" s="87" t="s">
        <v>3463</v>
      </c>
      <c r="T40" s="89" t="s">
        <v>3307</v>
      </c>
      <c r="W40" s="41"/>
    </row>
    <row r="41">
      <c r="A41" s="6">
        <v>45785.0</v>
      </c>
      <c r="B41" s="8" t="s">
        <v>3464</v>
      </c>
      <c r="C41" s="88" t="s">
        <v>3465</v>
      </c>
      <c r="D41" s="8" t="s">
        <v>3466</v>
      </c>
      <c r="E41" s="8" t="s">
        <v>3306</v>
      </c>
      <c r="F41" s="89">
        <v>2.99</v>
      </c>
      <c r="G41" s="87">
        <v>1656.0</v>
      </c>
      <c r="H41" s="87">
        <v>395000.0</v>
      </c>
      <c r="I41" s="83">
        <v>304000.0</v>
      </c>
      <c r="J41" s="84">
        <f t="shared" si="1"/>
        <v>91000</v>
      </c>
      <c r="K41" s="91"/>
      <c r="L41" s="8" t="s">
        <v>2900</v>
      </c>
      <c r="M41" s="8" t="s">
        <v>3337</v>
      </c>
      <c r="N41" s="8" t="s">
        <v>2900</v>
      </c>
      <c r="O41" s="8"/>
      <c r="P41" s="85">
        <v>3.0</v>
      </c>
      <c r="Q41" s="86">
        <v>3.0</v>
      </c>
      <c r="R41" s="86">
        <v>1439.0</v>
      </c>
      <c r="S41" s="87">
        <v>45.0</v>
      </c>
      <c r="T41" s="89" t="s">
        <v>3307</v>
      </c>
      <c r="W41" s="41"/>
    </row>
    <row r="42">
      <c r="A42" s="6">
        <v>45785.0</v>
      </c>
      <c r="B42" s="8" t="s">
        <v>3467</v>
      </c>
      <c r="C42" s="88" t="s">
        <v>3468</v>
      </c>
      <c r="D42" s="8" t="s">
        <v>3469</v>
      </c>
      <c r="E42" s="8" t="s">
        <v>3306</v>
      </c>
      <c r="F42" s="89"/>
      <c r="G42" s="87"/>
      <c r="H42" s="87">
        <v>599900.0</v>
      </c>
      <c r="I42" s="83"/>
      <c r="J42" s="84"/>
      <c r="K42" s="91"/>
      <c r="L42" s="8" t="s">
        <v>2900</v>
      </c>
      <c r="M42" s="8" t="s">
        <v>3337</v>
      </c>
      <c r="N42" s="8" t="s">
        <v>2900</v>
      </c>
      <c r="O42" s="8"/>
      <c r="P42" s="85">
        <v>5.0</v>
      </c>
      <c r="Q42" s="86">
        <v>3.0</v>
      </c>
      <c r="R42" s="86">
        <v>3000.0</v>
      </c>
      <c r="S42" s="87"/>
      <c r="T42" s="89" t="s">
        <v>3307</v>
      </c>
      <c r="W42" s="41"/>
    </row>
    <row r="43">
      <c r="A43" s="6">
        <v>45784.0</v>
      </c>
      <c r="B43" s="8" t="s">
        <v>3342</v>
      </c>
      <c r="C43" s="88" t="s">
        <v>3470</v>
      </c>
      <c r="D43" s="8" t="s">
        <v>3471</v>
      </c>
      <c r="E43" s="8" t="s">
        <v>3306</v>
      </c>
      <c r="F43" s="89">
        <v>3.5</v>
      </c>
      <c r="G43" s="87">
        <v>1726.0</v>
      </c>
      <c r="H43" s="87">
        <v>350000.0</v>
      </c>
      <c r="I43" s="83">
        <v>286000.0</v>
      </c>
      <c r="J43" s="84">
        <f t="shared" ref="J43:J209" si="2">H43-I43</f>
        <v>64000</v>
      </c>
      <c r="K43" s="91" t="s">
        <v>3472</v>
      </c>
      <c r="L43" s="8" t="s">
        <v>2900</v>
      </c>
      <c r="M43" s="8" t="s">
        <v>3337</v>
      </c>
      <c r="N43" s="8" t="s">
        <v>2900</v>
      </c>
      <c r="O43" s="8"/>
      <c r="P43" s="85">
        <v>3.0</v>
      </c>
      <c r="Q43" s="86">
        <v>1.0</v>
      </c>
      <c r="R43" s="86">
        <v>1174.0</v>
      </c>
      <c r="S43" s="87"/>
      <c r="T43" s="89" t="s">
        <v>3307</v>
      </c>
      <c r="W43" s="41"/>
    </row>
    <row r="44">
      <c r="A44" s="6">
        <v>45784.0</v>
      </c>
      <c r="B44" s="8" t="s">
        <v>3473</v>
      </c>
      <c r="C44" s="88" t="s">
        <v>3474</v>
      </c>
      <c r="D44" s="8" t="s">
        <v>3475</v>
      </c>
      <c r="E44" s="8" t="s">
        <v>3306</v>
      </c>
      <c r="F44" s="89">
        <v>2.5</v>
      </c>
      <c r="G44" s="90">
        <v>2380.0</v>
      </c>
      <c r="H44" s="87">
        <v>585000.0</v>
      </c>
      <c r="I44" s="83">
        <v>441000.0</v>
      </c>
      <c r="J44" s="84">
        <f t="shared" si="2"/>
        <v>144000</v>
      </c>
      <c r="K44" s="91" t="s">
        <v>3424</v>
      </c>
      <c r="L44" s="8" t="s">
        <v>2900</v>
      </c>
      <c r="M44" s="8" t="s">
        <v>3337</v>
      </c>
      <c r="N44" s="8" t="s">
        <v>2900</v>
      </c>
      <c r="O44" s="8"/>
      <c r="P44" s="85">
        <v>3.0</v>
      </c>
      <c r="Q44" s="86">
        <v>3.0</v>
      </c>
      <c r="R44" s="86">
        <v>3788.0</v>
      </c>
      <c r="S44" s="87"/>
      <c r="T44" s="89" t="s">
        <v>3307</v>
      </c>
      <c r="W44" s="41"/>
    </row>
    <row r="45">
      <c r="A45" s="6">
        <v>45784.0</v>
      </c>
      <c r="B45" s="8" t="s">
        <v>3476</v>
      </c>
      <c r="C45" s="88" t="s">
        <v>3477</v>
      </c>
      <c r="D45" s="8" t="s">
        <v>3478</v>
      </c>
      <c r="E45" s="8" t="s">
        <v>3306</v>
      </c>
      <c r="F45" s="89">
        <v>4.5</v>
      </c>
      <c r="G45" s="87">
        <v>1856.32</v>
      </c>
      <c r="H45" s="87">
        <v>376633.0</v>
      </c>
      <c r="I45" s="83">
        <v>347000.0</v>
      </c>
      <c r="J45" s="84">
        <f t="shared" si="2"/>
        <v>29633</v>
      </c>
      <c r="K45" s="91"/>
      <c r="L45" s="8" t="s">
        <v>2900</v>
      </c>
      <c r="M45" s="8" t="s">
        <v>3337</v>
      </c>
      <c r="N45" s="8" t="s">
        <v>2900</v>
      </c>
      <c r="O45" s="8"/>
      <c r="P45" s="85">
        <v>4.0</v>
      </c>
      <c r="Q45" s="86">
        <v>3.0</v>
      </c>
      <c r="R45" s="86">
        <v>1869.0</v>
      </c>
      <c r="S45" s="87"/>
      <c r="T45" s="89" t="s">
        <v>3479</v>
      </c>
      <c r="W45" s="41"/>
    </row>
    <row r="46">
      <c r="A46" s="6">
        <v>45782.0</v>
      </c>
      <c r="B46" s="8" t="s">
        <v>3480</v>
      </c>
      <c r="C46" s="88" t="s">
        <v>3481</v>
      </c>
      <c r="D46" s="8" t="s">
        <v>3482</v>
      </c>
      <c r="E46" s="8" t="s">
        <v>3306</v>
      </c>
      <c r="F46" s="89">
        <v>4.63</v>
      </c>
      <c r="G46" s="87">
        <v>2651.0</v>
      </c>
      <c r="H46" s="87">
        <v>479000.0</v>
      </c>
      <c r="I46" s="83">
        <v>415754.0</v>
      </c>
      <c r="J46" s="84">
        <f t="shared" si="2"/>
        <v>63246</v>
      </c>
      <c r="K46" s="91" t="s">
        <v>3483</v>
      </c>
      <c r="L46" s="8" t="s">
        <v>2900</v>
      </c>
      <c r="M46" s="8" t="s">
        <v>3337</v>
      </c>
      <c r="N46" s="8" t="s">
        <v>2900</v>
      </c>
      <c r="O46" s="8"/>
      <c r="P46" s="85">
        <v>4.0</v>
      </c>
      <c r="Q46" s="86">
        <v>3.0</v>
      </c>
      <c r="R46" s="86">
        <v>2772.0</v>
      </c>
      <c r="S46" s="87"/>
      <c r="T46" s="89" t="s">
        <v>3307</v>
      </c>
      <c r="W46" s="41"/>
    </row>
    <row r="47">
      <c r="A47" s="6">
        <v>45782.0</v>
      </c>
      <c r="B47" s="8" t="s">
        <v>3484</v>
      </c>
      <c r="C47" s="88" t="s">
        <v>3485</v>
      </c>
      <c r="D47" s="8" t="s">
        <v>3486</v>
      </c>
      <c r="E47" s="8" t="s">
        <v>3306</v>
      </c>
      <c r="F47" s="89">
        <v>4.75</v>
      </c>
      <c r="G47" s="87">
        <v>3873.0</v>
      </c>
      <c r="H47" s="87">
        <v>667000.0</v>
      </c>
      <c r="I47" s="83">
        <v>605500.0</v>
      </c>
      <c r="J47" s="84">
        <f t="shared" si="2"/>
        <v>61500</v>
      </c>
      <c r="K47" s="91"/>
      <c r="L47" s="8" t="s">
        <v>2900</v>
      </c>
      <c r="M47" s="8" t="s">
        <v>3337</v>
      </c>
      <c r="N47" s="8" t="s">
        <v>2900</v>
      </c>
      <c r="O47" s="8"/>
      <c r="P47" s="85">
        <v>5.0</v>
      </c>
      <c r="Q47" s="86">
        <v>4.0</v>
      </c>
      <c r="R47" s="86">
        <v>3865.0</v>
      </c>
      <c r="S47" s="87"/>
      <c r="T47" s="89" t="s">
        <v>3307</v>
      </c>
      <c r="W47" s="41"/>
    </row>
    <row r="48">
      <c r="A48" s="6">
        <v>45782.0</v>
      </c>
      <c r="B48" s="8" t="s">
        <v>3487</v>
      </c>
      <c r="C48" s="88" t="s">
        <v>3488</v>
      </c>
      <c r="D48" s="8" t="s">
        <v>3489</v>
      </c>
      <c r="E48" s="8" t="s">
        <v>3306</v>
      </c>
      <c r="F48" s="89">
        <v>2.5</v>
      </c>
      <c r="G48" s="90">
        <v>1478.0</v>
      </c>
      <c r="H48" s="87">
        <v>375000.0</v>
      </c>
      <c r="I48" s="83">
        <v>283000.0</v>
      </c>
      <c r="J48" s="84">
        <f t="shared" si="2"/>
        <v>92000</v>
      </c>
      <c r="K48" s="91" t="s">
        <v>3490</v>
      </c>
      <c r="L48" s="8" t="s">
        <v>2900</v>
      </c>
      <c r="M48" s="8" t="s">
        <v>3337</v>
      </c>
      <c r="N48" s="8" t="s">
        <v>2900</v>
      </c>
      <c r="O48" s="8"/>
      <c r="P48" s="85">
        <v>4.0</v>
      </c>
      <c r="Q48" s="86">
        <v>2.0</v>
      </c>
      <c r="R48" s="86">
        <v>1756.0</v>
      </c>
      <c r="S48" s="87"/>
      <c r="T48" s="89" t="s">
        <v>3307</v>
      </c>
      <c r="W48" s="41"/>
    </row>
    <row r="49">
      <c r="A49" s="6">
        <v>45782.0</v>
      </c>
      <c r="B49" s="8" t="s">
        <v>3491</v>
      </c>
      <c r="C49" s="88" t="s">
        <v>3492</v>
      </c>
      <c r="D49" s="8" t="s">
        <v>3493</v>
      </c>
      <c r="E49" s="8" t="s">
        <v>3306</v>
      </c>
      <c r="F49" s="89">
        <v>3.62</v>
      </c>
      <c r="G49" s="87">
        <v>2552.0</v>
      </c>
      <c r="H49" s="87">
        <v>460000.0</v>
      </c>
      <c r="I49" s="83">
        <v>433437.0</v>
      </c>
      <c r="J49" s="84">
        <f t="shared" si="2"/>
        <v>26563</v>
      </c>
      <c r="K49" s="91" t="s">
        <v>3494</v>
      </c>
      <c r="L49" s="8" t="s">
        <v>2900</v>
      </c>
      <c r="M49" s="8" t="s">
        <v>3337</v>
      </c>
      <c r="N49" s="8" t="s">
        <v>2900</v>
      </c>
      <c r="O49" s="8"/>
      <c r="P49" s="85">
        <v>3.0</v>
      </c>
      <c r="Q49" s="86">
        <v>3.0</v>
      </c>
      <c r="R49" s="86">
        <v>2373.0</v>
      </c>
      <c r="S49" s="87"/>
      <c r="T49" s="89" t="s">
        <v>3307</v>
      </c>
      <c r="W49" s="41"/>
    </row>
    <row r="50">
      <c r="A50" s="6">
        <v>45779.0</v>
      </c>
      <c r="B50" s="8" t="s">
        <v>3495</v>
      </c>
      <c r="C50" s="88" t="s">
        <v>3496</v>
      </c>
      <c r="D50" s="8" t="s">
        <v>3497</v>
      </c>
      <c r="E50" s="8" t="s">
        <v>3306</v>
      </c>
      <c r="F50" s="89">
        <v>4.85</v>
      </c>
      <c r="G50" s="90">
        <v>2204.0</v>
      </c>
      <c r="H50" s="87">
        <v>380000.0</v>
      </c>
      <c r="I50" s="83">
        <v>373395.0</v>
      </c>
      <c r="J50" s="84">
        <f t="shared" si="2"/>
        <v>6605</v>
      </c>
      <c r="K50" s="91" t="s">
        <v>3498</v>
      </c>
      <c r="L50" s="8" t="s">
        <v>2900</v>
      </c>
      <c r="M50" s="8" t="s">
        <v>3337</v>
      </c>
      <c r="N50" s="8" t="s">
        <v>2900</v>
      </c>
      <c r="O50" s="8"/>
      <c r="P50" s="85">
        <v>3.0</v>
      </c>
      <c r="Q50" s="86">
        <v>2.0</v>
      </c>
      <c r="R50" s="86">
        <v>1201.0</v>
      </c>
      <c r="S50" s="87"/>
      <c r="T50" s="89" t="s">
        <v>3307</v>
      </c>
      <c r="W50" s="41"/>
    </row>
    <row r="51">
      <c r="A51" s="6">
        <v>45779.0</v>
      </c>
      <c r="B51" s="8" t="s">
        <v>3499</v>
      </c>
      <c r="C51" s="88" t="s">
        <v>3500</v>
      </c>
      <c r="D51" s="8" t="s">
        <v>3501</v>
      </c>
      <c r="E51" s="8" t="s">
        <v>3306</v>
      </c>
      <c r="F51" s="89">
        <v>3.5</v>
      </c>
      <c r="G51" s="90">
        <v>3372.0</v>
      </c>
      <c r="H51" s="87">
        <v>535000.0</v>
      </c>
      <c r="I51" s="83">
        <v>433332.0</v>
      </c>
      <c r="J51" s="84">
        <f t="shared" si="2"/>
        <v>101668</v>
      </c>
      <c r="K51" s="91" t="s">
        <v>3502</v>
      </c>
      <c r="L51" s="8" t="s">
        <v>2900</v>
      </c>
      <c r="M51" s="8" t="s">
        <v>3337</v>
      </c>
      <c r="N51" s="8" t="s">
        <v>2900</v>
      </c>
      <c r="O51" s="8"/>
      <c r="P51" s="85">
        <v>3.0</v>
      </c>
      <c r="Q51" s="86">
        <v>3.0</v>
      </c>
      <c r="R51" s="86">
        <v>3212.0</v>
      </c>
      <c r="S51" s="87"/>
      <c r="T51" s="89" t="s">
        <v>3307</v>
      </c>
      <c r="W51" s="41"/>
    </row>
    <row r="52">
      <c r="A52" s="6">
        <v>45779.0</v>
      </c>
      <c r="B52" s="8" t="s">
        <v>3503</v>
      </c>
      <c r="C52" s="88" t="s">
        <v>3504</v>
      </c>
      <c r="D52" s="8" t="s">
        <v>3505</v>
      </c>
      <c r="E52" s="8" t="s">
        <v>3314</v>
      </c>
      <c r="F52" s="89">
        <v>5.0</v>
      </c>
      <c r="G52" s="90">
        <v>3375.0</v>
      </c>
      <c r="H52" s="87">
        <v>575000.0</v>
      </c>
      <c r="I52" s="83">
        <v>520000.0</v>
      </c>
      <c r="J52" s="84">
        <f t="shared" si="2"/>
        <v>55000</v>
      </c>
      <c r="K52" s="92" t="s">
        <v>3506</v>
      </c>
      <c r="L52" s="8" t="s">
        <v>66</v>
      </c>
      <c r="M52" s="8" t="s">
        <v>3385</v>
      </c>
      <c r="N52" s="8" t="s">
        <v>66</v>
      </c>
      <c r="O52" s="88" t="s">
        <v>3507</v>
      </c>
      <c r="P52" s="85">
        <v>6.0</v>
      </c>
      <c r="Q52" s="86">
        <v>2.0</v>
      </c>
      <c r="R52" s="86">
        <v>3424.0</v>
      </c>
      <c r="S52" s="87"/>
      <c r="T52" s="89" t="s">
        <v>3307</v>
      </c>
      <c r="W52" s="41"/>
      <c r="X52" s="12">
        <v>35410.0</v>
      </c>
      <c r="Y52" s="12">
        <v>39563.0</v>
      </c>
      <c r="Z52" s="12">
        <v>28028.0</v>
      </c>
    </row>
    <row r="53">
      <c r="A53" s="6">
        <v>45778.0</v>
      </c>
      <c r="B53" s="8" t="s">
        <v>3374</v>
      </c>
      <c r="C53" s="88" t="s">
        <v>3508</v>
      </c>
      <c r="D53" s="8" t="s">
        <v>3509</v>
      </c>
      <c r="E53" s="8" t="s">
        <v>3306</v>
      </c>
      <c r="F53" s="89">
        <v>3.5</v>
      </c>
      <c r="G53" s="90">
        <v>1726.0</v>
      </c>
      <c r="H53" s="87">
        <v>319900.0</v>
      </c>
      <c r="I53" s="83">
        <v>296530.0</v>
      </c>
      <c r="J53" s="84">
        <f t="shared" si="2"/>
        <v>23370</v>
      </c>
      <c r="K53" s="91"/>
      <c r="L53" s="8" t="s">
        <v>2900</v>
      </c>
      <c r="M53" s="8" t="s">
        <v>2900</v>
      </c>
      <c r="N53" s="8" t="s">
        <v>2900</v>
      </c>
      <c r="O53" s="8"/>
      <c r="P53" s="85">
        <v>3.0</v>
      </c>
      <c r="Q53" s="86">
        <v>1.0</v>
      </c>
      <c r="R53" s="86">
        <v>936.0</v>
      </c>
      <c r="S53" s="87"/>
      <c r="T53" s="89" t="s">
        <v>3307</v>
      </c>
      <c r="W53" s="41"/>
    </row>
    <row r="54">
      <c r="A54" s="6">
        <v>45778.0</v>
      </c>
      <c r="B54" s="8" t="s">
        <v>3510</v>
      </c>
      <c r="C54" s="88" t="s">
        <v>3511</v>
      </c>
      <c r="D54" s="8" t="s">
        <v>3512</v>
      </c>
      <c r="E54" s="8" t="s">
        <v>3306</v>
      </c>
      <c r="F54" s="89">
        <v>4.62</v>
      </c>
      <c r="G54" s="90">
        <v>3885.0</v>
      </c>
      <c r="H54" s="87">
        <v>675000.0</v>
      </c>
      <c r="I54" s="83">
        <v>553668.0</v>
      </c>
      <c r="J54" s="84">
        <f t="shared" si="2"/>
        <v>121332</v>
      </c>
      <c r="K54" s="91"/>
      <c r="L54" s="8" t="s">
        <v>2900</v>
      </c>
      <c r="M54" s="8" t="s">
        <v>2900</v>
      </c>
      <c r="N54" s="8" t="s">
        <v>2900</v>
      </c>
      <c r="O54" s="8"/>
      <c r="P54" s="85">
        <v>5.0</v>
      </c>
      <c r="Q54" s="86">
        <v>4.0</v>
      </c>
      <c r="R54" s="86">
        <v>3728.0</v>
      </c>
      <c r="S54" s="87"/>
      <c r="T54" s="89" t="s">
        <v>3307</v>
      </c>
      <c r="W54" s="41"/>
    </row>
    <row r="55">
      <c r="A55" s="6">
        <v>45778.0</v>
      </c>
      <c r="B55" s="8" t="s">
        <v>3513</v>
      </c>
      <c r="C55" s="88" t="s">
        <v>3514</v>
      </c>
      <c r="D55" s="8" t="s">
        <v>3515</v>
      </c>
      <c r="E55" s="8" t="s">
        <v>3306</v>
      </c>
      <c r="F55" s="89">
        <v>4.87</v>
      </c>
      <c r="G55" s="90">
        <v>2327.0</v>
      </c>
      <c r="H55" s="87">
        <v>440000.0</v>
      </c>
      <c r="I55" s="83">
        <v>417143.0</v>
      </c>
      <c r="J55" s="84">
        <f t="shared" si="2"/>
        <v>22857</v>
      </c>
      <c r="K55" s="91" t="s">
        <v>3516</v>
      </c>
      <c r="L55" s="8" t="s">
        <v>2900</v>
      </c>
      <c r="M55" s="8" t="s">
        <v>2900</v>
      </c>
      <c r="N55" s="8" t="s">
        <v>2900</v>
      </c>
      <c r="O55" s="8"/>
      <c r="P55" s="85">
        <v>5.0</v>
      </c>
      <c r="Q55" s="86">
        <v>3.0</v>
      </c>
      <c r="R55" s="86">
        <v>2436.0</v>
      </c>
      <c r="S55" s="87"/>
      <c r="T55" s="89" t="s">
        <v>3307</v>
      </c>
      <c r="W55" s="41"/>
    </row>
    <row r="56">
      <c r="A56" s="6">
        <v>45778.0</v>
      </c>
      <c r="B56" s="8" t="s">
        <v>3517</v>
      </c>
      <c r="C56" s="88" t="s">
        <v>3518</v>
      </c>
      <c r="D56" s="8" t="s">
        <v>3519</v>
      </c>
      <c r="E56" s="8" t="s">
        <v>3306</v>
      </c>
      <c r="F56" s="89">
        <v>4.75</v>
      </c>
      <c r="G56" s="90">
        <v>2732.0</v>
      </c>
      <c r="H56" s="87">
        <v>520000.0</v>
      </c>
      <c r="I56" s="83">
        <v>447106.2</v>
      </c>
      <c r="J56" s="84">
        <f t="shared" si="2"/>
        <v>72893.8</v>
      </c>
      <c r="K56" s="91" t="s">
        <v>3520</v>
      </c>
      <c r="L56" s="8" t="s">
        <v>2900</v>
      </c>
      <c r="M56" s="8" t="s">
        <v>2900</v>
      </c>
      <c r="N56" s="8" t="s">
        <v>2900</v>
      </c>
      <c r="O56" s="8"/>
      <c r="P56" s="85">
        <v>3.0</v>
      </c>
      <c r="Q56" s="86">
        <v>2.0</v>
      </c>
      <c r="R56" s="86">
        <v>1763.0</v>
      </c>
      <c r="S56" s="87"/>
      <c r="T56" s="89" t="s">
        <v>3307</v>
      </c>
      <c r="W56" s="41"/>
    </row>
    <row r="57">
      <c r="A57" s="6">
        <v>45778.0</v>
      </c>
      <c r="B57" s="8" t="s">
        <v>3521</v>
      </c>
      <c r="C57" s="88" t="s">
        <v>3522</v>
      </c>
      <c r="D57" s="8" t="s">
        <v>3523</v>
      </c>
      <c r="E57" s="8" t="s">
        <v>3306</v>
      </c>
      <c r="F57" s="89">
        <v>4.25</v>
      </c>
      <c r="G57" s="87">
        <v>3621.0</v>
      </c>
      <c r="H57" s="87">
        <v>610000.0</v>
      </c>
      <c r="I57" s="83">
        <v>558084.0</v>
      </c>
      <c r="J57" s="84">
        <f t="shared" si="2"/>
        <v>51916</v>
      </c>
      <c r="K57" s="91"/>
      <c r="L57" s="8" t="s">
        <v>2900</v>
      </c>
      <c r="M57" s="8" t="s">
        <v>2900</v>
      </c>
      <c r="N57" s="8" t="s">
        <v>2900</v>
      </c>
      <c r="O57" s="8"/>
      <c r="P57" s="85">
        <v>4.0</v>
      </c>
      <c r="Q57" s="86">
        <v>3.0</v>
      </c>
      <c r="R57" s="86">
        <v>3390.0</v>
      </c>
      <c r="S57" s="87"/>
      <c r="T57" s="89" t="s">
        <v>3307</v>
      </c>
      <c r="W57" s="41"/>
    </row>
    <row r="58">
      <c r="A58" s="6">
        <v>45778.0</v>
      </c>
      <c r="B58" s="8" t="s">
        <v>3524</v>
      </c>
      <c r="C58" s="88" t="s">
        <v>3525</v>
      </c>
      <c r="D58" s="8" t="s">
        <v>3526</v>
      </c>
      <c r="E58" s="8" t="s">
        <v>3306</v>
      </c>
      <c r="F58" s="89">
        <v>2.75</v>
      </c>
      <c r="G58" s="90">
        <v>1846.0</v>
      </c>
      <c r="H58" s="87">
        <v>410000.0</v>
      </c>
      <c r="I58" s="83">
        <v>293500.0</v>
      </c>
      <c r="J58" s="84">
        <f t="shared" si="2"/>
        <v>116500</v>
      </c>
      <c r="K58" s="91" t="s">
        <v>3527</v>
      </c>
      <c r="L58" s="8" t="s">
        <v>2900</v>
      </c>
      <c r="M58" s="8" t="s">
        <v>2900</v>
      </c>
      <c r="N58" s="8" t="s">
        <v>2900</v>
      </c>
      <c r="O58" s="8"/>
      <c r="P58" s="85">
        <v>4.0</v>
      </c>
      <c r="Q58" s="86">
        <v>2.0</v>
      </c>
      <c r="R58" s="86">
        <v>1942.0</v>
      </c>
      <c r="S58" s="87"/>
      <c r="T58" s="89" t="s">
        <v>3307</v>
      </c>
      <c r="W58" s="41"/>
    </row>
    <row r="59">
      <c r="A59" s="6">
        <v>45777.0</v>
      </c>
      <c r="B59" s="8" t="s">
        <v>3528</v>
      </c>
      <c r="C59" s="88" t="s">
        <v>3529</v>
      </c>
      <c r="D59" s="8" t="s">
        <v>3530</v>
      </c>
      <c r="E59" s="8" t="s">
        <v>3306</v>
      </c>
      <c r="F59" s="89">
        <v>2.5</v>
      </c>
      <c r="G59" s="87">
        <v>2270.0</v>
      </c>
      <c r="H59" s="87">
        <v>415000.0</v>
      </c>
      <c r="I59" s="83">
        <v>387418.0</v>
      </c>
      <c r="J59" s="84">
        <f t="shared" si="2"/>
        <v>27582</v>
      </c>
      <c r="K59" s="91" t="s">
        <v>3531</v>
      </c>
      <c r="L59" s="8" t="s">
        <v>2900</v>
      </c>
      <c r="M59" s="8" t="s">
        <v>2900</v>
      </c>
      <c r="N59" s="8" t="s">
        <v>2900</v>
      </c>
      <c r="O59" s="8"/>
      <c r="P59" s="85">
        <v>3.0</v>
      </c>
      <c r="Q59" s="86">
        <v>3.0</v>
      </c>
      <c r="R59" s="86">
        <v>1600.0</v>
      </c>
      <c r="S59" s="87"/>
      <c r="T59" s="89" t="s">
        <v>3307</v>
      </c>
      <c r="W59" s="41"/>
    </row>
    <row r="60">
      <c r="A60" s="6">
        <v>45776.0</v>
      </c>
      <c r="B60" s="8" t="s">
        <v>3532</v>
      </c>
      <c r="C60" s="88" t="s">
        <v>3533</v>
      </c>
      <c r="D60" s="8" t="s">
        <v>3534</v>
      </c>
      <c r="E60" s="8" t="s">
        <v>3306</v>
      </c>
      <c r="F60" s="89">
        <v>3.0</v>
      </c>
      <c r="G60" s="90">
        <v>4100.0</v>
      </c>
      <c r="H60" s="87">
        <v>803000.0</v>
      </c>
      <c r="I60" s="83">
        <v>745000.0</v>
      </c>
      <c r="J60" s="84">
        <f t="shared" si="2"/>
        <v>58000</v>
      </c>
      <c r="K60" s="91" t="s">
        <v>3535</v>
      </c>
      <c r="L60" s="8" t="s">
        <v>2900</v>
      </c>
      <c r="M60" s="8" t="s">
        <v>2900</v>
      </c>
      <c r="N60" s="8" t="s">
        <v>2900</v>
      </c>
      <c r="O60" s="8"/>
      <c r="P60" s="85">
        <v>5.0</v>
      </c>
      <c r="Q60" s="86">
        <v>4.0</v>
      </c>
      <c r="R60" s="86">
        <v>3884.0</v>
      </c>
      <c r="S60" s="87"/>
      <c r="T60" s="89" t="s">
        <v>3307</v>
      </c>
      <c r="W60" s="41"/>
    </row>
    <row r="61">
      <c r="A61" s="6">
        <v>45775.0</v>
      </c>
      <c r="B61" s="8" t="s">
        <v>3536</v>
      </c>
      <c r="C61" s="88" t="s">
        <v>3537</v>
      </c>
      <c r="D61" s="8" t="s">
        <v>3538</v>
      </c>
      <c r="E61" s="8" t="s">
        <v>3306</v>
      </c>
      <c r="F61" s="89">
        <v>3.38</v>
      </c>
      <c r="G61" s="87">
        <v>1716.0</v>
      </c>
      <c r="H61" s="87">
        <v>380000.0</v>
      </c>
      <c r="I61" s="83">
        <v>304600.0</v>
      </c>
      <c r="J61" s="84">
        <f t="shared" si="2"/>
        <v>75400</v>
      </c>
      <c r="K61" s="91" t="s">
        <v>3539</v>
      </c>
      <c r="L61" s="8" t="s">
        <v>2900</v>
      </c>
      <c r="M61" s="8" t="s">
        <v>2900</v>
      </c>
      <c r="N61" s="8" t="s">
        <v>2900</v>
      </c>
      <c r="O61" s="8"/>
      <c r="P61" s="85">
        <v>3.0</v>
      </c>
      <c r="Q61" s="86">
        <v>2.0</v>
      </c>
      <c r="R61" s="86">
        <v>1512.0</v>
      </c>
      <c r="S61" s="87" t="s">
        <v>3540</v>
      </c>
      <c r="T61" s="89" t="s">
        <v>3307</v>
      </c>
      <c r="W61" s="41"/>
    </row>
    <row r="62">
      <c r="A62" s="6">
        <v>45775.0</v>
      </c>
      <c r="B62" s="8" t="s">
        <v>3541</v>
      </c>
      <c r="C62" s="88" t="s">
        <v>3542</v>
      </c>
      <c r="D62" s="8" t="s">
        <v>3543</v>
      </c>
      <c r="E62" s="8" t="s">
        <v>3306</v>
      </c>
      <c r="F62" s="89">
        <v>2.25</v>
      </c>
      <c r="G62" s="87">
        <v>1665.0</v>
      </c>
      <c r="H62" s="87">
        <v>429000.0</v>
      </c>
      <c r="I62" s="83">
        <v>297436.0</v>
      </c>
      <c r="J62" s="84">
        <f t="shared" si="2"/>
        <v>131564</v>
      </c>
      <c r="K62" s="91" t="s">
        <v>3544</v>
      </c>
      <c r="L62" s="8" t="s">
        <v>2900</v>
      </c>
      <c r="M62" s="8" t="s">
        <v>2900</v>
      </c>
      <c r="N62" s="8" t="s">
        <v>2900</v>
      </c>
      <c r="O62" s="8"/>
      <c r="P62" s="85">
        <v>4.0</v>
      </c>
      <c r="Q62" s="86">
        <v>2.0</v>
      </c>
      <c r="R62" s="86">
        <v>2358.0</v>
      </c>
      <c r="S62" s="87"/>
      <c r="T62" s="89" t="s">
        <v>3307</v>
      </c>
      <c r="W62" s="41"/>
    </row>
    <row r="63">
      <c r="A63" s="6">
        <v>45775.0</v>
      </c>
      <c r="B63" s="8" t="s">
        <v>3545</v>
      </c>
      <c r="C63" s="88" t="s">
        <v>3546</v>
      </c>
      <c r="D63" s="8" t="s">
        <v>3547</v>
      </c>
      <c r="E63" s="8" t="s">
        <v>3314</v>
      </c>
      <c r="F63" s="89">
        <v>4.25</v>
      </c>
      <c r="G63" s="90">
        <v>2250.0</v>
      </c>
      <c r="H63" s="87">
        <v>390900.0</v>
      </c>
      <c r="I63" s="83">
        <v>378792.0</v>
      </c>
      <c r="J63" s="84">
        <f t="shared" si="2"/>
        <v>12108</v>
      </c>
      <c r="K63" s="91" t="s">
        <v>3548</v>
      </c>
      <c r="L63" s="8" t="s">
        <v>66</v>
      </c>
      <c r="M63" s="8" t="s">
        <v>3385</v>
      </c>
      <c r="N63" s="8" t="s">
        <v>66</v>
      </c>
      <c r="O63" s="88" t="s">
        <v>3549</v>
      </c>
      <c r="P63" s="85">
        <v>2.0</v>
      </c>
      <c r="Q63" s="86">
        <v>2.0</v>
      </c>
      <c r="R63" s="86">
        <v>1291.0</v>
      </c>
      <c r="S63" s="87"/>
      <c r="T63" s="89" t="s">
        <v>3307</v>
      </c>
      <c r="W63" s="41"/>
    </row>
    <row r="64">
      <c r="A64" s="6">
        <v>45775.0</v>
      </c>
      <c r="B64" s="8" t="s">
        <v>3550</v>
      </c>
      <c r="C64" s="88" t="s">
        <v>3551</v>
      </c>
      <c r="D64" s="8" t="s">
        <v>3552</v>
      </c>
      <c r="E64" s="8" t="s">
        <v>3314</v>
      </c>
      <c r="F64" s="89">
        <v>2.37</v>
      </c>
      <c r="G64" s="87">
        <v>2385.0</v>
      </c>
      <c r="H64" s="87">
        <v>468000.0</v>
      </c>
      <c r="I64" s="83">
        <v>413761.0</v>
      </c>
      <c r="J64" s="84">
        <f t="shared" si="2"/>
        <v>54239</v>
      </c>
      <c r="K64" s="91" t="s">
        <v>3553</v>
      </c>
      <c r="L64" s="8" t="s">
        <v>66</v>
      </c>
      <c r="M64" s="8" t="s">
        <v>3385</v>
      </c>
      <c r="N64" s="8" t="s">
        <v>66</v>
      </c>
      <c r="O64" s="88" t="s">
        <v>3554</v>
      </c>
      <c r="P64" s="85">
        <v>3.0</v>
      </c>
      <c r="Q64" s="86">
        <v>3.0</v>
      </c>
      <c r="R64" s="86">
        <v>2131.0</v>
      </c>
      <c r="S64" s="87" t="s">
        <v>3425</v>
      </c>
      <c r="T64" s="89" t="s">
        <v>3307</v>
      </c>
      <c r="W64" s="41"/>
    </row>
    <row r="65">
      <c r="A65" s="6">
        <v>45775.0</v>
      </c>
      <c r="B65" s="8" t="s">
        <v>3555</v>
      </c>
      <c r="C65" s="88" t="s">
        <v>3556</v>
      </c>
      <c r="D65" s="8" t="s">
        <v>3557</v>
      </c>
      <c r="E65" s="8" t="s">
        <v>3558</v>
      </c>
      <c r="F65" s="89">
        <v>2.37</v>
      </c>
      <c r="G65" s="90">
        <v>2395.0</v>
      </c>
      <c r="H65" s="87">
        <v>525000.0</v>
      </c>
      <c r="I65" s="83">
        <v>421000.0</v>
      </c>
      <c r="J65" s="84">
        <f t="shared" si="2"/>
        <v>104000</v>
      </c>
      <c r="K65" s="91" t="s">
        <v>3559</v>
      </c>
      <c r="L65" s="8" t="s">
        <v>66</v>
      </c>
      <c r="M65" s="8" t="s">
        <v>3385</v>
      </c>
      <c r="N65" s="8" t="s">
        <v>66</v>
      </c>
      <c r="O65" s="88" t="s">
        <v>3560</v>
      </c>
      <c r="P65" s="85">
        <v>4.0</v>
      </c>
      <c r="Q65" s="86">
        <v>4.0</v>
      </c>
      <c r="R65" s="86">
        <v>2536.0</v>
      </c>
      <c r="S65" s="87" t="s">
        <v>3561</v>
      </c>
      <c r="T65" s="89" t="s">
        <v>3307</v>
      </c>
      <c r="W65" s="41"/>
    </row>
    <row r="66">
      <c r="A66" s="6">
        <v>45775.0</v>
      </c>
      <c r="B66" s="8" t="s">
        <v>3562</v>
      </c>
      <c r="C66" s="88" t="s">
        <v>3563</v>
      </c>
      <c r="D66" s="8" t="s">
        <v>3564</v>
      </c>
      <c r="E66" s="8" t="s">
        <v>3306</v>
      </c>
      <c r="F66" s="89">
        <v>5.25</v>
      </c>
      <c r="G66" s="87">
        <v>4212.0</v>
      </c>
      <c r="H66" s="87">
        <v>670000.0</v>
      </c>
      <c r="I66" s="83">
        <v>637000.0</v>
      </c>
      <c r="J66" s="84">
        <f t="shared" si="2"/>
        <v>33000</v>
      </c>
      <c r="K66" s="91" t="s">
        <v>3565</v>
      </c>
      <c r="L66" s="8" t="s">
        <v>2900</v>
      </c>
      <c r="M66" s="8" t="s">
        <v>2900</v>
      </c>
      <c r="N66" s="8" t="s">
        <v>2900</v>
      </c>
      <c r="O66" s="8"/>
      <c r="P66" s="85">
        <v>4.0</v>
      </c>
      <c r="Q66" s="86">
        <v>4.0</v>
      </c>
      <c r="R66" s="86">
        <v>3588.0</v>
      </c>
      <c r="S66" s="87"/>
      <c r="T66" s="89" t="s">
        <v>3307</v>
      </c>
      <c r="W66" s="41"/>
    </row>
    <row r="67">
      <c r="A67" s="6">
        <v>45775.0</v>
      </c>
      <c r="B67" s="8" t="s">
        <v>3566</v>
      </c>
      <c r="C67" s="88" t="s">
        <v>3567</v>
      </c>
      <c r="D67" s="8" t="s">
        <v>3568</v>
      </c>
      <c r="E67" s="8" t="s">
        <v>3306</v>
      </c>
      <c r="F67" s="89">
        <v>3.75</v>
      </c>
      <c r="G67" s="90">
        <v>3013.0</v>
      </c>
      <c r="H67" s="87">
        <v>535000.0</v>
      </c>
      <c r="I67" s="83">
        <v>426149.0</v>
      </c>
      <c r="J67" s="84">
        <f t="shared" si="2"/>
        <v>108851</v>
      </c>
      <c r="K67" s="91" t="s">
        <v>3569</v>
      </c>
      <c r="L67" s="8" t="s">
        <v>2900</v>
      </c>
      <c r="M67" s="8" t="s">
        <v>2900</v>
      </c>
      <c r="N67" s="8" t="s">
        <v>2900</v>
      </c>
      <c r="O67" s="8"/>
      <c r="P67" s="85">
        <v>5.0</v>
      </c>
      <c r="Q67" s="86">
        <v>3.0</v>
      </c>
      <c r="R67" s="86">
        <v>3156.0</v>
      </c>
      <c r="S67" s="87"/>
      <c r="T67" s="89" t="s">
        <v>3307</v>
      </c>
      <c r="W67" s="41"/>
    </row>
    <row r="68">
      <c r="A68" s="6">
        <v>45772.0</v>
      </c>
      <c r="B68" s="8" t="s">
        <v>3570</v>
      </c>
      <c r="C68" s="88" t="s">
        <v>3571</v>
      </c>
      <c r="D68" s="8" t="s">
        <v>3572</v>
      </c>
      <c r="E68" s="8" t="s">
        <v>3306</v>
      </c>
      <c r="F68" s="89">
        <v>5.25</v>
      </c>
      <c r="G68" s="87">
        <v>3793.0</v>
      </c>
      <c r="H68" s="87">
        <v>629900.0</v>
      </c>
      <c r="I68" s="83">
        <v>560470.0</v>
      </c>
      <c r="J68" s="84">
        <f t="shared" si="2"/>
        <v>69430</v>
      </c>
      <c r="K68" s="91" t="s">
        <v>3573</v>
      </c>
      <c r="L68" s="8" t="s">
        <v>2900</v>
      </c>
      <c r="M68" s="8" t="s">
        <v>2900</v>
      </c>
      <c r="N68" s="8" t="s">
        <v>2900</v>
      </c>
      <c r="O68" s="8"/>
      <c r="P68" s="85">
        <v>5.0</v>
      </c>
      <c r="Q68" s="86">
        <v>4.0</v>
      </c>
      <c r="R68" s="86">
        <v>3561.0</v>
      </c>
      <c r="S68" s="87" t="s">
        <v>3574</v>
      </c>
      <c r="T68" s="89" t="s">
        <v>3307</v>
      </c>
      <c r="W68" s="41"/>
    </row>
    <row r="69">
      <c r="A69" s="6">
        <v>45772.0</v>
      </c>
      <c r="B69" s="8" t="s">
        <v>3491</v>
      </c>
      <c r="C69" s="88" t="s">
        <v>3575</v>
      </c>
      <c r="D69" s="8" t="s">
        <v>3576</v>
      </c>
      <c r="E69" s="8" t="s">
        <v>3306</v>
      </c>
      <c r="F69" s="89">
        <v>4.25</v>
      </c>
      <c r="G69" s="87">
        <v>3163.0</v>
      </c>
      <c r="H69" s="87">
        <v>520000.0</v>
      </c>
      <c r="I69" s="83">
        <v>483469.0</v>
      </c>
      <c r="J69" s="84">
        <f t="shared" si="2"/>
        <v>36531</v>
      </c>
      <c r="K69" s="91" t="s">
        <v>3577</v>
      </c>
      <c r="L69" s="8" t="s">
        <v>2900</v>
      </c>
      <c r="M69" s="8" t="s">
        <v>2900</v>
      </c>
      <c r="N69" s="8" t="s">
        <v>2900</v>
      </c>
      <c r="O69" s="8"/>
      <c r="P69" s="85">
        <v>3.0</v>
      </c>
      <c r="Q69" s="86">
        <v>3.0</v>
      </c>
      <c r="R69" s="86">
        <v>3525.0</v>
      </c>
      <c r="S69" s="87"/>
      <c r="T69" s="89" t="s">
        <v>3307</v>
      </c>
      <c r="W69" s="41"/>
    </row>
    <row r="70">
      <c r="A70" s="6">
        <v>45772.0</v>
      </c>
      <c r="B70" s="8" t="s">
        <v>3521</v>
      </c>
      <c r="C70" s="88" t="s">
        <v>3578</v>
      </c>
      <c r="D70" s="8" t="s">
        <v>3579</v>
      </c>
      <c r="E70" s="8" t="s">
        <v>3306</v>
      </c>
      <c r="F70" s="89">
        <v>5.25</v>
      </c>
      <c r="G70" s="87">
        <v>3351.0</v>
      </c>
      <c r="H70" s="87">
        <v>560000.0</v>
      </c>
      <c r="I70" s="83">
        <v>520674.0</v>
      </c>
      <c r="J70" s="84">
        <f t="shared" si="2"/>
        <v>39326</v>
      </c>
      <c r="K70" s="91" t="s">
        <v>3580</v>
      </c>
      <c r="L70" s="8" t="s">
        <v>2900</v>
      </c>
      <c r="M70" s="8" t="s">
        <v>2900</v>
      </c>
      <c r="N70" s="8" t="s">
        <v>2900</v>
      </c>
      <c r="O70" s="8"/>
      <c r="P70" s="85">
        <v>4.0</v>
      </c>
      <c r="Q70" s="86">
        <v>3.0</v>
      </c>
      <c r="R70" s="86">
        <v>3425.0</v>
      </c>
      <c r="S70" s="87"/>
      <c r="T70" s="89" t="s">
        <v>3307</v>
      </c>
      <c r="W70" s="41"/>
    </row>
    <row r="71">
      <c r="A71" s="6">
        <v>45772.0</v>
      </c>
      <c r="B71" s="8" t="s">
        <v>3581</v>
      </c>
      <c r="C71" s="88" t="s">
        <v>3582</v>
      </c>
      <c r="D71" s="8" t="s">
        <v>3583</v>
      </c>
      <c r="E71" s="8" t="s">
        <v>3306</v>
      </c>
      <c r="F71" s="89">
        <v>2.75</v>
      </c>
      <c r="G71" s="87">
        <v>1749.0</v>
      </c>
      <c r="H71" s="87">
        <v>380000.0</v>
      </c>
      <c r="I71" s="83">
        <v>302777.0</v>
      </c>
      <c r="J71" s="84">
        <f t="shared" si="2"/>
        <v>77223</v>
      </c>
      <c r="K71" s="91"/>
      <c r="L71" s="8" t="s">
        <v>2900</v>
      </c>
      <c r="M71" s="8" t="s">
        <v>2900</v>
      </c>
      <c r="N71" s="8" t="s">
        <v>2900</v>
      </c>
      <c r="O71" s="8"/>
      <c r="P71" s="85">
        <v>3.0</v>
      </c>
      <c r="Q71" s="86">
        <v>2.0</v>
      </c>
      <c r="R71" s="86">
        <v>1202.0</v>
      </c>
      <c r="S71" s="87"/>
      <c r="T71" s="89" t="s">
        <v>3307</v>
      </c>
      <c r="W71" s="41"/>
    </row>
    <row r="72">
      <c r="A72" s="6">
        <v>45772.0</v>
      </c>
      <c r="B72" s="8" t="s">
        <v>3581</v>
      </c>
      <c r="C72" s="88" t="s">
        <v>3584</v>
      </c>
      <c r="D72" s="8" t="s">
        <v>3585</v>
      </c>
      <c r="E72" s="8" t="s">
        <v>3306</v>
      </c>
      <c r="F72" s="89">
        <v>2.6</v>
      </c>
      <c r="G72" s="87">
        <v>2043.0</v>
      </c>
      <c r="H72" s="87">
        <v>515000.0</v>
      </c>
      <c r="I72" s="83">
        <v>371573.0</v>
      </c>
      <c r="J72" s="84">
        <f t="shared" si="2"/>
        <v>143427</v>
      </c>
      <c r="K72" s="91" t="s">
        <v>3586</v>
      </c>
      <c r="L72" s="8" t="s">
        <v>2900</v>
      </c>
      <c r="M72" s="8" t="s">
        <v>2900</v>
      </c>
      <c r="N72" s="8" t="s">
        <v>2900</v>
      </c>
      <c r="O72" s="8"/>
      <c r="P72" s="85">
        <v>2.0</v>
      </c>
      <c r="Q72" s="86">
        <v>3.0</v>
      </c>
      <c r="R72" s="86">
        <v>2788.0</v>
      </c>
      <c r="S72" s="87"/>
      <c r="T72" s="89" t="s">
        <v>3307</v>
      </c>
      <c r="W72" s="41"/>
    </row>
    <row r="73">
      <c r="A73" s="6">
        <v>45771.0</v>
      </c>
      <c r="B73" s="8" t="s">
        <v>3587</v>
      </c>
      <c r="C73" s="88" t="s">
        <v>3588</v>
      </c>
      <c r="D73" s="8" t="s">
        <v>3589</v>
      </c>
      <c r="E73" s="8" t="s">
        <v>3306</v>
      </c>
      <c r="F73" s="89">
        <v>4.25</v>
      </c>
      <c r="G73" s="90">
        <v>1737.0</v>
      </c>
      <c r="H73" s="87">
        <v>304000.0</v>
      </c>
      <c r="I73" s="83">
        <v>282388.0</v>
      </c>
      <c r="J73" s="84">
        <f t="shared" si="2"/>
        <v>21612</v>
      </c>
      <c r="K73" s="91"/>
      <c r="L73" s="8" t="s">
        <v>2900</v>
      </c>
      <c r="M73" s="8" t="s">
        <v>2900</v>
      </c>
      <c r="N73" s="8" t="s">
        <v>2900</v>
      </c>
      <c r="O73" s="8"/>
      <c r="P73" s="85">
        <v>1.0</v>
      </c>
      <c r="Q73" s="86">
        <v>1.0</v>
      </c>
      <c r="R73" s="86">
        <v>562.0</v>
      </c>
      <c r="S73" s="87"/>
      <c r="T73" s="89" t="s">
        <v>3307</v>
      </c>
      <c r="W73" s="41"/>
    </row>
    <row r="74">
      <c r="A74" s="6">
        <v>45771.0</v>
      </c>
      <c r="B74" s="8" t="s">
        <v>3590</v>
      </c>
      <c r="C74" s="88" t="s">
        <v>3591</v>
      </c>
      <c r="D74" s="8" t="s">
        <v>3592</v>
      </c>
      <c r="E74" s="8" t="s">
        <v>3314</v>
      </c>
      <c r="F74" s="89">
        <v>2.88</v>
      </c>
      <c r="G74" s="90">
        <v>2103.0</v>
      </c>
      <c r="H74" s="87">
        <v>420000.0</v>
      </c>
      <c r="I74" s="83">
        <v>383049.0</v>
      </c>
      <c r="J74" s="84">
        <f t="shared" si="2"/>
        <v>36951</v>
      </c>
      <c r="K74" s="91" t="s">
        <v>3593</v>
      </c>
      <c r="L74" s="8" t="s">
        <v>66</v>
      </c>
      <c r="M74" s="8" t="s">
        <v>3337</v>
      </c>
      <c r="N74" s="8" t="s">
        <v>2900</v>
      </c>
      <c r="O74" s="8"/>
      <c r="P74" s="85">
        <v>3.0</v>
      </c>
      <c r="Q74" s="86">
        <v>3.0</v>
      </c>
      <c r="R74" s="86">
        <v>1475.0</v>
      </c>
      <c r="S74" s="87">
        <v>110.0</v>
      </c>
      <c r="T74" s="89" t="s">
        <v>3307</v>
      </c>
      <c r="W74" s="41"/>
    </row>
    <row r="75">
      <c r="A75" s="6">
        <v>45771.0</v>
      </c>
      <c r="B75" s="8" t="s">
        <v>3413</v>
      </c>
      <c r="C75" s="88" t="s">
        <v>3594</v>
      </c>
      <c r="D75" s="8" t="s">
        <v>3595</v>
      </c>
      <c r="E75" s="8" t="s">
        <v>3306</v>
      </c>
      <c r="F75" s="89">
        <v>3.72</v>
      </c>
      <c r="G75" s="90">
        <v>2461.0</v>
      </c>
      <c r="H75" s="87">
        <v>439000.0</v>
      </c>
      <c r="I75" s="83">
        <v>393954.0</v>
      </c>
      <c r="J75" s="84">
        <f t="shared" si="2"/>
        <v>45046</v>
      </c>
      <c r="K75" s="91" t="s">
        <v>3596</v>
      </c>
      <c r="L75" s="8" t="s">
        <v>2900</v>
      </c>
      <c r="M75" s="8" t="s">
        <v>2900</v>
      </c>
      <c r="N75" s="8" t="s">
        <v>2900</v>
      </c>
      <c r="O75" s="8"/>
      <c r="P75" s="85">
        <v>3.0</v>
      </c>
      <c r="Q75" s="86">
        <v>2.0</v>
      </c>
      <c r="R75" s="86">
        <v>1469.0</v>
      </c>
      <c r="S75" s="87"/>
      <c r="T75" s="89" t="s">
        <v>3307</v>
      </c>
      <c r="W75" s="41"/>
    </row>
    <row r="76">
      <c r="A76" s="6">
        <v>45770.0</v>
      </c>
      <c r="B76" s="8" t="s">
        <v>3597</v>
      </c>
      <c r="C76" s="88" t="s">
        <v>3598</v>
      </c>
      <c r="D76" s="8" t="s">
        <v>3599</v>
      </c>
      <c r="E76" s="8" t="s">
        <v>3306</v>
      </c>
      <c r="F76" s="89">
        <v>3.75</v>
      </c>
      <c r="G76" s="87">
        <v>2358.0</v>
      </c>
      <c r="H76" s="87">
        <v>440000.0</v>
      </c>
      <c r="I76" s="83">
        <v>416000.0</v>
      </c>
      <c r="J76" s="84">
        <f t="shared" si="2"/>
        <v>24000</v>
      </c>
      <c r="K76" s="91" t="s">
        <v>3600</v>
      </c>
      <c r="L76" s="8" t="s">
        <v>2900</v>
      </c>
      <c r="M76" s="8" t="s">
        <v>2900</v>
      </c>
      <c r="N76" s="8" t="s">
        <v>2900</v>
      </c>
      <c r="O76" s="8"/>
      <c r="P76" s="85">
        <v>4.0</v>
      </c>
      <c r="Q76" s="86">
        <v>3.0</v>
      </c>
      <c r="R76" s="86">
        <v>2083.0</v>
      </c>
      <c r="S76" s="87"/>
      <c r="T76" s="89" t="s">
        <v>3307</v>
      </c>
      <c r="W76" s="41"/>
    </row>
    <row r="77">
      <c r="A77" s="6">
        <v>45770.0</v>
      </c>
      <c r="B77" s="8" t="s">
        <v>3601</v>
      </c>
      <c r="C77" s="88" t="s">
        <v>3602</v>
      </c>
      <c r="D77" s="8" t="s">
        <v>3603</v>
      </c>
      <c r="E77" s="8" t="s">
        <v>3314</v>
      </c>
      <c r="F77" s="89">
        <v>2.38</v>
      </c>
      <c r="G77" s="87">
        <v>1897.0</v>
      </c>
      <c r="H77" s="87">
        <v>435000.0</v>
      </c>
      <c r="I77" s="83">
        <v>335610.0</v>
      </c>
      <c r="J77" s="84">
        <f t="shared" si="2"/>
        <v>99390</v>
      </c>
      <c r="K77" s="91" t="s">
        <v>3604</v>
      </c>
      <c r="L77" s="8" t="s">
        <v>66</v>
      </c>
      <c r="M77" s="8" t="s">
        <v>2900</v>
      </c>
      <c r="N77" s="8" t="s">
        <v>2900</v>
      </c>
      <c r="O77" s="8"/>
      <c r="P77" s="85">
        <v>3.0</v>
      </c>
      <c r="Q77" s="86">
        <v>3.0</v>
      </c>
      <c r="R77" s="86">
        <v>1686.0</v>
      </c>
      <c r="S77" s="87"/>
      <c r="T77" s="89" t="s">
        <v>3307</v>
      </c>
      <c r="W77" s="41"/>
    </row>
    <row r="78">
      <c r="A78" s="6">
        <v>45770.0</v>
      </c>
      <c r="B78" s="8" t="s">
        <v>3605</v>
      </c>
      <c r="C78" s="88" t="s">
        <v>3606</v>
      </c>
      <c r="D78" s="8" t="s">
        <v>3607</v>
      </c>
      <c r="E78" s="8" t="s">
        <v>3306</v>
      </c>
      <c r="F78" s="89">
        <v>4.25</v>
      </c>
      <c r="G78" s="87">
        <v>2651.0</v>
      </c>
      <c r="H78" s="87">
        <v>465000.0</v>
      </c>
      <c r="I78" s="83">
        <v>451400.0</v>
      </c>
      <c r="J78" s="84">
        <f t="shared" si="2"/>
        <v>13600</v>
      </c>
      <c r="K78" s="91" t="s">
        <v>3608</v>
      </c>
      <c r="L78" s="8" t="s">
        <v>2900</v>
      </c>
      <c r="M78" s="8" t="s">
        <v>2900</v>
      </c>
      <c r="N78" s="8" t="s">
        <v>2900</v>
      </c>
      <c r="O78" s="8"/>
      <c r="P78" s="85">
        <v>5.0</v>
      </c>
      <c r="Q78" s="86">
        <v>3.0</v>
      </c>
      <c r="R78" s="86">
        <v>2199.0</v>
      </c>
      <c r="S78" s="87"/>
      <c r="T78" s="89" t="s">
        <v>3307</v>
      </c>
      <c r="W78" s="41"/>
    </row>
    <row r="79">
      <c r="A79" s="6">
        <v>45769.0</v>
      </c>
      <c r="B79" s="8" t="s">
        <v>3609</v>
      </c>
      <c r="C79" s="88" t="s">
        <v>3610</v>
      </c>
      <c r="D79" s="8" t="s">
        <v>3611</v>
      </c>
      <c r="E79" s="8" t="s">
        <v>3314</v>
      </c>
      <c r="F79" s="89">
        <v>2.25</v>
      </c>
      <c r="G79" s="90">
        <v>3184.0</v>
      </c>
      <c r="H79" s="87">
        <v>795000.0</v>
      </c>
      <c r="I79" s="83">
        <v>596762.0</v>
      </c>
      <c r="J79" s="84">
        <f t="shared" si="2"/>
        <v>198238</v>
      </c>
      <c r="K79" s="91" t="s">
        <v>3612</v>
      </c>
      <c r="L79" s="8" t="s">
        <v>2900</v>
      </c>
      <c r="M79" s="8" t="s">
        <v>3337</v>
      </c>
      <c r="N79" s="8" t="s">
        <v>66</v>
      </c>
      <c r="O79" s="8"/>
      <c r="P79" s="85">
        <v>5.0</v>
      </c>
      <c r="Q79" s="86">
        <v>4.0</v>
      </c>
      <c r="R79" s="86">
        <v>3820.0</v>
      </c>
      <c r="S79" s="87"/>
      <c r="T79" s="89" t="s">
        <v>3307</v>
      </c>
      <c r="W79" s="41"/>
    </row>
    <row r="80">
      <c r="A80" s="6">
        <v>45769.0</v>
      </c>
      <c r="B80" s="8" t="s">
        <v>3613</v>
      </c>
      <c r="C80" s="88" t="s">
        <v>3614</v>
      </c>
      <c r="D80" s="8" t="s">
        <v>3615</v>
      </c>
      <c r="E80" s="8" t="s">
        <v>3306</v>
      </c>
      <c r="F80" s="89">
        <v>2.5</v>
      </c>
      <c r="G80" s="90">
        <v>2202.0</v>
      </c>
      <c r="H80" s="87">
        <v>490000.0</v>
      </c>
      <c r="I80" s="83">
        <v>419815.0</v>
      </c>
      <c r="J80" s="84">
        <f t="shared" si="2"/>
        <v>70185</v>
      </c>
      <c r="K80" s="91" t="s">
        <v>3616</v>
      </c>
      <c r="L80" s="8" t="s">
        <v>2900</v>
      </c>
      <c r="M80" s="8" t="s">
        <v>2900</v>
      </c>
      <c r="N80" s="8" t="s">
        <v>2900</v>
      </c>
      <c r="O80" s="8"/>
      <c r="P80" s="85">
        <v>4.0</v>
      </c>
      <c r="Q80" s="86">
        <v>3.0</v>
      </c>
      <c r="R80" s="86">
        <v>2722.0</v>
      </c>
      <c r="S80" s="87"/>
      <c r="T80" s="89" t="s">
        <v>3307</v>
      </c>
      <c r="W80" s="41"/>
    </row>
    <row r="81">
      <c r="A81" s="6">
        <v>45769.0</v>
      </c>
      <c r="B81" s="8" t="s">
        <v>3617</v>
      </c>
      <c r="C81" s="88" t="s">
        <v>3618</v>
      </c>
      <c r="D81" s="8" t="s">
        <v>3619</v>
      </c>
      <c r="E81" s="8" t="s">
        <v>3314</v>
      </c>
      <c r="F81" s="89">
        <v>5.0</v>
      </c>
      <c r="G81" s="87">
        <v>2699.0</v>
      </c>
      <c r="H81" s="87">
        <v>429900.0</v>
      </c>
      <c r="I81" s="83">
        <v>400145.0</v>
      </c>
      <c r="J81" s="84">
        <f t="shared" si="2"/>
        <v>29755</v>
      </c>
      <c r="K81" s="91" t="s">
        <v>3620</v>
      </c>
      <c r="L81" s="8" t="s">
        <v>66</v>
      </c>
      <c r="M81" s="8" t="s">
        <v>3385</v>
      </c>
      <c r="N81" s="8" t="s">
        <v>66</v>
      </c>
      <c r="O81" s="88" t="s">
        <v>3621</v>
      </c>
      <c r="P81" s="85">
        <v>3.0</v>
      </c>
      <c r="Q81" s="86">
        <v>3.0</v>
      </c>
      <c r="R81" s="86">
        <v>1640.0</v>
      </c>
      <c r="S81" s="87"/>
      <c r="T81" s="89" t="s">
        <v>3307</v>
      </c>
      <c r="W81" s="41"/>
    </row>
    <row r="82">
      <c r="A82" s="6">
        <v>45769.0</v>
      </c>
      <c r="B82" s="8" t="s">
        <v>3622</v>
      </c>
      <c r="C82" s="88" t="s">
        <v>3623</v>
      </c>
      <c r="D82" s="8" t="s">
        <v>3624</v>
      </c>
      <c r="E82" s="8" t="s">
        <v>3306</v>
      </c>
      <c r="F82" s="89">
        <v>4.37</v>
      </c>
      <c r="G82" s="90">
        <v>2376.0</v>
      </c>
      <c r="H82" s="87">
        <v>500000.0</v>
      </c>
      <c r="I82" s="83">
        <v>454244.0</v>
      </c>
      <c r="J82" s="84">
        <f t="shared" si="2"/>
        <v>45756</v>
      </c>
      <c r="K82" s="91" t="s">
        <v>3625</v>
      </c>
      <c r="L82" s="8" t="s">
        <v>2900</v>
      </c>
      <c r="M82" s="8" t="s">
        <v>2900</v>
      </c>
      <c r="N82" s="8" t="s">
        <v>2900</v>
      </c>
      <c r="O82" s="8"/>
      <c r="P82" s="85">
        <v>2.0</v>
      </c>
      <c r="Q82" s="86">
        <v>3.0</v>
      </c>
      <c r="R82" s="86">
        <v>1849.0</v>
      </c>
      <c r="S82" s="87" t="s">
        <v>3626</v>
      </c>
      <c r="T82" s="89" t="s">
        <v>3307</v>
      </c>
      <c r="W82" s="41"/>
    </row>
    <row r="83">
      <c r="A83" s="6">
        <v>45769.0</v>
      </c>
      <c r="B83" s="8" t="s">
        <v>3627</v>
      </c>
      <c r="C83" s="88" t="s">
        <v>3628</v>
      </c>
      <c r="D83" s="8" t="s">
        <v>3629</v>
      </c>
      <c r="E83" s="8" t="s">
        <v>3314</v>
      </c>
      <c r="F83" s="89">
        <v>2.6</v>
      </c>
      <c r="G83" s="90">
        <v>2262.0</v>
      </c>
      <c r="H83" s="87">
        <v>464900.0</v>
      </c>
      <c r="I83" s="83">
        <v>388000.0</v>
      </c>
      <c r="J83" s="84">
        <f t="shared" si="2"/>
        <v>76900</v>
      </c>
      <c r="K83" s="91" t="s">
        <v>3630</v>
      </c>
      <c r="L83" s="8" t="s">
        <v>66</v>
      </c>
      <c r="M83" s="8" t="s">
        <v>3385</v>
      </c>
      <c r="N83" s="8" t="s">
        <v>66</v>
      </c>
      <c r="O83" s="88" t="s">
        <v>3631</v>
      </c>
      <c r="P83" s="85">
        <v>4.0</v>
      </c>
      <c r="Q83" s="86">
        <v>3.0</v>
      </c>
      <c r="R83" s="86">
        <v>2128.0</v>
      </c>
      <c r="S83" s="87">
        <v>30.0</v>
      </c>
      <c r="T83" s="89" t="s">
        <v>3307</v>
      </c>
      <c r="W83" s="41"/>
    </row>
    <row r="84">
      <c r="A84" s="6">
        <v>45769.0</v>
      </c>
      <c r="B84" s="8" t="s">
        <v>3329</v>
      </c>
      <c r="C84" s="88" t="s">
        <v>3632</v>
      </c>
      <c r="D84" s="8" t="s">
        <v>3633</v>
      </c>
      <c r="E84" s="8" t="s">
        <v>3306</v>
      </c>
      <c r="F84" s="89">
        <v>2.25</v>
      </c>
      <c r="G84" s="87">
        <v>1666.0</v>
      </c>
      <c r="H84" s="87">
        <v>450000.0</v>
      </c>
      <c r="I84" s="83">
        <v>308991.0</v>
      </c>
      <c r="J84" s="84">
        <f t="shared" si="2"/>
        <v>141009</v>
      </c>
      <c r="K84" s="91" t="s">
        <v>3634</v>
      </c>
      <c r="L84" s="8" t="s">
        <v>2900</v>
      </c>
      <c r="M84" s="8" t="s">
        <v>2900</v>
      </c>
      <c r="N84" s="8" t="s">
        <v>2900</v>
      </c>
      <c r="O84" s="8"/>
      <c r="P84" s="85">
        <v>4.0</v>
      </c>
      <c r="Q84" s="86">
        <v>2.0</v>
      </c>
      <c r="R84" s="86">
        <v>2040.0</v>
      </c>
      <c r="S84" s="87" t="s">
        <v>3635</v>
      </c>
      <c r="T84" s="89" t="s">
        <v>3307</v>
      </c>
      <c r="W84" s="41"/>
    </row>
    <row r="85">
      <c r="A85" s="6">
        <v>45769.0</v>
      </c>
      <c r="B85" s="8" t="s">
        <v>3636</v>
      </c>
      <c r="C85" s="88" t="s">
        <v>3637</v>
      </c>
      <c r="D85" s="8" t="s">
        <v>3638</v>
      </c>
      <c r="E85" s="8" t="s">
        <v>3306</v>
      </c>
      <c r="F85" s="89">
        <v>4.8</v>
      </c>
      <c r="G85" s="90">
        <v>2262.0</v>
      </c>
      <c r="H85" s="87">
        <v>399900.0</v>
      </c>
      <c r="I85" s="83">
        <v>370054.0</v>
      </c>
      <c r="J85" s="84">
        <f t="shared" si="2"/>
        <v>29846</v>
      </c>
      <c r="K85" s="91" t="s">
        <v>3639</v>
      </c>
      <c r="L85" s="8" t="s">
        <v>2900</v>
      </c>
      <c r="M85" s="8" t="s">
        <v>2900</v>
      </c>
      <c r="N85" s="8" t="s">
        <v>2900</v>
      </c>
      <c r="O85" s="8"/>
      <c r="P85" s="85">
        <v>3.0</v>
      </c>
      <c r="Q85" s="86">
        <v>3.0</v>
      </c>
      <c r="R85" s="86">
        <v>1975.0</v>
      </c>
      <c r="S85" s="87">
        <v>420.0</v>
      </c>
      <c r="T85" s="89" t="s">
        <v>3307</v>
      </c>
      <c r="W85" s="41"/>
    </row>
    <row r="86">
      <c r="A86" s="6">
        <v>45769.0</v>
      </c>
      <c r="B86" s="8" t="s">
        <v>3640</v>
      </c>
      <c r="C86" s="88" t="s">
        <v>3641</v>
      </c>
      <c r="D86" s="8" t="s">
        <v>3642</v>
      </c>
      <c r="E86" s="8" t="s">
        <v>3306</v>
      </c>
      <c r="F86" s="89">
        <v>3.25</v>
      </c>
      <c r="G86" s="90">
        <v>2867.0</v>
      </c>
      <c r="H86" s="87">
        <v>480000.0</v>
      </c>
      <c r="I86" s="83">
        <v>456221.0</v>
      </c>
      <c r="J86" s="84">
        <f t="shared" si="2"/>
        <v>23779</v>
      </c>
      <c r="K86" s="91" t="s">
        <v>3643</v>
      </c>
      <c r="L86" s="8" t="s">
        <v>2900</v>
      </c>
      <c r="M86" s="8" t="s">
        <v>3337</v>
      </c>
      <c r="N86" s="8" t="s">
        <v>66</v>
      </c>
      <c r="O86" s="8"/>
      <c r="P86" s="85">
        <v>4.0</v>
      </c>
      <c r="Q86" s="86">
        <v>3.0</v>
      </c>
      <c r="R86" s="86">
        <v>2002.0</v>
      </c>
      <c r="S86" s="87"/>
      <c r="T86" s="89" t="s">
        <v>3307</v>
      </c>
      <c r="W86" s="41"/>
    </row>
    <row r="87">
      <c r="A87" s="6">
        <v>45769.0</v>
      </c>
      <c r="B87" s="8" t="s">
        <v>3644</v>
      </c>
      <c r="C87" s="88" t="s">
        <v>3645</v>
      </c>
      <c r="D87" s="8" t="s">
        <v>3646</v>
      </c>
      <c r="E87" s="8" t="s">
        <v>3306</v>
      </c>
      <c r="F87" s="89">
        <v>2.4</v>
      </c>
      <c r="G87" s="90">
        <v>2170.0</v>
      </c>
      <c r="H87" s="87">
        <v>449000.0</v>
      </c>
      <c r="I87" s="83">
        <v>399000.0</v>
      </c>
      <c r="J87" s="84">
        <f t="shared" si="2"/>
        <v>50000</v>
      </c>
      <c r="K87" s="91" t="s">
        <v>3647</v>
      </c>
      <c r="L87" s="8" t="s">
        <v>2900</v>
      </c>
      <c r="M87" s="8" t="s">
        <v>2900</v>
      </c>
      <c r="N87" s="8" t="s">
        <v>66</v>
      </c>
      <c r="O87" s="8"/>
      <c r="P87" s="85">
        <v>3.0</v>
      </c>
      <c r="Q87" s="86">
        <v>3.0</v>
      </c>
      <c r="R87" s="86">
        <v>2800.0</v>
      </c>
      <c r="S87" s="87">
        <v>73.0</v>
      </c>
      <c r="T87" s="89" t="s">
        <v>3307</v>
      </c>
      <c r="W87" s="41"/>
    </row>
    <row r="88">
      <c r="A88" s="6">
        <v>45769.0</v>
      </c>
      <c r="B88" s="8" t="s">
        <v>3648</v>
      </c>
      <c r="C88" s="88" t="s">
        <v>3649</v>
      </c>
      <c r="D88" s="8" t="s">
        <v>3650</v>
      </c>
      <c r="E88" s="8" t="s">
        <v>3306</v>
      </c>
      <c r="F88" s="89">
        <v>2.65</v>
      </c>
      <c r="G88" s="90">
        <v>1488.0</v>
      </c>
      <c r="H88" s="87">
        <v>395000.0</v>
      </c>
      <c r="I88" s="83">
        <v>341305.0</v>
      </c>
      <c r="J88" s="84">
        <f t="shared" si="2"/>
        <v>53695</v>
      </c>
      <c r="K88" s="91" t="s">
        <v>3651</v>
      </c>
      <c r="L88" s="8" t="s">
        <v>2900</v>
      </c>
      <c r="M88" s="8" t="s">
        <v>2900</v>
      </c>
      <c r="N88" s="8" t="s">
        <v>2900</v>
      </c>
      <c r="O88" s="8"/>
      <c r="P88" s="85">
        <v>3.0</v>
      </c>
      <c r="Q88" s="86">
        <v>2.0</v>
      </c>
      <c r="R88" s="86">
        <v>1229.0</v>
      </c>
      <c r="S88" s="87"/>
      <c r="T88" s="89" t="s">
        <v>3307</v>
      </c>
      <c r="W88" s="41"/>
    </row>
    <row r="89">
      <c r="A89" s="6">
        <v>45764.0</v>
      </c>
      <c r="B89" s="8" t="s">
        <v>3324</v>
      </c>
      <c r="C89" s="88" t="s">
        <v>3652</v>
      </c>
      <c r="D89" s="8" t="s">
        <v>3653</v>
      </c>
      <c r="E89" s="8" t="s">
        <v>3314</v>
      </c>
      <c r="F89" s="89">
        <v>5.25</v>
      </c>
      <c r="G89" s="87">
        <v>3183.0</v>
      </c>
      <c r="H89" s="87">
        <v>559000.0</v>
      </c>
      <c r="I89" s="83">
        <v>474398.0</v>
      </c>
      <c r="J89" s="84">
        <f t="shared" si="2"/>
        <v>84602</v>
      </c>
      <c r="K89" s="91" t="s">
        <v>3654</v>
      </c>
      <c r="L89" s="8" t="s">
        <v>66</v>
      </c>
      <c r="M89" s="8" t="s">
        <v>3385</v>
      </c>
      <c r="N89" s="8" t="s">
        <v>66</v>
      </c>
      <c r="O89" s="88" t="s">
        <v>3655</v>
      </c>
      <c r="P89" s="85">
        <v>5.0</v>
      </c>
      <c r="Q89" s="86">
        <v>4.0</v>
      </c>
      <c r="R89" s="86">
        <v>2653.0</v>
      </c>
      <c r="S89" s="87"/>
      <c r="T89" s="89" t="s">
        <v>3307</v>
      </c>
      <c r="W89" s="41"/>
    </row>
    <row r="90">
      <c r="A90" s="6">
        <v>45764.0</v>
      </c>
      <c r="B90" s="8" t="s">
        <v>3656</v>
      </c>
      <c r="C90" s="88" t="s">
        <v>3657</v>
      </c>
      <c r="D90" s="8" t="s">
        <v>3658</v>
      </c>
      <c r="E90" s="8" t="s">
        <v>3306</v>
      </c>
      <c r="F90" s="89">
        <v>2.25</v>
      </c>
      <c r="G90" s="87">
        <v>1428.0</v>
      </c>
      <c r="H90" s="87">
        <v>355000.0</v>
      </c>
      <c r="I90" s="83">
        <v>279866.0</v>
      </c>
      <c r="J90" s="84">
        <f t="shared" si="2"/>
        <v>75134</v>
      </c>
      <c r="K90" s="91" t="s">
        <v>3659</v>
      </c>
      <c r="L90" s="8" t="s">
        <v>2900</v>
      </c>
      <c r="M90" s="8" t="s">
        <v>2900</v>
      </c>
      <c r="N90" s="8" t="s">
        <v>2900</v>
      </c>
      <c r="O90" s="8"/>
      <c r="P90" s="85">
        <v>3.0</v>
      </c>
      <c r="Q90" s="86">
        <v>2.0</v>
      </c>
      <c r="R90" s="86">
        <v>1988.0</v>
      </c>
      <c r="S90" s="87"/>
      <c r="T90" s="89" t="s">
        <v>3307</v>
      </c>
      <c r="W90" s="41"/>
    </row>
    <row r="91">
      <c r="A91" s="6">
        <v>45762.0</v>
      </c>
      <c r="B91" s="8" t="s">
        <v>3421</v>
      </c>
      <c r="C91" s="88" t="s">
        <v>3660</v>
      </c>
      <c r="D91" s="8" t="s">
        <v>3661</v>
      </c>
      <c r="E91" s="8" t="s">
        <v>3306</v>
      </c>
      <c r="F91" s="89">
        <v>2.5</v>
      </c>
      <c r="G91" s="87">
        <v>758.0</v>
      </c>
      <c r="H91" s="87">
        <v>230000.0</v>
      </c>
      <c r="I91" s="83">
        <v>110157.0</v>
      </c>
      <c r="J91" s="84">
        <f t="shared" si="2"/>
        <v>119843</v>
      </c>
      <c r="K91" s="91" t="s">
        <v>3662</v>
      </c>
      <c r="L91" s="8" t="s">
        <v>2900</v>
      </c>
      <c r="M91" s="8" t="s">
        <v>3337</v>
      </c>
      <c r="N91" s="8" t="s">
        <v>2900</v>
      </c>
      <c r="O91" s="8"/>
      <c r="P91" s="85">
        <v>2.0</v>
      </c>
      <c r="Q91" s="86">
        <v>2.0</v>
      </c>
      <c r="R91" s="86">
        <v>1002.0</v>
      </c>
      <c r="S91" s="87">
        <v>300.0</v>
      </c>
      <c r="T91" s="89" t="s">
        <v>3307</v>
      </c>
      <c r="W91" s="41"/>
    </row>
    <row r="92">
      <c r="A92" s="6">
        <v>45762.0</v>
      </c>
      <c r="B92" s="8" t="s">
        <v>3663</v>
      </c>
      <c r="C92" s="88" t="s">
        <v>3664</v>
      </c>
      <c r="D92" s="8" t="s">
        <v>3665</v>
      </c>
      <c r="E92" s="8" t="s">
        <v>3306</v>
      </c>
      <c r="F92" s="89">
        <v>4.37</v>
      </c>
      <c r="G92" s="90">
        <v>2548.0</v>
      </c>
      <c r="H92" s="87">
        <v>435000.0</v>
      </c>
      <c r="I92" s="83">
        <v>408631.0</v>
      </c>
      <c r="J92" s="84">
        <f t="shared" si="2"/>
        <v>26369</v>
      </c>
      <c r="K92" s="91" t="s">
        <v>3666</v>
      </c>
      <c r="L92" s="8" t="s">
        <v>2900</v>
      </c>
      <c r="M92" s="8" t="s">
        <v>3337</v>
      </c>
      <c r="N92" s="8" t="s">
        <v>2900</v>
      </c>
      <c r="O92" s="8"/>
      <c r="P92" s="85">
        <v>3.0</v>
      </c>
      <c r="Q92" s="86">
        <v>3.0</v>
      </c>
      <c r="R92" s="86">
        <v>1939.0</v>
      </c>
      <c r="S92" s="87"/>
      <c r="T92" s="89" t="s">
        <v>3307</v>
      </c>
      <c r="W92" s="41"/>
    </row>
    <row r="93">
      <c r="A93" s="6">
        <v>45761.0</v>
      </c>
      <c r="B93" s="8" t="s">
        <v>3464</v>
      </c>
      <c r="C93" s="88" t="s">
        <v>3667</v>
      </c>
      <c r="D93" s="8" t="s">
        <v>3668</v>
      </c>
      <c r="E93" s="8" t="s">
        <v>3306</v>
      </c>
      <c r="F93" s="89">
        <v>5.0</v>
      </c>
      <c r="G93" s="87">
        <v>2516.0</v>
      </c>
      <c r="H93" s="87">
        <v>425000.0</v>
      </c>
      <c r="I93" s="83">
        <v>383877.0</v>
      </c>
      <c r="J93" s="84">
        <f t="shared" si="2"/>
        <v>41123</v>
      </c>
      <c r="K93" s="91"/>
      <c r="L93" s="8" t="s">
        <v>2900</v>
      </c>
      <c r="M93" s="8" t="s">
        <v>3337</v>
      </c>
      <c r="N93" s="8" t="s">
        <v>2900</v>
      </c>
      <c r="O93" s="8"/>
      <c r="P93" s="85">
        <v>4.0</v>
      </c>
      <c r="Q93" s="86">
        <v>2.0</v>
      </c>
      <c r="R93" s="86">
        <v>1786.0</v>
      </c>
      <c r="S93" s="87"/>
      <c r="T93" s="89" t="s">
        <v>3307</v>
      </c>
      <c r="W93" s="41"/>
    </row>
    <row r="94">
      <c r="A94" s="6">
        <v>45758.0</v>
      </c>
      <c r="B94" s="8" t="s">
        <v>3669</v>
      </c>
      <c r="C94" s="88" t="s">
        <v>3670</v>
      </c>
      <c r="D94" s="8" t="s">
        <v>3671</v>
      </c>
      <c r="E94" s="8" t="s">
        <v>3306</v>
      </c>
      <c r="F94" s="89">
        <v>2.5</v>
      </c>
      <c r="G94" s="90">
        <v>3181.0</v>
      </c>
      <c r="H94" s="87">
        <v>625000.0</v>
      </c>
      <c r="I94" s="83">
        <v>572817.0</v>
      </c>
      <c r="J94" s="84">
        <f t="shared" si="2"/>
        <v>52183</v>
      </c>
      <c r="K94" s="91" t="s">
        <v>3672</v>
      </c>
      <c r="L94" s="8" t="s">
        <v>2900</v>
      </c>
      <c r="M94" s="8" t="s">
        <v>3337</v>
      </c>
      <c r="N94" s="8" t="s">
        <v>2900</v>
      </c>
      <c r="O94" s="8"/>
      <c r="P94" s="85">
        <v>4.0</v>
      </c>
      <c r="Q94" s="86">
        <v>3.0</v>
      </c>
      <c r="R94" s="86">
        <v>3652.0</v>
      </c>
      <c r="S94" s="87">
        <v>68.0</v>
      </c>
      <c r="T94" s="89" t="s">
        <v>3307</v>
      </c>
      <c r="W94" s="41"/>
    </row>
    <row r="95">
      <c r="A95" s="6">
        <v>45758.0</v>
      </c>
      <c r="B95" s="8" t="s">
        <v>3510</v>
      </c>
      <c r="C95" s="88" t="s">
        <v>3673</v>
      </c>
      <c r="D95" s="8" t="s">
        <v>3674</v>
      </c>
      <c r="E95" s="8" t="s">
        <v>3306</v>
      </c>
      <c r="F95" s="89">
        <v>2.63</v>
      </c>
      <c r="G95" s="90">
        <v>2793.0</v>
      </c>
      <c r="H95" s="87">
        <v>565000.0</v>
      </c>
      <c r="I95" s="83">
        <v>443287.0</v>
      </c>
      <c r="J95" s="84">
        <f t="shared" si="2"/>
        <v>121713</v>
      </c>
      <c r="K95" s="91" t="s">
        <v>3675</v>
      </c>
      <c r="L95" s="8" t="s">
        <v>2900</v>
      </c>
      <c r="M95" s="8" t="s">
        <v>3337</v>
      </c>
      <c r="N95" s="8" t="s">
        <v>2900</v>
      </c>
      <c r="O95" s="8"/>
      <c r="P95" s="85">
        <v>4.0</v>
      </c>
      <c r="Q95" s="86">
        <v>3.0</v>
      </c>
      <c r="R95" s="86">
        <v>2759.0</v>
      </c>
      <c r="S95" s="87">
        <v>45.0</v>
      </c>
      <c r="T95" s="89" t="s">
        <v>3307</v>
      </c>
      <c r="W95" s="41"/>
    </row>
    <row r="96">
      <c r="A96" s="6">
        <v>45758.0</v>
      </c>
      <c r="B96" s="8" t="s">
        <v>3676</v>
      </c>
      <c r="C96" s="88" t="s">
        <v>3677</v>
      </c>
      <c r="D96" s="8" t="s">
        <v>3678</v>
      </c>
      <c r="E96" s="8" t="s">
        <v>3306</v>
      </c>
      <c r="F96" s="89">
        <v>4.63</v>
      </c>
      <c r="G96" s="90">
        <v>3213.0</v>
      </c>
      <c r="H96" s="87">
        <v>650000.0</v>
      </c>
      <c r="I96" s="83">
        <v>593966.0</v>
      </c>
      <c r="J96" s="84">
        <f t="shared" si="2"/>
        <v>56034</v>
      </c>
      <c r="K96" s="91" t="s">
        <v>3679</v>
      </c>
      <c r="L96" s="8" t="s">
        <v>2900</v>
      </c>
      <c r="M96" s="8" t="s">
        <v>3337</v>
      </c>
      <c r="N96" s="8" t="s">
        <v>2900</v>
      </c>
      <c r="O96" s="8"/>
      <c r="P96" s="85">
        <v>4.0</v>
      </c>
      <c r="Q96" s="86">
        <v>3.0</v>
      </c>
      <c r="R96" s="86">
        <v>3438.0</v>
      </c>
      <c r="S96" s="87" t="s">
        <v>3680</v>
      </c>
      <c r="T96" s="89" t="s">
        <v>3307</v>
      </c>
      <c r="W96" s="41"/>
    </row>
    <row r="97">
      <c r="A97" s="6">
        <v>45758.0</v>
      </c>
      <c r="B97" s="8" t="s">
        <v>3681</v>
      </c>
      <c r="C97" s="88" t="s">
        <v>3682</v>
      </c>
      <c r="D97" s="8" t="s">
        <v>3683</v>
      </c>
      <c r="E97" s="8" t="s">
        <v>3306</v>
      </c>
      <c r="F97" s="89">
        <v>2.62</v>
      </c>
      <c r="G97" s="90">
        <v>2257.0</v>
      </c>
      <c r="H97" s="87">
        <v>425000.0</v>
      </c>
      <c r="I97" s="83">
        <v>392312.0</v>
      </c>
      <c r="J97" s="84">
        <f t="shared" si="2"/>
        <v>32688</v>
      </c>
      <c r="K97" s="91" t="s">
        <v>3684</v>
      </c>
      <c r="L97" s="8" t="s">
        <v>2900</v>
      </c>
      <c r="M97" s="8" t="s">
        <v>3337</v>
      </c>
      <c r="N97" s="8" t="s">
        <v>2900</v>
      </c>
      <c r="O97" s="8"/>
      <c r="P97" s="85">
        <v>3.0</v>
      </c>
      <c r="Q97" s="86">
        <v>3.0</v>
      </c>
      <c r="R97" s="86">
        <v>1538.0</v>
      </c>
      <c r="S97" s="87"/>
      <c r="T97" s="89" t="s">
        <v>3307</v>
      </c>
      <c r="W97" s="41"/>
    </row>
    <row r="98">
      <c r="A98" s="6">
        <v>45757.0</v>
      </c>
      <c r="B98" s="8" t="s">
        <v>3685</v>
      </c>
      <c r="C98" s="88" t="s">
        <v>3686</v>
      </c>
      <c r="D98" s="8" t="s">
        <v>3687</v>
      </c>
      <c r="E98" s="8" t="s">
        <v>3314</v>
      </c>
      <c r="F98" s="89">
        <v>4.0</v>
      </c>
      <c r="G98" s="90">
        <v>1992.0</v>
      </c>
      <c r="H98" s="87">
        <v>365000.0</v>
      </c>
      <c r="I98" s="83">
        <v>358911.0</v>
      </c>
      <c r="J98" s="84">
        <f t="shared" si="2"/>
        <v>6089</v>
      </c>
      <c r="K98" s="91" t="s">
        <v>3424</v>
      </c>
      <c r="L98" s="8" t="s">
        <v>66</v>
      </c>
      <c r="M98" s="8" t="s">
        <v>3385</v>
      </c>
      <c r="N98" s="8" t="s">
        <v>66</v>
      </c>
      <c r="O98" s="88" t="s">
        <v>3688</v>
      </c>
      <c r="P98" s="85">
        <v>3.0</v>
      </c>
      <c r="Q98" s="86">
        <v>2.0</v>
      </c>
      <c r="R98" s="86">
        <v>1192.0</v>
      </c>
      <c r="S98" s="87"/>
      <c r="T98" s="89" t="s">
        <v>3307</v>
      </c>
      <c r="W98" s="41"/>
    </row>
    <row r="99">
      <c r="A99" s="6">
        <v>45757.0</v>
      </c>
      <c r="B99" s="8" t="s">
        <v>3689</v>
      </c>
      <c r="C99" s="88" t="s">
        <v>3690</v>
      </c>
      <c r="D99" s="8" t="s">
        <v>3691</v>
      </c>
      <c r="E99" s="8" t="s">
        <v>3306</v>
      </c>
      <c r="F99" s="89">
        <v>3.75</v>
      </c>
      <c r="G99" s="90">
        <v>3319.0</v>
      </c>
      <c r="H99" s="87">
        <v>650000.0</v>
      </c>
      <c r="I99" s="83">
        <v>596000.0</v>
      </c>
      <c r="J99" s="84">
        <f t="shared" si="2"/>
        <v>54000</v>
      </c>
      <c r="K99" s="91" t="s">
        <v>3692</v>
      </c>
      <c r="L99" s="8" t="s">
        <v>66</v>
      </c>
      <c r="M99" s="8" t="s">
        <v>3337</v>
      </c>
      <c r="N99" s="8" t="s">
        <v>2900</v>
      </c>
      <c r="O99" s="8"/>
      <c r="P99" s="85">
        <v>5.0</v>
      </c>
      <c r="Q99" s="86">
        <v>4.0</v>
      </c>
      <c r="R99" s="86">
        <v>4148.0</v>
      </c>
      <c r="S99" s="87">
        <v>75.0</v>
      </c>
      <c r="T99" s="89" t="s">
        <v>3693</v>
      </c>
      <c r="W99" s="41"/>
    </row>
    <row r="100">
      <c r="A100" s="6">
        <v>45757.0</v>
      </c>
      <c r="B100" s="8" t="s">
        <v>3694</v>
      </c>
      <c r="C100" s="88" t="s">
        <v>3695</v>
      </c>
      <c r="D100" s="8" t="s">
        <v>3696</v>
      </c>
      <c r="E100" s="8" t="s">
        <v>3314</v>
      </c>
      <c r="F100" s="89">
        <v>2.75</v>
      </c>
      <c r="G100" s="90">
        <v>1398.0</v>
      </c>
      <c r="H100" s="87">
        <v>440000.0</v>
      </c>
      <c r="I100" s="83">
        <v>305000.0</v>
      </c>
      <c r="J100" s="84">
        <f t="shared" si="2"/>
        <v>135000</v>
      </c>
      <c r="K100" s="91" t="s">
        <v>3697</v>
      </c>
      <c r="L100" s="8" t="s">
        <v>66</v>
      </c>
      <c r="M100" s="8" t="s">
        <v>3337</v>
      </c>
      <c r="N100" s="8" t="s">
        <v>2900</v>
      </c>
      <c r="O100" s="8"/>
      <c r="P100" s="85">
        <v>2.0</v>
      </c>
      <c r="Q100" s="86">
        <v>2.0</v>
      </c>
      <c r="R100" s="86">
        <v>1329.0</v>
      </c>
      <c r="S100" s="87">
        <v>95.0</v>
      </c>
      <c r="T100" s="89" t="s">
        <v>3307</v>
      </c>
      <c r="W100" s="41"/>
    </row>
    <row r="101">
      <c r="A101" s="6">
        <v>45757.0</v>
      </c>
      <c r="B101" s="8" t="s">
        <v>3698</v>
      </c>
      <c r="C101" s="88" t="s">
        <v>3699</v>
      </c>
      <c r="D101" s="8" t="s">
        <v>3700</v>
      </c>
      <c r="E101" s="8" t="s">
        <v>3314</v>
      </c>
      <c r="F101" s="89">
        <v>2.38</v>
      </c>
      <c r="G101" s="87">
        <v>2914.0</v>
      </c>
      <c r="H101" s="87">
        <v>419000.0</v>
      </c>
      <c r="I101" s="83">
        <v>389117.0</v>
      </c>
      <c r="J101" s="84">
        <f t="shared" si="2"/>
        <v>29883</v>
      </c>
      <c r="K101" s="91" t="s">
        <v>3701</v>
      </c>
      <c r="L101" s="8" t="s">
        <v>66</v>
      </c>
      <c r="M101" s="8" t="s">
        <v>3385</v>
      </c>
      <c r="N101" s="8" t="s">
        <v>66</v>
      </c>
      <c r="O101" s="88" t="s">
        <v>3702</v>
      </c>
      <c r="P101" s="85">
        <v>3.0</v>
      </c>
      <c r="Q101" s="86">
        <v>3.0</v>
      </c>
      <c r="R101" s="86">
        <v>2253.0</v>
      </c>
      <c r="S101" s="87"/>
      <c r="T101" s="89" t="s">
        <v>3307</v>
      </c>
      <c r="W101" s="41"/>
    </row>
    <row r="102">
      <c r="A102" s="6">
        <v>45756.0</v>
      </c>
      <c r="B102" s="8" t="s">
        <v>3703</v>
      </c>
      <c r="C102" s="88" t="s">
        <v>3704</v>
      </c>
      <c r="D102" s="8" t="s">
        <v>3705</v>
      </c>
      <c r="E102" s="8" t="s">
        <v>3306</v>
      </c>
      <c r="F102" s="89">
        <v>5.25</v>
      </c>
      <c r="G102" s="90">
        <v>3325.0</v>
      </c>
      <c r="H102" s="87">
        <v>650000.0</v>
      </c>
      <c r="I102" s="83">
        <v>622000.0</v>
      </c>
      <c r="J102" s="84">
        <f t="shared" si="2"/>
        <v>28000</v>
      </c>
      <c r="K102" s="91" t="s">
        <v>3706</v>
      </c>
      <c r="L102" s="8" t="s">
        <v>66</v>
      </c>
      <c r="M102" s="8" t="s">
        <v>3337</v>
      </c>
      <c r="N102" s="8" t="s">
        <v>2900</v>
      </c>
      <c r="O102" s="8"/>
      <c r="P102" s="85">
        <v>4.0</v>
      </c>
      <c r="Q102" s="86">
        <v>3.0</v>
      </c>
      <c r="R102" s="86">
        <v>2742.0</v>
      </c>
      <c r="S102" s="87"/>
      <c r="T102" s="89" t="s">
        <v>3307</v>
      </c>
      <c r="W102" s="41"/>
    </row>
    <row r="103">
      <c r="A103" s="6">
        <v>45756.0</v>
      </c>
      <c r="B103" s="8" t="s">
        <v>3707</v>
      </c>
      <c r="C103" s="88" t="s">
        <v>3708</v>
      </c>
      <c r="D103" s="8" t="s">
        <v>3709</v>
      </c>
      <c r="E103" s="8" t="s">
        <v>3306</v>
      </c>
      <c r="F103" s="89">
        <v>3.5</v>
      </c>
      <c r="G103" s="87">
        <v>2033.0</v>
      </c>
      <c r="H103" s="87">
        <v>455000.0</v>
      </c>
      <c r="I103" s="83">
        <v>312536.0</v>
      </c>
      <c r="J103" s="84">
        <f t="shared" si="2"/>
        <v>142464</v>
      </c>
      <c r="K103" s="91" t="s">
        <v>3710</v>
      </c>
      <c r="L103" s="8" t="s">
        <v>66</v>
      </c>
      <c r="M103" s="8" t="s">
        <v>3385</v>
      </c>
      <c r="N103" s="8" t="s">
        <v>2900</v>
      </c>
      <c r="O103" s="8"/>
      <c r="P103" s="85">
        <v>4.0</v>
      </c>
      <c r="Q103" s="86">
        <v>3.0</v>
      </c>
      <c r="R103" s="86">
        <v>3120.0</v>
      </c>
      <c r="S103" s="87"/>
      <c r="T103" s="89" t="s">
        <v>3307</v>
      </c>
      <c r="W103" s="41"/>
    </row>
    <row r="104">
      <c r="A104" s="6">
        <v>45756.0</v>
      </c>
      <c r="B104" s="8" t="s">
        <v>3711</v>
      </c>
      <c r="C104" s="88" t="s">
        <v>3712</v>
      </c>
      <c r="D104" s="8" t="s">
        <v>3713</v>
      </c>
      <c r="E104" s="8" t="s">
        <v>3306</v>
      </c>
      <c r="F104" s="89">
        <v>4.25</v>
      </c>
      <c r="G104" s="87">
        <v>3093.0</v>
      </c>
      <c r="H104" s="87">
        <v>540000.0</v>
      </c>
      <c r="I104" s="83">
        <v>478000.0</v>
      </c>
      <c r="J104" s="84">
        <f t="shared" si="2"/>
        <v>62000</v>
      </c>
      <c r="K104" s="91" t="s">
        <v>3714</v>
      </c>
      <c r="L104" s="8" t="s">
        <v>66</v>
      </c>
      <c r="M104" s="8" t="s">
        <v>3385</v>
      </c>
      <c r="N104" s="8" t="s">
        <v>2900</v>
      </c>
      <c r="O104" s="8"/>
      <c r="P104" s="85">
        <v>3.0</v>
      </c>
      <c r="Q104" s="86">
        <v>3.0</v>
      </c>
      <c r="R104" s="86">
        <v>2366.0</v>
      </c>
      <c r="S104" s="87"/>
      <c r="T104" s="89" t="s">
        <v>3307</v>
      </c>
      <c r="W104" s="41"/>
    </row>
    <row r="105">
      <c r="A105" s="6">
        <v>45754.0</v>
      </c>
      <c r="B105" s="8" t="s">
        <v>3715</v>
      </c>
      <c r="C105" s="88" t="s">
        <v>3716</v>
      </c>
      <c r="D105" s="8" t="s">
        <v>3717</v>
      </c>
      <c r="E105" s="8" t="s">
        <v>3306</v>
      </c>
      <c r="F105" s="89">
        <v>5.1</v>
      </c>
      <c r="G105" s="90">
        <v>3009.0</v>
      </c>
      <c r="H105" s="87">
        <v>465500.0</v>
      </c>
      <c r="I105" s="83">
        <v>453800.0</v>
      </c>
      <c r="J105" s="84">
        <f t="shared" si="2"/>
        <v>11700</v>
      </c>
      <c r="K105" s="91" t="s">
        <v>3718</v>
      </c>
      <c r="L105" s="8" t="s">
        <v>66</v>
      </c>
      <c r="M105" s="8" t="s">
        <v>3337</v>
      </c>
      <c r="N105" s="8" t="s">
        <v>2900</v>
      </c>
      <c r="O105" s="8"/>
      <c r="P105" s="85">
        <v>3.0</v>
      </c>
      <c r="Q105" s="86">
        <v>3.0</v>
      </c>
      <c r="R105" s="86">
        <v>1958.0</v>
      </c>
      <c r="S105" s="87"/>
      <c r="T105" s="89" t="s">
        <v>3307</v>
      </c>
      <c r="W105" s="41"/>
    </row>
    <row r="106">
      <c r="A106" s="6">
        <v>45754.0</v>
      </c>
      <c r="B106" s="8" t="s">
        <v>3503</v>
      </c>
      <c r="C106" s="88" t="s">
        <v>3719</v>
      </c>
      <c r="D106" s="8" t="s">
        <v>3720</v>
      </c>
      <c r="E106" s="8" t="s">
        <v>3558</v>
      </c>
      <c r="F106" s="89">
        <v>3.0</v>
      </c>
      <c r="G106" s="90">
        <v>3252.0</v>
      </c>
      <c r="H106" s="87">
        <v>630000.0</v>
      </c>
      <c r="I106" s="83">
        <v>589449.0</v>
      </c>
      <c r="J106" s="84">
        <f t="shared" si="2"/>
        <v>40551</v>
      </c>
      <c r="K106" s="91" t="s">
        <v>3721</v>
      </c>
      <c r="L106" s="8" t="s">
        <v>66</v>
      </c>
      <c r="M106" s="8" t="s">
        <v>3385</v>
      </c>
      <c r="N106" s="8" t="s">
        <v>66</v>
      </c>
      <c r="O106" s="88" t="s">
        <v>3722</v>
      </c>
      <c r="P106" s="85">
        <v>8.0</v>
      </c>
      <c r="Q106" s="86">
        <v>4.0</v>
      </c>
      <c r="R106" s="86">
        <v>2880.0</v>
      </c>
      <c r="S106" s="87"/>
      <c r="T106" s="89" t="s">
        <v>3307</v>
      </c>
      <c r="W106" s="41"/>
    </row>
    <row r="107">
      <c r="A107" s="6">
        <v>45754.0</v>
      </c>
      <c r="B107" s="8" t="s">
        <v>3723</v>
      </c>
      <c r="C107" s="88" t="s">
        <v>3724</v>
      </c>
      <c r="D107" s="8" t="s">
        <v>3725</v>
      </c>
      <c r="E107" s="8" t="s">
        <v>3306</v>
      </c>
      <c r="F107" s="89">
        <v>2.75</v>
      </c>
      <c r="G107" s="90">
        <v>1957.0</v>
      </c>
      <c r="H107" s="87">
        <v>430000.0</v>
      </c>
      <c r="I107" s="83">
        <v>289000.0</v>
      </c>
      <c r="J107" s="84">
        <f t="shared" si="2"/>
        <v>141000</v>
      </c>
      <c r="K107" s="91" t="s">
        <v>3726</v>
      </c>
      <c r="L107" s="8" t="s">
        <v>66</v>
      </c>
      <c r="M107" s="8" t="s">
        <v>3385</v>
      </c>
      <c r="N107" s="8" t="s">
        <v>2900</v>
      </c>
      <c r="O107" s="8"/>
      <c r="P107" s="85">
        <v>3.0</v>
      </c>
      <c r="Q107" s="86">
        <v>3.0</v>
      </c>
      <c r="R107" s="86">
        <v>2705.0</v>
      </c>
      <c r="S107" s="87"/>
      <c r="T107" s="89" t="s">
        <v>3307</v>
      </c>
      <c r="W107" s="41"/>
    </row>
    <row r="108">
      <c r="A108" s="6">
        <v>45754.0</v>
      </c>
      <c r="B108" s="8" t="s">
        <v>3727</v>
      </c>
      <c r="C108" s="88" t="s">
        <v>3728</v>
      </c>
      <c r="D108" s="8" t="s">
        <v>3729</v>
      </c>
      <c r="E108" s="8" t="s">
        <v>3306</v>
      </c>
      <c r="F108" s="89">
        <v>4.37</v>
      </c>
      <c r="G108" s="87">
        <v>2944.0</v>
      </c>
      <c r="H108" s="87">
        <v>480000.0</v>
      </c>
      <c r="I108" s="83">
        <v>466898.0</v>
      </c>
      <c r="J108" s="84">
        <f t="shared" si="2"/>
        <v>13102</v>
      </c>
      <c r="K108" s="91" t="s">
        <v>3730</v>
      </c>
      <c r="L108" s="8" t="s">
        <v>66</v>
      </c>
      <c r="M108" s="8" t="s">
        <v>3385</v>
      </c>
      <c r="N108" s="8" t="s">
        <v>2900</v>
      </c>
      <c r="O108" s="8"/>
      <c r="P108" s="85">
        <v>3.0</v>
      </c>
      <c r="Q108" s="86">
        <v>3.0</v>
      </c>
      <c r="R108" s="86">
        <v>2228.0</v>
      </c>
      <c r="S108" s="87"/>
      <c r="T108" s="89" t="s">
        <v>3307</v>
      </c>
      <c r="W108" s="41"/>
    </row>
    <row r="109">
      <c r="A109" s="6">
        <v>45751.0</v>
      </c>
      <c r="B109" s="8" t="s">
        <v>3731</v>
      </c>
      <c r="C109" s="88" t="s">
        <v>3732</v>
      </c>
      <c r="D109" s="8" t="s">
        <v>3733</v>
      </c>
      <c r="E109" s="8" t="s">
        <v>3306</v>
      </c>
      <c r="F109" s="89">
        <v>3.62</v>
      </c>
      <c r="G109" s="87">
        <v>2303.0</v>
      </c>
      <c r="H109" s="87">
        <v>480000.0</v>
      </c>
      <c r="I109" s="83">
        <v>389000.0</v>
      </c>
      <c r="J109" s="84">
        <f t="shared" si="2"/>
        <v>91000</v>
      </c>
      <c r="K109" s="91" t="s">
        <v>3734</v>
      </c>
      <c r="L109" s="8" t="s">
        <v>66</v>
      </c>
      <c r="M109" s="8" t="s">
        <v>3735</v>
      </c>
      <c r="N109" s="8" t="s">
        <v>2900</v>
      </c>
      <c r="O109" s="8"/>
      <c r="P109" s="85">
        <v>3.0</v>
      </c>
      <c r="Q109" s="86">
        <v>3.0</v>
      </c>
      <c r="R109" s="86">
        <v>2284.0</v>
      </c>
      <c r="S109" s="87" t="s">
        <v>3736</v>
      </c>
      <c r="T109" s="89" t="s">
        <v>3307</v>
      </c>
      <c r="W109" s="41"/>
    </row>
    <row r="110">
      <c r="A110" s="6">
        <v>45751.0</v>
      </c>
      <c r="B110" s="8" t="s">
        <v>3685</v>
      </c>
      <c r="C110" s="88" t="s">
        <v>3737</v>
      </c>
      <c r="D110" s="8" t="s">
        <v>3738</v>
      </c>
      <c r="E110" s="8" t="s">
        <v>3306</v>
      </c>
      <c r="F110" s="89">
        <v>3.38</v>
      </c>
      <c r="G110" s="90">
        <v>2124.0</v>
      </c>
      <c r="H110" s="87">
        <v>465000.0</v>
      </c>
      <c r="I110" s="83">
        <v>380355.0</v>
      </c>
      <c r="J110" s="84">
        <f t="shared" si="2"/>
        <v>84645</v>
      </c>
      <c r="K110" s="91" t="s">
        <v>3424</v>
      </c>
      <c r="L110" s="8" t="s">
        <v>66</v>
      </c>
      <c r="M110" s="8" t="s">
        <v>3735</v>
      </c>
      <c r="N110" s="8" t="s">
        <v>2900</v>
      </c>
      <c r="O110" s="8"/>
      <c r="P110" s="85">
        <v>3.0</v>
      </c>
      <c r="Q110" s="86">
        <v>3.0</v>
      </c>
      <c r="R110" s="86">
        <v>1973.0</v>
      </c>
      <c r="S110" s="87"/>
      <c r="T110" s="89" t="s">
        <v>3307</v>
      </c>
      <c r="W110" s="41"/>
    </row>
    <row r="111">
      <c r="A111" s="6">
        <v>45751.0</v>
      </c>
      <c r="B111" s="8" t="s">
        <v>3739</v>
      </c>
      <c r="C111" s="88" t="s">
        <v>3740</v>
      </c>
      <c r="D111" s="8" t="s">
        <v>3741</v>
      </c>
      <c r="E111" s="8" t="s">
        <v>3306</v>
      </c>
      <c r="F111" s="89">
        <v>2.75</v>
      </c>
      <c r="G111" s="87">
        <v>1489.0</v>
      </c>
      <c r="H111" s="87">
        <v>320000.0</v>
      </c>
      <c r="I111" s="83">
        <v>263758.0</v>
      </c>
      <c r="J111" s="84">
        <f t="shared" si="2"/>
        <v>56242</v>
      </c>
      <c r="K111" s="91"/>
      <c r="L111" s="8" t="s">
        <v>66</v>
      </c>
      <c r="M111" s="8" t="s">
        <v>3735</v>
      </c>
      <c r="N111" s="8" t="s">
        <v>2900</v>
      </c>
      <c r="O111" s="8"/>
      <c r="P111" s="85">
        <v>3.0</v>
      </c>
      <c r="Q111" s="86">
        <v>2.0</v>
      </c>
      <c r="R111" s="86">
        <v>1060.0</v>
      </c>
      <c r="S111" s="87"/>
      <c r="T111" s="89" t="s">
        <v>3307</v>
      </c>
      <c r="W111" s="41"/>
    </row>
    <row r="112">
      <c r="A112" s="6">
        <v>45751.0</v>
      </c>
      <c r="B112" s="8" t="s">
        <v>3742</v>
      </c>
      <c r="C112" s="88" t="s">
        <v>3743</v>
      </c>
      <c r="D112" s="8" t="s">
        <v>3744</v>
      </c>
      <c r="E112" s="8" t="s">
        <v>3306</v>
      </c>
      <c r="F112" s="89">
        <v>2.63</v>
      </c>
      <c r="G112" s="90">
        <v>1797.0</v>
      </c>
      <c r="H112" s="87">
        <v>440000.0</v>
      </c>
      <c r="I112" s="83">
        <v>349262.0</v>
      </c>
      <c r="J112" s="84">
        <f t="shared" si="2"/>
        <v>90738</v>
      </c>
      <c r="K112" s="91" t="s">
        <v>3745</v>
      </c>
      <c r="L112" s="8" t="s">
        <v>66</v>
      </c>
      <c r="M112" s="8" t="s">
        <v>3735</v>
      </c>
      <c r="N112" s="8" t="s">
        <v>2900</v>
      </c>
      <c r="O112" s="8"/>
      <c r="P112" s="85">
        <v>3.0</v>
      </c>
      <c r="Q112" s="86">
        <v>3.0</v>
      </c>
      <c r="R112" s="86">
        <v>1794.0</v>
      </c>
      <c r="S112" s="87"/>
      <c r="T112" s="89" t="s">
        <v>3307</v>
      </c>
      <c r="W112" s="41"/>
    </row>
    <row r="113">
      <c r="A113" s="6">
        <v>45750.0</v>
      </c>
      <c r="B113" s="8" t="s">
        <v>3685</v>
      </c>
      <c r="C113" s="88" t="s">
        <v>3746</v>
      </c>
      <c r="D113" s="8" t="s">
        <v>3747</v>
      </c>
      <c r="E113" s="8" t="s">
        <v>3306</v>
      </c>
      <c r="F113" s="89">
        <v>3.25</v>
      </c>
      <c r="G113" s="90">
        <v>3127.0</v>
      </c>
      <c r="H113" s="87">
        <v>620000.0</v>
      </c>
      <c r="I113" s="83">
        <v>507312.0</v>
      </c>
      <c r="J113" s="84">
        <f t="shared" si="2"/>
        <v>112688</v>
      </c>
      <c r="K113" s="91" t="s">
        <v>3424</v>
      </c>
      <c r="L113" s="8" t="s">
        <v>66</v>
      </c>
      <c r="M113" s="8" t="s">
        <v>3735</v>
      </c>
      <c r="N113" s="8" t="s">
        <v>2900</v>
      </c>
      <c r="O113" s="8"/>
      <c r="P113" s="85">
        <v>5.0</v>
      </c>
      <c r="Q113" s="86">
        <v>4.0</v>
      </c>
      <c r="R113" s="86">
        <v>2818.0</v>
      </c>
      <c r="S113" s="87"/>
      <c r="T113" s="89" t="s">
        <v>3307</v>
      </c>
      <c r="W113" s="41"/>
    </row>
    <row r="114">
      <c r="A114" s="6">
        <v>45750.0</v>
      </c>
      <c r="B114" s="8" t="s">
        <v>3748</v>
      </c>
      <c r="C114" s="88" t="s">
        <v>3749</v>
      </c>
      <c r="D114" s="8" t="s">
        <v>3750</v>
      </c>
      <c r="E114" s="8" t="s">
        <v>3314</v>
      </c>
      <c r="F114" s="89">
        <v>2.38</v>
      </c>
      <c r="G114" s="90">
        <v>1828.0</v>
      </c>
      <c r="H114" s="87">
        <v>420000.0</v>
      </c>
      <c r="I114" s="83">
        <v>323697.0</v>
      </c>
      <c r="J114" s="84">
        <f t="shared" si="2"/>
        <v>96303</v>
      </c>
      <c r="K114" s="91" t="s">
        <v>3751</v>
      </c>
      <c r="L114" s="8" t="s">
        <v>66</v>
      </c>
      <c r="M114" s="8" t="s">
        <v>3385</v>
      </c>
      <c r="N114" s="8" t="s">
        <v>66</v>
      </c>
      <c r="O114" s="88" t="s">
        <v>3752</v>
      </c>
      <c r="P114" s="85">
        <v>4.0</v>
      </c>
      <c r="Q114" s="86">
        <v>3.0</v>
      </c>
      <c r="R114" s="86">
        <v>2568.0</v>
      </c>
      <c r="S114" s="87"/>
      <c r="T114" s="89" t="s">
        <v>3307</v>
      </c>
      <c r="W114" s="41"/>
    </row>
    <row r="115">
      <c r="A115" s="6">
        <v>45750.0</v>
      </c>
      <c r="B115" s="8" t="s">
        <v>3753</v>
      </c>
      <c r="C115" s="88" t="s">
        <v>3754</v>
      </c>
      <c r="D115" s="8" t="s">
        <v>3755</v>
      </c>
      <c r="E115" s="8" t="s">
        <v>3314</v>
      </c>
      <c r="F115" s="89">
        <v>3.5</v>
      </c>
      <c r="G115" s="90">
        <v>3065.0</v>
      </c>
      <c r="H115" s="87">
        <v>555000.0</v>
      </c>
      <c r="I115" s="83">
        <v>518630.0</v>
      </c>
      <c r="J115" s="84">
        <f t="shared" si="2"/>
        <v>36370</v>
      </c>
      <c r="K115" s="91" t="s">
        <v>3756</v>
      </c>
      <c r="L115" s="8" t="s">
        <v>66</v>
      </c>
      <c r="M115" s="8" t="s">
        <v>3385</v>
      </c>
      <c r="N115" s="8" t="s">
        <v>66</v>
      </c>
      <c r="O115" s="88" t="s">
        <v>3757</v>
      </c>
      <c r="P115" s="85">
        <v>4.0</v>
      </c>
      <c r="Q115" s="86">
        <v>3.0</v>
      </c>
      <c r="R115" s="86">
        <v>2616.0</v>
      </c>
      <c r="S115" s="87"/>
      <c r="T115" s="89" t="s">
        <v>3307</v>
      </c>
      <c r="W115" s="41"/>
    </row>
    <row r="116">
      <c r="A116" s="6">
        <v>45750.0</v>
      </c>
      <c r="B116" s="8" t="s">
        <v>3758</v>
      </c>
      <c r="C116" s="88" t="s">
        <v>3759</v>
      </c>
      <c r="D116" s="8" t="s">
        <v>3760</v>
      </c>
      <c r="E116" s="8" t="s">
        <v>3306</v>
      </c>
      <c r="F116" s="89">
        <v>2.62</v>
      </c>
      <c r="G116" s="90">
        <v>2538.0</v>
      </c>
      <c r="H116" s="87">
        <v>515000.0</v>
      </c>
      <c r="I116" s="83">
        <v>437764.0</v>
      </c>
      <c r="J116" s="84">
        <f t="shared" si="2"/>
        <v>77236</v>
      </c>
      <c r="K116" s="91" t="s">
        <v>3761</v>
      </c>
      <c r="L116" s="8" t="s">
        <v>66</v>
      </c>
      <c r="M116" s="8" t="s">
        <v>3735</v>
      </c>
      <c r="N116" s="8" t="s">
        <v>2900</v>
      </c>
      <c r="O116" s="8"/>
      <c r="P116" s="85">
        <v>4.0</v>
      </c>
      <c r="Q116" s="86">
        <v>3.0</v>
      </c>
      <c r="R116" s="86">
        <v>2768.0</v>
      </c>
      <c r="S116" s="87"/>
      <c r="T116" s="89" t="s">
        <v>3307</v>
      </c>
      <c r="W116" s="41"/>
    </row>
    <row r="117">
      <c r="A117" s="6">
        <v>45749.0</v>
      </c>
      <c r="B117" s="8" t="s">
        <v>3762</v>
      </c>
      <c r="C117" s="88" t="s">
        <v>3763</v>
      </c>
      <c r="D117" s="8" t="s">
        <v>3764</v>
      </c>
      <c r="E117" s="8" t="s">
        <v>3306</v>
      </c>
      <c r="F117" s="89">
        <v>2.5</v>
      </c>
      <c r="G117" s="87">
        <v>1924.0</v>
      </c>
      <c r="H117" s="87">
        <v>450000.0</v>
      </c>
      <c r="I117" s="83">
        <v>345184.0</v>
      </c>
      <c r="J117" s="84">
        <f t="shared" si="2"/>
        <v>104816</v>
      </c>
      <c r="K117" s="91" t="s">
        <v>3424</v>
      </c>
      <c r="L117" s="8" t="s">
        <v>66</v>
      </c>
      <c r="M117" s="8" t="s">
        <v>3735</v>
      </c>
      <c r="N117" s="8" t="s">
        <v>2900</v>
      </c>
      <c r="O117" s="8"/>
      <c r="P117" s="85">
        <v>3.0</v>
      </c>
      <c r="Q117" s="86">
        <v>3.0</v>
      </c>
      <c r="R117" s="86">
        <v>1676.0</v>
      </c>
      <c r="S117" s="87"/>
      <c r="T117" s="89" t="s">
        <v>3307</v>
      </c>
      <c r="W117" s="41"/>
    </row>
    <row r="118">
      <c r="A118" s="6">
        <v>45749.0</v>
      </c>
      <c r="B118" s="8" t="s">
        <v>3765</v>
      </c>
      <c r="C118" s="88" t="s">
        <v>3766</v>
      </c>
      <c r="D118" s="8" t="s">
        <v>3767</v>
      </c>
      <c r="E118" s="8" t="s">
        <v>3306</v>
      </c>
      <c r="F118" s="89">
        <v>2.37</v>
      </c>
      <c r="G118" s="87">
        <v>1906.0</v>
      </c>
      <c r="H118" s="87">
        <v>410000.0</v>
      </c>
      <c r="I118" s="83">
        <v>327560.0</v>
      </c>
      <c r="J118" s="84">
        <f t="shared" si="2"/>
        <v>82440</v>
      </c>
      <c r="K118" s="91" t="s">
        <v>3768</v>
      </c>
      <c r="L118" s="8" t="s">
        <v>66</v>
      </c>
      <c r="M118" s="8" t="s">
        <v>3735</v>
      </c>
      <c r="N118" s="8" t="s">
        <v>2900</v>
      </c>
      <c r="O118" s="8"/>
      <c r="P118" s="85">
        <v>4.0</v>
      </c>
      <c r="Q118" s="86">
        <v>3.0</v>
      </c>
      <c r="R118" s="86">
        <v>1885.0</v>
      </c>
      <c r="S118" s="87"/>
      <c r="T118" s="89" t="s">
        <v>3307</v>
      </c>
      <c r="W118" s="41"/>
    </row>
    <row r="119">
      <c r="A119" s="6">
        <v>45749.0</v>
      </c>
      <c r="B119" s="8" t="s">
        <v>3769</v>
      </c>
      <c r="C119" s="88" t="s">
        <v>3770</v>
      </c>
      <c r="D119" s="8" t="s">
        <v>3771</v>
      </c>
      <c r="E119" s="8" t="s">
        <v>3306</v>
      </c>
      <c r="F119" s="89">
        <v>4.99</v>
      </c>
      <c r="G119" s="87">
        <v>3076.0</v>
      </c>
      <c r="H119" s="87">
        <v>514898.0</v>
      </c>
      <c r="I119" s="83">
        <v>492000.0</v>
      </c>
      <c r="J119" s="84">
        <f t="shared" si="2"/>
        <v>22898</v>
      </c>
      <c r="K119" s="91" t="s">
        <v>3772</v>
      </c>
      <c r="L119" s="8" t="s">
        <v>66</v>
      </c>
      <c r="M119" s="8" t="s">
        <v>3337</v>
      </c>
      <c r="N119" s="8" t="s">
        <v>2900</v>
      </c>
      <c r="O119" s="8"/>
      <c r="P119" s="85">
        <v>3.0</v>
      </c>
      <c r="Q119" s="86">
        <v>3.0</v>
      </c>
      <c r="R119" s="86">
        <v>1671.0</v>
      </c>
      <c r="S119" s="87">
        <v>211.0</v>
      </c>
      <c r="T119" s="89" t="s">
        <v>3307</v>
      </c>
      <c r="W119" s="41"/>
    </row>
    <row r="120">
      <c r="A120" s="6">
        <v>45749.0</v>
      </c>
      <c r="B120" s="8" t="s">
        <v>3773</v>
      </c>
      <c r="C120" s="88" t="s">
        <v>3774</v>
      </c>
      <c r="D120" s="8" t="s">
        <v>3775</v>
      </c>
      <c r="E120" s="8" t="s">
        <v>3306</v>
      </c>
      <c r="F120" s="89">
        <v>3.37</v>
      </c>
      <c r="G120" s="90">
        <v>2502.0</v>
      </c>
      <c r="H120" s="87">
        <v>465000.0</v>
      </c>
      <c r="I120" s="83">
        <v>408000.0</v>
      </c>
      <c r="J120" s="84">
        <f t="shared" si="2"/>
        <v>57000</v>
      </c>
      <c r="K120" s="91" t="s">
        <v>3776</v>
      </c>
      <c r="L120" s="8" t="s">
        <v>66</v>
      </c>
      <c r="M120" s="8" t="s">
        <v>3735</v>
      </c>
      <c r="N120" s="8" t="s">
        <v>2900</v>
      </c>
      <c r="O120" s="8"/>
      <c r="P120" s="85">
        <v>3.0</v>
      </c>
      <c r="Q120" s="86">
        <v>3.0</v>
      </c>
      <c r="R120" s="86">
        <v>1714.0</v>
      </c>
      <c r="S120" s="87"/>
      <c r="T120" s="89" t="s">
        <v>3307</v>
      </c>
      <c r="W120" s="41"/>
    </row>
    <row r="121">
      <c r="A121" s="6">
        <v>45748.0</v>
      </c>
      <c r="B121" s="8" t="s">
        <v>3777</v>
      </c>
      <c r="C121" s="88" t="s">
        <v>3778</v>
      </c>
      <c r="D121" s="8" t="s">
        <v>3779</v>
      </c>
      <c r="E121" s="8" t="s">
        <v>3314</v>
      </c>
      <c r="F121" s="89">
        <v>4.99</v>
      </c>
      <c r="G121" s="87">
        <v>3621.0</v>
      </c>
      <c r="H121" s="87">
        <v>695000.0</v>
      </c>
      <c r="I121" s="83">
        <v>563000.0</v>
      </c>
      <c r="J121" s="84">
        <f t="shared" si="2"/>
        <v>132000</v>
      </c>
      <c r="K121" s="91" t="s">
        <v>3780</v>
      </c>
      <c r="L121" s="8" t="s">
        <v>66</v>
      </c>
      <c r="M121" s="8" t="s">
        <v>3337</v>
      </c>
      <c r="N121" s="8" t="s">
        <v>2900</v>
      </c>
      <c r="O121" s="8"/>
      <c r="P121" s="85">
        <v>3.0</v>
      </c>
      <c r="Q121" s="86">
        <v>2.0</v>
      </c>
      <c r="R121" s="86">
        <v>2587.0</v>
      </c>
      <c r="S121" s="87"/>
      <c r="T121" s="89" t="s">
        <v>3307</v>
      </c>
      <c r="W121" s="41"/>
    </row>
    <row r="122">
      <c r="A122" s="6">
        <v>45747.0</v>
      </c>
      <c r="B122" s="8" t="s">
        <v>3781</v>
      </c>
      <c r="C122" s="88" t="s">
        <v>3782</v>
      </c>
      <c r="D122" s="8" t="s">
        <v>3783</v>
      </c>
      <c r="E122" s="8" t="s">
        <v>3558</v>
      </c>
      <c r="F122" s="89">
        <v>3.99</v>
      </c>
      <c r="G122" s="90">
        <v>1812.0</v>
      </c>
      <c r="H122" s="87">
        <v>399900.0</v>
      </c>
      <c r="I122" s="83">
        <v>368823.0</v>
      </c>
      <c r="J122" s="84">
        <f t="shared" si="2"/>
        <v>31077</v>
      </c>
      <c r="K122" s="91" t="s">
        <v>3784</v>
      </c>
      <c r="L122" s="8" t="s">
        <v>66</v>
      </c>
      <c r="M122" s="8" t="s">
        <v>3385</v>
      </c>
      <c r="N122" s="8" t="s">
        <v>66</v>
      </c>
      <c r="O122" s="88" t="s">
        <v>3785</v>
      </c>
      <c r="P122" s="85">
        <v>3.0</v>
      </c>
      <c r="Q122" s="86">
        <v>2.0</v>
      </c>
      <c r="R122" s="86">
        <v>1809.0</v>
      </c>
      <c r="S122" s="87"/>
      <c r="T122" s="89" t="s">
        <v>3307</v>
      </c>
      <c r="W122" s="41"/>
    </row>
    <row r="123">
      <c r="A123" s="6">
        <v>45747.0</v>
      </c>
      <c r="B123" s="8" t="s">
        <v>3786</v>
      </c>
      <c r="C123" s="88" t="s">
        <v>3787</v>
      </c>
      <c r="D123" s="8" t="s">
        <v>3788</v>
      </c>
      <c r="E123" s="8" t="s">
        <v>3306</v>
      </c>
      <c r="F123" s="89">
        <v>4.62</v>
      </c>
      <c r="G123" s="87">
        <v>2400.0</v>
      </c>
      <c r="H123" s="87">
        <v>412000.0</v>
      </c>
      <c r="I123" s="83">
        <v>389512.0</v>
      </c>
      <c r="J123" s="84">
        <f t="shared" si="2"/>
        <v>22488</v>
      </c>
      <c r="K123" s="91" t="s">
        <v>3789</v>
      </c>
      <c r="L123" s="8" t="s">
        <v>66</v>
      </c>
      <c r="M123" s="8" t="s">
        <v>3385</v>
      </c>
      <c r="N123" s="8" t="s">
        <v>2900</v>
      </c>
      <c r="O123" s="8"/>
      <c r="P123" s="85">
        <v>3.0</v>
      </c>
      <c r="Q123" s="86">
        <v>3.0</v>
      </c>
      <c r="R123" s="86">
        <v>1360.0</v>
      </c>
      <c r="S123" s="87"/>
      <c r="T123" s="89" t="s">
        <v>3307</v>
      </c>
      <c r="W123" s="41"/>
    </row>
    <row r="124">
      <c r="A124" s="6">
        <v>45744.0</v>
      </c>
      <c r="B124" s="8" t="s">
        <v>3790</v>
      </c>
      <c r="C124" s="88" t="s">
        <v>3791</v>
      </c>
      <c r="D124" s="8" t="s">
        <v>3792</v>
      </c>
      <c r="E124" s="8"/>
      <c r="F124" s="89">
        <v>2.87</v>
      </c>
      <c r="G124" s="90">
        <v>2306.0</v>
      </c>
      <c r="H124" s="87">
        <v>505000.0</v>
      </c>
      <c r="I124" s="83">
        <v>383186.0</v>
      </c>
      <c r="J124" s="84">
        <f t="shared" si="2"/>
        <v>121814</v>
      </c>
      <c r="K124" s="91" t="s">
        <v>3793</v>
      </c>
      <c r="L124" s="8" t="s">
        <v>66</v>
      </c>
      <c r="M124" s="8" t="s">
        <v>3385</v>
      </c>
      <c r="N124" s="8" t="s">
        <v>2900</v>
      </c>
      <c r="O124" s="8"/>
      <c r="P124" s="85">
        <v>4.0</v>
      </c>
      <c r="Q124" s="86">
        <v>3.0</v>
      </c>
      <c r="R124" s="86">
        <v>2587.0</v>
      </c>
      <c r="S124" s="87">
        <v>233.0</v>
      </c>
      <c r="T124" s="89" t="s">
        <v>3307</v>
      </c>
      <c r="W124" s="41"/>
    </row>
    <row r="125">
      <c r="A125" s="6">
        <v>45744.0</v>
      </c>
      <c r="B125" s="8" t="s">
        <v>3794</v>
      </c>
      <c r="C125" s="88" t="s">
        <v>3795</v>
      </c>
      <c r="D125" s="8" t="s">
        <v>3796</v>
      </c>
      <c r="E125" s="8" t="s">
        <v>3306</v>
      </c>
      <c r="F125" s="89">
        <v>3.0</v>
      </c>
      <c r="G125" s="87">
        <v>1951.0</v>
      </c>
      <c r="H125" s="87">
        <v>439900.0</v>
      </c>
      <c r="I125" s="83">
        <v>355194.0</v>
      </c>
      <c r="J125" s="84">
        <f t="shared" si="2"/>
        <v>84706</v>
      </c>
      <c r="K125" s="91" t="s">
        <v>3797</v>
      </c>
      <c r="L125" s="8" t="s">
        <v>66</v>
      </c>
      <c r="M125" s="8" t="s">
        <v>3385</v>
      </c>
      <c r="N125" s="8" t="s">
        <v>2900</v>
      </c>
      <c r="O125" s="8"/>
      <c r="P125" s="85">
        <v>3.0</v>
      </c>
      <c r="Q125" s="86">
        <v>3.0</v>
      </c>
      <c r="R125" s="86">
        <v>1608.0</v>
      </c>
      <c r="S125" s="87" t="s">
        <v>3798</v>
      </c>
      <c r="T125" s="89" t="s">
        <v>3307</v>
      </c>
      <c r="W125" s="41"/>
    </row>
    <row r="126">
      <c r="A126" s="6">
        <v>45744.0</v>
      </c>
      <c r="B126" s="8" t="s">
        <v>3739</v>
      </c>
      <c r="C126" s="88" t="s">
        <v>3799</v>
      </c>
      <c r="D126" s="8" t="s">
        <v>3800</v>
      </c>
      <c r="E126" s="8" t="s">
        <v>3306</v>
      </c>
      <c r="F126" s="89">
        <v>2.75</v>
      </c>
      <c r="G126" s="87">
        <v>2159.0</v>
      </c>
      <c r="H126" s="87">
        <v>419000.0</v>
      </c>
      <c r="I126" s="83">
        <v>360750.0</v>
      </c>
      <c r="J126" s="84">
        <f t="shared" si="2"/>
        <v>58250</v>
      </c>
      <c r="K126" s="91"/>
      <c r="L126" s="8" t="s">
        <v>66</v>
      </c>
      <c r="M126" s="8" t="s">
        <v>3735</v>
      </c>
      <c r="N126" s="8" t="s">
        <v>2900</v>
      </c>
      <c r="O126" s="8"/>
      <c r="P126" s="85">
        <v>3.0</v>
      </c>
      <c r="Q126" s="86">
        <v>3.0</v>
      </c>
      <c r="R126" s="86">
        <v>1569.0</v>
      </c>
      <c r="S126" s="87"/>
      <c r="T126" s="89" t="s">
        <v>3307</v>
      </c>
      <c r="W126" s="41"/>
    </row>
    <row r="127">
      <c r="A127" s="6">
        <v>45743.0</v>
      </c>
      <c r="B127" s="8" t="s">
        <v>3739</v>
      </c>
      <c r="C127" s="88" t="s">
        <v>3801</v>
      </c>
      <c r="D127" s="8" t="s">
        <v>3802</v>
      </c>
      <c r="E127" s="8" t="s">
        <v>3306</v>
      </c>
      <c r="F127" s="89">
        <v>2.25</v>
      </c>
      <c r="G127" s="87">
        <v>1602.0</v>
      </c>
      <c r="H127" s="87">
        <v>374900.0</v>
      </c>
      <c r="I127" s="83">
        <v>266513.0</v>
      </c>
      <c r="J127" s="84">
        <f t="shared" si="2"/>
        <v>108387</v>
      </c>
      <c r="K127" s="91" t="s">
        <v>3803</v>
      </c>
      <c r="L127" s="8" t="s">
        <v>66</v>
      </c>
      <c r="M127" s="8" t="s">
        <v>3385</v>
      </c>
      <c r="N127" s="8" t="s">
        <v>2900</v>
      </c>
      <c r="O127" s="8"/>
      <c r="P127" s="85">
        <v>3.0</v>
      </c>
      <c r="Q127" s="86">
        <v>2.0</v>
      </c>
      <c r="R127" s="86">
        <v>1669.0</v>
      </c>
      <c r="S127" s="87"/>
      <c r="T127" s="89" t="s">
        <v>3307</v>
      </c>
      <c r="W127" s="41"/>
    </row>
    <row r="128">
      <c r="A128" s="6">
        <v>45743.0</v>
      </c>
      <c r="B128" s="8" t="s">
        <v>3804</v>
      </c>
      <c r="C128" s="88" t="s">
        <v>3805</v>
      </c>
      <c r="D128" s="8" t="s">
        <v>3806</v>
      </c>
      <c r="E128" s="8" t="s">
        <v>3314</v>
      </c>
      <c r="F128" s="89">
        <v>4.6</v>
      </c>
      <c r="G128" s="90">
        <v>3522.0</v>
      </c>
      <c r="H128" s="87">
        <v>645000.0</v>
      </c>
      <c r="I128" s="83">
        <v>576194.0</v>
      </c>
      <c r="J128" s="84">
        <f t="shared" si="2"/>
        <v>68806</v>
      </c>
      <c r="K128" s="91" t="s">
        <v>3807</v>
      </c>
      <c r="L128" s="8" t="s">
        <v>66</v>
      </c>
      <c r="M128" s="8" t="s">
        <v>3337</v>
      </c>
      <c r="N128" s="8" t="s">
        <v>2900</v>
      </c>
      <c r="O128" s="8"/>
      <c r="P128" s="85">
        <v>4.0</v>
      </c>
      <c r="Q128" s="86">
        <v>4.0</v>
      </c>
      <c r="R128" s="86">
        <v>2716.0</v>
      </c>
      <c r="S128" s="87">
        <v>140.0</v>
      </c>
      <c r="T128" s="89" t="s">
        <v>3307</v>
      </c>
      <c r="W128" s="41"/>
    </row>
    <row r="129">
      <c r="A129" s="6">
        <v>45742.0</v>
      </c>
      <c r="B129" s="8" t="s">
        <v>3762</v>
      </c>
      <c r="C129" s="88" t="s">
        <v>3808</v>
      </c>
      <c r="D129" s="8" t="s">
        <v>3809</v>
      </c>
      <c r="E129" s="8" t="s">
        <v>3306</v>
      </c>
      <c r="F129" s="89">
        <v>3.25</v>
      </c>
      <c r="G129" s="90">
        <v>2747.0</v>
      </c>
      <c r="H129" s="87">
        <v>575000.0</v>
      </c>
      <c r="I129" s="83">
        <v>455188.0</v>
      </c>
      <c r="J129" s="84">
        <f t="shared" si="2"/>
        <v>119812</v>
      </c>
      <c r="K129" s="91" t="s">
        <v>3810</v>
      </c>
      <c r="L129" s="8" t="s">
        <v>66</v>
      </c>
      <c r="M129" s="8" t="s">
        <v>3735</v>
      </c>
      <c r="N129" s="8" t="s">
        <v>2900</v>
      </c>
      <c r="O129" s="8"/>
      <c r="P129" s="85">
        <v>4.0</v>
      </c>
      <c r="Q129" s="86">
        <v>3.0</v>
      </c>
      <c r="R129" s="86">
        <v>3121.0</v>
      </c>
      <c r="S129" s="87"/>
      <c r="T129" s="89" t="s">
        <v>3307</v>
      </c>
      <c r="W129" s="41"/>
    </row>
    <row r="130">
      <c r="A130" s="6">
        <v>45742.0</v>
      </c>
      <c r="B130" s="8" t="s">
        <v>3811</v>
      </c>
      <c r="C130" s="88" t="s">
        <v>3812</v>
      </c>
      <c r="D130" s="8" t="s">
        <v>3813</v>
      </c>
      <c r="E130" s="8" t="s">
        <v>3314</v>
      </c>
      <c r="F130" s="89">
        <v>5.1</v>
      </c>
      <c r="G130" s="90">
        <v>2273.0</v>
      </c>
      <c r="H130" s="87">
        <v>385000.0</v>
      </c>
      <c r="I130" s="83">
        <v>363261.0</v>
      </c>
      <c r="J130" s="84">
        <f t="shared" si="2"/>
        <v>21739</v>
      </c>
      <c r="K130" s="91" t="s">
        <v>3814</v>
      </c>
      <c r="L130" s="8" t="s">
        <v>66</v>
      </c>
      <c r="M130" s="8" t="s">
        <v>3385</v>
      </c>
      <c r="N130" s="8" t="s">
        <v>66</v>
      </c>
      <c r="O130" s="88" t="s">
        <v>3815</v>
      </c>
      <c r="P130" s="85">
        <v>3.0</v>
      </c>
      <c r="Q130" s="86">
        <v>1.0</v>
      </c>
      <c r="R130" s="86">
        <v>1200.0</v>
      </c>
      <c r="S130" s="87"/>
      <c r="T130" s="89" t="s">
        <v>3307</v>
      </c>
      <c r="W130" s="41"/>
    </row>
    <row r="131">
      <c r="A131" s="6">
        <v>45742.0</v>
      </c>
      <c r="B131" s="8" t="s">
        <v>3816</v>
      </c>
      <c r="C131" s="88" t="s">
        <v>3817</v>
      </c>
      <c r="D131" s="8" t="s">
        <v>3818</v>
      </c>
      <c r="E131" s="8" t="s">
        <v>3558</v>
      </c>
      <c r="F131" s="89">
        <v>2.88</v>
      </c>
      <c r="G131" s="90">
        <v>2603.0</v>
      </c>
      <c r="H131" s="87">
        <v>435000.0</v>
      </c>
      <c r="I131" s="83">
        <v>381440.0</v>
      </c>
      <c r="J131" s="84">
        <f t="shared" si="2"/>
        <v>53560</v>
      </c>
      <c r="K131" s="91" t="s">
        <v>3819</v>
      </c>
      <c r="L131" s="8" t="s">
        <v>66</v>
      </c>
      <c r="M131" s="8" t="s">
        <v>3385</v>
      </c>
      <c r="N131" s="8" t="s">
        <v>66</v>
      </c>
      <c r="O131" s="88" t="s">
        <v>3820</v>
      </c>
      <c r="P131" s="85">
        <v>3.0</v>
      </c>
      <c r="Q131" s="86">
        <v>3.0</v>
      </c>
      <c r="R131" s="86">
        <v>1671.0</v>
      </c>
      <c r="S131" s="87"/>
      <c r="T131" s="89" t="s">
        <v>3307</v>
      </c>
      <c r="W131" s="41"/>
    </row>
    <row r="132">
      <c r="A132" s="6">
        <v>45742.0</v>
      </c>
      <c r="B132" s="8" t="s">
        <v>3821</v>
      </c>
      <c r="C132" s="88" t="s">
        <v>3822</v>
      </c>
      <c r="D132" s="8" t="s">
        <v>3823</v>
      </c>
      <c r="E132" s="8" t="s">
        <v>3306</v>
      </c>
      <c r="F132" s="89">
        <v>5.12</v>
      </c>
      <c r="G132" s="90">
        <v>3112.0</v>
      </c>
      <c r="H132" s="87">
        <v>510000.0</v>
      </c>
      <c r="I132" s="83">
        <v>457061.0</v>
      </c>
      <c r="J132" s="84">
        <f t="shared" si="2"/>
        <v>52939</v>
      </c>
      <c r="K132" s="91" t="s">
        <v>3824</v>
      </c>
      <c r="L132" s="8" t="s">
        <v>66</v>
      </c>
      <c r="M132" s="8" t="s">
        <v>3385</v>
      </c>
      <c r="N132" s="8" t="s">
        <v>2900</v>
      </c>
      <c r="O132" s="8"/>
      <c r="P132" s="85">
        <v>6.0</v>
      </c>
      <c r="Q132" s="86">
        <v>4.0</v>
      </c>
      <c r="R132" s="86">
        <v>4139.0</v>
      </c>
      <c r="S132" s="87"/>
      <c r="T132" s="89" t="s">
        <v>3307</v>
      </c>
      <c r="W132" s="41"/>
    </row>
    <row r="133">
      <c r="A133" s="6">
        <v>45742.0</v>
      </c>
      <c r="B133" s="8" t="s">
        <v>3825</v>
      </c>
      <c r="C133" s="88" t="s">
        <v>3826</v>
      </c>
      <c r="D133" s="8" t="s">
        <v>3827</v>
      </c>
      <c r="E133" s="8" t="s">
        <v>3306</v>
      </c>
      <c r="F133" s="89">
        <v>2.37</v>
      </c>
      <c r="G133" s="87">
        <v>2701.0</v>
      </c>
      <c r="H133" s="87">
        <v>565000.0</v>
      </c>
      <c r="I133" s="83">
        <v>457000.0</v>
      </c>
      <c r="J133" s="84">
        <f t="shared" si="2"/>
        <v>108000</v>
      </c>
      <c r="K133" s="91" t="s">
        <v>3828</v>
      </c>
      <c r="L133" s="8" t="s">
        <v>66</v>
      </c>
      <c r="M133" s="8" t="s">
        <v>3735</v>
      </c>
      <c r="N133" s="8" t="s">
        <v>2900</v>
      </c>
      <c r="O133" s="8"/>
      <c r="P133" s="85">
        <v>4.0</v>
      </c>
      <c r="Q133" s="86">
        <v>3.0</v>
      </c>
      <c r="R133" s="86">
        <v>3532.0</v>
      </c>
      <c r="S133" s="87">
        <f>233+65</f>
        <v>298</v>
      </c>
      <c r="T133" s="89" t="s">
        <v>3307</v>
      </c>
      <c r="W133" s="41"/>
    </row>
    <row r="134">
      <c r="A134" s="6">
        <v>45737.0</v>
      </c>
      <c r="B134" s="8" t="s">
        <v>3829</v>
      </c>
      <c r="C134" s="88" t="s">
        <v>3830</v>
      </c>
      <c r="D134" s="8" t="s">
        <v>3831</v>
      </c>
      <c r="E134" s="8" t="s">
        <v>3314</v>
      </c>
      <c r="F134" s="89">
        <v>2.25</v>
      </c>
      <c r="G134" s="90">
        <v>1587.0</v>
      </c>
      <c r="H134" s="87">
        <v>399999.0</v>
      </c>
      <c r="I134" s="83">
        <v>270000.0</v>
      </c>
      <c r="J134" s="84">
        <f t="shared" si="2"/>
        <v>129999</v>
      </c>
      <c r="K134" s="91" t="s">
        <v>3832</v>
      </c>
      <c r="L134" s="8" t="s">
        <v>66</v>
      </c>
      <c r="M134" s="8" t="s">
        <v>3385</v>
      </c>
      <c r="N134" s="8" t="s">
        <v>66</v>
      </c>
      <c r="O134" s="88" t="s">
        <v>3833</v>
      </c>
      <c r="P134" s="85">
        <v>2.0</v>
      </c>
      <c r="Q134" s="86">
        <v>2.0</v>
      </c>
      <c r="R134" s="86">
        <v>1080.0</v>
      </c>
      <c r="S134" s="87"/>
      <c r="T134" s="89" t="s">
        <v>3307</v>
      </c>
      <c r="W134" s="41"/>
    </row>
    <row r="135">
      <c r="A135" s="6">
        <v>45737.0</v>
      </c>
      <c r="B135" s="8" t="s">
        <v>3834</v>
      </c>
      <c r="C135" s="88" t="s">
        <v>3835</v>
      </c>
      <c r="D135" s="8" t="s">
        <v>3836</v>
      </c>
      <c r="E135" s="8" t="s">
        <v>3306</v>
      </c>
      <c r="F135" s="89">
        <v>3.75</v>
      </c>
      <c r="G135" s="87">
        <v>3000.0</v>
      </c>
      <c r="H135" s="87">
        <v>550000.0</v>
      </c>
      <c r="I135" s="83">
        <v>493805.0</v>
      </c>
      <c r="J135" s="84">
        <f t="shared" si="2"/>
        <v>56195</v>
      </c>
      <c r="K135" s="91" t="s">
        <v>3837</v>
      </c>
      <c r="L135" s="8" t="s">
        <v>66</v>
      </c>
      <c r="M135" s="8" t="s">
        <v>3735</v>
      </c>
      <c r="N135" s="8" t="s">
        <v>2900</v>
      </c>
      <c r="O135" s="8"/>
      <c r="P135" s="85">
        <v>5.0</v>
      </c>
      <c r="Q135" s="86">
        <v>4.0</v>
      </c>
      <c r="R135" s="86">
        <v>2780.0</v>
      </c>
      <c r="S135" s="87" t="s">
        <v>3838</v>
      </c>
      <c r="T135" s="89" t="s">
        <v>3307</v>
      </c>
      <c r="W135" s="41"/>
    </row>
    <row r="136">
      <c r="A136" s="6">
        <v>45737.0</v>
      </c>
      <c r="B136" s="8" t="s">
        <v>3839</v>
      </c>
      <c r="C136" s="88" t="s">
        <v>3840</v>
      </c>
      <c r="D136" s="8" t="s">
        <v>3841</v>
      </c>
      <c r="E136" s="8" t="s">
        <v>3306</v>
      </c>
      <c r="F136" s="89">
        <v>3.75</v>
      </c>
      <c r="G136" s="90">
        <v>2837.0</v>
      </c>
      <c r="H136" s="87">
        <v>475000.0</v>
      </c>
      <c r="I136" s="83">
        <v>451140.0</v>
      </c>
      <c r="J136" s="84">
        <f t="shared" si="2"/>
        <v>23860</v>
      </c>
      <c r="K136" s="91" t="s">
        <v>3842</v>
      </c>
      <c r="L136" s="8" t="s">
        <v>66</v>
      </c>
      <c r="M136" s="8" t="s">
        <v>3735</v>
      </c>
      <c r="N136" s="8" t="s">
        <v>2900</v>
      </c>
      <c r="O136" s="8"/>
      <c r="P136" s="85">
        <v>4.0</v>
      </c>
      <c r="Q136" s="86">
        <v>3.0</v>
      </c>
      <c r="R136" s="86">
        <v>1750.0</v>
      </c>
      <c r="S136" s="87"/>
      <c r="T136" s="89" t="s">
        <v>3307</v>
      </c>
      <c r="W136" s="41"/>
    </row>
    <row r="137">
      <c r="A137" s="6">
        <v>45737.0</v>
      </c>
      <c r="B137" s="8" t="s">
        <v>3839</v>
      </c>
      <c r="C137" s="88" t="s">
        <v>3843</v>
      </c>
      <c r="D137" s="8" t="s">
        <v>3844</v>
      </c>
      <c r="E137" s="8" t="s">
        <v>3306</v>
      </c>
      <c r="F137" s="89">
        <v>2.25</v>
      </c>
      <c r="G137" s="90">
        <v>2870.0</v>
      </c>
      <c r="H137" s="87">
        <v>510000.0</v>
      </c>
      <c r="I137" s="83">
        <v>463460.0</v>
      </c>
      <c r="J137" s="84">
        <f t="shared" si="2"/>
        <v>46540</v>
      </c>
      <c r="K137" s="91" t="s">
        <v>3842</v>
      </c>
      <c r="L137" s="8" t="s">
        <v>66</v>
      </c>
      <c r="M137" s="8" t="s">
        <v>3735</v>
      </c>
      <c r="N137" s="8" t="s">
        <v>2900</v>
      </c>
      <c r="O137" s="8"/>
      <c r="P137" s="85">
        <v>5.0</v>
      </c>
      <c r="Q137" s="86">
        <v>4.0</v>
      </c>
      <c r="R137" s="86">
        <v>2970.0</v>
      </c>
      <c r="S137" s="87"/>
      <c r="T137" s="89" t="s">
        <v>3307</v>
      </c>
      <c r="W137" s="41"/>
    </row>
    <row r="138">
      <c r="A138" s="6">
        <v>45736.0</v>
      </c>
      <c r="B138" s="8" t="s">
        <v>3473</v>
      </c>
      <c r="C138" s="88" t="s">
        <v>3845</v>
      </c>
      <c r="D138" s="8" t="s">
        <v>3846</v>
      </c>
      <c r="E138" s="8" t="s">
        <v>3306</v>
      </c>
      <c r="F138" s="89">
        <v>5.25</v>
      </c>
      <c r="G138" s="90">
        <v>2767.0</v>
      </c>
      <c r="H138" s="87">
        <v>475000.0</v>
      </c>
      <c r="I138" s="83">
        <v>428000.0</v>
      </c>
      <c r="J138" s="84">
        <f t="shared" si="2"/>
        <v>47000</v>
      </c>
      <c r="K138" s="91" t="s">
        <v>3847</v>
      </c>
      <c r="L138" s="8" t="s">
        <v>66</v>
      </c>
      <c r="M138" s="8" t="s">
        <v>3735</v>
      </c>
      <c r="N138" s="8" t="s">
        <v>2900</v>
      </c>
      <c r="O138" s="8"/>
      <c r="P138" s="85">
        <v>5.0</v>
      </c>
      <c r="Q138" s="86">
        <v>3.0</v>
      </c>
      <c r="R138" s="86">
        <v>2380.0</v>
      </c>
      <c r="S138" s="87"/>
      <c r="T138" s="89" t="s">
        <v>3307</v>
      </c>
      <c r="W138" s="41"/>
    </row>
    <row r="139">
      <c r="A139" s="6">
        <v>45736.0</v>
      </c>
      <c r="B139" s="8" t="s">
        <v>3848</v>
      </c>
      <c r="C139" s="88" t="s">
        <v>3849</v>
      </c>
      <c r="D139" s="8" t="s">
        <v>3850</v>
      </c>
      <c r="E139" s="8" t="s">
        <v>3851</v>
      </c>
      <c r="F139" s="89">
        <v>2.5</v>
      </c>
      <c r="G139" s="90">
        <v>2566.0</v>
      </c>
      <c r="H139" s="87">
        <v>459900.0</v>
      </c>
      <c r="I139" s="83">
        <v>358000.0</v>
      </c>
      <c r="J139" s="84">
        <f t="shared" si="2"/>
        <v>101900</v>
      </c>
      <c r="K139" s="91" t="s">
        <v>3852</v>
      </c>
      <c r="L139" s="8" t="s">
        <v>2900</v>
      </c>
      <c r="M139" s="8" t="s">
        <v>3337</v>
      </c>
      <c r="N139" s="8" t="s">
        <v>2900</v>
      </c>
      <c r="O139" s="8"/>
      <c r="P139" s="85">
        <v>3.0</v>
      </c>
      <c r="Q139" s="86">
        <v>3.0</v>
      </c>
      <c r="R139" s="86">
        <v>1734.0</v>
      </c>
      <c r="S139" s="87">
        <f>61+346</f>
        <v>407</v>
      </c>
      <c r="T139" s="89" t="s">
        <v>3307</v>
      </c>
      <c r="W139" s="41"/>
    </row>
    <row r="140">
      <c r="A140" s="6">
        <v>45736.0</v>
      </c>
      <c r="B140" s="8" t="s">
        <v>3853</v>
      </c>
      <c r="C140" s="88" t="s">
        <v>3854</v>
      </c>
      <c r="D140" s="8" t="s">
        <v>3855</v>
      </c>
      <c r="E140" s="8" t="s">
        <v>3558</v>
      </c>
      <c r="F140" s="89">
        <v>2.75</v>
      </c>
      <c r="G140" s="87">
        <v>2513.0</v>
      </c>
      <c r="H140" s="87">
        <v>420000.0</v>
      </c>
      <c r="I140" s="83">
        <v>405000.0</v>
      </c>
      <c r="J140" s="84">
        <f t="shared" si="2"/>
        <v>15000</v>
      </c>
      <c r="K140" s="91" t="s">
        <v>3856</v>
      </c>
      <c r="L140" s="8" t="s">
        <v>66</v>
      </c>
      <c r="M140" s="8" t="s">
        <v>3385</v>
      </c>
      <c r="N140" s="8" t="s">
        <v>66</v>
      </c>
      <c r="O140" s="88" t="s">
        <v>3857</v>
      </c>
      <c r="P140" s="85">
        <v>3.0</v>
      </c>
      <c r="Q140" s="86">
        <v>3.0</v>
      </c>
      <c r="R140" s="86">
        <v>2336.0</v>
      </c>
      <c r="S140" s="87"/>
      <c r="T140" s="89" t="s">
        <v>3693</v>
      </c>
      <c r="W140" s="41"/>
    </row>
    <row r="141">
      <c r="A141" s="6">
        <v>45736.0</v>
      </c>
      <c r="B141" s="8" t="s">
        <v>3858</v>
      </c>
      <c r="C141" s="88" t="s">
        <v>3859</v>
      </c>
      <c r="D141" s="8" t="s">
        <v>3860</v>
      </c>
      <c r="E141" s="8" t="s">
        <v>3306</v>
      </c>
      <c r="F141" s="89">
        <v>4.99</v>
      </c>
      <c r="G141" s="90">
        <v>3840.0</v>
      </c>
      <c r="H141" s="87">
        <v>699999.0</v>
      </c>
      <c r="I141" s="83">
        <v>653197.0</v>
      </c>
      <c r="J141" s="84">
        <f t="shared" si="2"/>
        <v>46802</v>
      </c>
      <c r="K141" s="91" t="s">
        <v>3861</v>
      </c>
      <c r="L141" s="8" t="s">
        <v>66</v>
      </c>
      <c r="M141" s="8" t="s">
        <v>3337</v>
      </c>
      <c r="N141" s="8" t="s">
        <v>2900</v>
      </c>
      <c r="O141" s="8"/>
      <c r="P141" s="85">
        <v>4.0</v>
      </c>
      <c r="Q141" s="86">
        <v>3.0</v>
      </c>
      <c r="R141" s="86">
        <v>3377.0</v>
      </c>
      <c r="S141" s="87">
        <v>222.0</v>
      </c>
      <c r="T141" s="89" t="s">
        <v>3307</v>
      </c>
      <c r="W141" s="41"/>
    </row>
    <row r="142">
      <c r="A142" s="6">
        <v>45735.0</v>
      </c>
      <c r="B142" s="8" t="s">
        <v>3862</v>
      </c>
      <c r="C142" s="88" t="s">
        <v>3863</v>
      </c>
      <c r="D142" s="8" t="s">
        <v>3864</v>
      </c>
      <c r="E142" s="8" t="s">
        <v>3314</v>
      </c>
      <c r="F142" s="89">
        <v>4.99</v>
      </c>
      <c r="G142" s="87">
        <v>2856.0</v>
      </c>
      <c r="H142" s="87">
        <v>449900.0</v>
      </c>
      <c r="I142" s="83">
        <v>444134.0</v>
      </c>
      <c r="J142" s="84">
        <f t="shared" si="2"/>
        <v>5766</v>
      </c>
      <c r="K142" s="91" t="s">
        <v>3865</v>
      </c>
      <c r="L142" s="8" t="s">
        <v>66</v>
      </c>
      <c r="M142" s="8" t="s">
        <v>3337</v>
      </c>
      <c r="N142" s="8" t="s">
        <v>2900</v>
      </c>
      <c r="O142" s="8"/>
      <c r="P142" s="85">
        <v>3.0</v>
      </c>
      <c r="Q142" s="86">
        <v>2.0</v>
      </c>
      <c r="R142" s="86">
        <v>2142.0</v>
      </c>
      <c r="S142" s="87" t="s">
        <v>3866</v>
      </c>
      <c r="T142" s="89" t="s">
        <v>3307</v>
      </c>
      <c r="W142" s="41"/>
    </row>
    <row r="143">
      <c r="A143" s="6">
        <v>45735.0</v>
      </c>
      <c r="B143" s="8" t="s">
        <v>3867</v>
      </c>
      <c r="C143" s="88" t="s">
        <v>3868</v>
      </c>
      <c r="D143" s="8" t="s">
        <v>3869</v>
      </c>
      <c r="E143" s="8" t="s">
        <v>3306</v>
      </c>
      <c r="F143" s="89">
        <v>4.75</v>
      </c>
      <c r="G143" s="87">
        <v>3074.0</v>
      </c>
      <c r="H143" s="87">
        <v>480000.0</v>
      </c>
      <c r="I143" s="83">
        <v>481000.0</v>
      </c>
      <c r="J143" s="84">
        <f t="shared" si="2"/>
        <v>-1000</v>
      </c>
      <c r="K143" s="91" t="s">
        <v>3870</v>
      </c>
      <c r="L143" s="8" t="s">
        <v>66</v>
      </c>
      <c r="M143" s="8" t="s">
        <v>3337</v>
      </c>
      <c r="N143" s="8" t="s">
        <v>2900</v>
      </c>
      <c r="O143" s="8"/>
      <c r="P143" s="85">
        <v>4.0</v>
      </c>
      <c r="Q143" s="86">
        <v>3.0</v>
      </c>
      <c r="R143" s="86">
        <v>2353.0</v>
      </c>
      <c r="S143" s="87"/>
      <c r="T143" s="89" t="s">
        <v>3307</v>
      </c>
      <c r="W143" s="41"/>
    </row>
    <row r="144">
      <c r="A144" s="6">
        <v>45734.0</v>
      </c>
      <c r="B144" s="8" t="s">
        <v>3871</v>
      </c>
      <c r="C144" s="88" t="s">
        <v>3872</v>
      </c>
      <c r="D144" s="8" t="s">
        <v>3873</v>
      </c>
      <c r="E144" s="8" t="s">
        <v>3306</v>
      </c>
      <c r="F144" s="89">
        <v>2.63</v>
      </c>
      <c r="G144" s="90">
        <v>2507.0</v>
      </c>
      <c r="H144" s="87">
        <v>445000.0</v>
      </c>
      <c r="I144" s="83">
        <v>421626.0</v>
      </c>
      <c r="J144" s="84">
        <f t="shared" si="2"/>
        <v>23374</v>
      </c>
      <c r="K144" s="91" t="s">
        <v>3874</v>
      </c>
      <c r="L144" s="8" t="s">
        <v>66</v>
      </c>
      <c r="M144" s="8" t="s">
        <v>3735</v>
      </c>
      <c r="N144" s="8" t="s">
        <v>2900</v>
      </c>
      <c r="O144" s="8"/>
      <c r="P144" s="85">
        <v>4.0</v>
      </c>
      <c r="Q144" s="86">
        <v>3.0</v>
      </c>
      <c r="R144" s="86">
        <v>1994.0</v>
      </c>
      <c r="S144" s="87"/>
      <c r="T144" s="89" t="s">
        <v>3307</v>
      </c>
      <c r="W144" s="41"/>
    </row>
    <row r="145">
      <c r="A145" s="6">
        <v>45734.0</v>
      </c>
      <c r="B145" s="8" t="s">
        <v>3329</v>
      </c>
      <c r="C145" s="88" t="s">
        <v>3875</v>
      </c>
      <c r="D145" s="8" t="s">
        <v>3876</v>
      </c>
      <c r="E145" s="8" t="s">
        <v>3306</v>
      </c>
      <c r="F145" s="89">
        <v>4.25</v>
      </c>
      <c r="G145" s="87">
        <v>3100.0</v>
      </c>
      <c r="H145" s="87">
        <v>535000.0</v>
      </c>
      <c r="I145" s="83">
        <v>510000.0</v>
      </c>
      <c r="J145" s="84">
        <f t="shared" si="2"/>
        <v>25000</v>
      </c>
      <c r="K145" s="91" t="s">
        <v>3877</v>
      </c>
      <c r="L145" s="8" t="s">
        <v>66</v>
      </c>
      <c r="M145" s="8" t="s">
        <v>3385</v>
      </c>
      <c r="N145" s="8" t="s">
        <v>2900</v>
      </c>
      <c r="O145" s="8"/>
      <c r="P145" s="85">
        <v>4.0</v>
      </c>
      <c r="Q145" s="86">
        <v>3.0</v>
      </c>
      <c r="R145" s="86">
        <v>2544.0</v>
      </c>
      <c r="S145" s="87" t="s">
        <v>3838</v>
      </c>
      <c r="T145" s="89" t="s">
        <v>3307</v>
      </c>
      <c r="W145" s="41"/>
    </row>
    <row r="146">
      <c r="A146" s="6">
        <v>45733.0</v>
      </c>
      <c r="B146" s="8" t="s">
        <v>3878</v>
      </c>
      <c r="C146" s="88" t="s">
        <v>3879</v>
      </c>
      <c r="D146" s="8" t="s">
        <v>3880</v>
      </c>
      <c r="E146" s="8" t="s">
        <v>3314</v>
      </c>
      <c r="F146" s="89">
        <v>3.0</v>
      </c>
      <c r="G146" s="90">
        <v>1890.0</v>
      </c>
      <c r="H146" s="87">
        <v>325000.0</v>
      </c>
      <c r="I146" s="83">
        <v>285000.0</v>
      </c>
      <c r="J146" s="84">
        <f t="shared" si="2"/>
        <v>40000</v>
      </c>
      <c r="K146" s="91" t="s">
        <v>3881</v>
      </c>
      <c r="L146" s="8" t="s">
        <v>66</v>
      </c>
      <c r="M146" s="8" t="s">
        <v>3385</v>
      </c>
      <c r="N146" s="8" t="s">
        <v>66</v>
      </c>
      <c r="O146" s="88" t="s">
        <v>3882</v>
      </c>
      <c r="P146" s="85">
        <v>3.0</v>
      </c>
      <c r="Q146" s="86">
        <v>3.0</v>
      </c>
      <c r="R146" s="86">
        <v>1278.0</v>
      </c>
      <c r="S146" s="87"/>
      <c r="T146" s="89" t="s">
        <v>3307</v>
      </c>
      <c r="W146" s="41"/>
    </row>
    <row r="147">
      <c r="A147" s="6">
        <v>45733.0</v>
      </c>
      <c r="B147" s="8" t="s">
        <v>3839</v>
      </c>
      <c r="C147" s="88" t="s">
        <v>3883</v>
      </c>
      <c r="D147" s="8" t="s">
        <v>3884</v>
      </c>
      <c r="E147" s="8" t="s">
        <v>3306</v>
      </c>
      <c r="F147" s="89">
        <v>2.37</v>
      </c>
      <c r="G147" s="90">
        <v>2422.0</v>
      </c>
      <c r="H147" s="87">
        <v>500000.0</v>
      </c>
      <c r="I147" s="83">
        <v>411617.0</v>
      </c>
      <c r="J147" s="84">
        <f t="shared" si="2"/>
        <v>88383</v>
      </c>
      <c r="K147" s="91" t="s">
        <v>3885</v>
      </c>
      <c r="L147" s="8" t="s">
        <v>66</v>
      </c>
      <c r="M147" s="8" t="s">
        <v>3735</v>
      </c>
      <c r="N147" s="8" t="s">
        <v>2900</v>
      </c>
      <c r="O147" s="8"/>
      <c r="P147" s="85">
        <v>5.0</v>
      </c>
      <c r="Q147" s="86">
        <v>4.0</v>
      </c>
      <c r="R147" s="86">
        <v>2768.0</v>
      </c>
      <c r="S147" s="87"/>
      <c r="T147" s="89" t="s">
        <v>3307</v>
      </c>
      <c r="W147" s="41"/>
    </row>
    <row r="148">
      <c r="A148" s="6">
        <v>45733.0</v>
      </c>
      <c r="B148" s="8" t="s">
        <v>3886</v>
      </c>
      <c r="C148" s="88" t="s">
        <v>3887</v>
      </c>
      <c r="D148" s="8" t="s">
        <v>3888</v>
      </c>
      <c r="E148" s="8" t="s">
        <v>3306</v>
      </c>
      <c r="F148" s="89">
        <v>3.75</v>
      </c>
      <c r="G148" s="87">
        <v>2841.0</v>
      </c>
      <c r="H148" s="87">
        <v>504900.0</v>
      </c>
      <c r="I148" s="83">
        <v>464898.0</v>
      </c>
      <c r="J148" s="84">
        <f t="shared" si="2"/>
        <v>40002</v>
      </c>
      <c r="K148" s="91" t="s">
        <v>3889</v>
      </c>
      <c r="L148" s="8" t="s">
        <v>66</v>
      </c>
      <c r="M148" s="8" t="s">
        <v>3735</v>
      </c>
      <c r="N148" s="8" t="s">
        <v>2900</v>
      </c>
      <c r="O148" s="8"/>
      <c r="P148" s="85">
        <v>4.0</v>
      </c>
      <c r="Q148" s="86">
        <v>3.0</v>
      </c>
      <c r="R148" s="86">
        <v>2002.0</v>
      </c>
      <c r="S148" s="87"/>
      <c r="T148" s="89" t="s">
        <v>3307</v>
      </c>
      <c r="W148" s="41"/>
    </row>
    <row r="149">
      <c r="A149" s="6">
        <v>45733.0</v>
      </c>
      <c r="B149" s="8" t="s">
        <v>3890</v>
      </c>
      <c r="C149" s="88" t="s">
        <v>3891</v>
      </c>
      <c r="D149" s="8" t="s">
        <v>3892</v>
      </c>
      <c r="E149" s="8" t="s">
        <v>3306</v>
      </c>
      <c r="F149" s="89">
        <v>4.25</v>
      </c>
      <c r="G149" s="87">
        <v>2399.0</v>
      </c>
      <c r="H149" s="87">
        <v>440000.0</v>
      </c>
      <c r="I149" s="83">
        <v>388000.0</v>
      </c>
      <c r="J149" s="84">
        <f t="shared" si="2"/>
        <v>52000</v>
      </c>
      <c r="K149" s="91" t="s">
        <v>3893</v>
      </c>
      <c r="L149" s="8" t="s">
        <v>66</v>
      </c>
      <c r="M149" s="8" t="s">
        <v>3385</v>
      </c>
      <c r="N149" s="8" t="s">
        <v>2900</v>
      </c>
      <c r="O149" s="8"/>
      <c r="P149" s="85">
        <v>3.0</v>
      </c>
      <c r="Q149" s="86">
        <v>3.0</v>
      </c>
      <c r="R149" s="86">
        <v>2145.0</v>
      </c>
      <c r="S149" s="87">
        <v>30.0</v>
      </c>
      <c r="T149" s="89" t="s">
        <v>3307</v>
      </c>
      <c r="W149" s="41"/>
    </row>
    <row r="150">
      <c r="A150" s="6">
        <v>45733.0</v>
      </c>
      <c r="B150" s="8" t="s">
        <v>3894</v>
      </c>
      <c r="C150" s="88" t="s">
        <v>3895</v>
      </c>
      <c r="D150" s="8" t="s">
        <v>3896</v>
      </c>
      <c r="E150" s="8" t="s">
        <v>3314</v>
      </c>
      <c r="F150" s="89">
        <v>3.5</v>
      </c>
      <c r="G150" s="87">
        <v>2851.0</v>
      </c>
      <c r="H150" s="87">
        <v>450000.0</v>
      </c>
      <c r="I150" s="83">
        <v>431480.0</v>
      </c>
      <c r="J150" s="84">
        <f t="shared" si="2"/>
        <v>18520</v>
      </c>
      <c r="K150" s="91" t="s">
        <v>3897</v>
      </c>
      <c r="L150" s="8" t="s">
        <v>66</v>
      </c>
      <c r="M150" s="8" t="s">
        <v>3385</v>
      </c>
      <c r="N150" s="8" t="s">
        <v>66</v>
      </c>
      <c r="O150" s="88" t="s">
        <v>3898</v>
      </c>
      <c r="P150" s="85">
        <v>3.0</v>
      </c>
      <c r="Q150" s="86">
        <v>3.0</v>
      </c>
      <c r="R150" s="86">
        <v>2614.0</v>
      </c>
      <c r="S150" s="87"/>
      <c r="T150" s="89" t="s">
        <v>3307</v>
      </c>
      <c r="W150" s="41"/>
    </row>
    <row r="151">
      <c r="A151" s="6">
        <v>45730.0</v>
      </c>
      <c r="B151" s="8" t="s">
        <v>3899</v>
      </c>
      <c r="C151" s="88" t="s">
        <v>3900</v>
      </c>
      <c r="D151" s="8" t="s">
        <v>3901</v>
      </c>
      <c r="E151" s="8" t="s">
        <v>3306</v>
      </c>
      <c r="F151" s="89">
        <v>4.99</v>
      </c>
      <c r="G151" s="87">
        <v>2946.0</v>
      </c>
      <c r="H151" s="87">
        <v>465000.0</v>
      </c>
      <c r="I151" s="83">
        <v>445496.0</v>
      </c>
      <c r="J151" s="84">
        <f t="shared" si="2"/>
        <v>19504</v>
      </c>
      <c r="K151" s="91" t="s">
        <v>3902</v>
      </c>
      <c r="L151" s="8" t="s">
        <v>66</v>
      </c>
      <c r="M151" s="8" t="s">
        <v>3337</v>
      </c>
      <c r="N151" s="8" t="s">
        <v>2900</v>
      </c>
      <c r="O151" s="8"/>
      <c r="P151" s="85">
        <v>3.0</v>
      </c>
      <c r="Q151" s="86">
        <v>3.0</v>
      </c>
      <c r="R151" s="86">
        <v>2023.0</v>
      </c>
      <c r="S151" s="87"/>
      <c r="T151" s="89" t="s">
        <v>3307</v>
      </c>
      <c r="W151" s="41"/>
    </row>
    <row r="152">
      <c r="A152" s="6">
        <v>45730.0</v>
      </c>
      <c r="B152" s="8" t="s">
        <v>3903</v>
      </c>
      <c r="C152" s="88" t="s">
        <v>3904</v>
      </c>
      <c r="D152" s="8" t="s">
        <v>3905</v>
      </c>
      <c r="E152" s="8" t="s">
        <v>3306</v>
      </c>
      <c r="F152" s="89">
        <v>2.5</v>
      </c>
      <c r="G152" s="87">
        <v>2366.0</v>
      </c>
      <c r="H152" s="87">
        <v>449900.0</v>
      </c>
      <c r="I152" s="83">
        <v>395346.0</v>
      </c>
      <c r="J152" s="84">
        <f t="shared" si="2"/>
        <v>54554</v>
      </c>
      <c r="K152" s="91" t="s">
        <v>3906</v>
      </c>
      <c r="L152" s="8" t="s">
        <v>66</v>
      </c>
      <c r="M152" s="8" t="s">
        <v>3735</v>
      </c>
      <c r="N152" s="8" t="s">
        <v>2900</v>
      </c>
      <c r="O152" s="8"/>
      <c r="P152" s="85">
        <v>3.0</v>
      </c>
      <c r="Q152" s="86">
        <v>3.0</v>
      </c>
      <c r="R152" s="86">
        <v>2156.0</v>
      </c>
      <c r="S152" s="87"/>
      <c r="T152" s="89" t="s">
        <v>3307</v>
      </c>
      <c r="W152" s="41"/>
    </row>
    <row r="153">
      <c r="A153" s="6">
        <v>45730.0</v>
      </c>
      <c r="B153" s="8" t="s">
        <v>3907</v>
      </c>
      <c r="C153" s="88" t="s">
        <v>3908</v>
      </c>
      <c r="D153" s="8" t="s">
        <v>3909</v>
      </c>
      <c r="E153" s="8" t="s">
        <v>3306</v>
      </c>
      <c r="F153" s="89">
        <v>4.62</v>
      </c>
      <c r="G153" s="87"/>
      <c r="H153" s="87">
        <v>675000.0</v>
      </c>
      <c r="I153" s="83">
        <v>589000.0</v>
      </c>
      <c r="J153" s="84">
        <f t="shared" si="2"/>
        <v>86000</v>
      </c>
      <c r="K153" s="91"/>
      <c r="L153" s="8" t="s">
        <v>66</v>
      </c>
      <c r="M153" s="8" t="s">
        <v>3385</v>
      </c>
      <c r="N153" s="8" t="s">
        <v>2900</v>
      </c>
      <c r="O153" s="8"/>
      <c r="P153" s="85">
        <v>4.0</v>
      </c>
      <c r="Q153" s="86">
        <v>3.0</v>
      </c>
      <c r="R153" s="86">
        <v>2743.0</v>
      </c>
      <c r="S153" s="87">
        <v>64.0</v>
      </c>
      <c r="T153" s="89" t="s">
        <v>3307</v>
      </c>
      <c r="W153" s="41"/>
    </row>
    <row r="154">
      <c r="A154" s="6">
        <v>45729.0</v>
      </c>
      <c r="B154" s="8" t="s">
        <v>3910</v>
      </c>
      <c r="C154" s="88" t="s">
        <v>3911</v>
      </c>
      <c r="D154" s="8" t="s">
        <v>3912</v>
      </c>
      <c r="E154" s="8" t="s">
        <v>3306</v>
      </c>
      <c r="F154" s="89">
        <v>3.5</v>
      </c>
      <c r="G154" s="87">
        <v>2826.0</v>
      </c>
      <c r="H154" s="87">
        <v>482000.0</v>
      </c>
      <c r="I154" s="83">
        <v>453000.0</v>
      </c>
      <c r="J154" s="84">
        <f t="shared" si="2"/>
        <v>29000</v>
      </c>
      <c r="K154" s="91"/>
      <c r="L154" s="8" t="s">
        <v>66</v>
      </c>
      <c r="M154" s="8" t="s">
        <v>3735</v>
      </c>
      <c r="N154" s="8" t="s">
        <v>2900</v>
      </c>
      <c r="O154" s="8"/>
      <c r="P154" s="85">
        <v>4.0</v>
      </c>
      <c r="Q154" s="86">
        <v>4.0</v>
      </c>
      <c r="R154" s="86">
        <v>2292.0</v>
      </c>
      <c r="S154" s="87"/>
      <c r="T154" s="89" t="s">
        <v>3307</v>
      </c>
      <c r="W154" s="41"/>
    </row>
    <row r="155">
      <c r="A155" s="6">
        <v>45729.0</v>
      </c>
      <c r="B155" s="8" t="s">
        <v>3913</v>
      </c>
      <c r="C155" s="88" t="s">
        <v>3914</v>
      </c>
      <c r="D155" s="8" t="s">
        <v>3915</v>
      </c>
      <c r="E155" s="8" t="s">
        <v>3306</v>
      </c>
      <c r="F155" s="89">
        <v>3.5</v>
      </c>
      <c r="G155" s="87">
        <v>3072.0</v>
      </c>
      <c r="H155" s="87">
        <v>595000.0</v>
      </c>
      <c r="I155" s="83">
        <v>555681.0</v>
      </c>
      <c r="J155" s="84">
        <f t="shared" si="2"/>
        <v>39319</v>
      </c>
      <c r="K155" s="91" t="s">
        <v>3916</v>
      </c>
      <c r="L155" s="8" t="s">
        <v>66</v>
      </c>
      <c r="M155" s="8" t="s">
        <v>3735</v>
      </c>
      <c r="N155" s="8" t="s">
        <v>2900</v>
      </c>
      <c r="O155" s="8"/>
      <c r="P155" s="85">
        <v>5.0</v>
      </c>
      <c r="Q155" s="86">
        <v>3.0</v>
      </c>
      <c r="R155" s="86">
        <v>3328.0</v>
      </c>
      <c r="S155" s="87" t="s">
        <v>3838</v>
      </c>
      <c r="T155" s="89" t="s">
        <v>3307</v>
      </c>
      <c r="W155" s="41"/>
    </row>
    <row r="156">
      <c r="A156" s="6">
        <v>45729.0</v>
      </c>
      <c r="B156" s="8" t="s">
        <v>3431</v>
      </c>
      <c r="C156" s="88" t="s">
        <v>3917</v>
      </c>
      <c r="D156" s="8" t="s">
        <v>3918</v>
      </c>
      <c r="E156" s="8" t="s">
        <v>3306</v>
      </c>
      <c r="F156" s="89">
        <v>2.6</v>
      </c>
      <c r="G156" s="90">
        <v>2655.0</v>
      </c>
      <c r="H156" s="87">
        <v>495000.0</v>
      </c>
      <c r="I156" s="83">
        <v>441000.0</v>
      </c>
      <c r="J156" s="84">
        <f t="shared" si="2"/>
        <v>54000</v>
      </c>
      <c r="K156" s="91" t="s">
        <v>3919</v>
      </c>
      <c r="L156" s="8" t="s">
        <v>66</v>
      </c>
      <c r="M156" s="8" t="s">
        <v>3735</v>
      </c>
      <c r="N156" s="8" t="s">
        <v>2900</v>
      </c>
      <c r="O156" s="8"/>
      <c r="P156" s="85">
        <v>4.0</v>
      </c>
      <c r="Q156" s="86">
        <v>3.0</v>
      </c>
      <c r="R156" s="86">
        <v>2265.0</v>
      </c>
      <c r="S156" s="87"/>
      <c r="T156" s="89" t="s">
        <v>3307</v>
      </c>
      <c r="W156" s="41"/>
    </row>
    <row r="157">
      <c r="A157" s="6">
        <v>45728.0</v>
      </c>
      <c r="B157" s="8" t="s">
        <v>3920</v>
      </c>
      <c r="C157" s="88" t="s">
        <v>3921</v>
      </c>
      <c r="D157" s="8" t="s">
        <v>3922</v>
      </c>
      <c r="E157" s="8" t="s">
        <v>3314</v>
      </c>
      <c r="F157" s="89">
        <v>2.5</v>
      </c>
      <c r="G157" s="90">
        <v>2566.0</v>
      </c>
      <c r="H157" s="87">
        <v>485000.0</v>
      </c>
      <c r="I157" s="83">
        <v>369000.0</v>
      </c>
      <c r="J157" s="84">
        <f t="shared" si="2"/>
        <v>116000</v>
      </c>
      <c r="K157" s="91" t="s">
        <v>3923</v>
      </c>
      <c r="L157" s="8" t="s">
        <v>66</v>
      </c>
      <c r="M157" s="8" t="s">
        <v>3385</v>
      </c>
      <c r="N157" s="8" t="s">
        <v>66</v>
      </c>
      <c r="O157" s="88" t="s">
        <v>3924</v>
      </c>
      <c r="P157" s="85">
        <v>4.0</v>
      </c>
      <c r="Q157" s="86">
        <v>3.0</v>
      </c>
      <c r="R157" s="86">
        <v>2571.0</v>
      </c>
      <c r="S157" s="87"/>
      <c r="T157" s="89" t="s">
        <v>3307</v>
      </c>
      <c r="W157" s="41"/>
    </row>
    <row r="158">
      <c r="A158" s="6">
        <v>45728.0</v>
      </c>
      <c r="B158" s="8" t="s">
        <v>3925</v>
      </c>
      <c r="C158" s="88" t="s">
        <v>3926</v>
      </c>
      <c r="D158" s="8" t="s">
        <v>3927</v>
      </c>
      <c r="E158" s="8" t="s">
        <v>3306</v>
      </c>
      <c r="F158" s="89">
        <v>3.25</v>
      </c>
      <c r="G158" s="90">
        <v>3094.0</v>
      </c>
      <c r="H158" s="87">
        <v>665000.0</v>
      </c>
      <c r="I158" s="83">
        <v>583750.0</v>
      </c>
      <c r="J158" s="84">
        <f t="shared" si="2"/>
        <v>81250</v>
      </c>
      <c r="K158" s="91" t="s">
        <v>3928</v>
      </c>
      <c r="L158" s="8" t="s">
        <v>66</v>
      </c>
      <c r="M158" s="8" t="s">
        <v>3337</v>
      </c>
      <c r="N158" s="8" t="s">
        <v>2900</v>
      </c>
      <c r="O158" s="8"/>
      <c r="P158" s="85">
        <v>4.0</v>
      </c>
      <c r="Q158" s="86">
        <v>4.0</v>
      </c>
      <c r="R158" s="86">
        <v>2782.0</v>
      </c>
      <c r="S158" s="87">
        <v>180.0</v>
      </c>
      <c r="T158" s="89" t="s">
        <v>3307</v>
      </c>
      <c r="W158" s="41"/>
    </row>
    <row r="159">
      <c r="A159" s="6">
        <v>45728.0</v>
      </c>
      <c r="B159" s="8" t="s">
        <v>3499</v>
      </c>
      <c r="C159" s="88" t="s">
        <v>3929</v>
      </c>
      <c r="D159" s="8" t="s">
        <v>3930</v>
      </c>
      <c r="E159" s="8" t="s">
        <v>3306</v>
      </c>
      <c r="F159" s="89">
        <v>2.75</v>
      </c>
      <c r="G159" s="90">
        <v>1351.0</v>
      </c>
      <c r="H159" s="87">
        <v>314900.0</v>
      </c>
      <c r="I159" s="83">
        <v>267000.0</v>
      </c>
      <c r="J159" s="84">
        <f t="shared" si="2"/>
        <v>47900</v>
      </c>
      <c r="K159" s="91" t="s">
        <v>3931</v>
      </c>
      <c r="L159" s="8" t="s">
        <v>66</v>
      </c>
      <c r="M159" s="8" t="s">
        <v>3735</v>
      </c>
      <c r="N159" s="8" t="s">
        <v>2900</v>
      </c>
      <c r="O159" s="8"/>
      <c r="P159" s="85">
        <v>3.0</v>
      </c>
      <c r="Q159" s="86">
        <v>3.0</v>
      </c>
      <c r="R159" s="86">
        <v>1306.0</v>
      </c>
      <c r="S159" s="87">
        <v>250.0</v>
      </c>
      <c r="T159" s="89" t="s">
        <v>3307</v>
      </c>
      <c r="W159" s="41"/>
    </row>
    <row r="160">
      <c r="A160" s="6">
        <v>45727.0</v>
      </c>
      <c r="B160" s="8" t="s">
        <v>3932</v>
      </c>
      <c r="C160" s="88" t="s">
        <v>3933</v>
      </c>
      <c r="D160" s="8" t="s">
        <v>3934</v>
      </c>
      <c r="E160" s="8" t="s">
        <v>3306</v>
      </c>
      <c r="F160" s="89">
        <v>2.99</v>
      </c>
      <c r="G160" s="87">
        <v>2859.0</v>
      </c>
      <c r="H160" s="87">
        <v>515000.0</v>
      </c>
      <c r="I160" s="83">
        <v>445032.0</v>
      </c>
      <c r="J160" s="84">
        <f t="shared" si="2"/>
        <v>69968</v>
      </c>
      <c r="K160" s="91" t="s">
        <v>3935</v>
      </c>
      <c r="L160" s="8" t="s">
        <v>66</v>
      </c>
      <c r="M160" s="8" t="s">
        <v>3735</v>
      </c>
      <c r="N160" s="8" t="s">
        <v>2900</v>
      </c>
      <c r="O160" s="8"/>
      <c r="P160" s="85">
        <v>5.0</v>
      </c>
      <c r="Q160" s="86">
        <v>3.0</v>
      </c>
      <c r="R160" s="86">
        <v>3077.0</v>
      </c>
      <c r="S160" s="87"/>
      <c r="T160" s="89" t="s">
        <v>3307</v>
      </c>
      <c r="W160" s="41"/>
    </row>
    <row r="161">
      <c r="A161" s="6">
        <v>45727.0</v>
      </c>
      <c r="B161" s="8" t="s">
        <v>3342</v>
      </c>
      <c r="C161" s="88" t="s">
        <v>3936</v>
      </c>
      <c r="D161" s="8" t="s">
        <v>3937</v>
      </c>
      <c r="E161" s="8" t="s">
        <v>3314</v>
      </c>
      <c r="F161" s="89">
        <v>2.75</v>
      </c>
      <c r="G161" s="87">
        <v>1300.0</v>
      </c>
      <c r="H161" s="87">
        <v>275000.0</v>
      </c>
      <c r="I161" s="83">
        <v>244000.0</v>
      </c>
      <c r="J161" s="84">
        <f t="shared" si="2"/>
        <v>31000</v>
      </c>
      <c r="K161" s="91" t="s">
        <v>3938</v>
      </c>
      <c r="L161" s="8" t="s">
        <v>66</v>
      </c>
      <c r="M161" s="8" t="s">
        <v>3385</v>
      </c>
      <c r="N161" s="8" t="s">
        <v>66</v>
      </c>
      <c r="O161" s="88" t="s">
        <v>3939</v>
      </c>
      <c r="P161" s="85">
        <v>2.0</v>
      </c>
      <c r="Q161" s="86">
        <v>2.0</v>
      </c>
      <c r="R161" s="86">
        <v>1144.0</v>
      </c>
      <c r="S161" s="87">
        <v>344.0</v>
      </c>
      <c r="T161" s="89" t="s">
        <v>3940</v>
      </c>
      <c r="W161" s="41"/>
    </row>
    <row r="162">
      <c r="A162" s="6">
        <v>45726.0</v>
      </c>
      <c r="B162" s="8" t="s">
        <v>3941</v>
      </c>
      <c r="C162" s="88" t="s">
        <v>3942</v>
      </c>
      <c r="D162" s="8" t="s">
        <v>3943</v>
      </c>
      <c r="E162" s="8" t="s">
        <v>3306</v>
      </c>
      <c r="F162" s="89">
        <v>5.2</v>
      </c>
      <c r="G162" s="87">
        <v>2688.0</v>
      </c>
      <c r="H162" s="87">
        <v>415000.0</v>
      </c>
      <c r="I162" s="83">
        <v>390000.0</v>
      </c>
      <c r="J162" s="84">
        <f t="shared" si="2"/>
        <v>25000</v>
      </c>
      <c r="K162" s="91" t="s">
        <v>3944</v>
      </c>
      <c r="L162" s="8" t="s">
        <v>66</v>
      </c>
      <c r="M162" s="8" t="s">
        <v>3385</v>
      </c>
      <c r="N162" s="8" t="s">
        <v>2900</v>
      </c>
      <c r="O162" s="8"/>
      <c r="P162" s="85">
        <v>4.0</v>
      </c>
      <c r="Q162" s="86">
        <v>2.0</v>
      </c>
      <c r="R162" s="86">
        <v>1664.0</v>
      </c>
      <c r="S162" s="87"/>
      <c r="T162" s="89" t="s">
        <v>3307</v>
      </c>
      <c r="W162" s="41"/>
    </row>
    <row r="163">
      <c r="A163" s="6">
        <v>45726.0</v>
      </c>
      <c r="B163" s="8" t="s">
        <v>3878</v>
      </c>
      <c r="C163" s="88" t="s">
        <v>3945</v>
      </c>
      <c r="D163" s="8" t="s">
        <v>3946</v>
      </c>
      <c r="E163" s="8" t="s">
        <v>3314</v>
      </c>
      <c r="F163" s="89">
        <v>3.37</v>
      </c>
      <c r="G163" s="87">
        <v>2460.0</v>
      </c>
      <c r="H163" s="87">
        <v>432000.0</v>
      </c>
      <c r="I163" s="83">
        <v>418000.0</v>
      </c>
      <c r="J163" s="84">
        <f t="shared" si="2"/>
        <v>14000</v>
      </c>
      <c r="K163" s="91" t="s">
        <v>3947</v>
      </c>
      <c r="L163" s="8" t="s">
        <v>66</v>
      </c>
      <c r="M163" s="8" t="s">
        <v>3385</v>
      </c>
      <c r="N163" s="8" t="s">
        <v>66</v>
      </c>
      <c r="O163" s="88" t="s">
        <v>3948</v>
      </c>
      <c r="P163" s="85">
        <v>3.0</v>
      </c>
      <c r="Q163" s="86">
        <v>2.0</v>
      </c>
      <c r="R163" s="86">
        <v>1662.0</v>
      </c>
      <c r="S163" s="87"/>
      <c r="T163" s="89" t="s">
        <v>3307</v>
      </c>
      <c r="W163" s="41"/>
    </row>
    <row r="164">
      <c r="A164" s="6">
        <v>45726.0</v>
      </c>
      <c r="B164" s="8" t="s">
        <v>3949</v>
      </c>
      <c r="C164" s="88" t="s">
        <v>3950</v>
      </c>
      <c r="D164" s="8" t="s">
        <v>3951</v>
      </c>
      <c r="E164" s="8" t="s">
        <v>3558</v>
      </c>
      <c r="F164" s="89">
        <v>3.36</v>
      </c>
      <c r="G164" s="87">
        <v>1495.0</v>
      </c>
      <c r="H164" s="87">
        <v>265000.0</v>
      </c>
      <c r="I164" s="83">
        <v>231600.0</v>
      </c>
      <c r="J164" s="84">
        <f t="shared" si="2"/>
        <v>33400</v>
      </c>
      <c r="K164" s="91" t="s">
        <v>3952</v>
      </c>
      <c r="L164" s="8" t="s">
        <v>66</v>
      </c>
      <c r="M164" s="8" t="s">
        <v>3735</v>
      </c>
      <c r="N164" s="8" t="s">
        <v>2900</v>
      </c>
      <c r="O164" s="8"/>
      <c r="P164" s="85">
        <v>3.0</v>
      </c>
      <c r="Q164" s="86">
        <v>2.0</v>
      </c>
      <c r="R164" s="86">
        <v>1926.0</v>
      </c>
      <c r="S164" s="87"/>
      <c r="T164" s="89" t="s">
        <v>3307</v>
      </c>
      <c r="W164" s="41"/>
    </row>
    <row r="165">
      <c r="A165" s="6">
        <v>45726.0</v>
      </c>
      <c r="B165" s="8" t="s">
        <v>3329</v>
      </c>
      <c r="C165" s="88" t="s">
        <v>3953</v>
      </c>
      <c r="D165" s="8" t="s">
        <v>3954</v>
      </c>
      <c r="E165" s="8" t="s">
        <v>3306</v>
      </c>
      <c r="F165" s="89">
        <v>4.5</v>
      </c>
      <c r="G165" s="87">
        <v>2655.0</v>
      </c>
      <c r="H165" s="87">
        <v>435000.0</v>
      </c>
      <c r="I165" s="83">
        <v>408000.0</v>
      </c>
      <c r="J165" s="84">
        <f t="shared" si="2"/>
        <v>27000</v>
      </c>
      <c r="K165" s="91" t="s">
        <v>3955</v>
      </c>
      <c r="L165" s="8" t="s">
        <v>66</v>
      </c>
      <c r="M165" s="8" t="s">
        <v>3385</v>
      </c>
      <c r="N165" s="8" t="s">
        <v>2900</v>
      </c>
      <c r="O165" s="8"/>
      <c r="P165" s="85">
        <v>3.0</v>
      </c>
      <c r="Q165" s="86">
        <v>3.0</v>
      </c>
      <c r="R165" s="86">
        <v>1724.0</v>
      </c>
      <c r="S165" s="87"/>
      <c r="T165" s="89" t="s">
        <v>3307</v>
      </c>
      <c r="W165" s="41"/>
    </row>
    <row r="166">
      <c r="A166" s="6">
        <v>45726.0</v>
      </c>
      <c r="B166" s="8" t="s">
        <v>3956</v>
      </c>
      <c r="C166" s="88" t="s">
        <v>3957</v>
      </c>
      <c r="D166" s="8" t="s">
        <v>3958</v>
      </c>
      <c r="E166" s="8" t="s">
        <v>3306</v>
      </c>
      <c r="F166" s="89">
        <v>2.88</v>
      </c>
      <c r="G166" s="90">
        <v>2523.0</v>
      </c>
      <c r="H166" s="87">
        <v>415000.0</v>
      </c>
      <c r="I166" s="83">
        <v>388601.0</v>
      </c>
      <c r="J166" s="84">
        <f t="shared" si="2"/>
        <v>26399</v>
      </c>
      <c r="K166" s="91" t="s">
        <v>3959</v>
      </c>
      <c r="L166" s="8" t="s">
        <v>66</v>
      </c>
      <c r="M166" s="8" t="s">
        <v>3735</v>
      </c>
      <c r="N166" s="8" t="s">
        <v>2900</v>
      </c>
      <c r="O166" s="8"/>
      <c r="P166" s="85">
        <v>3.0</v>
      </c>
      <c r="Q166" s="86">
        <v>3.0</v>
      </c>
      <c r="R166" s="86">
        <v>2240.0</v>
      </c>
      <c r="S166" s="87"/>
      <c r="T166" s="89" t="s">
        <v>3307</v>
      </c>
      <c r="W166" s="41"/>
    </row>
    <row r="167">
      <c r="A167" s="6">
        <v>45726.0</v>
      </c>
      <c r="B167" s="8" t="s">
        <v>3960</v>
      </c>
      <c r="C167" s="88" t="s">
        <v>3961</v>
      </c>
      <c r="D167" s="8" t="s">
        <v>3962</v>
      </c>
      <c r="E167" s="8" t="s">
        <v>3314</v>
      </c>
      <c r="F167" s="89">
        <v>2.75</v>
      </c>
      <c r="G167" s="90">
        <v>1700.0</v>
      </c>
      <c r="H167" s="87">
        <v>390000.0</v>
      </c>
      <c r="I167" s="83">
        <v>325798.0</v>
      </c>
      <c r="J167" s="84">
        <f t="shared" si="2"/>
        <v>64202</v>
      </c>
      <c r="K167" s="91" t="s">
        <v>3963</v>
      </c>
      <c r="L167" s="8" t="s">
        <v>66</v>
      </c>
      <c r="M167" s="8" t="s">
        <v>3385</v>
      </c>
      <c r="N167" s="8" t="s">
        <v>66</v>
      </c>
      <c r="O167" s="88" t="s">
        <v>3964</v>
      </c>
      <c r="P167" s="85">
        <v>4.0</v>
      </c>
      <c r="Q167" s="86">
        <v>2.0</v>
      </c>
      <c r="R167" s="86">
        <v>1180.0</v>
      </c>
      <c r="S167" s="87"/>
      <c r="T167" s="89" t="s">
        <v>3307</v>
      </c>
      <c r="W167" s="41"/>
    </row>
    <row r="168">
      <c r="A168" s="6">
        <v>45726.0</v>
      </c>
      <c r="B168" s="8" t="s">
        <v>3965</v>
      </c>
      <c r="C168" s="88" t="s">
        <v>3966</v>
      </c>
      <c r="D168" s="8" t="s">
        <v>3967</v>
      </c>
      <c r="E168" s="8" t="s">
        <v>3314</v>
      </c>
      <c r="F168" s="89">
        <v>5.25</v>
      </c>
      <c r="G168" s="90">
        <v>2747.0</v>
      </c>
      <c r="H168" s="87">
        <v>444000.0</v>
      </c>
      <c r="I168" s="83">
        <v>422223.0</v>
      </c>
      <c r="J168" s="84">
        <f t="shared" si="2"/>
        <v>21777</v>
      </c>
      <c r="K168" s="91" t="s">
        <v>3968</v>
      </c>
      <c r="L168" s="8" t="s">
        <v>66</v>
      </c>
      <c r="M168" s="8" t="s">
        <v>3337</v>
      </c>
      <c r="N168" s="8" t="s">
        <v>2900</v>
      </c>
      <c r="O168" s="8"/>
      <c r="P168" s="85">
        <v>3.0</v>
      </c>
      <c r="Q168" s="86">
        <v>3.0</v>
      </c>
      <c r="R168" s="86">
        <v>1539.0</v>
      </c>
      <c r="S168" s="87">
        <v>111.0</v>
      </c>
      <c r="T168" s="89" t="s">
        <v>3307</v>
      </c>
      <c r="W168" s="41"/>
    </row>
    <row r="169">
      <c r="A169" s="6">
        <v>45726.0</v>
      </c>
      <c r="B169" s="8" t="s">
        <v>3387</v>
      </c>
      <c r="C169" s="88" t="s">
        <v>3969</v>
      </c>
      <c r="D169" s="8" t="s">
        <v>3970</v>
      </c>
      <c r="E169" s="8" t="s">
        <v>3306</v>
      </c>
      <c r="F169" s="89">
        <v>5.25</v>
      </c>
      <c r="G169" s="87">
        <v>3106.0</v>
      </c>
      <c r="H169" s="87">
        <v>445000.0</v>
      </c>
      <c r="I169" s="83">
        <v>424200.0</v>
      </c>
      <c r="J169" s="84">
        <f t="shared" si="2"/>
        <v>20800</v>
      </c>
      <c r="K169" s="91"/>
      <c r="L169" s="8" t="s">
        <v>66</v>
      </c>
      <c r="M169" s="8" t="s">
        <v>3385</v>
      </c>
      <c r="N169" s="8" t="s">
        <v>2900</v>
      </c>
      <c r="O169" s="8"/>
      <c r="P169" s="85">
        <v>3.0</v>
      </c>
      <c r="Q169" s="86">
        <v>3.0</v>
      </c>
      <c r="R169" s="86">
        <v>2266.0</v>
      </c>
      <c r="S169" s="87">
        <v>33.0</v>
      </c>
      <c r="T169" s="89" t="s">
        <v>3307</v>
      </c>
      <c r="W169" s="41"/>
    </row>
    <row r="170">
      <c r="A170" s="6">
        <v>45723.0</v>
      </c>
      <c r="B170" s="8" t="s">
        <v>3971</v>
      </c>
      <c r="C170" s="88" t="s">
        <v>3972</v>
      </c>
      <c r="D170" s="8" t="s">
        <v>3973</v>
      </c>
      <c r="E170" s="8" t="s">
        <v>3306</v>
      </c>
      <c r="F170" s="89">
        <v>4.75</v>
      </c>
      <c r="G170" s="90">
        <v>3202.0</v>
      </c>
      <c r="H170" s="87">
        <v>515000.0</v>
      </c>
      <c r="I170" s="83">
        <v>463527.0</v>
      </c>
      <c r="J170" s="84">
        <f t="shared" si="2"/>
        <v>51473</v>
      </c>
      <c r="K170" s="91" t="s">
        <v>3974</v>
      </c>
      <c r="L170" s="8" t="s">
        <v>66</v>
      </c>
      <c r="M170" s="8" t="s">
        <v>3385</v>
      </c>
      <c r="N170" s="8" t="s">
        <v>2900</v>
      </c>
      <c r="O170" s="8"/>
      <c r="P170" s="85">
        <v>4.0</v>
      </c>
      <c r="Q170" s="86">
        <v>3.0</v>
      </c>
      <c r="R170" s="86">
        <v>2544.0</v>
      </c>
      <c r="S170" s="87"/>
      <c r="T170" s="89" t="s">
        <v>3307</v>
      </c>
      <c r="W170" s="41"/>
    </row>
    <row r="171">
      <c r="A171" s="6">
        <v>45723.0</v>
      </c>
      <c r="B171" s="8" t="s">
        <v>3975</v>
      </c>
      <c r="C171" s="88" t="s">
        <v>3976</v>
      </c>
      <c r="D171" s="8" t="s">
        <v>3977</v>
      </c>
      <c r="E171" s="8" t="s">
        <v>3306</v>
      </c>
      <c r="F171" s="89">
        <v>3.99</v>
      </c>
      <c r="G171" s="87">
        <v>3500.0</v>
      </c>
      <c r="H171" s="87">
        <v>560000.0</v>
      </c>
      <c r="I171" s="83">
        <v>537000.0</v>
      </c>
      <c r="J171" s="84">
        <f t="shared" si="2"/>
        <v>23000</v>
      </c>
      <c r="K171" s="91" t="s">
        <v>3978</v>
      </c>
      <c r="L171" s="8" t="s">
        <v>66</v>
      </c>
      <c r="M171" s="8" t="s">
        <v>3337</v>
      </c>
      <c r="N171" s="8" t="s">
        <v>2900</v>
      </c>
      <c r="O171" s="8"/>
      <c r="P171" s="85">
        <v>3.0</v>
      </c>
      <c r="Q171" s="86">
        <v>3.0</v>
      </c>
      <c r="R171" s="86">
        <v>3612.0</v>
      </c>
      <c r="S171" s="87"/>
      <c r="T171" s="89" t="s">
        <v>3307</v>
      </c>
      <c r="W171" s="41"/>
    </row>
    <row r="172">
      <c r="A172" s="6">
        <v>45723.0</v>
      </c>
      <c r="B172" s="8" t="s">
        <v>3663</v>
      </c>
      <c r="C172" s="88" t="s">
        <v>3979</v>
      </c>
      <c r="D172" s="8" t="s">
        <v>3980</v>
      </c>
      <c r="E172" s="8" t="s">
        <v>3306</v>
      </c>
      <c r="F172" s="89">
        <v>5.25</v>
      </c>
      <c r="G172" s="87">
        <v>3367.0</v>
      </c>
      <c r="H172" s="87">
        <v>495000.0</v>
      </c>
      <c r="I172" s="83">
        <v>477458.0</v>
      </c>
      <c r="J172" s="84">
        <f t="shared" si="2"/>
        <v>17542</v>
      </c>
      <c r="K172" s="91" t="s">
        <v>3981</v>
      </c>
      <c r="L172" s="8" t="s">
        <v>66</v>
      </c>
      <c r="M172" s="8" t="s">
        <v>3385</v>
      </c>
      <c r="N172" s="8" t="s">
        <v>2900</v>
      </c>
      <c r="O172" s="8"/>
      <c r="P172" s="85">
        <v>4.0</v>
      </c>
      <c r="Q172" s="86">
        <v>3.0</v>
      </c>
      <c r="R172" s="86">
        <v>2774.0</v>
      </c>
      <c r="S172" s="87"/>
      <c r="T172" s="89" t="s">
        <v>3307</v>
      </c>
      <c r="W172" s="41"/>
    </row>
    <row r="173">
      <c r="A173" s="6">
        <v>45723.0</v>
      </c>
      <c r="B173" s="8" t="s">
        <v>3982</v>
      </c>
      <c r="C173" s="88" t="s">
        <v>3983</v>
      </c>
      <c r="D173" s="8" t="s">
        <v>3984</v>
      </c>
      <c r="E173" s="8" t="s">
        <v>3306</v>
      </c>
      <c r="F173" s="89">
        <v>2.63</v>
      </c>
      <c r="G173" s="87">
        <v>2496.0</v>
      </c>
      <c r="H173" s="87">
        <v>469000.0</v>
      </c>
      <c r="I173" s="83">
        <v>398269.0</v>
      </c>
      <c r="J173" s="84">
        <f t="shared" si="2"/>
        <v>70731</v>
      </c>
      <c r="K173" s="91" t="s">
        <v>3985</v>
      </c>
      <c r="L173" s="8" t="s">
        <v>66</v>
      </c>
      <c r="M173" s="8" t="s">
        <v>3735</v>
      </c>
      <c r="N173" s="8" t="s">
        <v>2900</v>
      </c>
      <c r="O173" s="8"/>
      <c r="P173" s="85">
        <v>5.0</v>
      </c>
      <c r="Q173" s="86">
        <v>3.0</v>
      </c>
      <c r="R173" s="86">
        <v>2580.0</v>
      </c>
      <c r="S173" s="87"/>
      <c r="T173" s="89" t="s">
        <v>3307</v>
      </c>
      <c r="W173" s="41"/>
    </row>
    <row r="174">
      <c r="A174" s="6">
        <v>45723.0</v>
      </c>
      <c r="B174" s="8" t="s">
        <v>3681</v>
      </c>
      <c r="C174" s="88" t="s">
        <v>3986</v>
      </c>
      <c r="D174" s="8" t="s">
        <v>3987</v>
      </c>
      <c r="E174" s="8" t="s">
        <v>3306</v>
      </c>
      <c r="F174" s="89">
        <v>2.75</v>
      </c>
      <c r="G174" s="90">
        <v>2043.0</v>
      </c>
      <c r="H174" s="87">
        <v>455000.0</v>
      </c>
      <c r="I174" s="83">
        <v>322374.0</v>
      </c>
      <c r="J174" s="84">
        <f t="shared" si="2"/>
        <v>132626</v>
      </c>
      <c r="K174" s="91" t="s">
        <v>3988</v>
      </c>
      <c r="L174" s="8" t="s">
        <v>66</v>
      </c>
      <c r="M174" s="8" t="s">
        <v>3385</v>
      </c>
      <c r="N174" s="8" t="s">
        <v>2900</v>
      </c>
      <c r="O174" s="8"/>
      <c r="P174" s="85">
        <v>4.0</v>
      </c>
      <c r="Q174" s="86">
        <v>3.0</v>
      </c>
      <c r="R174" s="86">
        <v>2988.0</v>
      </c>
      <c r="S174" s="87"/>
      <c r="T174" s="89" t="s">
        <v>3307</v>
      </c>
      <c r="W174" s="41"/>
    </row>
    <row r="175">
      <c r="A175" s="6">
        <v>45723.0</v>
      </c>
      <c r="B175" s="8" t="s">
        <v>3342</v>
      </c>
      <c r="C175" s="88" t="s">
        <v>3989</v>
      </c>
      <c r="D175" s="8" t="s">
        <v>3990</v>
      </c>
      <c r="E175" s="8" t="s">
        <v>3314</v>
      </c>
      <c r="F175" s="89">
        <v>2.6</v>
      </c>
      <c r="G175" s="90">
        <v>2511.0</v>
      </c>
      <c r="H175" s="87">
        <v>480000.0</v>
      </c>
      <c r="I175" s="83">
        <v>450000.0</v>
      </c>
      <c r="J175" s="84">
        <f t="shared" si="2"/>
        <v>30000</v>
      </c>
      <c r="K175" s="91" t="s">
        <v>3991</v>
      </c>
      <c r="L175" s="8" t="s">
        <v>66</v>
      </c>
      <c r="M175" s="8" t="s">
        <v>3385</v>
      </c>
      <c r="N175" s="8" t="s">
        <v>66</v>
      </c>
      <c r="O175" s="88" t="s">
        <v>3992</v>
      </c>
      <c r="P175" s="85">
        <v>4.0</v>
      </c>
      <c r="Q175" s="86">
        <v>4.0</v>
      </c>
      <c r="R175" s="86">
        <v>2444.0</v>
      </c>
      <c r="S175" s="87">
        <v>13.0</v>
      </c>
      <c r="T175" s="89"/>
      <c r="W175" s="41"/>
    </row>
    <row r="176">
      <c r="A176" s="6">
        <v>45722.0</v>
      </c>
      <c r="B176" s="8" t="s">
        <v>3993</v>
      </c>
      <c r="C176" s="88" t="s">
        <v>3994</v>
      </c>
      <c r="D176" s="8" t="s">
        <v>3995</v>
      </c>
      <c r="E176" s="8" t="s">
        <v>3306</v>
      </c>
      <c r="F176" s="89">
        <v>2.25</v>
      </c>
      <c r="G176" s="90">
        <v>2372.0</v>
      </c>
      <c r="H176" s="87">
        <v>525000.0</v>
      </c>
      <c r="I176" s="83">
        <v>473275.0</v>
      </c>
      <c r="J176" s="84">
        <f t="shared" si="2"/>
        <v>51725</v>
      </c>
      <c r="K176" s="91" t="s">
        <v>3996</v>
      </c>
      <c r="L176" s="8" t="s">
        <v>66</v>
      </c>
      <c r="M176" s="8" t="s">
        <v>3735</v>
      </c>
      <c r="N176" s="8" t="s">
        <v>2900</v>
      </c>
      <c r="O176" s="8"/>
      <c r="P176" s="85">
        <v>3.0</v>
      </c>
      <c r="Q176" s="86">
        <v>2.0</v>
      </c>
      <c r="R176" s="86">
        <v>1574.0</v>
      </c>
      <c r="S176" s="87">
        <v>75.0</v>
      </c>
      <c r="T176" s="89" t="s">
        <v>3307</v>
      </c>
      <c r="W176" s="41"/>
    </row>
    <row r="177">
      <c r="A177" s="6">
        <v>45722.0</v>
      </c>
      <c r="B177" s="8" t="s">
        <v>3997</v>
      </c>
      <c r="C177" s="88" t="s">
        <v>3998</v>
      </c>
      <c r="D177" s="8" t="s">
        <v>3999</v>
      </c>
      <c r="E177" s="8" t="s">
        <v>3306</v>
      </c>
      <c r="F177" s="89">
        <v>3.5</v>
      </c>
      <c r="G177" s="90">
        <v>2473.0</v>
      </c>
      <c r="H177" s="87">
        <v>509900.0</v>
      </c>
      <c r="I177" s="83">
        <v>380420.0</v>
      </c>
      <c r="J177" s="84">
        <f t="shared" si="2"/>
        <v>129480</v>
      </c>
      <c r="K177" s="91" t="s">
        <v>4000</v>
      </c>
      <c r="L177" s="8" t="s">
        <v>66</v>
      </c>
      <c r="M177" s="8" t="s">
        <v>3385</v>
      </c>
      <c r="N177" s="8" t="s">
        <v>2900</v>
      </c>
      <c r="O177" s="8"/>
      <c r="P177" s="85">
        <v>3.0</v>
      </c>
      <c r="Q177" s="86">
        <v>3.0</v>
      </c>
      <c r="R177" s="86">
        <v>2578.0</v>
      </c>
      <c r="S177" s="87"/>
      <c r="T177" s="89" t="s">
        <v>3307</v>
      </c>
      <c r="W177" s="41"/>
    </row>
    <row r="178">
      <c r="A178" s="6">
        <v>45722.0</v>
      </c>
      <c r="B178" s="8" t="s">
        <v>3739</v>
      </c>
      <c r="C178" s="88" t="s">
        <v>4001</v>
      </c>
      <c r="D178" s="8" t="s">
        <v>4002</v>
      </c>
      <c r="E178" s="8" t="s">
        <v>3306</v>
      </c>
      <c r="F178" s="89">
        <v>2.75</v>
      </c>
      <c r="G178" s="90">
        <v>2234.0</v>
      </c>
      <c r="H178" s="87">
        <v>449900.0</v>
      </c>
      <c r="I178" s="83">
        <v>340789.0</v>
      </c>
      <c r="J178" s="84">
        <f t="shared" si="2"/>
        <v>109111</v>
      </c>
      <c r="K178" s="91" t="s">
        <v>4003</v>
      </c>
      <c r="L178" s="8" t="s">
        <v>66</v>
      </c>
      <c r="M178" s="8" t="s">
        <v>3385</v>
      </c>
      <c r="N178" s="8" t="s">
        <v>2900</v>
      </c>
      <c r="O178" s="8"/>
      <c r="P178" s="85">
        <v>3.0</v>
      </c>
      <c r="Q178" s="86">
        <v>3.0</v>
      </c>
      <c r="R178" s="86">
        <v>2266.0</v>
      </c>
      <c r="S178" s="87" t="s">
        <v>4004</v>
      </c>
      <c r="T178" s="89" t="s">
        <v>3307</v>
      </c>
      <c r="W178" s="41"/>
    </row>
    <row r="179">
      <c r="A179" s="6">
        <v>45721.0</v>
      </c>
      <c r="B179" s="8" t="s">
        <v>3825</v>
      </c>
      <c r="C179" s="88" t="s">
        <v>4005</v>
      </c>
      <c r="D179" s="8" t="s">
        <v>4006</v>
      </c>
      <c r="E179" s="8" t="s">
        <v>3306</v>
      </c>
      <c r="F179" s="89">
        <v>2.75</v>
      </c>
      <c r="G179" s="87">
        <v>1740.0</v>
      </c>
      <c r="H179" s="87">
        <v>380000.0</v>
      </c>
      <c r="I179" s="83">
        <v>312000.0</v>
      </c>
      <c r="J179" s="84">
        <f t="shared" si="2"/>
        <v>68000</v>
      </c>
      <c r="K179" s="91" t="s">
        <v>4007</v>
      </c>
      <c r="L179" s="8" t="s">
        <v>66</v>
      </c>
      <c r="M179" s="8" t="s">
        <v>3735</v>
      </c>
      <c r="N179" s="8" t="s">
        <v>2900</v>
      </c>
      <c r="O179" s="8"/>
      <c r="P179" s="85">
        <v>4.0</v>
      </c>
      <c r="Q179" s="86">
        <v>2.0</v>
      </c>
      <c r="R179" s="86">
        <v>1824.0</v>
      </c>
      <c r="S179" s="87"/>
      <c r="T179" s="89" t="s">
        <v>3307</v>
      </c>
      <c r="W179" s="41"/>
    </row>
    <row r="180">
      <c r="A180" s="6">
        <v>45721.0</v>
      </c>
      <c r="B180" s="8" t="s">
        <v>4008</v>
      </c>
      <c r="C180" s="88" t="s">
        <v>4009</v>
      </c>
      <c r="D180" s="8" t="s">
        <v>4010</v>
      </c>
      <c r="E180" s="8" t="s">
        <v>3306</v>
      </c>
      <c r="F180" s="89">
        <v>4.75</v>
      </c>
      <c r="G180" s="87">
        <v>2471.0</v>
      </c>
      <c r="H180" s="87">
        <v>389900.0</v>
      </c>
      <c r="I180" s="83">
        <v>364000.0</v>
      </c>
      <c r="J180" s="84">
        <f t="shared" si="2"/>
        <v>25900</v>
      </c>
      <c r="K180" s="91" t="s">
        <v>4011</v>
      </c>
      <c r="L180" s="8" t="s">
        <v>66</v>
      </c>
      <c r="M180" s="8" t="s">
        <v>3735</v>
      </c>
      <c r="N180" s="8" t="s">
        <v>2900</v>
      </c>
      <c r="O180" s="8"/>
      <c r="P180" s="85">
        <v>4.0</v>
      </c>
      <c r="Q180" s="86">
        <v>2.0</v>
      </c>
      <c r="R180" s="86">
        <v>1768.0</v>
      </c>
      <c r="S180" s="87"/>
      <c r="T180" s="89" t="s">
        <v>3307</v>
      </c>
      <c r="W180" s="41"/>
    </row>
    <row r="181">
      <c r="A181" s="6">
        <v>45719.0</v>
      </c>
      <c r="B181" s="8" t="s">
        <v>4012</v>
      </c>
      <c r="C181" s="88" t="s">
        <v>4013</v>
      </c>
      <c r="D181" s="8" t="s">
        <v>4014</v>
      </c>
      <c r="E181" s="8" t="s">
        <v>3314</v>
      </c>
      <c r="F181" s="89">
        <v>5.25</v>
      </c>
      <c r="G181" s="90">
        <v>2428.0</v>
      </c>
      <c r="H181" s="87">
        <v>450000.0</v>
      </c>
      <c r="I181" s="83">
        <v>426590.0</v>
      </c>
      <c r="J181" s="84">
        <f t="shared" si="2"/>
        <v>23410</v>
      </c>
      <c r="K181" s="91" t="s">
        <v>4015</v>
      </c>
      <c r="L181" s="8" t="s">
        <v>66</v>
      </c>
      <c r="M181" s="8" t="s">
        <v>3337</v>
      </c>
      <c r="N181" s="8" t="s">
        <v>2900</v>
      </c>
      <c r="O181" s="8"/>
      <c r="P181" s="85">
        <v>4.0</v>
      </c>
      <c r="Q181" s="86">
        <v>3.0</v>
      </c>
      <c r="R181" s="86">
        <v>2353.0</v>
      </c>
      <c r="S181" s="87">
        <v>48.0</v>
      </c>
      <c r="T181" s="89" t="s">
        <v>3307</v>
      </c>
      <c r="W181" s="41"/>
    </row>
    <row r="182">
      <c r="A182" s="6">
        <v>45719.0</v>
      </c>
      <c r="B182" s="8" t="s">
        <v>4016</v>
      </c>
      <c r="C182" s="88" t="s">
        <v>4017</v>
      </c>
      <c r="D182" s="8" t="s">
        <v>4018</v>
      </c>
      <c r="E182" s="8" t="s">
        <v>3306</v>
      </c>
      <c r="F182" s="89">
        <v>5.0</v>
      </c>
      <c r="G182" s="87">
        <v>4738.0</v>
      </c>
      <c r="H182" s="87">
        <v>825000.0</v>
      </c>
      <c r="I182" s="83">
        <v>752213.0</v>
      </c>
      <c r="J182" s="84">
        <f t="shared" si="2"/>
        <v>72787</v>
      </c>
      <c r="K182" s="91" t="s">
        <v>4019</v>
      </c>
      <c r="L182" s="8" t="s">
        <v>66</v>
      </c>
      <c r="M182" s="8" t="s">
        <v>3337</v>
      </c>
      <c r="N182" s="8" t="s">
        <v>2900</v>
      </c>
      <c r="O182" s="8"/>
      <c r="P182" s="85">
        <v>4.0</v>
      </c>
      <c r="Q182" s="86">
        <v>3.0</v>
      </c>
      <c r="R182" s="86">
        <v>3913.0</v>
      </c>
      <c r="S182" s="87">
        <v>123.0</v>
      </c>
      <c r="T182" s="89" t="s">
        <v>3307</v>
      </c>
      <c r="W182" s="41"/>
    </row>
    <row r="183">
      <c r="A183" s="6">
        <v>45719.0</v>
      </c>
      <c r="B183" s="8" t="s">
        <v>4020</v>
      </c>
      <c r="C183" s="88" t="s">
        <v>4021</v>
      </c>
      <c r="D183" s="8" t="s">
        <v>4022</v>
      </c>
      <c r="E183" s="8" t="s">
        <v>3306</v>
      </c>
      <c r="F183" s="89">
        <v>5.1</v>
      </c>
      <c r="G183" s="87">
        <v>5477.0</v>
      </c>
      <c r="H183" s="87">
        <v>750000.0</v>
      </c>
      <c r="I183" s="83">
        <v>684000.0</v>
      </c>
      <c r="J183" s="84">
        <f t="shared" si="2"/>
        <v>66000</v>
      </c>
      <c r="K183" s="91" t="s">
        <v>4023</v>
      </c>
      <c r="L183" s="8" t="s">
        <v>66</v>
      </c>
      <c r="M183" s="8" t="s">
        <v>3337</v>
      </c>
      <c r="N183" s="8" t="s">
        <v>2900</v>
      </c>
      <c r="O183" s="8"/>
      <c r="P183" s="85">
        <v>5.0</v>
      </c>
      <c r="Q183" s="86">
        <v>4.0</v>
      </c>
      <c r="R183" s="86">
        <v>3895.0</v>
      </c>
      <c r="S183" s="87">
        <v>30.0</v>
      </c>
      <c r="T183" s="89" t="s">
        <v>3307</v>
      </c>
      <c r="W183" s="41"/>
    </row>
    <row r="184">
      <c r="A184" s="6">
        <v>45719.0</v>
      </c>
      <c r="B184" s="8" t="s">
        <v>4024</v>
      </c>
      <c r="C184" s="88" t="s">
        <v>4025</v>
      </c>
      <c r="D184" s="8" t="s">
        <v>4026</v>
      </c>
      <c r="E184" s="8" t="s">
        <v>3306</v>
      </c>
      <c r="F184" s="89">
        <v>3.12</v>
      </c>
      <c r="G184" s="90">
        <v>2083.0</v>
      </c>
      <c r="H184" s="87">
        <v>480000.0</v>
      </c>
      <c r="I184" s="83">
        <v>374552.0</v>
      </c>
      <c r="J184" s="84">
        <f t="shared" si="2"/>
        <v>105448</v>
      </c>
      <c r="K184" s="91" t="s">
        <v>4027</v>
      </c>
      <c r="L184" s="8" t="s">
        <v>66</v>
      </c>
      <c r="M184" s="8" t="s">
        <v>3385</v>
      </c>
      <c r="N184" s="8" t="s">
        <v>2900</v>
      </c>
      <c r="O184" s="8"/>
      <c r="P184" s="85">
        <v>3.0</v>
      </c>
      <c r="Q184" s="86">
        <v>3.0</v>
      </c>
      <c r="R184" s="86">
        <v>2287.0</v>
      </c>
      <c r="S184" s="87"/>
      <c r="T184" s="89" t="s">
        <v>3307</v>
      </c>
      <c r="W184" s="41"/>
    </row>
    <row r="185">
      <c r="A185" s="6">
        <v>45719.0</v>
      </c>
      <c r="B185" s="8" t="s">
        <v>4028</v>
      </c>
      <c r="C185" s="88" t="s">
        <v>4029</v>
      </c>
      <c r="D185" s="8" t="s">
        <v>4030</v>
      </c>
      <c r="E185" s="8" t="s">
        <v>3306</v>
      </c>
      <c r="F185" s="89">
        <v>2.75</v>
      </c>
      <c r="G185" s="90">
        <v>1842.0</v>
      </c>
      <c r="H185" s="87">
        <v>410000.0</v>
      </c>
      <c r="I185" s="83">
        <v>302197.0</v>
      </c>
      <c r="J185" s="84">
        <f t="shared" si="2"/>
        <v>107803</v>
      </c>
      <c r="K185" s="91" t="s">
        <v>4031</v>
      </c>
      <c r="L185" s="8" t="s">
        <v>66</v>
      </c>
      <c r="M185" s="8" t="s">
        <v>3385</v>
      </c>
      <c r="N185" s="8" t="s">
        <v>2900</v>
      </c>
      <c r="O185" s="8"/>
      <c r="P185" s="85">
        <v>2.0</v>
      </c>
      <c r="Q185" s="86">
        <v>1.0</v>
      </c>
      <c r="R185" s="86">
        <v>1123.0</v>
      </c>
      <c r="S185" s="87"/>
      <c r="T185" s="89" t="s">
        <v>3307</v>
      </c>
      <c r="W185" s="41"/>
    </row>
    <row r="186">
      <c r="A186" s="6">
        <v>45716.0</v>
      </c>
      <c r="B186" s="8" t="s">
        <v>4032</v>
      </c>
      <c r="C186" s="88" t="s">
        <v>4033</v>
      </c>
      <c r="D186" s="8" t="s">
        <v>4034</v>
      </c>
      <c r="E186" s="8" t="s">
        <v>3851</v>
      </c>
      <c r="F186" s="89">
        <v>2.38</v>
      </c>
      <c r="G186" s="87">
        <v>1248.0</v>
      </c>
      <c r="H186" s="87">
        <v>215000.0</v>
      </c>
      <c r="I186" s="83">
        <v>173761.0</v>
      </c>
      <c r="J186" s="84">
        <f t="shared" si="2"/>
        <v>41239</v>
      </c>
      <c r="K186" s="91"/>
      <c r="L186" s="8"/>
      <c r="M186" s="8"/>
      <c r="N186" s="8"/>
      <c r="O186" s="8"/>
      <c r="P186" s="85">
        <v>2.0</v>
      </c>
      <c r="Q186" s="86">
        <v>1.0</v>
      </c>
      <c r="R186" s="86">
        <v>864.0</v>
      </c>
      <c r="S186" s="87"/>
      <c r="T186" s="89" t="s">
        <v>3307</v>
      </c>
      <c r="W186" s="41"/>
    </row>
    <row r="187">
      <c r="A187" s="6">
        <v>45716.0</v>
      </c>
      <c r="B187" s="8" t="s">
        <v>4035</v>
      </c>
      <c r="C187" s="88" t="s">
        <v>4036</v>
      </c>
      <c r="D187" s="8" t="s">
        <v>4037</v>
      </c>
      <c r="E187" s="8" t="s">
        <v>3306</v>
      </c>
      <c r="F187" s="89">
        <v>4.37</v>
      </c>
      <c r="G187" s="90">
        <v>3098.0</v>
      </c>
      <c r="H187" s="87">
        <v>484900.0</v>
      </c>
      <c r="I187" s="83">
        <v>474815.0</v>
      </c>
      <c r="J187" s="84">
        <f t="shared" si="2"/>
        <v>10085</v>
      </c>
      <c r="K187" s="91" t="s">
        <v>4038</v>
      </c>
      <c r="L187" s="8" t="s">
        <v>66</v>
      </c>
      <c r="M187" s="8" t="s">
        <v>3385</v>
      </c>
      <c r="N187" s="8" t="s">
        <v>2900</v>
      </c>
      <c r="O187" s="8"/>
      <c r="P187" s="85">
        <v>4.0</v>
      </c>
      <c r="Q187" s="86">
        <v>3.0</v>
      </c>
      <c r="R187" s="86">
        <v>1945.0</v>
      </c>
      <c r="S187" s="87"/>
      <c r="T187" s="89" t="s">
        <v>3307</v>
      </c>
      <c r="W187" s="41"/>
    </row>
    <row r="188">
      <c r="A188" s="6">
        <v>45716.0</v>
      </c>
      <c r="B188" s="8" t="s">
        <v>4039</v>
      </c>
      <c r="C188" s="88" t="s">
        <v>4040</v>
      </c>
      <c r="D188" s="8" t="s">
        <v>4041</v>
      </c>
      <c r="E188" s="8" t="s">
        <v>3558</v>
      </c>
      <c r="F188" s="89">
        <v>4.75</v>
      </c>
      <c r="G188" s="87">
        <v>4716.0</v>
      </c>
      <c r="H188" s="87">
        <v>785000.0</v>
      </c>
      <c r="I188" s="83">
        <v>744825.0</v>
      </c>
      <c r="J188" s="84">
        <f t="shared" si="2"/>
        <v>40175</v>
      </c>
      <c r="K188" s="91" t="s">
        <v>4042</v>
      </c>
      <c r="L188" s="8" t="s">
        <v>66</v>
      </c>
      <c r="M188" s="8" t="s">
        <v>3337</v>
      </c>
      <c r="N188" s="8" t="s">
        <v>2900</v>
      </c>
      <c r="O188" s="8"/>
      <c r="P188" s="85">
        <v>4.0</v>
      </c>
      <c r="Q188" s="86">
        <v>3.0</v>
      </c>
      <c r="R188" s="86">
        <v>2938.0</v>
      </c>
      <c r="S188" s="87" t="s">
        <v>4043</v>
      </c>
      <c r="T188" s="89" t="s">
        <v>3307</v>
      </c>
      <c r="W188" s="41"/>
    </row>
    <row r="189">
      <c r="A189" s="6">
        <v>45715.0</v>
      </c>
      <c r="B189" s="8" t="s">
        <v>4044</v>
      </c>
      <c r="C189" s="88" t="s">
        <v>4045</v>
      </c>
      <c r="D189" s="8" t="s">
        <v>4046</v>
      </c>
      <c r="E189" s="8" t="s">
        <v>3851</v>
      </c>
      <c r="F189" s="89">
        <v>2.75</v>
      </c>
      <c r="G189" s="87">
        <v>2272.0</v>
      </c>
      <c r="H189" s="87">
        <v>399999.0</v>
      </c>
      <c r="I189" s="83">
        <v>362000.0</v>
      </c>
      <c r="J189" s="84">
        <f t="shared" si="2"/>
        <v>37999</v>
      </c>
      <c r="K189" s="91"/>
      <c r="L189" s="8"/>
      <c r="M189" s="8"/>
      <c r="N189" s="8"/>
      <c r="O189" s="8"/>
      <c r="P189" s="85">
        <v>3.0</v>
      </c>
      <c r="Q189" s="86">
        <v>3.0</v>
      </c>
      <c r="R189" s="86">
        <v>1773.0</v>
      </c>
      <c r="S189" s="87">
        <v>130.0</v>
      </c>
      <c r="T189" s="89" t="s">
        <v>3307</v>
      </c>
      <c r="W189" s="41"/>
    </row>
    <row r="190">
      <c r="A190" s="6">
        <v>45715.0</v>
      </c>
      <c r="B190" s="8" t="s">
        <v>4047</v>
      </c>
      <c r="C190" s="88" t="s">
        <v>4048</v>
      </c>
      <c r="D190" s="8" t="s">
        <v>4049</v>
      </c>
      <c r="E190" s="8" t="s">
        <v>3314</v>
      </c>
      <c r="F190" s="89">
        <v>2.25</v>
      </c>
      <c r="G190" s="90">
        <v>2123.0</v>
      </c>
      <c r="H190" s="87">
        <v>464900.0</v>
      </c>
      <c r="I190" s="83">
        <v>341000.0</v>
      </c>
      <c r="J190" s="84">
        <f t="shared" si="2"/>
        <v>123900</v>
      </c>
      <c r="K190" s="91" t="s">
        <v>4050</v>
      </c>
      <c r="L190" s="8" t="s">
        <v>66</v>
      </c>
      <c r="M190" s="8" t="s">
        <v>3385</v>
      </c>
      <c r="N190" s="8" t="s">
        <v>66</v>
      </c>
      <c r="O190" s="88" t="s">
        <v>4051</v>
      </c>
      <c r="P190" s="85">
        <v>5.0</v>
      </c>
      <c r="Q190" s="86">
        <v>4.0</v>
      </c>
      <c r="R190" s="86">
        <v>2780.0</v>
      </c>
      <c r="S190" s="87"/>
      <c r="T190" s="89" t="s">
        <v>3307</v>
      </c>
      <c r="W190" s="41"/>
    </row>
    <row r="191">
      <c r="A191" s="6">
        <v>45715.0</v>
      </c>
      <c r="B191" s="8" t="s">
        <v>4052</v>
      </c>
      <c r="C191" s="88" t="s">
        <v>4053</v>
      </c>
      <c r="D191" s="8" t="s">
        <v>4054</v>
      </c>
      <c r="E191" s="8" t="s">
        <v>3306</v>
      </c>
      <c r="F191" s="89">
        <v>4.5</v>
      </c>
      <c r="G191" s="90">
        <v>2836.0</v>
      </c>
      <c r="H191" s="87">
        <v>425000.0</v>
      </c>
      <c r="I191" s="83">
        <v>397070.0</v>
      </c>
      <c r="J191" s="84">
        <f t="shared" si="2"/>
        <v>27930</v>
      </c>
      <c r="K191" s="91" t="s">
        <v>4055</v>
      </c>
      <c r="L191" s="8" t="s">
        <v>66</v>
      </c>
      <c r="M191" s="8" t="s">
        <v>3735</v>
      </c>
      <c r="N191" s="8" t="s">
        <v>2900</v>
      </c>
      <c r="O191" s="8"/>
      <c r="P191" s="85">
        <v>4.0</v>
      </c>
      <c r="Q191" s="86">
        <v>3.0</v>
      </c>
      <c r="R191" s="86">
        <v>1889.0</v>
      </c>
      <c r="S191" s="87"/>
      <c r="T191" s="89" t="s">
        <v>3307</v>
      </c>
      <c r="W191" s="41"/>
    </row>
    <row r="192">
      <c r="A192" s="6">
        <v>45715.0</v>
      </c>
      <c r="B192" s="8" t="s">
        <v>4056</v>
      </c>
      <c r="C192" s="88" t="s">
        <v>4057</v>
      </c>
      <c r="D192" s="8" t="s">
        <v>4058</v>
      </c>
      <c r="E192" s="8" t="s">
        <v>3306</v>
      </c>
      <c r="F192" s="89">
        <v>2.25</v>
      </c>
      <c r="G192" s="87">
        <v>2369.0</v>
      </c>
      <c r="H192" s="87">
        <v>485000.0</v>
      </c>
      <c r="I192" s="83">
        <v>410000.0</v>
      </c>
      <c r="J192" s="84">
        <f t="shared" si="2"/>
        <v>75000</v>
      </c>
      <c r="K192" s="91" t="s">
        <v>4059</v>
      </c>
      <c r="L192" s="8" t="s">
        <v>66</v>
      </c>
      <c r="M192" s="8" t="s">
        <v>3735</v>
      </c>
      <c r="N192" s="8" t="s">
        <v>66</v>
      </c>
      <c r="O192" s="88" t="s">
        <v>4060</v>
      </c>
      <c r="P192" s="85">
        <v>4.0</v>
      </c>
      <c r="Q192" s="86">
        <v>3.0</v>
      </c>
      <c r="R192" s="86">
        <v>3035.0</v>
      </c>
      <c r="S192" s="87"/>
      <c r="T192" s="89" t="s">
        <v>3307</v>
      </c>
      <c r="W192" s="41"/>
    </row>
    <row r="193">
      <c r="A193" s="6">
        <v>45714.0</v>
      </c>
      <c r="B193" s="8" t="s">
        <v>4061</v>
      </c>
      <c r="C193" s="88" t="s">
        <v>4062</v>
      </c>
      <c r="D193" s="8" t="s">
        <v>4063</v>
      </c>
      <c r="E193" s="8" t="s">
        <v>3306</v>
      </c>
      <c r="F193" s="89">
        <v>4.37</v>
      </c>
      <c r="G193" s="87">
        <v>3144.0</v>
      </c>
      <c r="H193" s="87">
        <v>625000.0</v>
      </c>
      <c r="I193" s="83">
        <v>507909.0</v>
      </c>
      <c r="J193" s="84">
        <f t="shared" si="2"/>
        <v>117091</v>
      </c>
      <c r="K193" s="91" t="s">
        <v>4064</v>
      </c>
      <c r="L193" s="8" t="s">
        <v>66</v>
      </c>
      <c r="M193" s="8" t="s">
        <v>3337</v>
      </c>
      <c r="N193" s="8" t="s">
        <v>2900</v>
      </c>
      <c r="O193" s="8"/>
      <c r="P193" s="85">
        <v>4.0</v>
      </c>
      <c r="Q193" s="86">
        <v>3.0</v>
      </c>
      <c r="R193" s="86">
        <v>3602.0</v>
      </c>
      <c r="S193" s="87">
        <v>68.0</v>
      </c>
      <c r="T193" s="89" t="s">
        <v>3307</v>
      </c>
      <c r="W193" s="41"/>
    </row>
    <row r="194">
      <c r="A194" s="6">
        <v>45713.0</v>
      </c>
      <c r="B194" s="8" t="s">
        <v>4065</v>
      </c>
      <c r="C194" s="88" t="s">
        <v>4066</v>
      </c>
      <c r="D194" s="8" t="s">
        <v>4067</v>
      </c>
      <c r="E194" s="8" t="s">
        <v>3314</v>
      </c>
      <c r="F194" s="89">
        <v>2.65</v>
      </c>
      <c r="G194" s="87">
        <v>1387.0</v>
      </c>
      <c r="H194" s="87">
        <v>329000.0</v>
      </c>
      <c r="I194" s="83">
        <v>265000.0</v>
      </c>
      <c r="J194" s="84">
        <f t="shared" si="2"/>
        <v>64000</v>
      </c>
      <c r="K194" s="91" t="s">
        <v>4068</v>
      </c>
      <c r="L194" s="8" t="s">
        <v>66</v>
      </c>
      <c r="M194" s="8" t="s">
        <v>3385</v>
      </c>
      <c r="N194" s="8" t="s">
        <v>66</v>
      </c>
      <c r="O194" s="88" t="s">
        <v>4069</v>
      </c>
      <c r="P194" s="85">
        <v>3.0</v>
      </c>
      <c r="Q194" s="86">
        <v>2.0</v>
      </c>
      <c r="R194" s="86">
        <v>1276.0</v>
      </c>
      <c r="S194" s="87">
        <v>363.0</v>
      </c>
      <c r="T194" s="89" t="s">
        <v>3307</v>
      </c>
      <c r="W194" s="41"/>
    </row>
    <row r="195">
      <c r="A195" s="6">
        <v>45712.0</v>
      </c>
      <c r="B195" s="8" t="s">
        <v>4070</v>
      </c>
      <c r="C195" s="88" t="s">
        <v>4071</v>
      </c>
      <c r="D195" s="8" t="s">
        <v>4072</v>
      </c>
      <c r="E195" s="8" t="s">
        <v>3306</v>
      </c>
      <c r="F195" s="89">
        <v>3.5</v>
      </c>
      <c r="G195" s="90">
        <v>3200.0</v>
      </c>
      <c r="H195" s="87">
        <v>659000.0</v>
      </c>
      <c r="I195" s="83">
        <v>559000.0</v>
      </c>
      <c r="J195" s="84">
        <f t="shared" si="2"/>
        <v>100000</v>
      </c>
      <c r="K195" s="91" t="s">
        <v>4073</v>
      </c>
      <c r="L195" s="8" t="s">
        <v>66</v>
      </c>
      <c r="M195" s="8" t="s">
        <v>3385</v>
      </c>
      <c r="N195" s="8" t="s">
        <v>2900</v>
      </c>
      <c r="O195" s="8"/>
      <c r="P195" s="85">
        <v>4.0</v>
      </c>
      <c r="Q195" s="86">
        <v>4.0</v>
      </c>
      <c r="R195" s="86">
        <v>3246.0</v>
      </c>
      <c r="S195" s="87"/>
      <c r="T195" s="89" t="s">
        <v>3307</v>
      </c>
      <c r="W195" s="41"/>
    </row>
    <row r="196">
      <c r="A196" s="6">
        <v>45712.0</v>
      </c>
      <c r="B196" s="8" t="s">
        <v>3338</v>
      </c>
      <c r="C196" s="88" t="s">
        <v>4074</v>
      </c>
      <c r="D196" s="8" t="s">
        <v>4075</v>
      </c>
      <c r="E196" s="8" t="s">
        <v>3314</v>
      </c>
      <c r="F196" s="89">
        <v>4.75</v>
      </c>
      <c r="G196" s="87">
        <v>2384.0</v>
      </c>
      <c r="H196" s="87">
        <v>395000.0</v>
      </c>
      <c r="I196" s="83">
        <v>370600.0</v>
      </c>
      <c r="J196" s="84">
        <f t="shared" si="2"/>
        <v>24400</v>
      </c>
      <c r="K196" s="91" t="s">
        <v>4076</v>
      </c>
      <c r="L196" s="8" t="s">
        <v>66</v>
      </c>
      <c r="M196" s="8" t="s">
        <v>3385</v>
      </c>
      <c r="N196" s="8" t="s">
        <v>66</v>
      </c>
      <c r="O196" s="88" t="s">
        <v>4077</v>
      </c>
      <c r="P196" s="85">
        <v>4.0</v>
      </c>
      <c r="Q196" s="86">
        <v>2.0</v>
      </c>
      <c r="R196" s="86">
        <v>1456.0</v>
      </c>
      <c r="S196" s="87"/>
      <c r="T196" s="89" t="s">
        <v>3307</v>
      </c>
      <c r="W196" s="41"/>
    </row>
    <row r="197">
      <c r="A197" s="6">
        <v>45709.0</v>
      </c>
      <c r="B197" s="8" t="s">
        <v>4078</v>
      </c>
      <c r="C197" s="88" t="s">
        <v>4079</v>
      </c>
      <c r="D197" s="8" t="s">
        <v>4080</v>
      </c>
      <c r="E197" s="8" t="s">
        <v>3314</v>
      </c>
      <c r="F197" s="89">
        <v>4.625</v>
      </c>
      <c r="G197" s="90">
        <v>2852.65</v>
      </c>
      <c r="H197" s="87">
        <v>585000.0</v>
      </c>
      <c r="I197" s="83">
        <v>533124.0</v>
      </c>
      <c r="J197" s="84">
        <f t="shared" si="2"/>
        <v>51876</v>
      </c>
      <c r="K197" s="91" t="s">
        <v>4081</v>
      </c>
      <c r="L197" s="8" t="s">
        <v>66</v>
      </c>
      <c r="M197" s="8" t="s">
        <v>3385</v>
      </c>
      <c r="N197" s="8" t="s">
        <v>66</v>
      </c>
      <c r="O197" s="88" t="s">
        <v>4082</v>
      </c>
      <c r="P197" s="85">
        <v>4.0</v>
      </c>
      <c r="Q197" s="86">
        <v>4.0</v>
      </c>
      <c r="R197" s="86">
        <v>2247.0</v>
      </c>
      <c r="S197" s="87">
        <f>220/12</f>
        <v>18.33333333</v>
      </c>
      <c r="T197" s="89" t="s">
        <v>3307</v>
      </c>
      <c r="W197" s="41"/>
    </row>
    <row r="198">
      <c r="A198" s="6">
        <v>45709.0</v>
      </c>
      <c r="B198" s="8" t="s">
        <v>3858</v>
      </c>
      <c r="C198" s="88" t="s">
        <v>4083</v>
      </c>
      <c r="D198" s="8" t="s">
        <v>4084</v>
      </c>
      <c r="E198" s="8" t="s">
        <v>3306</v>
      </c>
      <c r="F198" s="89">
        <v>3.25</v>
      </c>
      <c r="G198" s="90">
        <v>2283.0</v>
      </c>
      <c r="H198" s="87">
        <v>500000.0</v>
      </c>
      <c r="I198" s="83">
        <v>385415.0</v>
      </c>
      <c r="J198" s="84">
        <f t="shared" si="2"/>
        <v>114585</v>
      </c>
      <c r="K198" s="91" t="s">
        <v>4085</v>
      </c>
      <c r="L198" s="8" t="s">
        <v>66</v>
      </c>
      <c r="M198" s="8" t="s">
        <v>3385</v>
      </c>
      <c r="N198" s="8" t="s">
        <v>2900</v>
      </c>
      <c r="O198" s="8"/>
      <c r="P198" s="85">
        <v>5.0</v>
      </c>
      <c r="Q198" s="86">
        <v>3.0</v>
      </c>
      <c r="R198" s="86">
        <v>2502.0</v>
      </c>
      <c r="S198" s="87"/>
      <c r="T198" s="89" t="s">
        <v>3307</v>
      </c>
      <c r="W198" s="41"/>
    </row>
    <row r="199">
      <c r="A199" s="6">
        <v>45708.0</v>
      </c>
      <c r="B199" s="8" t="s">
        <v>4086</v>
      </c>
      <c r="C199" s="88" t="s">
        <v>4087</v>
      </c>
      <c r="D199" s="8" t="s">
        <v>4088</v>
      </c>
      <c r="E199" s="8" t="s">
        <v>3314</v>
      </c>
      <c r="F199" s="89">
        <v>2.5</v>
      </c>
      <c r="G199" s="90"/>
      <c r="H199" s="87">
        <v>499999.0</v>
      </c>
      <c r="I199" s="83">
        <v>395000.0</v>
      </c>
      <c r="J199" s="84">
        <f t="shared" si="2"/>
        <v>104999</v>
      </c>
      <c r="K199" s="91" t="s">
        <v>4089</v>
      </c>
      <c r="L199" s="8" t="s">
        <v>66</v>
      </c>
      <c r="M199" s="8" t="s">
        <v>3385</v>
      </c>
      <c r="N199" s="8" t="s">
        <v>66</v>
      </c>
      <c r="O199" s="88" t="s">
        <v>4090</v>
      </c>
      <c r="P199" s="85">
        <v>3.0</v>
      </c>
      <c r="Q199" s="86">
        <v>4.0</v>
      </c>
      <c r="R199" s="86">
        <v>1988.0</v>
      </c>
      <c r="S199" s="87">
        <v>136.0</v>
      </c>
      <c r="T199" s="89" t="s">
        <v>3307</v>
      </c>
      <c r="W199" s="41"/>
    </row>
    <row r="200">
      <c r="A200" s="6">
        <v>45706.0</v>
      </c>
      <c r="B200" s="8" t="s">
        <v>4091</v>
      </c>
      <c r="C200" s="88" t="s">
        <v>4092</v>
      </c>
      <c r="D200" s="8" t="s">
        <v>4093</v>
      </c>
      <c r="E200" s="8" t="s">
        <v>3306</v>
      </c>
      <c r="F200" s="89">
        <v>2.87</v>
      </c>
      <c r="G200" s="90">
        <v>1848.0</v>
      </c>
      <c r="H200" s="87">
        <v>460000.0</v>
      </c>
      <c r="I200" s="83">
        <v>409000.0</v>
      </c>
      <c r="J200" s="84">
        <f t="shared" si="2"/>
        <v>51000</v>
      </c>
      <c r="K200" s="91" t="s">
        <v>4094</v>
      </c>
      <c r="L200" s="8" t="s">
        <v>66</v>
      </c>
      <c r="M200" s="8" t="s">
        <v>3735</v>
      </c>
      <c r="N200" s="8" t="s">
        <v>66</v>
      </c>
      <c r="O200" s="88" t="s">
        <v>4095</v>
      </c>
      <c r="P200" s="85">
        <v>3.0</v>
      </c>
      <c r="Q200" s="86">
        <v>2.0</v>
      </c>
      <c r="R200" s="86">
        <v>1604.0</v>
      </c>
      <c r="S200" s="87"/>
      <c r="T200" s="89" t="s">
        <v>3307</v>
      </c>
      <c r="W200" s="41"/>
    </row>
    <row r="201">
      <c r="A201" s="6">
        <v>45706.0</v>
      </c>
      <c r="B201" s="8" t="s">
        <v>4096</v>
      </c>
      <c r="C201" s="88" t="s">
        <v>4097</v>
      </c>
      <c r="D201" s="8" t="s">
        <v>4098</v>
      </c>
      <c r="E201" s="8" t="s">
        <v>3306</v>
      </c>
      <c r="F201" s="89">
        <v>4.37</v>
      </c>
      <c r="G201" s="87">
        <v>2677.0</v>
      </c>
      <c r="H201" s="87">
        <v>525000.0</v>
      </c>
      <c r="I201" s="83">
        <v>442789.0</v>
      </c>
      <c r="J201" s="84">
        <f t="shared" si="2"/>
        <v>82211</v>
      </c>
      <c r="K201" s="91" t="s">
        <v>4099</v>
      </c>
      <c r="L201" s="8" t="s">
        <v>66</v>
      </c>
      <c r="M201" s="8" t="s">
        <v>3385</v>
      </c>
      <c r="N201" s="8" t="s">
        <v>2900</v>
      </c>
      <c r="O201" s="8"/>
      <c r="P201" s="85">
        <v>4.0</v>
      </c>
      <c r="Q201" s="86">
        <v>4.0</v>
      </c>
      <c r="R201" s="86">
        <v>2847.0</v>
      </c>
      <c r="S201" s="87">
        <v>70.0</v>
      </c>
      <c r="T201" s="89" t="s">
        <v>3307</v>
      </c>
      <c r="W201" s="41"/>
    </row>
    <row r="202">
      <c r="A202" s="6">
        <v>45705.0</v>
      </c>
      <c r="B202" s="8" t="s">
        <v>4100</v>
      </c>
      <c r="C202" s="88" t="s">
        <v>4101</v>
      </c>
      <c r="D202" s="8" t="s">
        <v>4102</v>
      </c>
      <c r="E202" s="8" t="s">
        <v>3851</v>
      </c>
      <c r="F202" s="89">
        <v>3.15</v>
      </c>
      <c r="G202" s="87">
        <v>1936.0</v>
      </c>
      <c r="H202" s="87">
        <v>358000.0</v>
      </c>
      <c r="I202" s="83">
        <v>311661.0</v>
      </c>
      <c r="J202" s="84">
        <f t="shared" si="2"/>
        <v>46339</v>
      </c>
      <c r="K202" s="91" t="s">
        <v>4103</v>
      </c>
      <c r="L202" s="8" t="s">
        <v>2900</v>
      </c>
      <c r="M202" s="8" t="s">
        <v>3337</v>
      </c>
      <c r="N202" s="8" t="s">
        <v>2900</v>
      </c>
      <c r="O202" s="8"/>
      <c r="P202" s="85">
        <v>2.0</v>
      </c>
      <c r="Q202" s="86">
        <v>1.0</v>
      </c>
      <c r="R202" s="86">
        <v>1064.0</v>
      </c>
      <c r="S202" s="87"/>
      <c r="T202" s="89" t="s">
        <v>3693</v>
      </c>
      <c r="W202" s="41"/>
    </row>
    <row r="203">
      <c r="A203" s="6">
        <v>45705.0</v>
      </c>
      <c r="B203" s="8" t="s">
        <v>4104</v>
      </c>
      <c r="C203" s="88" t="s">
        <v>4105</v>
      </c>
      <c r="D203" s="8" t="s">
        <v>4106</v>
      </c>
      <c r="E203" s="8" t="s">
        <v>3306</v>
      </c>
      <c r="F203" s="89">
        <v>3.0</v>
      </c>
      <c r="G203" s="87">
        <v>2051.0</v>
      </c>
      <c r="H203" s="87">
        <v>440000.0</v>
      </c>
      <c r="I203" s="83">
        <v>350000.0</v>
      </c>
      <c r="J203" s="84">
        <f t="shared" si="2"/>
        <v>90000</v>
      </c>
      <c r="K203" s="91"/>
      <c r="L203" s="8" t="s">
        <v>66</v>
      </c>
      <c r="M203" s="8" t="s">
        <v>3337</v>
      </c>
      <c r="N203" s="8" t="s">
        <v>2900</v>
      </c>
      <c r="O203" s="8"/>
      <c r="P203" s="85">
        <v>3.0</v>
      </c>
      <c r="Q203" s="86">
        <v>4.0</v>
      </c>
      <c r="R203" s="86">
        <v>2327.0</v>
      </c>
      <c r="S203" s="87">
        <v>300.0</v>
      </c>
      <c r="T203" s="89" t="s">
        <v>3307</v>
      </c>
      <c r="W203" s="41"/>
    </row>
    <row r="204">
      <c r="A204" s="6">
        <v>45705.0</v>
      </c>
      <c r="B204" s="8" t="s">
        <v>4107</v>
      </c>
      <c r="C204" s="88" t="s">
        <v>4108</v>
      </c>
      <c r="D204" s="8" t="s">
        <v>4109</v>
      </c>
      <c r="E204" s="8" t="s">
        <v>3306</v>
      </c>
      <c r="F204" s="89">
        <v>3.0</v>
      </c>
      <c r="G204" s="90">
        <v>2160.0</v>
      </c>
      <c r="H204" s="87">
        <v>435000.0</v>
      </c>
      <c r="I204" s="83">
        <v>405845.0</v>
      </c>
      <c r="J204" s="84">
        <f t="shared" si="2"/>
        <v>29155</v>
      </c>
      <c r="K204" s="91" t="s">
        <v>4110</v>
      </c>
      <c r="L204" s="8" t="s">
        <v>66</v>
      </c>
      <c r="M204" s="8" t="s">
        <v>3735</v>
      </c>
      <c r="N204" s="8" t="s">
        <v>66</v>
      </c>
      <c r="O204" s="88" t="s">
        <v>4111</v>
      </c>
      <c r="P204" s="85">
        <v>3.0</v>
      </c>
      <c r="Q204" s="86">
        <v>3.0</v>
      </c>
      <c r="R204" s="86">
        <v>1746.0</v>
      </c>
      <c r="S204" s="87"/>
      <c r="T204" s="89" t="s">
        <v>3307</v>
      </c>
      <c r="W204" s="41"/>
    </row>
    <row r="205">
      <c r="A205" s="6">
        <v>45705.0</v>
      </c>
      <c r="B205" s="8" t="s">
        <v>4104</v>
      </c>
      <c r="C205" s="88" t="s">
        <v>4112</v>
      </c>
      <c r="D205" s="8" t="s">
        <v>4113</v>
      </c>
      <c r="E205" s="8" t="s">
        <v>3306</v>
      </c>
      <c r="F205" s="89">
        <v>3.25</v>
      </c>
      <c r="G205" s="87">
        <v>2192.0</v>
      </c>
      <c r="H205" s="87">
        <v>410000.0</v>
      </c>
      <c r="I205" s="83">
        <v>334348.0</v>
      </c>
      <c r="J205" s="84">
        <f t="shared" si="2"/>
        <v>75652</v>
      </c>
      <c r="K205" s="91" t="s">
        <v>4114</v>
      </c>
      <c r="L205" s="8" t="s">
        <v>66</v>
      </c>
      <c r="M205" s="8" t="s">
        <v>3385</v>
      </c>
      <c r="N205" s="8" t="s">
        <v>2900</v>
      </c>
      <c r="O205" s="8"/>
      <c r="P205" s="85">
        <v>3.0</v>
      </c>
      <c r="Q205" s="86">
        <v>3.0</v>
      </c>
      <c r="R205" s="86">
        <v>1766.0</v>
      </c>
      <c r="S205" s="87">
        <v>175.0</v>
      </c>
      <c r="T205" s="89" t="s">
        <v>3307</v>
      </c>
      <c r="W205" s="41"/>
    </row>
    <row r="206">
      <c r="A206" s="6">
        <v>45702.0</v>
      </c>
      <c r="B206" s="8" t="s">
        <v>4115</v>
      </c>
      <c r="C206" s="88" t="s">
        <v>4116</v>
      </c>
      <c r="D206" s="8" t="s">
        <v>4117</v>
      </c>
      <c r="E206" s="8" t="s">
        <v>3314</v>
      </c>
      <c r="F206" s="89">
        <v>2.37</v>
      </c>
      <c r="G206" s="87">
        <v>1792.0</v>
      </c>
      <c r="H206" s="87">
        <v>475000.0</v>
      </c>
      <c r="I206" s="83">
        <v>348500.0</v>
      </c>
      <c r="J206" s="84">
        <f t="shared" si="2"/>
        <v>126500</v>
      </c>
      <c r="K206" s="91" t="s">
        <v>4118</v>
      </c>
      <c r="L206" s="8" t="s">
        <v>66</v>
      </c>
      <c r="M206" s="8" t="s">
        <v>3337</v>
      </c>
      <c r="N206" s="8" t="s">
        <v>2900</v>
      </c>
      <c r="O206" s="8"/>
      <c r="P206" s="85">
        <v>3.0</v>
      </c>
      <c r="Q206" s="86">
        <v>3.0</v>
      </c>
      <c r="R206" s="86">
        <v>1885.0</v>
      </c>
      <c r="S206" s="87">
        <f>337+40</f>
        <v>377</v>
      </c>
      <c r="T206" s="89" t="s">
        <v>3307</v>
      </c>
      <c r="W206" s="41"/>
    </row>
    <row r="207">
      <c r="A207" s="6">
        <v>45701.0</v>
      </c>
      <c r="B207" s="8" t="s">
        <v>3587</v>
      </c>
      <c r="C207" s="88" t="s">
        <v>4119</v>
      </c>
      <c r="D207" s="8" t="s">
        <v>4120</v>
      </c>
      <c r="E207" s="8" t="s">
        <v>3306</v>
      </c>
      <c r="F207" s="89">
        <v>4.38</v>
      </c>
      <c r="G207" s="90">
        <v>3789.0</v>
      </c>
      <c r="H207" s="87">
        <v>725000.0</v>
      </c>
      <c r="I207" s="83">
        <v>581122.0</v>
      </c>
      <c r="J207" s="84">
        <f t="shared" si="2"/>
        <v>143878</v>
      </c>
      <c r="K207" s="91" t="s">
        <v>4121</v>
      </c>
      <c r="L207" s="8" t="s">
        <v>66</v>
      </c>
      <c r="M207" s="8" t="s">
        <v>3337</v>
      </c>
      <c r="N207" s="8" t="s">
        <v>2900</v>
      </c>
      <c r="O207" s="8"/>
      <c r="P207" s="85">
        <v>5.0</v>
      </c>
      <c r="Q207" s="86">
        <v>3.0</v>
      </c>
      <c r="R207" s="86">
        <v>3874.0</v>
      </c>
      <c r="S207" s="87">
        <v>65.0</v>
      </c>
      <c r="T207" s="89" t="s">
        <v>3307</v>
      </c>
      <c r="W207" s="41"/>
    </row>
    <row r="208">
      <c r="A208" s="6">
        <v>45701.0</v>
      </c>
      <c r="B208" s="8" t="s">
        <v>4061</v>
      </c>
      <c r="C208" s="88" t="s">
        <v>4122</v>
      </c>
      <c r="D208" s="8" t="s">
        <v>4123</v>
      </c>
      <c r="E208" s="8" t="s">
        <v>3306</v>
      </c>
      <c r="F208" s="89">
        <v>2.5</v>
      </c>
      <c r="G208" s="87">
        <v>1277.0</v>
      </c>
      <c r="H208" s="87">
        <v>300000.0</v>
      </c>
      <c r="I208" s="83">
        <v>260054.0</v>
      </c>
      <c r="J208" s="84">
        <f t="shared" si="2"/>
        <v>39946</v>
      </c>
      <c r="K208" s="91" t="s">
        <v>4124</v>
      </c>
      <c r="L208" s="8" t="s">
        <v>66</v>
      </c>
      <c r="M208" s="8" t="s">
        <v>3337</v>
      </c>
      <c r="N208" s="8" t="s">
        <v>2900</v>
      </c>
      <c r="O208" s="8"/>
      <c r="P208" s="85">
        <v>2.0</v>
      </c>
      <c r="Q208" s="86">
        <v>3.0</v>
      </c>
      <c r="R208" s="86">
        <v>1216.0</v>
      </c>
      <c r="S208" s="87">
        <v>310.0</v>
      </c>
      <c r="T208" s="89" t="s">
        <v>3307</v>
      </c>
      <c r="W208" s="41"/>
    </row>
    <row r="209">
      <c r="A209" s="6">
        <v>45701.0</v>
      </c>
      <c r="B209" s="8" t="s">
        <v>4125</v>
      </c>
      <c r="C209" s="88" t="s">
        <v>4126</v>
      </c>
      <c r="D209" s="8" t="s">
        <v>4127</v>
      </c>
      <c r="E209" s="8" t="s">
        <v>3314</v>
      </c>
      <c r="F209" s="89">
        <v>3.8</v>
      </c>
      <c r="G209" s="90">
        <v>2405.0</v>
      </c>
      <c r="H209" s="87">
        <v>525000.0</v>
      </c>
      <c r="I209" s="83">
        <v>486900.0</v>
      </c>
      <c r="J209" s="84">
        <f t="shared" si="2"/>
        <v>38100</v>
      </c>
      <c r="K209" s="91" t="s">
        <v>4128</v>
      </c>
      <c r="L209" s="8" t="s">
        <v>66</v>
      </c>
      <c r="M209" s="8" t="s">
        <v>3385</v>
      </c>
      <c r="N209" s="8" t="s">
        <v>66</v>
      </c>
      <c r="O209" s="88" t="s">
        <v>4129</v>
      </c>
      <c r="P209" s="85">
        <v>4.0</v>
      </c>
      <c r="Q209" s="86">
        <v>4.0</v>
      </c>
      <c r="R209" s="86">
        <v>2800.0</v>
      </c>
      <c r="S209" s="87"/>
      <c r="T209" s="89" t="s">
        <v>3307</v>
      </c>
      <c r="W209" s="41"/>
    </row>
    <row r="210">
      <c r="A210" s="6">
        <v>45701.0</v>
      </c>
      <c r="B210" s="8" t="s">
        <v>4130</v>
      </c>
      <c r="C210" s="88" t="s">
        <v>4131</v>
      </c>
      <c r="D210" s="8" t="s">
        <v>4132</v>
      </c>
      <c r="E210" s="8" t="s">
        <v>3314</v>
      </c>
      <c r="F210" s="89">
        <v>4.0</v>
      </c>
      <c r="G210" s="87">
        <v>2414.0</v>
      </c>
      <c r="H210" s="87">
        <v>399999.0</v>
      </c>
      <c r="I210" s="83">
        <v>393000.0</v>
      </c>
      <c r="J210" s="84">
        <f>H210-I210+27000</f>
        <v>33999</v>
      </c>
      <c r="K210" s="91" t="s">
        <v>4133</v>
      </c>
      <c r="L210" s="8" t="s">
        <v>66</v>
      </c>
      <c r="M210" s="8" t="s">
        <v>3385</v>
      </c>
      <c r="N210" s="8" t="s">
        <v>66</v>
      </c>
      <c r="O210" s="88" t="s">
        <v>4134</v>
      </c>
      <c r="P210" s="85">
        <v>4.0</v>
      </c>
      <c r="Q210" s="86">
        <v>2.0</v>
      </c>
      <c r="R210" s="86">
        <v>1732.0</v>
      </c>
      <c r="S210" s="87"/>
      <c r="T210" s="89" t="s">
        <v>3307</v>
      </c>
      <c r="W210" s="41"/>
    </row>
    <row r="211">
      <c r="A211" s="6">
        <v>45700.0</v>
      </c>
      <c r="B211" s="8" t="s">
        <v>4135</v>
      </c>
      <c r="C211" s="93" t="s">
        <v>4136</v>
      </c>
      <c r="D211" s="8" t="s">
        <v>4137</v>
      </c>
      <c r="E211" s="8" t="s">
        <v>3314</v>
      </c>
      <c r="F211" s="89">
        <v>4.5</v>
      </c>
      <c r="G211" s="90">
        <v>2400.0</v>
      </c>
      <c r="H211" s="87">
        <v>415000.0</v>
      </c>
      <c r="I211" s="83">
        <v>389000.0</v>
      </c>
      <c r="J211" s="84">
        <f t="shared" ref="J211:J392" si="3">H211-I211</f>
        <v>26000</v>
      </c>
      <c r="K211" s="91" t="s">
        <v>4138</v>
      </c>
      <c r="L211" s="8" t="s">
        <v>66</v>
      </c>
      <c r="M211" s="8" t="s">
        <v>3385</v>
      </c>
      <c r="N211" s="8" t="s">
        <v>66</v>
      </c>
      <c r="O211" s="88" t="s">
        <v>4139</v>
      </c>
      <c r="P211" s="85">
        <v>3.0</v>
      </c>
      <c r="Q211" s="86">
        <v>3.0</v>
      </c>
      <c r="R211" s="86">
        <v>1324.0</v>
      </c>
      <c r="S211" s="87"/>
      <c r="T211" s="89" t="s">
        <v>3307</v>
      </c>
      <c r="W211" s="41"/>
    </row>
    <row r="212">
      <c r="A212" s="6">
        <v>45698.0</v>
      </c>
      <c r="B212" s="8" t="s">
        <v>4140</v>
      </c>
      <c r="C212" s="93" t="s">
        <v>4141</v>
      </c>
      <c r="D212" s="8" t="s">
        <v>4142</v>
      </c>
      <c r="E212" s="8" t="s">
        <v>3306</v>
      </c>
      <c r="F212" s="89">
        <v>4.87</v>
      </c>
      <c r="G212" s="87">
        <v>2616.0</v>
      </c>
      <c r="H212" s="87">
        <v>450000.0</v>
      </c>
      <c r="I212" s="83">
        <v>407000.0</v>
      </c>
      <c r="J212" s="84">
        <f t="shared" si="3"/>
        <v>43000</v>
      </c>
      <c r="K212" s="91" t="s">
        <v>4143</v>
      </c>
      <c r="L212" s="8" t="s">
        <v>66</v>
      </c>
      <c r="M212" s="8" t="s">
        <v>3337</v>
      </c>
      <c r="N212" s="8" t="s">
        <v>2900</v>
      </c>
      <c r="O212" s="8"/>
      <c r="P212" s="85">
        <v>3.0</v>
      </c>
      <c r="Q212" s="86">
        <v>2.0</v>
      </c>
      <c r="R212" s="86">
        <v>1450.0</v>
      </c>
      <c r="S212" s="87"/>
      <c r="T212" s="89" t="s">
        <v>3307</v>
      </c>
      <c r="W212" s="41"/>
    </row>
    <row r="213">
      <c r="A213" s="6">
        <v>45698.0</v>
      </c>
      <c r="B213" s="8" t="s">
        <v>4144</v>
      </c>
      <c r="C213" s="93" t="s">
        <v>4145</v>
      </c>
      <c r="D213" s="8" t="s">
        <v>4146</v>
      </c>
      <c r="E213" s="8" t="s">
        <v>3306</v>
      </c>
      <c r="F213" s="89">
        <v>2.63</v>
      </c>
      <c r="G213" s="90">
        <v>2625.0</v>
      </c>
      <c r="H213" s="87">
        <v>597500.0</v>
      </c>
      <c r="I213" s="83">
        <v>457000.0</v>
      </c>
      <c r="J213" s="84">
        <f t="shared" si="3"/>
        <v>140500</v>
      </c>
      <c r="K213" s="91" t="s">
        <v>4147</v>
      </c>
      <c r="L213" s="8" t="s">
        <v>66</v>
      </c>
      <c r="M213" s="8" t="s">
        <v>3337</v>
      </c>
      <c r="N213" s="8" t="s">
        <v>2900</v>
      </c>
      <c r="O213" s="8"/>
      <c r="P213" s="85">
        <v>4.0</v>
      </c>
      <c r="Q213" s="86">
        <v>3.0</v>
      </c>
      <c r="R213" s="86">
        <v>3172.0</v>
      </c>
      <c r="S213" s="87" t="s">
        <v>4148</v>
      </c>
      <c r="T213" s="89" t="s">
        <v>3307</v>
      </c>
      <c r="W213" s="41"/>
    </row>
    <row r="214">
      <c r="A214" s="6">
        <v>45695.0</v>
      </c>
      <c r="B214" s="8" t="s">
        <v>3342</v>
      </c>
      <c r="C214" s="93" t="s">
        <v>4149</v>
      </c>
      <c r="D214" s="8" t="s">
        <v>4150</v>
      </c>
      <c r="E214" s="8" t="s">
        <v>3558</v>
      </c>
      <c r="F214" s="89">
        <v>3.25</v>
      </c>
      <c r="G214" s="87">
        <v>2143.0</v>
      </c>
      <c r="H214" s="87">
        <v>399900.0</v>
      </c>
      <c r="I214" s="83">
        <v>298000.0</v>
      </c>
      <c r="J214" s="84">
        <f t="shared" si="3"/>
        <v>101900</v>
      </c>
      <c r="K214" s="91" t="s">
        <v>4151</v>
      </c>
      <c r="L214" s="8" t="s">
        <v>66</v>
      </c>
      <c r="M214" s="8" t="s">
        <v>3385</v>
      </c>
      <c r="N214" s="8" t="s">
        <v>66</v>
      </c>
      <c r="O214" s="88" t="s">
        <v>4152</v>
      </c>
      <c r="P214" s="85">
        <v>4.0</v>
      </c>
      <c r="Q214" s="86">
        <v>3.0</v>
      </c>
      <c r="R214" s="86">
        <v>1748.0</v>
      </c>
      <c r="S214" s="87"/>
      <c r="T214" s="89" t="s">
        <v>3307</v>
      </c>
      <c r="W214" s="41"/>
    </row>
    <row r="215">
      <c r="A215" s="6">
        <v>45694.0</v>
      </c>
      <c r="B215" s="8" t="s">
        <v>3739</v>
      </c>
      <c r="C215" s="93" t="s">
        <v>4153</v>
      </c>
      <c r="D215" s="8" t="s">
        <v>4154</v>
      </c>
      <c r="E215" s="8" t="s">
        <v>3306</v>
      </c>
      <c r="F215" s="89">
        <v>2.875</v>
      </c>
      <c r="G215" s="87">
        <v>2211.85</v>
      </c>
      <c r="H215" s="87">
        <v>429900.0</v>
      </c>
      <c r="I215" s="83">
        <v>396568.0</v>
      </c>
      <c r="J215" s="84">
        <f t="shared" si="3"/>
        <v>33332</v>
      </c>
      <c r="K215" s="91" t="s">
        <v>3424</v>
      </c>
      <c r="L215" s="8" t="s">
        <v>66</v>
      </c>
      <c r="M215" s="8" t="s">
        <v>3735</v>
      </c>
      <c r="N215" s="8" t="s">
        <v>66</v>
      </c>
      <c r="O215" s="88" t="s">
        <v>4155</v>
      </c>
      <c r="P215" s="85">
        <v>5.0</v>
      </c>
      <c r="Q215" s="86">
        <v>3.0</v>
      </c>
      <c r="R215" s="86">
        <v>2200.0</v>
      </c>
      <c r="S215" s="87"/>
      <c r="T215" s="89" t="s">
        <v>3307</v>
      </c>
      <c r="W215" s="41"/>
    </row>
    <row r="216">
      <c r="A216" s="6">
        <v>45693.0</v>
      </c>
      <c r="B216" s="8" t="s">
        <v>4156</v>
      </c>
      <c r="C216" s="93" t="s">
        <v>4157</v>
      </c>
      <c r="D216" s="8" t="s">
        <v>4158</v>
      </c>
      <c r="E216" s="8" t="s">
        <v>3306</v>
      </c>
      <c r="F216" s="89">
        <v>3.75</v>
      </c>
      <c r="G216" s="90">
        <v>2780.0</v>
      </c>
      <c r="H216" s="87">
        <v>490000.0</v>
      </c>
      <c r="I216" s="83">
        <v>453000.0</v>
      </c>
      <c r="J216" s="84">
        <f t="shared" si="3"/>
        <v>37000</v>
      </c>
      <c r="K216" s="91" t="s">
        <v>4159</v>
      </c>
      <c r="L216" s="8" t="s">
        <v>66</v>
      </c>
      <c r="M216" s="8" t="s">
        <v>3337</v>
      </c>
      <c r="N216" s="8" t="s">
        <v>2900</v>
      </c>
      <c r="O216" s="8"/>
      <c r="P216" s="85">
        <v>3.0</v>
      </c>
      <c r="Q216" s="86">
        <v>3.0</v>
      </c>
      <c r="R216" s="86">
        <v>2253.0</v>
      </c>
      <c r="S216" s="87"/>
      <c r="T216" s="89" t="s">
        <v>3307</v>
      </c>
      <c r="W216" s="41"/>
    </row>
    <row r="217">
      <c r="A217" s="6">
        <v>45691.0</v>
      </c>
      <c r="B217" s="8" t="s">
        <v>3545</v>
      </c>
      <c r="C217" s="93" t="s">
        <v>4160</v>
      </c>
      <c r="D217" s="8" t="s">
        <v>4161</v>
      </c>
      <c r="E217" s="8" t="s">
        <v>3314</v>
      </c>
      <c r="F217" s="89">
        <v>4.25</v>
      </c>
      <c r="G217" s="90">
        <v>3600.0</v>
      </c>
      <c r="H217" s="87">
        <v>564000.0</v>
      </c>
      <c r="I217" s="83">
        <v>545000.0</v>
      </c>
      <c r="J217" s="84">
        <f t="shared" si="3"/>
        <v>19000</v>
      </c>
      <c r="K217" s="91" t="s">
        <v>4162</v>
      </c>
      <c r="L217" s="8" t="s">
        <v>66</v>
      </c>
      <c r="M217" s="8" t="s">
        <v>3385</v>
      </c>
      <c r="N217" s="8" t="s">
        <v>66</v>
      </c>
      <c r="O217" s="88" t="s">
        <v>4163</v>
      </c>
      <c r="P217" s="85">
        <v>3.0</v>
      </c>
      <c r="Q217" s="86">
        <v>3.0</v>
      </c>
      <c r="R217" s="86">
        <v>2259.0</v>
      </c>
      <c r="S217" s="87" t="s">
        <v>4164</v>
      </c>
      <c r="T217" s="89" t="s">
        <v>3307</v>
      </c>
      <c r="W217" s="41"/>
    </row>
    <row r="218">
      <c r="A218" s="6">
        <v>45691.0</v>
      </c>
      <c r="B218" s="8" t="s">
        <v>4165</v>
      </c>
      <c r="C218" s="93" t="s">
        <v>4166</v>
      </c>
      <c r="D218" s="8" t="s">
        <v>4167</v>
      </c>
      <c r="E218" s="8" t="s">
        <v>3306</v>
      </c>
      <c r="F218" s="89">
        <v>2.87</v>
      </c>
      <c r="G218" s="90">
        <v>2587.0</v>
      </c>
      <c r="H218" s="87">
        <v>495000.0</v>
      </c>
      <c r="I218" s="83">
        <v>421870.0</v>
      </c>
      <c r="J218" s="84">
        <f t="shared" si="3"/>
        <v>73130</v>
      </c>
      <c r="K218" s="91" t="s">
        <v>4168</v>
      </c>
      <c r="L218" s="8" t="s">
        <v>66</v>
      </c>
      <c r="M218" s="8" t="s">
        <v>3337</v>
      </c>
      <c r="N218" s="8" t="s">
        <v>2900</v>
      </c>
      <c r="O218" s="8"/>
      <c r="P218" s="85">
        <v>4.0</v>
      </c>
      <c r="Q218" s="86">
        <v>4.0</v>
      </c>
      <c r="R218" s="86">
        <v>2879.0</v>
      </c>
      <c r="S218" s="87">
        <v>73.0</v>
      </c>
      <c r="T218" s="89" t="s">
        <v>3307</v>
      </c>
      <c r="W218" s="41"/>
    </row>
    <row r="219">
      <c r="A219" s="6">
        <v>45691.0</v>
      </c>
      <c r="B219" s="8" t="s">
        <v>4169</v>
      </c>
      <c r="C219" s="93" t="s">
        <v>4170</v>
      </c>
      <c r="D219" s="8" t="s">
        <v>4171</v>
      </c>
      <c r="E219" s="8" t="s">
        <v>3306</v>
      </c>
      <c r="F219" s="89">
        <v>4.0</v>
      </c>
      <c r="G219" s="87">
        <v>2850.0</v>
      </c>
      <c r="H219" s="87">
        <v>635000.0</v>
      </c>
      <c r="I219" s="83">
        <v>550000.0</v>
      </c>
      <c r="J219" s="84">
        <f t="shared" si="3"/>
        <v>85000</v>
      </c>
      <c r="K219" s="91" t="s">
        <v>4172</v>
      </c>
      <c r="L219" s="8" t="s">
        <v>66</v>
      </c>
      <c r="M219" s="8" t="s">
        <v>3337</v>
      </c>
      <c r="N219" s="8" t="s">
        <v>2900</v>
      </c>
      <c r="O219" s="8"/>
      <c r="P219" s="85">
        <v>4.0</v>
      </c>
      <c r="Q219" s="86">
        <v>3.0</v>
      </c>
      <c r="R219" s="86">
        <v>4332.0</v>
      </c>
      <c r="S219" s="87" t="s">
        <v>4148</v>
      </c>
      <c r="T219" s="89" t="s">
        <v>3307</v>
      </c>
      <c r="W219" s="41"/>
    </row>
    <row r="220">
      <c r="A220" s="6">
        <v>45691.0</v>
      </c>
      <c r="B220" s="8" t="s">
        <v>3473</v>
      </c>
      <c r="C220" s="93" t="s">
        <v>4173</v>
      </c>
      <c r="D220" s="8" t="s">
        <v>4174</v>
      </c>
      <c r="E220" s="8" t="s">
        <v>3306</v>
      </c>
      <c r="F220" s="89">
        <v>2.87</v>
      </c>
      <c r="G220" s="90">
        <v>2850.0</v>
      </c>
      <c r="H220" s="87">
        <v>550000.0</v>
      </c>
      <c r="I220" s="83">
        <v>455000.0</v>
      </c>
      <c r="J220" s="84">
        <f t="shared" si="3"/>
        <v>95000</v>
      </c>
      <c r="K220" s="91" t="s">
        <v>4175</v>
      </c>
      <c r="L220" s="8" t="s">
        <v>66</v>
      </c>
      <c r="M220" s="8" t="s">
        <v>3337</v>
      </c>
      <c r="N220" s="8" t="s">
        <v>2900</v>
      </c>
      <c r="O220" s="8"/>
      <c r="P220" s="85">
        <v>4.0</v>
      </c>
      <c r="Q220" s="86">
        <v>3.0</v>
      </c>
      <c r="R220" s="86">
        <v>2800.0</v>
      </c>
      <c r="S220" s="87"/>
      <c r="T220" s="89" t="s">
        <v>3307</v>
      </c>
      <c r="W220" s="41"/>
    </row>
    <row r="221">
      <c r="A221" s="6">
        <v>45677.0</v>
      </c>
      <c r="B221" s="8" t="s">
        <v>4176</v>
      </c>
      <c r="C221" s="93" t="s">
        <v>4177</v>
      </c>
      <c r="D221" s="8" t="s">
        <v>4178</v>
      </c>
      <c r="E221" s="8" t="s">
        <v>3306</v>
      </c>
      <c r="F221" s="89">
        <v>4.5</v>
      </c>
      <c r="G221" s="90">
        <v>2413.0</v>
      </c>
      <c r="H221" s="87">
        <v>440000.0</v>
      </c>
      <c r="I221" s="83">
        <v>368849.0</v>
      </c>
      <c r="J221" s="84">
        <f t="shared" si="3"/>
        <v>71151</v>
      </c>
      <c r="K221" s="91" t="s">
        <v>4179</v>
      </c>
      <c r="L221" s="8" t="s">
        <v>66</v>
      </c>
      <c r="M221" s="8" t="s">
        <v>3337</v>
      </c>
      <c r="N221" s="8" t="s">
        <v>2900</v>
      </c>
      <c r="O221" s="8"/>
      <c r="P221" s="85">
        <v>4.0</v>
      </c>
      <c r="Q221" s="86">
        <v>2.0</v>
      </c>
      <c r="R221" s="86">
        <v>1824.0</v>
      </c>
      <c r="S221" s="87"/>
      <c r="T221" s="89" t="s">
        <v>3307</v>
      </c>
      <c r="W221" s="41"/>
    </row>
    <row r="222">
      <c r="A222" s="6">
        <v>45674.0</v>
      </c>
      <c r="B222" s="8" t="s">
        <v>4180</v>
      </c>
      <c r="C222" s="93" t="s">
        <v>4181</v>
      </c>
      <c r="D222" s="8" t="s">
        <v>4182</v>
      </c>
      <c r="E222" s="8" t="s">
        <v>3306</v>
      </c>
      <c r="F222" s="89">
        <v>4.75</v>
      </c>
      <c r="G222" s="90">
        <v>2381.0</v>
      </c>
      <c r="H222" s="87">
        <v>440000.0</v>
      </c>
      <c r="I222" s="83">
        <v>389470.0</v>
      </c>
      <c r="J222" s="84">
        <f t="shared" si="3"/>
        <v>50530</v>
      </c>
      <c r="K222" s="91" t="s">
        <v>4183</v>
      </c>
      <c r="L222" s="8" t="s">
        <v>66</v>
      </c>
      <c r="M222" s="8" t="s">
        <v>3337</v>
      </c>
      <c r="N222" s="8" t="s">
        <v>2900</v>
      </c>
      <c r="O222" s="8"/>
      <c r="P222" s="85">
        <v>3.0</v>
      </c>
      <c r="Q222" s="86">
        <v>3.0</v>
      </c>
      <c r="R222" s="86">
        <v>1563.0</v>
      </c>
      <c r="S222" s="87">
        <v>105.0</v>
      </c>
      <c r="T222" s="89" t="s">
        <v>3307</v>
      </c>
      <c r="W222" s="41"/>
    </row>
    <row r="223">
      <c r="A223" s="6">
        <v>45674.0</v>
      </c>
      <c r="B223" s="8" t="s">
        <v>4184</v>
      </c>
      <c r="C223" s="93" t="s">
        <v>4185</v>
      </c>
      <c r="D223" s="8" t="s">
        <v>4186</v>
      </c>
      <c r="E223" s="8" t="s">
        <v>3314</v>
      </c>
      <c r="F223" s="89">
        <v>4.12</v>
      </c>
      <c r="G223" s="90">
        <v>2584.0</v>
      </c>
      <c r="H223" s="87">
        <v>430000.0</v>
      </c>
      <c r="I223" s="83">
        <v>434291.0</v>
      </c>
      <c r="J223" s="84">
        <f t="shared" si="3"/>
        <v>-4291</v>
      </c>
      <c r="K223" s="91" t="s">
        <v>4187</v>
      </c>
      <c r="L223" s="8" t="s">
        <v>66</v>
      </c>
      <c r="M223" s="8" t="s">
        <v>3337</v>
      </c>
      <c r="N223" s="8" t="s">
        <v>2900</v>
      </c>
      <c r="O223" s="8"/>
      <c r="P223" s="85">
        <v>3.0</v>
      </c>
      <c r="Q223" s="86">
        <v>2.0</v>
      </c>
      <c r="R223" s="86">
        <v>1690.0</v>
      </c>
      <c r="S223" s="87"/>
      <c r="T223" s="89" t="s">
        <v>3307</v>
      </c>
      <c r="W223" s="41"/>
    </row>
    <row r="224">
      <c r="A224" s="6">
        <v>45672.0</v>
      </c>
      <c r="B224" s="8" t="s">
        <v>4188</v>
      </c>
      <c r="C224" s="93" t="s">
        <v>4189</v>
      </c>
      <c r="D224" s="8" t="s">
        <v>4190</v>
      </c>
      <c r="E224" s="8" t="s">
        <v>3314</v>
      </c>
      <c r="F224" s="89">
        <v>2.75</v>
      </c>
      <c r="G224" s="90">
        <v>1120.0</v>
      </c>
      <c r="H224" s="87">
        <v>300000.0</v>
      </c>
      <c r="I224" s="83">
        <v>202000.0</v>
      </c>
      <c r="J224" s="84">
        <f t="shared" si="3"/>
        <v>98000</v>
      </c>
      <c r="K224" s="91" t="s">
        <v>4191</v>
      </c>
      <c r="L224" s="8" t="s">
        <v>66</v>
      </c>
      <c r="M224" s="8" t="s">
        <v>3337</v>
      </c>
      <c r="N224" s="8" t="s">
        <v>2900</v>
      </c>
      <c r="O224" s="8"/>
      <c r="P224" s="85">
        <v>2.0</v>
      </c>
      <c r="Q224" s="86">
        <v>3.0</v>
      </c>
      <c r="R224" s="86">
        <v>1306.0</v>
      </c>
      <c r="S224" s="87">
        <v>295.0</v>
      </c>
      <c r="T224" s="89" t="s">
        <v>3307</v>
      </c>
      <c r="W224" s="41"/>
    </row>
    <row r="225">
      <c r="A225" s="6">
        <v>45670.0</v>
      </c>
      <c r="B225" s="8" t="s">
        <v>4192</v>
      </c>
      <c r="C225" s="93" t="s">
        <v>4193</v>
      </c>
      <c r="D225" s="8" t="s">
        <v>4194</v>
      </c>
      <c r="E225" s="8" t="s">
        <v>3314</v>
      </c>
      <c r="F225" s="89">
        <v>2.63</v>
      </c>
      <c r="G225" s="90">
        <v>1763.0</v>
      </c>
      <c r="H225" s="87">
        <v>379900.0</v>
      </c>
      <c r="I225" s="83">
        <v>331000.0</v>
      </c>
      <c r="J225" s="84">
        <f t="shared" si="3"/>
        <v>48900</v>
      </c>
      <c r="K225" s="91" t="s">
        <v>4195</v>
      </c>
      <c r="L225" s="8" t="s">
        <v>66</v>
      </c>
      <c r="M225" s="8" t="s">
        <v>3385</v>
      </c>
      <c r="N225" s="8" t="s">
        <v>66</v>
      </c>
      <c r="O225" s="88" t="s">
        <v>4196</v>
      </c>
      <c r="P225" s="85">
        <v>3.0</v>
      </c>
      <c r="Q225" s="86">
        <v>2.0</v>
      </c>
      <c r="R225" s="86">
        <v>1160.0</v>
      </c>
      <c r="S225" s="87"/>
      <c r="T225" s="89" t="s">
        <v>3307</v>
      </c>
      <c r="W225" s="41"/>
    </row>
    <row r="226">
      <c r="A226" s="6">
        <v>45670.0</v>
      </c>
      <c r="B226" s="8" t="s">
        <v>4197</v>
      </c>
      <c r="C226" s="93" t="s">
        <v>4198</v>
      </c>
      <c r="D226" s="8" t="s">
        <v>4199</v>
      </c>
      <c r="E226" s="8" t="s">
        <v>3306</v>
      </c>
      <c r="F226" s="89">
        <v>2.88</v>
      </c>
      <c r="G226" s="87">
        <v>3084.0</v>
      </c>
      <c r="H226" s="87">
        <v>560000.0</v>
      </c>
      <c r="I226" s="83">
        <v>514000.0</v>
      </c>
      <c r="J226" s="84">
        <f t="shared" si="3"/>
        <v>46000</v>
      </c>
      <c r="K226" s="91" t="s">
        <v>4200</v>
      </c>
      <c r="L226" s="8" t="s">
        <v>66</v>
      </c>
      <c r="M226" s="8" t="s">
        <v>3735</v>
      </c>
      <c r="N226" s="8" t="s">
        <v>66</v>
      </c>
      <c r="O226" s="88" t="s">
        <v>4201</v>
      </c>
      <c r="P226" s="85">
        <v>5.0</v>
      </c>
      <c r="Q226" s="86">
        <v>4.0</v>
      </c>
      <c r="R226" s="86">
        <v>3064.0</v>
      </c>
      <c r="S226" s="87"/>
      <c r="T226" s="89" t="s">
        <v>3307</v>
      </c>
      <c r="W226" s="41"/>
    </row>
    <row r="227">
      <c r="A227" s="6">
        <v>45666.0</v>
      </c>
      <c r="B227" s="8" t="s">
        <v>4202</v>
      </c>
      <c r="C227" s="93" t="s">
        <v>4203</v>
      </c>
      <c r="D227" s="8" t="s">
        <v>4204</v>
      </c>
      <c r="E227" s="8" t="s">
        <v>3314</v>
      </c>
      <c r="F227" s="89">
        <v>3.0</v>
      </c>
      <c r="G227" s="90">
        <v>2694.0</v>
      </c>
      <c r="H227" s="87">
        <v>535000.0</v>
      </c>
      <c r="I227" s="83">
        <v>499511.0</v>
      </c>
      <c r="J227" s="84">
        <f t="shared" si="3"/>
        <v>35489</v>
      </c>
      <c r="K227" s="91" t="s">
        <v>4205</v>
      </c>
      <c r="L227" s="8" t="s">
        <v>66</v>
      </c>
      <c r="M227" s="8" t="s">
        <v>3385</v>
      </c>
      <c r="N227" s="8" t="s">
        <v>66</v>
      </c>
      <c r="O227" s="88" t="s">
        <v>4206</v>
      </c>
      <c r="P227" s="85">
        <v>4.0</v>
      </c>
      <c r="Q227" s="86">
        <v>3.0</v>
      </c>
      <c r="R227" s="86">
        <v>2570.0</v>
      </c>
      <c r="S227" s="87"/>
      <c r="T227" s="89" t="s">
        <v>3307</v>
      </c>
      <c r="W227" s="41"/>
    </row>
    <row r="228">
      <c r="A228" s="6">
        <v>45666.0</v>
      </c>
      <c r="B228" s="8" t="s">
        <v>3786</v>
      </c>
      <c r="C228" s="93" t="s">
        <v>4207</v>
      </c>
      <c r="D228" s="8" t="s">
        <v>4208</v>
      </c>
      <c r="E228" s="8" t="s">
        <v>3306</v>
      </c>
      <c r="F228" s="89">
        <v>4.68</v>
      </c>
      <c r="G228" s="87">
        <v>2363.0</v>
      </c>
      <c r="H228" s="87">
        <v>415000.0</v>
      </c>
      <c r="I228" s="83">
        <v>372170.0</v>
      </c>
      <c r="J228" s="84">
        <f t="shared" si="3"/>
        <v>42830</v>
      </c>
      <c r="K228" s="91" t="s">
        <v>4209</v>
      </c>
      <c r="L228" s="8" t="s">
        <v>66</v>
      </c>
      <c r="M228" s="8" t="s">
        <v>3735</v>
      </c>
      <c r="N228" s="8" t="s">
        <v>66</v>
      </c>
      <c r="O228" s="88" t="s">
        <v>4210</v>
      </c>
      <c r="P228" s="85">
        <v>3.0</v>
      </c>
      <c r="Q228" s="86">
        <v>2.0</v>
      </c>
      <c r="R228" s="86">
        <v>1258.0</v>
      </c>
      <c r="S228" s="87"/>
      <c r="T228" s="89" t="s">
        <v>3307</v>
      </c>
      <c r="W228" s="41"/>
    </row>
    <row r="229">
      <c r="A229" s="6">
        <v>45665.0</v>
      </c>
      <c r="B229" s="8" t="s">
        <v>4211</v>
      </c>
      <c r="C229" s="93" t="s">
        <v>4212</v>
      </c>
      <c r="D229" s="8" t="s">
        <v>4213</v>
      </c>
      <c r="E229" s="8" t="s">
        <v>3306</v>
      </c>
      <c r="F229" s="89">
        <v>2.25</v>
      </c>
      <c r="G229" s="87">
        <v>1441.0</v>
      </c>
      <c r="H229" s="87">
        <v>375000.0</v>
      </c>
      <c r="I229" s="83">
        <v>267000.0</v>
      </c>
      <c r="J229" s="84">
        <f t="shared" si="3"/>
        <v>108000</v>
      </c>
      <c r="K229" s="91" t="s">
        <v>4214</v>
      </c>
      <c r="L229" s="8" t="s">
        <v>66</v>
      </c>
      <c r="M229" s="8" t="s">
        <v>3337</v>
      </c>
      <c r="N229" s="8" t="s">
        <v>2900</v>
      </c>
      <c r="O229" s="8"/>
      <c r="P229" s="85">
        <v>5.0</v>
      </c>
      <c r="Q229" s="86">
        <v>2.0</v>
      </c>
      <c r="R229" s="86">
        <v>2204.0</v>
      </c>
      <c r="S229" s="87"/>
      <c r="T229" s="89" t="s">
        <v>3307</v>
      </c>
      <c r="W229" s="41"/>
    </row>
    <row r="230">
      <c r="A230" s="6">
        <v>45665.0</v>
      </c>
      <c r="B230" s="8" t="s">
        <v>3521</v>
      </c>
      <c r="C230" s="93" t="s">
        <v>4215</v>
      </c>
      <c r="D230" s="8" t="s">
        <v>4216</v>
      </c>
      <c r="E230" s="8" t="s">
        <v>3306</v>
      </c>
      <c r="F230" s="89">
        <v>2.8</v>
      </c>
      <c r="G230" s="87">
        <v>2997.0</v>
      </c>
      <c r="H230" s="87">
        <v>525000.0</v>
      </c>
      <c r="I230" s="83">
        <v>498464.0</v>
      </c>
      <c r="J230" s="84">
        <f t="shared" si="3"/>
        <v>26536</v>
      </c>
      <c r="K230" s="91" t="s">
        <v>4217</v>
      </c>
      <c r="L230" s="8" t="s">
        <v>66</v>
      </c>
      <c r="M230" s="8" t="s">
        <v>3735</v>
      </c>
      <c r="N230" s="8" t="s">
        <v>66</v>
      </c>
      <c r="O230" s="88" t="s">
        <v>4218</v>
      </c>
      <c r="P230" s="85">
        <v>4.0</v>
      </c>
      <c r="Q230" s="86">
        <v>4.0</v>
      </c>
      <c r="R230" s="86">
        <v>2742.0</v>
      </c>
      <c r="S230" s="87"/>
      <c r="T230" s="89" t="s">
        <v>3307</v>
      </c>
      <c r="W230" s="41"/>
    </row>
    <row r="231">
      <c r="A231" s="6">
        <v>45664.0</v>
      </c>
      <c r="B231" s="8" t="s">
        <v>4219</v>
      </c>
      <c r="C231" s="93" t="s">
        <v>4220</v>
      </c>
      <c r="D231" s="8" t="s">
        <v>4221</v>
      </c>
      <c r="E231" s="8" t="s">
        <v>3306</v>
      </c>
      <c r="F231" s="89">
        <v>2.25</v>
      </c>
      <c r="G231" s="90">
        <v>2193.0</v>
      </c>
      <c r="H231" s="87">
        <v>490000.0</v>
      </c>
      <c r="I231" s="83">
        <v>371564.0</v>
      </c>
      <c r="J231" s="84">
        <f t="shared" si="3"/>
        <v>118436</v>
      </c>
      <c r="K231" s="91" t="s">
        <v>4222</v>
      </c>
      <c r="L231" s="8" t="s">
        <v>66</v>
      </c>
      <c r="M231" s="8" t="s">
        <v>3337</v>
      </c>
      <c r="N231" s="8" t="s">
        <v>2900</v>
      </c>
      <c r="O231" s="8"/>
      <c r="P231" s="85">
        <v>4.0</v>
      </c>
      <c r="Q231" s="86">
        <v>3.0</v>
      </c>
      <c r="R231" s="86">
        <v>2659.0</v>
      </c>
      <c r="S231" s="87"/>
      <c r="T231" s="89" t="s">
        <v>3307</v>
      </c>
      <c r="W231" s="41"/>
    </row>
    <row r="232">
      <c r="A232" s="6">
        <v>45663.0</v>
      </c>
      <c r="B232" s="8" t="s">
        <v>3329</v>
      </c>
      <c r="C232" s="93" t="s">
        <v>4223</v>
      </c>
      <c r="D232" s="8" t="s">
        <v>4224</v>
      </c>
      <c r="E232" s="8" t="s">
        <v>3306</v>
      </c>
      <c r="F232" s="89">
        <v>2.75</v>
      </c>
      <c r="G232" s="87">
        <v>1766.0</v>
      </c>
      <c r="H232" s="87">
        <v>419900.0</v>
      </c>
      <c r="I232" s="83">
        <v>283380.0</v>
      </c>
      <c r="J232" s="84">
        <f t="shared" si="3"/>
        <v>136520</v>
      </c>
      <c r="K232" s="91" t="s">
        <v>4225</v>
      </c>
      <c r="L232" s="8" t="s">
        <v>66</v>
      </c>
      <c r="M232" s="8" t="s">
        <v>3337</v>
      </c>
      <c r="N232" s="8" t="s">
        <v>2900</v>
      </c>
      <c r="O232" s="8"/>
      <c r="P232" s="85">
        <v>3.0</v>
      </c>
      <c r="Q232" s="86">
        <v>3.0</v>
      </c>
      <c r="R232" s="86">
        <v>1855.0</v>
      </c>
      <c r="S232" s="87"/>
      <c r="T232" s="89" t="s">
        <v>3307</v>
      </c>
      <c r="W232" s="41"/>
    </row>
    <row r="233">
      <c r="A233" s="6">
        <v>45660.0</v>
      </c>
      <c r="B233" s="8" t="s">
        <v>4024</v>
      </c>
      <c r="C233" s="93" t="s">
        <v>4226</v>
      </c>
      <c r="D233" s="8" t="s">
        <v>4227</v>
      </c>
      <c r="E233" s="8" t="s">
        <v>3306</v>
      </c>
      <c r="F233" s="89">
        <v>2.25</v>
      </c>
      <c r="G233" s="90">
        <v>1432.0</v>
      </c>
      <c r="H233" s="87">
        <v>395000.0</v>
      </c>
      <c r="I233" s="83">
        <v>295501.0</v>
      </c>
      <c r="J233" s="84">
        <f t="shared" si="3"/>
        <v>99499</v>
      </c>
      <c r="K233" s="91" t="s">
        <v>4228</v>
      </c>
      <c r="L233" s="8" t="s">
        <v>66</v>
      </c>
      <c r="M233" s="8" t="s">
        <v>3337</v>
      </c>
      <c r="N233" s="8" t="s">
        <v>2900</v>
      </c>
      <c r="O233" s="8"/>
      <c r="P233" s="85">
        <v>3.0</v>
      </c>
      <c r="Q233" s="86">
        <v>3.0</v>
      </c>
      <c r="R233" s="86">
        <v>1795.0</v>
      </c>
      <c r="S233" s="87">
        <v>281.0</v>
      </c>
      <c r="T233" s="89" t="s">
        <v>3307</v>
      </c>
      <c r="W233" s="41"/>
    </row>
    <row r="234">
      <c r="A234" s="6">
        <v>45660.0</v>
      </c>
      <c r="B234" s="8" t="s">
        <v>4229</v>
      </c>
      <c r="C234" s="93" t="s">
        <v>4230</v>
      </c>
      <c r="D234" s="8" t="s">
        <v>4231</v>
      </c>
      <c r="E234" s="8" t="s">
        <v>3306</v>
      </c>
      <c r="F234" s="89">
        <v>2.75</v>
      </c>
      <c r="G234" s="87">
        <v>2405.0</v>
      </c>
      <c r="H234" s="87">
        <v>520000.0</v>
      </c>
      <c r="I234" s="83">
        <v>435246.0</v>
      </c>
      <c r="J234" s="84">
        <f t="shared" si="3"/>
        <v>84754</v>
      </c>
      <c r="K234" s="91" t="s">
        <v>4232</v>
      </c>
      <c r="L234" s="8" t="s">
        <v>66</v>
      </c>
      <c r="M234" s="8" t="s">
        <v>3337</v>
      </c>
      <c r="N234" s="8" t="s">
        <v>2900</v>
      </c>
      <c r="O234" s="8"/>
      <c r="P234" s="85">
        <v>4.0</v>
      </c>
      <c r="Q234" s="86">
        <v>3.0</v>
      </c>
      <c r="R234" s="86">
        <v>2570.0</v>
      </c>
      <c r="S234" s="87" t="s">
        <v>4233</v>
      </c>
      <c r="T234" s="89" t="s">
        <v>3307</v>
      </c>
      <c r="W234" s="41"/>
    </row>
    <row r="235">
      <c r="A235" s="6">
        <v>45659.0</v>
      </c>
      <c r="B235" s="8" t="s">
        <v>4234</v>
      </c>
      <c r="C235" s="93" t="s">
        <v>4235</v>
      </c>
      <c r="D235" s="8" t="s">
        <v>4236</v>
      </c>
      <c r="E235" s="8" t="s">
        <v>3306</v>
      </c>
      <c r="F235" s="89">
        <v>2.5</v>
      </c>
      <c r="G235" s="87">
        <v>2571.0</v>
      </c>
      <c r="H235" s="87">
        <v>489900.0</v>
      </c>
      <c r="I235" s="83">
        <v>439675.0</v>
      </c>
      <c r="J235" s="84">
        <f t="shared" si="3"/>
        <v>50225</v>
      </c>
      <c r="K235" s="91" t="s">
        <v>4237</v>
      </c>
      <c r="L235" s="8" t="s">
        <v>66</v>
      </c>
      <c r="M235" s="8" t="s">
        <v>3735</v>
      </c>
      <c r="N235" s="8" t="s">
        <v>66</v>
      </c>
      <c r="O235" s="88" t="s">
        <v>4238</v>
      </c>
      <c r="P235" s="85">
        <v>3.0</v>
      </c>
      <c r="Q235" s="86">
        <v>3.0</v>
      </c>
      <c r="R235" s="86">
        <v>1910.0</v>
      </c>
      <c r="S235" s="87"/>
      <c r="T235" s="89" t="s">
        <v>3307</v>
      </c>
      <c r="W235" s="41"/>
    </row>
    <row r="236">
      <c r="A236" s="6">
        <v>45659.0</v>
      </c>
      <c r="B236" s="8" t="s">
        <v>4239</v>
      </c>
      <c r="C236" s="93" t="s">
        <v>4240</v>
      </c>
      <c r="D236" s="8" t="s">
        <v>4241</v>
      </c>
      <c r="E236" s="8" t="s">
        <v>3306</v>
      </c>
      <c r="F236" s="89">
        <v>5.25</v>
      </c>
      <c r="G236" s="87">
        <v>4990.0</v>
      </c>
      <c r="H236" s="87">
        <v>879000.0</v>
      </c>
      <c r="I236" s="83">
        <v>830000.0</v>
      </c>
      <c r="J236" s="84">
        <f t="shared" si="3"/>
        <v>49000</v>
      </c>
      <c r="K236" s="91" t="s">
        <v>4242</v>
      </c>
      <c r="L236" s="8" t="s">
        <v>66</v>
      </c>
      <c r="M236" s="8" t="s">
        <v>3337</v>
      </c>
      <c r="N236" s="8" t="s">
        <v>2900</v>
      </c>
      <c r="O236" s="8"/>
      <c r="P236" s="85">
        <v>4.0</v>
      </c>
      <c r="Q236" s="86">
        <v>3.0</v>
      </c>
      <c r="R236" s="86">
        <v>3232.0</v>
      </c>
      <c r="S236" s="87"/>
      <c r="T236" s="89" t="s">
        <v>3307</v>
      </c>
      <c r="W236" s="41"/>
    </row>
    <row r="237">
      <c r="A237" s="6">
        <v>45652.0</v>
      </c>
      <c r="B237" s="8" t="s">
        <v>3338</v>
      </c>
      <c r="C237" s="93" t="s">
        <v>4243</v>
      </c>
      <c r="D237" s="8" t="s">
        <v>4244</v>
      </c>
      <c r="E237" s="8" t="s">
        <v>3851</v>
      </c>
      <c r="F237" s="89">
        <v>2.75</v>
      </c>
      <c r="G237" s="90">
        <v>1811.0</v>
      </c>
      <c r="H237" s="87">
        <v>360000.0</v>
      </c>
      <c r="I237" s="83">
        <v>292000.0</v>
      </c>
      <c r="J237" s="84">
        <f t="shared" si="3"/>
        <v>68000</v>
      </c>
      <c r="K237" s="91" t="s">
        <v>4245</v>
      </c>
      <c r="L237" s="8" t="s">
        <v>66</v>
      </c>
      <c r="M237" s="8" t="s">
        <v>3337</v>
      </c>
      <c r="N237" s="8" t="s">
        <v>2900</v>
      </c>
      <c r="O237" s="8"/>
      <c r="P237" s="85">
        <v>3.0</v>
      </c>
      <c r="Q237" s="86">
        <v>2.0</v>
      </c>
      <c r="R237" s="86">
        <v>923.0</v>
      </c>
      <c r="S237" s="87"/>
      <c r="T237" s="89" t="s">
        <v>3307</v>
      </c>
      <c r="W237" s="41"/>
    </row>
    <row r="238">
      <c r="A238" s="6">
        <v>45652.0</v>
      </c>
      <c r="B238" s="8" t="s">
        <v>4246</v>
      </c>
      <c r="C238" s="93" t="s">
        <v>4247</v>
      </c>
      <c r="D238" s="8" t="s">
        <v>4248</v>
      </c>
      <c r="E238" s="8" t="s">
        <v>3306</v>
      </c>
      <c r="F238" s="89">
        <v>2.5</v>
      </c>
      <c r="G238" s="87">
        <v>2036.0</v>
      </c>
      <c r="H238" s="87">
        <v>455000.0</v>
      </c>
      <c r="I238" s="83">
        <v>373000.0</v>
      </c>
      <c r="J238" s="84">
        <f t="shared" si="3"/>
        <v>82000</v>
      </c>
      <c r="K238" s="91" t="s">
        <v>4249</v>
      </c>
      <c r="L238" s="8" t="s">
        <v>66</v>
      </c>
      <c r="M238" s="8" t="s">
        <v>3337</v>
      </c>
      <c r="N238" s="8" t="s">
        <v>2900</v>
      </c>
      <c r="O238" s="8"/>
      <c r="P238" s="85">
        <v>4.0</v>
      </c>
      <c r="Q238" s="86">
        <v>4.0</v>
      </c>
      <c r="R238" s="86">
        <v>2238.0</v>
      </c>
      <c r="S238" s="87"/>
      <c r="T238" s="89" t="s">
        <v>3307</v>
      </c>
      <c r="W238" s="41"/>
    </row>
    <row r="239">
      <c r="A239" s="6">
        <v>45649.0</v>
      </c>
      <c r="B239" s="8" t="s">
        <v>4250</v>
      </c>
      <c r="C239" s="93" t="s">
        <v>4251</v>
      </c>
      <c r="D239" s="8" t="s">
        <v>4252</v>
      </c>
      <c r="E239" s="8" t="s">
        <v>3306</v>
      </c>
      <c r="F239" s="89">
        <v>2.88</v>
      </c>
      <c r="G239" s="87">
        <v>2132.0</v>
      </c>
      <c r="H239" s="87">
        <v>385000.0</v>
      </c>
      <c r="I239" s="83">
        <v>368483.0</v>
      </c>
      <c r="J239" s="84">
        <f t="shared" si="3"/>
        <v>16517</v>
      </c>
      <c r="K239" s="91" t="s">
        <v>4253</v>
      </c>
      <c r="L239" s="8" t="s">
        <v>66</v>
      </c>
      <c r="M239" s="8" t="s">
        <v>3735</v>
      </c>
      <c r="N239" s="8" t="s">
        <v>66</v>
      </c>
      <c r="O239" s="12" t="s">
        <v>4254</v>
      </c>
      <c r="P239" s="85">
        <v>3.0</v>
      </c>
      <c r="Q239" s="86">
        <v>3.0</v>
      </c>
      <c r="R239" s="86">
        <v>1550.0</v>
      </c>
      <c r="S239" s="87">
        <v>130.0</v>
      </c>
      <c r="T239" s="89" t="s">
        <v>3307</v>
      </c>
      <c r="W239" s="41"/>
    </row>
    <row r="240">
      <c r="A240" s="6">
        <v>45644.0</v>
      </c>
      <c r="B240" s="8" t="s">
        <v>4255</v>
      </c>
      <c r="C240" s="93" t="s">
        <v>4256</v>
      </c>
      <c r="D240" s="8" t="s">
        <v>4257</v>
      </c>
      <c r="E240" s="8" t="s">
        <v>3306</v>
      </c>
      <c r="F240" s="89">
        <v>3.25</v>
      </c>
      <c r="G240" s="87">
        <v>1950.0</v>
      </c>
      <c r="H240" s="87">
        <v>375000.0</v>
      </c>
      <c r="I240" s="83">
        <v>325000.0</v>
      </c>
      <c r="J240" s="84">
        <f t="shared" si="3"/>
        <v>50000</v>
      </c>
      <c r="K240" s="91" t="s">
        <v>4258</v>
      </c>
      <c r="L240" s="8" t="s">
        <v>66</v>
      </c>
      <c r="M240" s="8" t="s">
        <v>3735</v>
      </c>
      <c r="N240" s="8" t="s">
        <v>66</v>
      </c>
      <c r="O240" s="88" t="s">
        <v>4259</v>
      </c>
      <c r="P240" s="85">
        <v>3.0</v>
      </c>
      <c r="Q240" s="86">
        <v>2.0</v>
      </c>
      <c r="R240" s="86">
        <v>1093.0</v>
      </c>
      <c r="S240" s="87"/>
      <c r="T240" s="89" t="s">
        <v>3307</v>
      </c>
      <c r="W240" s="41"/>
    </row>
    <row r="241">
      <c r="A241" s="6">
        <v>45644.0</v>
      </c>
      <c r="B241" s="8" t="s">
        <v>4260</v>
      </c>
      <c r="C241" s="93" t="s">
        <v>4261</v>
      </c>
      <c r="D241" s="8" t="s">
        <v>4262</v>
      </c>
      <c r="E241" s="8" t="s">
        <v>3851</v>
      </c>
      <c r="F241" s="89">
        <v>3.62</v>
      </c>
      <c r="G241" s="87">
        <v>2647.0</v>
      </c>
      <c r="H241" s="87">
        <v>453000.0</v>
      </c>
      <c r="I241" s="83">
        <v>424000.0</v>
      </c>
      <c r="J241" s="84">
        <f t="shared" si="3"/>
        <v>29000</v>
      </c>
      <c r="K241" s="91" t="s">
        <v>4263</v>
      </c>
      <c r="L241" s="8" t="s">
        <v>66</v>
      </c>
      <c r="M241" s="8" t="s">
        <v>3337</v>
      </c>
      <c r="N241" s="8" t="s">
        <v>2900</v>
      </c>
      <c r="O241" s="8"/>
      <c r="P241" s="85">
        <v>2.0</v>
      </c>
      <c r="Q241" s="86">
        <v>3.0</v>
      </c>
      <c r="R241" s="86">
        <v>1733.0</v>
      </c>
      <c r="S241" s="87">
        <v>99.0</v>
      </c>
      <c r="T241" s="89" t="s">
        <v>3307</v>
      </c>
      <c r="W241" s="41"/>
    </row>
    <row r="242">
      <c r="A242" s="6">
        <v>45644.0</v>
      </c>
      <c r="B242" s="8" t="s">
        <v>3400</v>
      </c>
      <c r="C242" s="93" t="s">
        <v>4264</v>
      </c>
      <c r="D242" s="8" t="s">
        <v>4265</v>
      </c>
      <c r="E242" s="8" t="s">
        <v>3306</v>
      </c>
      <c r="F242" s="89">
        <v>3.18</v>
      </c>
      <c r="G242" s="90">
        <v>1288.0</v>
      </c>
      <c r="H242" s="87">
        <v>320000.0</v>
      </c>
      <c r="I242" s="83">
        <v>281411.0</v>
      </c>
      <c r="J242" s="84">
        <f t="shared" si="3"/>
        <v>38589</v>
      </c>
      <c r="K242" s="91" t="s">
        <v>4266</v>
      </c>
      <c r="L242" s="8" t="s">
        <v>66</v>
      </c>
      <c r="M242" s="8" t="s">
        <v>3735</v>
      </c>
      <c r="N242" s="8" t="s">
        <v>66</v>
      </c>
      <c r="O242" s="88" t="s">
        <v>4267</v>
      </c>
      <c r="P242" s="85">
        <v>3.0</v>
      </c>
      <c r="Q242" s="86">
        <v>1.0</v>
      </c>
      <c r="R242" s="86">
        <v>1056.0</v>
      </c>
      <c r="S242" s="87"/>
      <c r="T242" s="89" t="s">
        <v>3307</v>
      </c>
      <c r="W242" s="41"/>
    </row>
    <row r="243">
      <c r="A243" s="6">
        <v>45638.0</v>
      </c>
      <c r="B243" s="8" t="s">
        <v>4268</v>
      </c>
      <c r="C243" s="93" t="s">
        <v>4269</v>
      </c>
      <c r="D243" s="8" t="s">
        <v>4270</v>
      </c>
      <c r="E243" s="8" t="s">
        <v>3851</v>
      </c>
      <c r="F243" s="89">
        <v>3.75</v>
      </c>
      <c r="G243" s="90">
        <v>2787.0</v>
      </c>
      <c r="H243" s="87">
        <v>486000.0</v>
      </c>
      <c r="I243" s="83">
        <v>341949.0</v>
      </c>
      <c r="J243" s="84">
        <f t="shared" si="3"/>
        <v>144051</v>
      </c>
      <c r="K243" s="91" t="s">
        <v>4271</v>
      </c>
      <c r="L243" s="8" t="s">
        <v>66</v>
      </c>
      <c r="M243" s="8" t="s">
        <v>3337</v>
      </c>
      <c r="N243" s="8" t="s">
        <v>2900</v>
      </c>
      <c r="O243" s="8"/>
      <c r="P243" s="85">
        <v>5.0</v>
      </c>
      <c r="Q243" s="86">
        <v>4.0</v>
      </c>
      <c r="R243" s="86">
        <v>3016.0</v>
      </c>
      <c r="S243" s="87"/>
      <c r="T243" s="89" t="s">
        <v>3307</v>
      </c>
      <c r="W243" s="41"/>
    </row>
    <row r="244">
      <c r="A244" s="6">
        <v>45635.0</v>
      </c>
      <c r="B244" s="8" t="s">
        <v>4065</v>
      </c>
      <c r="C244" s="93" t="s">
        <v>4272</v>
      </c>
      <c r="D244" s="8" t="s">
        <v>4273</v>
      </c>
      <c r="E244" s="8" t="s">
        <v>3306</v>
      </c>
      <c r="F244" s="89">
        <v>2.75</v>
      </c>
      <c r="G244" s="90">
        <v>3539.0</v>
      </c>
      <c r="H244" s="87">
        <v>660000.0</v>
      </c>
      <c r="I244" s="83">
        <v>545609.0</v>
      </c>
      <c r="J244" s="84">
        <f t="shared" si="3"/>
        <v>114391</v>
      </c>
      <c r="K244" s="91" t="s">
        <v>4274</v>
      </c>
      <c r="L244" s="8" t="s">
        <v>66</v>
      </c>
      <c r="M244" s="8" t="s">
        <v>3337</v>
      </c>
      <c r="N244" s="8" t="s">
        <v>2900</v>
      </c>
      <c r="O244" s="8"/>
      <c r="P244" s="85">
        <v>4.0</v>
      </c>
      <c r="Q244" s="86">
        <v>3.0</v>
      </c>
      <c r="R244" s="86">
        <v>4318.0</v>
      </c>
      <c r="S244" s="87">
        <v>99.0</v>
      </c>
      <c r="T244" s="89" t="s">
        <v>3307</v>
      </c>
      <c r="W244" s="41"/>
    </row>
    <row r="245">
      <c r="A245" s="6">
        <v>45635.0</v>
      </c>
      <c r="B245" s="8" t="s">
        <v>4275</v>
      </c>
      <c r="C245" s="93" t="s">
        <v>4276</v>
      </c>
      <c r="D245" s="8" t="s">
        <v>4277</v>
      </c>
      <c r="E245" s="8" t="s">
        <v>3306</v>
      </c>
      <c r="F245" s="89">
        <v>4.62</v>
      </c>
      <c r="G245" s="90">
        <v>3197.0</v>
      </c>
      <c r="H245" s="87">
        <v>535000.0</v>
      </c>
      <c r="I245" s="83">
        <v>461181.0</v>
      </c>
      <c r="J245" s="84">
        <f t="shared" si="3"/>
        <v>73819</v>
      </c>
      <c r="K245" s="91" t="s">
        <v>4278</v>
      </c>
      <c r="L245" s="8" t="s">
        <v>66</v>
      </c>
      <c r="M245" s="8" t="s">
        <v>3337</v>
      </c>
      <c r="N245" s="8" t="s">
        <v>2900</v>
      </c>
      <c r="O245" s="8"/>
      <c r="P245" s="85">
        <v>5.0</v>
      </c>
      <c r="Q245" s="86">
        <v>4.0</v>
      </c>
      <c r="R245" s="86">
        <v>3064.0</v>
      </c>
      <c r="S245" s="87"/>
      <c r="T245" s="89" t="s">
        <v>3307</v>
      </c>
      <c r="W245" s="41"/>
    </row>
    <row r="246" ht="16.5" customHeight="1">
      <c r="A246" s="6">
        <v>45632.0</v>
      </c>
      <c r="B246" s="8" t="s">
        <v>4279</v>
      </c>
      <c r="C246" s="93" t="s">
        <v>4280</v>
      </c>
      <c r="D246" s="8" t="s">
        <v>4281</v>
      </c>
      <c r="E246" s="8" t="s">
        <v>3306</v>
      </c>
      <c r="F246" s="89">
        <v>3.75</v>
      </c>
      <c r="G246" s="87">
        <v>1602.0</v>
      </c>
      <c r="H246" s="87">
        <v>350000.0</v>
      </c>
      <c r="I246" s="83">
        <v>301000.0</v>
      </c>
      <c r="J246" s="84">
        <f t="shared" si="3"/>
        <v>49000</v>
      </c>
      <c r="K246" s="91" t="s">
        <v>4282</v>
      </c>
      <c r="L246" s="8" t="s">
        <v>66</v>
      </c>
      <c r="M246" s="8" t="s">
        <v>3337</v>
      </c>
      <c r="N246" s="8" t="s">
        <v>2900</v>
      </c>
      <c r="O246" s="8"/>
      <c r="P246" s="85">
        <v>3.0</v>
      </c>
      <c r="Q246" s="86">
        <v>2.0</v>
      </c>
      <c r="R246" s="86">
        <v>1276.0</v>
      </c>
      <c r="S246" s="87">
        <v>376.0</v>
      </c>
      <c r="T246" s="89" t="s">
        <v>3307</v>
      </c>
      <c r="W246" s="41"/>
    </row>
    <row r="247">
      <c r="A247" s="6">
        <v>45632.0</v>
      </c>
      <c r="B247" s="8" t="s">
        <v>4283</v>
      </c>
      <c r="C247" s="93" t="s">
        <v>4284</v>
      </c>
      <c r="D247" s="8" t="s">
        <v>4285</v>
      </c>
      <c r="E247" s="8" t="s">
        <v>3306</v>
      </c>
      <c r="F247" s="89">
        <v>2.62</v>
      </c>
      <c r="G247" s="87">
        <v>2073.0</v>
      </c>
      <c r="H247" s="87">
        <v>495000.0</v>
      </c>
      <c r="I247" s="83">
        <v>404537.0</v>
      </c>
      <c r="J247" s="84">
        <f t="shared" si="3"/>
        <v>90463</v>
      </c>
      <c r="K247" s="91" t="s">
        <v>4286</v>
      </c>
      <c r="L247" s="8" t="s">
        <v>66</v>
      </c>
      <c r="M247" s="8" t="s">
        <v>3337</v>
      </c>
      <c r="N247" s="8" t="s">
        <v>66</v>
      </c>
      <c r="O247" s="88" t="s">
        <v>4287</v>
      </c>
      <c r="P247" s="85">
        <v>4.0</v>
      </c>
      <c r="Q247" s="86">
        <v>3.0</v>
      </c>
      <c r="R247" s="86">
        <v>2145.0</v>
      </c>
      <c r="S247" s="87"/>
      <c r="T247" s="89" t="s">
        <v>3307</v>
      </c>
      <c r="W247" s="41"/>
    </row>
    <row r="248">
      <c r="A248" s="6">
        <v>45632.0</v>
      </c>
      <c r="B248" s="8" t="s">
        <v>4288</v>
      </c>
      <c r="C248" s="93" t="s">
        <v>4289</v>
      </c>
      <c r="D248" s="8" t="s">
        <v>4290</v>
      </c>
      <c r="E248" s="8" t="s">
        <v>3306</v>
      </c>
      <c r="F248" s="89">
        <v>2.0</v>
      </c>
      <c r="G248" s="90">
        <v>2261.0</v>
      </c>
      <c r="H248" s="87">
        <v>525000.0</v>
      </c>
      <c r="I248" s="83">
        <v>437000.0</v>
      </c>
      <c r="J248" s="84">
        <f t="shared" si="3"/>
        <v>88000</v>
      </c>
      <c r="K248" s="91" t="s">
        <v>4291</v>
      </c>
      <c r="L248" s="8" t="s">
        <v>66</v>
      </c>
      <c r="M248" s="8" t="s">
        <v>3735</v>
      </c>
      <c r="N248" s="8" t="s">
        <v>2900</v>
      </c>
      <c r="O248" s="8"/>
      <c r="P248" s="85">
        <v>3.0</v>
      </c>
      <c r="Q248" s="86">
        <v>2.0</v>
      </c>
      <c r="R248" s="86">
        <v>3016.0</v>
      </c>
      <c r="S248" s="87"/>
      <c r="T248" s="89" t="s">
        <v>3940</v>
      </c>
      <c r="W248" s="41"/>
    </row>
    <row r="249">
      <c r="A249" s="6">
        <v>45632.0</v>
      </c>
      <c r="B249" s="8" t="s">
        <v>4292</v>
      </c>
      <c r="C249" s="93" t="s">
        <v>4293</v>
      </c>
      <c r="D249" s="8" t="s">
        <v>4294</v>
      </c>
      <c r="E249" s="8" t="s">
        <v>3306</v>
      </c>
      <c r="F249" s="89">
        <v>2.87</v>
      </c>
      <c r="G249" s="90">
        <v>2127.0</v>
      </c>
      <c r="H249" s="87">
        <v>400000.0</v>
      </c>
      <c r="I249" s="83">
        <v>372886.0</v>
      </c>
      <c r="J249" s="84">
        <f t="shared" si="3"/>
        <v>27114</v>
      </c>
      <c r="K249" s="91" t="s">
        <v>4295</v>
      </c>
      <c r="L249" s="8" t="s">
        <v>66</v>
      </c>
      <c r="M249" s="8" t="s">
        <v>3735</v>
      </c>
      <c r="N249" s="8" t="s">
        <v>66</v>
      </c>
      <c r="O249" s="88" t="s">
        <v>4296</v>
      </c>
      <c r="P249" s="85">
        <v>3.0</v>
      </c>
      <c r="Q249" s="86">
        <v>3.0</v>
      </c>
      <c r="R249" s="86">
        <v>2509.0</v>
      </c>
      <c r="S249" s="87">
        <v>130.0</v>
      </c>
      <c r="T249" s="89" t="s">
        <v>3307</v>
      </c>
      <c r="W249" s="41"/>
    </row>
    <row r="250">
      <c r="A250" s="94">
        <v>45632.0</v>
      </c>
      <c r="B250" s="8" t="s">
        <v>3617</v>
      </c>
      <c r="C250" s="93" t="s">
        <v>4297</v>
      </c>
      <c r="D250" s="8" t="s">
        <v>4298</v>
      </c>
      <c r="E250" s="8" t="s">
        <v>3558</v>
      </c>
      <c r="F250" s="89">
        <v>3.87</v>
      </c>
      <c r="G250" s="87">
        <v>3206.0</v>
      </c>
      <c r="H250" s="87">
        <v>490000.0</v>
      </c>
      <c r="I250" s="83">
        <v>466680.0</v>
      </c>
      <c r="J250" s="84">
        <f t="shared" si="3"/>
        <v>23320</v>
      </c>
      <c r="K250" s="91" t="s">
        <v>4299</v>
      </c>
      <c r="L250" s="8" t="s">
        <v>66</v>
      </c>
      <c r="M250" s="8" t="s">
        <v>3337</v>
      </c>
      <c r="N250" s="8" t="s">
        <v>66</v>
      </c>
      <c r="O250" s="88" t="s">
        <v>4300</v>
      </c>
      <c r="P250" s="85">
        <v>3.0</v>
      </c>
      <c r="Q250" s="86">
        <v>3.0</v>
      </c>
      <c r="R250" s="86">
        <v>2450.0</v>
      </c>
      <c r="S250" s="87"/>
      <c r="T250" s="89" t="s">
        <v>3307</v>
      </c>
      <c r="W250" s="41"/>
    </row>
    <row r="251">
      <c r="A251" s="6">
        <v>45630.0</v>
      </c>
      <c r="B251" s="8" t="s">
        <v>3342</v>
      </c>
      <c r="C251" s="93" t="s">
        <v>4301</v>
      </c>
      <c r="D251" s="8" t="s">
        <v>4302</v>
      </c>
      <c r="E251" s="8" t="s">
        <v>3314</v>
      </c>
      <c r="F251" s="89">
        <v>5.12</v>
      </c>
      <c r="G251" s="90">
        <v>2596.0</v>
      </c>
      <c r="H251" s="87">
        <v>378000.0</v>
      </c>
      <c r="I251" s="83">
        <v>365800.0</v>
      </c>
      <c r="J251" s="84">
        <f t="shared" si="3"/>
        <v>12200</v>
      </c>
      <c r="K251" s="91" t="s">
        <v>4303</v>
      </c>
      <c r="L251" s="8" t="s">
        <v>66</v>
      </c>
      <c r="M251" s="8" t="s">
        <v>66</v>
      </c>
      <c r="N251" s="8" t="s">
        <v>66</v>
      </c>
      <c r="O251" s="88" t="s">
        <v>4304</v>
      </c>
      <c r="P251" s="85">
        <v>3.0</v>
      </c>
      <c r="Q251" s="86">
        <v>2.0</v>
      </c>
      <c r="R251" s="86">
        <v>1224.0</v>
      </c>
      <c r="S251" s="87"/>
      <c r="T251" s="89" t="s">
        <v>3307</v>
      </c>
      <c r="W251" s="41"/>
    </row>
    <row r="252">
      <c r="A252" s="6">
        <v>45630.0</v>
      </c>
      <c r="B252" s="8" t="s">
        <v>4305</v>
      </c>
      <c r="C252" s="93" t="s">
        <v>4306</v>
      </c>
      <c r="D252" s="8" t="s">
        <v>4307</v>
      </c>
      <c r="E252" s="8" t="s">
        <v>3314</v>
      </c>
      <c r="F252" s="89">
        <v>3.12</v>
      </c>
      <c r="G252" s="90">
        <v>1593.0</v>
      </c>
      <c r="H252" s="87">
        <v>329999.0</v>
      </c>
      <c r="I252" s="83">
        <v>289266.0</v>
      </c>
      <c r="J252" s="84">
        <f t="shared" si="3"/>
        <v>40733</v>
      </c>
      <c r="K252" s="91" t="s">
        <v>4308</v>
      </c>
      <c r="L252" s="8" t="s">
        <v>66</v>
      </c>
      <c r="M252" s="8" t="s">
        <v>66</v>
      </c>
      <c r="N252" s="8" t="s">
        <v>66</v>
      </c>
      <c r="O252" s="88" t="s">
        <v>4309</v>
      </c>
      <c r="P252" s="85">
        <v>2.0</v>
      </c>
      <c r="Q252" s="86">
        <v>2.0</v>
      </c>
      <c r="R252" s="86">
        <v>1214.0</v>
      </c>
      <c r="S252" s="87"/>
      <c r="T252" s="89" t="s">
        <v>3307</v>
      </c>
      <c r="W252" s="41"/>
    </row>
    <row r="253">
      <c r="A253" s="6">
        <v>45629.0</v>
      </c>
      <c r="B253" s="8" t="s">
        <v>3464</v>
      </c>
      <c r="C253" s="93" t="s">
        <v>4310</v>
      </c>
      <c r="D253" s="8" t="s">
        <v>4311</v>
      </c>
      <c r="E253" s="8" t="s">
        <v>3306</v>
      </c>
      <c r="F253" s="89">
        <v>4.5</v>
      </c>
      <c r="G253" s="87">
        <v>3830.0</v>
      </c>
      <c r="H253" s="87">
        <v>630000.0</v>
      </c>
      <c r="I253" s="83">
        <v>527100.0</v>
      </c>
      <c r="J253" s="84">
        <f t="shared" si="3"/>
        <v>102900</v>
      </c>
      <c r="K253" s="91" t="s">
        <v>4312</v>
      </c>
      <c r="L253" s="8" t="s">
        <v>66</v>
      </c>
      <c r="M253" s="8" t="s">
        <v>66</v>
      </c>
      <c r="N253" s="8" t="s">
        <v>66</v>
      </c>
      <c r="O253" s="8"/>
      <c r="P253" s="85">
        <v>5.0</v>
      </c>
      <c r="Q253" s="86">
        <v>4.0</v>
      </c>
      <c r="R253" s="86">
        <v>2829.0</v>
      </c>
      <c r="S253" s="87" t="s">
        <v>4164</v>
      </c>
      <c r="T253" s="89" t="s">
        <v>3307</v>
      </c>
      <c r="W253" s="41"/>
    </row>
    <row r="254">
      <c r="A254" s="6">
        <v>45629.0</v>
      </c>
      <c r="B254" s="8" t="s">
        <v>4313</v>
      </c>
      <c r="C254" s="93" t="s">
        <v>4314</v>
      </c>
      <c r="D254" s="8" t="s">
        <v>4315</v>
      </c>
      <c r="E254" s="8" t="s">
        <v>3306</v>
      </c>
      <c r="F254" s="89">
        <v>2.75</v>
      </c>
      <c r="G254" s="87">
        <v>2117.0</v>
      </c>
      <c r="H254" s="87">
        <v>440000.0</v>
      </c>
      <c r="I254" s="83">
        <v>403604.0</v>
      </c>
      <c r="J254" s="84">
        <f t="shared" si="3"/>
        <v>36396</v>
      </c>
      <c r="K254" s="91" t="s">
        <v>4316</v>
      </c>
      <c r="L254" s="8" t="s">
        <v>66</v>
      </c>
      <c r="M254" s="8" t="s">
        <v>66</v>
      </c>
      <c r="N254" s="8" t="s">
        <v>66</v>
      </c>
      <c r="O254" s="8"/>
      <c r="P254" s="85">
        <v>3.0</v>
      </c>
      <c r="Q254" s="86">
        <v>3.0</v>
      </c>
      <c r="R254" s="86">
        <v>2266.0</v>
      </c>
      <c r="S254" s="87">
        <v>33.0</v>
      </c>
      <c r="T254" s="89" t="s">
        <v>3307</v>
      </c>
      <c r="W254" s="41"/>
    </row>
    <row r="255">
      <c r="A255" s="6">
        <v>45628.0</v>
      </c>
      <c r="B255" s="8" t="s">
        <v>3627</v>
      </c>
      <c r="C255" s="93" t="s">
        <v>4317</v>
      </c>
      <c r="D255" s="8" t="s">
        <v>4318</v>
      </c>
      <c r="E255" s="8" t="s">
        <v>3306</v>
      </c>
      <c r="F255" s="89">
        <v>5.25</v>
      </c>
      <c r="G255" s="87">
        <v>4042.0</v>
      </c>
      <c r="H255" s="87">
        <v>814900.0</v>
      </c>
      <c r="I255" s="83">
        <v>623116.0</v>
      </c>
      <c r="J255" s="84">
        <f t="shared" si="3"/>
        <v>191784</v>
      </c>
      <c r="K255" s="91"/>
      <c r="L255" s="8" t="s">
        <v>2900</v>
      </c>
      <c r="M255" s="8" t="s">
        <v>2900</v>
      </c>
      <c r="N255" s="8" t="s">
        <v>2900</v>
      </c>
      <c r="O255" s="8"/>
      <c r="P255" s="85">
        <v>5.0</v>
      </c>
      <c r="Q255" s="86">
        <v>4.0</v>
      </c>
      <c r="R255" s="86">
        <v>3709.0</v>
      </c>
      <c r="S255" s="87">
        <v>110.0</v>
      </c>
      <c r="T255" s="89" t="s">
        <v>3307</v>
      </c>
      <c r="W255" s="41"/>
    </row>
    <row r="256">
      <c r="A256" s="6">
        <v>45625.0</v>
      </c>
      <c r="B256" s="8" t="s">
        <v>4319</v>
      </c>
      <c r="C256" s="93" t="s">
        <v>4320</v>
      </c>
      <c r="D256" s="8" t="s">
        <v>4321</v>
      </c>
      <c r="E256" s="8" t="s">
        <v>3314</v>
      </c>
      <c r="F256" s="89">
        <v>2.63</v>
      </c>
      <c r="G256" s="87">
        <v>2540.0</v>
      </c>
      <c r="H256" s="87">
        <v>425000.0</v>
      </c>
      <c r="I256" s="83">
        <v>392916.0</v>
      </c>
      <c r="J256" s="84">
        <f t="shared" si="3"/>
        <v>32084</v>
      </c>
      <c r="K256" s="91" t="s">
        <v>4322</v>
      </c>
      <c r="L256" s="8" t="s">
        <v>66</v>
      </c>
      <c r="M256" s="8" t="s">
        <v>66</v>
      </c>
      <c r="N256" s="8" t="s">
        <v>66</v>
      </c>
      <c r="O256" s="88" t="s">
        <v>4323</v>
      </c>
      <c r="P256" s="85">
        <v>4.0</v>
      </c>
      <c r="Q256" s="86">
        <v>2.0</v>
      </c>
      <c r="R256" s="86">
        <v>1809.0</v>
      </c>
      <c r="S256" s="87"/>
      <c r="T256" s="89" t="s">
        <v>3940</v>
      </c>
      <c r="W256" s="41"/>
    </row>
    <row r="257">
      <c r="A257" s="6">
        <v>45625.0</v>
      </c>
      <c r="B257" s="8" t="s">
        <v>4324</v>
      </c>
      <c r="C257" s="93" t="s">
        <v>4325</v>
      </c>
      <c r="D257" s="8" t="s">
        <v>4326</v>
      </c>
      <c r="E257" s="8" t="s">
        <v>3306</v>
      </c>
      <c r="F257" s="89">
        <v>4.25</v>
      </c>
      <c r="G257" s="87">
        <v>2891.0</v>
      </c>
      <c r="H257" s="87">
        <v>465000.0</v>
      </c>
      <c r="I257" s="83">
        <v>432725.0</v>
      </c>
      <c r="J257" s="84">
        <f t="shared" si="3"/>
        <v>32275</v>
      </c>
      <c r="K257" s="91" t="s">
        <v>4327</v>
      </c>
      <c r="L257" s="8" t="s">
        <v>66</v>
      </c>
      <c r="M257" s="8" t="s">
        <v>2900</v>
      </c>
      <c r="N257" s="8" t="s">
        <v>2900</v>
      </c>
      <c r="P257" s="85">
        <v>3.0</v>
      </c>
      <c r="Q257" s="86">
        <v>3.0</v>
      </c>
      <c r="R257" s="86">
        <v>1960.0</v>
      </c>
      <c r="S257" s="87"/>
      <c r="T257" s="89" t="s">
        <v>3307</v>
      </c>
      <c r="W257" s="41"/>
    </row>
    <row r="258">
      <c r="A258" s="6">
        <v>45625.0</v>
      </c>
      <c r="B258" s="8" t="s">
        <v>3903</v>
      </c>
      <c r="C258" s="93" t="s">
        <v>4328</v>
      </c>
      <c r="D258" s="8" t="s">
        <v>4329</v>
      </c>
      <c r="E258" s="8" t="s">
        <v>3306</v>
      </c>
      <c r="F258" s="89">
        <v>3.5</v>
      </c>
      <c r="G258" s="87">
        <v>2714.0</v>
      </c>
      <c r="H258" s="87">
        <v>459900.0</v>
      </c>
      <c r="I258" s="83">
        <v>417093.0</v>
      </c>
      <c r="J258" s="84">
        <f t="shared" si="3"/>
        <v>42807</v>
      </c>
      <c r="K258" s="91" t="s">
        <v>4330</v>
      </c>
      <c r="L258" s="8" t="s">
        <v>66</v>
      </c>
      <c r="M258" s="8" t="s">
        <v>66</v>
      </c>
      <c r="N258" s="8" t="s">
        <v>66</v>
      </c>
      <c r="P258" s="85">
        <v>4.0</v>
      </c>
      <c r="Q258" s="86">
        <v>3.0</v>
      </c>
      <c r="R258" s="86">
        <v>2828.0</v>
      </c>
      <c r="S258" s="87"/>
      <c r="T258" s="89" t="s">
        <v>3307</v>
      </c>
      <c r="W258" s="41"/>
    </row>
    <row r="259">
      <c r="A259" s="6">
        <v>45623.0</v>
      </c>
      <c r="B259" s="8" t="s">
        <v>4331</v>
      </c>
      <c r="C259" s="93" t="s">
        <v>4332</v>
      </c>
      <c r="D259" s="8" t="s">
        <v>4333</v>
      </c>
      <c r="E259" s="8" t="s">
        <v>3306</v>
      </c>
      <c r="F259" s="89">
        <v>2.5</v>
      </c>
      <c r="G259" s="90">
        <v>1983.0</v>
      </c>
      <c r="H259" s="87">
        <v>490000.0</v>
      </c>
      <c r="I259" s="83">
        <v>350845.0</v>
      </c>
      <c r="J259" s="84">
        <f t="shared" si="3"/>
        <v>139155</v>
      </c>
      <c r="K259" s="91" t="s">
        <v>4334</v>
      </c>
      <c r="L259" s="8" t="s">
        <v>66</v>
      </c>
      <c r="M259" s="8" t="s">
        <v>66</v>
      </c>
      <c r="N259" s="8" t="s">
        <v>66</v>
      </c>
      <c r="P259" s="85">
        <v>5.0</v>
      </c>
      <c r="Q259" s="86">
        <v>4.0</v>
      </c>
      <c r="R259" s="86">
        <v>2716.0</v>
      </c>
      <c r="S259" s="87" t="s">
        <v>4335</v>
      </c>
      <c r="T259" s="89" t="s">
        <v>3307</v>
      </c>
      <c r="W259" s="41"/>
    </row>
    <row r="260">
      <c r="A260" s="6">
        <v>45621.0</v>
      </c>
      <c r="B260" s="8" t="s">
        <v>4336</v>
      </c>
      <c r="C260" s="93" t="s">
        <v>4337</v>
      </c>
      <c r="D260" s="8" t="s">
        <v>4338</v>
      </c>
      <c r="E260" s="8" t="s">
        <v>3306</v>
      </c>
      <c r="F260" s="89">
        <v>2.75</v>
      </c>
      <c r="G260" s="90">
        <v>2287.0</v>
      </c>
      <c r="H260" s="87">
        <v>595000.0</v>
      </c>
      <c r="I260" s="83">
        <v>355645.0</v>
      </c>
      <c r="J260" s="84">
        <f t="shared" si="3"/>
        <v>239355</v>
      </c>
      <c r="K260" s="91"/>
      <c r="L260" s="8" t="s">
        <v>2900</v>
      </c>
      <c r="M260" s="8" t="s">
        <v>2900</v>
      </c>
      <c r="N260" s="8" t="s">
        <v>2900</v>
      </c>
      <c r="P260" s="85">
        <v>4.0</v>
      </c>
      <c r="Q260" s="86">
        <v>3.0</v>
      </c>
      <c r="R260" s="86">
        <v>2994.0</v>
      </c>
      <c r="S260" s="87">
        <v>296.0</v>
      </c>
      <c r="T260" s="89" t="s">
        <v>3307</v>
      </c>
      <c r="W260" s="41"/>
    </row>
    <row r="261">
      <c r="A261" s="6">
        <v>45621.0</v>
      </c>
      <c r="B261" s="8" t="s">
        <v>4339</v>
      </c>
      <c r="C261" s="93" t="s">
        <v>4340</v>
      </c>
      <c r="D261" s="8" t="s">
        <v>4341</v>
      </c>
      <c r="E261" s="8" t="s">
        <v>3306</v>
      </c>
      <c r="F261" s="89">
        <v>2.25</v>
      </c>
      <c r="G261" s="90">
        <v>1800.0</v>
      </c>
      <c r="H261" s="87">
        <v>499000.0</v>
      </c>
      <c r="I261" s="83">
        <v>365603.0</v>
      </c>
      <c r="J261" s="84">
        <f t="shared" si="3"/>
        <v>133397</v>
      </c>
      <c r="K261" s="91" t="s">
        <v>4342</v>
      </c>
      <c r="L261" s="8" t="s">
        <v>66</v>
      </c>
      <c r="M261" s="8" t="s">
        <v>66</v>
      </c>
      <c r="N261" s="8" t="s">
        <v>66</v>
      </c>
      <c r="P261" s="85">
        <v>4.0</v>
      </c>
      <c r="Q261" s="86">
        <v>3.0</v>
      </c>
      <c r="R261" s="86">
        <v>3367.0</v>
      </c>
      <c r="S261" s="87" t="s">
        <v>3798</v>
      </c>
      <c r="T261" s="89" t="s">
        <v>3307</v>
      </c>
      <c r="W261" s="41"/>
    </row>
    <row r="262">
      <c r="A262" s="6">
        <v>45621.0</v>
      </c>
      <c r="B262" s="8" t="s">
        <v>3941</v>
      </c>
      <c r="C262" s="93" t="s">
        <v>4343</v>
      </c>
      <c r="D262" s="8" t="s">
        <v>4344</v>
      </c>
      <c r="E262" s="8" t="s">
        <v>3306</v>
      </c>
      <c r="F262" s="89">
        <v>5.4</v>
      </c>
      <c r="G262" s="87">
        <v>2209.0</v>
      </c>
      <c r="H262" s="87">
        <v>385000.0</v>
      </c>
      <c r="I262" s="83">
        <v>348053.0</v>
      </c>
      <c r="J262" s="84">
        <f t="shared" si="3"/>
        <v>36947</v>
      </c>
      <c r="K262" s="91" t="s">
        <v>4345</v>
      </c>
      <c r="L262" s="8" t="s">
        <v>66</v>
      </c>
      <c r="M262" s="8" t="s">
        <v>66</v>
      </c>
      <c r="N262" s="8" t="s">
        <v>66</v>
      </c>
      <c r="P262" s="85">
        <v>4.0</v>
      </c>
      <c r="Q262" s="86">
        <v>2.0</v>
      </c>
      <c r="R262" s="86">
        <v>1558.0</v>
      </c>
      <c r="S262" s="87"/>
      <c r="T262" s="89" t="s">
        <v>3307</v>
      </c>
      <c r="W262" s="41"/>
    </row>
    <row r="263">
      <c r="A263" s="6">
        <v>45621.0</v>
      </c>
      <c r="B263" s="8" t="s">
        <v>3329</v>
      </c>
      <c r="C263" s="93" t="s">
        <v>4346</v>
      </c>
      <c r="D263" s="8" t="s">
        <v>4347</v>
      </c>
      <c r="E263" s="8" t="s">
        <v>3314</v>
      </c>
      <c r="F263" s="89">
        <v>2.37</v>
      </c>
      <c r="G263" s="87">
        <v>2075.0</v>
      </c>
      <c r="H263" s="87">
        <v>439000.0</v>
      </c>
      <c r="I263" s="83">
        <v>416037.0</v>
      </c>
      <c r="J263" s="84">
        <f t="shared" si="3"/>
        <v>22963</v>
      </c>
      <c r="K263" s="91" t="s">
        <v>4348</v>
      </c>
      <c r="L263" s="8" t="s">
        <v>66</v>
      </c>
      <c r="M263" s="8" t="s">
        <v>66</v>
      </c>
      <c r="N263" s="8" t="s">
        <v>66</v>
      </c>
      <c r="O263" s="88" t="s">
        <v>4349</v>
      </c>
      <c r="P263" s="85">
        <v>3.0</v>
      </c>
      <c r="Q263" s="86">
        <v>3.0</v>
      </c>
      <c r="R263" s="86">
        <v>1634.0</v>
      </c>
      <c r="S263" s="87"/>
      <c r="T263" s="89" t="s">
        <v>3307</v>
      </c>
      <c r="W263" s="41"/>
    </row>
    <row r="264">
      <c r="A264" s="6">
        <v>45618.0</v>
      </c>
      <c r="B264" s="8" t="s">
        <v>3370</v>
      </c>
      <c r="C264" s="93" t="s">
        <v>4350</v>
      </c>
      <c r="D264" s="8" t="s">
        <v>4351</v>
      </c>
      <c r="E264" s="8" t="s">
        <v>3306</v>
      </c>
      <c r="F264" s="89">
        <v>2.99</v>
      </c>
      <c r="G264" s="90">
        <v>1928.0</v>
      </c>
      <c r="H264" s="87">
        <v>370000.0</v>
      </c>
      <c r="I264" s="83">
        <v>324676.0</v>
      </c>
      <c r="J264" s="84">
        <f t="shared" si="3"/>
        <v>45324</v>
      </c>
      <c r="K264" s="91" t="s">
        <v>4352</v>
      </c>
      <c r="L264" s="8" t="s">
        <v>66</v>
      </c>
      <c r="M264" s="8" t="s">
        <v>2900</v>
      </c>
      <c r="N264" s="8" t="s">
        <v>2900</v>
      </c>
      <c r="P264" s="85">
        <v>2.0</v>
      </c>
      <c r="Q264" s="86">
        <v>2.0</v>
      </c>
      <c r="R264" s="86">
        <v>1283.0</v>
      </c>
      <c r="S264" s="87" t="s">
        <v>4353</v>
      </c>
      <c r="T264" s="89" t="s">
        <v>3307</v>
      </c>
      <c r="W264" s="41"/>
    </row>
    <row r="265">
      <c r="A265" s="6">
        <v>45618.0</v>
      </c>
      <c r="B265" s="8" t="s">
        <v>3941</v>
      </c>
      <c r="C265" s="93" t="s">
        <v>4354</v>
      </c>
      <c r="D265" s="8" t="s">
        <v>4355</v>
      </c>
      <c r="E265" s="8" t="s">
        <v>3306</v>
      </c>
      <c r="F265" s="89">
        <v>5.6</v>
      </c>
      <c r="G265" s="87">
        <v>2063.0</v>
      </c>
      <c r="H265" s="87">
        <v>335000.0</v>
      </c>
      <c r="I265" s="83">
        <v>321559.0</v>
      </c>
      <c r="J265" s="84">
        <f t="shared" si="3"/>
        <v>13441</v>
      </c>
      <c r="K265" s="91" t="s">
        <v>4356</v>
      </c>
      <c r="L265" s="8" t="s">
        <v>66</v>
      </c>
      <c r="M265" s="8" t="s">
        <v>2900</v>
      </c>
      <c r="N265" s="8" t="s">
        <v>2900</v>
      </c>
      <c r="P265" s="85">
        <v>2.0</v>
      </c>
      <c r="Q265" s="86">
        <v>3.0</v>
      </c>
      <c r="R265" s="86">
        <v>1256.0</v>
      </c>
      <c r="S265" s="87">
        <v>175.0</v>
      </c>
      <c r="T265" s="89" t="s">
        <v>3307</v>
      </c>
      <c r="W265" s="41"/>
    </row>
    <row r="266">
      <c r="A266" s="6">
        <v>45618.0</v>
      </c>
      <c r="B266" s="8" t="s">
        <v>4016</v>
      </c>
      <c r="C266" s="93" t="s">
        <v>4357</v>
      </c>
      <c r="D266" s="8" t="s">
        <v>4358</v>
      </c>
      <c r="E266" s="8" t="s">
        <v>3306</v>
      </c>
      <c r="F266" s="89">
        <v>3.13</v>
      </c>
      <c r="G266" s="90">
        <v>1307.0</v>
      </c>
      <c r="H266" s="87">
        <v>400000.0</v>
      </c>
      <c r="I266" s="83">
        <v>273414.0</v>
      </c>
      <c r="J266" s="84">
        <f t="shared" si="3"/>
        <v>126586</v>
      </c>
      <c r="K266" s="91" t="s">
        <v>4359</v>
      </c>
      <c r="L266" s="8" t="s">
        <v>66</v>
      </c>
      <c r="M266" s="8" t="s">
        <v>66</v>
      </c>
      <c r="N266" s="8" t="s">
        <v>66</v>
      </c>
      <c r="P266" s="85">
        <v>3.0</v>
      </c>
      <c r="Q266" s="86">
        <v>3.0</v>
      </c>
      <c r="R266" s="86">
        <v>1701.0</v>
      </c>
      <c r="S266" s="87"/>
      <c r="T266" s="89" t="s">
        <v>3307</v>
      </c>
      <c r="W266" s="41"/>
    </row>
    <row r="267">
      <c r="A267" s="6">
        <v>45617.0</v>
      </c>
      <c r="B267" s="8" t="s">
        <v>4360</v>
      </c>
      <c r="C267" s="93" t="s">
        <v>4361</v>
      </c>
      <c r="D267" s="8" t="s">
        <v>4362</v>
      </c>
      <c r="E267" s="8" t="s">
        <v>3306</v>
      </c>
      <c r="F267" s="89">
        <v>2.41</v>
      </c>
      <c r="G267" s="87">
        <v>2645.0</v>
      </c>
      <c r="H267" s="87">
        <v>545000.0</v>
      </c>
      <c r="I267" s="83">
        <v>481896.0</v>
      </c>
      <c r="J267" s="84">
        <f t="shared" si="3"/>
        <v>63104</v>
      </c>
      <c r="K267" s="91" t="s">
        <v>4363</v>
      </c>
      <c r="L267" s="8" t="s">
        <v>66</v>
      </c>
      <c r="M267" s="8" t="s">
        <v>66</v>
      </c>
      <c r="N267" s="8" t="s">
        <v>66</v>
      </c>
      <c r="P267" s="85">
        <v>4.0</v>
      </c>
      <c r="Q267" s="86">
        <v>3.0</v>
      </c>
      <c r="R267" s="86">
        <v>3946.0</v>
      </c>
      <c r="S267" s="87"/>
      <c r="T267" s="89" t="s">
        <v>3307</v>
      </c>
      <c r="W267" s="41"/>
    </row>
    <row r="268">
      <c r="A268" s="6">
        <v>45617.0</v>
      </c>
      <c r="B268" s="8" t="s">
        <v>3342</v>
      </c>
      <c r="C268" s="93" t="s">
        <v>4364</v>
      </c>
      <c r="D268" s="8" t="s">
        <v>4365</v>
      </c>
      <c r="E268" s="8" t="s">
        <v>3306</v>
      </c>
      <c r="F268" s="89">
        <v>2.8</v>
      </c>
      <c r="G268" s="87">
        <v>1662.0</v>
      </c>
      <c r="H268" s="87">
        <v>370000.0</v>
      </c>
      <c r="I268" s="83">
        <v>335000.0</v>
      </c>
      <c r="J268" s="84">
        <f t="shared" si="3"/>
        <v>35000</v>
      </c>
      <c r="K268" s="91" t="s">
        <v>4366</v>
      </c>
      <c r="L268" s="8" t="s">
        <v>66</v>
      </c>
      <c r="M268" s="8" t="s">
        <v>66</v>
      </c>
      <c r="N268" s="8" t="s">
        <v>66</v>
      </c>
      <c r="P268" s="85">
        <v>3.0</v>
      </c>
      <c r="Q268" s="86">
        <v>3.0</v>
      </c>
      <c r="R268" s="86">
        <v>14066.0</v>
      </c>
      <c r="S268" s="87">
        <v>160.0</v>
      </c>
      <c r="T268" s="89" t="s">
        <v>3940</v>
      </c>
      <c r="W268" s="41"/>
    </row>
    <row r="269">
      <c r="A269" s="6">
        <v>45615.0</v>
      </c>
      <c r="B269" s="8" t="s">
        <v>4367</v>
      </c>
      <c r="C269" s="93" t="s">
        <v>4368</v>
      </c>
      <c r="D269" s="8" t="s">
        <v>4369</v>
      </c>
      <c r="E269" s="8" t="s">
        <v>3314</v>
      </c>
      <c r="F269" s="89">
        <v>5.62</v>
      </c>
      <c r="G269" s="90">
        <v>4582.0</v>
      </c>
      <c r="H269" s="87">
        <v>759000.0</v>
      </c>
      <c r="I269" s="83">
        <v>715000.0</v>
      </c>
      <c r="J269" s="84">
        <f t="shared" si="3"/>
        <v>44000</v>
      </c>
      <c r="K269" s="91" t="s">
        <v>4370</v>
      </c>
      <c r="L269" s="8" t="s">
        <v>66</v>
      </c>
      <c r="M269" s="8" t="s">
        <v>2900</v>
      </c>
      <c r="N269" s="8" t="s">
        <v>2900</v>
      </c>
      <c r="P269" s="85">
        <v>3.0</v>
      </c>
      <c r="Q269" s="86">
        <v>3.0</v>
      </c>
      <c r="R269" s="86">
        <v>2784.0</v>
      </c>
      <c r="S269" s="87"/>
      <c r="T269" s="89" t="s">
        <v>3693</v>
      </c>
      <c r="W269" s="41"/>
    </row>
    <row r="270">
      <c r="A270" s="6">
        <v>45614.0</v>
      </c>
      <c r="B270" s="8" t="s">
        <v>4371</v>
      </c>
      <c r="C270" s="93" t="s">
        <v>4372</v>
      </c>
      <c r="D270" s="8" t="s">
        <v>4373</v>
      </c>
      <c r="E270" s="8" t="s">
        <v>3306</v>
      </c>
      <c r="F270" s="89">
        <v>4.0</v>
      </c>
      <c r="G270" s="90">
        <v>2720.0</v>
      </c>
      <c r="H270" s="87">
        <v>585000.0</v>
      </c>
      <c r="I270" s="83">
        <v>543129.0</v>
      </c>
      <c r="J270" s="84">
        <f t="shared" si="3"/>
        <v>41871</v>
      </c>
      <c r="K270" s="91" t="s">
        <v>4374</v>
      </c>
      <c r="L270" s="8" t="s">
        <v>66</v>
      </c>
      <c r="M270" s="8" t="s">
        <v>2900</v>
      </c>
      <c r="N270" s="8" t="s">
        <v>2900</v>
      </c>
      <c r="P270" s="85">
        <v>3.0</v>
      </c>
      <c r="Q270" s="86">
        <v>3.0</v>
      </c>
      <c r="R270" s="86">
        <v>2936.0</v>
      </c>
      <c r="S270" s="87" t="s">
        <v>3357</v>
      </c>
      <c r="T270" s="89" t="s">
        <v>3307</v>
      </c>
      <c r="W270" s="41"/>
    </row>
    <row r="271">
      <c r="A271" s="6">
        <v>45614.0</v>
      </c>
      <c r="B271" s="8" t="s">
        <v>4375</v>
      </c>
      <c r="C271" s="93" t="s">
        <v>4376</v>
      </c>
      <c r="D271" s="8" t="s">
        <v>4377</v>
      </c>
      <c r="E271" s="8" t="s">
        <v>3306</v>
      </c>
      <c r="F271" s="89">
        <v>3.25</v>
      </c>
      <c r="G271" s="90">
        <v>3300.0</v>
      </c>
      <c r="H271" s="87">
        <v>899900.0</v>
      </c>
      <c r="I271" s="83">
        <v>480000.0</v>
      </c>
      <c r="J271" s="84">
        <f t="shared" si="3"/>
        <v>419900</v>
      </c>
      <c r="K271" s="91"/>
      <c r="L271" s="8" t="s">
        <v>2900</v>
      </c>
      <c r="M271" s="8" t="s">
        <v>2900</v>
      </c>
      <c r="N271" s="8" t="s">
        <v>2900</v>
      </c>
      <c r="P271" s="85">
        <v>4.0</v>
      </c>
      <c r="Q271" s="86">
        <v>5.0</v>
      </c>
      <c r="R271" s="86">
        <v>5014.0</v>
      </c>
      <c r="S271" s="87" t="s">
        <v>3540</v>
      </c>
      <c r="T271" s="89" t="s">
        <v>3307</v>
      </c>
      <c r="W271" s="41"/>
    </row>
    <row r="272">
      <c r="A272" s="6">
        <v>45614.0</v>
      </c>
      <c r="B272" s="8" t="s">
        <v>4378</v>
      </c>
      <c r="C272" s="93" t="s">
        <v>4379</v>
      </c>
      <c r="D272" s="8" t="s">
        <v>4380</v>
      </c>
      <c r="E272" s="8" t="s">
        <v>3314</v>
      </c>
      <c r="F272" s="89">
        <v>3.37</v>
      </c>
      <c r="G272" s="87">
        <v>2509.0</v>
      </c>
      <c r="H272" s="87">
        <v>625000.0</v>
      </c>
      <c r="I272" s="83">
        <v>430684.0</v>
      </c>
      <c r="J272" s="84">
        <f t="shared" si="3"/>
        <v>194316</v>
      </c>
      <c r="K272" s="91" t="s">
        <v>4381</v>
      </c>
      <c r="L272" s="8" t="s">
        <v>2900</v>
      </c>
      <c r="M272" s="8" t="s">
        <v>2900</v>
      </c>
      <c r="N272" s="8" t="s">
        <v>2900</v>
      </c>
      <c r="P272" s="85">
        <v>4.0</v>
      </c>
      <c r="Q272" s="86">
        <v>3.0</v>
      </c>
      <c r="R272" s="86">
        <v>3304.0</v>
      </c>
      <c r="S272" s="87"/>
      <c r="T272" s="89" t="s">
        <v>3940</v>
      </c>
      <c r="W272" s="41"/>
    </row>
    <row r="273">
      <c r="A273" s="6">
        <v>45611.0</v>
      </c>
      <c r="B273" s="8" t="s">
        <v>4382</v>
      </c>
      <c r="C273" s="93" t="s">
        <v>4383</v>
      </c>
      <c r="D273" s="8" t="s">
        <v>4384</v>
      </c>
      <c r="E273" s="8" t="s">
        <v>3306</v>
      </c>
      <c r="F273" s="89">
        <v>4.99</v>
      </c>
      <c r="G273" s="90">
        <v>2685.0</v>
      </c>
      <c r="H273" s="87">
        <v>411000.0</v>
      </c>
      <c r="I273" s="83">
        <v>404263.0</v>
      </c>
      <c r="J273" s="84">
        <f t="shared" si="3"/>
        <v>6737</v>
      </c>
      <c r="K273" s="91" t="s">
        <v>4385</v>
      </c>
      <c r="L273" s="8" t="s">
        <v>66</v>
      </c>
      <c r="M273" s="8" t="s">
        <v>2900</v>
      </c>
      <c r="N273" s="8" t="s">
        <v>2900</v>
      </c>
      <c r="P273" s="85">
        <v>3.0</v>
      </c>
      <c r="Q273" s="86">
        <v>3.0</v>
      </c>
      <c r="R273" s="86">
        <v>1658.0</v>
      </c>
      <c r="S273" s="87">
        <v>100.0</v>
      </c>
      <c r="T273" s="89" t="s">
        <v>3307</v>
      </c>
      <c r="W273" s="41"/>
    </row>
    <row r="274">
      <c r="A274" s="6">
        <v>45611.0</v>
      </c>
      <c r="B274" s="8" t="s">
        <v>3503</v>
      </c>
      <c r="C274" s="93" t="s">
        <v>4386</v>
      </c>
      <c r="D274" s="8" t="s">
        <v>4387</v>
      </c>
      <c r="E274" s="8" t="s">
        <v>3314</v>
      </c>
      <c r="F274" s="89">
        <v>2.5</v>
      </c>
      <c r="G274" s="90">
        <v>2280.0</v>
      </c>
      <c r="H274" s="87">
        <v>435000.0</v>
      </c>
      <c r="I274" s="83">
        <v>339000.0</v>
      </c>
      <c r="J274" s="84">
        <f t="shared" si="3"/>
        <v>96000</v>
      </c>
      <c r="K274" s="91" t="s">
        <v>4388</v>
      </c>
      <c r="L274" s="8" t="s">
        <v>66</v>
      </c>
      <c r="M274" s="8" t="s">
        <v>66</v>
      </c>
      <c r="N274" s="8" t="s">
        <v>66</v>
      </c>
      <c r="O274" s="88" t="s">
        <v>4389</v>
      </c>
      <c r="P274" s="85">
        <v>3.0</v>
      </c>
      <c r="Q274" s="86">
        <v>2.0</v>
      </c>
      <c r="R274" s="86">
        <v>1663.0</v>
      </c>
      <c r="S274" s="87"/>
      <c r="T274" s="89" t="s">
        <v>3693</v>
      </c>
      <c r="W274" s="41"/>
    </row>
    <row r="275">
      <c r="A275" s="6">
        <v>45610.0</v>
      </c>
      <c r="B275" s="8" t="s">
        <v>4390</v>
      </c>
      <c r="C275" s="93" t="s">
        <v>4391</v>
      </c>
      <c r="D275" s="8" t="s">
        <v>4392</v>
      </c>
      <c r="E275" s="8" t="s">
        <v>3306</v>
      </c>
      <c r="F275" s="89">
        <v>5.62</v>
      </c>
      <c r="G275" s="90">
        <v>3781.0</v>
      </c>
      <c r="H275" s="87">
        <v>525000.0</v>
      </c>
      <c r="I275" s="83">
        <v>526545.0</v>
      </c>
      <c r="J275" s="84">
        <f t="shared" si="3"/>
        <v>-1545</v>
      </c>
      <c r="K275" s="91" t="s">
        <v>4393</v>
      </c>
      <c r="L275" s="8" t="s">
        <v>66</v>
      </c>
      <c r="M275" s="8" t="s">
        <v>66</v>
      </c>
      <c r="N275" s="8" t="s">
        <v>66</v>
      </c>
      <c r="P275" s="85">
        <v>5.0</v>
      </c>
      <c r="Q275" s="86">
        <v>3.0</v>
      </c>
      <c r="R275" s="86">
        <v>3156.0</v>
      </c>
      <c r="S275" s="87"/>
      <c r="T275" s="89" t="s">
        <v>3307</v>
      </c>
      <c r="W275" s="41"/>
    </row>
    <row r="276">
      <c r="A276" s="6">
        <v>45610.0</v>
      </c>
      <c r="B276" s="8" t="s">
        <v>4394</v>
      </c>
      <c r="C276" s="93" t="s">
        <v>4395</v>
      </c>
      <c r="D276" s="8" t="s">
        <v>4396</v>
      </c>
      <c r="E276" s="8" t="s">
        <v>3306</v>
      </c>
      <c r="F276" s="89">
        <v>2.5</v>
      </c>
      <c r="G276" s="90">
        <v>1764.0</v>
      </c>
      <c r="H276" s="87">
        <v>365000.0</v>
      </c>
      <c r="I276" s="83">
        <v>336788.0</v>
      </c>
      <c r="J276" s="84">
        <f t="shared" si="3"/>
        <v>28212</v>
      </c>
      <c r="K276" s="91" t="s">
        <v>4397</v>
      </c>
      <c r="L276" s="8" t="s">
        <v>66</v>
      </c>
      <c r="M276" s="8" t="s">
        <v>2900</v>
      </c>
      <c r="N276" s="8" t="s">
        <v>2900</v>
      </c>
      <c r="P276" s="85">
        <v>2.0</v>
      </c>
      <c r="Q276" s="86">
        <v>3.0</v>
      </c>
      <c r="R276" s="86">
        <v>1454.0</v>
      </c>
      <c r="S276" s="87"/>
      <c r="T276" s="89" t="s">
        <v>3307</v>
      </c>
      <c r="W276" s="41"/>
    </row>
    <row r="277">
      <c r="A277" s="6">
        <v>45610.0</v>
      </c>
      <c r="B277" s="8" t="s">
        <v>4398</v>
      </c>
      <c r="C277" s="93" t="s">
        <v>4399</v>
      </c>
      <c r="D277" s="8" t="s">
        <v>4400</v>
      </c>
      <c r="E277" s="8" t="s">
        <v>3306</v>
      </c>
      <c r="F277" s="89">
        <v>2.75</v>
      </c>
      <c r="G277" s="90">
        <v>2528.0</v>
      </c>
      <c r="H277" s="87">
        <v>525000.0</v>
      </c>
      <c r="I277" s="83">
        <v>464775.0</v>
      </c>
      <c r="J277" s="84">
        <f t="shared" si="3"/>
        <v>60225</v>
      </c>
      <c r="K277" s="91" t="s">
        <v>4401</v>
      </c>
      <c r="L277" s="8" t="s">
        <v>66</v>
      </c>
      <c r="M277" s="8" t="s">
        <v>66</v>
      </c>
      <c r="N277" s="8" t="s">
        <v>66</v>
      </c>
      <c r="P277" s="85">
        <v>4.0</v>
      </c>
      <c r="Q277" s="86">
        <v>2.0</v>
      </c>
      <c r="R277" s="86">
        <v>2180.0</v>
      </c>
      <c r="S277" s="87"/>
      <c r="T277" s="89" t="s">
        <v>3307</v>
      </c>
      <c r="W277" s="41"/>
    </row>
    <row r="278">
      <c r="A278" s="6">
        <v>45608.0</v>
      </c>
      <c r="B278" s="8" t="s">
        <v>4402</v>
      </c>
      <c r="C278" s="93" t="s">
        <v>4403</v>
      </c>
      <c r="D278" s="8" t="s">
        <v>4404</v>
      </c>
      <c r="E278" s="8" t="s">
        <v>3306</v>
      </c>
      <c r="F278" s="89">
        <v>3.62</v>
      </c>
      <c r="G278" s="90">
        <v>1921.0</v>
      </c>
      <c r="H278" s="87">
        <v>479000.0</v>
      </c>
      <c r="I278" s="83">
        <v>269898.0</v>
      </c>
      <c r="J278" s="84">
        <f t="shared" si="3"/>
        <v>209102</v>
      </c>
      <c r="K278" s="91"/>
      <c r="L278" s="8" t="s">
        <v>2900</v>
      </c>
      <c r="M278" s="8" t="s">
        <v>2900</v>
      </c>
      <c r="N278" s="8" t="s">
        <v>2900</v>
      </c>
      <c r="P278" s="85">
        <v>4.0</v>
      </c>
      <c r="Q278" s="86">
        <v>3.0</v>
      </c>
      <c r="R278" s="86">
        <v>1994.0</v>
      </c>
      <c r="S278" s="87"/>
      <c r="T278" s="89" t="s">
        <v>3307</v>
      </c>
      <c r="W278" s="41"/>
    </row>
    <row r="279">
      <c r="A279" s="6">
        <v>45608.0</v>
      </c>
      <c r="B279" s="8" t="s">
        <v>4405</v>
      </c>
      <c r="C279" s="93" t="s">
        <v>4406</v>
      </c>
      <c r="D279" s="8" t="s">
        <v>4407</v>
      </c>
      <c r="E279" s="8" t="s">
        <v>3306</v>
      </c>
      <c r="F279" s="89">
        <v>2.5</v>
      </c>
      <c r="G279" s="90">
        <v>2050.0</v>
      </c>
      <c r="H279" s="87">
        <v>395000.0</v>
      </c>
      <c r="I279" s="83">
        <v>370560.0</v>
      </c>
      <c r="J279" s="84">
        <f t="shared" si="3"/>
        <v>24440</v>
      </c>
      <c r="K279" s="91" t="s">
        <v>4408</v>
      </c>
      <c r="L279" s="8" t="s">
        <v>66</v>
      </c>
      <c r="M279" s="8" t="s">
        <v>66</v>
      </c>
      <c r="N279" s="8" t="s">
        <v>66</v>
      </c>
      <c r="P279" s="85">
        <v>3.0</v>
      </c>
      <c r="Q279" s="86">
        <v>3.0</v>
      </c>
      <c r="R279" s="86">
        <v>2140.0</v>
      </c>
      <c r="S279" s="87">
        <v>120.0</v>
      </c>
      <c r="T279" s="89" t="s">
        <v>3307</v>
      </c>
      <c r="W279" s="41"/>
    </row>
    <row r="280">
      <c r="A280" s="6">
        <v>45607.0</v>
      </c>
      <c r="B280" s="8" t="s">
        <v>4409</v>
      </c>
      <c r="C280" s="93" t="s">
        <v>4410</v>
      </c>
      <c r="D280" s="8" t="s">
        <v>4411</v>
      </c>
      <c r="E280" s="8" t="s">
        <v>3314</v>
      </c>
      <c r="F280" s="89">
        <v>2.25</v>
      </c>
      <c r="G280" s="90">
        <v>1826.17</v>
      </c>
      <c r="H280" s="87">
        <v>450000.0</v>
      </c>
      <c r="I280" s="83">
        <v>306000.0</v>
      </c>
      <c r="J280" s="84">
        <f t="shared" si="3"/>
        <v>144000</v>
      </c>
      <c r="K280" s="91" t="s">
        <v>4412</v>
      </c>
      <c r="L280" s="8" t="s">
        <v>66</v>
      </c>
      <c r="M280" s="8" t="s">
        <v>66</v>
      </c>
      <c r="N280" s="8" t="s">
        <v>66</v>
      </c>
      <c r="O280" s="88" t="s">
        <v>4413</v>
      </c>
      <c r="P280" s="85">
        <v>3.0</v>
      </c>
      <c r="Q280" s="86">
        <v>3.0</v>
      </c>
      <c r="R280" s="86">
        <v>1383.0</v>
      </c>
      <c r="S280" s="87">
        <v>140.0</v>
      </c>
      <c r="T280" s="89" t="s">
        <v>3307</v>
      </c>
      <c r="W280" s="41"/>
    </row>
    <row r="281">
      <c r="A281" s="6">
        <v>45607.0</v>
      </c>
      <c r="B281" s="8" t="s">
        <v>4414</v>
      </c>
      <c r="C281" s="93" t="s">
        <v>4415</v>
      </c>
      <c r="D281" s="8" t="s">
        <v>4416</v>
      </c>
      <c r="E281" s="8" t="s">
        <v>3558</v>
      </c>
      <c r="F281" s="89">
        <v>2.6</v>
      </c>
      <c r="G281" s="90">
        <v>1727.0</v>
      </c>
      <c r="H281" s="87">
        <v>445000.0</v>
      </c>
      <c r="I281" s="83">
        <v>396211.0</v>
      </c>
      <c r="J281" s="84">
        <f t="shared" si="3"/>
        <v>48789</v>
      </c>
      <c r="K281" s="91" t="s">
        <v>4417</v>
      </c>
      <c r="L281" s="8" t="s">
        <v>66</v>
      </c>
      <c r="M281" s="8" t="s">
        <v>66</v>
      </c>
      <c r="N281" s="8" t="s">
        <v>66</v>
      </c>
      <c r="O281" s="88" t="s">
        <v>4418</v>
      </c>
      <c r="P281" s="85">
        <v>3.0</v>
      </c>
      <c r="Q281" s="86">
        <v>3.0</v>
      </c>
      <c r="R281" s="86">
        <v>1748.0</v>
      </c>
      <c r="S281" s="87"/>
      <c r="T281" s="89" t="s">
        <v>3307</v>
      </c>
      <c r="W281" s="41"/>
    </row>
    <row r="282">
      <c r="A282" s="6">
        <v>45604.0</v>
      </c>
      <c r="B282" s="8" t="s">
        <v>4305</v>
      </c>
      <c r="C282" s="93" t="s">
        <v>4419</v>
      </c>
      <c r="D282" s="8" t="s">
        <v>4420</v>
      </c>
      <c r="E282" s="8" t="s">
        <v>3306</v>
      </c>
      <c r="F282" s="89">
        <v>2.62</v>
      </c>
      <c r="G282" s="90">
        <v>2362.0</v>
      </c>
      <c r="H282" s="87">
        <v>650000.0</v>
      </c>
      <c r="I282" s="83">
        <v>360986.0</v>
      </c>
      <c r="J282" s="84">
        <f t="shared" si="3"/>
        <v>289014</v>
      </c>
      <c r="K282" s="91"/>
      <c r="L282" s="8" t="s">
        <v>2900</v>
      </c>
      <c r="M282" s="8" t="s">
        <v>2900</v>
      </c>
      <c r="N282" s="8" t="s">
        <v>2900</v>
      </c>
      <c r="P282" s="85">
        <v>6.0</v>
      </c>
      <c r="Q282" s="86">
        <v>4.0</v>
      </c>
      <c r="R282" s="86">
        <v>3064.0</v>
      </c>
      <c r="S282" s="87" t="s">
        <v>3838</v>
      </c>
      <c r="T282" s="89" t="s">
        <v>3307</v>
      </c>
      <c r="W282" s="41"/>
    </row>
    <row r="283">
      <c r="A283" s="6">
        <v>45603.0</v>
      </c>
      <c r="B283" s="8" t="s">
        <v>3421</v>
      </c>
      <c r="C283" s="93" t="s">
        <v>4421</v>
      </c>
      <c r="D283" s="8" t="s">
        <v>4422</v>
      </c>
      <c r="E283" s="8" t="s">
        <v>3306</v>
      </c>
      <c r="F283" s="89">
        <v>1.99</v>
      </c>
      <c r="G283" s="90">
        <v>2481.0</v>
      </c>
      <c r="H283" s="87">
        <v>530000.0</v>
      </c>
      <c r="I283" s="83">
        <v>409032.0</v>
      </c>
      <c r="J283" s="84">
        <f t="shared" si="3"/>
        <v>120968</v>
      </c>
      <c r="K283" s="91" t="s">
        <v>4423</v>
      </c>
      <c r="L283" s="8" t="s">
        <v>66</v>
      </c>
      <c r="M283" s="8" t="s">
        <v>66</v>
      </c>
      <c r="N283" s="8" t="s">
        <v>66</v>
      </c>
      <c r="P283" s="85">
        <v>5.0</v>
      </c>
      <c r="Q283" s="86">
        <v>4.0</v>
      </c>
      <c r="R283" s="86">
        <v>3064.0</v>
      </c>
      <c r="S283" s="87"/>
      <c r="T283" s="89" t="s">
        <v>3479</v>
      </c>
      <c r="W283" s="41"/>
    </row>
    <row r="284">
      <c r="A284" s="6">
        <v>45600.0</v>
      </c>
      <c r="B284" s="8" t="s">
        <v>4424</v>
      </c>
      <c r="C284" s="93" t="s">
        <v>4425</v>
      </c>
      <c r="D284" s="8" t="s">
        <v>4426</v>
      </c>
      <c r="E284" s="8" t="s">
        <v>3306</v>
      </c>
      <c r="F284" s="89">
        <v>3.65</v>
      </c>
      <c r="G284" s="90">
        <v>1300.0</v>
      </c>
      <c r="H284" s="87">
        <v>575000.0</v>
      </c>
      <c r="I284" s="83">
        <v>446590.0</v>
      </c>
      <c r="J284" s="84">
        <f t="shared" si="3"/>
        <v>128410</v>
      </c>
      <c r="K284" s="91" t="s">
        <v>4427</v>
      </c>
      <c r="L284" s="8" t="s">
        <v>66</v>
      </c>
      <c r="M284" s="8" t="s">
        <v>2900</v>
      </c>
      <c r="N284" s="8" t="s">
        <v>2900</v>
      </c>
      <c r="P284" s="85">
        <v>3.0</v>
      </c>
      <c r="Q284" s="86">
        <v>3.0</v>
      </c>
      <c r="R284" s="86">
        <v>2504.0</v>
      </c>
      <c r="S284" s="87"/>
      <c r="T284" s="89" t="s">
        <v>3307</v>
      </c>
      <c r="W284" s="41"/>
    </row>
    <row r="285">
      <c r="A285" s="6">
        <v>45600.0</v>
      </c>
      <c r="B285" s="8" t="s">
        <v>4428</v>
      </c>
      <c r="C285" s="93" t="s">
        <v>4429</v>
      </c>
      <c r="D285" s="8" t="s">
        <v>4430</v>
      </c>
      <c r="E285" s="8" t="s">
        <v>3306</v>
      </c>
      <c r="F285" s="89">
        <v>2.37</v>
      </c>
      <c r="G285" s="87">
        <v>2706.0</v>
      </c>
      <c r="H285" s="87">
        <v>897000.0</v>
      </c>
      <c r="I285" s="83">
        <v>442695.0</v>
      </c>
      <c r="J285" s="84">
        <f t="shared" si="3"/>
        <v>454305</v>
      </c>
      <c r="K285" s="91"/>
      <c r="L285" s="8" t="s">
        <v>2900</v>
      </c>
      <c r="M285" s="8" t="s">
        <v>2900</v>
      </c>
      <c r="N285" s="8" t="s">
        <v>2900</v>
      </c>
      <c r="P285" s="85">
        <v>5.0</v>
      </c>
      <c r="Q285" s="86">
        <v>4.0</v>
      </c>
      <c r="R285" s="86">
        <v>4647.0</v>
      </c>
      <c r="S285" s="87">
        <v>110.0</v>
      </c>
      <c r="T285" s="89" t="s">
        <v>3307</v>
      </c>
      <c r="W285" s="41"/>
    </row>
    <row r="286">
      <c r="A286" s="6">
        <v>45600.0</v>
      </c>
      <c r="B286" s="8" t="s">
        <v>4431</v>
      </c>
      <c r="C286" s="93" t="s">
        <v>4432</v>
      </c>
      <c r="D286" s="8" t="s">
        <v>4433</v>
      </c>
      <c r="E286" s="8" t="s">
        <v>3306</v>
      </c>
      <c r="F286" s="89">
        <v>2.99</v>
      </c>
      <c r="G286" s="87">
        <v>2258.0</v>
      </c>
      <c r="H286" s="87">
        <v>540000.0</v>
      </c>
      <c r="I286" s="83">
        <v>328097.0</v>
      </c>
      <c r="J286" s="84">
        <f t="shared" si="3"/>
        <v>211903</v>
      </c>
      <c r="K286" s="91" t="s">
        <v>4434</v>
      </c>
      <c r="L286" s="8" t="s">
        <v>2900</v>
      </c>
      <c r="M286" s="8" t="s">
        <v>2900</v>
      </c>
      <c r="N286" s="8" t="s">
        <v>2900</v>
      </c>
      <c r="P286" s="85">
        <v>5.0</v>
      </c>
      <c r="Q286" s="86">
        <v>3.0</v>
      </c>
      <c r="R286" s="86">
        <v>3176.0</v>
      </c>
      <c r="S286" s="87" t="s">
        <v>3838</v>
      </c>
      <c r="T286" s="89" t="s">
        <v>3307</v>
      </c>
      <c r="W286" s="41"/>
    </row>
    <row r="287">
      <c r="A287" s="6">
        <v>45600.0</v>
      </c>
      <c r="B287" s="8" t="s">
        <v>3320</v>
      </c>
      <c r="C287" s="93" t="s">
        <v>4435</v>
      </c>
      <c r="D287" s="8" t="s">
        <v>4436</v>
      </c>
      <c r="E287" s="8" t="s">
        <v>3306</v>
      </c>
      <c r="F287" s="89">
        <v>2.5</v>
      </c>
      <c r="G287" s="90">
        <v>1899.0</v>
      </c>
      <c r="H287" s="87">
        <v>499900.0</v>
      </c>
      <c r="I287" s="83">
        <v>327500.0</v>
      </c>
      <c r="J287" s="84">
        <f t="shared" si="3"/>
        <v>172400</v>
      </c>
      <c r="K287" s="91"/>
      <c r="L287" s="8" t="s">
        <v>2900</v>
      </c>
      <c r="M287" s="8" t="s">
        <v>2900</v>
      </c>
      <c r="N287" s="8" t="s">
        <v>2900</v>
      </c>
      <c r="P287" s="85">
        <v>4.0</v>
      </c>
      <c r="Q287" s="86">
        <v>3.0</v>
      </c>
      <c r="R287" s="86">
        <v>2340.0</v>
      </c>
      <c r="S287" s="87"/>
      <c r="T287" s="89" t="s">
        <v>3307</v>
      </c>
      <c r="W287" s="41"/>
    </row>
    <row r="288">
      <c r="A288" s="6">
        <v>45597.0</v>
      </c>
      <c r="B288" s="8" t="s">
        <v>4437</v>
      </c>
      <c r="C288" s="93" t="s">
        <v>4438</v>
      </c>
      <c r="D288" s="8" t="s">
        <v>4439</v>
      </c>
      <c r="E288" s="8" t="s">
        <v>3314</v>
      </c>
      <c r="F288" s="89">
        <v>2.38</v>
      </c>
      <c r="G288" s="87">
        <v>3520.0</v>
      </c>
      <c r="H288" s="87">
        <v>750000.0</v>
      </c>
      <c r="I288" s="83">
        <v>645000.0</v>
      </c>
      <c r="J288" s="84">
        <f t="shared" si="3"/>
        <v>105000</v>
      </c>
      <c r="K288" s="91" t="s">
        <v>4440</v>
      </c>
      <c r="L288" s="8" t="s">
        <v>66</v>
      </c>
      <c r="M288" s="8" t="s">
        <v>2900</v>
      </c>
      <c r="N288" s="8" t="s">
        <v>2900</v>
      </c>
      <c r="O288" s="88" t="s">
        <v>4441</v>
      </c>
      <c r="P288" s="85">
        <v>4.0</v>
      </c>
      <c r="Q288" s="86">
        <v>3.0</v>
      </c>
      <c r="R288" s="86">
        <v>4570.0</v>
      </c>
      <c r="S288" s="87">
        <v>101.0</v>
      </c>
      <c r="T288" s="89" t="s">
        <v>3307</v>
      </c>
      <c r="W288" s="41"/>
    </row>
    <row r="289">
      <c r="A289" s="6">
        <v>45597.0</v>
      </c>
      <c r="B289" s="8" t="s">
        <v>3825</v>
      </c>
      <c r="C289" s="93" t="s">
        <v>4442</v>
      </c>
      <c r="D289" s="8" t="s">
        <v>4443</v>
      </c>
      <c r="E289" s="8" t="s">
        <v>3306</v>
      </c>
      <c r="F289" s="89">
        <v>2.75</v>
      </c>
      <c r="G289" s="87">
        <v>1754.0</v>
      </c>
      <c r="H289" s="87">
        <v>380000.0</v>
      </c>
      <c r="I289" s="83">
        <v>331923.0</v>
      </c>
      <c r="J289" s="84">
        <f t="shared" si="3"/>
        <v>48077</v>
      </c>
      <c r="K289" s="91" t="s">
        <v>3424</v>
      </c>
      <c r="L289" s="8" t="s">
        <v>66</v>
      </c>
      <c r="M289" s="8" t="s">
        <v>66</v>
      </c>
      <c r="N289" s="8" t="s">
        <v>66</v>
      </c>
      <c r="P289" s="85">
        <v>3.0</v>
      </c>
      <c r="Q289" s="86">
        <v>2.0</v>
      </c>
      <c r="R289" s="86">
        <v>1338.0</v>
      </c>
      <c r="S289" s="87"/>
      <c r="T289" s="89" t="s">
        <v>3307</v>
      </c>
      <c r="W289" s="41"/>
    </row>
    <row r="290">
      <c r="A290" s="6">
        <v>45596.0</v>
      </c>
      <c r="B290" s="8" t="s">
        <v>4402</v>
      </c>
      <c r="C290" s="93" t="s">
        <v>4444</v>
      </c>
      <c r="D290" s="8" t="s">
        <v>4445</v>
      </c>
      <c r="E290" s="8" t="s">
        <v>3558</v>
      </c>
      <c r="F290" s="89">
        <v>2.75</v>
      </c>
      <c r="G290" s="90">
        <v>2464.0</v>
      </c>
      <c r="H290" s="87">
        <v>445000.0</v>
      </c>
      <c r="I290" s="83">
        <v>415135.0</v>
      </c>
      <c r="J290" s="84">
        <f t="shared" si="3"/>
        <v>29865</v>
      </c>
      <c r="K290" s="91" t="s">
        <v>4446</v>
      </c>
      <c r="L290" s="8" t="s">
        <v>66</v>
      </c>
      <c r="M290" s="8" t="s">
        <v>66</v>
      </c>
      <c r="N290" s="8" t="s">
        <v>66</v>
      </c>
      <c r="O290" s="88" t="s">
        <v>4447</v>
      </c>
      <c r="P290" s="85">
        <v>4.0</v>
      </c>
      <c r="Q290" s="86">
        <v>3.0</v>
      </c>
      <c r="R290" s="86">
        <v>2290.0</v>
      </c>
      <c r="S290" s="87" t="s">
        <v>4335</v>
      </c>
      <c r="T290" s="89" t="s">
        <v>3307</v>
      </c>
      <c r="W290" s="41"/>
    </row>
    <row r="291">
      <c r="A291" s="6">
        <v>45596.0</v>
      </c>
      <c r="B291" s="8" t="s">
        <v>4448</v>
      </c>
      <c r="C291" s="93" t="s">
        <v>4449</v>
      </c>
      <c r="D291" s="8" t="s">
        <v>4450</v>
      </c>
      <c r="E291" s="8" t="s">
        <v>3306</v>
      </c>
      <c r="F291" s="89">
        <v>2.2</v>
      </c>
      <c r="G291" s="90">
        <v>2800.0</v>
      </c>
      <c r="H291" s="87">
        <v>700000.0</v>
      </c>
      <c r="I291" s="83">
        <v>438000.0</v>
      </c>
      <c r="J291" s="84">
        <f t="shared" si="3"/>
        <v>262000</v>
      </c>
      <c r="K291" s="91"/>
      <c r="L291" s="8" t="s">
        <v>2900</v>
      </c>
      <c r="M291" s="8" t="s">
        <v>2900</v>
      </c>
      <c r="N291" s="8" t="s">
        <v>2900</v>
      </c>
      <c r="P291" s="85">
        <v>4.0</v>
      </c>
      <c r="Q291" s="86">
        <v>3.0</v>
      </c>
      <c r="R291" s="86">
        <v>3308.0</v>
      </c>
      <c r="S291" s="87">
        <v>10.0</v>
      </c>
      <c r="T291" s="89" t="s">
        <v>3307</v>
      </c>
      <c r="W291" s="41"/>
    </row>
    <row r="292">
      <c r="A292" s="6">
        <v>45595.0</v>
      </c>
      <c r="B292" s="8" t="s">
        <v>4451</v>
      </c>
      <c r="C292" s="93" t="s">
        <v>4452</v>
      </c>
      <c r="D292" s="8" t="s">
        <v>4453</v>
      </c>
      <c r="E292" s="8" t="s">
        <v>3851</v>
      </c>
      <c r="F292" s="89">
        <v>3.0</v>
      </c>
      <c r="G292" s="90">
        <v>2006.0</v>
      </c>
      <c r="H292" s="87">
        <v>399900.0</v>
      </c>
      <c r="I292" s="83">
        <v>325037.0</v>
      </c>
      <c r="J292" s="84">
        <f t="shared" si="3"/>
        <v>74863</v>
      </c>
      <c r="K292" s="91" t="s">
        <v>4454</v>
      </c>
      <c r="L292" s="8" t="s">
        <v>66</v>
      </c>
      <c r="M292" s="8" t="s">
        <v>66</v>
      </c>
      <c r="N292" s="8" t="s">
        <v>66</v>
      </c>
      <c r="P292" s="85">
        <v>3.0</v>
      </c>
      <c r="Q292" s="86">
        <v>2.0</v>
      </c>
      <c r="R292" s="86">
        <v>1346.0</v>
      </c>
      <c r="S292" s="87">
        <v>30.0</v>
      </c>
      <c r="T292" s="89" t="s">
        <v>3307</v>
      </c>
      <c r="W292" s="41"/>
    </row>
    <row r="293">
      <c r="A293" s="6">
        <v>45595.0</v>
      </c>
      <c r="B293" s="8" t="s">
        <v>4455</v>
      </c>
      <c r="C293" s="93" t="s">
        <v>4456</v>
      </c>
      <c r="D293" s="8" t="s">
        <v>4457</v>
      </c>
      <c r="E293" s="8" t="s">
        <v>3306</v>
      </c>
      <c r="F293" s="89">
        <v>3.0</v>
      </c>
      <c r="G293" s="90">
        <v>3196.0</v>
      </c>
      <c r="H293" s="87">
        <v>650000.0</v>
      </c>
      <c r="I293" s="83">
        <v>431973.0</v>
      </c>
      <c r="J293" s="84">
        <f t="shared" si="3"/>
        <v>218027</v>
      </c>
      <c r="K293" s="91" t="s">
        <v>4458</v>
      </c>
      <c r="L293" s="8" t="s">
        <v>2900</v>
      </c>
      <c r="M293" s="8" t="s">
        <v>2900</v>
      </c>
      <c r="N293" s="8" t="s">
        <v>2900</v>
      </c>
      <c r="P293" s="85">
        <v>5.0</v>
      </c>
      <c r="Q293" s="86">
        <v>3.0</v>
      </c>
      <c r="R293" s="86">
        <v>3424.0</v>
      </c>
      <c r="S293" s="87">
        <v>86.0</v>
      </c>
      <c r="T293" s="89" t="s">
        <v>3940</v>
      </c>
      <c r="W293" s="41"/>
    </row>
    <row r="294">
      <c r="A294" s="6">
        <v>45595.0</v>
      </c>
      <c r="B294" s="8" t="s">
        <v>3605</v>
      </c>
      <c r="C294" s="93" t="s">
        <v>4459</v>
      </c>
      <c r="D294" s="8" t="s">
        <v>4460</v>
      </c>
      <c r="E294" s="8" t="s">
        <v>3306</v>
      </c>
      <c r="F294" s="89">
        <v>2.75</v>
      </c>
      <c r="G294" s="87">
        <v>2274.0</v>
      </c>
      <c r="H294" s="87">
        <v>600000.0</v>
      </c>
      <c r="I294" s="83">
        <v>354180.0</v>
      </c>
      <c r="J294" s="84">
        <f t="shared" si="3"/>
        <v>245820</v>
      </c>
      <c r="K294" s="91"/>
      <c r="L294" s="8" t="s">
        <v>2900</v>
      </c>
      <c r="M294" s="8" t="s">
        <v>2900</v>
      </c>
      <c r="N294" s="8" t="s">
        <v>2900</v>
      </c>
      <c r="P294" s="85">
        <v>4.0</v>
      </c>
      <c r="Q294" s="86">
        <v>3.0</v>
      </c>
      <c r="R294" s="86">
        <v>2646.0</v>
      </c>
      <c r="S294" s="87"/>
      <c r="T294" s="89" t="s">
        <v>3940</v>
      </c>
      <c r="W294" s="41"/>
    </row>
    <row r="295">
      <c r="A295" s="6">
        <v>45594.0</v>
      </c>
      <c r="B295" s="8" t="s">
        <v>4260</v>
      </c>
      <c r="C295" s="93" t="s">
        <v>4461</v>
      </c>
      <c r="D295" s="8" t="s">
        <v>4462</v>
      </c>
      <c r="E295" s="8" t="s">
        <v>3306</v>
      </c>
      <c r="F295" s="89">
        <v>2.25</v>
      </c>
      <c r="G295" s="87">
        <v>2139.0</v>
      </c>
      <c r="H295" s="87">
        <v>495000.0</v>
      </c>
      <c r="I295" s="83">
        <v>318477.0</v>
      </c>
      <c r="J295" s="84">
        <f t="shared" si="3"/>
        <v>176523</v>
      </c>
      <c r="K295" s="91"/>
      <c r="L295" s="8" t="s">
        <v>2900</v>
      </c>
      <c r="M295" s="8" t="s">
        <v>2900</v>
      </c>
      <c r="N295" s="8" t="s">
        <v>2900</v>
      </c>
      <c r="P295" s="85">
        <v>4.0</v>
      </c>
      <c r="Q295" s="86">
        <v>3.0</v>
      </c>
      <c r="R295" s="86">
        <v>2882.0</v>
      </c>
      <c r="S295" s="87"/>
      <c r="T295" s="89" t="s">
        <v>3307</v>
      </c>
      <c r="W295" s="41"/>
    </row>
    <row r="296">
      <c r="A296" s="6">
        <v>45594.0</v>
      </c>
      <c r="B296" s="8" t="s">
        <v>4463</v>
      </c>
      <c r="C296" s="93" t="s">
        <v>4464</v>
      </c>
      <c r="D296" s="8" t="s">
        <v>4465</v>
      </c>
      <c r="E296" s="8" t="s">
        <v>3306</v>
      </c>
      <c r="F296" s="89">
        <v>2.25</v>
      </c>
      <c r="G296" s="87">
        <v>870.0</v>
      </c>
      <c r="H296" s="87">
        <v>469000.0</v>
      </c>
      <c r="I296" s="83">
        <v>78000.0</v>
      </c>
      <c r="J296" s="84">
        <f t="shared" si="3"/>
        <v>391000</v>
      </c>
      <c r="K296" s="91"/>
      <c r="L296" s="8" t="s">
        <v>2900</v>
      </c>
      <c r="M296" s="8" t="s">
        <v>2900</v>
      </c>
      <c r="N296" s="8" t="s">
        <v>2900</v>
      </c>
      <c r="P296" s="85">
        <v>5.0</v>
      </c>
      <c r="Q296" s="86">
        <v>3.0</v>
      </c>
      <c r="R296" s="86">
        <v>2682.0</v>
      </c>
      <c r="S296" s="87" t="s">
        <v>3838</v>
      </c>
      <c r="T296" s="89" t="s">
        <v>3940</v>
      </c>
      <c r="W296" s="41"/>
    </row>
    <row r="297">
      <c r="A297" s="6">
        <v>45593.0</v>
      </c>
      <c r="B297" s="8" t="s">
        <v>3374</v>
      </c>
      <c r="C297" s="93" t="s">
        <v>4466</v>
      </c>
      <c r="D297" s="8" t="s">
        <v>4467</v>
      </c>
      <c r="E297" s="8" t="s">
        <v>3306</v>
      </c>
      <c r="F297" s="89">
        <v>2.45</v>
      </c>
      <c r="G297" s="90">
        <v>2404.0</v>
      </c>
      <c r="H297" s="87">
        <v>444900.0</v>
      </c>
      <c r="I297" s="83">
        <v>416470.0</v>
      </c>
      <c r="J297" s="84">
        <f t="shared" si="3"/>
        <v>28430</v>
      </c>
      <c r="K297" s="91"/>
      <c r="L297" s="8" t="s">
        <v>66</v>
      </c>
      <c r="M297" s="8" t="s">
        <v>66</v>
      </c>
      <c r="N297" s="8" t="s">
        <v>66</v>
      </c>
      <c r="P297" s="85">
        <v>4.0</v>
      </c>
      <c r="Q297" s="86">
        <v>3.0</v>
      </c>
      <c r="R297" s="86">
        <v>1624.0</v>
      </c>
      <c r="S297" s="87" t="s">
        <v>4468</v>
      </c>
      <c r="T297" s="89" t="s">
        <v>3307</v>
      </c>
      <c r="W297" s="41"/>
    </row>
    <row r="298">
      <c r="A298" s="6">
        <v>45593.0</v>
      </c>
      <c r="B298" s="8" t="s">
        <v>3731</v>
      </c>
      <c r="C298" s="93" t="s">
        <v>4469</v>
      </c>
      <c r="D298" s="8" t="s">
        <v>4470</v>
      </c>
      <c r="E298" s="8" t="s">
        <v>3306</v>
      </c>
      <c r="F298" s="89">
        <v>2.5</v>
      </c>
      <c r="G298" s="87">
        <v>1899.0</v>
      </c>
      <c r="H298" s="87">
        <v>425000.0</v>
      </c>
      <c r="I298" s="83">
        <v>357000.0</v>
      </c>
      <c r="J298" s="84">
        <f t="shared" si="3"/>
        <v>68000</v>
      </c>
      <c r="K298" s="91" t="s">
        <v>4471</v>
      </c>
      <c r="L298" s="8" t="s">
        <v>66</v>
      </c>
      <c r="M298" s="8" t="s">
        <v>66</v>
      </c>
      <c r="N298" s="8" t="s">
        <v>66</v>
      </c>
      <c r="P298" s="85">
        <v>3.0</v>
      </c>
      <c r="Q298" s="86">
        <v>2.0</v>
      </c>
      <c r="R298" s="86">
        <v>1543.0</v>
      </c>
      <c r="S298" s="87"/>
      <c r="T298" s="89" t="s">
        <v>3693</v>
      </c>
      <c r="W298" s="41"/>
    </row>
    <row r="299">
      <c r="A299" s="6">
        <v>45593.0</v>
      </c>
      <c r="B299" s="8" t="s">
        <v>4472</v>
      </c>
      <c r="C299" s="93" t="s">
        <v>4473</v>
      </c>
      <c r="D299" s="8" t="s">
        <v>4474</v>
      </c>
      <c r="E299" s="8" t="s">
        <v>3314</v>
      </c>
      <c r="F299" s="89">
        <v>4.99</v>
      </c>
      <c r="G299" s="87">
        <v>2958.0</v>
      </c>
      <c r="H299" s="87">
        <v>499900.0</v>
      </c>
      <c r="I299" s="83">
        <v>474905.0</v>
      </c>
      <c r="J299" s="84">
        <f t="shared" si="3"/>
        <v>24995</v>
      </c>
      <c r="K299" s="91" t="s">
        <v>4475</v>
      </c>
      <c r="L299" s="8" t="s">
        <v>66</v>
      </c>
      <c r="M299" s="8" t="s">
        <v>2900</v>
      </c>
      <c r="N299" s="8" t="s">
        <v>2900</v>
      </c>
      <c r="P299" s="85">
        <v>4.0</v>
      </c>
      <c r="Q299" s="86">
        <v>4.0</v>
      </c>
      <c r="R299" s="86">
        <v>2599.0</v>
      </c>
      <c r="S299" s="87"/>
      <c r="T299" s="89" t="s">
        <v>3479</v>
      </c>
      <c r="W299" s="41"/>
    </row>
    <row r="300">
      <c r="A300" s="6">
        <v>45593.0</v>
      </c>
      <c r="B300" s="8" t="s">
        <v>4476</v>
      </c>
      <c r="C300" s="93" t="s">
        <v>4477</v>
      </c>
      <c r="D300" s="8" t="s">
        <v>4478</v>
      </c>
      <c r="E300" s="8" t="s">
        <v>3314</v>
      </c>
      <c r="F300" s="89">
        <v>5.75</v>
      </c>
      <c r="G300" s="87">
        <v>3048.0</v>
      </c>
      <c r="H300" s="87">
        <v>439900.0</v>
      </c>
      <c r="I300" s="83">
        <v>441879.0</v>
      </c>
      <c r="J300" s="84">
        <f t="shared" si="3"/>
        <v>-1979</v>
      </c>
      <c r="K300" s="91" t="s">
        <v>4479</v>
      </c>
      <c r="L300" s="8" t="s">
        <v>66</v>
      </c>
      <c r="M300" s="8" t="s">
        <v>2900</v>
      </c>
      <c r="N300" s="8" t="s">
        <v>2900</v>
      </c>
      <c r="P300" s="85">
        <v>3.0</v>
      </c>
      <c r="Q300" s="86">
        <v>3.0</v>
      </c>
      <c r="R300" s="86">
        <v>1784.0</v>
      </c>
      <c r="S300" s="87" t="s">
        <v>4480</v>
      </c>
      <c r="T300" s="89" t="s">
        <v>3940</v>
      </c>
      <c r="W300" s="41"/>
    </row>
    <row r="301">
      <c r="A301" s="6">
        <v>45590.0</v>
      </c>
      <c r="B301" s="8" t="s">
        <v>4481</v>
      </c>
      <c r="C301" s="93" t="s">
        <v>4482</v>
      </c>
      <c r="D301" s="8" t="s">
        <v>4483</v>
      </c>
      <c r="E301" s="8" t="s">
        <v>3306</v>
      </c>
      <c r="F301" s="89">
        <v>2.62</v>
      </c>
      <c r="G301" s="90">
        <v>2705.0</v>
      </c>
      <c r="H301" s="87">
        <v>490000.0</v>
      </c>
      <c r="I301" s="83">
        <v>461200.0</v>
      </c>
      <c r="J301" s="84">
        <f t="shared" si="3"/>
        <v>28800</v>
      </c>
      <c r="K301" s="91" t="s">
        <v>4484</v>
      </c>
      <c r="L301" s="8" t="s">
        <v>66</v>
      </c>
      <c r="M301" s="8" t="s">
        <v>66</v>
      </c>
      <c r="N301" s="8" t="s">
        <v>66</v>
      </c>
      <c r="P301" s="85">
        <v>4.0</v>
      </c>
      <c r="Q301" s="86">
        <v>3.0</v>
      </c>
      <c r="R301" s="86">
        <v>2544.0</v>
      </c>
      <c r="S301" s="87"/>
      <c r="T301" s="89" t="s">
        <v>3693</v>
      </c>
      <c r="W301" s="41"/>
    </row>
    <row r="302">
      <c r="A302" s="6">
        <v>45590.0</v>
      </c>
      <c r="B302" s="8" t="s">
        <v>4485</v>
      </c>
      <c r="C302" s="93" t="s">
        <v>4486</v>
      </c>
      <c r="D302" s="8" t="s">
        <v>4487</v>
      </c>
      <c r="E302" s="8" t="s">
        <v>3306</v>
      </c>
      <c r="F302" s="89">
        <v>5.0</v>
      </c>
      <c r="G302" s="90">
        <v>4133.0</v>
      </c>
      <c r="H302" s="87">
        <v>865000.0</v>
      </c>
      <c r="I302" s="83">
        <v>740000.0</v>
      </c>
      <c r="J302" s="84">
        <f t="shared" si="3"/>
        <v>125000</v>
      </c>
      <c r="K302" s="91" t="s">
        <v>4488</v>
      </c>
      <c r="L302" s="8" t="s">
        <v>66</v>
      </c>
      <c r="M302" s="8" t="s">
        <v>2900</v>
      </c>
      <c r="N302" s="8" t="s">
        <v>2900</v>
      </c>
      <c r="P302" s="85">
        <v>5.0</v>
      </c>
      <c r="Q302" s="86">
        <v>3.0</v>
      </c>
      <c r="R302" s="86">
        <v>4310.0</v>
      </c>
      <c r="S302" s="87" t="s">
        <v>4489</v>
      </c>
      <c r="T302" s="89" t="s">
        <v>3479</v>
      </c>
      <c r="W302" s="41"/>
    </row>
    <row r="303">
      <c r="A303" s="6">
        <v>45590.0</v>
      </c>
      <c r="B303" s="8" t="s">
        <v>4490</v>
      </c>
      <c r="C303" s="93" t="s">
        <v>4491</v>
      </c>
      <c r="D303" s="8" t="s">
        <v>4492</v>
      </c>
      <c r="E303" s="8" t="s">
        <v>3306</v>
      </c>
      <c r="F303" s="89">
        <v>2.25</v>
      </c>
      <c r="G303" s="90">
        <v>4327.0</v>
      </c>
      <c r="H303" s="87">
        <v>2700000.0</v>
      </c>
      <c r="I303" s="83">
        <v>1028620.0</v>
      </c>
      <c r="J303" s="84">
        <f t="shared" si="3"/>
        <v>1671380</v>
      </c>
      <c r="K303" s="91" t="s">
        <v>4493</v>
      </c>
      <c r="L303" s="8" t="s">
        <v>2900</v>
      </c>
      <c r="M303" s="8" t="s">
        <v>2900</v>
      </c>
      <c r="N303" s="8" t="s">
        <v>2900</v>
      </c>
      <c r="P303" s="85">
        <v>6.0</v>
      </c>
      <c r="Q303" s="86">
        <v>7.0</v>
      </c>
      <c r="R303" s="86">
        <v>6250.0</v>
      </c>
      <c r="S303" s="87" t="s">
        <v>4494</v>
      </c>
      <c r="T303" s="89" t="s">
        <v>3307</v>
      </c>
      <c r="W303" s="41"/>
    </row>
    <row r="304">
      <c r="A304" s="6">
        <v>45590.0</v>
      </c>
      <c r="B304" s="8" t="s">
        <v>4125</v>
      </c>
      <c r="C304" s="93" t="s">
        <v>4495</v>
      </c>
      <c r="D304" s="8" t="s">
        <v>4496</v>
      </c>
      <c r="E304" s="8" t="s">
        <v>3306</v>
      </c>
      <c r="F304" s="89">
        <v>2.25</v>
      </c>
      <c r="G304" s="90">
        <v>3045.0</v>
      </c>
      <c r="H304" s="87">
        <v>1125000.0</v>
      </c>
      <c r="I304" s="83">
        <v>719000.0</v>
      </c>
      <c r="J304" s="84">
        <f t="shared" si="3"/>
        <v>406000</v>
      </c>
      <c r="K304" s="91"/>
      <c r="L304" s="8" t="s">
        <v>2900</v>
      </c>
      <c r="M304" s="8" t="s">
        <v>2900</v>
      </c>
      <c r="N304" s="8" t="s">
        <v>2900</v>
      </c>
      <c r="P304" s="85">
        <v>4.0</v>
      </c>
      <c r="Q304" s="86">
        <v>4.0</v>
      </c>
      <c r="R304" s="86">
        <v>4703.0</v>
      </c>
      <c r="S304" s="87" t="s">
        <v>4497</v>
      </c>
      <c r="T304" s="89" t="s">
        <v>3693</v>
      </c>
      <c r="W304" s="41"/>
    </row>
    <row r="305">
      <c r="A305" s="6">
        <v>45589.0</v>
      </c>
      <c r="B305" s="8" t="s">
        <v>4498</v>
      </c>
      <c r="C305" s="93" t="s">
        <v>4499</v>
      </c>
      <c r="D305" s="8" t="s">
        <v>4500</v>
      </c>
      <c r="E305" s="8" t="s">
        <v>3306</v>
      </c>
      <c r="F305" s="89">
        <v>2.49</v>
      </c>
      <c r="G305" s="90">
        <v>3500.0</v>
      </c>
      <c r="H305" s="87">
        <v>825000.0</v>
      </c>
      <c r="I305" s="83">
        <v>717000.0</v>
      </c>
      <c r="J305" s="84">
        <f t="shared" si="3"/>
        <v>108000</v>
      </c>
      <c r="K305" s="91" t="s">
        <v>4501</v>
      </c>
      <c r="L305" s="8" t="s">
        <v>66</v>
      </c>
      <c r="M305" s="8" t="s">
        <v>2900</v>
      </c>
      <c r="N305" s="8" t="s">
        <v>2900</v>
      </c>
      <c r="P305" s="85">
        <v>5.0</v>
      </c>
      <c r="Q305" s="86">
        <v>4.0</v>
      </c>
      <c r="R305" s="86">
        <v>4040.0</v>
      </c>
      <c r="S305" s="87">
        <v>40.0</v>
      </c>
      <c r="T305" s="89" t="s">
        <v>3693</v>
      </c>
      <c r="W305" s="41"/>
    </row>
    <row r="306">
      <c r="A306" s="6">
        <v>45589.0</v>
      </c>
      <c r="B306" s="8" t="s">
        <v>4502</v>
      </c>
      <c r="C306" s="93" t="s">
        <v>4503</v>
      </c>
      <c r="D306" s="8" t="s">
        <v>4504</v>
      </c>
      <c r="E306" s="8" t="s">
        <v>3306</v>
      </c>
      <c r="F306" s="89">
        <v>2.5</v>
      </c>
      <c r="G306" s="87">
        <v>3141.0</v>
      </c>
      <c r="H306" s="87">
        <v>500000.0</v>
      </c>
      <c r="I306" s="83">
        <v>442986.0</v>
      </c>
      <c r="J306" s="84">
        <f t="shared" si="3"/>
        <v>57014</v>
      </c>
      <c r="K306" s="91" t="s">
        <v>4505</v>
      </c>
      <c r="L306" s="8" t="s">
        <v>66</v>
      </c>
      <c r="M306" s="8" t="s">
        <v>66</v>
      </c>
      <c r="N306" s="8" t="s">
        <v>66</v>
      </c>
      <c r="P306" s="85">
        <v>4.0</v>
      </c>
      <c r="Q306" s="86">
        <v>3.0</v>
      </c>
      <c r="R306" s="86">
        <v>2768.0</v>
      </c>
      <c r="S306" s="87"/>
      <c r="T306" s="89" t="s">
        <v>3307</v>
      </c>
      <c r="W306" s="41"/>
    </row>
    <row r="307">
      <c r="A307" s="6">
        <v>45588.0</v>
      </c>
      <c r="B307" s="8" t="s">
        <v>4184</v>
      </c>
      <c r="C307" s="93" t="s">
        <v>4506</v>
      </c>
      <c r="D307" s="8" t="s">
        <v>4507</v>
      </c>
      <c r="E307" s="8" t="s">
        <v>3314</v>
      </c>
      <c r="F307" s="89">
        <v>2.75</v>
      </c>
      <c r="G307" s="87">
        <v>2100.0</v>
      </c>
      <c r="H307" s="87">
        <v>475000.0</v>
      </c>
      <c r="I307" s="83">
        <v>373000.0</v>
      </c>
      <c r="J307" s="84">
        <f t="shared" si="3"/>
        <v>102000</v>
      </c>
      <c r="K307" s="91" t="s">
        <v>4508</v>
      </c>
      <c r="L307" s="8" t="s">
        <v>66</v>
      </c>
      <c r="M307" s="8" t="s">
        <v>66</v>
      </c>
      <c r="N307" s="8" t="s">
        <v>66</v>
      </c>
      <c r="P307" s="85">
        <v>3.0</v>
      </c>
      <c r="Q307" s="86">
        <v>3.0</v>
      </c>
      <c r="R307" s="86">
        <v>1703.0</v>
      </c>
      <c r="S307" s="87" t="s">
        <v>4509</v>
      </c>
      <c r="T307" s="89" t="s">
        <v>3307</v>
      </c>
      <c r="W307" s="41"/>
    </row>
    <row r="308">
      <c r="A308" s="6">
        <v>45588.0</v>
      </c>
      <c r="B308" s="8" t="s">
        <v>4510</v>
      </c>
      <c r="C308" s="93" t="s">
        <v>4511</v>
      </c>
      <c r="D308" s="8" t="s">
        <v>4512</v>
      </c>
      <c r="E308" s="8" t="s">
        <v>3314</v>
      </c>
      <c r="F308" s="89">
        <v>2.37</v>
      </c>
      <c r="G308" s="90">
        <v>1808.0</v>
      </c>
      <c r="H308" s="87">
        <v>550000.0</v>
      </c>
      <c r="I308" s="83">
        <v>456000.0</v>
      </c>
      <c r="J308" s="84">
        <f t="shared" si="3"/>
        <v>94000</v>
      </c>
      <c r="K308" s="91" t="s">
        <v>4513</v>
      </c>
      <c r="L308" s="8" t="s">
        <v>66</v>
      </c>
      <c r="M308" s="8" t="s">
        <v>66</v>
      </c>
      <c r="N308" s="8" t="s">
        <v>66</v>
      </c>
      <c r="O308" s="88" t="s">
        <v>4514</v>
      </c>
      <c r="P308" s="85">
        <v>4.0</v>
      </c>
      <c r="Q308" s="86">
        <v>3.0</v>
      </c>
      <c r="R308" s="86">
        <v>2546.0</v>
      </c>
      <c r="S308" s="87"/>
      <c r="T308" s="89" t="s">
        <v>3307</v>
      </c>
      <c r="W308" s="41"/>
    </row>
    <row r="309">
      <c r="A309" s="6">
        <v>45586.0</v>
      </c>
      <c r="B309" s="8" t="s">
        <v>4515</v>
      </c>
      <c r="C309" s="93" t="s">
        <v>4516</v>
      </c>
      <c r="D309" s="8" t="s">
        <v>4517</v>
      </c>
      <c r="E309" s="8" t="s">
        <v>3851</v>
      </c>
      <c r="F309" s="89">
        <v>5.75</v>
      </c>
      <c r="G309" s="90">
        <v>2167.0</v>
      </c>
      <c r="H309" s="87">
        <v>500000.0</v>
      </c>
      <c r="I309" s="83">
        <v>367829.0</v>
      </c>
      <c r="J309" s="84">
        <f t="shared" si="3"/>
        <v>132171</v>
      </c>
      <c r="K309" s="91"/>
      <c r="L309" s="8" t="s">
        <v>66</v>
      </c>
      <c r="M309" s="8" t="s">
        <v>2900</v>
      </c>
      <c r="N309" s="8" t="s">
        <v>2900</v>
      </c>
      <c r="P309" s="85">
        <v>3.0</v>
      </c>
      <c r="Q309" s="86">
        <v>3.0</v>
      </c>
      <c r="R309" s="86">
        <v>3116.0</v>
      </c>
      <c r="S309" s="87" t="s">
        <v>3838</v>
      </c>
      <c r="T309" s="89" t="s">
        <v>3940</v>
      </c>
      <c r="W309" s="41"/>
    </row>
    <row r="310">
      <c r="A310" s="6">
        <v>45586.0</v>
      </c>
      <c r="B310" s="8" t="s">
        <v>4518</v>
      </c>
      <c r="C310" s="93" t="s">
        <v>4519</v>
      </c>
      <c r="D310" s="8" t="s">
        <v>4520</v>
      </c>
      <c r="E310" s="8" t="s">
        <v>3306</v>
      </c>
      <c r="F310" s="89">
        <v>3.75</v>
      </c>
      <c r="G310" s="87">
        <v>3475.0</v>
      </c>
      <c r="H310" s="87">
        <v>585000.0</v>
      </c>
      <c r="I310" s="83">
        <v>530000.0</v>
      </c>
      <c r="J310" s="84">
        <f t="shared" si="3"/>
        <v>55000</v>
      </c>
      <c r="K310" s="91" t="s">
        <v>4521</v>
      </c>
      <c r="L310" s="8" t="s">
        <v>66</v>
      </c>
      <c r="M310" s="8" t="s">
        <v>66</v>
      </c>
      <c r="N310" s="8" t="s">
        <v>66</v>
      </c>
      <c r="P310" s="85">
        <v>5.0</v>
      </c>
      <c r="Q310" s="86">
        <v>4.0</v>
      </c>
      <c r="R310" s="86">
        <v>3424.0</v>
      </c>
      <c r="S310" s="87" t="s">
        <v>3838</v>
      </c>
      <c r="T310" s="89" t="s">
        <v>3307</v>
      </c>
      <c r="W310" s="41"/>
    </row>
    <row r="311">
      <c r="A311" s="6">
        <v>45586.0</v>
      </c>
      <c r="B311" s="8" t="s">
        <v>4522</v>
      </c>
      <c r="C311" s="93" t="s">
        <v>4523</v>
      </c>
      <c r="D311" s="8" t="s">
        <v>4524</v>
      </c>
      <c r="E311" s="8" t="s">
        <v>3314</v>
      </c>
      <c r="F311" s="89">
        <v>2.75</v>
      </c>
      <c r="G311" s="90">
        <v>2663.0</v>
      </c>
      <c r="H311" s="87">
        <v>599999.0</v>
      </c>
      <c r="I311" s="83">
        <v>487693.0</v>
      </c>
      <c r="J311" s="84">
        <f t="shared" si="3"/>
        <v>112306</v>
      </c>
      <c r="K311" s="91" t="s">
        <v>4525</v>
      </c>
      <c r="L311" s="8" t="s">
        <v>66</v>
      </c>
      <c r="M311" s="8" t="s">
        <v>2900</v>
      </c>
      <c r="N311" s="8" t="s">
        <v>2900</v>
      </c>
      <c r="O311" s="88" t="s">
        <v>4526</v>
      </c>
      <c r="P311" s="85">
        <v>3.0</v>
      </c>
      <c r="Q311" s="86">
        <v>3.0</v>
      </c>
      <c r="R311" s="86">
        <v>2955.0</v>
      </c>
      <c r="S311" s="87" t="s">
        <v>4527</v>
      </c>
      <c r="T311" s="89" t="s">
        <v>3479</v>
      </c>
      <c r="W311" s="41"/>
    </row>
    <row r="312">
      <c r="A312" s="6">
        <v>45582.0</v>
      </c>
      <c r="B312" s="8" t="s">
        <v>4528</v>
      </c>
      <c r="C312" s="93" t="s">
        <v>4529</v>
      </c>
      <c r="D312" s="8" t="s">
        <v>4530</v>
      </c>
      <c r="E312" s="8" t="s">
        <v>3314</v>
      </c>
      <c r="F312" s="89">
        <v>2.25</v>
      </c>
      <c r="G312" s="90">
        <v>2663.0</v>
      </c>
      <c r="H312" s="87">
        <v>640000.0</v>
      </c>
      <c r="I312" s="83">
        <v>470193.33</v>
      </c>
      <c r="J312" s="84">
        <f t="shared" si="3"/>
        <v>169806.67</v>
      </c>
      <c r="K312" s="91"/>
      <c r="L312" s="8" t="s">
        <v>2900</v>
      </c>
      <c r="M312" s="8" t="s">
        <v>2900</v>
      </c>
      <c r="N312" s="8" t="s">
        <v>2900</v>
      </c>
      <c r="O312" s="88" t="s">
        <v>4531</v>
      </c>
      <c r="P312" s="85">
        <v>4.0</v>
      </c>
      <c r="Q312" s="86">
        <v>3.0</v>
      </c>
      <c r="R312" s="86">
        <v>3179.0</v>
      </c>
      <c r="S312" s="87"/>
      <c r="T312" s="89" t="s">
        <v>3307</v>
      </c>
      <c r="W312" s="41"/>
    </row>
    <row r="313">
      <c r="A313" s="6">
        <v>45581.0</v>
      </c>
      <c r="B313" s="8" t="s">
        <v>4532</v>
      </c>
      <c r="C313" s="93" t="s">
        <v>4533</v>
      </c>
      <c r="D313" s="8" t="s">
        <v>4534</v>
      </c>
      <c r="E313" s="8" t="s">
        <v>3314</v>
      </c>
      <c r="F313" s="89">
        <v>2.375</v>
      </c>
      <c r="G313" s="90">
        <v>2197.0</v>
      </c>
      <c r="H313" s="87">
        <v>425000.0</v>
      </c>
      <c r="I313" s="83">
        <v>395000.0</v>
      </c>
      <c r="J313" s="84">
        <f t="shared" si="3"/>
        <v>30000</v>
      </c>
      <c r="K313" s="91" t="s">
        <v>4535</v>
      </c>
      <c r="L313" s="8" t="s">
        <v>66</v>
      </c>
      <c r="M313" s="8" t="s">
        <v>66</v>
      </c>
      <c r="N313" s="8" t="s">
        <v>66</v>
      </c>
      <c r="O313" s="88" t="s">
        <v>4536</v>
      </c>
      <c r="P313" s="85">
        <v>3.0</v>
      </c>
      <c r="Q313" s="86">
        <v>3.0</v>
      </c>
      <c r="R313" s="86">
        <v>1920.0</v>
      </c>
      <c r="S313" s="87"/>
      <c r="T313" s="89" t="s">
        <v>3307</v>
      </c>
      <c r="W313" s="41"/>
    </row>
    <row r="314">
      <c r="A314" s="6">
        <v>45581.0</v>
      </c>
      <c r="B314" s="8" t="s">
        <v>3636</v>
      </c>
      <c r="C314" s="93" t="s">
        <v>4537</v>
      </c>
      <c r="D314" s="8" t="s">
        <v>4538</v>
      </c>
      <c r="E314" s="8" t="s">
        <v>3306</v>
      </c>
      <c r="F314" s="89">
        <v>2.49</v>
      </c>
      <c r="G314" s="90">
        <v>2198.0</v>
      </c>
      <c r="H314" s="87">
        <v>475000.0</v>
      </c>
      <c r="I314" s="83">
        <v>380509.0</v>
      </c>
      <c r="J314" s="84">
        <f t="shared" si="3"/>
        <v>94491</v>
      </c>
      <c r="K314" s="91" t="s">
        <v>4539</v>
      </c>
      <c r="L314" s="8" t="s">
        <v>66</v>
      </c>
      <c r="M314" s="8" t="s">
        <v>66</v>
      </c>
      <c r="N314" s="8" t="s">
        <v>66</v>
      </c>
      <c r="P314" s="85">
        <v>4.0</v>
      </c>
      <c r="Q314" s="86">
        <v>3.0</v>
      </c>
      <c r="R314" s="86">
        <v>2544.0</v>
      </c>
      <c r="S314" s="87"/>
      <c r="T314" s="89" t="s">
        <v>3307</v>
      </c>
      <c r="W314" s="41"/>
    </row>
    <row r="315">
      <c r="A315" s="6">
        <v>45581.0</v>
      </c>
      <c r="B315" s="8" t="s">
        <v>3342</v>
      </c>
      <c r="C315" s="93" t="s">
        <v>4540</v>
      </c>
      <c r="D315" s="8" t="s">
        <v>4541</v>
      </c>
      <c r="E315" s="8" t="s">
        <v>3314</v>
      </c>
      <c r="F315" s="89">
        <v>4.75</v>
      </c>
      <c r="G315" s="90">
        <v>2320.0</v>
      </c>
      <c r="H315" s="87">
        <v>400000.0</v>
      </c>
      <c r="I315" s="83">
        <v>383000.0</v>
      </c>
      <c r="J315" s="84">
        <f t="shared" si="3"/>
        <v>17000</v>
      </c>
      <c r="K315" s="91"/>
      <c r="L315" s="8" t="s">
        <v>66</v>
      </c>
      <c r="M315" s="8" t="s">
        <v>66</v>
      </c>
      <c r="N315" s="8" t="s">
        <v>66</v>
      </c>
      <c r="O315" s="88" t="s">
        <v>4542</v>
      </c>
      <c r="P315" s="85">
        <v>3.0</v>
      </c>
      <c r="Q315" s="86">
        <v>2.0</v>
      </c>
      <c r="R315" s="86">
        <v>1105.0</v>
      </c>
      <c r="S315" s="87"/>
      <c r="T315" s="89" t="s">
        <v>3307</v>
      </c>
      <c r="W315" s="41"/>
    </row>
    <row r="316">
      <c r="A316" s="6">
        <v>45579.0</v>
      </c>
      <c r="B316" s="8" t="s">
        <v>4543</v>
      </c>
      <c r="C316" s="93" t="s">
        <v>4544</v>
      </c>
      <c r="D316" s="8" t="s">
        <v>4545</v>
      </c>
      <c r="E316" s="8" t="s">
        <v>3314</v>
      </c>
      <c r="F316" s="89">
        <v>2.87</v>
      </c>
      <c r="G316" s="87">
        <v>1815.0</v>
      </c>
      <c r="H316" s="87">
        <v>414900.0</v>
      </c>
      <c r="I316" s="83">
        <v>346397.0</v>
      </c>
      <c r="J316" s="84">
        <f t="shared" si="3"/>
        <v>68503</v>
      </c>
      <c r="K316" s="91" t="s">
        <v>4546</v>
      </c>
      <c r="L316" s="8" t="s">
        <v>66</v>
      </c>
      <c r="M316" s="8" t="s">
        <v>2900</v>
      </c>
      <c r="N316" s="8" t="s">
        <v>2900</v>
      </c>
      <c r="O316" s="88" t="s">
        <v>4547</v>
      </c>
      <c r="P316" s="85">
        <v>2.0</v>
      </c>
      <c r="Q316" s="86">
        <v>1.0</v>
      </c>
      <c r="R316" s="86">
        <v>1224.0</v>
      </c>
      <c r="S316" s="87"/>
      <c r="T316" s="89" t="s">
        <v>3307</v>
      </c>
      <c r="W316" s="41"/>
    </row>
    <row r="317">
      <c r="A317" s="6">
        <v>45579.0</v>
      </c>
      <c r="B317" s="8" t="s">
        <v>3329</v>
      </c>
      <c r="C317" s="93" t="s">
        <v>4548</v>
      </c>
      <c r="D317" s="8" t="s">
        <v>4549</v>
      </c>
      <c r="E317" s="8" t="s">
        <v>3306</v>
      </c>
      <c r="F317" s="89">
        <v>2.5</v>
      </c>
      <c r="G317" s="87">
        <v>1807.0</v>
      </c>
      <c r="H317" s="87">
        <v>375000.0</v>
      </c>
      <c r="I317" s="83">
        <v>315606.0</v>
      </c>
      <c r="J317" s="84">
        <f t="shared" si="3"/>
        <v>59394</v>
      </c>
      <c r="K317" s="91" t="s">
        <v>4550</v>
      </c>
      <c r="L317" s="8" t="s">
        <v>66</v>
      </c>
      <c r="M317" s="8" t="s">
        <v>66</v>
      </c>
      <c r="N317" s="8" t="s">
        <v>66</v>
      </c>
      <c r="P317" s="85">
        <v>4.0</v>
      </c>
      <c r="Q317" s="86">
        <v>2.0</v>
      </c>
      <c r="R317" s="86">
        <v>1848.0</v>
      </c>
      <c r="S317" s="87"/>
      <c r="T317" s="89" t="s">
        <v>3307</v>
      </c>
      <c r="W317" s="41"/>
    </row>
    <row r="318">
      <c r="A318" s="6">
        <v>45579.0</v>
      </c>
      <c r="B318" s="8" t="s">
        <v>4551</v>
      </c>
      <c r="C318" s="93" t="s">
        <v>4552</v>
      </c>
      <c r="D318" s="8" t="s">
        <v>4553</v>
      </c>
      <c r="E318" s="8" t="s">
        <v>3314</v>
      </c>
      <c r="F318" s="89">
        <v>3.2</v>
      </c>
      <c r="G318" s="87">
        <v>1512.0</v>
      </c>
      <c r="H318" s="87">
        <v>330000.0</v>
      </c>
      <c r="I318" s="83">
        <v>282653.0</v>
      </c>
      <c r="J318" s="84">
        <f t="shared" si="3"/>
        <v>47347</v>
      </c>
      <c r="K318" s="91"/>
      <c r="L318" s="8" t="s">
        <v>66</v>
      </c>
      <c r="M318" s="8" t="s">
        <v>66</v>
      </c>
      <c r="N318" s="8" t="s">
        <v>66</v>
      </c>
      <c r="O318" s="88" t="s">
        <v>4554</v>
      </c>
      <c r="P318" s="85">
        <v>3.0</v>
      </c>
      <c r="Q318" s="86">
        <v>3.0</v>
      </c>
      <c r="R318" s="86">
        <v>1755.0</v>
      </c>
      <c r="S318" s="87">
        <v>395.0</v>
      </c>
      <c r="T318" s="89" t="s">
        <v>3307</v>
      </c>
      <c r="W318" s="41"/>
    </row>
    <row r="319">
      <c r="A319" s="6">
        <v>45579.0</v>
      </c>
      <c r="B319" s="8" t="s">
        <v>4555</v>
      </c>
      <c r="C319" s="93" t="s">
        <v>4556</v>
      </c>
      <c r="D319" s="8" t="s">
        <v>4557</v>
      </c>
      <c r="E319" s="8" t="s">
        <v>3314</v>
      </c>
      <c r="F319" s="89">
        <v>2.87</v>
      </c>
      <c r="G319" s="90">
        <v>2139.0</v>
      </c>
      <c r="H319" s="87">
        <v>639000.0</v>
      </c>
      <c r="I319" s="83">
        <v>482621.0</v>
      </c>
      <c r="J319" s="84">
        <f t="shared" si="3"/>
        <v>156379</v>
      </c>
      <c r="K319" s="91" t="s">
        <v>4558</v>
      </c>
      <c r="L319" s="8" t="s">
        <v>2900</v>
      </c>
      <c r="M319" s="8" t="s">
        <v>2900</v>
      </c>
      <c r="N319" s="8" t="s">
        <v>2900</v>
      </c>
      <c r="O319" s="88" t="s">
        <v>4559</v>
      </c>
      <c r="P319" s="85">
        <v>4.0</v>
      </c>
      <c r="Q319" s="86">
        <v>3.0</v>
      </c>
      <c r="R319" s="86">
        <v>3649.0</v>
      </c>
      <c r="S319" s="87"/>
      <c r="T319" s="89" t="s">
        <v>3693</v>
      </c>
      <c r="W319" s="41"/>
    </row>
    <row r="320">
      <c r="A320" s="6">
        <v>45579.0</v>
      </c>
      <c r="B320" s="8" t="s">
        <v>4560</v>
      </c>
      <c r="C320" s="93" t="s">
        <v>4561</v>
      </c>
      <c r="D320" s="8" t="s">
        <v>4562</v>
      </c>
      <c r="E320" s="8" t="s">
        <v>3306</v>
      </c>
      <c r="F320" s="89">
        <v>2.75</v>
      </c>
      <c r="G320" s="90">
        <v>1593.0</v>
      </c>
      <c r="H320" s="87">
        <v>489900.0</v>
      </c>
      <c r="I320" s="83">
        <v>212000.0</v>
      </c>
      <c r="J320" s="84">
        <f t="shared" si="3"/>
        <v>277900</v>
      </c>
      <c r="K320" s="91"/>
      <c r="L320" s="8" t="s">
        <v>2900</v>
      </c>
      <c r="M320" s="8" t="s">
        <v>2900</v>
      </c>
      <c r="N320" s="8" t="s">
        <v>2900</v>
      </c>
      <c r="P320" s="85">
        <v>5.0</v>
      </c>
      <c r="Q320" s="86">
        <v>4.0</v>
      </c>
      <c r="R320" s="86">
        <v>2952.0</v>
      </c>
      <c r="S320" s="87"/>
      <c r="T320" s="89" t="s">
        <v>3307</v>
      </c>
      <c r="W320" s="41"/>
    </row>
    <row r="321">
      <c r="A321" s="6">
        <v>45579.0</v>
      </c>
      <c r="B321" s="8" t="s">
        <v>4563</v>
      </c>
      <c r="C321" s="93" t="s">
        <v>4564</v>
      </c>
      <c r="D321" s="8" t="s">
        <v>4565</v>
      </c>
      <c r="E321" s="8" t="s">
        <v>3306</v>
      </c>
      <c r="F321" s="89">
        <v>2.49</v>
      </c>
      <c r="G321" s="90">
        <v>1095.0</v>
      </c>
      <c r="H321" s="87">
        <v>499000.0</v>
      </c>
      <c r="I321" s="83">
        <v>253424.0</v>
      </c>
      <c r="J321" s="84">
        <f t="shared" si="3"/>
        <v>245576</v>
      </c>
      <c r="K321" s="91"/>
      <c r="L321" s="8" t="s">
        <v>2900</v>
      </c>
      <c r="M321" s="8" t="s">
        <v>2900</v>
      </c>
      <c r="N321" s="8" t="s">
        <v>2900</v>
      </c>
      <c r="P321" s="85">
        <v>4.0</v>
      </c>
      <c r="Q321" s="86">
        <v>4.0</v>
      </c>
      <c r="R321" s="86">
        <v>2625.0</v>
      </c>
      <c r="S321" s="87"/>
      <c r="T321" s="89" t="s">
        <v>3940</v>
      </c>
      <c r="W321" s="41"/>
    </row>
    <row r="322">
      <c r="A322" s="6">
        <v>45576.0</v>
      </c>
      <c r="B322" s="8" t="s">
        <v>4566</v>
      </c>
      <c r="C322" s="93" t="s">
        <v>4567</v>
      </c>
      <c r="D322" s="8" t="s">
        <v>4568</v>
      </c>
      <c r="E322" s="8" t="s">
        <v>3306</v>
      </c>
      <c r="F322" s="89">
        <v>3.75</v>
      </c>
      <c r="G322" s="90">
        <v>2248.0</v>
      </c>
      <c r="H322" s="87">
        <v>415000.0</v>
      </c>
      <c r="I322" s="83">
        <v>345244.0</v>
      </c>
      <c r="J322" s="84">
        <f t="shared" si="3"/>
        <v>69756</v>
      </c>
      <c r="K322" s="91" t="s">
        <v>4569</v>
      </c>
      <c r="L322" s="8" t="s">
        <v>66</v>
      </c>
      <c r="M322" s="8" t="s">
        <v>66</v>
      </c>
      <c r="N322" s="8" t="s">
        <v>66</v>
      </c>
      <c r="P322" s="85">
        <v>3.0</v>
      </c>
      <c r="Q322" s="86">
        <v>2.0</v>
      </c>
      <c r="R322" s="86">
        <v>1784.0</v>
      </c>
      <c r="S322" s="87" t="s">
        <v>4570</v>
      </c>
      <c r="T322" s="89" t="s">
        <v>3479</v>
      </c>
      <c r="W322" s="41"/>
    </row>
    <row r="323">
      <c r="A323" s="6">
        <v>45576.0</v>
      </c>
      <c r="B323" s="8" t="s">
        <v>4571</v>
      </c>
      <c r="C323" s="93" t="s">
        <v>4572</v>
      </c>
      <c r="D323" s="8" t="s">
        <v>4573</v>
      </c>
      <c r="E323" s="8" t="s">
        <v>3306</v>
      </c>
      <c r="F323" s="89">
        <v>4.5</v>
      </c>
      <c r="G323" s="87">
        <v>2616.0</v>
      </c>
      <c r="H323" s="87">
        <v>467500.0</v>
      </c>
      <c r="I323" s="83">
        <v>398000.0</v>
      </c>
      <c r="J323" s="84">
        <f t="shared" si="3"/>
        <v>69500</v>
      </c>
      <c r="K323" s="91" t="s">
        <v>4574</v>
      </c>
      <c r="L323" s="8" t="s">
        <v>66</v>
      </c>
      <c r="M323" s="8" t="s">
        <v>2900</v>
      </c>
      <c r="N323" s="8" t="s">
        <v>2900</v>
      </c>
      <c r="P323" s="85">
        <v>3.0</v>
      </c>
      <c r="Q323" s="86">
        <v>3.0</v>
      </c>
      <c r="R323" s="86">
        <v>1710.0</v>
      </c>
      <c r="S323" s="87"/>
      <c r="T323" s="89" t="s">
        <v>3307</v>
      </c>
      <c r="W323" s="41"/>
    </row>
    <row r="324">
      <c r="A324" s="6">
        <v>45575.0</v>
      </c>
      <c r="B324" s="8" t="s">
        <v>4405</v>
      </c>
      <c r="C324" s="93" t="s">
        <v>4575</v>
      </c>
      <c r="D324" s="8" t="s">
        <v>4576</v>
      </c>
      <c r="E324" s="8" t="s">
        <v>3851</v>
      </c>
      <c r="F324" s="89">
        <v>4.75</v>
      </c>
      <c r="G324" s="90">
        <v>2618.0</v>
      </c>
      <c r="H324" s="87">
        <v>425000.0</v>
      </c>
      <c r="I324" s="83">
        <v>400408.0</v>
      </c>
      <c r="J324" s="84">
        <f t="shared" si="3"/>
        <v>24592</v>
      </c>
      <c r="K324" s="91" t="s">
        <v>4577</v>
      </c>
      <c r="L324" s="8" t="s">
        <v>66</v>
      </c>
      <c r="M324" s="8" t="s">
        <v>2900</v>
      </c>
      <c r="N324" s="8" t="s">
        <v>2900</v>
      </c>
      <c r="P324" s="85">
        <v>3.0</v>
      </c>
      <c r="Q324" s="86">
        <v>3.0</v>
      </c>
      <c r="R324" s="86">
        <v>1367.0</v>
      </c>
      <c r="S324" s="87">
        <v>60.0</v>
      </c>
      <c r="T324" s="89" t="s">
        <v>3479</v>
      </c>
      <c r="W324" s="41"/>
    </row>
    <row r="325">
      <c r="A325" s="6">
        <v>45575.0</v>
      </c>
      <c r="B325" s="8" t="s">
        <v>4578</v>
      </c>
      <c r="C325" s="93" t="s">
        <v>4579</v>
      </c>
      <c r="D325" s="8" t="s">
        <v>4580</v>
      </c>
      <c r="E325" s="8" t="s">
        <v>3851</v>
      </c>
      <c r="F325" s="89">
        <v>3.13</v>
      </c>
      <c r="G325" s="90">
        <v>808.0</v>
      </c>
      <c r="H325" s="87">
        <v>230000.0</v>
      </c>
      <c r="I325" s="83">
        <v>174786.0</v>
      </c>
      <c r="J325" s="84">
        <f t="shared" si="3"/>
        <v>55214</v>
      </c>
      <c r="K325" s="91" t="s">
        <v>4581</v>
      </c>
      <c r="L325" s="8" t="s">
        <v>66</v>
      </c>
      <c r="M325" s="8" t="s">
        <v>66</v>
      </c>
      <c r="N325" s="8" t="s">
        <v>66</v>
      </c>
      <c r="P325" s="85">
        <v>2.0</v>
      </c>
      <c r="Q325" s="86">
        <v>2.0</v>
      </c>
      <c r="R325" s="86">
        <v>928.0</v>
      </c>
      <c r="S325" s="87">
        <v>192.0</v>
      </c>
      <c r="T325" s="89" t="s">
        <v>3307</v>
      </c>
      <c r="W325" s="41"/>
    </row>
    <row r="326">
      <c r="A326" s="6">
        <v>45575.0</v>
      </c>
      <c r="B326" s="8" t="s">
        <v>4543</v>
      </c>
      <c r="C326" s="93" t="s">
        <v>4582</v>
      </c>
      <c r="D326" s="8" t="s">
        <v>4583</v>
      </c>
      <c r="E326" s="8" t="s">
        <v>3306</v>
      </c>
      <c r="F326" s="89">
        <v>2.62</v>
      </c>
      <c r="G326" s="87">
        <v>1599.0</v>
      </c>
      <c r="H326" s="87">
        <v>374900.0</v>
      </c>
      <c r="I326" s="83">
        <v>283949.0</v>
      </c>
      <c r="J326" s="84">
        <f t="shared" si="3"/>
        <v>90951</v>
      </c>
      <c r="K326" s="91" t="s">
        <v>4584</v>
      </c>
      <c r="L326" s="8" t="s">
        <v>66</v>
      </c>
      <c r="M326" s="8" t="s">
        <v>66</v>
      </c>
      <c r="N326" s="8" t="s">
        <v>66</v>
      </c>
      <c r="P326" s="85">
        <v>3.0</v>
      </c>
      <c r="Q326" s="86">
        <v>1.0</v>
      </c>
      <c r="R326" s="86">
        <v>1826.0</v>
      </c>
      <c r="S326" s="87"/>
      <c r="T326" s="89" t="s">
        <v>3479</v>
      </c>
      <c r="W326" s="41"/>
    </row>
    <row r="327">
      <c r="A327" s="6">
        <v>45575.0</v>
      </c>
      <c r="B327" s="8" t="s">
        <v>4585</v>
      </c>
      <c r="C327" s="93" t="s">
        <v>4586</v>
      </c>
      <c r="D327" s="8" t="s">
        <v>4587</v>
      </c>
      <c r="E327" s="8" t="s">
        <v>3314</v>
      </c>
      <c r="F327" s="89">
        <v>2.3</v>
      </c>
      <c r="G327" s="87">
        <v>2513.0</v>
      </c>
      <c r="H327" s="87">
        <v>499900.0</v>
      </c>
      <c r="I327" s="83">
        <v>364000.0</v>
      </c>
      <c r="J327" s="84">
        <f t="shared" si="3"/>
        <v>135900</v>
      </c>
      <c r="K327" s="91" t="s">
        <v>4588</v>
      </c>
      <c r="L327" s="8" t="s">
        <v>66</v>
      </c>
      <c r="M327" s="8" t="s">
        <v>66</v>
      </c>
      <c r="N327" s="8" t="s">
        <v>66</v>
      </c>
      <c r="O327" s="88" t="s">
        <v>4589</v>
      </c>
      <c r="P327" s="85">
        <v>4.0</v>
      </c>
      <c r="Q327" s="86">
        <v>3.0</v>
      </c>
      <c r="R327" s="86">
        <v>2768.0</v>
      </c>
      <c r="S327" s="87"/>
      <c r="T327" s="89" t="s">
        <v>3307</v>
      </c>
      <c r="W327" s="41"/>
    </row>
    <row r="328">
      <c r="A328" s="6">
        <v>45575.0</v>
      </c>
      <c r="B328" s="8" t="s">
        <v>3685</v>
      </c>
      <c r="C328" s="93" t="s">
        <v>4590</v>
      </c>
      <c r="D328" s="8" t="s">
        <v>4591</v>
      </c>
      <c r="E328" s="8" t="s">
        <v>3306</v>
      </c>
      <c r="F328" s="89">
        <v>3.13</v>
      </c>
      <c r="G328" s="90">
        <v>2336.0</v>
      </c>
      <c r="H328" s="87">
        <v>435000.0</v>
      </c>
      <c r="I328" s="83">
        <v>375258.0</v>
      </c>
      <c r="J328" s="84">
        <f t="shared" si="3"/>
        <v>59742</v>
      </c>
      <c r="K328" s="91" t="s">
        <v>4592</v>
      </c>
      <c r="L328" s="8" t="s">
        <v>66</v>
      </c>
      <c r="M328" s="8" t="s">
        <v>66</v>
      </c>
      <c r="N328" s="8" t="s">
        <v>66</v>
      </c>
      <c r="P328" s="85">
        <v>4.0</v>
      </c>
      <c r="Q328" s="86">
        <v>3.0</v>
      </c>
      <c r="R328" s="86">
        <v>1748.0</v>
      </c>
      <c r="S328" s="87"/>
      <c r="T328" s="89" t="s">
        <v>4593</v>
      </c>
      <c r="W328" s="41"/>
    </row>
    <row r="329">
      <c r="A329" s="6">
        <v>45574.0</v>
      </c>
      <c r="B329" s="8" t="s">
        <v>4594</v>
      </c>
      <c r="C329" s="93" t="s">
        <v>4595</v>
      </c>
      <c r="D329" s="8" t="s">
        <v>4596</v>
      </c>
      <c r="E329" s="8" t="s">
        <v>3306</v>
      </c>
      <c r="F329" s="89">
        <v>5.375</v>
      </c>
      <c r="G329" s="90">
        <v>3560.0</v>
      </c>
      <c r="H329" s="87">
        <v>675000.0</v>
      </c>
      <c r="I329" s="83">
        <v>574000.0</v>
      </c>
      <c r="J329" s="84">
        <f t="shared" si="3"/>
        <v>101000</v>
      </c>
      <c r="K329" s="91" t="s">
        <v>4597</v>
      </c>
      <c r="L329" s="8" t="s">
        <v>66</v>
      </c>
      <c r="M329" s="8" t="s">
        <v>66</v>
      </c>
      <c r="N329" s="8" t="s">
        <v>66</v>
      </c>
      <c r="P329" s="85">
        <v>7.0</v>
      </c>
      <c r="Q329" s="86">
        <v>4.0</v>
      </c>
      <c r="R329" s="86">
        <v>3513.0</v>
      </c>
      <c r="S329" s="87">
        <v>28.0</v>
      </c>
      <c r="T329" s="89" t="s">
        <v>3307</v>
      </c>
      <c r="W329" s="41"/>
    </row>
    <row r="330">
      <c r="A330" s="6">
        <v>45573.0</v>
      </c>
      <c r="B330" s="8" t="s">
        <v>3681</v>
      </c>
      <c r="C330" s="93" t="s">
        <v>4598</v>
      </c>
      <c r="D330" s="8" t="s">
        <v>4599</v>
      </c>
      <c r="E330" s="8" t="s">
        <v>3306</v>
      </c>
      <c r="F330" s="89">
        <v>3.87</v>
      </c>
      <c r="G330" s="90">
        <v>996.0</v>
      </c>
      <c r="H330" s="87">
        <v>280000.0</v>
      </c>
      <c r="I330" s="83">
        <v>157729.0</v>
      </c>
      <c r="J330" s="84">
        <f t="shared" si="3"/>
        <v>122271</v>
      </c>
      <c r="K330" s="91" t="s">
        <v>4600</v>
      </c>
      <c r="L330" s="8" t="s">
        <v>66</v>
      </c>
      <c r="M330" s="8" t="s">
        <v>2900</v>
      </c>
      <c r="N330" s="8" t="s">
        <v>2900</v>
      </c>
      <c r="P330" s="85">
        <v>2.0</v>
      </c>
      <c r="Q330" s="86">
        <v>3.0</v>
      </c>
      <c r="R330" s="86">
        <v>1632.0</v>
      </c>
      <c r="S330" s="87">
        <v>278.0</v>
      </c>
      <c r="T330" s="89" t="s">
        <v>3307</v>
      </c>
      <c r="W330" s="41"/>
    </row>
    <row r="331">
      <c r="A331" s="6">
        <v>45573.0</v>
      </c>
      <c r="B331" s="8" t="s">
        <v>4390</v>
      </c>
      <c r="C331" s="93" t="s">
        <v>4601</v>
      </c>
      <c r="D331" s="8" t="s">
        <v>4602</v>
      </c>
      <c r="E331" s="8" t="s">
        <v>3306</v>
      </c>
      <c r="F331" s="89">
        <v>3.75</v>
      </c>
      <c r="G331" s="87">
        <v>2560.0</v>
      </c>
      <c r="H331" s="87">
        <v>440000.0</v>
      </c>
      <c r="I331" s="83">
        <v>448320.0</v>
      </c>
      <c r="J331" s="84">
        <f t="shared" si="3"/>
        <v>-8320</v>
      </c>
      <c r="K331" s="91" t="s">
        <v>4603</v>
      </c>
      <c r="L331" s="8" t="s">
        <v>66</v>
      </c>
      <c r="M331" s="8" t="s">
        <v>66</v>
      </c>
      <c r="N331" s="8" t="s">
        <v>66</v>
      </c>
      <c r="P331" s="85">
        <v>5.0</v>
      </c>
      <c r="Q331" s="86">
        <v>3.0</v>
      </c>
      <c r="R331" s="86">
        <v>2520.0</v>
      </c>
      <c r="S331" s="87"/>
      <c r="T331" s="89" t="s">
        <v>3940</v>
      </c>
      <c r="W331" s="41"/>
    </row>
    <row r="332">
      <c r="A332" s="6">
        <v>45573.0</v>
      </c>
      <c r="B332" s="8" t="s">
        <v>4604</v>
      </c>
      <c r="C332" s="93" t="s">
        <v>4605</v>
      </c>
      <c r="D332" s="8" t="s">
        <v>4606</v>
      </c>
      <c r="E332" s="8" t="s">
        <v>3306</v>
      </c>
      <c r="F332" s="89">
        <v>3.5</v>
      </c>
      <c r="G332" s="87">
        <v>1950.0</v>
      </c>
      <c r="H332" s="87">
        <v>500000.0</v>
      </c>
      <c r="I332" s="83">
        <v>305402.0</v>
      </c>
      <c r="J332" s="84">
        <f t="shared" si="3"/>
        <v>194598</v>
      </c>
      <c r="K332" s="91"/>
      <c r="L332" s="8" t="s">
        <v>2900</v>
      </c>
      <c r="M332" s="8" t="s">
        <v>2900</v>
      </c>
      <c r="N332" s="8" t="s">
        <v>2900</v>
      </c>
      <c r="P332" s="85">
        <v>3.0</v>
      </c>
      <c r="Q332" s="86">
        <v>3.0</v>
      </c>
      <c r="R332" s="86">
        <v>2772.0</v>
      </c>
      <c r="S332" s="87" t="s">
        <v>4607</v>
      </c>
      <c r="T332" s="89" t="s">
        <v>3940</v>
      </c>
      <c r="W332" s="41"/>
    </row>
    <row r="333">
      <c r="A333" s="6">
        <v>45573.0</v>
      </c>
      <c r="B333" s="8" t="s">
        <v>4608</v>
      </c>
      <c r="C333" s="93" t="s">
        <v>4609</v>
      </c>
      <c r="D333" s="8" t="s">
        <v>4610</v>
      </c>
      <c r="E333" s="8" t="s">
        <v>3306</v>
      </c>
      <c r="F333" s="89">
        <v>3.25</v>
      </c>
      <c r="G333" s="90">
        <v>1030.0</v>
      </c>
      <c r="H333" s="87">
        <v>400000.0</v>
      </c>
      <c r="I333" s="83">
        <v>146322.0</v>
      </c>
      <c r="J333" s="84">
        <f t="shared" si="3"/>
        <v>253678</v>
      </c>
      <c r="K333" s="91"/>
      <c r="L333" s="8" t="s">
        <v>2900</v>
      </c>
      <c r="M333" s="8" t="s">
        <v>2900</v>
      </c>
      <c r="N333" s="8" t="s">
        <v>2900</v>
      </c>
      <c r="P333" s="85">
        <v>4.0</v>
      </c>
      <c r="Q333" s="86">
        <v>2.0</v>
      </c>
      <c r="R333" s="86">
        <v>1668.0</v>
      </c>
      <c r="S333" s="87"/>
      <c r="T333" s="89" t="s">
        <v>3307</v>
      </c>
      <c r="W333" s="41"/>
    </row>
    <row r="334">
      <c r="A334" s="6">
        <v>45573.0</v>
      </c>
      <c r="B334" s="8" t="s">
        <v>4611</v>
      </c>
      <c r="C334" s="93" t="s">
        <v>4612</v>
      </c>
      <c r="D334" s="8" t="s">
        <v>4613</v>
      </c>
      <c r="E334" s="8" t="s">
        <v>3306</v>
      </c>
      <c r="F334" s="89">
        <v>3.87</v>
      </c>
      <c r="G334" s="87">
        <v>3200.0</v>
      </c>
      <c r="H334" s="87">
        <v>715000.0</v>
      </c>
      <c r="I334" s="83">
        <v>508000.0</v>
      </c>
      <c r="J334" s="84">
        <f t="shared" si="3"/>
        <v>207000</v>
      </c>
      <c r="K334" s="91"/>
      <c r="L334" s="8" t="s">
        <v>2900</v>
      </c>
      <c r="M334" s="8" t="s">
        <v>2900</v>
      </c>
      <c r="N334" s="8" t="s">
        <v>2900</v>
      </c>
      <c r="P334" s="85">
        <v>4.0</v>
      </c>
      <c r="Q334" s="86">
        <v>3.0</v>
      </c>
      <c r="R334" s="86">
        <v>3488.0</v>
      </c>
      <c r="S334" s="87">
        <v>61.0</v>
      </c>
      <c r="T334" s="89" t="s">
        <v>3479</v>
      </c>
      <c r="W334" s="41"/>
    </row>
    <row r="335">
      <c r="A335" s="6">
        <v>45568.0</v>
      </c>
      <c r="B335" s="8" t="s">
        <v>4614</v>
      </c>
      <c r="C335" s="93" t="s">
        <v>4615</v>
      </c>
      <c r="D335" s="8" t="s">
        <v>4616</v>
      </c>
      <c r="E335" s="8" t="s">
        <v>3306</v>
      </c>
      <c r="F335" s="89">
        <v>2.63</v>
      </c>
      <c r="G335" s="90">
        <v>3150.0</v>
      </c>
      <c r="H335" s="87">
        <v>605000.0</v>
      </c>
      <c r="I335" s="83">
        <v>539670.0</v>
      </c>
      <c r="J335" s="84">
        <f t="shared" si="3"/>
        <v>65330</v>
      </c>
      <c r="K335" s="91" t="s">
        <v>4617</v>
      </c>
      <c r="L335" s="8" t="s">
        <v>66</v>
      </c>
      <c r="M335" s="8" t="s">
        <v>66</v>
      </c>
      <c r="N335" s="8" t="s">
        <v>66</v>
      </c>
      <c r="P335" s="85">
        <v>4.0</v>
      </c>
      <c r="Q335" s="86">
        <v>4.0</v>
      </c>
      <c r="R335" s="86">
        <v>3044.0</v>
      </c>
      <c r="S335" s="87"/>
      <c r="T335" s="89" t="s">
        <v>3307</v>
      </c>
      <c r="W335" s="41"/>
    </row>
    <row r="336">
      <c r="A336" s="6">
        <v>45568.0</v>
      </c>
      <c r="B336" s="8" t="s">
        <v>4618</v>
      </c>
      <c r="C336" s="93" t="s">
        <v>4619</v>
      </c>
      <c r="D336" s="8" t="s">
        <v>4620</v>
      </c>
      <c r="E336" s="8" t="s">
        <v>3306</v>
      </c>
      <c r="F336" s="89">
        <v>2.75</v>
      </c>
      <c r="G336" s="90">
        <v>2819.0</v>
      </c>
      <c r="H336" s="87">
        <v>549000.0</v>
      </c>
      <c r="I336" s="83">
        <v>466649.0</v>
      </c>
      <c r="J336" s="84">
        <f t="shared" si="3"/>
        <v>82351</v>
      </c>
      <c r="K336" s="91" t="s">
        <v>4621</v>
      </c>
      <c r="L336" s="8" t="s">
        <v>66</v>
      </c>
      <c r="M336" s="8" t="s">
        <v>2900</v>
      </c>
      <c r="N336" s="8" t="s">
        <v>2900</v>
      </c>
      <c r="P336" s="85">
        <v>3.0</v>
      </c>
      <c r="Q336" s="86">
        <v>3.0</v>
      </c>
      <c r="R336" s="86">
        <v>2723.0</v>
      </c>
      <c r="S336" s="87">
        <v>25.0</v>
      </c>
      <c r="T336" s="89" t="s">
        <v>3307</v>
      </c>
      <c r="W336" s="41"/>
    </row>
    <row r="337">
      <c r="A337" s="6">
        <v>45565.0</v>
      </c>
      <c r="B337" s="8" t="s">
        <v>4622</v>
      </c>
      <c r="C337" s="93" t="s">
        <v>4623</v>
      </c>
      <c r="D337" s="8" t="s">
        <v>4624</v>
      </c>
      <c r="E337" s="8" t="s">
        <v>3851</v>
      </c>
      <c r="F337" s="89">
        <v>2.5</v>
      </c>
      <c r="G337" s="87">
        <v>2205.0</v>
      </c>
      <c r="H337" s="87">
        <v>459995.0</v>
      </c>
      <c r="I337" s="83">
        <v>356260.0</v>
      </c>
      <c r="J337" s="84">
        <f t="shared" si="3"/>
        <v>103735</v>
      </c>
      <c r="K337" s="91" t="s">
        <v>4625</v>
      </c>
      <c r="L337" s="8" t="s">
        <v>66</v>
      </c>
      <c r="M337" s="8" t="s">
        <v>66</v>
      </c>
      <c r="N337" s="8" t="s">
        <v>66</v>
      </c>
      <c r="P337" s="85">
        <v>3.0</v>
      </c>
      <c r="Q337" s="86">
        <v>3.0</v>
      </c>
      <c r="R337" s="86">
        <v>2253.0</v>
      </c>
      <c r="S337" s="87"/>
      <c r="T337" s="89" t="s">
        <v>3479</v>
      </c>
      <c r="W337" s="41"/>
    </row>
    <row r="338">
      <c r="A338" s="6">
        <v>45565.0</v>
      </c>
      <c r="B338" s="8" t="s">
        <v>4626</v>
      </c>
      <c r="C338" s="93" t="s">
        <v>4627</v>
      </c>
      <c r="D338" s="8" t="s">
        <v>4628</v>
      </c>
      <c r="E338" s="8" t="s">
        <v>3306</v>
      </c>
      <c r="F338" s="89">
        <v>4.0</v>
      </c>
      <c r="G338" s="87">
        <v>2199.0</v>
      </c>
      <c r="H338" s="87">
        <v>375000.0</v>
      </c>
      <c r="I338" s="83">
        <v>367504.0</v>
      </c>
      <c r="J338" s="84">
        <f t="shared" si="3"/>
        <v>7496</v>
      </c>
      <c r="K338" s="91" t="s">
        <v>4629</v>
      </c>
      <c r="L338" s="8" t="s">
        <v>66</v>
      </c>
      <c r="M338" s="8" t="s">
        <v>66</v>
      </c>
      <c r="N338" s="8" t="s">
        <v>66</v>
      </c>
      <c r="P338" s="85">
        <v>3.0</v>
      </c>
      <c r="Q338" s="86">
        <v>2.0</v>
      </c>
      <c r="R338" s="86">
        <v>1105.0</v>
      </c>
      <c r="S338" s="87"/>
      <c r="T338" s="89" t="s">
        <v>3693</v>
      </c>
      <c r="W338" s="41"/>
    </row>
    <row r="339">
      <c r="A339" s="6">
        <v>45562.0</v>
      </c>
      <c r="B339" s="8" t="s">
        <v>4630</v>
      </c>
      <c r="C339" s="93" t="s">
        <v>4631</v>
      </c>
      <c r="D339" s="8" t="s">
        <v>4632</v>
      </c>
      <c r="E339" s="8" t="s">
        <v>3306</v>
      </c>
      <c r="F339" s="89">
        <v>3.5</v>
      </c>
      <c r="G339" s="87">
        <v>2827.0</v>
      </c>
      <c r="H339" s="87">
        <v>499000.0</v>
      </c>
      <c r="I339" s="83">
        <v>467000.0</v>
      </c>
      <c r="J339" s="84">
        <f t="shared" si="3"/>
        <v>32000</v>
      </c>
      <c r="K339" s="91" t="s">
        <v>4633</v>
      </c>
      <c r="L339" s="8" t="s">
        <v>66</v>
      </c>
      <c r="M339" s="8" t="s">
        <v>66</v>
      </c>
      <c r="N339" s="8" t="s">
        <v>66</v>
      </c>
      <c r="P339" s="85">
        <v>4.0</v>
      </c>
      <c r="Q339" s="86">
        <v>3.0</v>
      </c>
      <c r="R339" s="86">
        <v>2002.0</v>
      </c>
      <c r="S339" s="87"/>
      <c r="T339" s="89" t="s">
        <v>3307</v>
      </c>
      <c r="W339" s="41"/>
    </row>
    <row r="340">
      <c r="A340" s="6">
        <v>45560.0</v>
      </c>
      <c r="B340" s="8" t="s">
        <v>3521</v>
      </c>
      <c r="C340" s="93" t="s">
        <v>4634</v>
      </c>
      <c r="D340" s="8" t="s">
        <v>4635</v>
      </c>
      <c r="E340" s="8" t="s">
        <v>3306</v>
      </c>
      <c r="F340" s="89">
        <v>5.0</v>
      </c>
      <c r="G340" s="87">
        <v>2000.0</v>
      </c>
      <c r="H340" s="87">
        <v>570000.0</v>
      </c>
      <c r="I340" s="83">
        <v>246474.0</v>
      </c>
      <c r="J340" s="84">
        <f t="shared" si="3"/>
        <v>323526</v>
      </c>
      <c r="K340" s="91"/>
      <c r="L340" s="8" t="s">
        <v>2900</v>
      </c>
      <c r="M340" s="8" t="s">
        <v>2900</v>
      </c>
      <c r="N340" s="8" t="s">
        <v>2900</v>
      </c>
      <c r="P340" s="85">
        <v>6.0</v>
      </c>
      <c r="Q340" s="86">
        <v>4.0</v>
      </c>
      <c r="R340" s="86">
        <v>3160.0</v>
      </c>
      <c r="S340" s="87"/>
      <c r="T340" s="89" t="s">
        <v>3307</v>
      </c>
      <c r="W340" s="41"/>
    </row>
    <row r="341">
      <c r="A341" s="6">
        <v>45560.0</v>
      </c>
      <c r="B341" s="8" t="s">
        <v>4636</v>
      </c>
      <c r="C341" s="93" t="s">
        <v>4637</v>
      </c>
      <c r="D341" s="8" t="s">
        <v>4638</v>
      </c>
      <c r="E341" s="8" t="s">
        <v>3306</v>
      </c>
      <c r="F341" s="89">
        <v>2.5</v>
      </c>
      <c r="G341" s="90">
        <v>1500.0</v>
      </c>
      <c r="H341" s="87">
        <v>675000.0</v>
      </c>
      <c r="I341" s="83">
        <v>168000.0</v>
      </c>
      <c r="J341" s="84">
        <f t="shared" si="3"/>
        <v>507000</v>
      </c>
      <c r="K341" s="91" t="s">
        <v>4639</v>
      </c>
      <c r="L341" s="8" t="s">
        <v>2900</v>
      </c>
      <c r="M341" s="8" t="s">
        <v>2900</v>
      </c>
      <c r="N341" s="8" t="s">
        <v>2900</v>
      </c>
      <c r="P341" s="85">
        <v>4.0</v>
      </c>
      <c r="Q341" s="86">
        <v>3.0</v>
      </c>
      <c r="R341" s="86">
        <v>3238.0</v>
      </c>
      <c r="S341" s="87" t="s">
        <v>4640</v>
      </c>
      <c r="T341" s="89" t="s">
        <v>3307</v>
      </c>
      <c r="W341" s="41"/>
    </row>
    <row r="342">
      <c r="A342" s="6">
        <v>45558.0</v>
      </c>
      <c r="B342" s="8" t="s">
        <v>4641</v>
      </c>
      <c r="C342" s="93" t="s">
        <v>4642</v>
      </c>
      <c r="D342" s="8" t="s">
        <v>4643</v>
      </c>
      <c r="E342" s="8" t="s">
        <v>3851</v>
      </c>
      <c r="F342" s="89">
        <v>4.37</v>
      </c>
      <c r="G342" s="90">
        <v>2820.0</v>
      </c>
      <c r="H342" s="87">
        <v>425000.0</v>
      </c>
      <c r="I342" s="83">
        <v>378713.0</v>
      </c>
      <c r="J342" s="84">
        <f t="shared" si="3"/>
        <v>46287</v>
      </c>
      <c r="K342" s="91" t="s">
        <v>4644</v>
      </c>
      <c r="L342" s="8" t="s">
        <v>66</v>
      </c>
      <c r="M342" s="8" t="s">
        <v>2900</v>
      </c>
      <c r="N342" s="8" t="s">
        <v>2900</v>
      </c>
      <c r="P342" s="85">
        <v>3.0</v>
      </c>
      <c r="Q342" s="86">
        <v>3.0</v>
      </c>
      <c r="R342" s="86">
        <v>1966.0</v>
      </c>
      <c r="S342" s="87">
        <v>85.0</v>
      </c>
      <c r="T342" s="89" t="s">
        <v>3307</v>
      </c>
      <c r="W342" s="41"/>
    </row>
    <row r="343">
      <c r="A343" s="6">
        <v>45555.0</v>
      </c>
      <c r="B343" s="8" t="s">
        <v>3941</v>
      </c>
      <c r="C343" s="93" t="s">
        <v>4645</v>
      </c>
      <c r="D343" s="8" t="s">
        <v>4646</v>
      </c>
      <c r="E343" s="8" t="s">
        <v>3306</v>
      </c>
      <c r="F343" s="89">
        <v>5.3</v>
      </c>
      <c r="G343" s="87">
        <v>3019.0</v>
      </c>
      <c r="H343" s="87">
        <v>450000.0</v>
      </c>
      <c r="I343" s="83">
        <v>400644.0</v>
      </c>
      <c r="J343" s="84">
        <f t="shared" si="3"/>
        <v>49356</v>
      </c>
      <c r="K343" s="91" t="s">
        <v>4647</v>
      </c>
      <c r="L343" s="8" t="s">
        <v>66</v>
      </c>
      <c r="M343" s="8" t="s">
        <v>2900</v>
      </c>
      <c r="N343" s="8" t="s">
        <v>2900</v>
      </c>
      <c r="P343" s="85">
        <v>3.0</v>
      </c>
      <c r="Q343" s="86">
        <v>3.0</v>
      </c>
      <c r="R343" s="86">
        <v>2253.0</v>
      </c>
      <c r="S343" s="87"/>
      <c r="T343" s="89" t="s">
        <v>3307</v>
      </c>
      <c r="W343" s="41"/>
    </row>
    <row r="344">
      <c r="A344" s="6">
        <v>45555.0</v>
      </c>
      <c r="B344" s="8" t="s">
        <v>4648</v>
      </c>
      <c r="C344" s="93" t="s">
        <v>4649</v>
      </c>
      <c r="D344" s="8" t="s">
        <v>4650</v>
      </c>
      <c r="E344" s="8" t="s">
        <v>3306</v>
      </c>
      <c r="F344" s="89">
        <v>2.87</v>
      </c>
      <c r="G344" s="90">
        <v>2156.0</v>
      </c>
      <c r="H344" s="87">
        <v>465000.0</v>
      </c>
      <c r="I344" s="83">
        <v>394157.0</v>
      </c>
      <c r="J344" s="84">
        <f t="shared" si="3"/>
        <v>70843</v>
      </c>
      <c r="K344" s="91" t="s">
        <v>4651</v>
      </c>
      <c r="L344" s="8" t="s">
        <v>66</v>
      </c>
      <c r="M344" s="8" t="s">
        <v>66</v>
      </c>
      <c r="N344" s="8" t="s">
        <v>66</v>
      </c>
      <c r="P344" s="85">
        <v>5.0</v>
      </c>
      <c r="Q344" s="86">
        <v>2.0</v>
      </c>
      <c r="R344" s="86">
        <v>2220.0</v>
      </c>
      <c r="S344" s="87"/>
      <c r="T344" s="89" t="s">
        <v>4593</v>
      </c>
      <c r="W344" s="41"/>
    </row>
    <row r="345">
      <c r="A345" s="6">
        <v>45555.0</v>
      </c>
      <c r="B345" s="8" t="s">
        <v>3617</v>
      </c>
      <c r="C345" s="93" t="s">
        <v>4652</v>
      </c>
      <c r="D345" s="8" t="s">
        <v>4653</v>
      </c>
      <c r="E345" s="8" t="s">
        <v>3314</v>
      </c>
      <c r="F345" s="89">
        <v>4.12</v>
      </c>
      <c r="G345" s="87">
        <v>2608.0</v>
      </c>
      <c r="H345" s="87">
        <v>435000.0</v>
      </c>
      <c r="I345" s="83">
        <v>417640.0</v>
      </c>
      <c r="J345" s="84">
        <f t="shared" si="3"/>
        <v>17360</v>
      </c>
      <c r="K345" s="91" t="s">
        <v>4654</v>
      </c>
      <c r="L345" s="8" t="s">
        <v>66</v>
      </c>
      <c r="M345" s="8" t="s">
        <v>2900</v>
      </c>
      <c r="N345" s="8" t="s">
        <v>2900</v>
      </c>
      <c r="O345" s="88" t="s">
        <v>4655</v>
      </c>
      <c r="P345" s="85">
        <v>3.0</v>
      </c>
      <c r="Q345" s="86">
        <v>3.0</v>
      </c>
      <c r="R345" s="86">
        <v>1966.0</v>
      </c>
      <c r="S345" s="87">
        <v>114.0</v>
      </c>
      <c r="T345" s="89" t="s">
        <v>3307</v>
      </c>
      <c r="W345" s="41"/>
    </row>
    <row r="346">
      <c r="A346" s="6">
        <v>45555.0</v>
      </c>
      <c r="B346" s="8" t="s">
        <v>3627</v>
      </c>
      <c r="C346" s="93" t="s">
        <v>4656</v>
      </c>
      <c r="D346" s="8" t="s">
        <v>4657</v>
      </c>
      <c r="E346" s="8" t="s">
        <v>3851</v>
      </c>
      <c r="F346" s="89">
        <v>2.62</v>
      </c>
      <c r="G346" s="90">
        <v>2107.0</v>
      </c>
      <c r="H346" s="87">
        <v>460000.0</v>
      </c>
      <c r="I346" s="83">
        <v>371678.0</v>
      </c>
      <c r="J346" s="84">
        <f t="shared" si="3"/>
        <v>88322</v>
      </c>
      <c r="K346" s="91" t="s">
        <v>4658</v>
      </c>
      <c r="L346" s="8" t="s">
        <v>66</v>
      </c>
      <c r="M346" s="8" t="s">
        <v>2900</v>
      </c>
      <c r="N346" s="8" t="s">
        <v>2900</v>
      </c>
      <c r="P346" s="85">
        <v>3.0</v>
      </c>
      <c r="Q346" s="86">
        <v>4.0</v>
      </c>
      <c r="R346" s="86">
        <v>2271.0</v>
      </c>
      <c r="S346" s="87">
        <v>355.0</v>
      </c>
      <c r="T346" s="89" t="s">
        <v>3479</v>
      </c>
      <c r="W346" s="41"/>
    </row>
    <row r="347">
      <c r="A347" s="6">
        <v>45555.0</v>
      </c>
      <c r="B347" s="8" t="s">
        <v>4659</v>
      </c>
      <c r="C347" s="93" t="s">
        <v>4660</v>
      </c>
      <c r="D347" s="8" t="s">
        <v>4661</v>
      </c>
      <c r="E347" s="8" t="s">
        <v>3306</v>
      </c>
      <c r="F347" s="89">
        <v>2.25</v>
      </c>
      <c r="G347" s="87">
        <v>2856.0</v>
      </c>
      <c r="H347" s="87">
        <v>660000.0</v>
      </c>
      <c r="I347" s="83">
        <v>527018.0</v>
      </c>
      <c r="J347" s="84">
        <f t="shared" si="3"/>
        <v>132982</v>
      </c>
      <c r="K347" s="91" t="s">
        <v>4662</v>
      </c>
      <c r="L347" s="8" t="s">
        <v>66</v>
      </c>
      <c r="M347" s="8" t="s">
        <v>66</v>
      </c>
      <c r="N347" s="8" t="s">
        <v>66</v>
      </c>
      <c r="P347" s="85">
        <v>6.0</v>
      </c>
      <c r="Q347" s="86">
        <v>4.0</v>
      </c>
      <c r="R347" s="86">
        <v>3729.0</v>
      </c>
      <c r="S347" s="87"/>
      <c r="T347" s="89" t="s">
        <v>3307</v>
      </c>
      <c r="W347" s="41"/>
    </row>
    <row r="348">
      <c r="A348" s="6">
        <v>45555.0</v>
      </c>
      <c r="B348" s="8" t="s">
        <v>4663</v>
      </c>
      <c r="C348" s="93" t="s">
        <v>4664</v>
      </c>
      <c r="D348" s="8" t="s">
        <v>4665</v>
      </c>
      <c r="E348" s="8" t="s">
        <v>3306</v>
      </c>
      <c r="F348" s="89">
        <v>3.0</v>
      </c>
      <c r="G348" s="90">
        <v>6940.0</v>
      </c>
      <c r="H348" s="87">
        <v>1750000.0</v>
      </c>
      <c r="I348" s="83">
        <v>1404743.0</v>
      </c>
      <c r="J348" s="84">
        <f t="shared" si="3"/>
        <v>345257</v>
      </c>
      <c r="K348" s="91"/>
      <c r="L348" s="8" t="s">
        <v>2900</v>
      </c>
      <c r="M348" s="8" t="s">
        <v>2900</v>
      </c>
      <c r="N348" s="8" t="s">
        <v>2900</v>
      </c>
      <c r="P348" s="85">
        <v>5.0</v>
      </c>
      <c r="Q348" s="86">
        <v>6.0</v>
      </c>
      <c r="R348" s="86">
        <v>5594.0</v>
      </c>
      <c r="S348" s="87" t="s">
        <v>4666</v>
      </c>
      <c r="T348" s="89" t="s">
        <v>3479</v>
      </c>
      <c r="W348" s="41"/>
    </row>
    <row r="349">
      <c r="A349" s="6">
        <v>45555.0</v>
      </c>
      <c r="B349" s="8" t="s">
        <v>4667</v>
      </c>
      <c r="C349" s="93" t="s">
        <v>4668</v>
      </c>
      <c r="D349" s="8" t="s">
        <v>4669</v>
      </c>
      <c r="E349" s="8" t="s">
        <v>3306</v>
      </c>
      <c r="F349" s="89">
        <v>2.5</v>
      </c>
      <c r="G349" s="87">
        <v>2166.0</v>
      </c>
      <c r="H349" s="87">
        <v>539900.0</v>
      </c>
      <c r="I349" s="83">
        <v>360000.0</v>
      </c>
      <c r="J349" s="84">
        <f t="shared" si="3"/>
        <v>179900</v>
      </c>
      <c r="K349" s="91"/>
      <c r="L349" s="8" t="s">
        <v>2900</v>
      </c>
      <c r="M349" s="8" t="s">
        <v>2900</v>
      </c>
      <c r="N349" s="8" t="s">
        <v>2900</v>
      </c>
      <c r="P349" s="85">
        <v>2.0</v>
      </c>
      <c r="Q349" s="86">
        <v>2.0</v>
      </c>
      <c r="R349" s="86">
        <v>2748.0</v>
      </c>
      <c r="S349" s="87" t="s">
        <v>4640</v>
      </c>
      <c r="T349" s="89" t="s">
        <v>3307</v>
      </c>
      <c r="W349" s="41"/>
    </row>
    <row r="350">
      <c r="A350" s="6">
        <v>45554.0</v>
      </c>
      <c r="B350" s="8" t="s">
        <v>3739</v>
      </c>
      <c r="C350" s="93" t="s">
        <v>4670</v>
      </c>
      <c r="D350" s="8" t="s">
        <v>4671</v>
      </c>
      <c r="E350" s="8" t="s">
        <v>3306</v>
      </c>
      <c r="F350" s="89">
        <v>2.75</v>
      </c>
      <c r="G350" s="87">
        <v>1816.0</v>
      </c>
      <c r="H350" s="87">
        <v>410000.0</v>
      </c>
      <c r="I350" s="83">
        <v>303983.0</v>
      </c>
      <c r="J350" s="84">
        <f t="shared" si="3"/>
        <v>106017</v>
      </c>
      <c r="K350" s="91" t="s">
        <v>4672</v>
      </c>
      <c r="L350" s="8" t="s">
        <v>66</v>
      </c>
      <c r="M350" s="8" t="s">
        <v>66</v>
      </c>
      <c r="N350" s="8" t="s">
        <v>66</v>
      </c>
      <c r="P350" s="85">
        <v>4.0</v>
      </c>
      <c r="Q350" s="86">
        <v>4.0</v>
      </c>
      <c r="R350" s="86">
        <v>2298.0</v>
      </c>
      <c r="S350" s="87">
        <v>21.0</v>
      </c>
      <c r="T350" s="89" t="s">
        <v>4593</v>
      </c>
      <c r="W350" s="41"/>
    </row>
    <row r="351">
      <c r="A351" s="6">
        <v>45553.0</v>
      </c>
      <c r="B351" s="8" t="s">
        <v>4673</v>
      </c>
      <c r="C351" s="93" t="s">
        <v>4674</v>
      </c>
      <c r="D351" s="8" t="s">
        <v>4675</v>
      </c>
      <c r="E351" s="8" t="s">
        <v>3306</v>
      </c>
      <c r="F351" s="89">
        <v>2.75</v>
      </c>
      <c r="G351" s="90">
        <v>1837.0</v>
      </c>
      <c r="H351" s="87">
        <v>520000.0</v>
      </c>
      <c r="I351" s="83">
        <v>293337.0</v>
      </c>
      <c r="J351" s="84">
        <f t="shared" si="3"/>
        <v>226663</v>
      </c>
      <c r="K351" s="91" t="s">
        <v>4676</v>
      </c>
      <c r="L351" s="8" t="s">
        <v>2900</v>
      </c>
      <c r="M351" s="8" t="s">
        <v>2900</v>
      </c>
      <c r="N351" s="8" t="s">
        <v>2900</v>
      </c>
      <c r="P351" s="85">
        <v>4.0</v>
      </c>
      <c r="Q351" s="86">
        <v>3.0</v>
      </c>
      <c r="R351" s="86">
        <v>2319.0</v>
      </c>
      <c r="S351" s="87" t="s">
        <v>4677</v>
      </c>
      <c r="T351" s="89" t="s">
        <v>4593</v>
      </c>
      <c r="W351" s="41"/>
    </row>
    <row r="352">
      <c r="A352" s="6">
        <v>45552.0</v>
      </c>
      <c r="B352" s="8" t="s">
        <v>4678</v>
      </c>
      <c r="C352" s="93" t="s">
        <v>4679</v>
      </c>
      <c r="D352" s="8" t="s">
        <v>4680</v>
      </c>
      <c r="E352" s="8" t="s">
        <v>3306</v>
      </c>
      <c r="F352" s="89">
        <v>4.43</v>
      </c>
      <c r="G352" s="90">
        <v>2369.0</v>
      </c>
      <c r="H352" s="87">
        <v>495000.0</v>
      </c>
      <c r="I352" s="83">
        <v>457000.0</v>
      </c>
      <c r="J352" s="84">
        <f t="shared" si="3"/>
        <v>38000</v>
      </c>
      <c r="K352" s="91" t="s">
        <v>4681</v>
      </c>
      <c r="L352" s="8" t="s">
        <v>66</v>
      </c>
      <c r="M352" s="8" t="s">
        <v>66</v>
      </c>
      <c r="N352" s="8" t="s">
        <v>66</v>
      </c>
      <c r="P352" s="85">
        <v>4.0</v>
      </c>
      <c r="Q352" s="86">
        <v>3.0</v>
      </c>
      <c r="R352" s="86">
        <v>2255.0</v>
      </c>
      <c r="S352" s="87"/>
      <c r="T352" s="89" t="s">
        <v>4593</v>
      </c>
      <c r="W352" s="41"/>
    </row>
    <row r="353">
      <c r="A353" s="6">
        <v>45552.0</v>
      </c>
      <c r="B353" s="8" t="s">
        <v>4331</v>
      </c>
      <c r="C353" s="93" t="s">
        <v>4682</v>
      </c>
      <c r="D353" s="8" t="s">
        <v>4683</v>
      </c>
      <c r="E353" s="8" t="s">
        <v>3306</v>
      </c>
      <c r="F353" s="89">
        <v>2.25</v>
      </c>
      <c r="G353" s="90">
        <v>1360.0</v>
      </c>
      <c r="H353" s="87">
        <v>450000.0</v>
      </c>
      <c r="I353" s="83">
        <v>244994.0</v>
      </c>
      <c r="J353" s="84">
        <f t="shared" si="3"/>
        <v>205006</v>
      </c>
      <c r="K353" s="91"/>
      <c r="L353" s="8" t="s">
        <v>2900</v>
      </c>
      <c r="M353" s="8" t="s">
        <v>2900</v>
      </c>
      <c r="N353" s="8" t="s">
        <v>2900</v>
      </c>
      <c r="P353" s="85">
        <v>2.0</v>
      </c>
      <c r="Q353" s="86">
        <v>2.0</v>
      </c>
      <c r="R353" s="86">
        <v>1347.0</v>
      </c>
      <c r="S353" s="87"/>
      <c r="T353" s="89" t="s">
        <v>3307</v>
      </c>
      <c r="W353" s="41"/>
    </row>
    <row r="354">
      <c r="A354" s="6">
        <v>45551.0</v>
      </c>
      <c r="B354" s="8" t="s">
        <v>3338</v>
      </c>
      <c r="C354" s="93" t="s">
        <v>4684</v>
      </c>
      <c r="D354" s="8" t="s">
        <v>4685</v>
      </c>
      <c r="E354" s="8" t="s">
        <v>3306</v>
      </c>
      <c r="F354" s="89">
        <v>5.75</v>
      </c>
      <c r="G354" s="87">
        <v>2995.0</v>
      </c>
      <c r="H354" s="87">
        <v>460000.0</v>
      </c>
      <c r="I354" s="83">
        <v>439318.96</v>
      </c>
      <c r="J354" s="84">
        <f t="shared" si="3"/>
        <v>20681.04</v>
      </c>
      <c r="K354" s="91" t="s">
        <v>4676</v>
      </c>
      <c r="L354" s="8" t="s">
        <v>66</v>
      </c>
      <c r="M354" s="8" t="s">
        <v>2900</v>
      </c>
      <c r="N354" s="8" t="s">
        <v>2900</v>
      </c>
      <c r="P354" s="85">
        <v>4.0</v>
      </c>
      <c r="Q354" s="86">
        <v>4.0</v>
      </c>
      <c r="R354" s="86">
        <v>2034.0</v>
      </c>
      <c r="S354" s="87" t="s">
        <v>4686</v>
      </c>
      <c r="T354" s="89" t="s">
        <v>3307</v>
      </c>
      <c r="W354" s="41"/>
    </row>
    <row r="355">
      <c r="A355" s="6">
        <v>45551.0</v>
      </c>
      <c r="B355" s="8" t="s">
        <v>4687</v>
      </c>
      <c r="C355" s="93" t="s">
        <v>4688</v>
      </c>
      <c r="D355" s="8" t="s">
        <v>4689</v>
      </c>
      <c r="E355" s="8" t="s">
        <v>3306</v>
      </c>
      <c r="F355" s="89">
        <v>2.26</v>
      </c>
      <c r="G355" s="90">
        <v>1478.0</v>
      </c>
      <c r="H355" s="87">
        <v>360000.0</v>
      </c>
      <c r="I355" s="83">
        <v>306577.0</v>
      </c>
      <c r="J355" s="84">
        <f t="shared" si="3"/>
        <v>53423</v>
      </c>
      <c r="K355" s="91" t="s">
        <v>4690</v>
      </c>
      <c r="L355" s="8" t="s">
        <v>66</v>
      </c>
      <c r="M355" s="8" t="s">
        <v>66</v>
      </c>
      <c r="N355" s="8" t="s">
        <v>66</v>
      </c>
      <c r="P355" s="85">
        <v>3.0</v>
      </c>
      <c r="Q355" s="86">
        <v>2.0</v>
      </c>
      <c r="R355" s="86">
        <v>2058.0</v>
      </c>
      <c r="S355" s="87">
        <v>125.0</v>
      </c>
      <c r="T355" s="89" t="s">
        <v>3940</v>
      </c>
      <c r="W355" s="41"/>
    </row>
    <row r="356">
      <c r="A356" s="6">
        <v>45551.0</v>
      </c>
      <c r="B356" s="8" t="s">
        <v>4065</v>
      </c>
      <c r="C356" s="93" t="s">
        <v>4691</v>
      </c>
      <c r="D356" s="8" t="s">
        <v>4692</v>
      </c>
      <c r="E356" s="8" t="s">
        <v>3306</v>
      </c>
      <c r="F356" s="89">
        <v>4.25</v>
      </c>
      <c r="G356" s="90">
        <v>3826.0</v>
      </c>
      <c r="H356" s="87">
        <v>574900.0</v>
      </c>
      <c r="I356" s="83">
        <v>505000.0</v>
      </c>
      <c r="J356" s="84">
        <f t="shared" si="3"/>
        <v>69900</v>
      </c>
      <c r="K356" s="91" t="s">
        <v>4693</v>
      </c>
      <c r="L356" s="8" t="s">
        <v>66</v>
      </c>
      <c r="M356" s="8" t="s">
        <v>66</v>
      </c>
      <c r="N356" s="8" t="s">
        <v>66</v>
      </c>
      <c r="P356" s="85">
        <v>5.0</v>
      </c>
      <c r="Q356" s="86">
        <v>3.0</v>
      </c>
      <c r="R356" s="86">
        <v>3101.0</v>
      </c>
      <c r="S356" s="87">
        <v>13.0</v>
      </c>
      <c r="T356" s="89" t="s">
        <v>3940</v>
      </c>
      <c r="W356" s="41"/>
    </row>
    <row r="357">
      <c r="A357" s="6">
        <v>45551.0</v>
      </c>
      <c r="B357" s="8" t="s">
        <v>3342</v>
      </c>
      <c r="C357" s="93" t="s">
        <v>4694</v>
      </c>
      <c r="D357" s="8" t="s">
        <v>4695</v>
      </c>
      <c r="E357" s="8" t="s">
        <v>3558</v>
      </c>
      <c r="F357" s="89">
        <v>5.75</v>
      </c>
      <c r="G357" s="90">
        <v>3700.0</v>
      </c>
      <c r="H357" s="87">
        <v>599000.0</v>
      </c>
      <c r="I357" s="83">
        <v>584000.0</v>
      </c>
      <c r="J357" s="84">
        <f t="shared" si="3"/>
        <v>15000</v>
      </c>
      <c r="K357" s="91" t="s">
        <v>4696</v>
      </c>
      <c r="L357" s="8" t="s">
        <v>66</v>
      </c>
      <c r="M357" s="8" t="s">
        <v>66</v>
      </c>
      <c r="N357" s="8" t="s">
        <v>66</v>
      </c>
      <c r="P357" s="85">
        <v>5.0</v>
      </c>
      <c r="Q357" s="86">
        <v>3.0</v>
      </c>
      <c r="R357" s="86">
        <v>3336.0</v>
      </c>
      <c r="S357" s="87"/>
      <c r="T357" s="89" t="s">
        <v>3307</v>
      </c>
      <c r="W357" s="41"/>
    </row>
    <row r="358">
      <c r="A358" s="6">
        <v>45551.0</v>
      </c>
      <c r="B358" s="8" t="s">
        <v>4697</v>
      </c>
      <c r="C358" s="93" t="s">
        <v>4698</v>
      </c>
      <c r="D358" s="8" t="s">
        <v>4699</v>
      </c>
      <c r="E358" s="8" t="s">
        <v>3306</v>
      </c>
      <c r="F358" s="89">
        <v>2.4</v>
      </c>
      <c r="G358" s="90">
        <v>2900.0</v>
      </c>
      <c r="H358" s="87">
        <v>725000.0</v>
      </c>
      <c r="I358" s="83">
        <v>600000.0</v>
      </c>
      <c r="J358" s="84">
        <f t="shared" si="3"/>
        <v>125000</v>
      </c>
      <c r="K358" s="91" t="s">
        <v>4700</v>
      </c>
      <c r="L358" s="8" t="s">
        <v>66</v>
      </c>
      <c r="M358" s="8" t="s">
        <v>2900</v>
      </c>
      <c r="N358" s="8" t="s">
        <v>2900</v>
      </c>
      <c r="P358" s="85">
        <v>3.0</v>
      </c>
      <c r="Q358" s="86">
        <v>2.0</v>
      </c>
      <c r="R358" s="86">
        <v>1638.0</v>
      </c>
      <c r="S358" s="87"/>
      <c r="T358" s="89" t="s">
        <v>3479</v>
      </c>
      <c r="W358" s="41"/>
    </row>
    <row r="359">
      <c r="A359" s="6">
        <v>45551.0</v>
      </c>
      <c r="B359" s="8" t="s">
        <v>3715</v>
      </c>
      <c r="C359" s="93" t="s">
        <v>4701</v>
      </c>
      <c r="D359" s="8" t="s">
        <v>4702</v>
      </c>
      <c r="E359" s="8" t="s">
        <v>3306</v>
      </c>
      <c r="F359" s="89">
        <v>2.67</v>
      </c>
      <c r="G359" s="90">
        <v>0.0</v>
      </c>
      <c r="H359" s="87">
        <v>899900.0</v>
      </c>
      <c r="I359" s="83">
        <v>593000.0</v>
      </c>
      <c r="J359" s="84">
        <f t="shared" si="3"/>
        <v>306900</v>
      </c>
      <c r="K359" s="91"/>
      <c r="L359" s="8" t="s">
        <v>2900</v>
      </c>
      <c r="M359" s="8" t="s">
        <v>2900</v>
      </c>
      <c r="N359" s="8" t="s">
        <v>2900</v>
      </c>
      <c r="P359" s="85">
        <v>5.0</v>
      </c>
      <c r="Q359" s="86">
        <v>4.0</v>
      </c>
      <c r="R359" s="86">
        <v>4018.0</v>
      </c>
      <c r="S359" s="87"/>
      <c r="T359" s="89" t="s">
        <v>3693</v>
      </c>
      <c r="W359" s="41"/>
    </row>
    <row r="360">
      <c r="A360" s="6">
        <v>45548.0</v>
      </c>
      <c r="B360" s="8" t="s">
        <v>4703</v>
      </c>
      <c r="C360" s="93" t="s">
        <v>4704</v>
      </c>
      <c r="D360" s="8" t="s">
        <v>4705</v>
      </c>
      <c r="E360" s="8" t="s">
        <v>3306</v>
      </c>
      <c r="F360" s="89">
        <v>2.75</v>
      </c>
      <c r="G360" s="90">
        <v>4539.0</v>
      </c>
      <c r="H360" s="87">
        <v>1199000.0</v>
      </c>
      <c r="I360" s="83">
        <v>844817.0</v>
      </c>
      <c r="J360" s="84">
        <f t="shared" si="3"/>
        <v>354183</v>
      </c>
      <c r="K360" s="91"/>
      <c r="L360" s="8" t="s">
        <v>2900</v>
      </c>
      <c r="M360" s="8" t="s">
        <v>2900</v>
      </c>
      <c r="N360" s="8" t="s">
        <v>2900</v>
      </c>
      <c r="P360" s="85">
        <v>4.0</v>
      </c>
      <c r="Q360" s="86">
        <v>5.0</v>
      </c>
      <c r="R360" s="86">
        <v>4559.0</v>
      </c>
      <c r="S360" s="87"/>
      <c r="T360" s="89" t="s">
        <v>3307</v>
      </c>
      <c r="W360" s="41"/>
    </row>
    <row r="361">
      <c r="A361" s="6">
        <v>45547.0</v>
      </c>
      <c r="B361" s="8" t="s">
        <v>4706</v>
      </c>
      <c r="C361" s="93" t="s">
        <v>4707</v>
      </c>
      <c r="D361" s="8" t="s">
        <v>4708</v>
      </c>
      <c r="E361" s="8" t="s">
        <v>3306</v>
      </c>
      <c r="F361" s="89">
        <v>5.5</v>
      </c>
      <c r="G361" s="87">
        <v>4437.0</v>
      </c>
      <c r="H361" s="87">
        <v>699900.0</v>
      </c>
      <c r="I361" s="83">
        <v>660100.0</v>
      </c>
      <c r="J361" s="84">
        <f t="shared" si="3"/>
        <v>39800</v>
      </c>
      <c r="K361" s="91" t="s">
        <v>4709</v>
      </c>
      <c r="L361" s="8" t="s">
        <v>66</v>
      </c>
      <c r="M361" s="8" t="s">
        <v>2900</v>
      </c>
      <c r="N361" s="8" t="s">
        <v>2900</v>
      </c>
      <c r="P361" s="85">
        <v>4.0</v>
      </c>
      <c r="Q361" s="86">
        <v>3.0</v>
      </c>
      <c r="R361" s="86">
        <v>3172.0</v>
      </c>
      <c r="S361" s="87" t="s">
        <v>3838</v>
      </c>
      <c r="T361" s="89" t="s">
        <v>3307</v>
      </c>
      <c r="W361" s="41"/>
    </row>
    <row r="362">
      <c r="A362" s="6">
        <v>45547.0</v>
      </c>
      <c r="B362" s="8" t="s">
        <v>4710</v>
      </c>
      <c r="C362" s="93" t="s">
        <v>4711</v>
      </c>
      <c r="D362" s="8" t="s">
        <v>4712</v>
      </c>
      <c r="E362" s="8" t="s">
        <v>3306</v>
      </c>
      <c r="F362" s="89">
        <v>5.3</v>
      </c>
      <c r="G362" s="90"/>
      <c r="H362" s="87">
        <v>499000.0</v>
      </c>
      <c r="I362" s="83">
        <v>483735.0</v>
      </c>
      <c r="J362" s="84">
        <f t="shared" si="3"/>
        <v>15265</v>
      </c>
      <c r="K362" s="91" t="s">
        <v>4713</v>
      </c>
      <c r="L362" s="8" t="s">
        <v>66</v>
      </c>
      <c r="M362" s="8" t="s">
        <v>2900</v>
      </c>
      <c r="N362" s="8" t="s">
        <v>2900</v>
      </c>
      <c r="P362" s="85">
        <v>4.0</v>
      </c>
      <c r="Q362" s="86">
        <v>3.0</v>
      </c>
      <c r="R362" s="86">
        <v>2544.0</v>
      </c>
      <c r="S362" s="87"/>
      <c r="T362" s="89" t="s">
        <v>3693</v>
      </c>
      <c r="W362" s="41"/>
    </row>
    <row r="363">
      <c r="A363" s="6">
        <v>45547.0</v>
      </c>
      <c r="B363" s="8" t="s">
        <v>4714</v>
      </c>
      <c r="C363" s="93" t="s">
        <v>4715</v>
      </c>
      <c r="D363" s="8" t="s">
        <v>4716</v>
      </c>
      <c r="E363" s="8" t="s">
        <v>3314</v>
      </c>
      <c r="F363" s="89">
        <v>5.25</v>
      </c>
      <c r="G363" s="90">
        <v>4092.0</v>
      </c>
      <c r="H363" s="87">
        <v>585000.0</v>
      </c>
      <c r="I363" s="83">
        <v>563400.0</v>
      </c>
      <c r="J363" s="84">
        <f t="shared" si="3"/>
        <v>21600</v>
      </c>
      <c r="K363" s="91" t="s">
        <v>4717</v>
      </c>
      <c r="L363" s="8" t="s">
        <v>66</v>
      </c>
      <c r="M363" s="8" t="s">
        <v>66</v>
      </c>
      <c r="N363" s="8" t="s">
        <v>66</v>
      </c>
      <c r="P363" s="85">
        <v>5.0</v>
      </c>
      <c r="Q363" s="86">
        <v>4.0</v>
      </c>
      <c r="R363" s="86">
        <v>3377.0</v>
      </c>
      <c r="S363" s="87"/>
      <c r="T363" s="89" t="s">
        <v>3479</v>
      </c>
      <c r="W363" s="41"/>
    </row>
    <row r="364">
      <c r="A364" s="6">
        <v>45547.0</v>
      </c>
      <c r="B364" s="8" t="s">
        <v>4718</v>
      </c>
      <c r="C364" s="93" t="s">
        <v>4719</v>
      </c>
      <c r="D364" s="8" t="s">
        <v>4720</v>
      </c>
      <c r="E364" s="8" t="s">
        <v>3314</v>
      </c>
      <c r="F364" s="89">
        <v>7.08</v>
      </c>
      <c r="G364" s="90"/>
      <c r="H364" s="87">
        <v>610000.0</v>
      </c>
      <c r="I364" s="83">
        <v>594343.0</v>
      </c>
      <c r="J364" s="84">
        <f t="shared" si="3"/>
        <v>15657</v>
      </c>
      <c r="K364" s="91" t="s">
        <v>4721</v>
      </c>
      <c r="L364" s="8" t="s">
        <v>66</v>
      </c>
      <c r="M364" s="8" t="s">
        <v>2900</v>
      </c>
      <c r="N364" s="8" t="s">
        <v>2900</v>
      </c>
      <c r="P364" s="85">
        <v>5.0</v>
      </c>
      <c r="Q364" s="86">
        <v>3.0</v>
      </c>
      <c r="R364" s="86">
        <v>2678.0</v>
      </c>
      <c r="S364" s="87" t="s">
        <v>4722</v>
      </c>
      <c r="T364" s="89" t="s">
        <v>3307</v>
      </c>
      <c r="W364" s="41"/>
    </row>
    <row r="365">
      <c r="A365" s="6">
        <v>45547.0</v>
      </c>
      <c r="B365" s="8" t="s">
        <v>4723</v>
      </c>
      <c r="C365" s="93" t="s">
        <v>4724</v>
      </c>
      <c r="D365" s="8" t="s">
        <v>4725</v>
      </c>
      <c r="E365" s="8" t="s">
        <v>3314</v>
      </c>
      <c r="F365" s="89">
        <v>2.75</v>
      </c>
      <c r="G365" s="90">
        <v>1508.0</v>
      </c>
      <c r="H365" s="87">
        <v>335000.0</v>
      </c>
      <c r="I365" s="83">
        <v>312730.0</v>
      </c>
      <c r="J365" s="84">
        <f t="shared" si="3"/>
        <v>22270</v>
      </c>
      <c r="K365" s="91" t="s">
        <v>4726</v>
      </c>
      <c r="L365" s="8" t="s">
        <v>66</v>
      </c>
      <c r="M365" s="8" t="s">
        <v>2900</v>
      </c>
      <c r="N365" s="8" t="s">
        <v>2900</v>
      </c>
      <c r="O365" s="88" t="s">
        <v>4727</v>
      </c>
      <c r="P365" s="85">
        <v>2.0</v>
      </c>
      <c r="Q365" s="86">
        <v>2.0</v>
      </c>
      <c r="R365" s="86">
        <v>1257.0</v>
      </c>
      <c r="S365" s="87">
        <v>360.0</v>
      </c>
      <c r="T365" s="89" t="s">
        <v>3940</v>
      </c>
      <c r="W365" s="41"/>
    </row>
    <row r="366">
      <c r="A366" s="6">
        <v>45547.0</v>
      </c>
      <c r="B366" s="8" t="s">
        <v>4728</v>
      </c>
      <c r="C366" s="93" t="s">
        <v>4729</v>
      </c>
      <c r="D366" s="8" t="s">
        <v>4730</v>
      </c>
      <c r="E366" s="8" t="s">
        <v>3851</v>
      </c>
      <c r="F366" s="89">
        <v>3.87</v>
      </c>
      <c r="G366" s="90">
        <v>2786.0</v>
      </c>
      <c r="H366" s="87">
        <v>525000.0</v>
      </c>
      <c r="I366" s="83">
        <v>413000.0</v>
      </c>
      <c r="J366" s="84">
        <f t="shared" si="3"/>
        <v>112000</v>
      </c>
      <c r="K366" s="91" t="s">
        <v>4731</v>
      </c>
      <c r="L366" s="8" t="s">
        <v>66</v>
      </c>
      <c r="M366" s="8" t="s">
        <v>66</v>
      </c>
      <c r="N366" s="8" t="s">
        <v>66</v>
      </c>
      <c r="P366" s="85">
        <v>4.0</v>
      </c>
      <c r="Q366" s="86">
        <v>3.0</v>
      </c>
      <c r="R366" s="86">
        <v>3186.0</v>
      </c>
      <c r="S366" s="87">
        <v>68.0</v>
      </c>
      <c r="T366" s="89" t="s">
        <v>3307</v>
      </c>
      <c r="W366" s="41"/>
    </row>
    <row r="367">
      <c r="A367" s="6">
        <v>45547.0</v>
      </c>
      <c r="B367" s="8" t="s">
        <v>4732</v>
      </c>
      <c r="C367" s="93" t="s">
        <v>4733</v>
      </c>
      <c r="D367" s="8" t="s">
        <v>4734</v>
      </c>
      <c r="E367" s="8" t="s">
        <v>3306</v>
      </c>
      <c r="F367" s="89">
        <v>2.87</v>
      </c>
      <c r="G367" s="90">
        <v>2066.0</v>
      </c>
      <c r="H367" s="87">
        <v>420000.0</v>
      </c>
      <c r="I367" s="83">
        <v>378000.0</v>
      </c>
      <c r="J367" s="84">
        <f t="shared" si="3"/>
        <v>42000</v>
      </c>
      <c r="K367" s="91" t="s">
        <v>4735</v>
      </c>
      <c r="L367" s="8" t="s">
        <v>66</v>
      </c>
      <c r="M367" s="8" t="s">
        <v>66</v>
      </c>
      <c r="N367" s="8" t="s">
        <v>66</v>
      </c>
      <c r="P367" s="85">
        <v>4.0</v>
      </c>
      <c r="Q367" s="86">
        <v>3.0</v>
      </c>
      <c r="R367" s="86">
        <v>1704.0</v>
      </c>
      <c r="S367" s="87"/>
      <c r="T367" s="89" t="s">
        <v>3940</v>
      </c>
      <c r="W367" s="41"/>
    </row>
    <row r="368">
      <c r="A368" s="6">
        <v>45547.0</v>
      </c>
      <c r="B368" s="8" t="s">
        <v>4736</v>
      </c>
      <c r="C368" s="93" t="s">
        <v>4737</v>
      </c>
      <c r="D368" s="8" t="s">
        <v>4738</v>
      </c>
      <c r="E368" s="8" t="s">
        <v>3306</v>
      </c>
      <c r="F368" s="89">
        <v>2.25</v>
      </c>
      <c r="G368" s="90">
        <v>1270.0</v>
      </c>
      <c r="H368" s="87">
        <v>498400.0</v>
      </c>
      <c r="I368" s="83">
        <v>305308.0</v>
      </c>
      <c r="J368" s="84">
        <f t="shared" si="3"/>
        <v>193092</v>
      </c>
      <c r="K368" s="91"/>
      <c r="L368" s="8" t="s">
        <v>2900</v>
      </c>
      <c r="M368" s="8" t="s">
        <v>2900</v>
      </c>
      <c r="N368" s="8" t="s">
        <v>2900</v>
      </c>
      <c r="P368" s="85">
        <v>4.0</v>
      </c>
      <c r="Q368" s="86">
        <v>4.0</v>
      </c>
      <c r="R368" s="86">
        <v>2267.0</v>
      </c>
      <c r="S368" s="87"/>
      <c r="T368" s="89" t="s">
        <v>3693</v>
      </c>
      <c r="W368" s="41"/>
    </row>
    <row r="369">
      <c r="A369" s="6">
        <v>45546.0</v>
      </c>
      <c r="B369" s="8" t="s">
        <v>3320</v>
      </c>
      <c r="C369" s="93" t="s">
        <v>4739</v>
      </c>
      <c r="D369" s="8" t="s">
        <v>4740</v>
      </c>
      <c r="E369" s="8" t="s">
        <v>3306</v>
      </c>
      <c r="F369" s="89">
        <v>2.75</v>
      </c>
      <c r="G369" s="90">
        <v>2900.0</v>
      </c>
      <c r="H369" s="87">
        <v>674900.0</v>
      </c>
      <c r="I369" s="83">
        <v>530000.0</v>
      </c>
      <c r="J369" s="84">
        <f t="shared" si="3"/>
        <v>144900</v>
      </c>
      <c r="K369" s="91" t="s">
        <v>4741</v>
      </c>
      <c r="L369" s="8" t="s">
        <v>66</v>
      </c>
      <c r="M369" s="8" t="s">
        <v>66</v>
      </c>
      <c r="N369" s="8" t="s">
        <v>66</v>
      </c>
      <c r="P369" s="85">
        <v>5.0</v>
      </c>
      <c r="Q369" s="86">
        <v>4.0</v>
      </c>
      <c r="R369" s="86">
        <v>3896.0</v>
      </c>
      <c r="S369" s="87">
        <v>86.0</v>
      </c>
      <c r="T369" s="89" t="s">
        <v>4593</v>
      </c>
      <c r="W369" s="41"/>
    </row>
    <row r="370">
      <c r="A370" s="6">
        <v>45546.0</v>
      </c>
      <c r="B370" s="8" t="s">
        <v>4742</v>
      </c>
      <c r="C370" s="93" t="s">
        <v>4743</v>
      </c>
      <c r="D370" s="8" t="s">
        <v>4744</v>
      </c>
      <c r="E370" s="8" t="s">
        <v>3306</v>
      </c>
      <c r="F370" s="89">
        <v>2.37</v>
      </c>
      <c r="G370" s="90">
        <v>1751.0</v>
      </c>
      <c r="H370" s="87">
        <v>392000.0</v>
      </c>
      <c r="I370" s="83">
        <v>292017.0</v>
      </c>
      <c r="J370" s="84">
        <f t="shared" si="3"/>
        <v>99983</v>
      </c>
      <c r="K370" s="91" t="s">
        <v>4745</v>
      </c>
      <c r="L370" s="8" t="s">
        <v>66</v>
      </c>
      <c r="M370" s="8" t="s">
        <v>66</v>
      </c>
      <c r="N370" s="8" t="s">
        <v>66</v>
      </c>
      <c r="P370" s="85">
        <v>3.0</v>
      </c>
      <c r="Q370" s="86">
        <v>3.0</v>
      </c>
      <c r="R370" s="86">
        <v>1658.0</v>
      </c>
      <c r="S370" s="87">
        <v>180.0</v>
      </c>
      <c r="T370" s="89" t="s">
        <v>4593</v>
      </c>
      <c r="W370" s="41"/>
    </row>
    <row r="371">
      <c r="A371" s="6">
        <v>45544.0</v>
      </c>
      <c r="B371" s="8" t="s">
        <v>4746</v>
      </c>
      <c r="C371" s="93" t="s">
        <v>4747</v>
      </c>
      <c r="D371" s="8" t="s">
        <v>4748</v>
      </c>
      <c r="E371" s="8" t="s">
        <v>3306</v>
      </c>
      <c r="F371" s="89">
        <v>2.75</v>
      </c>
      <c r="G371" s="90">
        <v>2998.0</v>
      </c>
      <c r="H371" s="87">
        <v>650000.0</v>
      </c>
      <c r="I371" s="83">
        <v>510379.0</v>
      </c>
      <c r="J371" s="84">
        <f t="shared" si="3"/>
        <v>139621</v>
      </c>
      <c r="K371" s="91" t="s">
        <v>4749</v>
      </c>
      <c r="L371" s="8" t="s">
        <v>66</v>
      </c>
      <c r="M371" s="8" t="s">
        <v>2900</v>
      </c>
      <c r="N371" s="8" t="s">
        <v>2900</v>
      </c>
      <c r="P371" s="85">
        <v>4.0</v>
      </c>
      <c r="Q371" s="86">
        <v>3.0</v>
      </c>
      <c r="R371" s="86">
        <v>3556.0</v>
      </c>
      <c r="S371" s="87">
        <v>280.0</v>
      </c>
      <c r="T371" s="89" t="s">
        <v>3307</v>
      </c>
      <c r="W371" s="41"/>
    </row>
    <row r="372">
      <c r="A372" s="6">
        <v>45541.0</v>
      </c>
      <c r="B372" s="8" t="s">
        <v>4169</v>
      </c>
      <c r="C372" s="93" t="s">
        <v>4750</v>
      </c>
      <c r="D372" s="8" t="s">
        <v>4751</v>
      </c>
      <c r="E372" s="8" t="s">
        <v>3306</v>
      </c>
      <c r="F372" s="89">
        <v>2.75</v>
      </c>
      <c r="G372" s="87">
        <v>2850.0</v>
      </c>
      <c r="H372" s="87">
        <v>625000.0</v>
      </c>
      <c r="I372" s="83">
        <v>538988.0</v>
      </c>
      <c r="J372" s="84">
        <f t="shared" si="3"/>
        <v>86012</v>
      </c>
      <c r="K372" s="91" t="s">
        <v>4752</v>
      </c>
      <c r="L372" s="8" t="s">
        <v>66</v>
      </c>
      <c r="M372" s="8" t="s">
        <v>66</v>
      </c>
      <c r="N372" s="8" t="s">
        <v>66</v>
      </c>
      <c r="P372" s="85">
        <v>4.0</v>
      </c>
      <c r="Q372" s="86">
        <v>3.0</v>
      </c>
      <c r="R372" s="86">
        <v>3137.0</v>
      </c>
      <c r="S372" s="87"/>
      <c r="T372" s="89" t="s">
        <v>3307</v>
      </c>
      <c r="W372" s="41"/>
    </row>
    <row r="373">
      <c r="A373" s="6">
        <v>45541.0</v>
      </c>
      <c r="B373" s="8" t="s">
        <v>4292</v>
      </c>
      <c r="C373" s="93" t="s">
        <v>4753</v>
      </c>
      <c r="D373" s="8" t="s">
        <v>4754</v>
      </c>
      <c r="E373" s="8" t="s">
        <v>3306</v>
      </c>
      <c r="F373" s="89">
        <v>2.75</v>
      </c>
      <c r="G373" s="90">
        <v>1930.0</v>
      </c>
      <c r="H373" s="87">
        <v>410000.0</v>
      </c>
      <c r="I373" s="83">
        <v>388000.0</v>
      </c>
      <c r="J373" s="84">
        <f t="shared" si="3"/>
        <v>22000</v>
      </c>
      <c r="K373" s="91" t="s">
        <v>4755</v>
      </c>
      <c r="L373" s="8" t="s">
        <v>66</v>
      </c>
      <c r="M373" s="8" t="s">
        <v>66</v>
      </c>
      <c r="N373" s="8" t="s">
        <v>66</v>
      </c>
      <c r="P373" s="85">
        <v>4.0</v>
      </c>
      <c r="Q373" s="86">
        <v>3.0</v>
      </c>
      <c r="R373" s="86">
        <v>1804.0</v>
      </c>
      <c r="S373" s="87"/>
      <c r="T373" s="89" t="s">
        <v>3693</v>
      </c>
      <c r="W373" s="41"/>
    </row>
    <row r="374">
      <c r="A374" s="6">
        <v>45541.0</v>
      </c>
      <c r="B374" s="8" t="s">
        <v>4756</v>
      </c>
      <c r="C374" s="93" t="s">
        <v>4757</v>
      </c>
      <c r="D374" s="8" t="s">
        <v>4758</v>
      </c>
      <c r="E374" s="8" t="s">
        <v>3306</v>
      </c>
      <c r="F374" s="89">
        <v>5.5</v>
      </c>
      <c r="G374" s="90">
        <v>3182.0</v>
      </c>
      <c r="H374" s="87">
        <v>620000.0</v>
      </c>
      <c r="I374" s="83">
        <v>537042.0</v>
      </c>
      <c r="J374" s="84">
        <f t="shared" si="3"/>
        <v>82958</v>
      </c>
      <c r="K374" s="91" t="s">
        <v>4759</v>
      </c>
      <c r="L374" s="8" t="s">
        <v>66</v>
      </c>
      <c r="M374" s="8" t="s">
        <v>2900</v>
      </c>
      <c r="N374" s="8" t="s">
        <v>2900</v>
      </c>
      <c r="P374" s="85">
        <v>3.0</v>
      </c>
      <c r="Q374" s="86">
        <v>3.0</v>
      </c>
      <c r="R374" s="86">
        <v>2464.0</v>
      </c>
      <c r="S374" s="87"/>
      <c r="T374" s="89" t="s">
        <v>3307</v>
      </c>
      <c r="W374" s="41"/>
    </row>
    <row r="375">
      <c r="A375" s="6">
        <v>45541.0</v>
      </c>
      <c r="B375" s="8" t="s">
        <v>4760</v>
      </c>
      <c r="C375" s="93" t="s">
        <v>4761</v>
      </c>
      <c r="D375" s="8" t="s">
        <v>4762</v>
      </c>
      <c r="E375" s="8" t="s">
        <v>3306</v>
      </c>
      <c r="F375" s="89">
        <v>2.62</v>
      </c>
      <c r="G375" s="90">
        <v>2395.0</v>
      </c>
      <c r="H375" s="87">
        <v>600000.0</v>
      </c>
      <c r="I375" s="83">
        <v>434978.0</v>
      </c>
      <c r="J375" s="84">
        <f t="shared" si="3"/>
        <v>165022</v>
      </c>
      <c r="K375" s="91"/>
      <c r="L375" s="95" t="s">
        <v>2900</v>
      </c>
      <c r="M375" s="8" t="s">
        <v>2900</v>
      </c>
      <c r="N375" s="8" t="s">
        <v>2900</v>
      </c>
      <c r="O375" s="95"/>
      <c r="P375" s="85">
        <v>3.0</v>
      </c>
      <c r="Q375" s="86">
        <v>3.0</v>
      </c>
      <c r="R375" s="86">
        <v>3175.0</v>
      </c>
      <c r="S375" s="87"/>
      <c r="T375" s="89" t="s">
        <v>3307</v>
      </c>
      <c r="W375" s="41"/>
    </row>
    <row r="376">
      <c r="A376" s="6">
        <v>45541.0</v>
      </c>
      <c r="B376" s="8" t="s">
        <v>4763</v>
      </c>
      <c r="C376" s="93" t="s">
        <v>4764</v>
      </c>
      <c r="D376" s="8" t="s">
        <v>4765</v>
      </c>
      <c r="E376" s="8" t="s">
        <v>3306</v>
      </c>
      <c r="F376" s="89">
        <v>3.75</v>
      </c>
      <c r="G376" s="90">
        <v>1638.0</v>
      </c>
      <c r="H376" s="87">
        <v>414999.0</v>
      </c>
      <c r="I376" s="83">
        <v>128000.0</v>
      </c>
      <c r="J376" s="84">
        <f t="shared" si="3"/>
        <v>286999</v>
      </c>
      <c r="K376" s="91"/>
      <c r="L376" s="8" t="s">
        <v>2900</v>
      </c>
      <c r="M376" s="8" t="s">
        <v>2900</v>
      </c>
      <c r="N376" s="8" t="s">
        <v>2900</v>
      </c>
      <c r="P376" s="85">
        <v>4.0</v>
      </c>
      <c r="Q376" s="86">
        <v>2.0</v>
      </c>
      <c r="R376" s="86">
        <v>1740.0</v>
      </c>
      <c r="S376" s="87" t="s">
        <v>4766</v>
      </c>
      <c r="T376" s="89" t="s">
        <v>3307</v>
      </c>
      <c r="W376" s="41"/>
    </row>
    <row r="377">
      <c r="A377" s="6">
        <v>45541.0</v>
      </c>
      <c r="B377" s="8" t="s">
        <v>4767</v>
      </c>
      <c r="C377" s="93" t="s">
        <v>4768</v>
      </c>
      <c r="D377" s="8" t="s">
        <v>4769</v>
      </c>
      <c r="E377" s="8" t="s">
        <v>3314</v>
      </c>
      <c r="F377" s="89">
        <v>2.25</v>
      </c>
      <c r="G377" s="87">
        <v>2658.0</v>
      </c>
      <c r="H377" s="87">
        <v>629000.0</v>
      </c>
      <c r="I377" s="83">
        <v>514480.0</v>
      </c>
      <c r="J377" s="84">
        <f t="shared" si="3"/>
        <v>114520</v>
      </c>
      <c r="K377" s="91" t="s">
        <v>4770</v>
      </c>
      <c r="L377" s="8" t="s">
        <v>66</v>
      </c>
      <c r="M377" s="8" t="s">
        <v>66</v>
      </c>
      <c r="N377" s="8" t="s">
        <v>66</v>
      </c>
      <c r="O377" s="88" t="s">
        <v>4771</v>
      </c>
      <c r="P377" s="85">
        <v>5.0</v>
      </c>
      <c r="Q377" s="86">
        <v>4.0</v>
      </c>
      <c r="R377" s="86">
        <v>3027.0</v>
      </c>
      <c r="S377" s="87" t="s">
        <v>4772</v>
      </c>
      <c r="T377" s="89" t="s">
        <v>3307</v>
      </c>
      <c r="W377" s="41"/>
    </row>
    <row r="378">
      <c r="A378" s="6">
        <v>45540.0</v>
      </c>
      <c r="B378" s="8" t="s">
        <v>4292</v>
      </c>
      <c r="C378" s="93" t="s">
        <v>4773</v>
      </c>
      <c r="D378" s="8" t="s">
        <v>4774</v>
      </c>
      <c r="E378" s="8" t="s">
        <v>3306</v>
      </c>
      <c r="F378" s="89">
        <v>4.25</v>
      </c>
      <c r="G378" s="90">
        <v>2447.0</v>
      </c>
      <c r="H378" s="87">
        <v>499900.0</v>
      </c>
      <c r="I378" s="83">
        <v>476700.0</v>
      </c>
      <c r="J378" s="84">
        <f t="shared" si="3"/>
        <v>23200</v>
      </c>
      <c r="K378" s="91" t="s">
        <v>4775</v>
      </c>
      <c r="L378" s="8" t="s">
        <v>66</v>
      </c>
      <c r="M378" s="8" t="s">
        <v>2900</v>
      </c>
      <c r="N378" s="8" t="s">
        <v>2900</v>
      </c>
      <c r="P378" s="85">
        <v>4.0</v>
      </c>
      <c r="Q378" s="86">
        <v>3.0</v>
      </c>
      <c r="R378" s="86">
        <v>2002.0</v>
      </c>
      <c r="S378" s="87"/>
      <c r="T378" s="89" t="s">
        <v>3307</v>
      </c>
      <c r="W378" s="41"/>
    </row>
    <row r="379">
      <c r="A379" s="6">
        <v>45540.0</v>
      </c>
      <c r="B379" s="8" t="s">
        <v>4776</v>
      </c>
      <c r="C379" s="93" t="s">
        <v>4777</v>
      </c>
      <c r="D379" s="8" t="s">
        <v>4778</v>
      </c>
      <c r="E379" s="8" t="s">
        <v>3314</v>
      </c>
      <c r="F379" s="89">
        <v>2.75</v>
      </c>
      <c r="G379" s="90">
        <v>1702.0</v>
      </c>
      <c r="H379" s="87">
        <v>425000.0</v>
      </c>
      <c r="I379" s="83">
        <v>332847.0</v>
      </c>
      <c r="J379" s="84">
        <f t="shared" si="3"/>
        <v>92153</v>
      </c>
      <c r="K379" s="91" t="s">
        <v>4779</v>
      </c>
      <c r="L379" s="8" t="s">
        <v>66</v>
      </c>
      <c r="M379" s="8" t="s">
        <v>66</v>
      </c>
      <c r="N379" s="8" t="s">
        <v>66</v>
      </c>
      <c r="O379" s="88" t="s">
        <v>4780</v>
      </c>
      <c r="P379" s="85">
        <v>4.0</v>
      </c>
      <c r="Q379" s="86">
        <v>3.0</v>
      </c>
      <c r="R379" s="86">
        <v>2160.0</v>
      </c>
      <c r="S379" s="87">
        <v>70.0</v>
      </c>
      <c r="T379" s="89" t="s">
        <v>3693</v>
      </c>
      <c r="W379" s="41"/>
    </row>
    <row r="380">
      <c r="A380" s="6">
        <v>45540.0</v>
      </c>
      <c r="B380" s="8" t="s">
        <v>4781</v>
      </c>
      <c r="C380" s="93" t="s">
        <v>4782</v>
      </c>
      <c r="D380" s="8" t="s">
        <v>4783</v>
      </c>
      <c r="E380" s="8" t="s">
        <v>3558</v>
      </c>
      <c r="F380" s="89">
        <v>2.75</v>
      </c>
      <c r="G380" s="87">
        <v>1748.0</v>
      </c>
      <c r="H380" s="87">
        <v>399000.0</v>
      </c>
      <c r="I380" s="83">
        <v>300000.0</v>
      </c>
      <c r="J380" s="84">
        <f t="shared" si="3"/>
        <v>99000</v>
      </c>
      <c r="K380" s="91" t="s">
        <v>4784</v>
      </c>
      <c r="L380" s="8" t="s">
        <v>66</v>
      </c>
      <c r="M380" s="8" t="s">
        <v>66</v>
      </c>
      <c r="N380" s="8" t="s">
        <v>66</v>
      </c>
      <c r="P380" s="85">
        <v>3.0</v>
      </c>
      <c r="Q380" s="86">
        <v>2.0</v>
      </c>
      <c r="R380" s="86">
        <v>1271.0</v>
      </c>
      <c r="S380" s="87"/>
      <c r="T380" s="89" t="s">
        <v>3307</v>
      </c>
      <c r="W380" s="41"/>
    </row>
    <row r="381">
      <c r="A381" s="6">
        <v>45540.0</v>
      </c>
      <c r="B381" s="8" t="s">
        <v>4785</v>
      </c>
      <c r="C381" s="93" t="s">
        <v>4786</v>
      </c>
      <c r="D381" s="8" t="s">
        <v>4787</v>
      </c>
      <c r="E381" s="8" t="s">
        <v>3306</v>
      </c>
      <c r="F381" s="89">
        <v>2.75</v>
      </c>
      <c r="G381" s="90">
        <v>2330.0</v>
      </c>
      <c r="H381" s="87">
        <v>535000.0</v>
      </c>
      <c r="I381" s="83">
        <v>439835.0</v>
      </c>
      <c r="J381" s="84">
        <f t="shared" si="3"/>
        <v>95165</v>
      </c>
      <c r="K381" s="91" t="s">
        <v>4788</v>
      </c>
      <c r="L381" s="8" t="s">
        <v>2900</v>
      </c>
      <c r="M381" s="8" t="s">
        <v>2900</v>
      </c>
      <c r="N381" s="8" t="s">
        <v>2900</v>
      </c>
      <c r="P381" s="85">
        <v>3.0</v>
      </c>
      <c r="Q381" s="86">
        <v>3.0</v>
      </c>
      <c r="R381" s="86">
        <v>2699.0</v>
      </c>
      <c r="S381" s="87"/>
      <c r="T381" s="89" t="s">
        <v>4593</v>
      </c>
      <c r="W381" s="41"/>
    </row>
    <row r="382">
      <c r="A382" s="6">
        <v>45540.0</v>
      </c>
      <c r="B382" s="8" t="s">
        <v>4789</v>
      </c>
      <c r="C382" s="93" t="s">
        <v>4790</v>
      </c>
      <c r="D382" s="8" t="s">
        <v>4791</v>
      </c>
      <c r="E382" s="8" t="s">
        <v>3306</v>
      </c>
      <c r="F382" s="89">
        <v>2.73</v>
      </c>
      <c r="G382" s="90">
        <v>2644.0</v>
      </c>
      <c r="H382" s="87">
        <v>695000.0</v>
      </c>
      <c r="I382" s="83">
        <v>508122.0</v>
      </c>
      <c r="J382" s="96">
        <f t="shared" si="3"/>
        <v>186878</v>
      </c>
      <c r="K382" s="91" t="s">
        <v>4792</v>
      </c>
      <c r="L382" s="8" t="s">
        <v>2900</v>
      </c>
      <c r="M382" s="8" t="s">
        <v>2900</v>
      </c>
      <c r="N382" s="8" t="s">
        <v>2900</v>
      </c>
      <c r="P382" s="85">
        <v>5.0</v>
      </c>
      <c r="Q382" s="86">
        <v>5.0</v>
      </c>
      <c r="R382" s="86">
        <v>4640.0</v>
      </c>
      <c r="S382" s="87" t="s">
        <v>3838</v>
      </c>
      <c r="T382" s="89" t="s">
        <v>4593</v>
      </c>
      <c r="W382" s="41"/>
    </row>
    <row r="383">
      <c r="A383" s="6">
        <v>45540.0</v>
      </c>
      <c r="B383" s="8" t="s">
        <v>4793</v>
      </c>
      <c r="C383" s="93" t="s">
        <v>4794</v>
      </c>
      <c r="D383" s="8" t="s">
        <v>4795</v>
      </c>
      <c r="E383" s="8" t="s">
        <v>3306</v>
      </c>
      <c r="F383" s="89">
        <v>2.75</v>
      </c>
      <c r="G383" s="87">
        <v>1995.0</v>
      </c>
      <c r="H383" s="87">
        <v>689000.0</v>
      </c>
      <c r="I383" s="83">
        <v>282229.0</v>
      </c>
      <c r="J383" s="96">
        <f t="shared" si="3"/>
        <v>406771</v>
      </c>
      <c r="K383" s="91"/>
      <c r="L383" s="8" t="s">
        <v>2900</v>
      </c>
      <c r="M383" s="8" t="s">
        <v>2900</v>
      </c>
      <c r="N383" s="8" t="s">
        <v>2900</v>
      </c>
      <c r="P383" s="85">
        <v>4.0</v>
      </c>
      <c r="Q383" s="86">
        <v>3.0</v>
      </c>
      <c r="R383" s="86">
        <v>3176.0</v>
      </c>
      <c r="S383" s="87">
        <v>31.0</v>
      </c>
      <c r="T383" s="89" t="s">
        <v>3307</v>
      </c>
      <c r="W383" s="41"/>
    </row>
    <row r="384">
      <c r="A384" s="6">
        <v>45538.0</v>
      </c>
      <c r="B384" s="8" t="s">
        <v>4796</v>
      </c>
      <c r="C384" s="93" t="s">
        <v>4797</v>
      </c>
      <c r="D384" s="8" t="s">
        <v>4798</v>
      </c>
      <c r="E384" s="8" t="s">
        <v>3306</v>
      </c>
      <c r="F384" s="89">
        <v>3.25</v>
      </c>
      <c r="G384" s="87">
        <v>1970.0</v>
      </c>
      <c r="H384" s="87">
        <v>370000.0</v>
      </c>
      <c r="I384" s="83">
        <v>332303.0</v>
      </c>
      <c r="J384" s="84">
        <f t="shared" si="3"/>
        <v>37697</v>
      </c>
      <c r="K384" s="91" t="s">
        <v>4799</v>
      </c>
      <c r="L384" s="8" t="s">
        <v>66</v>
      </c>
      <c r="M384" s="8" t="s">
        <v>66</v>
      </c>
      <c r="N384" s="8" t="s">
        <v>66</v>
      </c>
      <c r="P384" s="85">
        <v>4.0</v>
      </c>
      <c r="Q384" s="86">
        <v>2.0</v>
      </c>
      <c r="R384" s="86">
        <v>1666.0</v>
      </c>
      <c r="S384" s="87"/>
      <c r="T384" s="89" t="s">
        <v>3307</v>
      </c>
      <c r="W384" s="41"/>
    </row>
    <row r="385">
      <c r="A385" s="6">
        <v>45538.0</v>
      </c>
      <c r="B385" s="8" t="s">
        <v>3839</v>
      </c>
      <c r="C385" s="93" t="s">
        <v>4800</v>
      </c>
      <c r="D385" s="8" t="s">
        <v>4801</v>
      </c>
      <c r="E385" s="8" t="s">
        <v>3306</v>
      </c>
      <c r="F385" s="89">
        <v>3.62</v>
      </c>
      <c r="G385" s="90">
        <v>2831.0</v>
      </c>
      <c r="H385" s="87">
        <v>470000.0</v>
      </c>
      <c r="I385" s="83">
        <v>421809.0</v>
      </c>
      <c r="J385" s="84">
        <f t="shared" si="3"/>
        <v>48191</v>
      </c>
      <c r="K385" s="91" t="s">
        <v>4802</v>
      </c>
      <c r="L385" s="8" t="s">
        <v>66</v>
      </c>
      <c r="M385" s="8" t="s">
        <v>66</v>
      </c>
      <c r="N385" s="8" t="s">
        <v>66</v>
      </c>
      <c r="P385" s="85">
        <v>5.0</v>
      </c>
      <c r="Q385" s="86">
        <v>3.0</v>
      </c>
      <c r="R385" s="86">
        <v>2536.0</v>
      </c>
      <c r="S385" s="87">
        <v>130.0</v>
      </c>
      <c r="T385" s="89" t="s">
        <v>3940</v>
      </c>
      <c r="W385" s="41"/>
    </row>
    <row r="386">
      <c r="A386" s="6">
        <v>45538.0</v>
      </c>
      <c r="B386" s="8" t="s">
        <v>4803</v>
      </c>
      <c r="C386" s="93" t="s">
        <v>4804</v>
      </c>
      <c r="D386" s="8" t="s">
        <v>4805</v>
      </c>
      <c r="E386" s="8" t="s">
        <v>3306</v>
      </c>
      <c r="F386" s="89">
        <v>2.99</v>
      </c>
      <c r="G386" s="90">
        <v>1640.0</v>
      </c>
      <c r="H386" s="87">
        <v>348000.0</v>
      </c>
      <c r="I386" s="83">
        <v>313462.0</v>
      </c>
      <c r="J386" s="84">
        <f t="shared" si="3"/>
        <v>34538</v>
      </c>
      <c r="K386" s="91" t="s">
        <v>4806</v>
      </c>
      <c r="L386" s="8" t="s">
        <v>66</v>
      </c>
      <c r="M386" s="8" t="s">
        <v>66</v>
      </c>
      <c r="N386" s="8" t="s">
        <v>66</v>
      </c>
      <c r="P386" s="85">
        <v>3.0</v>
      </c>
      <c r="Q386" s="86">
        <v>1.0</v>
      </c>
      <c r="R386" s="86">
        <v>960.0</v>
      </c>
      <c r="S386" s="87"/>
      <c r="T386" s="89" t="s">
        <v>3307</v>
      </c>
      <c r="W386" s="41"/>
    </row>
    <row r="387">
      <c r="A387" s="6">
        <v>45538.0</v>
      </c>
      <c r="B387" s="8" t="s">
        <v>4463</v>
      </c>
      <c r="C387" s="93" t="s">
        <v>4807</v>
      </c>
      <c r="D387" s="8" t="s">
        <v>4808</v>
      </c>
      <c r="E387" s="8" t="s">
        <v>3306</v>
      </c>
      <c r="F387" s="89">
        <v>4.99</v>
      </c>
      <c r="G387" s="87">
        <v>3688.0</v>
      </c>
      <c r="H387" s="87">
        <v>635000.0</v>
      </c>
      <c r="I387" s="83">
        <v>508784.0</v>
      </c>
      <c r="J387" s="84">
        <f t="shared" si="3"/>
        <v>126216</v>
      </c>
      <c r="K387" s="91" t="s">
        <v>4809</v>
      </c>
      <c r="L387" s="8" t="s">
        <v>2900</v>
      </c>
      <c r="M387" s="8" t="s">
        <v>2900</v>
      </c>
      <c r="N387" s="8" t="s">
        <v>2900</v>
      </c>
      <c r="P387" s="85">
        <v>4.0</v>
      </c>
      <c r="Q387" s="86">
        <v>3.0</v>
      </c>
      <c r="R387" s="86">
        <v>2384.0</v>
      </c>
      <c r="S387" s="87" t="s">
        <v>4810</v>
      </c>
      <c r="T387" s="89" t="s">
        <v>3307</v>
      </c>
      <c r="W387" s="41"/>
    </row>
    <row r="388">
      <c r="A388" s="6">
        <v>45538.0</v>
      </c>
      <c r="B388" s="8" t="s">
        <v>3871</v>
      </c>
      <c r="C388" s="93" t="s">
        <v>4811</v>
      </c>
      <c r="D388" s="8" t="s">
        <v>4812</v>
      </c>
      <c r="E388" s="8" t="s">
        <v>3306</v>
      </c>
      <c r="F388" s="89">
        <v>4.5</v>
      </c>
      <c r="G388" s="90">
        <v>2287.0</v>
      </c>
      <c r="H388" s="87">
        <v>385000.0</v>
      </c>
      <c r="I388" s="83">
        <v>360085.0</v>
      </c>
      <c r="J388" s="84">
        <f t="shared" si="3"/>
        <v>24915</v>
      </c>
      <c r="K388" s="91" t="s">
        <v>4813</v>
      </c>
      <c r="L388" s="8" t="s">
        <v>66</v>
      </c>
      <c r="M388" s="8" t="s">
        <v>66</v>
      </c>
      <c r="N388" s="8" t="s">
        <v>66</v>
      </c>
      <c r="P388" s="85">
        <v>4.0</v>
      </c>
      <c r="Q388" s="86">
        <v>2.0</v>
      </c>
      <c r="R388" s="86">
        <v>1682.0</v>
      </c>
      <c r="S388" s="87"/>
      <c r="T388" s="89" t="s">
        <v>3307</v>
      </c>
      <c r="W388" s="41"/>
    </row>
    <row r="389">
      <c r="A389" s="6">
        <v>45534.0</v>
      </c>
      <c r="B389" s="8" t="s">
        <v>4814</v>
      </c>
      <c r="C389" s="93" t="s">
        <v>4815</v>
      </c>
      <c r="D389" s="8" t="s">
        <v>4816</v>
      </c>
      <c r="E389" s="8" t="s">
        <v>3306</v>
      </c>
      <c r="F389" s="89">
        <v>6.125</v>
      </c>
      <c r="G389" s="90">
        <v>2621.0</v>
      </c>
      <c r="H389" s="87">
        <v>469000.0</v>
      </c>
      <c r="I389" s="83">
        <v>379890.0</v>
      </c>
      <c r="J389" s="84">
        <f t="shared" si="3"/>
        <v>89110</v>
      </c>
      <c r="K389" s="91" t="s">
        <v>4817</v>
      </c>
      <c r="L389" s="8" t="s">
        <v>66</v>
      </c>
      <c r="M389" s="8" t="s">
        <v>66</v>
      </c>
      <c r="N389" s="8" t="s">
        <v>66</v>
      </c>
      <c r="P389" s="85">
        <v>5.0</v>
      </c>
      <c r="Q389" s="86">
        <v>4.0</v>
      </c>
      <c r="R389" s="86">
        <v>2752.0</v>
      </c>
      <c r="S389" s="87"/>
      <c r="T389" s="89" t="s">
        <v>3693</v>
      </c>
      <c r="W389" s="41"/>
    </row>
    <row r="390">
      <c r="A390" s="6">
        <v>45534.0</v>
      </c>
      <c r="B390" s="8" t="s">
        <v>3790</v>
      </c>
      <c r="C390" s="93" t="s">
        <v>4818</v>
      </c>
      <c r="D390" s="8" t="s">
        <v>4819</v>
      </c>
      <c r="E390" s="8" t="s">
        <v>3306</v>
      </c>
      <c r="F390" s="89">
        <v>3.62</v>
      </c>
      <c r="G390" s="90">
        <v>4670.0</v>
      </c>
      <c r="H390" s="87">
        <v>995000.0</v>
      </c>
      <c r="I390" s="83">
        <v>783000.0</v>
      </c>
      <c r="J390" s="96">
        <f t="shared" si="3"/>
        <v>212000</v>
      </c>
      <c r="K390" s="91" t="s">
        <v>4820</v>
      </c>
      <c r="L390" s="8" t="s">
        <v>2900</v>
      </c>
      <c r="M390" s="8" t="s">
        <v>2900</v>
      </c>
      <c r="N390" s="8" t="s">
        <v>2900</v>
      </c>
      <c r="P390" s="85">
        <v>6.0</v>
      </c>
      <c r="Q390" s="86">
        <v>4.0</v>
      </c>
      <c r="R390" s="86">
        <v>3709.0</v>
      </c>
      <c r="S390" s="87" t="s">
        <v>4821</v>
      </c>
      <c r="T390" s="89" t="s">
        <v>4593</v>
      </c>
      <c r="W390" s="41"/>
    </row>
    <row r="391">
      <c r="A391" s="6">
        <v>45533.0</v>
      </c>
      <c r="B391" s="8" t="s">
        <v>4822</v>
      </c>
      <c r="C391" s="93" t="s">
        <v>4823</v>
      </c>
      <c r="D391" s="8" t="s">
        <v>4824</v>
      </c>
      <c r="E391" s="8" t="s">
        <v>3306</v>
      </c>
      <c r="F391" s="89">
        <v>2.88</v>
      </c>
      <c r="G391" s="90">
        <v>3864.0</v>
      </c>
      <c r="H391" s="87">
        <v>815000.0</v>
      </c>
      <c r="I391" s="83">
        <v>658589.0</v>
      </c>
      <c r="J391" s="96">
        <f t="shared" si="3"/>
        <v>156411</v>
      </c>
      <c r="K391" s="91" t="s">
        <v>4825</v>
      </c>
      <c r="L391" s="8" t="s">
        <v>2900</v>
      </c>
      <c r="M391" s="8" t="s">
        <v>2900</v>
      </c>
      <c r="N391" s="8" t="s">
        <v>2900</v>
      </c>
      <c r="P391" s="85">
        <v>5.0</v>
      </c>
      <c r="Q391" s="86">
        <v>4.0</v>
      </c>
      <c r="R391" s="86">
        <v>4112.0</v>
      </c>
      <c r="S391" s="87">
        <v>69.0</v>
      </c>
      <c r="T391" s="89" t="s">
        <v>3693</v>
      </c>
      <c r="W391" s="41"/>
      <c r="X391" s="8" t="s">
        <v>4826</v>
      </c>
    </row>
    <row r="392">
      <c r="A392" s="6">
        <v>45533.0</v>
      </c>
      <c r="B392" s="8" t="s">
        <v>3381</v>
      </c>
      <c r="C392" s="93" t="s">
        <v>4827</v>
      </c>
      <c r="D392" s="8" t="s">
        <v>4828</v>
      </c>
      <c r="E392" s="8" t="s">
        <v>3314</v>
      </c>
      <c r="F392" s="89">
        <v>5.75</v>
      </c>
      <c r="G392" s="87">
        <v>1385.0</v>
      </c>
      <c r="H392" s="87">
        <v>350000.0</v>
      </c>
      <c r="I392" s="83">
        <v>332000.0</v>
      </c>
      <c r="J392" s="84">
        <f t="shared" si="3"/>
        <v>18000</v>
      </c>
      <c r="K392" s="91" t="s">
        <v>4829</v>
      </c>
      <c r="L392" s="8" t="s">
        <v>66</v>
      </c>
      <c r="M392" s="8" t="s">
        <v>2900</v>
      </c>
      <c r="N392" s="8" t="s">
        <v>2900</v>
      </c>
      <c r="O392" s="88" t="s">
        <v>4830</v>
      </c>
      <c r="P392" s="85">
        <v>3.0</v>
      </c>
      <c r="Q392" s="86">
        <v>3.0</v>
      </c>
      <c r="R392" s="86">
        <v>1512.0</v>
      </c>
      <c r="S392" s="87">
        <v>150.0</v>
      </c>
      <c r="T392" s="89" t="s">
        <v>3693</v>
      </c>
      <c r="W392" s="41"/>
    </row>
    <row r="393">
      <c r="A393" s="6">
        <v>45533.0</v>
      </c>
      <c r="B393" s="8" t="s">
        <v>4831</v>
      </c>
      <c r="C393" s="93" t="s">
        <v>4832</v>
      </c>
      <c r="D393" s="8" t="s">
        <v>4833</v>
      </c>
      <c r="E393" s="8"/>
      <c r="F393" s="89"/>
      <c r="G393" s="87"/>
      <c r="H393" s="87">
        <v>435000.0</v>
      </c>
      <c r="I393" s="83"/>
      <c r="J393" s="84"/>
      <c r="K393" s="91" t="s">
        <v>4834</v>
      </c>
      <c r="L393" s="8" t="s">
        <v>2900</v>
      </c>
      <c r="M393" s="8" t="s">
        <v>2900</v>
      </c>
      <c r="N393" s="8" t="s">
        <v>2900</v>
      </c>
      <c r="P393" s="85">
        <v>2.0</v>
      </c>
      <c r="Q393" s="86">
        <v>3.0</v>
      </c>
      <c r="R393" s="86">
        <v>2160.0</v>
      </c>
      <c r="S393" s="87">
        <v>300.0</v>
      </c>
      <c r="T393" s="89" t="s">
        <v>3693</v>
      </c>
      <c r="W393" s="41"/>
    </row>
    <row r="394">
      <c r="A394" s="6">
        <v>45532.0</v>
      </c>
      <c r="B394" s="8" t="s">
        <v>3521</v>
      </c>
      <c r="C394" s="93" t="s">
        <v>4835</v>
      </c>
      <c r="D394" s="8" t="s">
        <v>4836</v>
      </c>
      <c r="E394" s="8" t="s">
        <v>3306</v>
      </c>
      <c r="F394" s="89">
        <v>3.5</v>
      </c>
      <c r="G394" s="87">
        <v>1242.0</v>
      </c>
      <c r="H394" s="87">
        <v>350000.0</v>
      </c>
      <c r="I394" s="83">
        <v>277584.0</v>
      </c>
      <c r="J394" s="84">
        <f t="shared" ref="J394:J707" si="4">H394-I394</f>
        <v>72416</v>
      </c>
      <c r="K394" s="91" t="s">
        <v>3424</v>
      </c>
      <c r="L394" s="8" t="s">
        <v>66</v>
      </c>
      <c r="M394" s="8" t="s">
        <v>66</v>
      </c>
      <c r="N394" s="8" t="s">
        <v>66</v>
      </c>
      <c r="P394" s="85">
        <v>3.0</v>
      </c>
      <c r="Q394" s="86">
        <v>3.0</v>
      </c>
      <c r="R394" s="86">
        <v>1319.0</v>
      </c>
      <c r="S394" s="87">
        <v>180.0</v>
      </c>
      <c r="T394" s="89" t="s">
        <v>3940</v>
      </c>
      <c r="W394" s="41"/>
    </row>
    <row r="395">
      <c r="A395" s="6">
        <v>45532.0</v>
      </c>
      <c r="B395" s="8" t="s">
        <v>4837</v>
      </c>
      <c r="C395" s="93" t="s">
        <v>4838</v>
      </c>
      <c r="D395" s="8" t="s">
        <v>4839</v>
      </c>
      <c r="E395" s="8" t="s">
        <v>3851</v>
      </c>
      <c r="F395" s="89">
        <v>3.25</v>
      </c>
      <c r="G395" s="90">
        <v>2211.0</v>
      </c>
      <c r="H395" s="87">
        <v>390000.0</v>
      </c>
      <c r="I395" s="83">
        <v>342060.0</v>
      </c>
      <c r="J395" s="84">
        <f t="shared" si="4"/>
        <v>47940</v>
      </c>
      <c r="K395" s="91" t="s">
        <v>4840</v>
      </c>
      <c r="L395" s="8" t="s">
        <v>66</v>
      </c>
      <c r="M395" s="8" t="s">
        <v>66</v>
      </c>
      <c r="N395" s="8" t="s">
        <v>66</v>
      </c>
      <c r="P395" s="85">
        <v>3.0</v>
      </c>
      <c r="Q395" s="86">
        <v>3.0</v>
      </c>
      <c r="R395" s="86">
        <v>1494.0</v>
      </c>
      <c r="S395" s="87">
        <v>95.0</v>
      </c>
      <c r="T395" s="89" t="s">
        <v>4593</v>
      </c>
      <c r="W395" s="41"/>
    </row>
    <row r="396">
      <c r="A396" s="6">
        <v>45532.0</v>
      </c>
      <c r="B396" s="8" t="s">
        <v>4841</v>
      </c>
      <c r="C396" s="93" t="s">
        <v>4842</v>
      </c>
      <c r="D396" s="8" t="s">
        <v>4843</v>
      </c>
      <c r="E396" s="8" t="s">
        <v>3306</v>
      </c>
      <c r="F396" s="89">
        <v>4.75</v>
      </c>
      <c r="G396" s="90">
        <v>2293.0</v>
      </c>
      <c r="H396" s="87">
        <v>625000.0</v>
      </c>
      <c r="I396" s="83">
        <v>578500.0</v>
      </c>
      <c r="J396" s="84">
        <f t="shared" si="4"/>
        <v>46500</v>
      </c>
      <c r="K396" s="91" t="s">
        <v>4844</v>
      </c>
      <c r="L396" s="8" t="s">
        <v>66</v>
      </c>
      <c r="M396" s="8" t="s">
        <v>2900</v>
      </c>
      <c r="N396" s="8" t="s">
        <v>2900</v>
      </c>
      <c r="P396" s="85">
        <v>5.0</v>
      </c>
      <c r="Q396" s="86">
        <v>3.0</v>
      </c>
      <c r="R396" s="86">
        <v>3506.0</v>
      </c>
      <c r="S396" s="87" t="s">
        <v>4640</v>
      </c>
      <c r="T396" s="89" t="s">
        <v>4593</v>
      </c>
      <c r="W396" s="41"/>
    </row>
    <row r="397">
      <c r="A397" s="6">
        <v>45530.0</v>
      </c>
      <c r="B397" s="8" t="s">
        <v>4845</v>
      </c>
      <c r="C397" s="93" t="s">
        <v>4846</v>
      </c>
      <c r="D397" s="8" t="s">
        <v>4847</v>
      </c>
      <c r="E397" s="8" t="s">
        <v>3851</v>
      </c>
      <c r="F397" s="89">
        <v>3.63</v>
      </c>
      <c r="G397" s="87">
        <v>1874.0</v>
      </c>
      <c r="H397" s="87">
        <v>374900.0</v>
      </c>
      <c r="I397" s="83">
        <v>304000.0</v>
      </c>
      <c r="J397" s="84">
        <f t="shared" si="4"/>
        <v>70900</v>
      </c>
      <c r="K397" s="91" t="s">
        <v>4848</v>
      </c>
      <c r="L397" s="8" t="s">
        <v>66</v>
      </c>
      <c r="M397" s="8" t="s">
        <v>66</v>
      </c>
      <c r="N397" s="8" t="s">
        <v>66</v>
      </c>
      <c r="P397" s="85">
        <v>2.0</v>
      </c>
      <c r="Q397" s="86">
        <v>2.0</v>
      </c>
      <c r="R397" s="86">
        <v>2662.0</v>
      </c>
      <c r="S397" s="87">
        <v>275.0</v>
      </c>
      <c r="T397" s="89" t="s">
        <v>3307</v>
      </c>
      <c r="W397" s="41"/>
    </row>
    <row r="398">
      <c r="A398" s="6">
        <v>45530.0</v>
      </c>
      <c r="B398" s="8" t="s">
        <v>4032</v>
      </c>
      <c r="C398" s="93" t="s">
        <v>4849</v>
      </c>
      <c r="D398" s="8" t="s">
        <v>4850</v>
      </c>
      <c r="E398" s="8" t="s">
        <v>3306</v>
      </c>
      <c r="F398" s="89">
        <v>2.63</v>
      </c>
      <c r="G398" s="90">
        <v>2247.0</v>
      </c>
      <c r="H398" s="87">
        <v>435000.0</v>
      </c>
      <c r="I398" s="83">
        <v>407062.0</v>
      </c>
      <c r="J398" s="84">
        <f t="shared" si="4"/>
        <v>27938</v>
      </c>
      <c r="K398" s="91" t="s">
        <v>4851</v>
      </c>
      <c r="L398" s="8" t="s">
        <v>66</v>
      </c>
      <c r="M398" s="8" t="s">
        <v>66</v>
      </c>
      <c r="N398" s="8" t="s">
        <v>66</v>
      </c>
      <c r="P398" s="85">
        <v>4.0</v>
      </c>
      <c r="Q398" s="86">
        <v>3.0</v>
      </c>
      <c r="R398" s="86">
        <v>2486.0</v>
      </c>
      <c r="S398" s="87"/>
      <c r="T398" s="89" t="s">
        <v>3307</v>
      </c>
      <c r="W398" s="41"/>
    </row>
    <row r="399">
      <c r="A399" s="6">
        <v>45527.0</v>
      </c>
      <c r="B399" s="8" t="s">
        <v>4852</v>
      </c>
      <c r="C399" s="93" t="s">
        <v>4853</v>
      </c>
      <c r="D399" s="8" t="s">
        <v>4854</v>
      </c>
      <c r="E399" s="8" t="s">
        <v>3306</v>
      </c>
      <c r="F399" s="89">
        <v>3.12</v>
      </c>
      <c r="G399" s="90">
        <v>2498.0</v>
      </c>
      <c r="H399" s="87">
        <v>455000.0</v>
      </c>
      <c r="I399" s="83">
        <v>416795.0</v>
      </c>
      <c r="J399" s="84">
        <f t="shared" si="4"/>
        <v>38205</v>
      </c>
      <c r="K399" s="91" t="s">
        <v>4855</v>
      </c>
      <c r="L399" s="8" t="s">
        <v>66</v>
      </c>
      <c r="M399" s="8" t="s">
        <v>2900</v>
      </c>
      <c r="N399" s="8" t="s">
        <v>2900</v>
      </c>
      <c r="P399" s="85">
        <v>3.0</v>
      </c>
      <c r="Q399" s="86">
        <v>3.0</v>
      </c>
      <c r="R399" s="85">
        <v>2300.0</v>
      </c>
      <c r="S399" s="87">
        <v>175.0</v>
      </c>
      <c r="T399" s="89" t="s">
        <v>3307</v>
      </c>
      <c r="W399" s="41"/>
    </row>
    <row r="400">
      <c r="A400" s="6">
        <v>45527.0</v>
      </c>
      <c r="B400" s="8" t="s">
        <v>4796</v>
      </c>
      <c r="C400" s="93" t="s">
        <v>4856</v>
      </c>
      <c r="D400" s="8" t="s">
        <v>4857</v>
      </c>
      <c r="E400" s="8" t="s">
        <v>3306</v>
      </c>
      <c r="F400" s="89">
        <v>2.75</v>
      </c>
      <c r="G400" s="87">
        <v>1545.0</v>
      </c>
      <c r="H400" s="87">
        <v>360000.0</v>
      </c>
      <c r="I400" s="83">
        <v>240353.0</v>
      </c>
      <c r="J400" s="84">
        <f t="shared" si="4"/>
        <v>119647</v>
      </c>
      <c r="K400" s="91" t="s">
        <v>4858</v>
      </c>
      <c r="L400" s="8" t="s">
        <v>66</v>
      </c>
      <c r="M400" s="8" t="s">
        <v>66</v>
      </c>
      <c r="N400" s="8" t="s">
        <v>66</v>
      </c>
      <c r="P400" s="85">
        <v>3.0</v>
      </c>
      <c r="Q400" s="86">
        <v>2.0</v>
      </c>
      <c r="R400" s="85">
        <v>1448.0</v>
      </c>
      <c r="S400" s="87"/>
      <c r="T400" s="89" t="s">
        <v>4593</v>
      </c>
      <c r="W400" s="41"/>
    </row>
    <row r="401">
      <c r="A401" s="6">
        <v>45526.0</v>
      </c>
      <c r="B401" s="8" t="s">
        <v>4859</v>
      </c>
      <c r="C401" s="93" t="s">
        <v>4860</v>
      </c>
      <c r="D401" s="8" t="s">
        <v>4861</v>
      </c>
      <c r="E401" s="8" t="s">
        <v>3851</v>
      </c>
      <c r="F401" s="89">
        <v>5.13</v>
      </c>
      <c r="G401" s="90">
        <v>2900.0</v>
      </c>
      <c r="H401" s="87">
        <v>449000.0</v>
      </c>
      <c r="I401" s="83">
        <v>392000.0</v>
      </c>
      <c r="J401" s="84">
        <f t="shared" si="4"/>
        <v>57000</v>
      </c>
      <c r="K401" s="91" t="s">
        <v>4862</v>
      </c>
      <c r="L401" s="8" t="s">
        <v>66</v>
      </c>
      <c r="M401" s="8" t="s">
        <v>2900</v>
      </c>
      <c r="N401" s="8" t="s">
        <v>2900</v>
      </c>
      <c r="P401" s="85">
        <v>3.0</v>
      </c>
      <c r="Q401" s="86">
        <v>3.0</v>
      </c>
      <c r="R401" s="85">
        <v>1966.0</v>
      </c>
      <c r="S401" s="87">
        <v>60.0</v>
      </c>
      <c r="T401" s="89" t="s">
        <v>3307</v>
      </c>
      <c r="W401" s="41"/>
    </row>
    <row r="402">
      <c r="A402" s="6">
        <v>45526.0</v>
      </c>
      <c r="B402" s="8" t="s">
        <v>4863</v>
      </c>
      <c r="C402" s="93" t="s">
        <v>4864</v>
      </c>
      <c r="D402" s="8" t="s">
        <v>4865</v>
      </c>
      <c r="E402" s="8" t="s">
        <v>3306</v>
      </c>
      <c r="F402" s="89">
        <v>3.25</v>
      </c>
      <c r="G402" s="90">
        <v>1727.0</v>
      </c>
      <c r="H402" s="87">
        <v>490000.0</v>
      </c>
      <c r="I402" s="83">
        <v>231000.0</v>
      </c>
      <c r="J402" s="96">
        <f t="shared" si="4"/>
        <v>259000</v>
      </c>
      <c r="K402" s="91"/>
      <c r="L402" s="8" t="s">
        <v>2900</v>
      </c>
      <c r="M402" s="8" t="s">
        <v>2900</v>
      </c>
      <c r="N402" s="8" t="s">
        <v>2900</v>
      </c>
      <c r="P402" s="85">
        <v>4.0</v>
      </c>
      <c r="Q402" s="86">
        <v>3.0</v>
      </c>
      <c r="R402" s="85">
        <v>3272.0</v>
      </c>
      <c r="S402" s="87"/>
      <c r="T402" s="89" t="s">
        <v>3940</v>
      </c>
      <c r="W402" s="41"/>
    </row>
    <row r="403">
      <c r="A403" s="6">
        <v>45526.0</v>
      </c>
      <c r="B403" s="8" t="s">
        <v>4866</v>
      </c>
      <c r="C403" s="93" t="s">
        <v>4867</v>
      </c>
      <c r="D403" s="8" t="s">
        <v>4868</v>
      </c>
      <c r="E403" s="8" t="s">
        <v>3306</v>
      </c>
      <c r="F403" s="89">
        <v>2.25</v>
      </c>
      <c r="G403" s="90">
        <v>1737.0</v>
      </c>
      <c r="H403" s="87">
        <v>359000.0</v>
      </c>
      <c r="I403" s="83">
        <v>283069.0</v>
      </c>
      <c r="J403" s="84">
        <f t="shared" si="4"/>
        <v>75931</v>
      </c>
      <c r="K403" s="91" t="s">
        <v>4869</v>
      </c>
      <c r="L403" s="8" t="s">
        <v>66</v>
      </c>
      <c r="M403" s="8" t="s">
        <v>66</v>
      </c>
      <c r="N403" s="8" t="s">
        <v>66</v>
      </c>
      <c r="P403" s="85">
        <v>2.0</v>
      </c>
      <c r="Q403" s="86">
        <v>1.0</v>
      </c>
      <c r="R403" s="85">
        <v>2101.0</v>
      </c>
      <c r="S403" s="87" t="s">
        <v>3838</v>
      </c>
      <c r="T403" s="89" t="s">
        <v>3307</v>
      </c>
      <c r="W403" s="41"/>
    </row>
    <row r="404">
      <c r="A404" s="6">
        <v>45525.0</v>
      </c>
      <c r="B404" s="8" t="s">
        <v>3941</v>
      </c>
      <c r="C404" s="93" t="s">
        <v>4870</v>
      </c>
      <c r="D404" s="8" t="s">
        <v>4871</v>
      </c>
      <c r="E404" s="8" t="s">
        <v>3306</v>
      </c>
      <c r="F404" s="89">
        <v>2.25</v>
      </c>
      <c r="G404" s="87">
        <v>2300.0</v>
      </c>
      <c r="H404" s="87">
        <v>450000.0</v>
      </c>
      <c r="I404" s="83">
        <v>332831.0</v>
      </c>
      <c r="J404" s="84">
        <f t="shared" si="4"/>
        <v>117169</v>
      </c>
      <c r="K404" s="91" t="s">
        <v>4872</v>
      </c>
      <c r="L404" s="8" t="s">
        <v>66</v>
      </c>
      <c r="M404" s="8" t="s">
        <v>66</v>
      </c>
      <c r="N404" s="8" t="s">
        <v>66</v>
      </c>
      <c r="P404" s="85">
        <v>3.0</v>
      </c>
      <c r="Q404" s="86">
        <v>3.0</v>
      </c>
      <c r="R404" s="85">
        <v>2353.0</v>
      </c>
      <c r="S404" s="87">
        <v>33.0</v>
      </c>
      <c r="T404" s="89" t="s">
        <v>3307</v>
      </c>
      <c r="W404" s="41"/>
    </row>
    <row r="405">
      <c r="A405" s="6">
        <v>45524.0</v>
      </c>
      <c r="B405" s="8" t="s">
        <v>4873</v>
      </c>
      <c r="C405" s="93" t="s">
        <v>4874</v>
      </c>
      <c r="D405" s="8" t="s">
        <v>4875</v>
      </c>
      <c r="E405" s="8" t="s">
        <v>3851</v>
      </c>
      <c r="F405" s="89">
        <v>3.25</v>
      </c>
      <c r="G405" s="87">
        <v>1900.0</v>
      </c>
      <c r="H405" s="87">
        <v>350000.0</v>
      </c>
      <c r="I405" s="83">
        <v>260000.0</v>
      </c>
      <c r="J405" s="84">
        <f t="shared" si="4"/>
        <v>90000</v>
      </c>
      <c r="K405" s="91"/>
      <c r="L405" s="8" t="s">
        <v>66</v>
      </c>
      <c r="M405" s="8" t="s">
        <v>66</v>
      </c>
      <c r="N405" s="8" t="s">
        <v>66</v>
      </c>
      <c r="P405" s="85">
        <v>2.0</v>
      </c>
      <c r="Q405" s="86">
        <v>3.0</v>
      </c>
      <c r="R405" s="85">
        <v>1280.0</v>
      </c>
      <c r="S405" s="87"/>
      <c r="T405" s="89" t="s">
        <v>3307</v>
      </c>
      <c r="W405" s="41"/>
    </row>
    <row r="406">
      <c r="A406" s="6">
        <v>45524.0</v>
      </c>
      <c r="B406" s="8" t="s">
        <v>3715</v>
      </c>
      <c r="C406" s="93" t="s">
        <v>4876</v>
      </c>
      <c r="D406" s="8" t="s">
        <v>4877</v>
      </c>
      <c r="E406" s="8" t="s">
        <v>3306</v>
      </c>
      <c r="F406" s="89">
        <v>2.25</v>
      </c>
      <c r="G406" s="90">
        <v>2504.0</v>
      </c>
      <c r="H406" s="87">
        <v>490000.0</v>
      </c>
      <c r="I406" s="83">
        <v>370807.0</v>
      </c>
      <c r="J406" s="84">
        <f t="shared" si="4"/>
        <v>119193</v>
      </c>
      <c r="K406" s="91" t="s">
        <v>4878</v>
      </c>
      <c r="L406" s="8" t="s">
        <v>2900</v>
      </c>
      <c r="M406" s="8" t="s">
        <v>2900</v>
      </c>
      <c r="N406" s="8" t="s">
        <v>2900</v>
      </c>
      <c r="P406" s="85">
        <v>3.0</v>
      </c>
      <c r="Q406" s="86">
        <v>3.0</v>
      </c>
      <c r="R406" s="85">
        <v>3280.0</v>
      </c>
      <c r="S406" s="87"/>
      <c r="T406" s="89" t="s">
        <v>3307</v>
      </c>
      <c r="W406" s="41"/>
    </row>
    <row r="407">
      <c r="A407" s="6">
        <v>45524.0</v>
      </c>
      <c r="B407" s="8" t="s">
        <v>3381</v>
      </c>
      <c r="C407" s="93" t="s">
        <v>4879</v>
      </c>
      <c r="D407" s="8" t="s">
        <v>4880</v>
      </c>
      <c r="E407" s="8" t="s">
        <v>3306</v>
      </c>
      <c r="F407" s="89">
        <v>2.5</v>
      </c>
      <c r="G407" s="87">
        <v>1783.0</v>
      </c>
      <c r="H407" s="87">
        <v>485000.0</v>
      </c>
      <c r="I407" s="83">
        <v>370807.0</v>
      </c>
      <c r="J407" s="96">
        <f t="shared" si="4"/>
        <v>114193</v>
      </c>
      <c r="K407" s="91"/>
      <c r="L407" s="8" t="s">
        <v>2900</v>
      </c>
      <c r="M407" s="8" t="s">
        <v>2900</v>
      </c>
      <c r="N407" s="8" t="s">
        <v>2900</v>
      </c>
      <c r="P407" s="85">
        <v>4.0</v>
      </c>
      <c r="Q407" s="86">
        <v>4.0</v>
      </c>
      <c r="R407" s="85">
        <v>2517.0</v>
      </c>
      <c r="S407" s="87" t="s">
        <v>4881</v>
      </c>
      <c r="T407" s="89" t="s">
        <v>3693</v>
      </c>
      <c r="W407" s="41"/>
    </row>
    <row r="408">
      <c r="A408" s="6">
        <v>45524.0</v>
      </c>
      <c r="B408" s="8" t="s">
        <v>4882</v>
      </c>
      <c r="C408" s="93" t="s">
        <v>4883</v>
      </c>
      <c r="D408" s="8" t="s">
        <v>4884</v>
      </c>
      <c r="E408" s="8" t="s">
        <v>3314</v>
      </c>
      <c r="F408" s="89">
        <v>3.75</v>
      </c>
      <c r="G408" s="90">
        <v>3250.0</v>
      </c>
      <c r="H408" s="87">
        <v>605000.0</v>
      </c>
      <c r="I408" s="83">
        <v>569000.0</v>
      </c>
      <c r="J408" s="84">
        <f t="shared" si="4"/>
        <v>36000</v>
      </c>
      <c r="K408" s="91" t="s">
        <v>4885</v>
      </c>
      <c r="L408" s="8" t="s">
        <v>66</v>
      </c>
      <c r="M408" s="8" t="s">
        <v>2900</v>
      </c>
      <c r="N408" s="8" t="s">
        <v>2900</v>
      </c>
      <c r="O408" s="88" t="s">
        <v>4886</v>
      </c>
      <c r="P408" s="85">
        <v>4.0</v>
      </c>
      <c r="Q408" s="86">
        <v>3.0</v>
      </c>
      <c r="R408" s="85">
        <v>3528.0</v>
      </c>
      <c r="S408" s="87" t="s">
        <v>3838</v>
      </c>
      <c r="T408" s="89" t="s">
        <v>3307</v>
      </c>
      <c r="W408" s="41"/>
    </row>
    <row r="409">
      <c r="A409" s="6">
        <v>45524.0</v>
      </c>
      <c r="B409" s="8" t="s">
        <v>4887</v>
      </c>
      <c r="C409" s="93" t="s">
        <v>4888</v>
      </c>
      <c r="D409" s="8" t="s">
        <v>4889</v>
      </c>
      <c r="E409" s="8" t="s">
        <v>3306</v>
      </c>
      <c r="F409" s="89">
        <v>4.75</v>
      </c>
      <c r="G409" s="90">
        <v>2176.0</v>
      </c>
      <c r="H409" s="87">
        <v>470000.0</v>
      </c>
      <c r="I409" s="83">
        <v>342794.0</v>
      </c>
      <c r="J409" s="84">
        <f t="shared" si="4"/>
        <v>127206</v>
      </c>
      <c r="K409" s="91" t="s">
        <v>4890</v>
      </c>
      <c r="L409" s="8" t="s">
        <v>66</v>
      </c>
      <c r="M409" s="8" t="s">
        <v>66</v>
      </c>
      <c r="N409" s="8" t="s">
        <v>66</v>
      </c>
      <c r="P409" s="85">
        <v>4.0</v>
      </c>
      <c r="Q409" s="86">
        <v>2.0</v>
      </c>
      <c r="R409" s="85">
        <v>3474.0</v>
      </c>
      <c r="S409" s="87" t="s">
        <v>4335</v>
      </c>
      <c r="T409" s="89" t="s">
        <v>3940</v>
      </c>
      <c r="W409" s="41"/>
    </row>
    <row r="410">
      <c r="A410" s="6">
        <v>45523.0</v>
      </c>
      <c r="B410" s="8" t="s">
        <v>4891</v>
      </c>
      <c r="C410" s="93" t="s">
        <v>4892</v>
      </c>
      <c r="D410" s="8" t="s">
        <v>4893</v>
      </c>
      <c r="E410" s="8" t="s">
        <v>3306</v>
      </c>
      <c r="F410" s="89">
        <v>3.68</v>
      </c>
      <c r="G410" s="90">
        <v>1310.0</v>
      </c>
      <c r="H410" s="87">
        <v>499900.0</v>
      </c>
      <c r="I410" s="83">
        <v>285000.0</v>
      </c>
      <c r="J410" s="96">
        <f t="shared" si="4"/>
        <v>214900</v>
      </c>
      <c r="K410" s="91"/>
      <c r="L410" s="8" t="s">
        <v>2900</v>
      </c>
      <c r="M410" s="8" t="s">
        <v>2900</v>
      </c>
      <c r="N410" s="8" t="s">
        <v>2900</v>
      </c>
      <c r="P410" s="85">
        <v>3.0</v>
      </c>
      <c r="Q410" s="86">
        <v>3.0</v>
      </c>
      <c r="R410" s="85">
        <v>2317.0</v>
      </c>
      <c r="S410" s="87"/>
      <c r="T410" s="89" t="s">
        <v>4593</v>
      </c>
      <c r="W410" s="41"/>
    </row>
    <row r="411">
      <c r="A411" s="6">
        <v>45523.0</v>
      </c>
      <c r="B411" s="8" t="s">
        <v>4894</v>
      </c>
      <c r="C411" s="93" t="s">
        <v>4895</v>
      </c>
      <c r="D411" s="8" t="s">
        <v>4896</v>
      </c>
      <c r="E411" s="8" t="s">
        <v>3851</v>
      </c>
      <c r="F411" s="89">
        <v>5.49</v>
      </c>
      <c r="G411" s="87">
        <v>0.0</v>
      </c>
      <c r="H411" s="87">
        <v>635000.0</v>
      </c>
      <c r="I411" s="83">
        <v>500000.0</v>
      </c>
      <c r="J411" s="84">
        <f t="shared" si="4"/>
        <v>135000</v>
      </c>
      <c r="K411" s="91" t="s">
        <v>4897</v>
      </c>
      <c r="L411" s="8" t="s">
        <v>66</v>
      </c>
      <c r="M411" s="8" t="s">
        <v>66</v>
      </c>
      <c r="N411" s="8" t="s">
        <v>66</v>
      </c>
      <c r="P411" s="85">
        <v>5.0</v>
      </c>
      <c r="Q411" s="86">
        <v>4.0</v>
      </c>
      <c r="R411" s="85">
        <v>3588.0</v>
      </c>
      <c r="S411" s="87">
        <v>31.0</v>
      </c>
      <c r="T411" s="89" t="s">
        <v>3693</v>
      </c>
      <c r="W411" s="41"/>
    </row>
    <row r="412">
      <c r="A412" s="6">
        <v>45523.0</v>
      </c>
      <c r="B412" s="8" t="s">
        <v>3997</v>
      </c>
      <c r="C412" s="93" t="s">
        <v>4898</v>
      </c>
      <c r="D412" s="8" t="s">
        <v>4899</v>
      </c>
      <c r="E412" s="8" t="s">
        <v>3306</v>
      </c>
      <c r="F412" s="89">
        <v>3.62</v>
      </c>
      <c r="G412" s="90">
        <v>1977.0</v>
      </c>
      <c r="H412" s="87">
        <v>419900.0</v>
      </c>
      <c r="I412" s="83">
        <v>267219.0</v>
      </c>
      <c r="J412" s="96">
        <f t="shared" si="4"/>
        <v>152681</v>
      </c>
      <c r="K412" s="91"/>
      <c r="L412" s="8" t="s">
        <v>2900</v>
      </c>
      <c r="M412" s="8" t="s">
        <v>2900</v>
      </c>
      <c r="N412" s="8" t="s">
        <v>2900</v>
      </c>
      <c r="P412" s="85">
        <v>3.0</v>
      </c>
      <c r="Q412" s="86">
        <v>4.0</v>
      </c>
      <c r="R412" s="85">
        <v>2126.0</v>
      </c>
      <c r="S412" s="87">
        <v>42.0</v>
      </c>
      <c r="T412" s="89" t="s">
        <v>3693</v>
      </c>
      <c r="W412" s="41"/>
    </row>
    <row r="413">
      <c r="A413" s="6">
        <v>45523.0</v>
      </c>
      <c r="B413" s="8" t="s">
        <v>4900</v>
      </c>
      <c r="C413" s="93" t="s">
        <v>4901</v>
      </c>
      <c r="D413" s="8" t="s">
        <v>4902</v>
      </c>
      <c r="E413" s="8" t="s">
        <v>3306</v>
      </c>
      <c r="F413" s="89">
        <v>2.25</v>
      </c>
      <c r="G413" s="90">
        <v>2160.0</v>
      </c>
      <c r="H413" s="87">
        <v>564999.0</v>
      </c>
      <c r="I413" s="83">
        <v>387302.0</v>
      </c>
      <c r="J413" s="96">
        <f t="shared" si="4"/>
        <v>177697</v>
      </c>
      <c r="K413" s="91"/>
      <c r="L413" s="8" t="s">
        <v>2900</v>
      </c>
      <c r="M413" s="8" t="s">
        <v>2900</v>
      </c>
      <c r="N413" s="8" t="s">
        <v>2900</v>
      </c>
      <c r="P413" s="85">
        <v>5.0</v>
      </c>
      <c r="Q413" s="86">
        <v>4.0</v>
      </c>
      <c r="R413" s="85">
        <v>3384.0</v>
      </c>
      <c r="S413" s="87" t="s">
        <v>3838</v>
      </c>
      <c r="T413" s="89" t="s">
        <v>3307</v>
      </c>
      <c r="W413" s="41"/>
    </row>
    <row r="414">
      <c r="A414" s="6">
        <v>45523.0</v>
      </c>
      <c r="B414" s="8" t="s">
        <v>3601</v>
      </c>
      <c r="C414" s="93" t="s">
        <v>4903</v>
      </c>
      <c r="D414" s="8" t="s">
        <v>4904</v>
      </c>
      <c r="E414" s="8" t="s">
        <v>3306</v>
      </c>
      <c r="F414" s="89">
        <v>2.37</v>
      </c>
      <c r="G414" s="87">
        <v>1892.0</v>
      </c>
      <c r="H414" s="87">
        <v>499000.0</v>
      </c>
      <c r="I414" s="83">
        <v>326444.0</v>
      </c>
      <c r="J414" s="96">
        <f t="shared" si="4"/>
        <v>172556</v>
      </c>
      <c r="K414" s="91"/>
      <c r="L414" s="8" t="s">
        <v>2900</v>
      </c>
      <c r="M414" s="8" t="s">
        <v>2900</v>
      </c>
      <c r="N414" s="8" t="s">
        <v>2900</v>
      </c>
      <c r="P414" s="85">
        <v>3.0</v>
      </c>
      <c r="Q414" s="86">
        <v>2.0</v>
      </c>
      <c r="R414" s="85">
        <v>3266.0</v>
      </c>
      <c r="S414" s="87" t="s">
        <v>3838</v>
      </c>
      <c r="T414" s="89" t="s">
        <v>4593</v>
      </c>
      <c r="W414" s="41"/>
    </row>
    <row r="415">
      <c r="A415" s="6">
        <v>45523.0</v>
      </c>
      <c r="B415" s="8" t="s">
        <v>3342</v>
      </c>
      <c r="C415" s="93" t="s">
        <v>4905</v>
      </c>
      <c r="D415" s="8" t="s">
        <v>4906</v>
      </c>
      <c r="E415" s="8" t="s">
        <v>3314</v>
      </c>
      <c r="F415" s="89">
        <v>2.5</v>
      </c>
      <c r="G415" s="90">
        <v>1728.0</v>
      </c>
      <c r="H415" s="87">
        <v>355000.0</v>
      </c>
      <c r="I415" s="83">
        <v>337001.0</v>
      </c>
      <c r="J415" s="84">
        <f t="shared" si="4"/>
        <v>17999</v>
      </c>
      <c r="K415" s="91" t="s">
        <v>4907</v>
      </c>
      <c r="L415" s="8" t="s">
        <v>66</v>
      </c>
      <c r="M415" s="8" t="s">
        <v>66</v>
      </c>
      <c r="N415" s="8" t="s">
        <v>66</v>
      </c>
      <c r="O415" s="88" t="s">
        <v>4908</v>
      </c>
      <c r="P415" s="85">
        <v>3.0</v>
      </c>
      <c r="Q415" s="86">
        <v>2.0</v>
      </c>
      <c r="R415" s="85">
        <v>1061.0</v>
      </c>
      <c r="S415" s="87"/>
      <c r="T415" s="89" t="s">
        <v>3940</v>
      </c>
      <c r="W415" s="41"/>
    </row>
    <row r="416">
      <c r="A416" s="6">
        <v>45523.0</v>
      </c>
      <c r="B416" s="8" t="s">
        <v>4909</v>
      </c>
      <c r="C416" s="93" t="s">
        <v>4910</v>
      </c>
      <c r="D416" s="8" t="s">
        <v>4911</v>
      </c>
      <c r="E416" s="8" t="s">
        <v>3306</v>
      </c>
      <c r="F416" s="89">
        <v>2.25</v>
      </c>
      <c r="G416" s="90">
        <v>2095.0</v>
      </c>
      <c r="H416" s="87">
        <v>569900.0</v>
      </c>
      <c r="I416" s="83">
        <v>362000.0</v>
      </c>
      <c r="J416" s="96">
        <f t="shared" si="4"/>
        <v>207900</v>
      </c>
      <c r="K416" s="91"/>
      <c r="L416" s="8" t="s">
        <v>2900</v>
      </c>
      <c r="M416" s="8" t="s">
        <v>2900</v>
      </c>
      <c r="N416" s="8" t="s">
        <v>2900</v>
      </c>
      <c r="P416" s="85">
        <v>4.0</v>
      </c>
      <c r="Q416" s="86">
        <v>3.0</v>
      </c>
      <c r="R416" s="85">
        <v>2742.0</v>
      </c>
      <c r="S416" s="87" t="s">
        <v>4912</v>
      </c>
      <c r="T416" s="89" t="s">
        <v>4593</v>
      </c>
      <c r="W416" s="41"/>
    </row>
    <row r="417">
      <c r="A417" s="6">
        <v>45520.0</v>
      </c>
      <c r="B417" s="8" t="s">
        <v>4913</v>
      </c>
      <c r="C417" s="93" t="s">
        <v>4914</v>
      </c>
      <c r="D417" s="8" t="s">
        <v>4915</v>
      </c>
      <c r="E417" s="8" t="s">
        <v>3306</v>
      </c>
      <c r="F417" s="89">
        <v>3.12</v>
      </c>
      <c r="G417" s="90">
        <v>2280.0</v>
      </c>
      <c r="H417" s="87">
        <v>439900.0</v>
      </c>
      <c r="I417" s="83">
        <v>378462.0</v>
      </c>
      <c r="J417" s="84">
        <f t="shared" si="4"/>
        <v>61438</v>
      </c>
      <c r="K417" s="91" t="s">
        <v>4916</v>
      </c>
      <c r="L417" s="8" t="s">
        <v>66</v>
      </c>
      <c r="M417" s="8" t="s">
        <v>66</v>
      </c>
      <c r="N417" s="8" t="s">
        <v>66</v>
      </c>
      <c r="P417" s="85">
        <v>4.0</v>
      </c>
      <c r="Q417" s="86">
        <v>2.0</v>
      </c>
      <c r="R417" s="85">
        <v>1456.0</v>
      </c>
      <c r="S417" s="87"/>
      <c r="T417" s="89" t="s">
        <v>3307</v>
      </c>
      <c r="W417" s="41"/>
    </row>
    <row r="418">
      <c r="A418" s="6">
        <v>45520.0</v>
      </c>
      <c r="B418" s="8" t="s">
        <v>4917</v>
      </c>
      <c r="C418" s="93" t="s">
        <v>4918</v>
      </c>
      <c r="D418" s="8" t="s">
        <v>4919</v>
      </c>
      <c r="E418" s="8" t="s">
        <v>3306</v>
      </c>
      <c r="F418" s="89">
        <v>2.25</v>
      </c>
      <c r="G418" s="87">
        <v>1643.0</v>
      </c>
      <c r="H418" s="87">
        <v>499000.0</v>
      </c>
      <c r="I418" s="83">
        <v>314000.0</v>
      </c>
      <c r="J418" s="96">
        <f t="shared" si="4"/>
        <v>185000</v>
      </c>
      <c r="K418" s="91"/>
      <c r="L418" s="8" t="s">
        <v>2900</v>
      </c>
      <c r="M418" s="8" t="s">
        <v>2900</v>
      </c>
      <c r="N418" s="8" t="s">
        <v>2900</v>
      </c>
      <c r="P418" s="85">
        <v>2.0</v>
      </c>
      <c r="Q418" s="86">
        <v>2.0</v>
      </c>
      <c r="R418" s="85">
        <v>1302.0</v>
      </c>
      <c r="S418" s="87">
        <v>136.0</v>
      </c>
      <c r="T418" s="89" t="s">
        <v>3307</v>
      </c>
      <c r="W418" s="41"/>
    </row>
    <row r="419">
      <c r="A419" s="6">
        <v>45520.0</v>
      </c>
      <c r="B419" s="8" t="s">
        <v>4920</v>
      </c>
      <c r="C419" s="93" t="s">
        <v>4921</v>
      </c>
      <c r="D419" s="8" t="s">
        <v>4922</v>
      </c>
      <c r="E419" s="8" t="s">
        <v>3314</v>
      </c>
      <c r="F419" s="89">
        <v>2.87</v>
      </c>
      <c r="G419" s="87"/>
      <c r="H419" s="87">
        <v>350000.0</v>
      </c>
      <c r="I419" s="83">
        <v>315491.0</v>
      </c>
      <c r="J419" s="84">
        <f t="shared" si="4"/>
        <v>34509</v>
      </c>
      <c r="K419" s="91" t="s">
        <v>4923</v>
      </c>
      <c r="L419" s="8" t="s">
        <v>66</v>
      </c>
      <c r="M419" s="8" t="s">
        <v>66</v>
      </c>
      <c r="N419" s="8" t="s">
        <v>66</v>
      </c>
      <c r="O419" s="88" t="s">
        <v>4924</v>
      </c>
      <c r="P419" s="85">
        <v>3.0</v>
      </c>
      <c r="Q419" s="86">
        <v>2.0</v>
      </c>
      <c r="R419" s="85">
        <v>1222.0</v>
      </c>
      <c r="S419" s="87"/>
      <c r="T419" s="89" t="s">
        <v>3693</v>
      </c>
      <c r="W419" s="41"/>
    </row>
    <row r="420">
      <c r="A420" s="6">
        <v>45520.0</v>
      </c>
      <c r="B420" s="8" t="s">
        <v>4925</v>
      </c>
      <c r="C420" s="93" t="s">
        <v>4926</v>
      </c>
      <c r="D420" s="8" t="s">
        <v>4927</v>
      </c>
      <c r="E420" s="8" t="s">
        <v>3306</v>
      </c>
      <c r="F420" s="89">
        <v>2.75</v>
      </c>
      <c r="G420" s="87"/>
      <c r="H420" s="87">
        <v>390000.0</v>
      </c>
      <c r="I420" s="83">
        <v>281539.0</v>
      </c>
      <c r="J420" s="84">
        <f t="shared" si="4"/>
        <v>108461</v>
      </c>
      <c r="K420" s="91" t="s">
        <v>4928</v>
      </c>
      <c r="L420" s="8" t="s">
        <v>66</v>
      </c>
      <c r="M420" s="8" t="s">
        <v>66</v>
      </c>
      <c r="N420" s="8" t="s">
        <v>66</v>
      </c>
      <c r="P420" s="85">
        <v>3.0</v>
      </c>
      <c r="Q420" s="86">
        <v>3.0</v>
      </c>
      <c r="R420" s="85">
        <v>1510.0</v>
      </c>
      <c r="S420" s="87"/>
      <c r="T420" s="89" t="s">
        <v>4593</v>
      </c>
      <c r="W420" s="41"/>
    </row>
    <row r="421">
      <c r="A421" s="6">
        <v>45519.0</v>
      </c>
      <c r="B421" s="8" t="s">
        <v>3825</v>
      </c>
      <c r="C421" s="93" t="s">
        <v>4929</v>
      </c>
      <c r="D421" s="8" t="s">
        <v>4930</v>
      </c>
      <c r="E421" s="8" t="s">
        <v>3306</v>
      </c>
      <c r="F421" s="89">
        <v>3.37</v>
      </c>
      <c r="G421" s="87"/>
      <c r="H421" s="87">
        <v>650000.0</v>
      </c>
      <c r="I421" s="83">
        <v>208368.0</v>
      </c>
      <c r="J421" s="96">
        <f t="shared" si="4"/>
        <v>441632</v>
      </c>
      <c r="K421" s="91"/>
      <c r="L421" s="8" t="s">
        <v>2900</v>
      </c>
      <c r="M421" s="8" t="s">
        <v>2900</v>
      </c>
      <c r="N421" s="8" t="s">
        <v>2900</v>
      </c>
      <c r="P421" s="85">
        <v>3.0</v>
      </c>
      <c r="Q421" s="86">
        <v>3.0</v>
      </c>
      <c r="R421" s="85">
        <v>4522.0</v>
      </c>
      <c r="S421" s="87"/>
      <c r="T421" s="89" t="s">
        <v>4593</v>
      </c>
      <c r="W421" s="41"/>
    </row>
    <row r="422">
      <c r="A422" s="6">
        <v>45518.0</v>
      </c>
      <c r="B422" s="8" t="s">
        <v>4931</v>
      </c>
      <c r="C422" s="93" t="s">
        <v>4932</v>
      </c>
      <c r="D422" s="8" t="s">
        <v>4933</v>
      </c>
      <c r="E422" s="8" t="s">
        <v>3314</v>
      </c>
      <c r="F422" s="89">
        <v>5.75</v>
      </c>
      <c r="G422" s="87"/>
      <c r="H422" s="87">
        <v>550000.0</v>
      </c>
      <c r="I422" s="83">
        <v>445500.0</v>
      </c>
      <c r="J422" s="84">
        <f t="shared" si="4"/>
        <v>104500</v>
      </c>
      <c r="K422" s="91" t="s">
        <v>3751</v>
      </c>
      <c r="L422" s="8" t="s">
        <v>66</v>
      </c>
      <c r="M422" s="8" t="s">
        <v>66</v>
      </c>
      <c r="N422" s="8" t="s">
        <v>66</v>
      </c>
      <c r="P422" s="85">
        <v>5.0</v>
      </c>
      <c r="Q422" s="86">
        <v>4.0</v>
      </c>
      <c r="R422" s="85">
        <v>2768.0</v>
      </c>
      <c r="S422" s="87"/>
      <c r="T422" s="89"/>
      <c r="W422" s="41"/>
    </row>
    <row r="423">
      <c r="A423" s="6">
        <v>45518.0</v>
      </c>
      <c r="B423" s="8" t="s">
        <v>4934</v>
      </c>
      <c r="C423" s="93" t="s">
        <v>4935</v>
      </c>
      <c r="D423" s="8" t="s">
        <v>4936</v>
      </c>
      <c r="E423" s="8" t="s">
        <v>3306</v>
      </c>
      <c r="F423" s="89">
        <v>2.37</v>
      </c>
      <c r="G423" s="87"/>
      <c r="H423" s="87">
        <v>365000.0</v>
      </c>
      <c r="I423" s="83">
        <v>331408.0</v>
      </c>
      <c r="J423" s="84">
        <f t="shared" si="4"/>
        <v>33592</v>
      </c>
      <c r="K423" s="91" t="s">
        <v>4937</v>
      </c>
      <c r="L423" s="8" t="s">
        <v>66</v>
      </c>
      <c r="M423" s="8" t="s">
        <v>66</v>
      </c>
      <c r="N423" s="8" t="s">
        <v>66</v>
      </c>
      <c r="P423" s="85">
        <v>3.0</v>
      </c>
      <c r="Q423" s="86">
        <v>2.0</v>
      </c>
      <c r="R423" s="85">
        <v>1544.0</v>
      </c>
      <c r="S423" s="87"/>
      <c r="T423" s="89" t="s">
        <v>3307</v>
      </c>
      <c r="W423" s="41"/>
    </row>
    <row r="424">
      <c r="A424" s="6">
        <v>45518.0</v>
      </c>
      <c r="B424" s="8" t="s">
        <v>3786</v>
      </c>
      <c r="C424" s="93" t="s">
        <v>4938</v>
      </c>
      <c r="D424" s="8" t="s">
        <v>4939</v>
      </c>
      <c r="E424" s="8" t="s">
        <v>3306</v>
      </c>
      <c r="F424" s="89">
        <v>5.12</v>
      </c>
      <c r="G424" s="87"/>
      <c r="H424" s="87">
        <v>415000.0</v>
      </c>
      <c r="I424" s="83">
        <v>391500.0</v>
      </c>
      <c r="J424" s="84">
        <f t="shared" si="4"/>
        <v>23500</v>
      </c>
      <c r="K424" s="91" t="s">
        <v>4940</v>
      </c>
      <c r="L424" s="8" t="s">
        <v>66</v>
      </c>
      <c r="M424" s="8" t="s">
        <v>2900</v>
      </c>
      <c r="N424" s="8" t="s">
        <v>2900</v>
      </c>
      <c r="P424" s="85">
        <v>3.0</v>
      </c>
      <c r="Q424" s="86">
        <v>2.0</v>
      </c>
      <c r="R424" s="85">
        <v>1441.0</v>
      </c>
      <c r="S424" s="87"/>
      <c r="T424" s="89" t="s">
        <v>3307</v>
      </c>
      <c r="W424" s="41"/>
    </row>
    <row r="425">
      <c r="A425" s="6">
        <v>45517.0</v>
      </c>
      <c r="B425" s="8" t="s">
        <v>3890</v>
      </c>
      <c r="C425" s="93" t="s">
        <v>4941</v>
      </c>
      <c r="D425" s="8" t="s">
        <v>4942</v>
      </c>
      <c r="E425" s="8" t="s">
        <v>3306</v>
      </c>
      <c r="F425" s="89">
        <v>2.25</v>
      </c>
      <c r="G425" s="87"/>
      <c r="H425" s="87">
        <v>650000.0</v>
      </c>
      <c r="I425" s="83">
        <v>468000.0</v>
      </c>
      <c r="J425" s="96">
        <f t="shared" si="4"/>
        <v>182000</v>
      </c>
      <c r="K425" s="91"/>
      <c r="L425" s="8" t="s">
        <v>2900</v>
      </c>
      <c r="M425" s="8" t="s">
        <v>2900</v>
      </c>
      <c r="N425" s="8" t="s">
        <v>2900</v>
      </c>
      <c r="P425" s="85">
        <v>5.0</v>
      </c>
      <c r="Q425" s="86">
        <v>4.0</v>
      </c>
      <c r="R425" s="85">
        <v>3388.0</v>
      </c>
      <c r="S425" s="87" t="s">
        <v>4766</v>
      </c>
      <c r="T425" s="89" t="s">
        <v>3307</v>
      </c>
      <c r="W425" s="41"/>
    </row>
    <row r="426">
      <c r="A426" s="6">
        <v>45517.0</v>
      </c>
      <c r="B426" s="8" t="s">
        <v>4943</v>
      </c>
      <c r="C426" s="93" t="s">
        <v>4944</v>
      </c>
      <c r="D426" s="8" t="s">
        <v>4945</v>
      </c>
      <c r="E426" s="8" t="s">
        <v>3306</v>
      </c>
      <c r="F426" s="89">
        <v>2.38</v>
      </c>
      <c r="G426" s="87"/>
      <c r="H426" s="87">
        <v>445000.0</v>
      </c>
      <c r="I426" s="83">
        <v>318285.0</v>
      </c>
      <c r="J426" s="84">
        <f t="shared" si="4"/>
        <v>126715</v>
      </c>
      <c r="K426" s="91" t="s">
        <v>4946</v>
      </c>
      <c r="L426" s="8" t="s">
        <v>66</v>
      </c>
      <c r="M426" s="8" t="s">
        <v>66</v>
      </c>
      <c r="N426" s="8" t="s">
        <v>66</v>
      </c>
      <c r="P426" s="85">
        <v>4.0</v>
      </c>
      <c r="Q426" s="86">
        <v>3.0</v>
      </c>
      <c r="R426" s="85">
        <v>2336.0</v>
      </c>
      <c r="S426" s="87"/>
      <c r="T426" s="89" t="s">
        <v>4593</v>
      </c>
      <c r="W426" s="41"/>
    </row>
    <row r="427">
      <c r="A427" s="6">
        <v>45517.0</v>
      </c>
      <c r="B427" s="8" t="s">
        <v>3644</v>
      </c>
      <c r="C427" s="93" t="s">
        <v>4947</v>
      </c>
      <c r="D427" s="8" t="s">
        <v>4948</v>
      </c>
      <c r="E427" s="8" t="s">
        <v>3306</v>
      </c>
      <c r="F427" s="89">
        <v>2.25</v>
      </c>
      <c r="G427" s="87"/>
      <c r="H427" s="87">
        <v>699000.0</v>
      </c>
      <c r="I427" s="83">
        <v>319836.0</v>
      </c>
      <c r="J427" s="96">
        <f t="shared" si="4"/>
        <v>379164</v>
      </c>
      <c r="K427" s="91"/>
      <c r="L427" s="8" t="s">
        <v>2900</v>
      </c>
      <c r="M427" s="8" t="s">
        <v>2900</v>
      </c>
      <c r="N427" s="8" t="s">
        <v>2900</v>
      </c>
      <c r="P427" s="85">
        <v>4.0</v>
      </c>
      <c r="Q427" s="86">
        <v>3.0</v>
      </c>
      <c r="R427" s="85">
        <v>3184.0</v>
      </c>
      <c r="S427" s="87" t="s">
        <v>4949</v>
      </c>
      <c r="T427" s="89" t="s">
        <v>3940</v>
      </c>
      <c r="W427" s="41"/>
    </row>
    <row r="428">
      <c r="A428" s="6">
        <v>45517.0</v>
      </c>
      <c r="B428" s="8" t="s">
        <v>4950</v>
      </c>
      <c r="C428" s="93" t="s">
        <v>4951</v>
      </c>
      <c r="D428" s="8" t="s">
        <v>4952</v>
      </c>
      <c r="E428" s="8" t="s">
        <v>3306</v>
      </c>
      <c r="F428" s="89">
        <v>3.63</v>
      </c>
      <c r="G428" s="90">
        <v>2538.0</v>
      </c>
      <c r="H428" s="87">
        <v>515000.0</v>
      </c>
      <c r="I428" s="83">
        <v>403279.0</v>
      </c>
      <c r="J428" s="84">
        <f t="shared" si="4"/>
        <v>111721</v>
      </c>
      <c r="K428" s="91" t="s">
        <v>4953</v>
      </c>
      <c r="L428" s="8" t="s">
        <v>2900</v>
      </c>
      <c r="M428" s="8" t="s">
        <v>2900</v>
      </c>
      <c r="N428" s="8" t="s">
        <v>2900</v>
      </c>
      <c r="P428" s="85">
        <v>3.0</v>
      </c>
      <c r="Q428" s="86">
        <v>3.0</v>
      </c>
      <c r="R428" s="85">
        <v>3368.0</v>
      </c>
      <c r="S428" s="87" t="s">
        <v>4954</v>
      </c>
      <c r="T428" s="89" t="s">
        <v>3307</v>
      </c>
      <c r="W428" s="41"/>
    </row>
    <row r="429">
      <c r="A429" s="6">
        <v>45517.0</v>
      </c>
      <c r="B429" s="8" t="s">
        <v>3681</v>
      </c>
      <c r="C429" s="93" t="s">
        <v>4955</v>
      </c>
      <c r="D429" s="8" t="s">
        <v>4956</v>
      </c>
      <c r="E429" s="8" t="s">
        <v>3306</v>
      </c>
      <c r="F429" s="89">
        <v>2.75</v>
      </c>
      <c r="G429" s="87"/>
      <c r="H429" s="87">
        <v>525000.0</v>
      </c>
      <c r="I429" s="83">
        <v>390396.0</v>
      </c>
      <c r="J429" s="84">
        <f t="shared" si="4"/>
        <v>134604</v>
      </c>
      <c r="K429" s="91"/>
      <c r="L429" s="8" t="s">
        <v>2900</v>
      </c>
      <c r="M429" s="8" t="s">
        <v>2900</v>
      </c>
      <c r="N429" s="8" t="s">
        <v>2900</v>
      </c>
      <c r="P429" s="85">
        <v>4.0</v>
      </c>
      <c r="Q429" s="86">
        <v>4.0</v>
      </c>
      <c r="R429" s="85">
        <v>2974.0</v>
      </c>
      <c r="S429" s="87" t="s">
        <v>4957</v>
      </c>
      <c r="T429" s="89" t="s">
        <v>4593</v>
      </c>
      <c r="W429" s="41"/>
    </row>
    <row r="430">
      <c r="A430" s="6">
        <v>45516.0</v>
      </c>
      <c r="B430" s="8" t="s">
        <v>4958</v>
      </c>
      <c r="C430" s="93" t="s">
        <v>4959</v>
      </c>
      <c r="D430" s="8" t="s">
        <v>4960</v>
      </c>
      <c r="E430" s="8" t="s">
        <v>3306</v>
      </c>
      <c r="F430" s="89">
        <v>2.25</v>
      </c>
      <c r="G430" s="87"/>
      <c r="H430" s="87">
        <v>675000.0</v>
      </c>
      <c r="I430" s="83">
        <v>462000.0</v>
      </c>
      <c r="J430" s="96">
        <f t="shared" si="4"/>
        <v>213000</v>
      </c>
      <c r="K430" s="91"/>
      <c r="L430" s="8" t="s">
        <v>2900</v>
      </c>
      <c r="M430" s="8" t="s">
        <v>2900</v>
      </c>
      <c r="N430" s="8" t="s">
        <v>2900</v>
      </c>
      <c r="P430" s="85">
        <v>4.0</v>
      </c>
      <c r="Q430" s="86">
        <v>3.0</v>
      </c>
      <c r="R430" s="85">
        <v>2076.0</v>
      </c>
      <c r="S430" s="87"/>
      <c r="T430" s="89" t="s">
        <v>3479</v>
      </c>
      <c r="W430" s="41"/>
    </row>
    <row r="431">
      <c r="A431" s="6">
        <v>45516.0</v>
      </c>
      <c r="B431" s="8" t="s">
        <v>4961</v>
      </c>
      <c r="C431" s="93" t="s">
        <v>4962</v>
      </c>
      <c r="D431" s="8" t="s">
        <v>4963</v>
      </c>
      <c r="E431" s="8" t="s">
        <v>3306</v>
      </c>
      <c r="F431" s="89">
        <v>3.25</v>
      </c>
      <c r="G431" s="87"/>
      <c r="H431" s="87">
        <v>590000.0</v>
      </c>
      <c r="I431" s="83">
        <v>528000.0</v>
      </c>
      <c r="J431" s="84">
        <f t="shared" si="4"/>
        <v>62000</v>
      </c>
      <c r="K431" s="91" t="s">
        <v>4964</v>
      </c>
      <c r="L431" s="8" t="s">
        <v>66</v>
      </c>
      <c r="M431" s="8" t="s">
        <v>2900</v>
      </c>
      <c r="N431" s="8" t="s">
        <v>2900</v>
      </c>
      <c r="P431" s="85">
        <v>4.0</v>
      </c>
      <c r="Q431" s="86">
        <v>3.0</v>
      </c>
      <c r="R431" s="85">
        <v>3745.0</v>
      </c>
      <c r="S431" s="87" t="s">
        <v>4527</v>
      </c>
      <c r="T431" s="89" t="s">
        <v>3307</v>
      </c>
      <c r="W431" s="41"/>
    </row>
    <row r="432">
      <c r="A432" s="6">
        <v>45516.0</v>
      </c>
      <c r="B432" s="8" t="s">
        <v>4965</v>
      </c>
      <c r="C432" s="93" t="s">
        <v>4966</v>
      </c>
      <c r="D432" s="8" t="s">
        <v>4967</v>
      </c>
      <c r="E432" s="8" t="s">
        <v>3306</v>
      </c>
      <c r="F432" s="89">
        <v>2.87</v>
      </c>
      <c r="G432" s="87"/>
      <c r="H432" s="87">
        <v>460000.0</v>
      </c>
      <c r="I432" s="83">
        <v>322215.0</v>
      </c>
      <c r="J432" s="84">
        <f t="shared" si="4"/>
        <v>137785</v>
      </c>
      <c r="K432" s="91" t="s">
        <v>4968</v>
      </c>
      <c r="L432" s="8" t="s">
        <v>66</v>
      </c>
      <c r="M432" s="8" t="s">
        <v>66</v>
      </c>
      <c r="N432" s="8" t="s">
        <v>66</v>
      </c>
      <c r="P432" s="85">
        <v>4.0</v>
      </c>
      <c r="Q432" s="86">
        <v>2.0</v>
      </c>
      <c r="R432" s="85">
        <v>2063.0</v>
      </c>
      <c r="S432" s="87"/>
      <c r="T432" s="89" t="s">
        <v>4593</v>
      </c>
      <c r="W432" s="41"/>
    </row>
    <row r="433">
      <c r="A433" s="6">
        <v>45516.0</v>
      </c>
      <c r="B433" s="8" t="s">
        <v>3742</v>
      </c>
      <c r="C433" s="93" t="s">
        <v>4969</v>
      </c>
      <c r="D433" s="8" t="s">
        <v>4970</v>
      </c>
      <c r="E433" s="8" t="s">
        <v>3306</v>
      </c>
      <c r="F433" s="89">
        <v>2.25</v>
      </c>
      <c r="G433" s="87"/>
      <c r="H433" s="87">
        <v>480000.0</v>
      </c>
      <c r="I433" s="83">
        <v>370000.0</v>
      </c>
      <c r="J433" s="84">
        <f t="shared" si="4"/>
        <v>110000</v>
      </c>
      <c r="K433" s="91" t="s">
        <v>4971</v>
      </c>
      <c r="L433" s="8" t="s">
        <v>66</v>
      </c>
      <c r="M433" s="8" t="s">
        <v>66</v>
      </c>
      <c r="N433" s="8" t="s">
        <v>66</v>
      </c>
      <c r="P433" s="85">
        <v>3.0</v>
      </c>
      <c r="Q433" s="86">
        <v>2.0</v>
      </c>
      <c r="R433" s="85">
        <v>1448.0</v>
      </c>
      <c r="S433" s="87">
        <v>87.0</v>
      </c>
      <c r="T433" s="89" t="s">
        <v>3307</v>
      </c>
      <c r="W433" s="41"/>
    </row>
    <row r="434">
      <c r="A434" s="6">
        <v>45516.0</v>
      </c>
      <c r="B434" s="8" t="s">
        <v>4972</v>
      </c>
      <c r="C434" s="93" t="s">
        <v>4973</v>
      </c>
      <c r="D434" s="8" t="s">
        <v>4974</v>
      </c>
      <c r="E434" s="8" t="s">
        <v>3306</v>
      </c>
      <c r="F434" s="89">
        <v>2.25</v>
      </c>
      <c r="G434" s="87"/>
      <c r="H434" s="87">
        <v>450000.0</v>
      </c>
      <c r="I434" s="83">
        <v>214000.0</v>
      </c>
      <c r="J434" s="96">
        <f t="shared" si="4"/>
        <v>236000</v>
      </c>
      <c r="K434" s="91"/>
      <c r="L434" s="8" t="s">
        <v>2900</v>
      </c>
      <c r="M434" s="8" t="s">
        <v>2900</v>
      </c>
      <c r="N434" s="8" t="s">
        <v>2900</v>
      </c>
      <c r="P434" s="85">
        <v>3.0</v>
      </c>
      <c r="Q434" s="86">
        <v>3.0</v>
      </c>
      <c r="R434" s="85">
        <v>2699.0</v>
      </c>
      <c r="S434" s="87">
        <v>140.0</v>
      </c>
      <c r="T434" s="89" t="s">
        <v>3693</v>
      </c>
      <c r="W434" s="41"/>
    </row>
    <row r="435">
      <c r="A435" s="6">
        <v>45516.0</v>
      </c>
      <c r="B435" s="8" t="s">
        <v>4246</v>
      </c>
      <c r="C435" s="93" t="s">
        <v>4975</v>
      </c>
      <c r="D435" s="8" t="s">
        <v>4976</v>
      </c>
      <c r="E435" s="8" t="s">
        <v>3306</v>
      </c>
      <c r="F435" s="89">
        <v>2.75</v>
      </c>
      <c r="G435" s="87"/>
      <c r="H435" s="87">
        <v>580000.0</v>
      </c>
      <c r="I435" s="83">
        <v>397000.0</v>
      </c>
      <c r="J435" s="96">
        <f t="shared" si="4"/>
        <v>183000</v>
      </c>
      <c r="K435" s="91"/>
      <c r="L435" s="8" t="s">
        <v>2900</v>
      </c>
      <c r="M435" s="8" t="s">
        <v>2900</v>
      </c>
      <c r="N435" s="8" t="s">
        <v>2900</v>
      </c>
      <c r="P435" s="85">
        <v>5.0</v>
      </c>
      <c r="Q435" s="86">
        <v>4.0</v>
      </c>
      <c r="R435" s="85">
        <v>3719.0</v>
      </c>
      <c r="S435" s="89" t="s">
        <v>4148</v>
      </c>
      <c r="T435" s="89" t="s">
        <v>4593</v>
      </c>
      <c r="W435" s="41"/>
    </row>
    <row r="436">
      <c r="A436" s="6">
        <v>45516.0</v>
      </c>
      <c r="B436" s="8" t="s">
        <v>4977</v>
      </c>
      <c r="C436" s="93" t="s">
        <v>4978</v>
      </c>
      <c r="D436" s="8" t="s">
        <v>4979</v>
      </c>
      <c r="E436" s="8" t="s">
        <v>3306</v>
      </c>
      <c r="F436" s="89">
        <v>3.0</v>
      </c>
      <c r="G436" s="87"/>
      <c r="H436" s="87">
        <v>474999.0</v>
      </c>
      <c r="I436" s="83">
        <v>409335.0</v>
      </c>
      <c r="J436" s="84">
        <f t="shared" si="4"/>
        <v>65664</v>
      </c>
      <c r="K436" s="91" t="s">
        <v>4980</v>
      </c>
      <c r="L436" s="8" t="s">
        <v>66</v>
      </c>
      <c r="M436" s="8" t="s">
        <v>66</v>
      </c>
      <c r="N436" s="8" t="s">
        <v>66</v>
      </c>
      <c r="P436" s="85">
        <v>4.0</v>
      </c>
      <c r="Q436" s="86">
        <v>2.0</v>
      </c>
      <c r="R436" s="85">
        <v>1898.0</v>
      </c>
      <c r="S436" s="97"/>
      <c r="T436" s="89" t="s">
        <v>3940</v>
      </c>
      <c r="W436" s="41"/>
    </row>
    <row r="437">
      <c r="A437" s="6">
        <v>45516.0</v>
      </c>
      <c r="B437" s="98" t="s">
        <v>4981</v>
      </c>
      <c r="C437" s="93" t="s">
        <v>4982</v>
      </c>
      <c r="D437" s="8" t="s">
        <v>4983</v>
      </c>
      <c r="E437" s="8" t="s">
        <v>3306</v>
      </c>
      <c r="F437" s="89">
        <v>3.13</v>
      </c>
      <c r="G437" s="90">
        <v>2475.0</v>
      </c>
      <c r="H437" s="87">
        <v>435000.0</v>
      </c>
      <c r="I437" s="99">
        <v>410047.0</v>
      </c>
      <c r="J437" s="84">
        <f t="shared" si="4"/>
        <v>24953</v>
      </c>
      <c r="K437" s="91" t="s">
        <v>4984</v>
      </c>
      <c r="L437" s="8" t="s">
        <v>66</v>
      </c>
      <c r="M437" s="8" t="s">
        <v>2900</v>
      </c>
      <c r="N437" s="8" t="s">
        <v>2900</v>
      </c>
      <c r="P437" s="85">
        <v>3.0</v>
      </c>
      <c r="Q437" s="86">
        <v>3.0</v>
      </c>
      <c r="R437" s="85">
        <v>1634.0</v>
      </c>
      <c r="S437" s="97"/>
      <c r="T437" s="89" t="s">
        <v>3307</v>
      </c>
      <c r="W437" s="41"/>
    </row>
    <row r="438">
      <c r="A438" s="6">
        <v>45516.0</v>
      </c>
      <c r="B438" s="8" t="s">
        <v>4985</v>
      </c>
      <c r="C438" s="12" t="s">
        <v>4986</v>
      </c>
      <c r="D438" s="100" t="s">
        <v>4987</v>
      </c>
      <c r="E438" s="8" t="s">
        <v>3306</v>
      </c>
      <c r="F438" s="89">
        <v>2.25</v>
      </c>
      <c r="G438" s="87"/>
      <c r="H438" s="87">
        <v>475000.0</v>
      </c>
      <c r="I438" s="83">
        <v>208788.0</v>
      </c>
      <c r="J438" s="96">
        <f t="shared" si="4"/>
        <v>266212</v>
      </c>
      <c r="K438" s="8"/>
      <c r="L438" s="8" t="s">
        <v>2900</v>
      </c>
      <c r="M438" s="8" t="s">
        <v>2900</v>
      </c>
      <c r="N438" s="8" t="s">
        <v>2900</v>
      </c>
      <c r="P438" s="85">
        <v>3.0</v>
      </c>
      <c r="Q438" s="86">
        <v>2.0</v>
      </c>
      <c r="R438" s="85">
        <v>1948.0</v>
      </c>
      <c r="S438" s="87"/>
      <c r="T438" s="89" t="s">
        <v>3307</v>
      </c>
      <c r="U438" s="8"/>
      <c r="V438" s="8"/>
      <c r="W438" s="29"/>
      <c r="Y438" s="8"/>
    </row>
    <row r="439">
      <c r="A439" s="6">
        <v>45516.0</v>
      </c>
      <c r="B439" s="8" t="s">
        <v>4543</v>
      </c>
      <c r="C439" s="12" t="s">
        <v>4988</v>
      </c>
      <c r="D439" s="100" t="s">
        <v>4989</v>
      </c>
      <c r="E439" s="8" t="s">
        <v>3306</v>
      </c>
      <c r="F439" s="89">
        <v>2.75</v>
      </c>
      <c r="G439" s="87"/>
      <c r="H439" s="87">
        <v>489900.0</v>
      </c>
      <c r="I439" s="83">
        <v>338830.0</v>
      </c>
      <c r="J439" s="96">
        <f t="shared" si="4"/>
        <v>151070</v>
      </c>
      <c r="K439" s="8"/>
      <c r="L439" s="8" t="s">
        <v>2900</v>
      </c>
      <c r="M439" s="8" t="s">
        <v>2900</v>
      </c>
      <c r="N439" s="8" t="s">
        <v>2900</v>
      </c>
      <c r="P439" s="85">
        <v>3.0</v>
      </c>
      <c r="Q439" s="86">
        <v>3.0</v>
      </c>
      <c r="R439" s="85">
        <v>2742.0</v>
      </c>
      <c r="S439" s="87"/>
      <c r="T439" s="89" t="s">
        <v>3307</v>
      </c>
      <c r="U439" s="8"/>
      <c r="V439" s="8"/>
      <c r="W439" s="29"/>
      <c r="Y439" s="8"/>
    </row>
    <row r="440">
      <c r="A440" s="6">
        <v>45516.0</v>
      </c>
      <c r="B440" s="8" t="s">
        <v>4990</v>
      </c>
      <c r="C440" s="12" t="s">
        <v>4991</v>
      </c>
      <c r="D440" s="100" t="s">
        <v>4992</v>
      </c>
      <c r="E440" s="8" t="s">
        <v>3314</v>
      </c>
      <c r="F440" s="89">
        <v>2.75</v>
      </c>
      <c r="G440" s="87"/>
      <c r="H440" s="87">
        <v>364900.0</v>
      </c>
      <c r="I440" s="83">
        <v>310000.0</v>
      </c>
      <c r="J440" s="84">
        <f t="shared" si="4"/>
        <v>54900</v>
      </c>
      <c r="K440" s="8" t="s">
        <v>4779</v>
      </c>
      <c r="L440" s="8" t="s">
        <v>66</v>
      </c>
      <c r="M440" s="8" t="s">
        <v>66</v>
      </c>
      <c r="N440" s="8" t="s">
        <v>66</v>
      </c>
      <c r="O440" s="12" t="s">
        <v>4993</v>
      </c>
      <c r="P440" s="85">
        <v>3.0</v>
      </c>
      <c r="Q440" s="86">
        <v>3.0</v>
      </c>
      <c r="R440" s="85">
        <v>1313.0</v>
      </c>
      <c r="S440" s="87"/>
      <c r="T440" s="89" t="s">
        <v>3307</v>
      </c>
      <c r="U440" s="8"/>
      <c r="V440" s="8"/>
      <c r="W440" s="29"/>
      <c r="Y440" s="8"/>
    </row>
    <row r="441">
      <c r="A441" s="6">
        <v>45516.0</v>
      </c>
      <c r="B441" s="8" t="s">
        <v>4994</v>
      </c>
      <c r="C441" s="12" t="s">
        <v>4995</v>
      </c>
      <c r="D441" s="100" t="s">
        <v>4996</v>
      </c>
      <c r="E441" s="8" t="s">
        <v>3306</v>
      </c>
      <c r="F441" s="89">
        <v>3.0</v>
      </c>
      <c r="G441" s="87"/>
      <c r="H441" s="87">
        <v>630000.0</v>
      </c>
      <c r="I441" s="83">
        <v>479168.0</v>
      </c>
      <c r="J441" s="84">
        <f t="shared" si="4"/>
        <v>150832</v>
      </c>
      <c r="K441" s="8" t="s">
        <v>4997</v>
      </c>
      <c r="L441" s="8" t="s">
        <v>2900</v>
      </c>
      <c r="M441" s="8" t="s">
        <v>2900</v>
      </c>
      <c r="N441" s="8" t="s">
        <v>2900</v>
      </c>
      <c r="P441" s="85">
        <v>4.0</v>
      </c>
      <c r="Q441" s="86">
        <v>3.0</v>
      </c>
      <c r="R441" s="85">
        <v>3879.0</v>
      </c>
      <c r="S441" s="87"/>
      <c r="T441" s="89" t="s">
        <v>3307</v>
      </c>
      <c r="U441" s="8"/>
      <c r="V441" s="8"/>
      <c r="W441" s="29"/>
      <c r="Y441" s="8"/>
    </row>
    <row r="442">
      <c r="A442" s="6">
        <v>45516.0</v>
      </c>
      <c r="B442" s="8" t="s">
        <v>4528</v>
      </c>
      <c r="C442" s="12" t="s">
        <v>4998</v>
      </c>
      <c r="D442" s="100" t="s">
        <v>4999</v>
      </c>
      <c r="E442" s="8" t="s">
        <v>3314</v>
      </c>
      <c r="F442" s="89">
        <v>2.27</v>
      </c>
      <c r="G442" s="87"/>
      <c r="H442" s="87">
        <v>425000.0</v>
      </c>
      <c r="I442" s="83">
        <v>336138.0</v>
      </c>
      <c r="J442" s="84">
        <f t="shared" si="4"/>
        <v>88862</v>
      </c>
      <c r="K442" s="8" t="s">
        <v>5000</v>
      </c>
      <c r="L442" s="8" t="s">
        <v>66</v>
      </c>
      <c r="M442" s="8" t="s">
        <v>66</v>
      </c>
      <c r="N442" s="8" t="s">
        <v>66</v>
      </c>
      <c r="P442" s="85">
        <v>3.0</v>
      </c>
      <c r="Q442" s="86">
        <v>2.0</v>
      </c>
      <c r="R442" s="85">
        <v>1848.0</v>
      </c>
      <c r="S442" s="87"/>
      <c r="T442" s="89" t="s">
        <v>3307</v>
      </c>
      <c r="U442" s="8"/>
      <c r="V442" s="8"/>
      <c r="W442" s="29"/>
      <c r="Y442" s="8"/>
    </row>
    <row r="443">
      <c r="A443" s="6">
        <v>45516.0</v>
      </c>
      <c r="B443" s="8" t="s">
        <v>5001</v>
      </c>
      <c r="C443" s="12" t="s">
        <v>5002</v>
      </c>
      <c r="D443" s="100" t="s">
        <v>5003</v>
      </c>
      <c r="E443" s="8" t="s">
        <v>3306</v>
      </c>
      <c r="F443" s="89">
        <v>3.9</v>
      </c>
      <c r="G443" s="87"/>
      <c r="H443" s="87">
        <v>500000.0</v>
      </c>
      <c r="I443" s="83">
        <v>465000.0</v>
      </c>
      <c r="J443" s="84">
        <f t="shared" si="4"/>
        <v>35000</v>
      </c>
      <c r="K443" s="8" t="s">
        <v>5004</v>
      </c>
      <c r="L443" s="8" t="s">
        <v>66</v>
      </c>
      <c r="M443" s="8" t="s">
        <v>2900</v>
      </c>
      <c r="N443" s="8" t="s">
        <v>2900</v>
      </c>
      <c r="P443" s="85">
        <v>3.0</v>
      </c>
      <c r="Q443" s="86">
        <v>3.0</v>
      </c>
      <c r="R443" s="85">
        <v>2576.0</v>
      </c>
      <c r="S443" s="87"/>
      <c r="T443" s="89" t="s">
        <v>3307</v>
      </c>
      <c r="U443" s="8"/>
      <c r="V443" s="8"/>
      <c r="W443" s="29"/>
      <c r="Y443" s="8"/>
    </row>
    <row r="444">
      <c r="A444" s="6">
        <v>45516.0</v>
      </c>
      <c r="B444" s="8" t="s">
        <v>5005</v>
      </c>
      <c r="C444" s="12" t="s">
        <v>5006</v>
      </c>
      <c r="D444" s="100" t="s">
        <v>5007</v>
      </c>
      <c r="E444" s="8" t="s">
        <v>3306</v>
      </c>
      <c r="F444" s="89">
        <v>4.49</v>
      </c>
      <c r="G444" s="87"/>
      <c r="H444" s="87">
        <v>480000.0</v>
      </c>
      <c r="I444" s="83">
        <v>463000.0</v>
      </c>
      <c r="J444" s="84">
        <f t="shared" si="4"/>
        <v>17000</v>
      </c>
      <c r="K444" s="8" t="s">
        <v>3424</v>
      </c>
      <c r="L444" s="8" t="s">
        <v>66</v>
      </c>
      <c r="M444" s="8" t="s">
        <v>2900</v>
      </c>
      <c r="N444" s="8" t="s">
        <v>2900</v>
      </c>
      <c r="P444" s="85">
        <v>4.0</v>
      </c>
      <c r="Q444" s="86">
        <v>4.0</v>
      </c>
      <c r="R444" s="85">
        <v>2352.0</v>
      </c>
      <c r="S444" s="87"/>
      <c r="T444" s="89" t="s">
        <v>3307</v>
      </c>
      <c r="U444" s="8"/>
      <c r="V444" s="8"/>
      <c r="W444" s="29"/>
      <c r="Y444" s="8"/>
    </row>
    <row r="445">
      <c r="A445" s="6">
        <v>45516.0</v>
      </c>
      <c r="B445" s="8" t="s">
        <v>5008</v>
      </c>
      <c r="C445" s="12" t="s">
        <v>5009</v>
      </c>
      <c r="D445" s="100" t="s">
        <v>5010</v>
      </c>
      <c r="E445" s="8" t="s">
        <v>3306</v>
      </c>
      <c r="F445" s="89">
        <v>2.75</v>
      </c>
      <c r="G445" s="87"/>
      <c r="H445" s="87">
        <v>1100000.0</v>
      </c>
      <c r="I445" s="83">
        <v>484473.0</v>
      </c>
      <c r="J445" s="96">
        <f t="shared" si="4"/>
        <v>615527</v>
      </c>
      <c r="K445" s="8" t="s">
        <v>5011</v>
      </c>
      <c r="L445" s="8" t="s">
        <v>2900</v>
      </c>
      <c r="M445" s="8" t="s">
        <v>2900</v>
      </c>
      <c r="N445" s="8" t="s">
        <v>2900</v>
      </c>
      <c r="P445" s="85">
        <v>5.0</v>
      </c>
      <c r="Q445" s="86">
        <v>4.0</v>
      </c>
      <c r="R445" s="85">
        <v>3314.0</v>
      </c>
      <c r="S445" s="87" t="s">
        <v>5012</v>
      </c>
      <c r="T445" s="89" t="s">
        <v>3307</v>
      </c>
      <c r="U445" s="8"/>
      <c r="V445" s="8"/>
      <c r="W445" s="29"/>
      <c r="Y445" s="8"/>
    </row>
    <row r="446">
      <c r="A446" s="6">
        <v>45516.0</v>
      </c>
      <c r="B446" s="8" t="s">
        <v>5013</v>
      </c>
      <c r="C446" s="12" t="s">
        <v>5014</v>
      </c>
      <c r="D446" s="100" t="s">
        <v>5015</v>
      </c>
      <c r="E446" s="8" t="s">
        <v>3306</v>
      </c>
      <c r="F446" s="89">
        <v>3.75</v>
      </c>
      <c r="G446" s="87"/>
      <c r="H446" s="87">
        <v>750000.0</v>
      </c>
      <c r="I446" s="83">
        <v>342219.0</v>
      </c>
      <c r="J446" s="96">
        <f t="shared" si="4"/>
        <v>407781</v>
      </c>
      <c r="K446" s="8"/>
      <c r="L446" s="8" t="s">
        <v>2900</v>
      </c>
      <c r="M446" s="8" t="s">
        <v>2900</v>
      </c>
      <c r="N446" s="8" t="s">
        <v>2900</v>
      </c>
      <c r="P446" s="85">
        <v>3.0</v>
      </c>
      <c r="Q446" s="86">
        <v>3.0</v>
      </c>
      <c r="R446" s="85">
        <v>5376.0</v>
      </c>
      <c r="S446" s="87"/>
      <c r="T446" s="89" t="s">
        <v>3307</v>
      </c>
      <c r="U446" s="8"/>
      <c r="V446" s="8"/>
      <c r="W446" s="29"/>
      <c r="Y446" s="8"/>
    </row>
    <row r="447">
      <c r="A447" s="6">
        <v>45516.0</v>
      </c>
      <c r="B447" s="8" t="s">
        <v>5016</v>
      </c>
      <c r="C447" s="12" t="s">
        <v>5017</v>
      </c>
      <c r="D447" s="100" t="s">
        <v>5018</v>
      </c>
      <c r="E447" s="8" t="s">
        <v>3306</v>
      </c>
      <c r="F447" s="89">
        <v>4.24</v>
      </c>
      <c r="G447" s="87"/>
      <c r="H447" s="87">
        <v>1250000.0</v>
      </c>
      <c r="I447" s="83">
        <v>895000.0</v>
      </c>
      <c r="J447" s="96">
        <f t="shared" si="4"/>
        <v>355000</v>
      </c>
      <c r="K447" s="8"/>
      <c r="L447" s="8" t="s">
        <v>2900</v>
      </c>
      <c r="M447" s="8" t="s">
        <v>2900</v>
      </c>
      <c r="N447" s="8" t="s">
        <v>2900</v>
      </c>
      <c r="P447" s="85">
        <v>5.0</v>
      </c>
      <c r="Q447" s="86">
        <v>5.0</v>
      </c>
      <c r="R447" s="85">
        <v>4516.0</v>
      </c>
      <c r="S447" s="87" t="s">
        <v>4489</v>
      </c>
      <c r="T447" s="89" t="s">
        <v>3307</v>
      </c>
      <c r="U447" s="8"/>
      <c r="V447" s="8"/>
      <c r="W447" s="29"/>
      <c r="Y447" s="8"/>
    </row>
    <row r="448">
      <c r="A448" s="6">
        <v>45516.0</v>
      </c>
      <c r="B448" s="8" t="s">
        <v>5019</v>
      </c>
      <c r="C448" s="12" t="s">
        <v>5020</v>
      </c>
      <c r="D448" s="100" t="s">
        <v>5021</v>
      </c>
      <c r="E448" s="8" t="s">
        <v>3314</v>
      </c>
      <c r="F448" s="89">
        <v>4.8</v>
      </c>
      <c r="G448" s="90">
        <v>2545.0</v>
      </c>
      <c r="H448" s="87">
        <v>480000.0</v>
      </c>
      <c r="I448" s="83">
        <v>465938.0</v>
      </c>
      <c r="J448" s="84">
        <f t="shared" si="4"/>
        <v>14062</v>
      </c>
      <c r="K448" s="8" t="s">
        <v>5022</v>
      </c>
      <c r="L448" s="8" t="s">
        <v>66</v>
      </c>
      <c r="M448" s="8" t="s">
        <v>2900</v>
      </c>
      <c r="N448" s="8" t="s">
        <v>2900</v>
      </c>
      <c r="P448" s="85">
        <v>4.0</v>
      </c>
      <c r="Q448" s="86">
        <v>3.0</v>
      </c>
      <c r="R448" s="85">
        <v>2600.0</v>
      </c>
      <c r="S448" s="87"/>
      <c r="T448" s="89" t="s">
        <v>3307</v>
      </c>
      <c r="U448" s="8"/>
      <c r="V448" s="8"/>
      <c r="W448" s="29"/>
      <c r="Y448" s="8"/>
    </row>
    <row r="449">
      <c r="A449" s="6">
        <v>45516.0</v>
      </c>
      <c r="B449" s="8" t="s">
        <v>5023</v>
      </c>
      <c r="C449" s="12" t="s">
        <v>5024</v>
      </c>
      <c r="D449" s="100" t="s">
        <v>5025</v>
      </c>
      <c r="E449" s="8" t="s">
        <v>3306</v>
      </c>
      <c r="F449" s="89">
        <v>2.5</v>
      </c>
      <c r="G449" s="87"/>
      <c r="H449" s="87">
        <v>450000.0</v>
      </c>
      <c r="I449" s="83">
        <v>310000.0</v>
      </c>
      <c r="J449" s="84">
        <f t="shared" si="4"/>
        <v>140000</v>
      </c>
      <c r="K449" s="8"/>
      <c r="L449" s="8" t="s">
        <v>2900</v>
      </c>
      <c r="M449" s="8" t="s">
        <v>2900</v>
      </c>
      <c r="N449" s="8" t="s">
        <v>2900</v>
      </c>
      <c r="P449" s="85">
        <v>3.0</v>
      </c>
      <c r="Q449" s="86">
        <v>2.0</v>
      </c>
      <c r="R449" s="85">
        <v>1708.0</v>
      </c>
      <c r="S449" s="87"/>
      <c r="T449" s="89" t="s">
        <v>3307</v>
      </c>
      <c r="U449" s="8"/>
      <c r="V449" s="8"/>
      <c r="W449" s="29"/>
      <c r="Y449" s="8"/>
    </row>
    <row r="450">
      <c r="A450" s="6">
        <v>45510.0</v>
      </c>
      <c r="B450" s="8" t="s">
        <v>5026</v>
      </c>
      <c r="C450" s="12" t="s">
        <v>5027</v>
      </c>
      <c r="D450" s="100" t="s">
        <v>5028</v>
      </c>
      <c r="E450" s="8" t="s">
        <v>3306</v>
      </c>
      <c r="F450" s="89">
        <v>2.75</v>
      </c>
      <c r="G450" s="87"/>
      <c r="H450" s="87">
        <v>719900.0</v>
      </c>
      <c r="I450" s="83">
        <v>467127.0</v>
      </c>
      <c r="J450" s="96">
        <f t="shared" si="4"/>
        <v>252773</v>
      </c>
      <c r="K450" s="8"/>
      <c r="L450" s="8" t="s">
        <v>2900</v>
      </c>
      <c r="M450" s="8" t="s">
        <v>2900</v>
      </c>
      <c r="N450" s="8" t="s">
        <v>2900</v>
      </c>
      <c r="P450" s="85">
        <v>4.0</v>
      </c>
      <c r="Q450" s="86">
        <v>5.0</v>
      </c>
      <c r="R450" s="85">
        <v>3846.0</v>
      </c>
      <c r="S450" s="87" t="s">
        <v>5029</v>
      </c>
      <c r="T450" s="89" t="s">
        <v>3307</v>
      </c>
      <c r="U450" s="8"/>
      <c r="V450" s="8"/>
      <c r="W450" s="29"/>
      <c r="X450" s="8" t="s">
        <v>4826</v>
      </c>
      <c r="Y450" s="8"/>
    </row>
    <row r="451">
      <c r="A451" s="6">
        <v>45509.0</v>
      </c>
      <c r="B451" s="8" t="s">
        <v>5030</v>
      </c>
      <c r="C451" s="12" t="s">
        <v>5031</v>
      </c>
      <c r="D451" s="100" t="s">
        <v>5032</v>
      </c>
      <c r="E451" s="8" t="s">
        <v>3306</v>
      </c>
      <c r="F451" s="89">
        <v>3.09</v>
      </c>
      <c r="G451" s="87"/>
      <c r="H451" s="87">
        <v>490000.0</v>
      </c>
      <c r="I451" s="83">
        <v>326138.0</v>
      </c>
      <c r="J451" s="96">
        <f t="shared" si="4"/>
        <v>163862</v>
      </c>
      <c r="K451" s="8"/>
      <c r="L451" s="8" t="s">
        <v>2900</v>
      </c>
      <c r="M451" s="8" t="s">
        <v>2900</v>
      </c>
      <c r="N451" s="8" t="s">
        <v>2900</v>
      </c>
      <c r="P451" s="85">
        <v>5.0</v>
      </c>
      <c r="Q451" s="86">
        <v>4.0</v>
      </c>
      <c r="R451" s="85">
        <v>3128.0</v>
      </c>
      <c r="S451" s="87" t="s">
        <v>5033</v>
      </c>
      <c r="T451" s="89" t="s">
        <v>3307</v>
      </c>
      <c r="U451" s="8"/>
      <c r="V451" s="8"/>
      <c r="W451" s="29"/>
      <c r="Y451" s="8"/>
    </row>
    <row r="452">
      <c r="A452" s="6">
        <v>45509.0</v>
      </c>
      <c r="B452" s="8" t="s">
        <v>4184</v>
      </c>
      <c r="C452" s="12" t="s">
        <v>5034</v>
      </c>
      <c r="D452" s="100" t="s">
        <v>5035</v>
      </c>
      <c r="E452" s="8" t="s">
        <v>3306</v>
      </c>
      <c r="F452" s="89">
        <v>2.75</v>
      </c>
      <c r="G452" s="87">
        <v>2883.0</v>
      </c>
      <c r="H452" s="87">
        <v>650000.0</v>
      </c>
      <c r="I452" s="83">
        <v>477315.0</v>
      </c>
      <c r="J452" s="96">
        <f t="shared" si="4"/>
        <v>172685</v>
      </c>
      <c r="K452" s="8"/>
      <c r="L452" s="8" t="s">
        <v>2900</v>
      </c>
      <c r="M452" s="8" t="s">
        <v>2900</v>
      </c>
      <c r="N452" s="8" t="s">
        <v>2900</v>
      </c>
      <c r="P452" s="85">
        <v>3.0</v>
      </c>
      <c r="Q452" s="86">
        <v>3.0</v>
      </c>
      <c r="R452" s="85">
        <v>2752.0</v>
      </c>
      <c r="S452" s="87" t="s">
        <v>4821</v>
      </c>
      <c r="T452" s="89" t="s">
        <v>3307</v>
      </c>
      <c r="U452" s="8"/>
      <c r="V452" s="8"/>
      <c r="W452" s="29"/>
      <c r="X452" s="8" t="s">
        <v>4826</v>
      </c>
      <c r="Y452" s="8"/>
    </row>
    <row r="453">
      <c r="A453" s="6">
        <v>45509.0</v>
      </c>
      <c r="B453" s="8" t="s">
        <v>5036</v>
      </c>
      <c r="C453" s="12" t="s">
        <v>5037</v>
      </c>
      <c r="D453" s="100" t="s">
        <v>5038</v>
      </c>
      <c r="E453" s="8" t="s">
        <v>3306</v>
      </c>
      <c r="F453" s="89">
        <v>4.87</v>
      </c>
      <c r="G453" s="87"/>
      <c r="H453" s="87">
        <v>410000.0</v>
      </c>
      <c r="I453" s="83">
        <v>395000.0</v>
      </c>
      <c r="J453" s="84">
        <f t="shared" si="4"/>
        <v>15000</v>
      </c>
      <c r="K453" s="8" t="s">
        <v>5039</v>
      </c>
      <c r="L453" s="8" t="s">
        <v>66</v>
      </c>
      <c r="M453" s="8" t="s">
        <v>2900</v>
      </c>
      <c r="N453" s="8" t="s">
        <v>2900</v>
      </c>
      <c r="P453" s="85">
        <v>3.0</v>
      </c>
      <c r="Q453" s="86">
        <v>3.0</v>
      </c>
      <c r="R453" s="85">
        <v>1333.0</v>
      </c>
      <c r="S453" s="87">
        <v>40.0</v>
      </c>
      <c r="T453" s="89" t="s">
        <v>3307</v>
      </c>
      <c r="U453" s="8"/>
      <c r="V453" s="8"/>
      <c r="W453" s="29"/>
      <c r="Y453" s="8"/>
    </row>
    <row r="454">
      <c r="A454" s="6">
        <v>45509.0</v>
      </c>
      <c r="B454" s="8" t="s">
        <v>5040</v>
      </c>
      <c r="C454" s="12" t="s">
        <v>5041</v>
      </c>
      <c r="D454" s="100" t="s">
        <v>5042</v>
      </c>
      <c r="E454" s="8" t="s">
        <v>3306</v>
      </c>
      <c r="F454" s="89">
        <v>3.0</v>
      </c>
      <c r="G454" s="90">
        <v>1962.0</v>
      </c>
      <c r="H454" s="87">
        <v>490000.0</v>
      </c>
      <c r="I454" s="83">
        <v>395000.0</v>
      </c>
      <c r="J454" s="84">
        <f t="shared" si="4"/>
        <v>95000</v>
      </c>
      <c r="K454" s="8" t="s">
        <v>5043</v>
      </c>
      <c r="L454" s="8" t="s">
        <v>66</v>
      </c>
      <c r="M454" s="8" t="s">
        <v>2900</v>
      </c>
      <c r="N454" s="8" t="s">
        <v>2900</v>
      </c>
      <c r="P454" s="85">
        <v>3.0</v>
      </c>
      <c r="Q454" s="86">
        <v>3.0</v>
      </c>
      <c r="R454" s="85">
        <v>2954.0</v>
      </c>
      <c r="S454" s="87">
        <v>170.0</v>
      </c>
      <c r="T454" s="89" t="s">
        <v>3307</v>
      </c>
      <c r="U454" s="8"/>
      <c r="V454" s="8"/>
      <c r="W454" s="29"/>
      <c r="Y454" s="8"/>
    </row>
    <row r="455">
      <c r="A455" s="6">
        <v>45506.0</v>
      </c>
      <c r="B455" s="8" t="s">
        <v>5044</v>
      </c>
      <c r="C455" s="12" t="s">
        <v>5045</v>
      </c>
      <c r="D455" s="100" t="s">
        <v>5046</v>
      </c>
      <c r="E455" s="8" t="s">
        <v>3306</v>
      </c>
      <c r="F455" s="89">
        <v>2.75</v>
      </c>
      <c r="G455" s="87"/>
      <c r="H455" s="87">
        <v>419999.0</v>
      </c>
      <c r="I455" s="83">
        <v>285165.0</v>
      </c>
      <c r="J455" s="84">
        <f t="shared" si="4"/>
        <v>134834</v>
      </c>
      <c r="K455" s="8" t="s">
        <v>5047</v>
      </c>
      <c r="L455" s="8" t="s">
        <v>66</v>
      </c>
      <c r="M455" s="8" t="s">
        <v>66</v>
      </c>
      <c r="N455" s="8" t="s">
        <v>66</v>
      </c>
      <c r="P455" s="85">
        <v>4.0</v>
      </c>
      <c r="Q455" s="86">
        <v>2.0</v>
      </c>
      <c r="R455" s="85">
        <v>2100.0</v>
      </c>
      <c r="S455" s="87" t="s">
        <v>5048</v>
      </c>
      <c r="T455" s="89" t="s">
        <v>3307</v>
      </c>
      <c r="U455" s="8"/>
      <c r="V455" s="8"/>
      <c r="W455" s="29"/>
      <c r="Y455" s="8"/>
    </row>
    <row r="456">
      <c r="A456" s="6">
        <v>45506.0</v>
      </c>
      <c r="B456" s="8" t="s">
        <v>5049</v>
      </c>
      <c r="C456" s="12" t="s">
        <v>5050</v>
      </c>
      <c r="D456" s="100" t="s">
        <v>5051</v>
      </c>
      <c r="E456" s="8" t="s">
        <v>3306</v>
      </c>
      <c r="F456" s="89">
        <v>2.25</v>
      </c>
      <c r="G456" s="87"/>
      <c r="H456" s="87">
        <v>525000.0</v>
      </c>
      <c r="I456" s="83">
        <v>295595.0</v>
      </c>
      <c r="J456" s="96">
        <f t="shared" si="4"/>
        <v>229405</v>
      </c>
      <c r="K456" s="8"/>
      <c r="L456" s="8" t="s">
        <v>2900</v>
      </c>
      <c r="M456" s="8" t="s">
        <v>2900</v>
      </c>
      <c r="N456" s="8" t="s">
        <v>2900</v>
      </c>
      <c r="P456" s="85">
        <v>5.0</v>
      </c>
      <c r="Q456" s="86">
        <v>4.0</v>
      </c>
      <c r="R456" s="85">
        <v>2717.0</v>
      </c>
      <c r="S456" s="87"/>
      <c r="T456" s="89" t="s">
        <v>3307</v>
      </c>
      <c r="U456" s="8"/>
      <c r="V456" s="8"/>
      <c r="W456" s="29"/>
      <c r="Y456" s="8"/>
    </row>
    <row r="457">
      <c r="A457" s="6">
        <v>45506.0</v>
      </c>
      <c r="B457" s="8" t="s">
        <v>3617</v>
      </c>
      <c r="C457" s="12" t="s">
        <v>5052</v>
      </c>
      <c r="D457" s="100" t="s">
        <v>5053</v>
      </c>
      <c r="E457" s="8" t="s">
        <v>3314</v>
      </c>
      <c r="F457" s="89">
        <v>2.5</v>
      </c>
      <c r="G457" s="87"/>
      <c r="H457" s="87">
        <v>510000.0</v>
      </c>
      <c r="I457" s="83">
        <v>424000.0</v>
      </c>
      <c r="J457" s="84">
        <f t="shared" si="4"/>
        <v>86000</v>
      </c>
      <c r="K457" s="8" t="s">
        <v>5054</v>
      </c>
      <c r="L457" s="8" t="s">
        <v>66</v>
      </c>
      <c r="M457" s="8" t="s">
        <v>66</v>
      </c>
      <c r="N457" s="8" t="s">
        <v>66</v>
      </c>
      <c r="P457" s="85">
        <v>3.0</v>
      </c>
      <c r="Q457" s="86">
        <v>4.0</v>
      </c>
      <c r="R457" s="85">
        <v>1988.0</v>
      </c>
      <c r="S457" s="87" t="s">
        <v>5055</v>
      </c>
      <c r="T457" s="89" t="s">
        <v>3307</v>
      </c>
      <c r="U457" s="8"/>
      <c r="V457" s="8"/>
      <c r="W457" s="29"/>
      <c r="Y457" s="8"/>
    </row>
    <row r="458">
      <c r="A458" s="6">
        <v>45506.0</v>
      </c>
      <c r="B458" s="8" t="s">
        <v>5056</v>
      </c>
      <c r="C458" s="12" t="s">
        <v>5057</v>
      </c>
      <c r="D458" s="100" t="s">
        <v>5058</v>
      </c>
      <c r="E458" s="8" t="s">
        <v>3306</v>
      </c>
      <c r="F458" s="89">
        <v>3.38</v>
      </c>
      <c r="G458" s="87"/>
      <c r="H458" s="87">
        <v>410000.0</v>
      </c>
      <c r="I458" s="83">
        <v>360000.0</v>
      </c>
      <c r="J458" s="84">
        <f t="shared" si="4"/>
        <v>50000</v>
      </c>
      <c r="K458" s="8" t="s">
        <v>5059</v>
      </c>
      <c r="L458" s="8" t="s">
        <v>66</v>
      </c>
      <c r="M458" s="8" t="s">
        <v>66</v>
      </c>
      <c r="N458" s="8" t="s">
        <v>66</v>
      </c>
      <c r="P458" s="85">
        <v>3.0</v>
      </c>
      <c r="Q458" s="86">
        <v>3.0</v>
      </c>
      <c r="R458" s="85">
        <v>1717.0</v>
      </c>
      <c r="S458" s="87"/>
      <c r="T458" s="89" t="s">
        <v>3307</v>
      </c>
      <c r="U458" s="8"/>
      <c r="V458" s="8"/>
      <c r="W458" s="29"/>
      <c r="Y458" s="8"/>
    </row>
    <row r="459">
      <c r="A459" s="6">
        <v>45505.0</v>
      </c>
      <c r="B459" s="8" t="s">
        <v>3528</v>
      </c>
      <c r="C459" s="12" t="s">
        <v>5060</v>
      </c>
      <c r="D459" s="100" t="s">
        <v>5061</v>
      </c>
      <c r="E459" s="8" t="s">
        <v>3306</v>
      </c>
      <c r="F459" s="89">
        <v>2.5</v>
      </c>
      <c r="G459" s="87"/>
      <c r="H459" s="87">
        <v>354900.0</v>
      </c>
      <c r="I459" s="83">
        <v>332619.0</v>
      </c>
      <c r="J459" s="84">
        <f t="shared" si="4"/>
        <v>22281</v>
      </c>
      <c r="K459" s="8" t="s">
        <v>5062</v>
      </c>
      <c r="L459" s="8" t="s">
        <v>66</v>
      </c>
      <c r="M459" s="8" t="s">
        <v>2900</v>
      </c>
      <c r="N459" s="8" t="s">
        <v>2900</v>
      </c>
      <c r="P459" s="85">
        <v>2.0</v>
      </c>
      <c r="Q459" s="86">
        <v>1.0</v>
      </c>
      <c r="R459" s="85">
        <v>1262.0</v>
      </c>
      <c r="S459" s="87"/>
      <c r="T459" s="89" t="s">
        <v>3307</v>
      </c>
      <c r="U459" s="8"/>
      <c r="V459" s="8"/>
      <c r="W459" s="29"/>
      <c r="Y459" s="8"/>
    </row>
    <row r="460">
      <c r="A460" s="6">
        <v>45505.0</v>
      </c>
      <c r="B460" s="8" t="s">
        <v>4061</v>
      </c>
      <c r="C460" s="12" t="s">
        <v>5063</v>
      </c>
      <c r="D460" s="100" t="s">
        <v>5064</v>
      </c>
      <c r="E460" s="8" t="s">
        <v>3306</v>
      </c>
      <c r="F460" s="89">
        <v>2.75</v>
      </c>
      <c r="G460" s="87"/>
      <c r="H460" s="87">
        <v>789900.0</v>
      </c>
      <c r="I460" s="83">
        <v>497027.0</v>
      </c>
      <c r="J460" s="96">
        <f t="shared" si="4"/>
        <v>292873</v>
      </c>
      <c r="K460" s="8" t="s">
        <v>5065</v>
      </c>
      <c r="L460" s="8" t="s">
        <v>2900</v>
      </c>
      <c r="M460" s="8" t="s">
        <v>2900</v>
      </c>
      <c r="N460" s="8" t="s">
        <v>2900</v>
      </c>
      <c r="P460" s="85">
        <v>5.0</v>
      </c>
      <c r="Q460" s="86">
        <v>4.0</v>
      </c>
      <c r="R460" s="85">
        <v>3592.0</v>
      </c>
      <c r="S460" s="87">
        <v>114.0</v>
      </c>
      <c r="T460" s="89" t="s">
        <v>3307</v>
      </c>
      <c r="U460" s="8"/>
      <c r="V460" s="8"/>
      <c r="W460" s="29"/>
      <c r="Y460" s="8"/>
    </row>
    <row r="461">
      <c r="A461" s="6">
        <v>45505.0</v>
      </c>
      <c r="B461" s="8" t="s">
        <v>5066</v>
      </c>
      <c r="C461" s="12" t="s">
        <v>5067</v>
      </c>
      <c r="D461" s="100" t="s">
        <v>5068</v>
      </c>
      <c r="E461" s="8" t="s">
        <v>3314</v>
      </c>
      <c r="F461" s="89">
        <v>2.99</v>
      </c>
      <c r="G461" s="87"/>
      <c r="H461" s="87">
        <v>427000.0</v>
      </c>
      <c r="I461" s="83">
        <v>379471.0</v>
      </c>
      <c r="J461" s="84">
        <f t="shared" si="4"/>
        <v>47529</v>
      </c>
      <c r="K461" s="8" t="s">
        <v>5069</v>
      </c>
      <c r="L461" s="8" t="s">
        <v>66</v>
      </c>
      <c r="M461" s="8" t="s">
        <v>66</v>
      </c>
      <c r="N461" s="8" t="s">
        <v>66</v>
      </c>
      <c r="P461" s="85">
        <v>3.0</v>
      </c>
      <c r="Q461" s="86">
        <v>3.0</v>
      </c>
      <c r="R461" s="85">
        <v>1603.0</v>
      </c>
      <c r="S461" s="87" t="s">
        <v>4335</v>
      </c>
      <c r="T461" s="89" t="s">
        <v>3307</v>
      </c>
      <c r="U461" s="8"/>
      <c r="V461" s="8"/>
      <c r="W461" s="29"/>
      <c r="Y461" s="8"/>
    </row>
    <row r="462">
      <c r="A462" s="6">
        <v>45505.0</v>
      </c>
      <c r="B462" s="8" t="s">
        <v>5070</v>
      </c>
      <c r="C462" s="12" t="s">
        <v>5071</v>
      </c>
      <c r="D462" s="100" t="s">
        <v>5072</v>
      </c>
      <c r="E462" s="8" t="s">
        <v>3851</v>
      </c>
      <c r="F462" s="89">
        <v>3.63</v>
      </c>
      <c r="G462" s="87"/>
      <c r="H462" s="87">
        <v>425000.0</v>
      </c>
      <c r="I462" s="83">
        <v>255207.0</v>
      </c>
      <c r="J462" s="84">
        <f t="shared" si="4"/>
        <v>169793</v>
      </c>
      <c r="K462" s="8"/>
      <c r="L462" s="8" t="s">
        <v>2900</v>
      </c>
      <c r="M462" s="8" t="s">
        <v>2900</v>
      </c>
      <c r="N462" s="8" t="s">
        <v>2900</v>
      </c>
      <c r="P462" s="85">
        <v>3.0</v>
      </c>
      <c r="Q462" s="86">
        <v>2.0</v>
      </c>
      <c r="R462" s="85">
        <v>1510.0</v>
      </c>
      <c r="S462" s="87"/>
      <c r="T462" s="89" t="s">
        <v>3307</v>
      </c>
      <c r="U462" s="8"/>
      <c r="V462" s="8"/>
      <c r="W462" s="29"/>
      <c r="Y462" s="8"/>
    </row>
    <row r="463">
      <c r="A463" s="6">
        <v>45504.0</v>
      </c>
      <c r="B463" s="8" t="s">
        <v>5073</v>
      </c>
      <c r="C463" s="12" t="s">
        <v>5074</v>
      </c>
      <c r="D463" s="100" t="s">
        <v>5075</v>
      </c>
      <c r="E463" s="8" t="s">
        <v>3306</v>
      </c>
      <c r="F463" s="89">
        <v>5.75</v>
      </c>
      <c r="G463" s="87"/>
      <c r="H463" s="87">
        <v>370000.0</v>
      </c>
      <c r="I463" s="83">
        <v>350000.0</v>
      </c>
      <c r="J463" s="84">
        <f t="shared" si="4"/>
        <v>20000</v>
      </c>
      <c r="K463" s="8" t="s">
        <v>5076</v>
      </c>
      <c r="L463" s="8" t="s">
        <v>66</v>
      </c>
      <c r="M463" s="8" t="s">
        <v>2900</v>
      </c>
      <c r="N463" s="8" t="s">
        <v>2900</v>
      </c>
      <c r="P463" s="85">
        <v>3.0</v>
      </c>
      <c r="Q463" s="86">
        <v>1.0</v>
      </c>
      <c r="R463" s="85">
        <v>1064.0</v>
      </c>
      <c r="S463" s="87"/>
      <c r="T463" s="89" t="s">
        <v>3307</v>
      </c>
      <c r="U463" s="8"/>
      <c r="V463" s="8"/>
      <c r="W463" s="29"/>
      <c r="Y463" s="8"/>
    </row>
    <row r="464">
      <c r="A464" s="6">
        <v>45504.0</v>
      </c>
      <c r="B464" s="8" t="s">
        <v>3825</v>
      </c>
      <c r="C464" s="12" t="s">
        <v>5077</v>
      </c>
      <c r="D464" s="100" t="s">
        <v>5078</v>
      </c>
      <c r="E464" s="8" t="s">
        <v>3306</v>
      </c>
      <c r="F464" s="89">
        <v>2.5</v>
      </c>
      <c r="G464" s="87"/>
      <c r="H464" s="87">
        <v>425000.0</v>
      </c>
      <c r="I464" s="83">
        <v>348268.0</v>
      </c>
      <c r="J464" s="84">
        <f t="shared" si="4"/>
        <v>76732</v>
      </c>
      <c r="K464" s="8" t="s">
        <v>5079</v>
      </c>
      <c r="L464" s="8" t="s">
        <v>66</v>
      </c>
      <c r="M464" s="8" t="s">
        <v>66</v>
      </c>
      <c r="N464" s="8" t="s">
        <v>66</v>
      </c>
      <c r="P464" s="85">
        <v>4.0</v>
      </c>
      <c r="Q464" s="86">
        <v>3.0</v>
      </c>
      <c r="R464" s="85">
        <v>2875.0</v>
      </c>
      <c r="S464" s="87"/>
      <c r="T464" s="89" t="s">
        <v>3307</v>
      </c>
      <c r="U464" s="8"/>
      <c r="V464" s="8"/>
      <c r="W464" s="29"/>
      <c r="Y464" s="8"/>
    </row>
    <row r="465">
      <c r="A465" s="6">
        <v>45504.0</v>
      </c>
      <c r="B465" s="8" t="s">
        <v>5080</v>
      </c>
      <c r="C465" s="12" t="s">
        <v>5081</v>
      </c>
      <c r="D465" s="100" t="s">
        <v>5082</v>
      </c>
      <c r="E465" s="8" t="s">
        <v>3314</v>
      </c>
      <c r="F465" s="89">
        <v>3.65</v>
      </c>
      <c r="G465" s="87"/>
      <c r="H465" s="87">
        <v>400000.0</v>
      </c>
      <c r="I465" s="83">
        <v>371000.0</v>
      </c>
      <c r="J465" s="84">
        <f t="shared" si="4"/>
        <v>29000</v>
      </c>
      <c r="K465" s="8"/>
      <c r="L465" s="8" t="s">
        <v>66</v>
      </c>
      <c r="M465" s="8" t="s">
        <v>66</v>
      </c>
      <c r="N465" s="8" t="s">
        <v>66</v>
      </c>
      <c r="P465" s="85">
        <v>3.0</v>
      </c>
      <c r="Q465" s="86">
        <v>2.0</v>
      </c>
      <c r="R465" s="85">
        <v>1489.0</v>
      </c>
      <c r="S465" s="87"/>
      <c r="T465" s="89" t="s">
        <v>3693</v>
      </c>
      <c r="U465" s="8"/>
      <c r="V465" s="8"/>
      <c r="W465" s="29"/>
      <c r="Y465" s="8"/>
    </row>
    <row r="466">
      <c r="A466" s="6">
        <v>45502.0</v>
      </c>
      <c r="B466" s="8" t="s">
        <v>5083</v>
      </c>
      <c r="C466" s="12" t="s">
        <v>5084</v>
      </c>
      <c r="D466" s="100" t="s">
        <v>5085</v>
      </c>
      <c r="E466" s="8" t="s">
        <v>3306</v>
      </c>
      <c r="F466" s="89">
        <v>2.25</v>
      </c>
      <c r="G466" s="87"/>
      <c r="H466" s="87">
        <v>508400.0</v>
      </c>
      <c r="I466" s="83">
        <v>264417.0</v>
      </c>
      <c r="J466" s="96">
        <f t="shared" si="4"/>
        <v>243983</v>
      </c>
      <c r="K466" s="8"/>
      <c r="L466" s="8" t="s">
        <v>2900</v>
      </c>
      <c r="M466" s="8" t="s">
        <v>2900</v>
      </c>
      <c r="N466" s="8" t="s">
        <v>2900</v>
      </c>
      <c r="P466" s="85">
        <v>4.0</v>
      </c>
      <c r="Q466" s="86">
        <v>3.0</v>
      </c>
      <c r="R466" s="85">
        <v>2122.0</v>
      </c>
      <c r="S466" s="87"/>
      <c r="T466" s="89" t="s">
        <v>3307</v>
      </c>
      <c r="U466" s="8"/>
      <c r="V466" s="8"/>
      <c r="W466" s="29"/>
      <c r="X466" s="8" t="s">
        <v>4826</v>
      </c>
      <c r="Y466" s="8"/>
    </row>
    <row r="467">
      <c r="A467" s="6">
        <v>45502.0</v>
      </c>
      <c r="B467" s="8" t="s">
        <v>3617</v>
      </c>
      <c r="C467" s="12" t="s">
        <v>5086</v>
      </c>
      <c r="D467" s="100" t="s">
        <v>5087</v>
      </c>
      <c r="E467" s="8" t="s">
        <v>3306</v>
      </c>
      <c r="F467" s="89">
        <v>2.37</v>
      </c>
      <c r="G467" s="87"/>
      <c r="H467" s="87">
        <v>844900.0</v>
      </c>
      <c r="I467" s="83">
        <v>414643.0</v>
      </c>
      <c r="J467" s="96">
        <f t="shared" si="4"/>
        <v>430257</v>
      </c>
      <c r="K467" s="8"/>
      <c r="L467" s="8" t="s">
        <v>2900</v>
      </c>
      <c r="M467" s="8" t="s">
        <v>2900</v>
      </c>
      <c r="N467" s="8" t="s">
        <v>2900</v>
      </c>
      <c r="P467" s="85">
        <v>5.0</v>
      </c>
      <c r="Q467" s="86">
        <v>3.0</v>
      </c>
      <c r="R467" s="85">
        <v>3476.0</v>
      </c>
      <c r="S467" s="87">
        <v>65.0</v>
      </c>
      <c r="T467" s="89" t="s">
        <v>3307</v>
      </c>
      <c r="U467" s="8"/>
      <c r="V467" s="8"/>
      <c r="W467" s="29"/>
      <c r="Y467" s="8"/>
    </row>
    <row r="468">
      <c r="A468" s="6">
        <v>45502.0</v>
      </c>
      <c r="B468" s="8" t="s">
        <v>3409</v>
      </c>
      <c r="C468" s="12" t="s">
        <v>5088</v>
      </c>
      <c r="D468" s="100" t="s">
        <v>5089</v>
      </c>
      <c r="E468" s="8" t="s">
        <v>3306</v>
      </c>
      <c r="F468" s="89">
        <v>4.5</v>
      </c>
      <c r="G468" s="90">
        <v>2843.0</v>
      </c>
      <c r="H468" s="87">
        <v>528000.0</v>
      </c>
      <c r="I468" s="83">
        <v>485000.0</v>
      </c>
      <c r="J468" s="84">
        <f t="shared" si="4"/>
        <v>43000</v>
      </c>
      <c r="K468" s="8" t="s">
        <v>5090</v>
      </c>
      <c r="L468" s="8" t="s">
        <v>66</v>
      </c>
      <c r="M468" s="8" t="s">
        <v>2900</v>
      </c>
      <c r="N468" s="8" t="s">
        <v>2900</v>
      </c>
      <c r="P468" s="85">
        <v>2.0</v>
      </c>
      <c r="Q468" s="86">
        <v>3.0</v>
      </c>
      <c r="R468" s="85">
        <v>1724.0</v>
      </c>
      <c r="S468" s="87">
        <v>145.0</v>
      </c>
      <c r="T468" s="89" t="s">
        <v>3307</v>
      </c>
      <c r="U468" s="8"/>
      <c r="V468" s="8"/>
      <c r="W468" s="29"/>
      <c r="Y468" s="8"/>
    </row>
    <row r="469">
      <c r="A469" s="6">
        <v>45502.0</v>
      </c>
      <c r="B469" s="8" t="s">
        <v>5091</v>
      </c>
      <c r="C469" s="12" t="s">
        <v>5092</v>
      </c>
      <c r="D469" s="100" t="s">
        <v>5093</v>
      </c>
      <c r="E469" s="8" t="s">
        <v>3306</v>
      </c>
      <c r="F469" s="89">
        <v>2.75</v>
      </c>
      <c r="G469" s="87"/>
      <c r="H469" s="87">
        <v>650000.0</v>
      </c>
      <c r="I469" s="83">
        <v>474000.0</v>
      </c>
      <c r="J469" s="96">
        <f t="shared" si="4"/>
        <v>176000</v>
      </c>
      <c r="K469" s="8"/>
      <c r="L469" s="8" t="s">
        <v>2900</v>
      </c>
      <c r="M469" s="8" t="s">
        <v>2900</v>
      </c>
      <c r="N469" s="8" t="s">
        <v>2900</v>
      </c>
      <c r="P469" s="85">
        <v>5.0</v>
      </c>
      <c r="Q469" s="86">
        <v>4.0</v>
      </c>
      <c r="R469" s="85">
        <v>3242.0</v>
      </c>
      <c r="S469" s="87"/>
      <c r="T469" s="89" t="s">
        <v>3307</v>
      </c>
      <c r="U469" s="8"/>
      <c r="V469" s="8"/>
      <c r="W469" s="29"/>
      <c r="Y469" s="8"/>
    </row>
    <row r="470">
      <c r="A470" s="6">
        <v>45499.0</v>
      </c>
      <c r="B470" s="8" t="s">
        <v>5005</v>
      </c>
      <c r="C470" s="12" t="s">
        <v>5094</v>
      </c>
      <c r="D470" s="100" t="s">
        <v>5095</v>
      </c>
      <c r="E470" s="8" t="s">
        <v>3306</v>
      </c>
      <c r="F470" s="89">
        <v>2.75</v>
      </c>
      <c r="G470" s="87"/>
      <c r="H470" s="87">
        <v>580000.0</v>
      </c>
      <c r="I470" s="83">
        <v>435906.0</v>
      </c>
      <c r="J470" s="84">
        <f t="shared" si="4"/>
        <v>144094</v>
      </c>
      <c r="K470" s="8" t="s">
        <v>5096</v>
      </c>
      <c r="L470" s="8" t="s">
        <v>66</v>
      </c>
      <c r="M470" s="8" t="s">
        <v>66</v>
      </c>
      <c r="N470" s="8" t="s">
        <v>66</v>
      </c>
      <c r="P470" s="85">
        <v>4.0</v>
      </c>
      <c r="Q470" s="86">
        <v>3.0</v>
      </c>
      <c r="R470" s="85">
        <v>3152.0</v>
      </c>
      <c r="S470" s="87"/>
      <c r="T470" s="89" t="s">
        <v>3307</v>
      </c>
      <c r="U470" s="8"/>
      <c r="V470" s="8"/>
      <c r="W470" s="29"/>
      <c r="Y470" s="8"/>
    </row>
    <row r="471">
      <c r="A471" s="6">
        <v>45499.0</v>
      </c>
      <c r="B471" s="8" t="s">
        <v>5097</v>
      </c>
      <c r="C471" s="12" t="s">
        <v>5098</v>
      </c>
      <c r="D471" s="100" t="s">
        <v>5099</v>
      </c>
      <c r="E471" s="8" t="s">
        <v>3306</v>
      </c>
      <c r="F471" s="89">
        <v>6.625</v>
      </c>
      <c r="G471" s="87"/>
      <c r="H471" s="87">
        <v>600000.0</v>
      </c>
      <c r="I471" s="83">
        <v>486000.0</v>
      </c>
      <c r="J471" s="84">
        <f t="shared" si="4"/>
        <v>114000</v>
      </c>
      <c r="K471" s="8" t="s">
        <v>5100</v>
      </c>
      <c r="L471" s="8" t="s">
        <v>2900</v>
      </c>
      <c r="M471" s="8" t="s">
        <v>2900</v>
      </c>
      <c r="N471" s="8" t="s">
        <v>2900</v>
      </c>
      <c r="P471" s="85">
        <v>3.0</v>
      </c>
      <c r="Q471" s="86">
        <v>3.0</v>
      </c>
      <c r="R471" s="85">
        <v>2702.0</v>
      </c>
      <c r="S471" s="87"/>
      <c r="T471" s="89" t="s">
        <v>3307</v>
      </c>
      <c r="U471" s="8"/>
      <c r="V471" s="8"/>
      <c r="W471" s="29"/>
      <c r="Y471" s="88" t="s">
        <v>5101</v>
      </c>
    </row>
    <row r="472">
      <c r="A472" s="6">
        <v>45499.0</v>
      </c>
      <c r="B472" s="8" t="s">
        <v>5102</v>
      </c>
      <c r="C472" s="12" t="s">
        <v>5103</v>
      </c>
      <c r="D472" s="100" t="s">
        <v>5104</v>
      </c>
      <c r="E472" s="8" t="s">
        <v>3306</v>
      </c>
      <c r="F472" s="89">
        <v>6.625</v>
      </c>
      <c r="G472" s="87"/>
      <c r="H472" s="87">
        <v>450000.0</v>
      </c>
      <c r="I472" s="83">
        <v>360000.0</v>
      </c>
      <c r="J472" s="84">
        <f t="shared" si="4"/>
        <v>90000</v>
      </c>
      <c r="K472" s="8" t="s">
        <v>5105</v>
      </c>
      <c r="L472" s="8" t="s">
        <v>2900</v>
      </c>
      <c r="M472" s="8"/>
      <c r="N472" s="8"/>
      <c r="P472" s="85">
        <v>4.0</v>
      </c>
      <c r="Q472" s="86">
        <v>2.0</v>
      </c>
      <c r="R472" s="85">
        <v>2052.0</v>
      </c>
      <c r="S472" s="87"/>
      <c r="T472" s="89" t="s">
        <v>3307</v>
      </c>
      <c r="U472" s="8"/>
      <c r="V472" s="8"/>
      <c r="W472" s="29"/>
      <c r="Y472" s="88" t="s">
        <v>5106</v>
      </c>
    </row>
    <row r="473">
      <c r="A473" s="6">
        <v>45499.0</v>
      </c>
      <c r="B473" s="8" t="s">
        <v>5107</v>
      </c>
      <c r="C473" s="12" t="s">
        <v>5108</v>
      </c>
      <c r="D473" s="100" t="s">
        <v>5109</v>
      </c>
      <c r="E473" s="8" t="s">
        <v>3306</v>
      </c>
      <c r="F473" s="89">
        <v>2.5</v>
      </c>
      <c r="G473" s="87"/>
      <c r="H473" s="87">
        <v>419000.0</v>
      </c>
      <c r="I473" s="83">
        <v>215000.0</v>
      </c>
      <c r="J473" s="96">
        <f t="shared" si="4"/>
        <v>204000</v>
      </c>
      <c r="K473" s="8"/>
      <c r="L473" s="8" t="s">
        <v>2900</v>
      </c>
      <c r="M473" s="8" t="s">
        <v>2900</v>
      </c>
      <c r="N473" s="8" t="s">
        <v>2900</v>
      </c>
      <c r="P473" s="85">
        <v>5.0</v>
      </c>
      <c r="Q473" s="86">
        <v>3.0</v>
      </c>
      <c r="R473" s="85">
        <v>2701.0</v>
      </c>
      <c r="S473" s="87" t="s">
        <v>5110</v>
      </c>
      <c r="T473" s="89" t="s">
        <v>3307</v>
      </c>
      <c r="U473" s="8"/>
      <c r="V473" s="8"/>
      <c r="W473" s="29"/>
    </row>
    <row r="474">
      <c r="A474" s="6">
        <v>45498.0</v>
      </c>
      <c r="B474" s="8" t="s">
        <v>5111</v>
      </c>
      <c r="C474" s="12" t="s">
        <v>5112</v>
      </c>
      <c r="D474" s="100" t="s">
        <v>5113</v>
      </c>
      <c r="E474" s="8" t="s">
        <v>3306</v>
      </c>
      <c r="F474" s="89">
        <v>1.75</v>
      </c>
      <c r="G474" s="87"/>
      <c r="H474" s="87">
        <v>525000.0</v>
      </c>
      <c r="I474" s="83">
        <v>239000.0</v>
      </c>
      <c r="J474" s="96">
        <f t="shared" si="4"/>
        <v>286000</v>
      </c>
      <c r="K474" s="8"/>
      <c r="L474" s="8" t="s">
        <v>2900</v>
      </c>
      <c r="M474" s="8" t="s">
        <v>2900</v>
      </c>
      <c r="N474" s="8" t="s">
        <v>2900</v>
      </c>
      <c r="P474" s="85">
        <v>5.0</v>
      </c>
      <c r="Q474" s="86">
        <v>3.0</v>
      </c>
      <c r="R474" s="85">
        <v>3119.0</v>
      </c>
      <c r="S474" s="87"/>
      <c r="T474" s="89" t="s">
        <v>3307</v>
      </c>
      <c r="U474" s="8"/>
      <c r="V474" s="8"/>
      <c r="W474" s="29"/>
    </row>
    <row r="475">
      <c r="A475" s="6">
        <v>45498.0</v>
      </c>
      <c r="B475" s="8" t="s">
        <v>3342</v>
      </c>
      <c r="C475" s="12" t="s">
        <v>5114</v>
      </c>
      <c r="D475" s="100" t="s">
        <v>5115</v>
      </c>
      <c r="E475" s="8" t="s">
        <v>3314</v>
      </c>
      <c r="F475" s="89">
        <v>3.5</v>
      </c>
      <c r="G475" s="87"/>
      <c r="H475" s="87">
        <v>299000.0</v>
      </c>
      <c r="I475" s="83">
        <v>250000.0</v>
      </c>
      <c r="J475" s="84">
        <f t="shared" si="4"/>
        <v>49000</v>
      </c>
      <c r="K475" s="8" t="s">
        <v>5116</v>
      </c>
      <c r="L475" s="8" t="s">
        <v>66</v>
      </c>
      <c r="M475" s="8" t="s">
        <v>2900</v>
      </c>
      <c r="N475" s="8" t="s">
        <v>2900</v>
      </c>
      <c r="P475" s="85">
        <v>2.0</v>
      </c>
      <c r="Q475" s="86">
        <v>2.0</v>
      </c>
      <c r="R475" s="85">
        <v>1137.0</v>
      </c>
      <c r="S475" s="87">
        <v>365.0</v>
      </c>
      <c r="T475" s="89" t="s">
        <v>3307</v>
      </c>
      <c r="U475" s="8"/>
      <c r="V475" s="8"/>
      <c r="W475" s="29"/>
    </row>
    <row r="476">
      <c r="A476" s="6">
        <v>45498.0</v>
      </c>
      <c r="B476" s="8" t="s">
        <v>3329</v>
      </c>
      <c r="C476" s="12" t="s">
        <v>5117</v>
      </c>
      <c r="D476" s="100" t="s">
        <v>5118</v>
      </c>
      <c r="E476" s="8" t="s">
        <v>3306</v>
      </c>
      <c r="F476" s="89">
        <v>2.75</v>
      </c>
      <c r="G476" s="87"/>
      <c r="H476" s="87">
        <v>525000.0</v>
      </c>
      <c r="I476" s="83">
        <v>339800.0</v>
      </c>
      <c r="J476" s="96">
        <f t="shared" si="4"/>
        <v>185200</v>
      </c>
      <c r="K476" s="8" t="s">
        <v>5119</v>
      </c>
      <c r="L476" s="8" t="s">
        <v>2900</v>
      </c>
      <c r="M476" s="8" t="s">
        <v>2900</v>
      </c>
      <c r="N476" s="8" t="s">
        <v>2900</v>
      </c>
      <c r="P476" s="85">
        <v>4.0</v>
      </c>
      <c r="Q476" s="86">
        <v>4.0</v>
      </c>
      <c r="R476" s="85">
        <v>2539.0</v>
      </c>
      <c r="S476" s="87" t="s">
        <v>5120</v>
      </c>
      <c r="T476" s="89" t="s">
        <v>3307</v>
      </c>
      <c r="U476" s="8"/>
      <c r="V476" s="8"/>
      <c r="W476" s="29"/>
    </row>
    <row r="477">
      <c r="A477" s="6">
        <v>45497.0</v>
      </c>
      <c r="B477" s="8" t="s">
        <v>5121</v>
      </c>
      <c r="C477" s="12" t="s">
        <v>5122</v>
      </c>
      <c r="D477" s="100" t="s">
        <v>5123</v>
      </c>
      <c r="E477" s="8" t="s">
        <v>3306</v>
      </c>
      <c r="F477" s="89">
        <v>2.25</v>
      </c>
      <c r="G477" s="87"/>
      <c r="H477" s="87">
        <v>859000.0</v>
      </c>
      <c r="I477" s="83">
        <v>566000.0</v>
      </c>
      <c r="J477" s="96">
        <f t="shared" si="4"/>
        <v>293000</v>
      </c>
      <c r="K477" s="8" t="s">
        <v>5124</v>
      </c>
      <c r="L477" s="8" t="s">
        <v>2900</v>
      </c>
      <c r="M477" s="8" t="s">
        <v>2900</v>
      </c>
      <c r="N477" s="8" t="s">
        <v>2900</v>
      </c>
      <c r="P477" s="85">
        <v>4.0</v>
      </c>
      <c r="Q477" s="86">
        <v>3.0</v>
      </c>
      <c r="R477" s="85">
        <v>2866.0</v>
      </c>
      <c r="S477" s="87"/>
      <c r="T477" s="89" t="s">
        <v>3307</v>
      </c>
      <c r="U477" s="8"/>
      <c r="V477" s="8"/>
      <c r="W477" s="29"/>
    </row>
    <row r="478">
      <c r="A478" s="6">
        <v>45497.0</v>
      </c>
      <c r="B478" s="8" t="s">
        <v>5125</v>
      </c>
      <c r="C478" s="12" t="s">
        <v>5126</v>
      </c>
      <c r="D478" s="100" t="s">
        <v>5127</v>
      </c>
      <c r="E478" s="8" t="s">
        <v>3306</v>
      </c>
      <c r="F478" s="89">
        <v>3.25</v>
      </c>
      <c r="G478" s="87"/>
      <c r="H478" s="87">
        <v>440000.0</v>
      </c>
      <c r="I478" s="83">
        <v>269769.0</v>
      </c>
      <c r="J478" s="96">
        <f t="shared" si="4"/>
        <v>170231</v>
      </c>
      <c r="K478" s="8"/>
      <c r="L478" s="8" t="s">
        <v>2900</v>
      </c>
      <c r="M478" s="8" t="s">
        <v>2900</v>
      </c>
      <c r="N478" s="8" t="s">
        <v>2900</v>
      </c>
      <c r="P478" s="85">
        <v>3.0</v>
      </c>
      <c r="Q478" s="86">
        <v>3.0</v>
      </c>
      <c r="R478" s="85">
        <v>1718.0</v>
      </c>
      <c r="S478" s="87"/>
      <c r="T478" s="89" t="s">
        <v>3307</v>
      </c>
      <c r="U478" s="8"/>
      <c r="V478" s="8"/>
      <c r="W478" s="29"/>
    </row>
    <row r="479">
      <c r="A479" s="6">
        <v>45497.0</v>
      </c>
      <c r="B479" s="8" t="s">
        <v>5128</v>
      </c>
      <c r="C479" s="12" t="s">
        <v>5129</v>
      </c>
      <c r="D479" s="100" t="s">
        <v>5130</v>
      </c>
      <c r="E479" s="8" t="s">
        <v>3306</v>
      </c>
      <c r="F479" s="89">
        <v>3.75</v>
      </c>
      <c r="G479" s="87"/>
      <c r="H479" s="87">
        <v>619900.0</v>
      </c>
      <c r="I479" s="83">
        <v>292258.0</v>
      </c>
      <c r="J479" s="96">
        <f t="shared" si="4"/>
        <v>327642</v>
      </c>
      <c r="K479" s="8"/>
      <c r="L479" s="8" t="s">
        <v>2900</v>
      </c>
      <c r="M479" s="8" t="s">
        <v>2900</v>
      </c>
      <c r="N479" s="8" t="s">
        <v>2900</v>
      </c>
      <c r="P479" s="85">
        <v>6.0</v>
      </c>
      <c r="Q479" s="86">
        <v>4.0</v>
      </c>
      <c r="R479" s="85">
        <v>4153.0</v>
      </c>
      <c r="S479" s="87" t="s">
        <v>5131</v>
      </c>
      <c r="T479" s="89" t="s">
        <v>3307</v>
      </c>
      <c r="U479" s="8"/>
      <c r="V479" s="8"/>
      <c r="W479" s="29"/>
    </row>
    <row r="480">
      <c r="A480" s="6">
        <v>45492.0</v>
      </c>
      <c r="B480" s="8" t="s">
        <v>5132</v>
      </c>
      <c r="C480" s="12" t="s">
        <v>5133</v>
      </c>
      <c r="D480" s="100" t="s">
        <v>5134</v>
      </c>
      <c r="E480" s="8" t="s">
        <v>3306</v>
      </c>
      <c r="F480" s="89">
        <v>3.75</v>
      </c>
      <c r="G480" s="87"/>
      <c r="H480" s="87">
        <v>340000.0</v>
      </c>
      <c r="I480" s="83">
        <v>315000.0</v>
      </c>
      <c r="J480" s="84">
        <f t="shared" si="4"/>
        <v>25000</v>
      </c>
      <c r="K480" s="8"/>
      <c r="L480" s="8" t="s">
        <v>66</v>
      </c>
      <c r="M480" s="8" t="s">
        <v>66</v>
      </c>
      <c r="N480" s="8" t="s">
        <v>66</v>
      </c>
      <c r="P480" s="85">
        <v>3.0</v>
      </c>
      <c r="Q480" s="86">
        <v>1.0</v>
      </c>
      <c r="R480" s="85">
        <v>1226.0</v>
      </c>
      <c r="S480" s="87"/>
      <c r="T480" s="89"/>
      <c r="U480" s="8"/>
      <c r="V480" s="8"/>
      <c r="W480" s="29"/>
    </row>
    <row r="481">
      <c r="A481" s="6">
        <v>45492.0</v>
      </c>
      <c r="B481" s="8" t="s">
        <v>3345</v>
      </c>
      <c r="C481" s="12" t="s">
        <v>5135</v>
      </c>
      <c r="D481" s="100" t="s">
        <v>5136</v>
      </c>
      <c r="E481" s="8" t="s">
        <v>3314</v>
      </c>
      <c r="F481" s="89">
        <v>5.71</v>
      </c>
      <c r="G481" s="87"/>
      <c r="H481" s="87">
        <v>313000.0</v>
      </c>
      <c r="I481" s="83">
        <v>275000.0</v>
      </c>
      <c r="J481" s="84">
        <f t="shared" si="4"/>
        <v>38000</v>
      </c>
      <c r="K481" s="8" t="s">
        <v>5137</v>
      </c>
      <c r="L481" s="8" t="s">
        <v>66</v>
      </c>
      <c r="M481" s="8" t="s">
        <v>2900</v>
      </c>
      <c r="N481" s="8" t="s">
        <v>2900</v>
      </c>
      <c r="P481" s="85">
        <v>2.0</v>
      </c>
      <c r="Q481" s="86">
        <v>2.0</v>
      </c>
      <c r="R481" s="85">
        <v>980.0</v>
      </c>
      <c r="S481" s="87">
        <v>804.0</v>
      </c>
      <c r="T481" s="89" t="s">
        <v>3307</v>
      </c>
      <c r="U481" s="8"/>
      <c r="V481" s="8"/>
      <c r="W481" s="29"/>
    </row>
    <row r="482">
      <c r="A482" s="6">
        <v>45492.0</v>
      </c>
      <c r="B482" s="8" t="s">
        <v>4008</v>
      </c>
      <c r="C482" s="12" t="s">
        <v>5138</v>
      </c>
      <c r="D482" s="100" t="s">
        <v>5139</v>
      </c>
      <c r="E482" s="8" t="s">
        <v>3306</v>
      </c>
      <c r="F482" s="89">
        <v>2.87</v>
      </c>
      <c r="G482" s="90">
        <v>1818.0</v>
      </c>
      <c r="H482" s="87">
        <v>585000.0</v>
      </c>
      <c r="I482" s="83">
        <v>344758.0</v>
      </c>
      <c r="J482" s="96">
        <f t="shared" si="4"/>
        <v>240242</v>
      </c>
      <c r="K482" s="8"/>
      <c r="L482" s="8" t="s">
        <v>2900</v>
      </c>
      <c r="M482" s="8" t="s">
        <v>2900</v>
      </c>
      <c r="N482" s="8" t="s">
        <v>2900</v>
      </c>
      <c r="P482" s="85">
        <v>4.0</v>
      </c>
      <c r="Q482" s="86">
        <v>4.0</v>
      </c>
      <c r="R482" s="85">
        <v>2769.0</v>
      </c>
      <c r="S482" s="87" t="s">
        <v>3540</v>
      </c>
      <c r="T482" s="89" t="s">
        <v>3307</v>
      </c>
      <c r="U482" s="8"/>
      <c r="V482" s="8"/>
      <c r="W482" s="29"/>
    </row>
    <row r="483">
      <c r="A483" s="6">
        <v>45492.0</v>
      </c>
      <c r="B483" s="8" t="s">
        <v>3409</v>
      </c>
      <c r="C483" s="12" t="s">
        <v>5140</v>
      </c>
      <c r="D483" s="100" t="s">
        <v>5141</v>
      </c>
      <c r="E483" s="8" t="s">
        <v>3306</v>
      </c>
      <c r="F483" s="89">
        <v>4.5</v>
      </c>
      <c r="G483" s="87"/>
      <c r="H483" s="87">
        <v>450000.0</v>
      </c>
      <c r="I483" s="83">
        <v>427656.0</v>
      </c>
      <c r="J483" s="84">
        <f t="shared" si="4"/>
        <v>22344</v>
      </c>
      <c r="K483" s="8" t="s">
        <v>5142</v>
      </c>
      <c r="L483" s="8" t="s">
        <v>66</v>
      </c>
      <c r="M483" s="8" t="s">
        <v>2900</v>
      </c>
      <c r="N483" s="8" t="s">
        <v>2900</v>
      </c>
      <c r="P483" s="85">
        <v>3.0</v>
      </c>
      <c r="Q483" s="86">
        <v>2.0</v>
      </c>
      <c r="R483" s="85">
        <v>1677.0</v>
      </c>
      <c r="S483" s="87"/>
      <c r="T483" s="89" t="s">
        <v>3307</v>
      </c>
      <c r="U483" s="8"/>
      <c r="V483" s="8"/>
      <c r="W483" s="29"/>
    </row>
    <row r="484">
      <c r="A484" s="6">
        <v>45491.0</v>
      </c>
      <c r="B484" s="8" t="s">
        <v>5143</v>
      </c>
      <c r="C484" s="12" t="s">
        <v>5144</v>
      </c>
      <c r="D484" s="100" t="s">
        <v>5145</v>
      </c>
      <c r="E484" s="8" t="s">
        <v>3306</v>
      </c>
      <c r="F484" s="89">
        <v>2.25</v>
      </c>
      <c r="G484" s="87"/>
      <c r="H484" s="87">
        <v>555000.0</v>
      </c>
      <c r="I484" s="83">
        <v>364049.0</v>
      </c>
      <c r="J484" s="96">
        <f t="shared" si="4"/>
        <v>190951</v>
      </c>
      <c r="K484" s="8"/>
      <c r="L484" s="8" t="s">
        <v>2900</v>
      </c>
      <c r="M484" s="8" t="s">
        <v>2900</v>
      </c>
      <c r="N484" s="8" t="s">
        <v>2900</v>
      </c>
      <c r="P484" s="85">
        <v>4.0</v>
      </c>
      <c r="Q484" s="86">
        <v>3.0</v>
      </c>
      <c r="R484" s="85">
        <v>3528.0</v>
      </c>
      <c r="S484" s="87"/>
      <c r="T484" s="89" t="s">
        <v>3307</v>
      </c>
      <c r="U484" s="8"/>
      <c r="V484" s="8"/>
      <c r="W484" s="29"/>
    </row>
    <row r="485">
      <c r="A485" s="6">
        <v>45491.0</v>
      </c>
      <c r="B485" s="8" t="s">
        <v>5146</v>
      </c>
      <c r="C485" s="12" t="s">
        <v>5147</v>
      </c>
      <c r="D485" s="100" t="s">
        <v>5148</v>
      </c>
      <c r="E485" s="8" t="s">
        <v>3306</v>
      </c>
      <c r="F485" s="89">
        <v>3.25</v>
      </c>
      <c r="G485" s="90">
        <v>2757.0</v>
      </c>
      <c r="H485" s="87">
        <v>540000.0</v>
      </c>
      <c r="I485" s="83">
        <v>398750.0</v>
      </c>
      <c r="J485" s="84">
        <f t="shared" si="4"/>
        <v>141250</v>
      </c>
      <c r="K485" s="8" t="s">
        <v>5149</v>
      </c>
      <c r="L485" s="8" t="s">
        <v>2900</v>
      </c>
      <c r="M485" s="8" t="s">
        <v>2900</v>
      </c>
      <c r="N485" s="8" t="s">
        <v>2900</v>
      </c>
      <c r="P485" s="85">
        <v>5.0</v>
      </c>
      <c r="Q485" s="86">
        <v>4.0</v>
      </c>
      <c r="R485" s="85">
        <v>3192.0</v>
      </c>
      <c r="S485" s="87"/>
      <c r="T485" s="89" t="s">
        <v>3307</v>
      </c>
      <c r="U485" s="8" t="s">
        <v>5150</v>
      </c>
      <c r="V485" s="8"/>
      <c r="W485" s="29"/>
    </row>
    <row r="486">
      <c r="A486" s="6">
        <v>45491.0</v>
      </c>
      <c r="B486" s="8" t="s">
        <v>5151</v>
      </c>
      <c r="C486" s="12" t="s">
        <v>5152</v>
      </c>
      <c r="D486" s="100" t="s">
        <v>5153</v>
      </c>
      <c r="E486" s="8" t="s">
        <v>3306</v>
      </c>
      <c r="F486" s="89">
        <v>2.25</v>
      </c>
      <c r="G486" s="87"/>
      <c r="H486" s="87">
        <v>525000.0</v>
      </c>
      <c r="I486" s="83">
        <v>331499.0</v>
      </c>
      <c r="J486" s="96">
        <f t="shared" si="4"/>
        <v>193501</v>
      </c>
      <c r="K486" s="8"/>
      <c r="L486" s="8" t="s">
        <v>2900</v>
      </c>
      <c r="M486" s="8" t="s">
        <v>2900</v>
      </c>
      <c r="N486" s="8" t="s">
        <v>2900</v>
      </c>
      <c r="P486" s="85">
        <v>3.0</v>
      </c>
      <c r="Q486" s="86">
        <v>3.0</v>
      </c>
      <c r="R486" s="85">
        <v>3302.0</v>
      </c>
      <c r="S486" s="87"/>
      <c r="T486" s="89" t="s">
        <v>3307</v>
      </c>
      <c r="U486" s="8"/>
      <c r="V486" s="8"/>
      <c r="W486" s="29"/>
    </row>
    <row r="487">
      <c r="A487" s="6">
        <v>45491.0</v>
      </c>
      <c r="B487" s="8" t="s">
        <v>5154</v>
      </c>
      <c r="C487" s="12" t="s">
        <v>5155</v>
      </c>
      <c r="D487" s="100" t="s">
        <v>5156</v>
      </c>
      <c r="E487" s="8" t="s">
        <v>3314</v>
      </c>
      <c r="F487" s="89">
        <v>5.13</v>
      </c>
      <c r="G487" s="87">
        <v>4455.0</v>
      </c>
      <c r="H487" s="87">
        <v>769000.0</v>
      </c>
      <c r="I487" s="83">
        <v>723908.0</v>
      </c>
      <c r="J487" s="84">
        <f t="shared" si="4"/>
        <v>45092</v>
      </c>
      <c r="K487" s="8" t="s">
        <v>5157</v>
      </c>
      <c r="L487" s="8" t="s">
        <v>66</v>
      </c>
      <c r="M487" s="8" t="s">
        <v>2900</v>
      </c>
      <c r="N487" s="8" t="s">
        <v>2900</v>
      </c>
      <c r="P487" s="85">
        <v>5.0</v>
      </c>
      <c r="Q487" s="86">
        <v>4.0</v>
      </c>
      <c r="R487" s="85">
        <v>3568.0</v>
      </c>
      <c r="S487" s="87" t="s">
        <v>3838</v>
      </c>
      <c r="T487" s="89" t="s">
        <v>3307</v>
      </c>
      <c r="U487" s="8"/>
      <c r="V487" s="8"/>
      <c r="W487" s="29"/>
    </row>
    <row r="488">
      <c r="A488" s="6">
        <v>45491.0</v>
      </c>
      <c r="B488" s="8" t="s">
        <v>5158</v>
      </c>
      <c r="C488" s="12" t="s">
        <v>5159</v>
      </c>
      <c r="D488" s="100" t="s">
        <v>5160</v>
      </c>
      <c r="E488" s="8" t="s">
        <v>3314</v>
      </c>
      <c r="F488" s="89">
        <v>2.8</v>
      </c>
      <c r="G488" s="87"/>
      <c r="H488" s="87">
        <v>535000.0</v>
      </c>
      <c r="I488" s="83">
        <v>392000.0</v>
      </c>
      <c r="J488" s="84">
        <f t="shared" si="4"/>
        <v>143000</v>
      </c>
      <c r="K488" s="8" t="s">
        <v>5161</v>
      </c>
      <c r="L488" s="8" t="s">
        <v>66</v>
      </c>
      <c r="M488" s="8" t="s">
        <v>66</v>
      </c>
      <c r="N488" s="8" t="s">
        <v>66</v>
      </c>
      <c r="P488" s="85">
        <v>4.0</v>
      </c>
      <c r="Q488" s="86">
        <v>4.0</v>
      </c>
      <c r="R488" s="85">
        <v>2244.0</v>
      </c>
      <c r="S488" s="87"/>
      <c r="T488" s="89" t="s">
        <v>3940</v>
      </c>
      <c r="U488" s="8"/>
      <c r="V488" s="8"/>
      <c r="W488" s="29"/>
    </row>
    <row r="489">
      <c r="A489" s="6">
        <v>45491.0</v>
      </c>
      <c r="B489" s="8" t="s">
        <v>5162</v>
      </c>
      <c r="C489" s="12" t="s">
        <v>5163</v>
      </c>
      <c r="D489" s="100" t="s">
        <v>5164</v>
      </c>
      <c r="E489" s="8" t="s">
        <v>3306</v>
      </c>
      <c r="F489" s="89">
        <v>2.357</v>
      </c>
      <c r="G489" s="87"/>
      <c r="H489" s="87">
        <v>385000.0</v>
      </c>
      <c r="I489" s="83">
        <v>298988.08</v>
      </c>
      <c r="J489" s="84">
        <f t="shared" si="4"/>
        <v>86011.92</v>
      </c>
      <c r="K489" s="8"/>
      <c r="L489" s="8" t="s">
        <v>66</v>
      </c>
      <c r="M489" s="8" t="s">
        <v>66</v>
      </c>
      <c r="N489" s="8" t="s">
        <v>66</v>
      </c>
      <c r="P489" s="85">
        <v>3.0</v>
      </c>
      <c r="Q489" s="86">
        <v>2.0</v>
      </c>
      <c r="R489" s="85">
        <v>1240.0</v>
      </c>
      <c r="S489" s="87"/>
      <c r="T489" s="89" t="s">
        <v>3307</v>
      </c>
      <c r="U489" s="8"/>
      <c r="V489" s="8"/>
      <c r="W489" s="29"/>
    </row>
    <row r="490">
      <c r="A490" s="6">
        <v>45490.0</v>
      </c>
      <c r="B490" s="8" t="s">
        <v>5036</v>
      </c>
      <c r="C490" s="12" t="s">
        <v>5165</v>
      </c>
      <c r="D490" s="100" t="s">
        <v>5166</v>
      </c>
      <c r="E490" s="8" t="s">
        <v>3306</v>
      </c>
      <c r="F490" s="89">
        <v>2.75</v>
      </c>
      <c r="G490" s="87"/>
      <c r="H490" s="87">
        <v>534900.0</v>
      </c>
      <c r="I490" s="83">
        <v>320000.0</v>
      </c>
      <c r="J490" s="96">
        <f t="shared" si="4"/>
        <v>214900</v>
      </c>
      <c r="K490" s="8"/>
      <c r="L490" s="8" t="s">
        <v>2900</v>
      </c>
      <c r="M490" s="8" t="s">
        <v>2900</v>
      </c>
      <c r="N490" s="8" t="s">
        <v>2900</v>
      </c>
      <c r="P490" s="85">
        <v>3.0</v>
      </c>
      <c r="Q490" s="86">
        <v>3.0</v>
      </c>
      <c r="R490" s="85">
        <v>3280.0</v>
      </c>
      <c r="S490" s="87" t="s">
        <v>5167</v>
      </c>
      <c r="T490" s="89" t="s">
        <v>3307</v>
      </c>
      <c r="U490" s="8"/>
      <c r="V490" s="8"/>
      <c r="W490" s="29"/>
      <c r="X490" s="8" t="s">
        <v>4826</v>
      </c>
    </row>
    <row r="491">
      <c r="A491" s="6">
        <v>45490.0</v>
      </c>
      <c r="B491" s="8" t="s">
        <v>5168</v>
      </c>
      <c r="C491" s="12" t="s">
        <v>5169</v>
      </c>
      <c r="D491" s="100" t="s">
        <v>5170</v>
      </c>
      <c r="E491" s="8" t="s">
        <v>3306</v>
      </c>
      <c r="F491" s="89">
        <v>5.62</v>
      </c>
      <c r="G491" s="87"/>
      <c r="H491" s="87">
        <v>799000.0</v>
      </c>
      <c r="I491" s="83">
        <v>716938.0</v>
      </c>
      <c r="J491" s="84">
        <f t="shared" si="4"/>
        <v>82062</v>
      </c>
      <c r="K491" s="8" t="s">
        <v>5171</v>
      </c>
      <c r="L491" s="8" t="s">
        <v>66</v>
      </c>
      <c r="M491" s="8" t="s">
        <v>2900</v>
      </c>
      <c r="N491" s="8" t="s">
        <v>2900</v>
      </c>
      <c r="P491" s="85">
        <v>4.0</v>
      </c>
      <c r="Q491" s="86">
        <v>3.0</v>
      </c>
      <c r="R491" s="85">
        <v>2358.0</v>
      </c>
      <c r="S491" s="87"/>
      <c r="T491" s="89" t="s">
        <v>3307</v>
      </c>
      <c r="U491" s="8"/>
      <c r="V491" s="8"/>
      <c r="W491" s="29"/>
    </row>
    <row r="492">
      <c r="A492" s="6">
        <v>45490.0</v>
      </c>
      <c r="B492" s="8" t="s">
        <v>5172</v>
      </c>
      <c r="C492" s="12" t="s">
        <v>5173</v>
      </c>
      <c r="D492" s="100" t="s">
        <v>5174</v>
      </c>
      <c r="E492" s="8" t="s">
        <v>3306</v>
      </c>
      <c r="F492" s="89">
        <v>2.88</v>
      </c>
      <c r="G492" s="87"/>
      <c r="H492" s="87">
        <v>535000.0</v>
      </c>
      <c r="I492" s="83">
        <v>369000.0</v>
      </c>
      <c r="J492" s="96">
        <f t="shared" si="4"/>
        <v>166000</v>
      </c>
      <c r="K492" s="8" t="s">
        <v>5175</v>
      </c>
      <c r="L492" s="8" t="s">
        <v>2900</v>
      </c>
      <c r="M492" s="8" t="s">
        <v>2900</v>
      </c>
      <c r="N492" s="8" t="s">
        <v>2900</v>
      </c>
      <c r="P492" s="85">
        <v>4.0</v>
      </c>
      <c r="Q492" s="86">
        <v>4.0</v>
      </c>
      <c r="R492" s="85">
        <v>3280.0</v>
      </c>
      <c r="S492" s="87" t="s">
        <v>5176</v>
      </c>
      <c r="T492" s="89" t="s">
        <v>3307</v>
      </c>
      <c r="U492" s="8"/>
      <c r="V492" s="8"/>
      <c r="W492" s="29"/>
    </row>
    <row r="493">
      <c r="A493" s="6">
        <v>45490.0</v>
      </c>
      <c r="B493" s="8" t="s">
        <v>5177</v>
      </c>
      <c r="C493" s="12" t="s">
        <v>5178</v>
      </c>
      <c r="D493" s="100" t="s">
        <v>5179</v>
      </c>
      <c r="E493" s="8" t="s">
        <v>3306</v>
      </c>
      <c r="F493" s="89">
        <v>3.88</v>
      </c>
      <c r="G493" s="87"/>
      <c r="H493" s="87">
        <v>379999.0</v>
      </c>
      <c r="I493" s="83">
        <v>125000.0</v>
      </c>
      <c r="J493" s="96">
        <f t="shared" si="4"/>
        <v>254999</v>
      </c>
      <c r="K493" s="8"/>
      <c r="L493" s="8" t="s">
        <v>2900</v>
      </c>
      <c r="M493" s="8" t="s">
        <v>2900</v>
      </c>
      <c r="N493" s="8" t="s">
        <v>2900</v>
      </c>
      <c r="P493" s="85">
        <v>4.0</v>
      </c>
      <c r="Q493" s="86">
        <v>2.0</v>
      </c>
      <c r="R493" s="85">
        <v>1898.0</v>
      </c>
      <c r="S493" s="87"/>
      <c r="T493" s="89" t="s">
        <v>3307</v>
      </c>
      <c r="U493" s="8"/>
      <c r="V493" s="8"/>
      <c r="W493" s="29"/>
      <c r="X493" s="8" t="s">
        <v>4826</v>
      </c>
    </row>
    <row r="494">
      <c r="A494" s="6">
        <v>45489.0</v>
      </c>
      <c r="B494" s="8" t="s">
        <v>5180</v>
      </c>
      <c r="C494" s="12" t="s">
        <v>5181</v>
      </c>
      <c r="D494" s="100" t="s">
        <v>5182</v>
      </c>
      <c r="E494" s="8" t="s">
        <v>3306</v>
      </c>
      <c r="F494" s="89">
        <v>2.6</v>
      </c>
      <c r="G494" s="87"/>
      <c r="H494" s="87">
        <v>435000.0</v>
      </c>
      <c r="I494" s="83">
        <v>295912.0</v>
      </c>
      <c r="J494" s="84">
        <f t="shared" si="4"/>
        <v>139088</v>
      </c>
      <c r="K494" s="8" t="s">
        <v>5183</v>
      </c>
      <c r="L494" s="8" t="s">
        <v>66</v>
      </c>
      <c r="M494" s="8" t="s">
        <v>66</v>
      </c>
      <c r="N494" s="8" t="s">
        <v>66</v>
      </c>
      <c r="P494" s="85">
        <v>3.0</v>
      </c>
      <c r="Q494" s="86">
        <v>3.0</v>
      </c>
      <c r="R494" s="85">
        <v>1482.0</v>
      </c>
      <c r="S494" s="87"/>
      <c r="T494" s="89" t="s">
        <v>3307</v>
      </c>
      <c r="U494" s="8"/>
      <c r="V494" s="8"/>
      <c r="W494" s="29"/>
    </row>
    <row r="495">
      <c r="A495" s="6">
        <v>45489.0</v>
      </c>
      <c r="B495" s="8" t="s">
        <v>5184</v>
      </c>
      <c r="C495" s="12" t="s">
        <v>5185</v>
      </c>
      <c r="D495" s="100" t="s">
        <v>5186</v>
      </c>
      <c r="E495" s="8" t="s">
        <v>3306</v>
      </c>
      <c r="F495" s="89">
        <v>5.25</v>
      </c>
      <c r="G495" s="87"/>
      <c r="H495" s="87">
        <v>530000.0</v>
      </c>
      <c r="I495" s="83">
        <v>460000.0</v>
      </c>
      <c r="J495" s="84">
        <f t="shared" si="4"/>
        <v>70000</v>
      </c>
      <c r="K495" s="8"/>
      <c r="L495" s="8" t="s">
        <v>66</v>
      </c>
      <c r="M495" s="8" t="s">
        <v>2900</v>
      </c>
      <c r="N495" s="8" t="s">
        <v>2900</v>
      </c>
      <c r="P495" s="85">
        <v>3.0</v>
      </c>
      <c r="Q495" s="86">
        <v>3.0</v>
      </c>
      <c r="R495" s="85">
        <v>2142.0</v>
      </c>
      <c r="S495" s="87" t="s">
        <v>5187</v>
      </c>
      <c r="T495" s="89" t="s">
        <v>3307</v>
      </c>
      <c r="U495" s="8"/>
      <c r="V495" s="8"/>
      <c r="W495" s="29"/>
    </row>
    <row r="496">
      <c r="A496" s="6">
        <v>45488.0</v>
      </c>
      <c r="B496" s="8" t="s">
        <v>5188</v>
      </c>
      <c r="C496" s="12" t="s">
        <v>5189</v>
      </c>
      <c r="D496" s="100" t="s">
        <v>5190</v>
      </c>
      <c r="E496" s="8" t="s">
        <v>3314</v>
      </c>
      <c r="F496" s="89">
        <v>2.75</v>
      </c>
      <c r="G496" s="87"/>
      <c r="H496" s="87">
        <v>440000.0</v>
      </c>
      <c r="I496" s="83">
        <v>402000.0</v>
      </c>
      <c r="J496" s="84">
        <f t="shared" si="4"/>
        <v>38000</v>
      </c>
      <c r="K496" s="8" t="s">
        <v>5191</v>
      </c>
      <c r="L496" s="8" t="s">
        <v>66</v>
      </c>
      <c r="M496" s="8" t="s">
        <v>66</v>
      </c>
      <c r="N496" s="8" t="s">
        <v>66</v>
      </c>
      <c r="P496" s="85">
        <v>5.0</v>
      </c>
      <c r="Q496" s="86">
        <v>4.0</v>
      </c>
      <c r="R496" s="85">
        <v>2479.0</v>
      </c>
      <c r="S496" s="87"/>
      <c r="T496" s="89" t="s">
        <v>3307</v>
      </c>
      <c r="U496" s="8"/>
      <c r="V496" s="8"/>
      <c r="W496" s="29"/>
    </row>
    <row r="497">
      <c r="A497" s="6">
        <v>45488.0</v>
      </c>
      <c r="B497" s="8" t="s">
        <v>5192</v>
      </c>
      <c r="C497" s="12" t="s">
        <v>5193</v>
      </c>
      <c r="D497" s="100" t="s">
        <v>5194</v>
      </c>
      <c r="E497" s="8" t="s">
        <v>3306</v>
      </c>
      <c r="F497" s="89">
        <v>2.19</v>
      </c>
      <c r="G497" s="87"/>
      <c r="H497" s="87">
        <v>484900.0</v>
      </c>
      <c r="I497" s="83">
        <v>376910.0</v>
      </c>
      <c r="J497" s="84">
        <f t="shared" si="4"/>
        <v>107990</v>
      </c>
      <c r="K497" s="8" t="s">
        <v>5195</v>
      </c>
      <c r="L497" s="8" t="s">
        <v>66</v>
      </c>
      <c r="M497" s="8" t="s">
        <v>66</v>
      </c>
      <c r="N497" s="8" t="s">
        <v>66</v>
      </c>
      <c r="P497" s="85">
        <v>3.0</v>
      </c>
      <c r="Q497" s="86">
        <v>3.0</v>
      </c>
      <c r="R497" s="85">
        <v>1939.0</v>
      </c>
      <c r="S497" s="87"/>
      <c r="T497" s="89" t="s">
        <v>3307</v>
      </c>
      <c r="U497" s="8"/>
      <c r="V497" s="8"/>
      <c r="W497" s="29"/>
    </row>
    <row r="498">
      <c r="A498" s="6">
        <v>45488.0</v>
      </c>
      <c r="B498" s="8" t="s">
        <v>5196</v>
      </c>
      <c r="C498" s="12" t="s">
        <v>5197</v>
      </c>
      <c r="D498" s="100" t="s">
        <v>5198</v>
      </c>
      <c r="E498" s="8" t="s">
        <v>3306</v>
      </c>
      <c r="F498" s="89">
        <v>4.25</v>
      </c>
      <c r="G498" s="87"/>
      <c r="H498" s="87">
        <v>485000.0</v>
      </c>
      <c r="I498" s="83">
        <v>259885.0</v>
      </c>
      <c r="J498" s="96">
        <f t="shared" si="4"/>
        <v>225115</v>
      </c>
      <c r="K498" s="8"/>
      <c r="L498" s="8" t="s">
        <v>2900</v>
      </c>
      <c r="M498" s="8" t="s">
        <v>2900</v>
      </c>
      <c r="N498" s="8" t="s">
        <v>2900</v>
      </c>
      <c r="P498" s="85">
        <v>4.0</v>
      </c>
      <c r="Q498" s="86">
        <v>3.0</v>
      </c>
      <c r="R498" s="85">
        <v>2875.0</v>
      </c>
      <c r="S498" s="87" t="s">
        <v>5199</v>
      </c>
      <c r="T498" s="89" t="s">
        <v>3307</v>
      </c>
      <c r="U498" s="8"/>
      <c r="V498" s="8"/>
      <c r="W498" s="29"/>
    </row>
    <row r="499">
      <c r="A499" s="6">
        <v>45488.0</v>
      </c>
      <c r="B499" s="8" t="s">
        <v>5200</v>
      </c>
      <c r="C499" s="12" t="s">
        <v>5201</v>
      </c>
      <c r="D499" s="100" t="s">
        <v>5202</v>
      </c>
      <c r="E499" s="8" t="s">
        <v>3558</v>
      </c>
      <c r="F499" s="89">
        <v>4.75</v>
      </c>
      <c r="G499" s="87"/>
      <c r="H499" s="87">
        <v>625000.0</v>
      </c>
      <c r="I499" s="83">
        <v>551680.0</v>
      </c>
      <c r="J499" s="84">
        <f t="shared" si="4"/>
        <v>73320</v>
      </c>
      <c r="K499" s="8" t="s">
        <v>5203</v>
      </c>
      <c r="L499" s="8" t="s">
        <v>66</v>
      </c>
      <c r="M499" s="8" t="s">
        <v>66</v>
      </c>
      <c r="N499" s="8" t="s">
        <v>66</v>
      </c>
      <c r="P499" s="85">
        <v>5.0</v>
      </c>
      <c r="Q499" s="86">
        <v>3.0</v>
      </c>
      <c r="R499" s="85">
        <v>3188.0</v>
      </c>
      <c r="S499" s="87" t="s">
        <v>3838</v>
      </c>
      <c r="T499" s="89" t="s">
        <v>3307</v>
      </c>
      <c r="U499" s="8"/>
      <c r="V499" s="8"/>
      <c r="W499" s="29"/>
    </row>
    <row r="500">
      <c r="A500" s="6">
        <v>45488.0</v>
      </c>
      <c r="B500" s="8" t="s">
        <v>3685</v>
      </c>
      <c r="C500" s="12" t="s">
        <v>5204</v>
      </c>
      <c r="D500" s="100" t="s">
        <v>5205</v>
      </c>
      <c r="E500" s="8" t="s">
        <v>3306</v>
      </c>
      <c r="F500" s="89">
        <v>2.75</v>
      </c>
      <c r="G500" s="87"/>
      <c r="H500" s="87">
        <v>450000.0</v>
      </c>
      <c r="I500" s="83">
        <v>316946.0</v>
      </c>
      <c r="J500" s="84">
        <f t="shared" si="4"/>
        <v>133054</v>
      </c>
      <c r="K500" s="8" t="s">
        <v>3424</v>
      </c>
      <c r="L500" s="8" t="s">
        <v>66</v>
      </c>
      <c r="M500" s="8" t="s">
        <v>66</v>
      </c>
      <c r="N500" s="8" t="s">
        <v>66</v>
      </c>
      <c r="P500" s="85">
        <v>4.0</v>
      </c>
      <c r="Q500" s="86">
        <v>4.0</v>
      </c>
      <c r="R500" s="85">
        <v>2398.0</v>
      </c>
      <c r="S500" s="87"/>
      <c r="T500" s="89" t="s">
        <v>3307</v>
      </c>
      <c r="U500" s="8"/>
      <c r="V500" s="8"/>
      <c r="W500" s="29"/>
    </row>
    <row r="501">
      <c r="A501" s="6">
        <v>45488.0</v>
      </c>
      <c r="B501" s="8" t="s">
        <v>5206</v>
      </c>
      <c r="C501" s="12" t="s">
        <v>5207</v>
      </c>
      <c r="D501" s="100" t="s">
        <v>5208</v>
      </c>
      <c r="E501" s="8" t="s">
        <v>3306</v>
      </c>
      <c r="F501" s="89">
        <v>2.5</v>
      </c>
      <c r="G501" s="90">
        <v>2601.0</v>
      </c>
      <c r="H501" s="87">
        <v>430000.0</v>
      </c>
      <c r="I501" s="83">
        <v>372011.0</v>
      </c>
      <c r="J501" s="84">
        <f t="shared" si="4"/>
        <v>57989</v>
      </c>
      <c r="K501" s="8" t="s">
        <v>5209</v>
      </c>
      <c r="L501" s="8" t="s">
        <v>66</v>
      </c>
      <c r="M501" s="8" t="s">
        <v>66</v>
      </c>
      <c r="N501" s="8" t="s">
        <v>66</v>
      </c>
      <c r="P501" s="85">
        <v>4.0</v>
      </c>
      <c r="Q501" s="86">
        <v>3.0</v>
      </c>
      <c r="R501" s="85">
        <v>1994.0</v>
      </c>
      <c r="S501" s="87"/>
      <c r="T501" s="89" t="s">
        <v>3307</v>
      </c>
      <c r="U501" s="8"/>
      <c r="V501" s="8"/>
      <c r="W501" s="29"/>
    </row>
    <row r="502">
      <c r="A502" s="6">
        <v>45485.0</v>
      </c>
      <c r="B502" s="8" t="s">
        <v>3342</v>
      </c>
      <c r="C502" s="12" t="s">
        <v>5210</v>
      </c>
      <c r="D502" s="100" t="s">
        <v>5211</v>
      </c>
      <c r="E502" s="8" t="s">
        <v>3314</v>
      </c>
      <c r="F502" s="89">
        <v>5.75</v>
      </c>
      <c r="G502" s="87">
        <v>3236.0</v>
      </c>
      <c r="H502" s="87">
        <v>560000.0</v>
      </c>
      <c r="I502" s="83">
        <v>470000.0</v>
      </c>
      <c r="J502" s="84">
        <f t="shared" si="4"/>
        <v>90000</v>
      </c>
      <c r="K502" s="8" t="s">
        <v>5212</v>
      </c>
      <c r="L502" s="8" t="s">
        <v>66</v>
      </c>
      <c r="M502" s="8" t="s">
        <v>2900</v>
      </c>
      <c r="N502" s="8" t="s">
        <v>2900</v>
      </c>
      <c r="P502" s="85">
        <v>5.0</v>
      </c>
      <c r="Q502" s="86">
        <v>4.0</v>
      </c>
      <c r="R502" s="85">
        <v>2838.0</v>
      </c>
      <c r="S502" s="87">
        <v>210.0</v>
      </c>
      <c r="T502" s="89" t="s">
        <v>3307</v>
      </c>
      <c r="U502" s="8"/>
      <c r="V502" s="8"/>
      <c r="W502" s="29"/>
      <c r="X502" s="8" t="s">
        <v>5213</v>
      </c>
    </row>
    <row r="503">
      <c r="A503" s="6">
        <v>45485.0</v>
      </c>
      <c r="B503" s="8" t="s">
        <v>4866</v>
      </c>
      <c r="C503" s="12" t="s">
        <v>5214</v>
      </c>
      <c r="D503" s="100" t="s">
        <v>5215</v>
      </c>
      <c r="E503" s="8" t="s">
        <v>3306</v>
      </c>
      <c r="F503" s="89">
        <v>2.25</v>
      </c>
      <c r="G503" s="87"/>
      <c r="H503" s="87">
        <v>460000.0</v>
      </c>
      <c r="I503" s="83">
        <v>363009.0</v>
      </c>
      <c r="J503" s="84">
        <f t="shared" si="4"/>
        <v>96991</v>
      </c>
      <c r="K503" s="8" t="s">
        <v>5216</v>
      </c>
      <c r="L503" s="8" t="s">
        <v>66</v>
      </c>
      <c r="M503" s="8" t="s">
        <v>66</v>
      </c>
      <c r="N503" s="8" t="s">
        <v>66</v>
      </c>
      <c r="P503" s="85">
        <v>3.0</v>
      </c>
      <c r="Q503" s="86">
        <v>3.0</v>
      </c>
      <c r="R503" s="85">
        <v>2570.0</v>
      </c>
      <c r="S503" s="87" t="s">
        <v>5217</v>
      </c>
      <c r="T503" s="89" t="s">
        <v>3307</v>
      </c>
      <c r="U503" s="8"/>
      <c r="V503" s="8"/>
      <c r="W503" s="29"/>
    </row>
    <row r="504">
      <c r="A504" s="6">
        <v>45485.0</v>
      </c>
      <c r="B504" s="8" t="s">
        <v>4950</v>
      </c>
      <c r="C504" s="12" t="s">
        <v>5218</v>
      </c>
      <c r="D504" s="100" t="s">
        <v>5219</v>
      </c>
      <c r="E504" s="8" t="s">
        <v>3306</v>
      </c>
      <c r="F504" s="89">
        <v>2.75</v>
      </c>
      <c r="G504" s="87"/>
      <c r="H504" s="87">
        <v>185000.0</v>
      </c>
      <c r="I504" s="83">
        <v>159126.0</v>
      </c>
      <c r="J504" s="84">
        <f t="shared" si="4"/>
        <v>25874</v>
      </c>
      <c r="K504" s="8" t="s">
        <v>5220</v>
      </c>
      <c r="L504" s="8" t="s">
        <v>66</v>
      </c>
      <c r="M504" s="8" t="s">
        <v>66</v>
      </c>
      <c r="N504" s="8"/>
      <c r="P504" s="85">
        <v>2.0</v>
      </c>
      <c r="Q504" s="86">
        <v>1.0</v>
      </c>
      <c r="R504" s="85">
        <v>869.0</v>
      </c>
      <c r="S504" s="87">
        <v>364.0</v>
      </c>
      <c r="T504" s="89" t="s">
        <v>3307</v>
      </c>
      <c r="U504" s="8"/>
      <c r="V504" s="8"/>
      <c r="W504" s="29"/>
    </row>
    <row r="505">
      <c r="A505" s="6">
        <v>45485.0</v>
      </c>
      <c r="B505" s="8" t="s">
        <v>3925</v>
      </c>
      <c r="C505" s="12" t="s">
        <v>5221</v>
      </c>
      <c r="D505" s="100" t="s">
        <v>5222</v>
      </c>
      <c r="E505" s="8" t="s">
        <v>3306</v>
      </c>
      <c r="F505" s="89">
        <v>2.25</v>
      </c>
      <c r="G505" s="87"/>
      <c r="H505" s="87">
        <v>725000.0</v>
      </c>
      <c r="I505" s="83">
        <v>428743.0</v>
      </c>
      <c r="J505" s="96">
        <f t="shared" si="4"/>
        <v>296257</v>
      </c>
      <c r="K505" s="8"/>
      <c r="L505" s="8" t="s">
        <v>2900</v>
      </c>
      <c r="M505" s="8" t="s">
        <v>2900</v>
      </c>
      <c r="N505" s="8" t="s">
        <v>2900</v>
      </c>
      <c r="P505" s="85">
        <v>3.0</v>
      </c>
      <c r="Q505" s="86">
        <v>3.0</v>
      </c>
      <c r="R505" s="85">
        <v>3330.0</v>
      </c>
      <c r="S505" s="87">
        <v>125.0</v>
      </c>
      <c r="T505" s="89" t="s">
        <v>3307</v>
      </c>
      <c r="U505" s="8"/>
      <c r="V505" s="8"/>
      <c r="W505" s="29"/>
    </row>
    <row r="506">
      <c r="A506" s="6">
        <v>45485.0</v>
      </c>
      <c r="B506" s="8" t="s">
        <v>5223</v>
      </c>
      <c r="C506" s="12" t="s">
        <v>5224</v>
      </c>
      <c r="D506" s="100" t="s">
        <v>5225</v>
      </c>
      <c r="E506" s="8" t="s">
        <v>3314</v>
      </c>
      <c r="F506" s="89">
        <v>4.99</v>
      </c>
      <c r="G506" s="87"/>
      <c r="H506" s="87">
        <v>415000.0</v>
      </c>
      <c r="I506" s="83">
        <v>412578.0</v>
      </c>
      <c r="J506" s="84">
        <f t="shared" si="4"/>
        <v>2422</v>
      </c>
      <c r="K506" s="8"/>
      <c r="L506" s="8" t="s">
        <v>66</v>
      </c>
      <c r="M506" s="8" t="s">
        <v>66</v>
      </c>
      <c r="N506" s="8" t="s">
        <v>66</v>
      </c>
      <c r="P506" s="85">
        <v>3.0</v>
      </c>
      <c r="Q506" s="86">
        <v>2.0</v>
      </c>
      <c r="R506" s="85">
        <v>1313.0</v>
      </c>
      <c r="S506" s="87"/>
      <c r="T506" s="89" t="s">
        <v>3307</v>
      </c>
      <c r="U506" s="8"/>
      <c r="V506" s="8"/>
      <c r="W506" s="29"/>
    </row>
    <row r="507">
      <c r="A507" s="6">
        <v>45484.0</v>
      </c>
      <c r="B507" s="8" t="s">
        <v>3627</v>
      </c>
      <c r="C507" s="12" t="s">
        <v>5226</v>
      </c>
      <c r="D507" s="100" t="s">
        <v>5227</v>
      </c>
      <c r="E507" s="8" t="s">
        <v>3314</v>
      </c>
      <c r="F507" s="89">
        <v>2.75</v>
      </c>
      <c r="G507" s="87"/>
      <c r="H507" s="87">
        <v>522000.0</v>
      </c>
      <c r="I507" s="83">
        <v>376650.0</v>
      </c>
      <c r="J507" s="84">
        <f t="shared" si="4"/>
        <v>145350</v>
      </c>
      <c r="K507" s="8" t="s">
        <v>5228</v>
      </c>
      <c r="L507" s="8" t="s">
        <v>66</v>
      </c>
      <c r="M507" s="8" t="s">
        <v>66</v>
      </c>
      <c r="N507" s="8" t="s">
        <v>66</v>
      </c>
      <c r="P507" s="85">
        <v>5.0</v>
      </c>
      <c r="Q507" s="86">
        <v>3.0</v>
      </c>
      <c r="R507" s="85">
        <v>2311.0</v>
      </c>
      <c r="S507" s="87"/>
      <c r="T507" s="89" t="s">
        <v>3307</v>
      </c>
      <c r="U507" s="8"/>
      <c r="V507" s="8"/>
      <c r="W507" s="29"/>
    </row>
    <row r="508">
      <c r="A508" s="6">
        <v>45484.0</v>
      </c>
      <c r="B508" s="8" t="s">
        <v>5229</v>
      </c>
      <c r="C508" s="12" t="s">
        <v>5230</v>
      </c>
      <c r="D508" s="100" t="s">
        <v>5231</v>
      </c>
      <c r="E508" s="8" t="s">
        <v>3306</v>
      </c>
      <c r="F508" s="89">
        <v>2.25</v>
      </c>
      <c r="G508" s="87"/>
      <c r="H508" s="87">
        <v>1275000.0</v>
      </c>
      <c r="I508" s="83">
        <v>769000.0</v>
      </c>
      <c r="J508" s="96">
        <f t="shared" si="4"/>
        <v>506000</v>
      </c>
      <c r="K508" s="8"/>
      <c r="L508" s="8" t="s">
        <v>2900</v>
      </c>
      <c r="M508" s="8" t="s">
        <v>2900</v>
      </c>
      <c r="N508" s="8" t="s">
        <v>2900</v>
      </c>
      <c r="P508" s="85">
        <v>4.0</v>
      </c>
      <c r="Q508" s="86">
        <v>4.0</v>
      </c>
      <c r="R508" s="85">
        <v>5125.0</v>
      </c>
      <c r="S508" s="87">
        <v>880.0</v>
      </c>
      <c r="T508" s="89" t="s">
        <v>3307</v>
      </c>
      <c r="U508" s="8"/>
      <c r="V508" s="8"/>
      <c r="W508" s="29"/>
      <c r="X508" s="8" t="s">
        <v>5213</v>
      </c>
    </row>
    <row r="509">
      <c r="A509" s="6">
        <v>45484.0</v>
      </c>
      <c r="B509" s="8" t="s">
        <v>5005</v>
      </c>
      <c r="C509" s="12" t="s">
        <v>5232</v>
      </c>
      <c r="D509" s="100" t="s">
        <v>5233</v>
      </c>
      <c r="E509" s="8" t="s">
        <v>3306</v>
      </c>
      <c r="F509" s="89">
        <v>4.3</v>
      </c>
      <c r="G509" s="87"/>
      <c r="H509" s="87">
        <v>395000.0</v>
      </c>
      <c r="I509" s="83">
        <v>319707.0</v>
      </c>
      <c r="J509" s="84">
        <f t="shared" si="4"/>
        <v>75293</v>
      </c>
      <c r="K509" s="8" t="s">
        <v>5234</v>
      </c>
      <c r="L509" s="8" t="s">
        <v>66</v>
      </c>
      <c r="M509" s="8" t="s">
        <v>66</v>
      </c>
      <c r="N509" s="8" t="s">
        <v>66</v>
      </c>
      <c r="P509" s="85">
        <v>3.0</v>
      </c>
      <c r="Q509" s="86">
        <v>3.0</v>
      </c>
      <c r="R509" s="85">
        <v>1439.0</v>
      </c>
      <c r="S509" s="87" t="s">
        <v>5235</v>
      </c>
      <c r="T509" s="89" t="s">
        <v>3307</v>
      </c>
      <c r="U509" s="8"/>
      <c r="V509" s="8"/>
      <c r="W509" s="29"/>
    </row>
    <row r="510">
      <c r="A510" s="6">
        <v>45483.0</v>
      </c>
      <c r="B510" s="8" t="s">
        <v>4255</v>
      </c>
      <c r="C510" s="12" t="s">
        <v>5236</v>
      </c>
      <c r="D510" s="100" t="s">
        <v>5237</v>
      </c>
      <c r="E510" s="8" t="s">
        <v>3306</v>
      </c>
      <c r="F510" s="89">
        <v>2.37</v>
      </c>
      <c r="G510" s="87"/>
      <c r="H510" s="87">
        <v>550000.0</v>
      </c>
      <c r="I510" s="83">
        <v>405000.0</v>
      </c>
      <c r="J510" s="84">
        <f t="shared" si="4"/>
        <v>145000</v>
      </c>
      <c r="K510" s="8" t="s">
        <v>5238</v>
      </c>
      <c r="L510" s="8" t="s">
        <v>66</v>
      </c>
      <c r="M510" s="8" t="s">
        <v>2900</v>
      </c>
      <c r="N510" s="8" t="s">
        <v>2900</v>
      </c>
      <c r="P510" s="85">
        <v>2.0</v>
      </c>
      <c r="Q510" s="86">
        <v>2.0</v>
      </c>
      <c r="R510" s="85">
        <v>3084.0</v>
      </c>
      <c r="S510" s="87"/>
      <c r="T510" s="89" t="s">
        <v>3307</v>
      </c>
      <c r="U510" s="8"/>
      <c r="V510" s="8"/>
      <c r="W510" s="29"/>
    </row>
    <row r="511">
      <c r="A511" s="6">
        <v>45483.0</v>
      </c>
      <c r="B511" s="8" t="s">
        <v>5239</v>
      </c>
      <c r="C511" s="12" t="s">
        <v>5240</v>
      </c>
      <c r="D511" s="100" t="s">
        <v>5241</v>
      </c>
      <c r="E511" s="8" t="s">
        <v>3306</v>
      </c>
      <c r="F511" s="89">
        <v>3.75</v>
      </c>
      <c r="G511" s="87"/>
      <c r="H511" s="87">
        <v>449900.0</v>
      </c>
      <c r="I511" s="83">
        <v>276304.0</v>
      </c>
      <c r="J511" s="96">
        <f t="shared" si="4"/>
        <v>173596</v>
      </c>
      <c r="K511" s="8"/>
      <c r="L511" s="8" t="s">
        <v>2900</v>
      </c>
      <c r="M511" s="8" t="s">
        <v>2900</v>
      </c>
      <c r="N511" s="8" t="s">
        <v>2900</v>
      </c>
      <c r="P511" s="85">
        <v>3.0</v>
      </c>
      <c r="Q511" s="86">
        <v>3.0</v>
      </c>
      <c r="R511" s="85">
        <v>2266.0</v>
      </c>
      <c r="S511" s="87"/>
      <c r="T511" s="89" t="s">
        <v>3307</v>
      </c>
      <c r="U511" s="8"/>
      <c r="V511" s="8"/>
      <c r="W511" s="29"/>
      <c r="X511" s="8" t="s">
        <v>4826</v>
      </c>
    </row>
    <row r="512">
      <c r="A512" s="6">
        <v>45483.0</v>
      </c>
      <c r="B512" s="8" t="s">
        <v>5013</v>
      </c>
      <c r="C512" s="12" t="s">
        <v>5242</v>
      </c>
      <c r="D512" s="100" t="s">
        <v>5243</v>
      </c>
      <c r="E512" s="8" t="s">
        <v>3306</v>
      </c>
      <c r="F512" s="89">
        <v>3.12</v>
      </c>
      <c r="G512" s="87"/>
      <c r="H512" s="87">
        <v>490000.0</v>
      </c>
      <c r="I512" s="83">
        <v>481487.0</v>
      </c>
      <c r="J512" s="84">
        <f t="shared" si="4"/>
        <v>8513</v>
      </c>
      <c r="K512" s="8" t="s">
        <v>5244</v>
      </c>
      <c r="L512" s="8" t="s">
        <v>66</v>
      </c>
      <c r="M512" s="8" t="s">
        <v>66</v>
      </c>
      <c r="N512" s="8" t="s">
        <v>66</v>
      </c>
      <c r="P512" s="85">
        <v>3.0</v>
      </c>
      <c r="Q512" s="86">
        <v>3.0</v>
      </c>
      <c r="R512" s="85">
        <v>3525.0</v>
      </c>
      <c r="S512" s="87"/>
      <c r="T512" s="89" t="s">
        <v>3307</v>
      </c>
      <c r="U512" s="8"/>
      <c r="V512" s="8"/>
      <c r="W512" s="29"/>
    </row>
    <row r="513">
      <c r="A513" s="6">
        <v>45483.0</v>
      </c>
      <c r="B513" s="8" t="s">
        <v>5245</v>
      </c>
      <c r="C513" s="12" t="s">
        <v>5246</v>
      </c>
      <c r="D513" s="100" t="s">
        <v>5247</v>
      </c>
      <c r="E513" s="8" t="s">
        <v>3306</v>
      </c>
      <c r="F513" s="89">
        <v>2.25</v>
      </c>
      <c r="G513" s="87"/>
      <c r="H513" s="87">
        <v>490000.0</v>
      </c>
      <c r="I513" s="83">
        <v>387460.0</v>
      </c>
      <c r="J513" s="84">
        <f t="shared" si="4"/>
        <v>102540</v>
      </c>
      <c r="K513" s="8" t="s">
        <v>5248</v>
      </c>
      <c r="L513" s="8" t="s">
        <v>66</v>
      </c>
      <c r="M513" s="8" t="s">
        <v>66</v>
      </c>
      <c r="N513" s="8" t="s">
        <v>66</v>
      </c>
      <c r="P513" s="85">
        <v>4.0</v>
      </c>
      <c r="Q513" s="86">
        <v>3.0</v>
      </c>
      <c r="R513" s="85">
        <v>2895.0</v>
      </c>
      <c r="S513" s="87"/>
      <c r="T513" s="89" t="s">
        <v>3307</v>
      </c>
      <c r="U513" s="8"/>
      <c r="V513" s="8"/>
      <c r="W513" s="29"/>
    </row>
    <row r="514">
      <c r="A514" s="6">
        <v>45483.0</v>
      </c>
      <c r="B514" s="8" t="s">
        <v>5249</v>
      </c>
      <c r="C514" s="12" t="s">
        <v>5250</v>
      </c>
      <c r="D514" s="100" t="s">
        <v>5251</v>
      </c>
      <c r="E514" s="8" t="s">
        <v>3306</v>
      </c>
      <c r="F514" s="89">
        <v>3.12</v>
      </c>
      <c r="G514" s="87"/>
      <c r="H514" s="87">
        <v>850000.0</v>
      </c>
      <c r="I514" s="83">
        <v>678000.0</v>
      </c>
      <c r="J514" s="96">
        <f t="shared" si="4"/>
        <v>172000</v>
      </c>
      <c r="K514" s="8"/>
      <c r="L514" s="8" t="s">
        <v>2900</v>
      </c>
      <c r="M514" s="8" t="s">
        <v>2900</v>
      </c>
      <c r="N514" s="8" t="s">
        <v>2900</v>
      </c>
      <c r="P514" s="85">
        <v>4.0</v>
      </c>
      <c r="Q514" s="86">
        <v>5.0</v>
      </c>
      <c r="R514" s="85">
        <v>5938.0</v>
      </c>
      <c r="S514" s="87">
        <v>95.0</v>
      </c>
      <c r="T514" s="89" t="s">
        <v>3307</v>
      </c>
      <c r="U514" s="8"/>
      <c r="V514" s="8"/>
      <c r="W514" s="29"/>
    </row>
    <row r="515">
      <c r="A515" s="6">
        <v>45483.0</v>
      </c>
      <c r="B515" s="8" t="s">
        <v>5252</v>
      </c>
      <c r="C515" s="12" t="s">
        <v>5253</v>
      </c>
      <c r="D515" s="100" t="s">
        <v>5254</v>
      </c>
      <c r="E515" s="8" t="s">
        <v>3306</v>
      </c>
      <c r="F515" s="89">
        <v>2.25</v>
      </c>
      <c r="G515" s="87"/>
      <c r="H515" s="87">
        <v>775000.0</v>
      </c>
      <c r="I515" s="83">
        <v>227424.0</v>
      </c>
      <c r="J515" s="96">
        <f t="shared" si="4"/>
        <v>547576</v>
      </c>
      <c r="K515" s="8"/>
      <c r="L515" s="8" t="s">
        <v>2900</v>
      </c>
      <c r="M515" s="8" t="s">
        <v>2900</v>
      </c>
      <c r="N515" s="8" t="s">
        <v>2900</v>
      </c>
      <c r="P515" s="85">
        <v>4.0</v>
      </c>
      <c r="Q515" s="86">
        <v>4.0</v>
      </c>
      <c r="R515" s="85">
        <v>4752.0</v>
      </c>
      <c r="S515" s="87" t="s">
        <v>3838</v>
      </c>
      <c r="T515" s="89" t="s">
        <v>3307</v>
      </c>
      <c r="U515" s="8"/>
      <c r="V515" s="8"/>
      <c r="W515" s="29"/>
    </row>
    <row r="516">
      <c r="A516" s="6">
        <v>45481.0</v>
      </c>
      <c r="B516" s="8" t="s">
        <v>4197</v>
      </c>
      <c r="C516" s="12" t="s">
        <v>5255</v>
      </c>
      <c r="D516" s="100" t="s">
        <v>5256</v>
      </c>
      <c r="E516" s="8" t="s">
        <v>3314</v>
      </c>
      <c r="F516" s="89">
        <v>6.25</v>
      </c>
      <c r="G516" s="87"/>
      <c r="H516" s="87">
        <v>325000.0</v>
      </c>
      <c r="I516" s="83">
        <v>179000.0</v>
      </c>
      <c r="J516" s="84">
        <f t="shared" si="4"/>
        <v>146000</v>
      </c>
      <c r="K516" s="8" t="s">
        <v>5257</v>
      </c>
      <c r="L516" s="8" t="s">
        <v>66</v>
      </c>
      <c r="M516" s="8" t="s">
        <v>66</v>
      </c>
      <c r="N516" s="8" t="s">
        <v>2900</v>
      </c>
      <c r="P516" s="85">
        <v>2.0</v>
      </c>
      <c r="Q516" s="86">
        <v>1.0</v>
      </c>
      <c r="R516" s="85">
        <v>1248.0</v>
      </c>
      <c r="S516" s="87"/>
      <c r="T516" s="89" t="s">
        <v>3307</v>
      </c>
      <c r="U516" s="8"/>
      <c r="V516" s="8"/>
      <c r="W516" s="29"/>
    </row>
    <row r="517">
      <c r="A517" s="6">
        <v>45481.0</v>
      </c>
      <c r="B517" s="8" t="s">
        <v>3338</v>
      </c>
      <c r="C517" s="12" t="s">
        <v>5258</v>
      </c>
      <c r="D517" s="100" t="s">
        <v>5259</v>
      </c>
      <c r="E517" s="8" t="s">
        <v>3306</v>
      </c>
      <c r="F517" s="89">
        <v>4.25</v>
      </c>
      <c r="G517" s="87"/>
      <c r="H517" s="87">
        <v>939000.0</v>
      </c>
      <c r="I517" s="83">
        <v>537000.0</v>
      </c>
      <c r="J517" s="96">
        <f t="shared" si="4"/>
        <v>402000</v>
      </c>
      <c r="K517" s="8"/>
      <c r="L517" s="8" t="s">
        <v>2900</v>
      </c>
      <c r="M517" s="8" t="s">
        <v>2900</v>
      </c>
      <c r="N517" s="8" t="s">
        <v>2900</v>
      </c>
      <c r="P517" s="85">
        <v>6.0</v>
      </c>
      <c r="Q517" s="86">
        <v>4.0</v>
      </c>
      <c r="R517" s="85">
        <v>5016.0</v>
      </c>
      <c r="S517" s="87" t="s">
        <v>5260</v>
      </c>
      <c r="T517" s="89" t="s">
        <v>3307</v>
      </c>
      <c r="U517" s="8"/>
      <c r="V517" s="8"/>
      <c r="W517" s="29"/>
    </row>
    <row r="518">
      <c r="A518" s="6">
        <v>45481.0</v>
      </c>
      <c r="B518" s="8" t="s">
        <v>3381</v>
      </c>
      <c r="C518" s="12" t="s">
        <v>5261</v>
      </c>
      <c r="D518" s="100" t="s">
        <v>5262</v>
      </c>
      <c r="E518" s="8" t="s">
        <v>3306</v>
      </c>
      <c r="F518" s="89">
        <v>2.5</v>
      </c>
      <c r="G518" s="87"/>
      <c r="H518" s="87">
        <v>350000.0</v>
      </c>
      <c r="I518" s="83">
        <v>313677.0</v>
      </c>
      <c r="J518" s="84">
        <f t="shared" si="4"/>
        <v>36323</v>
      </c>
      <c r="K518" s="8" t="s">
        <v>5263</v>
      </c>
      <c r="L518" s="8" t="s">
        <v>66</v>
      </c>
      <c r="M518" s="8" t="s">
        <v>66</v>
      </c>
      <c r="N518" s="8" t="s">
        <v>66</v>
      </c>
      <c r="P518" s="85">
        <v>3.0</v>
      </c>
      <c r="Q518" s="86">
        <v>1.0</v>
      </c>
      <c r="R518" s="85">
        <v>924.0</v>
      </c>
      <c r="S518" s="87"/>
      <c r="T518" s="89" t="s">
        <v>3307</v>
      </c>
      <c r="U518" s="8"/>
      <c r="V518" s="8"/>
      <c r="W518" s="29"/>
    </row>
    <row r="519">
      <c r="A519" s="6">
        <v>45478.0</v>
      </c>
      <c r="B519" s="8" t="s">
        <v>5264</v>
      </c>
      <c r="C519" s="12" t="s">
        <v>5265</v>
      </c>
      <c r="D519" s="100" t="s">
        <v>5266</v>
      </c>
      <c r="E519" s="8" t="s">
        <v>3314</v>
      </c>
      <c r="F519" s="89">
        <v>3.99</v>
      </c>
      <c r="G519" s="87"/>
      <c r="H519" s="87">
        <v>380000.0</v>
      </c>
      <c r="I519" s="83">
        <v>352000.0</v>
      </c>
      <c r="J519" s="84">
        <f t="shared" si="4"/>
        <v>28000</v>
      </c>
      <c r="K519" s="8" t="s">
        <v>5267</v>
      </c>
      <c r="L519" s="8" t="s">
        <v>66</v>
      </c>
      <c r="M519" s="8" t="s">
        <v>66</v>
      </c>
      <c r="N519" s="8" t="s">
        <v>66</v>
      </c>
      <c r="P519" s="85">
        <v>2.0</v>
      </c>
      <c r="Q519" s="86">
        <v>3.0</v>
      </c>
      <c r="R519" s="85">
        <v>1454.0</v>
      </c>
      <c r="S519" s="87">
        <v>114.0</v>
      </c>
      <c r="T519" s="89" t="s">
        <v>3307</v>
      </c>
      <c r="U519" s="8"/>
      <c r="V519" s="8"/>
      <c r="W519" s="29"/>
    </row>
    <row r="520">
      <c r="A520" s="6">
        <v>45478.0</v>
      </c>
      <c r="B520" s="8" t="s">
        <v>5268</v>
      </c>
      <c r="C520" s="12" t="s">
        <v>5269</v>
      </c>
      <c r="D520" s="100" t="s">
        <v>5270</v>
      </c>
      <c r="E520" s="8" t="s">
        <v>3306</v>
      </c>
      <c r="F520" s="89">
        <v>2.75</v>
      </c>
      <c r="G520" s="87"/>
      <c r="H520" s="87">
        <v>520000.0</v>
      </c>
      <c r="I520" s="83">
        <v>328925.0</v>
      </c>
      <c r="J520" s="96">
        <f t="shared" si="4"/>
        <v>191075</v>
      </c>
      <c r="K520" s="8"/>
      <c r="L520" s="8" t="s">
        <v>2900</v>
      </c>
      <c r="M520" s="8" t="s">
        <v>2900</v>
      </c>
      <c r="N520" s="8" t="s">
        <v>2900</v>
      </c>
      <c r="P520" s="85">
        <v>4.0</v>
      </c>
      <c r="Q520" s="86">
        <v>3.0</v>
      </c>
      <c r="R520" s="85">
        <v>4419.0</v>
      </c>
      <c r="S520" s="87"/>
      <c r="T520" s="89" t="s">
        <v>3307</v>
      </c>
      <c r="U520" s="8"/>
      <c r="V520" s="8"/>
      <c r="W520" s="29"/>
    </row>
    <row r="521">
      <c r="A521" s="6">
        <v>45478.0</v>
      </c>
      <c r="B521" s="8" t="s">
        <v>5271</v>
      </c>
      <c r="C521" s="12" t="s">
        <v>5272</v>
      </c>
      <c r="D521" s="100" t="s">
        <v>5273</v>
      </c>
      <c r="E521" s="8" t="s">
        <v>3306</v>
      </c>
      <c r="F521" s="89">
        <v>2.65</v>
      </c>
      <c r="G521" s="87"/>
      <c r="H521" s="87">
        <v>598000.0</v>
      </c>
      <c r="I521" s="83">
        <v>455800.0</v>
      </c>
      <c r="J521" s="84">
        <f t="shared" si="4"/>
        <v>142200</v>
      </c>
      <c r="K521" s="8" t="s">
        <v>5274</v>
      </c>
      <c r="L521" s="8" t="s">
        <v>66</v>
      </c>
      <c r="M521" s="8" t="s">
        <v>66</v>
      </c>
      <c r="N521" s="8" t="s">
        <v>66</v>
      </c>
      <c r="P521" s="85">
        <v>4.0</v>
      </c>
      <c r="Q521" s="86">
        <v>4.0</v>
      </c>
      <c r="R521" s="85">
        <v>3018.0</v>
      </c>
      <c r="S521" s="87">
        <v>112.0</v>
      </c>
      <c r="T521" s="89" t="s">
        <v>3307</v>
      </c>
      <c r="U521" s="8"/>
      <c r="V521" s="8"/>
      <c r="W521" s="29"/>
    </row>
    <row r="522">
      <c r="A522" s="6">
        <v>45476.0</v>
      </c>
      <c r="B522" s="8" t="s">
        <v>5275</v>
      </c>
      <c r="C522" s="12" t="s">
        <v>5276</v>
      </c>
      <c r="D522" s="100" t="s">
        <v>5277</v>
      </c>
      <c r="E522" s="8" t="s">
        <v>3306</v>
      </c>
      <c r="F522" s="89">
        <v>2.99</v>
      </c>
      <c r="G522" s="87"/>
      <c r="H522" s="87">
        <v>715000.0</v>
      </c>
      <c r="I522" s="83">
        <v>555000.0</v>
      </c>
      <c r="J522" s="96">
        <f t="shared" si="4"/>
        <v>160000</v>
      </c>
      <c r="K522" s="8"/>
      <c r="L522" s="8" t="s">
        <v>2900</v>
      </c>
      <c r="M522" s="8" t="s">
        <v>2900</v>
      </c>
      <c r="N522" s="8" t="s">
        <v>2900</v>
      </c>
      <c r="P522" s="85">
        <v>4.0</v>
      </c>
      <c r="Q522" s="86">
        <v>4.0</v>
      </c>
      <c r="R522" s="85">
        <v>3975.0</v>
      </c>
      <c r="S522" s="87">
        <v>86.0</v>
      </c>
      <c r="T522" s="89" t="s">
        <v>3307</v>
      </c>
      <c r="U522" s="8"/>
      <c r="V522" s="8"/>
      <c r="W522" s="29"/>
    </row>
    <row r="523">
      <c r="A523" s="6">
        <v>45476.0</v>
      </c>
      <c r="B523" s="8" t="s">
        <v>5278</v>
      </c>
      <c r="C523" s="12" t="s">
        <v>5279</v>
      </c>
      <c r="D523" s="100" t="s">
        <v>5280</v>
      </c>
      <c r="E523" s="8" t="s">
        <v>3306</v>
      </c>
      <c r="F523" s="89">
        <v>4.5</v>
      </c>
      <c r="G523" s="87"/>
      <c r="H523" s="87">
        <v>412000.0</v>
      </c>
      <c r="I523" s="83">
        <v>387980.0</v>
      </c>
      <c r="J523" s="84">
        <f t="shared" si="4"/>
        <v>24020</v>
      </c>
      <c r="K523" s="8"/>
      <c r="L523" s="8" t="s">
        <v>66</v>
      </c>
      <c r="M523" s="8" t="s">
        <v>2900</v>
      </c>
      <c r="N523" s="8" t="s">
        <v>2900</v>
      </c>
      <c r="P523" s="85">
        <v>3.0</v>
      </c>
      <c r="Q523" s="86">
        <v>2.0</v>
      </c>
      <c r="R523" s="85">
        <v>1689.0</v>
      </c>
      <c r="S523" s="87"/>
      <c r="T523" s="89" t="s">
        <v>3307</v>
      </c>
      <c r="U523" s="8"/>
      <c r="V523" s="8"/>
      <c r="W523" s="29"/>
    </row>
    <row r="524">
      <c r="A524" s="6">
        <v>45476.0</v>
      </c>
      <c r="B524" s="8" t="s">
        <v>3303</v>
      </c>
      <c r="C524" s="12" t="s">
        <v>5281</v>
      </c>
      <c r="D524" s="100" t="s">
        <v>5282</v>
      </c>
      <c r="E524" s="8" t="s">
        <v>3306</v>
      </c>
      <c r="F524" s="89">
        <v>2.87</v>
      </c>
      <c r="G524" s="87"/>
      <c r="H524" s="87">
        <v>625000.0</v>
      </c>
      <c r="I524" s="83">
        <v>329000.0</v>
      </c>
      <c r="J524" s="96">
        <f t="shared" si="4"/>
        <v>296000</v>
      </c>
      <c r="K524" s="8"/>
      <c r="L524" s="8" t="s">
        <v>2900</v>
      </c>
      <c r="M524" s="8" t="s">
        <v>2900</v>
      </c>
      <c r="N524" s="8" t="s">
        <v>2900</v>
      </c>
      <c r="P524" s="85">
        <v>4.0</v>
      </c>
      <c r="Q524" s="86">
        <v>3.0</v>
      </c>
      <c r="R524" s="85">
        <v>3340.0</v>
      </c>
      <c r="S524" s="87"/>
      <c r="T524" s="89" t="s">
        <v>3307</v>
      </c>
      <c r="U524" s="8"/>
      <c r="V524" s="8"/>
      <c r="W524" s="29"/>
    </row>
    <row r="525">
      <c r="A525" s="6">
        <v>45474.0</v>
      </c>
      <c r="B525" s="8" t="s">
        <v>5283</v>
      </c>
      <c r="C525" s="12" t="s">
        <v>5284</v>
      </c>
      <c r="D525" s="100" t="s">
        <v>5285</v>
      </c>
      <c r="E525" s="8" t="s">
        <v>3851</v>
      </c>
      <c r="F525" s="89">
        <v>4.25</v>
      </c>
      <c r="G525" s="87"/>
      <c r="H525" s="87">
        <v>280000.0</v>
      </c>
      <c r="I525" s="83">
        <v>100067.0</v>
      </c>
      <c r="J525" s="96">
        <f t="shared" si="4"/>
        <v>179933</v>
      </c>
      <c r="K525" s="8"/>
      <c r="L525" s="8" t="s">
        <v>2900</v>
      </c>
      <c r="M525" s="8" t="s">
        <v>2900</v>
      </c>
      <c r="N525" s="8" t="s">
        <v>2900</v>
      </c>
      <c r="P525" s="85">
        <v>3.0</v>
      </c>
      <c r="Q525" s="86">
        <v>2.0</v>
      </c>
      <c r="R525" s="85">
        <v>1228.0</v>
      </c>
      <c r="S525" s="87">
        <v>350.0</v>
      </c>
      <c r="T525" s="89" t="s">
        <v>3307</v>
      </c>
      <c r="U525" s="8"/>
      <c r="V525" s="8"/>
      <c r="W525" s="29"/>
    </row>
    <row r="526">
      <c r="A526" s="6">
        <v>45474.0</v>
      </c>
      <c r="B526" s="8" t="s">
        <v>5286</v>
      </c>
      <c r="C526" s="12" t="s">
        <v>5287</v>
      </c>
      <c r="D526" s="100" t="s">
        <v>5288</v>
      </c>
      <c r="E526" s="8" t="s">
        <v>3306</v>
      </c>
      <c r="F526" s="89">
        <v>2.25</v>
      </c>
      <c r="G526" s="87"/>
      <c r="H526" s="87">
        <v>915000.0</v>
      </c>
      <c r="I526" s="83">
        <v>507000.0</v>
      </c>
      <c r="J526" s="96">
        <f t="shared" si="4"/>
        <v>408000</v>
      </c>
      <c r="K526" s="8"/>
      <c r="L526" s="8" t="s">
        <v>2900</v>
      </c>
      <c r="M526" s="8" t="s">
        <v>2900</v>
      </c>
      <c r="N526" s="8" t="s">
        <v>2900</v>
      </c>
      <c r="P526" s="85">
        <v>4.0</v>
      </c>
      <c r="Q526" s="86">
        <v>3.0</v>
      </c>
      <c r="R526" s="85">
        <v>2400.0</v>
      </c>
      <c r="S526" s="87" t="s">
        <v>4821</v>
      </c>
      <c r="T526" s="89" t="s">
        <v>3307</v>
      </c>
      <c r="U526" s="8"/>
      <c r="V526" s="8"/>
      <c r="W526" s="29"/>
    </row>
    <row r="527">
      <c r="A527" s="6">
        <v>45474.0</v>
      </c>
      <c r="B527" s="8" t="s">
        <v>5289</v>
      </c>
      <c r="C527" s="12" t="s">
        <v>5290</v>
      </c>
      <c r="D527" s="100" t="s">
        <v>5291</v>
      </c>
      <c r="E527" s="8" t="s">
        <v>3314</v>
      </c>
      <c r="F527" s="89">
        <v>4.75</v>
      </c>
      <c r="G527" s="87"/>
      <c r="H527" s="87">
        <v>530000.0</v>
      </c>
      <c r="I527" s="83">
        <v>469890.0</v>
      </c>
      <c r="J527" s="84">
        <f t="shared" si="4"/>
        <v>60110</v>
      </c>
      <c r="K527" s="8"/>
      <c r="L527" s="8" t="s">
        <v>66</v>
      </c>
      <c r="M527" s="8" t="s">
        <v>66</v>
      </c>
      <c r="N527" s="8" t="s">
        <v>66</v>
      </c>
      <c r="P527" s="85">
        <v>5.0</v>
      </c>
      <c r="Q527" s="86">
        <v>3.0</v>
      </c>
      <c r="R527" s="85">
        <v>3128.0</v>
      </c>
      <c r="S527" s="87"/>
      <c r="T527" s="89" t="s">
        <v>3307</v>
      </c>
      <c r="U527" s="8"/>
      <c r="V527" s="8"/>
      <c r="W527" s="29"/>
    </row>
    <row r="528">
      <c r="A528" s="6">
        <v>45474.0</v>
      </c>
      <c r="B528" s="8" t="s">
        <v>5292</v>
      </c>
      <c r="C528" s="12" t="s">
        <v>5293</v>
      </c>
      <c r="D528" s="100" t="s">
        <v>5294</v>
      </c>
      <c r="E528" s="8" t="s">
        <v>3306</v>
      </c>
      <c r="F528" s="89">
        <v>2.25</v>
      </c>
      <c r="G528" s="87"/>
      <c r="H528" s="87">
        <v>485000.0</v>
      </c>
      <c r="I528" s="83">
        <v>301000.0</v>
      </c>
      <c r="J528" s="96">
        <f t="shared" si="4"/>
        <v>184000</v>
      </c>
      <c r="K528" s="8"/>
      <c r="L528" s="8" t="s">
        <v>2900</v>
      </c>
      <c r="M528" s="8" t="s">
        <v>2900</v>
      </c>
      <c r="N528" s="8" t="s">
        <v>2900</v>
      </c>
      <c r="P528" s="85">
        <v>4.0</v>
      </c>
      <c r="Q528" s="86">
        <v>2.0</v>
      </c>
      <c r="R528" s="85">
        <v>2584.0</v>
      </c>
      <c r="S528" s="87"/>
      <c r="T528" s="89" t="s">
        <v>3307</v>
      </c>
      <c r="U528" s="8"/>
      <c r="V528" s="8"/>
      <c r="W528" s="29"/>
    </row>
    <row r="529">
      <c r="A529" s="6">
        <v>45474.0</v>
      </c>
      <c r="B529" s="8" t="s">
        <v>5295</v>
      </c>
      <c r="C529" s="12" t="s">
        <v>5296</v>
      </c>
      <c r="D529" s="100" t="s">
        <v>5297</v>
      </c>
      <c r="E529" s="8" t="s">
        <v>3306</v>
      </c>
      <c r="F529" s="89">
        <v>4.8</v>
      </c>
      <c r="G529" s="87">
        <v>2840.0</v>
      </c>
      <c r="H529" s="87">
        <v>498000.0</v>
      </c>
      <c r="I529" s="83">
        <v>467000.0</v>
      </c>
      <c r="J529" s="84">
        <f t="shared" si="4"/>
        <v>31000</v>
      </c>
      <c r="K529" s="8" t="s">
        <v>5298</v>
      </c>
      <c r="L529" s="8" t="s">
        <v>66</v>
      </c>
      <c r="M529" s="8" t="s">
        <v>2900</v>
      </c>
      <c r="N529" s="8" t="s">
        <v>2900</v>
      </c>
      <c r="P529" s="85">
        <v>3.0</v>
      </c>
      <c r="Q529" s="86">
        <v>2.0</v>
      </c>
      <c r="R529" s="85">
        <v>2856.0</v>
      </c>
      <c r="S529" s="87"/>
      <c r="T529" s="89" t="s">
        <v>3307</v>
      </c>
      <c r="U529" s="8"/>
      <c r="V529" s="8"/>
      <c r="W529" s="29"/>
    </row>
    <row r="530">
      <c r="A530" s="6">
        <v>45474.0</v>
      </c>
      <c r="B530" s="8" t="s">
        <v>3387</v>
      </c>
      <c r="C530" s="12" t="s">
        <v>5299</v>
      </c>
      <c r="D530" s="100" t="s">
        <v>5300</v>
      </c>
      <c r="E530" s="8" t="s">
        <v>3306</v>
      </c>
      <c r="F530" s="89">
        <v>3.0</v>
      </c>
      <c r="G530" s="87"/>
      <c r="H530" s="87">
        <v>515000.0</v>
      </c>
      <c r="I530" s="83">
        <v>475868.0</v>
      </c>
      <c r="J530" s="84">
        <f t="shared" si="4"/>
        <v>39132</v>
      </c>
      <c r="K530" s="8"/>
      <c r="L530" s="8" t="s">
        <v>66</v>
      </c>
      <c r="M530" s="8" t="s">
        <v>66</v>
      </c>
      <c r="N530" s="8" t="s">
        <v>66</v>
      </c>
      <c r="P530" s="85">
        <v>4.0</v>
      </c>
      <c r="Q530" s="86">
        <v>3.0</v>
      </c>
      <c r="R530" s="85">
        <v>2544.0</v>
      </c>
      <c r="S530" s="87"/>
      <c r="T530" s="89" t="s">
        <v>3307</v>
      </c>
      <c r="U530" s="8"/>
      <c r="V530" s="8"/>
      <c r="W530" s="29"/>
    </row>
    <row r="531">
      <c r="A531" s="6">
        <v>45471.0</v>
      </c>
      <c r="B531" s="8" t="s">
        <v>4571</v>
      </c>
      <c r="C531" s="12" t="s">
        <v>5301</v>
      </c>
      <c r="D531" s="100" t="s">
        <v>5302</v>
      </c>
      <c r="E531" s="8" t="s">
        <v>3306</v>
      </c>
      <c r="F531" s="89">
        <v>2.75</v>
      </c>
      <c r="G531" s="87"/>
      <c r="H531" s="87">
        <v>425000.0</v>
      </c>
      <c r="I531" s="83">
        <v>274641.0</v>
      </c>
      <c r="J531" s="96">
        <f t="shared" si="4"/>
        <v>150359</v>
      </c>
      <c r="K531" s="8"/>
      <c r="L531" s="8" t="s">
        <v>2900</v>
      </c>
      <c r="M531" s="8" t="s">
        <v>2900</v>
      </c>
      <c r="N531" s="8" t="s">
        <v>2900</v>
      </c>
      <c r="P531" s="85">
        <v>4.0</v>
      </c>
      <c r="Q531" s="86">
        <v>3.0</v>
      </c>
      <c r="R531" s="85">
        <v>2106.0</v>
      </c>
      <c r="S531" s="87"/>
      <c r="T531" s="89" t="s">
        <v>3307</v>
      </c>
      <c r="U531" s="8"/>
      <c r="V531" s="8"/>
      <c r="W531" s="29"/>
    </row>
    <row r="532">
      <c r="A532" s="6">
        <v>45471.0</v>
      </c>
      <c r="B532" s="8" t="s">
        <v>5303</v>
      </c>
      <c r="C532" s="12" t="s">
        <v>5304</v>
      </c>
      <c r="D532" s="100" t="s">
        <v>5305</v>
      </c>
      <c r="E532" s="8" t="s">
        <v>3306</v>
      </c>
      <c r="F532" s="89">
        <v>4.75</v>
      </c>
      <c r="G532" s="87"/>
      <c r="H532" s="87">
        <v>378000.0</v>
      </c>
      <c r="I532" s="83">
        <v>340408.0</v>
      </c>
      <c r="J532" s="84">
        <f t="shared" si="4"/>
        <v>37592</v>
      </c>
      <c r="K532" s="8" t="s">
        <v>5306</v>
      </c>
      <c r="L532" s="8" t="s">
        <v>66</v>
      </c>
      <c r="M532" s="8" t="s">
        <v>2900</v>
      </c>
      <c r="N532" s="8" t="s">
        <v>2900</v>
      </c>
      <c r="P532" s="85">
        <v>3.0</v>
      </c>
      <c r="Q532" s="86">
        <v>3.0</v>
      </c>
      <c r="R532" s="85">
        <v>2066.0</v>
      </c>
      <c r="S532" s="87">
        <v>175.0</v>
      </c>
      <c r="T532" s="89" t="s">
        <v>3307</v>
      </c>
      <c r="U532" s="8"/>
      <c r="V532" s="8"/>
      <c r="W532" s="29"/>
    </row>
    <row r="533">
      <c r="A533" s="6">
        <v>45471.0</v>
      </c>
      <c r="B533" s="8" t="s">
        <v>5307</v>
      </c>
      <c r="C533" s="12" t="s">
        <v>5308</v>
      </c>
      <c r="D533" s="100" t="s">
        <v>5309</v>
      </c>
      <c r="E533" s="8" t="s">
        <v>3306</v>
      </c>
      <c r="F533" s="89">
        <v>3.5</v>
      </c>
      <c r="G533" s="87"/>
      <c r="H533" s="87">
        <v>512954.0</v>
      </c>
      <c r="I533" s="83">
        <v>228418.0</v>
      </c>
      <c r="J533" s="96">
        <f t="shared" si="4"/>
        <v>284536</v>
      </c>
      <c r="K533" s="8"/>
      <c r="L533" s="8" t="s">
        <v>2900</v>
      </c>
      <c r="M533" s="8" t="s">
        <v>2900</v>
      </c>
      <c r="N533" s="8" t="s">
        <v>2900</v>
      </c>
      <c r="P533" s="85">
        <v>5.0</v>
      </c>
      <c r="Q533" s="86">
        <v>4.0</v>
      </c>
      <c r="R533" s="85">
        <v>2834.0</v>
      </c>
      <c r="S533" s="97"/>
      <c r="T533" s="89" t="s">
        <v>3307</v>
      </c>
      <c r="U533" s="8"/>
      <c r="V533" s="8"/>
      <c r="W533" s="29"/>
    </row>
    <row r="534">
      <c r="A534" s="6">
        <v>45471.0</v>
      </c>
      <c r="B534" s="8" t="s">
        <v>5310</v>
      </c>
      <c r="C534" s="12" t="s">
        <v>5311</v>
      </c>
      <c r="D534" s="100" t="s">
        <v>5312</v>
      </c>
      <c r="E534" s="8" t="s">
        <v>3306</v>
      </c>
      <c r="F534" s="89">
        <v>6.0</v>
      </c>
      <c r="G534" s="87"/>
      <c r="H534" s="87">
        <v>675000.0</v>
      </c>
      <c r="I534" s="83">
        <v>588312.0</v>
      </c>
      <c r="J534" s="84">
        <f t="shared" si="4"/>
        <v>86688</v>
      </c>
      <c r="K534" s="8" t="s">
        <v>5313</v>
      </c>
      <c r="L534" s="8" t="s">
        <v>66</v>
      </c>
      <c r="M534" s="8" t="s">
        <v>2900</v>
      </c>
      <c r="N534" s="8" t="s">
        <v>2900</v>
      </c>
      <c r="P534" s="85">
        <v>5.0</v>
      </c>
      <c r="Q534" s="86">
        <v>4.0</v>
      </c>
      <c r="R534" s="85">
        <v>3995.0</v>
      </c>
      <c r="S534" s="97"/>
      <c r="T534" s="89" t="s">
        <v>3307</v>
      </c>
      <c r="U534" s="8"/>
      <c r="V534" s="8"/>
      <c r="W534" s="29"/>
    </row>
    <row r="535">
      <c r="A535" s="6">
        <v>45470.0</v>
      </c>
      <c r="B535" s="8" t="s">
        <v>3903</v>
      </c>
      <c r="C535" s="12" t="s">
        <v>5314</v>
      </c>
      <c r="D535" s="100" t="s">
        <v>5315</v>
      </c>
      <c r="E535" s="8" t="s">
        <v>3306</v>
      </c>
      <c r="F535" s="89">
        <v>2.75</v>
      </c>
      <c r="G535" s="87"/>
      <c r="H535" s="87">
        <v>425000.0</v>
      </c>
      <c r="I535" s="83">
        <v>350891.0</v>
      </c>
      <c r="J535" s="84">
        <f t="shared" si="4"/>
        <v>74109</v>
      </c>
      <c r="K535" s="8" t="s">
        <v>5316</v>
      </c>
      <c r="L535" s="8" t="s">
        <v>66</v>
      </c>
      <c r="M535" s="8" t="s">
        <v>66</v>
      </c>
      <c r="N535" s="8" t="s">
        <v>66</v>
      </c>
      <c r="P535" s="85">
        <v>4.0</v>
      </c>
      <c r="Q535" s="86">
        <v>3.0</v>
      </c>
      <c r="R535" s="85">
        <v>2274.0</v>
      </c>
      <c r="S535" s="97"/>
      <c r="T535" s="89" t="s">
        <v>3307</v>
      </c>
      <c r="U535" s="8"/>
      <c r="V535" s="8"/>
      <c r="W535" s="29"/>
    </row>
    <row r="536">
      <c r="A536" s="6">
        <v>45470.0</v>
      </c>
      <c r="B536" s="8" t="s">
        <v>4793</v>
      </c>
      <c r="C536" s="12" t="s">
        <v>5317</v>
      </c>
      <c r="D536" s="100" t="s">
        <v>5318</v>
      </c>
      <c r="E536" s="8" t="s">
        <v>3306</v>
      </c>
      <c r="F536" s="89">
        <v>2.5</v>
      </c>
      <c r="G536" s="87"/>
      <c r="H536" s="87">
        <v>420000.0</v>
      </c>
      <c r="I536" s="83">
        <v>376894.0</v>
      </c>
      <c r="J536" s="84">
        <f t="shared" si="4"/>
        <v>43106</v>
      </c>
      <c r="K536" s="8" t="s">
        <v>5319</v>
      </c>
      <c r="L536" s="8" t="s">
        <v>66</v>
      </c>
      <c r="M536" s="8" t="s">
        <v>66</v>
      </c>
      <c r="N536" s="8" t="s">
        <v>66</v>
      </c>
      <c r="P536" s="85">
        <v>3.0</v>
      </c>
      <c r="Q536" s="86">
        <v>2.0</v>
      </c>
      <c r="R536" s="85">
        <v>1726.0</v>
      </c>
      <c r="S536" s="97"/>
      <c r="T536" s="89" t="s">
        <v>3307</v>
      </c>
      <c r="U536" s="8"/>
      <c r="V536" s="8"/>
      <c r="W536" s="29"/>
    </row>
    <row r="537">
      <c r="A537" s="6">
        <v>45470.0</v>
      </c>
      <c r="B537" s="8" t="s">
        <v>5320</v>
      </c>
      <c r="C537" s="12" t="s">
        <v>5321</v>
      </c>
      <c r="D537" s="100" t="s">
        <v>5322</v>
      </c>
      <c r="E537" s="8" t="s">
        <v>3306</v>
      </c>
      <c r="F537" s="89">
        <v>4.0</v>
      </c>
      <c r="G537" s="87"/>
      <c r="H537" s="87">
        <v>499900.0</v>
      </c>
      <c r="I537" s="83">
        <v>460861.0</v>
      </c>
      <c r="J537" s="84">
        <f t="shared" si="4"/>
        <v>39039</v>
      </c>
      <c r="K537" s="8" t="s">
        <v>5323</v>
      </c>
      <c r="L537" s="8" t="s">
        <v>66</v>
      </c>
      <c r="M537" s="8" t="s">
        <v>66</v>
      </c>
      <c r="N537" s="8" t="s">
        <v>66</v>
      </c>
      <c r="P537" s="85">
        <v>4.0</v>
      </c>
      <c r="Q537" s="86">
        <v>3.0</v>
      </c>
      <c r="R537" s="85">
        <v>2002.0</v>
      </c>
      <c r="S537" s="97"/>
      <c r="T537" s="89" t="s">
        <v>3307</v>
      </c>
      <c r="U537" s="8"/>
      <c r="V537" s="8"/>
      <c r="W537" s="29"/>
    </row>
    <row r="538">
      <c r="A538" s="6">
        <v>45469.0</v>
      </c>
      <c r="B538" s="8" t="s">
        <v>3685</v>
      </c>
      <c r="C538" s="12" t="s">
        <v>5324</v>
      </c>
      <c r="D538" s="100" t="s">
        <v>5325</v>
      </c>
      <c r="E538" s="8" t="s">
        <v>3306</v>
      </c>
      <c r="F538" s="89">
        <v>3.0</v>
      </c>
      <c r="G538" s="90">
        <v>3242.0</v>
      </c>
      <c r="H538" s="87">
        <v>699000.0</v>
      </c>
      <c r="I538" s="83">
        <v>540656.0</v>
      </c>
      <c r="J538" s="96">
        <f t="shared" si="4"/>
        <v>158344</v>
      </c>
      <c r="K538" s="8"/>
      <c r="L538" s="8" t="s">
        <v>2900</v>
      </c>
      <c r="M538" s="8" t="s">
        <v>2900</v>
      </c>
      <c r="N538" s="8" t="s">
        <v>2900</v>
      </c>
      <c r="P538" s="85">
        <v>6.0</v>
      </c>
      <c r="Q538" s="86">
        <v>4.0</v>
      </c>
      <c r="R538" s="85">
        <v>4304.0</v>
      </c>
      <c r="S538" s="97"/>
      <c r="T538" s="89" t="s">
        <v>3307</v>
      </c>
      <c r="U538" s="8"/>
      <c r="V538" s="8"/>
      <c r="W538" s="29"/>
    </row>
    <row r="539">
      <c r="A539" s="6">
        <v>45469.0</v>
      </c>
      <c r="B539" s="8" t="s">
        <v>5326</v>
      </c>
      <c r="C539" s="12" t="s">
        <v>5327</v>
      </c>
      <c r="D539" s="100" t="s">
        <v>5328</v>
      </c>
      <c r="E539" s="8" t="s">
        <v>3306</v>
      </c>
      <c r="F539" s="89">
        <v>3.0</v>
      </c>
      <c r="G539" s="90">
        <v>2449.0</v>
      </c>
      <c r="H539" s="87">
        <v>589900.0</v>
      </c>
      <c r="I539" s="83">
        <v>558560.0</v>
      </c>
      <c r="J539" s="84">
        <f t="shared" si="4"/>
        <v>31340</v>
      </c>
      <c r="K539" s="8" t="s">
        <v>5329</v>
      </c>
      <c r="L539" s="8" t="s">
        <v>66</v>
      </c>
      <c r="M539" s="8" t="s">
        <v>66</v>
      </c>
      <c r="N539" s="8" t="s">
        <v>66</v>
      </c>
      <c r="P539" s="85">
        <v>6.0</v>
      </c>
      <c r="Q539" s="86">
        <v>4.0</v>
      </c>
      <c r="R539" s="85">
        <v>3254.0</v>
      </c>
      <c r="S539" s="97"/>
      <c r="T539" s="89" t="s">
        <v>3307</v>
      </c>
      <c r="U539" s="8"/>
      <c r="V539" s="8"/>
      <c r="W539" s="29"/>
    </row>
    <row r="540">
      <c r="A540" s="6">
        <v>45469.0</v>
      </c>
      <c r="B540" s="8" t="s">
        <v>5330</v>
      </c>
      <c r="C540" s="12" t="s">
        <v>5331</v>
      </c>
      <c r="D540" s="100" t="s">
        <v>5332</v>
      </c>
      <c r="E540" s="8" t="s">
        <v>3306</v>
      </c>
      <c r="F540" s="89">
        <v>2.25</v>
      </c>
      <c r="G540" s="87"/>
      <c r="H540" s="87">
        <v>650000.0</v>
      </c>
      <c r="I540" s="83">
        <v>476000.0</v>
      </c>
      <c r="J540" s="96">
        <f t="shared" si="4"/>
        <v>174000</v>
      </c>
      <c r="K540" s="8"/>
      <c r="L540" s="8" t="s">
        <v>2900</v>
      </c>
      <c r="M540" s="8" t="s">
        <v>2900</v>
      </c>
      <c r="N540" s="8" t="s">
        <v>2900</v>
      </c>
      <c r="P540" s="85">
        <v>5.0</v>
      </c>
      <c r="Q540" s="86">
        <v>4.0</v>
      </c>
      <c r="R540" s="85">
        <v>3788.0</v>
      </c>
      <c r="S540" s="97"/>
      <c r="T540" s="89" t="s">
        <v>3307</v>
      </c>
      <c r="U540" s="8"/>
      <c r="V540" s="8"/>
      <c r="W540" s="29"/>
      <c r="X540" s="8" t="s">
        <v>5150</v>
      </c>
    </row>
    <row r="541">
      <c r="A541" s="6">
        <v>45469.0</v>
      </c>
      <c r="B541" s="8" t="s">
        <v>3329</v>
      </c>
      <c r="C541" s="12" t="s">
        <v>5333</v>
      </c>
      <c r="D541" s="100" t="s">
        <v>5334</v>
      </c>
      <c r="E541" s="8" t="s">
        <v>3306</v>
      </c>
      <c r="F541" s="89">
        <v>2.75</v>
      </c>
      <c r="G541" s="87"/>
      <c r="H541" s="87">
        <v>425000.0</v>
      </c>
      <c r="I541" s="83">
        <v>289500.0</v>
      </c>
      <c r="J541" s="84">
        <f t="shared" si="4"/>
        <v>135500</v>
      </c>
      <c r="K541" s="8" t="s">
        <v>5335</v>
      </c>
      <c r="L541" s="8" t="s">
        <v>66</v>
      </c>
      <c r="M541" s="8" t="s">
        <v>66</v>
      </c>
      <c r="N541" s="8" t="s">
        <v>66</v>
      </c>
      <c r="P541" s="85">
        <v>3.0</v>
      </c>
      <c r="Q541" s="86">
        <v>3.0</v>
      </c>
      <c r="R541" s="85">
        <v>1612.0</v>
      </c>
      <c r="S541" s="97"/>
      <c r="T541" s="89" t="s">
        <v>3307</v>
      </c>
      <c r="U541" s="8"/>
      <c r="V541" s="8"/>
      <c r="W541" s="29"/>
    </row>
    <row r="542">
      <c r="A542" s="6">
        <v>45468.0</v>
      </c>
      <c r="B542" s="8" t="s">
        <v>3464</v>
      </c>
      <c r="C542" s="12" t="s">
        <v>5336</v>
      </c>
      <c r="D542" s="100" t="s">
        <v>5337</v>
      </c>
      <c r="E542" s="8" t="s">
        <v>3306</v>
      </c>
      <c r="F542" s="89">
        <v>2.62</v>
      </c>
      <c r="G542" s="87"/>
      <c r="H542" s="87">
        <v>365000.0</v>
      </c>
      <c r="I542" s="83">
        <v>333000.0</v>
      </c>
      <c r="J542" s="84">
        <f t="shared" si="4"/>
        <v>32000</v>
      </c>
      <c r="K542" s="8" t="s">
        <v>5338</v>
      </c>
      <c r="L542" s="8" t="s">
        <v>66</v>
      </c>
      <c r="M542" s="8" t="s">
        <v>66</v>
      </c>
      <c r="N542" s="8" t="s">
        <v>66</v>
      </c>
      <c r="P542" s="85">
        <v>3.0</v>
      </c>
      <c r="Q542" s="86">
        <v>3.0</v>
      </c>
      <c r="R542" s="85">
        <v>1602.0</v>
      </c>
      <c r="S542" s="87">
        <v>185.0</v>
      </c>
      <c r="T542" s="89" t="s">
        <v>3307</v>
      </c>
      <c r="U542" s="8"/>
      <c r="V542" s="8"/>
      <c r="W542" s="29"/>
    </row>
    <row r="543">
      <c r="A543" s="6">
        <v>45468.0</v>
      </c>
      <c r="B543" s="8" t="s">
        <v>3342</v>
      </c>
      <c r="C543" s="12" t="s">
        <v>5339</v>
      </c>
      <c r="D543" s="100" t="s">
        <v>5340</v>
      </c>
      <c r="E543" s="8" t="s">
        <v>3314</v>
      </c>
      <c r="F543" s="89">
        <v>5.25</v>
      </c>
      <c r="G543" s="87"/>
      <c r="H543" s="87">
        <v>333000.0</v>
      </c>
      <c r="I543" s="83">
        <v>305000.0</v>
      </c>
      <c r="J543" s="84">
        <f t="shared" si="4"/>
        <v>28000</v>
      </c>
      <c r="K543" s="8" t="s">
        <v>5341</v>
      </c>
      <c r="L543" s="8" t="s">
        <v>66</v>
      </c>
      <c r="M543" s="8" t="s">
        <v>66</v>
      </c>
      <c r="N543" s="8" t="s">
        <v>66</v>
      </c>
      <c r="P543" s="85">
        <v>3.0</v>
      </c>
      <c r="Q543" s="86">
        <v>1.0</v>
      </c>
      <c r="R543" s="85">
        <v>984.0</v>
      </c>
      <c r="S543" s="97"/>
      <c r="T543" s="89" t="s">
        <v>3307</v>
      </c>
      <c r="U543" s="8"/>
      <c r="V543" s="8"/>
      <c r="W543" s="29"/>
    </row>
    <row r="544">
      <c r="A544" s="6">
        <v>45467.0</v>
      </c>
      <c r="B544" s="8" t="s">
        <v>5342</v>
      </c>
      <c r="C544" s="12" t="s">
        <v>5343</v>
      </c>
      <c r="D544" s="100" t="s">
        <v>5344</v>
      </c>
      <c r="E544" s="8" t="s">
        <v>3306</v>
      </c>
      <c r="F544" s="89">
        <v>2.75</v>
      </c>
      <c r="G544" s="87"/>
      <c r="H544" s="87">
        <v>530000.0</v>
      </c>
      <c r="I544" s="83">
        <v>329000.0</v>
      </c>
      <c r="J544" s="96">
        <f t="shared" si="4"/>
        <v>201000</v>
      </c>
      <c r="K544" s="8"/>
      <c r="L544" s="8" t="s">
        <v>2900</v>
      </c>
      <c r="M544" s="8" t="s">
        <v>2900</v>
      </c>
      <c r="N544" s="8" t="s">
        <v>2900</v>
      </c>
      <c r="P544" s="85">
        <v>4.0</v>
      </c>
      <c r="Q544" s="86">
        <v>3.0</v>
      </c>
      <c r="R544" s="85">
        <v>2326.0</v>
      </c>
      <c r="S544" s="97"/>
      <c r="T544" s="89" t="s">
        <v>3307</v>
      </c>
      <c r="U544" s="8"/>
      <c r="V544" s="8"/>
      <c r="W544" s="29"/>
      <c r="X544" s="8" t="s">
        <v>5150</v>
      </c>
    </row>
    <row r="545">
      <c r="A545" s="6">
        <v>45467.0</v>
      </c>
      <c r="B545" s="8" t="s">
        <v>5013</v>
      </c>
      <c r="C545" s="12" t="s">
        <v>5345</v>
      </c>
      <c r="D545" s="100" t="s">
        <v>5346</v>
      </c>
      <c r="E545" s="8" t="s">
        <v>3306</v>
      </c>
      <c r="F545" s="89">
        <v>2.25</v>
      </c>
      <c r="G545" s="87"/>
      <c r="H545" s="87">
        <v>700000.0</v>
      </c>
      <c r="I545" s="83">
        <v>290697.0</v>
      </c>
      <c r="J545" s="96">
        <f t="shared" si="4"/>
        <v>409303</v>
      </c>
      <c r="K545" s="8"/>
      <c r="L545" s="8" t="s">
        <v>2900</v>
      </c>
      <c r="M545" s="8" t="s">
        <v>2900</v>
      </c>
      <c r="N545" s="8" t="s">
        <v>2900</v>
      </c>
      <c r="P545" s="85">
        <v>5.0</v>
      </c>
      <c r="Q545" s="86">
        <v>4.0</v>
      </c>
      <c r="R545" s="85">
        <v>3768.0</v>
      </c>
      <c r="S545" s="97"/>
      <c r="T545" s="89" t="s">
        <v>3307</v>
      </c>
      <c r="U545" s="8"/>
      <c r="V545" s="8"/>
      <c r="W545" s="29"/>
    </row>
    <row r="546">
      <c r="A546" s="6">
        <v>45467.0</v>
      </c>
      <c r="B546" s="8" t="s">
        <v>5347</v>
      </c>
      <c r="C546" s="12" t="s">
        <v>5348</v>
      </c>
      <c r="D546" s="100" t="s">
        <v>5349</v>
      </c>
      <c r="E546" s="8" t="s">
        <v>3306</v>
      </c>
      <c r="F546" s="89">
        <v>2.75</v>
      </c>
      <c r="G546" s="87"/>
      <c r="H546" s="87">
        <v>1250000.0</v>
      </c>
      <c r="I546" s="83">
        <v>424630.0</v>
      </c>
      <c r="J546" s="96">
        <f t="shared" si="4"/>
        <v>825370</v>
      </c>
      <c r="K546" s="8"/>
      <c r="L546" s="8" t="s">
        <v>2900</v>
      </c>
      <c r="M546" s="8" t="s">
        <v>2900</v>
      </c>
      <c r="N546" s="8" t="s">
        <v>2900</v>
      </c>
      <c r="P546" s="85">
        <v>5.0</v>
      </c>
      <c r="Q546" s="86">
        <v>6.0</v>
      </c>
      <c r="R546" s="85">
        <v>4949.0</v>
      </c>
      <c r="S546" s="97"/>
      <c r="T546" s="89" t="s">
        <v>3307</v>
      </c>
      <c r="U546" s="8"/>
      <c r="V546" s="8"/>
      <c r="W546" s="29"/>
      <c r="X546" s="8" t="s">
        <v>5150</v>
      </c>
    </row>
    <row r="547">
      <c r="A547" s="6">
        <v>45464.0</v>
      </c>
      <c r="B547" s="8" t="s">
        <v>3562</v>
      </c>
      <c r="C547" s="12" t="s">
        <v>5350</v>
      </c>
      <c r="D547" s="100" t="s">
        <v>5351</v>
      </c>
      <c r="E547" s="8" t="s">
        <v>3306</v>
      </c>
      <c r="F547" s="89">
        <v>5.75</v>
      </c>
      <c r="G547" s="87"/>
      <c r="H547" s="87">
        <v>410000.0</v>
      </c>
      <c r="I547" s="83">
        <v>408840.0</v>
      </c>
      <c r="J547" s="84">
        <f t="shared" si="4"/>
        <v>1160</v>
      </c>
      <c r="K547" s="8" t="s">
        <v>5352</v>
      </c>
      <c r="L547" s="8" t="s">
        <v>66</v>
      </c>
      <c r="M547" s="8" t="s">
        <v>2900</v>
      </c>
      <c r="N547" s="8" t="s">
        <v>2900</v>
      </c>
      <c r="P547" s="85">
        <v>3.0</v>
      </c>
      <c r="Q547" s="86">
        <v>3.0</v>
      </c>
      <c r="R547" s="85">
        <v>1470.0</v>
      </c>
      <c r="S547" s="97"/>
      <c r="T547" s="89" t="s">
        <v>3307</v>
      </c>
      <c r="U547" s="8"/>
      <c r="V547" s="8"/>
      <c r="W547" s="29"/>
    </row>
    <row r="548">
      <c r="A548" s="6">
        <v>45464.0</v>
      </c>
      <c r="B548" s="8" t="s">
        <v>5353</v>
      </c>
      <c r="C548" s="12" t="s">
        <v>5354</v>
      </c>
      <c r="D548" s="100" t="s">
        <v>5355</v>
      </c>
      <c r="E548" s="8" t="s">
        <v>3306</v>
      </c>
      <c r="F548" s="89">
        <v>4.9</v>
      </c>
      <c r="G548" s="87"/>
      <c r="H548" s="87">
        <v>410000.0</v>
      </c>
      <c r="I548" s="83">
        <v>400731.0</v>
      </c>
      <c r="J548" s="84">
        <f t="shared" si="4"/>
        <v>9269</v>
      </c>
      <c r="K548" s="8" t="s">
        <v>5356</v>
      </c>
      <c r="L548" s="8" t="s">
        <v>66</v>
      </c>
      <c r="M548" s="8" t="s">
        <v>2900</v>
      </c>
      <c r="N548" s="8" t="s">
        <v>2900</v>
      </c>
      <c r="P548" s="85">
        <v>2.0</v>
      </c>
      <c r="Q548" s="86">
        <v>2.0</v>
      </c>
      <c r="R548" s="85">
        <v>1108.0</v>
      </c>
      <c r="S548" s="97"/>
      <c r="T548" s="89" t="s">
        <v>3307</v>
      </c>
      <c r="U548" s="8"/>
      <c r="V548" s="8"/>
      <c r="W548" s="29"/>
    </row>
    <row r="549">
      <c r="A549" s="6">
        <v>45464.0</v>
      </c>
      <c r="B549" s="8" t="s">
        <v>3758</v>
      </c>
      <c r="C549" s="12" t="s">
        <v>5357</v>
      </c>
      <c r="D549" s="100" t="s">
        <v>5358</v>
      </c>
      <c r="E549" s="8" t="s">
        <v>3558</v>
      </c>
      <c r="F549" s="89">
        <v>2.75</v>
      </c>
      <c r="G549" s="87"/>
      <c r="H549" s="87">
        <v>489900.0</v>
      </c>
      <c r="I549" s="83">
        <v>386518.0</v>
      </c>
      <c r="J549" s="84">
        <f t="shared" si="4"/>
        <v>103382</v>
      </c>
      <c r="K549" s="8" t="s">
        <v>5359</v>
      </c>
      <c r="L549" s="8" t="s">
        <v>66</v>
      </c>
      <c r="M549" s="8" t="s">
        <v>66</v>
      </c>
      <c r="N549" s="8" t="s">
        <v>66</v>
      </c>
      <c r="P549" s="85">
        <v>4.0</v>
      </c>
      <c r="Q549" s="86">
        <v>4.0</v>
      </c>
      <c r="R549" s="85">
        <v>2530.0</v>
      </c>
      <c r="S549" s="97"/>
      <c r="T549" s="89" t="s">
        <v>3307</v>
      </c>
      <c r="U549" s="8"/>
      <c r="V549" s="8"/>
      <c r="W549" s="29"/>
    </row>
    <row r="550">
      <c r="A550" s="6">
        <v>45464.0</v>
      </c>
      <c r="B550" s="8" t="s">
        <v>5360</v>
      </c>
      <c r="C550" s="12" t="s">
        <v>5361</v>
      </c>
      <c r="D550" s="100" t="s">
        <v>5362</v>
      </c>
      <c r="E550" s="8" t="s">
        <v>3314</v>
      </c>
      <c r="F550" s="89">
        <v>2.75</v>
      </c>
      <c r="G550" s="87"/>
      <c r="H550" s="87">
        <v>485000.0</v>
      </c>
      <c r="I550" s="83">
        <v>390000.0</v>
      </c>
      <c r="J550" s="84">
        <f t="shared" si="4"/>
        <v>95000</v>
      </c>
      <c r="K550" s="8" t="s">
        <v>5363</v>
      </c>
      <c r="L550" s="8" t="s">
        <v>66</v>
      </c>
      <c r="M550" s="8" t="s">
        <v>66</v>
      </c>
      <c r="N550" s="8" t="s">
        <v>66</v>
      </c>
      <c r="P550" s="85">
        <v>4.0</v>
      </c>
      <c r="Q550" s="86">
        <v>3.0</v>
      </c>
      <c r="R550" s="85">
        <v>3120.0</v>
      </c>
      <c r="S550" s="97"/>
      <c r="T550" s="89" t="s">
        <v>3307</v>
      </c>
      <c r="U550" s="8"/>
      <c r="V550" s="8"/>
      <c r="W550" s="29"/>
    </row>
    <row r="551">
      <c r="A551" s="6">
        <v>45463.0</v>
      </c>
      <c r="B551" s="8" t="s">
        <v>5364</v>
      </c>
      <c r="C551" s="12" t="s">
        <v>5365</v>
      </c>
      <c r="D551" s="100" t="s">
        <v>5366</v>
      </c>
      <c r="E551" s="8" t="s">
        <v>3306</v>
      </c>
      <c r="F551" s="89">
        <v>2.75</v>
      </c>
      <c r="G551" s="87"/>
      <c r="H551" s="87">
        <v>1100000.0</v>
      </c>
      <c r="I551" s="83">
        <v>529934.0</v>
      </c>
      <c r="J551" s="96">
        <f t="shared" si="4"/>
        <v>570066</v>
      </c>
      <c r="K551" s="8"/>
      <c r="L551" s="8" t="s">
        <v>2900</v>
      </c>
      <c r="M551" s="8" t="s">
        <v>2900</v>
      </c>
      <c r="N551" s="8" t="s">
        <v>2900</v>
      </c>
      <c r="P551" s="85">
        <v>5.0</v>
      </c>
      <c r="Q551" s="86">
        <v>4.0</v>
      </c>
      <c r="R551" s="85">
        <v>4612.0</v>
      </c>
      <c r="S551" s="97"/>
      <c r="T551" s="89" t="s">
        <v>3307</v>
      </c>
      <c r="U551" s="8"/>
      <c r="V551" s="8"/>
      <c r="W551" s="29"/>
    </row>
    <row r="552">
      <c r="A552" s="6">
        <v>45463.0</v>
      </c>
      <c r="B552" s="8" t="s">
        <v>5367</v>
      </c>
      <c r="C552" s="12" t="s">
        <v>5368</v>
      </c>
      <c r="D552" s="100" t="s">
        <v>5369</v>
      </c>
      <c r="E552" s="8" t="s">
        <v>3306</v>
      </c>
      <c r="F552" s="89">
        <v>5.37</v>
      </c>
      <c r="G552" s="87"/>
      <c r="H552" s="87">
        <v>435000.0</v>
      </c>
      <c r="I552" s="83">
        <v>409382.0</v>
      </c>
      <c r="J552" s="84">
        <f t="shared" si="4"/>
        <v>25618</v>
      </c>
      <c r="K552" s="8" t="s">
        <v>5370</v>
      </c>
      <c r="L552" s="8" t="s">
        <v>66</v>
      </c>
      <c r="M552" s="8" t="s">
        <v>2900</v>
      </c>
      <c r="N552" s="8" t="s">
        <v>2900</v>
      </c>
      <c r="P552" s="85">
        <v>3.0</v>
      </c>
      <c r="Q552" s="86">
        <v>3.0</v>
      </c>
      <c r="R552" s="85">
        <v>2530.0</v>
      </c>
      <c r="S552" s="97"/>
      <c r="T552" s="89" t="s">
        <v>3307</v>
      </c>
      <c r="U552" s="8"/>
      <c r="V552" s="8"/>
      <c r="W552" s="29"/>
    </row>
    <row r="553">
      <c r="A553" s="6">
        <v>45463.0</v>
      </c>
      <c r="B553" s="8" t="s">
        <v>5371</v>
      </c>
      <c r="C553" s="12" t="s">
        <v>5372</v>
      </c>
      <c r="D553" s="100" t="s">
        <v>5373</v>
      </c>
      <c r="E553" s="8" t="s">
        <v>3851</v>
      </c>
      <c r="F553" s="89">
        <v>4.62</v>
      </c>
      <c r="G553" s="87"/>
      <c r="H553" s="87">
        <v>348822.0</v>
      </c>
      <c r="I553" s="83">
        <v>324460.0</v>
      </c>
      <c r="J553" s="84">
        <f t="shared" si="4"/>
        <v>24362</v>
      </c>
      <c r="K553" s="8" t="s">
        <v>5374</v>
      </c>
      <c r="L553" s="8" t="s">
        <v>66</v>
      </c>
      <c r="M553" s="8" t="s">
        <v>2900</v>
      </c>
      <c r="N553" s="8" t="s">
        <v>2900</v>
      </c>
      <c r="P553" s="85">
        <v>2.0</v>
      </c>
      <c r="Q553" s="86">
        <v>1.0</v>
      </c>
      <c r="R553" s="85">
        <v>1157.0</v>
      </c>
      <c r="S553" s="97"/>
      <c r="T553" s="89" t="s">
        <v>3307</v>
      </c>
      <c r="U553" s="8"/>
      <c r="V553" s="8"/>
      <c r="W553" s="29"/>
      <c r="X553" s="8" t="s">
        <v>4826</v>
      </c>
    </row>
    <row r="554">
      <c r="A554" s="6">
        <v>45463.0</v>
      </c>
      <c r="B554" s="8" t="s">
        <v>3387</v>
      </c>
      <c r="C554" s="12" t="s">
        <v>5375</v>
      </c>
      <c r="D554" s="100" t="s">
        <v>5376</v>
      </c>
      <c r="E554" s="8" t="s">
        <v>3306</v>
      </c>
      <c r="F554" s="89">
        <v>2.5</v>
      </c>
      <c r="G554" s="87"/>
      <c r="H554" s="87">
        <v>549999.0</v>
      </c>
      <c r="I554" s="83">
        <v>478716.0</v>
      </c>
      <c r="J554" s="84">
        <f t="shared" si="4"/>
        <v>71283</v>
      </c>
      <c r="K554" s="8"/>
      <c r="L554" s="8" t="s">
        <v>66</v>
      </c>
      <c r="M554" s="8" t="s">
        <v>2900</v>
      </c>
      <c r="N554" s="8" t="s">
        <v>2900</v>
      </c>
      <c r="P554" s="85">
        <v>3.0</v>
      </c>
      <c r="Q554" s="86">
        <v>3.0</v>
      </c>
      <c r="R554" s="85">
        <v>3166.0</v>
      </c>
      <c r="S554" s="97"/>
      <c r="T554" s="89" t="s">
        <v>3307</v>
      </c>
      <c r="U554" s="8"/>
      <c r="V554" s="8"/>
      <c r="W554" s="29"/>
    </row>
    <row r="555">
      <c r="A555" s="6">
        <v>45463.0</v>
      </c>
      <c r="B555" s="8" t="s">
        <v>3762</v>
      </c>
      <c r="C555" s="12" t="s">
        <v>5377</v>
      </c>
      <c r="D555" s="100" t="s">
        <v>5378</v>
      </c>
      <c r="E555" s="8" t="s">
        <v>3558</v>
      </c>
      <c r="F555" s="89">
        <v>5.49</v>
      </c>
      <c r="G555" s="87"/>
      <c r="H555" s="87">
        <v>460000.0</v>
      </c>
      <c r="I555" s="83">
        <v>433193.0</v>
      </c>
      <c r="J555" s="84">
        <f t="shared" si="4"/>
        <v>26807</v>
      </c>
      <c r="K555" s="8" t="s">
        <v>5379</v>
      </c>
      <c r="L555" s="8" t="s">
        <v>66</v>
      </c>
      <c r="M555" s="8" t="s">
        <v>2900</v>
      </c>
      <c r="N555" s="8" t="s">
        <v>2900</v>
      </c>
      <c r="P555" s="85">
        <v>3.0</v>
      </c>
      <c r="Q555" s="86">
        <v>3.0</v>
      </c>
      <c r="R555" s="85">
        <v>1482.0</v>
      </c>
      <c r="S555" s="97"/>
      <c r="T555" s="89" t="s">
        <v>3307</v>
      </c>
      <c r="U555" s="8"/>
      <c r="V555" s="8"/>
      <c r="W555" s="29"/>
    </row>
    <row r="556">
      <c r="A556" s="6">
        <v>45462.0</v>
      </c>
      <c r="B556" s="8" t="s">
        <v>5380</v>
      </c>
      <c r="C556" s="12" t="s">
        <v>5381</v>
      </c>
      <c r="D556" s="100" t="s">
        <v>5382</v>
      </c>
      <c r="E556" s="8" t="s">
        <v>3306</v>
      </c>
      <c r="F556" s="89">
        <v>2.25</v>
      </c>
      <c r="G556" s="87"/>
      <c r="H556" s="87">
        <v>465000.0</v>
      </c>
      <c r="I556" s="83">
        <v>204561.0</v>
      </c>
      <c r="J556" s="96">
        <f t="shared" si="4"/>
        <v>260439</v>
      </c>
      <c r="K556" s="8"/>
      <c r="L556" s="8" t="s">
        <v>2900</v>
      </c>
      <c r="M556" s="8" t="s">
        <v>2900</v>
      </c>
      <c r="N556" s="8" t="s">
        <v>2900</v>
      </c>
      <c r="P556" s="85">
        <v>4.0</v>
      </c>
      <c r="Q556" s="86">
        <v>3.0</v>
      </c>
      <c r="R556" s="85">
        <v>2444.0</v>
      </c>
      <c r="S556" s="97"/>
      <c r="T556" s="89" t="s">
        <v>3307</v>
      </c>
      <c r="U556" s="8"/>
      <c r="V556" s="8"/>
      <c r="W556" s="29"/>
    </row>
    <row r="557">
      <c r="A557" s="6">
        <v>45462.0</v>
      </c>
      <c r="B557" s="8" t="s">
        <v>3366</v>
      </c>
      <c r="C557" s="12" t="s">
        <v>5383</v>
      </c>
      <c r="D557" s="100" t="s">
        <v>5384</v>
      </c>
      <c r="E557" s="8" t="s">
        <v>3306</v>
      </c>
      <c r="F557" s="89">
        <v>2.25</v>
      </c>
      <c r="G557" s="87"/>
      <c r="H557" s="87">
        <v>560000.0</v>
      </c>
      <c r="I557" s="83">
        <v>371735.0</v>
      </c>
      <c r="J557" s="96">
        <f t="shared" si="4"/>
        <v>188265</v>
      </c>
      <c r="K557" s="8"/>
      <c r="L557" s="8" t="s">
        <v>2900</v>
      </c>
      <c r="M557" s="8" t="s">
        <v>2900</v>
      </c>
      <c r="N557" s="8" t="s">
        <v>2900</v>
      </c>
      <c r="P557" s="85">
        <v>5.0</v>
      </c>
      <c r="Q557" s="86">
        <v>3.0</v>
      </c>
      <c r="R557" s="85">
        <v>3200.0</v>
      </c>
      <c r="S557" s="97"/>
      <c r="T557" s="89" t="s">
        <v>3307</v>
      </c>
      <c r="U557" s="8"/>
      <c r="V557" s="8"/>
      <c r="W557" s="29"/>
    </row>
    <row r="558">
      <c r="A558" s="6">
        <v>45461.0</v>
      </c>
      <c r="B558" s="8" t="s">
        <v>4641</v>
      </c>
      <c r="C558" s="12" t="s">
        <v>5385</v>
      </c>
      <c r="D558" s="100" t="s">
        <v>5386</v>
      </c>
      <c r="E558" s="8" t="s">
        <v>3851</v>
      </c>
      <c r="F558" s="89">
        <v>4.38</v>
      </c>
      <c r="G558" s="87"/>
      <c r="H558" s="87">
        <v>400000.0</v>
      </c>
      <c r="I558" s="83">
        <v>338901.0</v>
      </c>
      <c r="J558" s="84">
        <f t="shared" si="4"/>
        <v>61099</v>
      </c>
      <c r="K558" s="8" t="s">
        <v>5387</v>
      </c>
      <c r="L558" s="8" t="s">
        <v>66</v>
      </c>
      <c r="M558" s="8" t="s">
        <v>66</v>
      </c>
      <c r="N558" s="8" t="s">
        <v>66</v>
      </c>
      <c r="P558" s="85">
        <v>3.0</v>
      </c>
      <c r="Q558" s="86">
        <v>2.0</v>
      </c>
      <c r="R558" s="85">
        <v>1766.0</v>
      </c>
      <c r="S558" s="97"/>
      <c r="T558" s="89" t="s">
        <v>3307</v>
      </c>
      <c r="U558" s="8"/>
      <c r="V558" s="8"/>
      <c r="W558" s="29"/>
    </row>
    <row r="559">
      <c r="A559" s="6">
        <v>45460.0</v>
      </c>
      <c r="B559" s="8" t="s">
        <v>5388</v>
      </c>
      <c r="C559" s="12" t="s">
        <v>5389</v>
      </c>
      <c r="D559" s="100" t="s">
        <v>5390</v>
      </c>
      <c r="E559" s="8" t="s">
        <v>3306</v>
      </c>
      <c r="F559" s="89">
        <v>2.8</v>
      </c>
      <c r="G559" s="87"/>
      <c r="H559" s="87">
        <v>510000.0</v>
      </c>
      <c r="I559" s="83">
        <v>432912.0</v>
      </c>
      <c r="J559" s="84">
        <f t="shared" si="4"/>
        <v>77088</v>
      </c>
      <c r="K559" s="8" t="s">
        <v>5391</v>
      </c>
      <c r="L559" s="8" t="s">
        <v>66</v>
      </c>
      <c r="M559" s="8" t="s">
        <v>66</v>
      </c>
      <c r="N559" s="8" t="s">
        <v>66</v>
      </c>
      <c r="P559" s="85">
        <v>5.0</v>
      </c>
      <c r="Q559" s="86">
        <v>4.0</v>
      </c>
      <c r="R559" s="85">
        <v>2209.0</v>
      </c>
      <c r="S559" s="97"/>
      <c r="T559" s="89" t="s">
        <v>3307</v>
      </c>
      <c r="U559" s="8"/>
      <c r="V559" s="8"/>
      <c r="W559" s="29"/>
    </row>
    <row r="560">
      <c r="A560" s="6">
        <v>45460.0</v>
      </c>
      <c r="B560" s="8" t="s">
        <v>5392</v>
      </c>
      <c r="C560" s="12" t="s">
        <v>5393</v>
      </c>
      <c r="D560" s="100" t="s">
        <v>5394</v>
      </c>
      <c r="E560" s="8" t="s">
        <v>3306</v>
      </c>
      <c r="F560" s="89">
        <v>2.75</v>
      </c>
      <c r="G560" s="87">
        <v>1305.0</v>
      </c>
      <c r="H560" s="87">
        <v>649000.0</v>
      </c>
      <c r="I560" s="83">
        <v>409499.0</v>
      </c>
      <c r="J560" s="96">
        <f t="shared" si="4"/>
        <v>239501</v>
      </c>
      <c r="K560" s="8"/>
      <c r="L560" s="8" t="s">
        <v>2900</v>
      </c>
      <c r="M560" s="8" t="s">
        <v>2900</v>
      </c>
      <c r="N560" s="8" t="s">
        <v>2900</v>
      </c>
      <c r="P560" s="85">
        <v>4.0</v>
      </c>
      <c r="Q560" s="86">
        <v>3.0</v>
      </c>
      <c r="R560" s="85">
        <v>2961.0</v>
      </c>
      <c r="S560" s="97"/>
      <c r="T560" s="89" t="s">
        <v>3307</v>
      </c>
      <c r="U560" s="8"/>
      <c r="V560" s="8"/>
      <c r="W560" s="29"/>
    </row>
    <row r="561">
      <c r="A561" s="6">
        <v>45460.0</v>
      </c>
      <c r="B561" s="8" t="s">
        <v>5395</v>
      </c>
      <c r="C561" s="12" t="s">
        <v>5396</v>
      </c>
      <c r="D561" s="100" t="s">
        <v>5397</v>
      </c>
      <c r="E561" s="8" t="s">
        <v>3851</v>
      </c>
      <c r="F561" s="89">
        <v>2.88</v>
      </c>
      <c r="G561" s="87"/>
      <c r="H561" s="87">
        <v>425000.0</v>
      </c>
      <c r="I561" s="83">
        <v>306933.0</v>
      </c>
      <c r="J561" s="84">
        <f t="shared" si="4"/>
        <v>118067</v>
      </c>
      <c r="K561" s="8" t="s">
        <v>5398</v>
      </c>
      <c r="L561" s="8" t="s">
        <v>66</v>
      </c>
      <c r="M561" s="8" t="s">
        <v>66</v>
      </c>
      <c r="N561" s="8" t="s">
        <v>66</v>
      </c>
      <c r="P561" s="85">
        <v>3.0</v>
      </c>
      <c r="Q561" s="86">
        <v>3.0</v>
      </c>
      <c r="R561" s="85">
        <v>1791.0</v>
      </c>
      <c r="S561" s="97"/>
      <c r="T561" s="89" t="s">
        <v>3307</v>
      </c>
      <c r="U561" s="8"/>
      <c r="V561" s="8"/>
      <c r="W561" s="29"/>
    </row>
    <row r="562">
      <c r="A562" s="6">
        <v>45460.0</v>
      </c>
      <c r="B562" s="8" t="s">
        <v>3370</v>
      </c>
      <c r="C562" s="12" t="s">
        <v>5399</v>
      </c>
      <c r="D562" s="100" t="s">
        <v>5400</v>
      </c>
      <c r="E562" s="8" t="s">
        <v>3306</v>
      </c>
      <c r="F562" s="89">
        <v>2.25</v>
      </c>
      <c r="G562" s="87"/>
      <c r="H562" s="87">
        <v>470000.0</v>
      </c>
      <c r="I562" s="83">
        <v>239721.0</v>
      </c>
      <c r="J562" s="96">
        <f t="shared" si="4"/>
        <v>230279</v>
      </c>
      <c r="K562" s="8"/>
      <c r="L562" s="8" t="s">
        <v>2900</v>
      </c>
      <c r="M562" s="8" t="s">
        <v>2900</v>
      </c>
      <c r="N562" s="8" t="s">
        <v>2900</v>
      </c>
      <c r="P562" s="85">
        <v>3.0</v>
      </c>
      <c r="Q562" s="86">
        <v>3.0</v>
      </c>
      <c r="R562" s="85">
        <v>2414.0</v>
      </c>
      <c r="S562" s="97"/>
      <c r="T562" s="89" t="s">
        <v>3307</v>
      </c>
      <c r="U562" s="8"/>
      <c r="V562" s="8"/>
      <c r="W562" s="29"/>
    </row>
    <row r="563">
      <c r="A563" s="6">
        <v>45460.0</v>
      </c>
      <c r="B563" s="8" t="s">
        <v>5401</v>
      </c>
      <c r="C563" s="12" t="s">
        <v>5402</v>
      </c>
      <c r="D563" s="100" t="s">
        <v>5403</v>
      </c>
      <c r="E563" s="8" t="s">
        <v>3306</v>
      </c>
      <c r="F563" s="89">
        <v>4.5</v>
      </c>
      <c r="G563" s="87"/>
      <c r="H563" s="87">
        <v>365000.0</v>
      </c>
      <c r="I563" s="83">
        <v>390398.0</v>
      </c>
      <c r="J563" s="84">
        <f t="shared" si="4"/>
        <v>-25398</v>
      </c>
      <c r="K563" s="8" t="s">
        <v>5404</v>
      </c>
      <c r="L563" s="8" t="s">
        <v>2900</v>
      </c>
      <c r="M563" s="8"/>
      <c r="N563" s="8" t="s">
        <v>2900</v>
      </c>
      <c r="P563" s="85">
        <v>3.0</v>
      </c>
      <c r="Q563" s="86">
        <v>3.0</v>
      </c>
      <c r="R563" s="85">
        <v>1870.0</v>
      </c>
      <c r="S563" s="97"/>
      <c r="T563" s="89" t="s">
        <v>3693</v>
      </c>
      <c r="U563" s="8"/>
      <c r="V563" s="8"/>
      <c r="W563" s="29"/>
    </row>
    <row r="564">
      <c r="A564" s="6">
        <v>45460.0</v>
      </c>
      <c r="B564" s="8" t="s">
        <v>5005</v>
      </c>
      <c r="C564" s="12" t="s">
        <v>5405</v>
      </c>
      <c r="D564" s="100" t="s">
        <v>5406</v>
      </c>
      <c r="E564" s="8" t="s">
        <v>3306</v>
      </c>
      <c r="F564" s="89">
        <v>2.75</v>
      </c>
      <c r="G564" s="87"/>
      <c r="H564" s="87">
        <v>1075000.0</v>
      </c>
      <c r="I564" s="83">
        <v>833948.0</v>
      </c>
      <c r="J564" s="96">
        <f t="shared" si="4"/>
        <v>241052</v>
      </c>
      <c r="K564" s="8"/>
      <c r="L564" s="8" t="s">
        <v>2900</v>
      </c>
      <c r="M564" s="8" t="s">
        <v>2900</v>
      </c>
      <c r="N564" s="8" t="s">
        <v>2900</v>
      </c>
      <c r="P564" s="85">
        <v>6.0</v>
      </c>
      <c r="Q564" s="86">
        <v>5.0</v>
      </c>
      <c r="R564" s="85">
        <v>5793.0</v>
      </c>
      <c r="S564" s="97"/>
      <c r="T564" s="89" t="s">
        <v>3307</v>
      </c>
      <c r="U564" s="8"/>
      <c r="V564" s="8"/>
      <c r="W564" s="29"/>
    </row>
    <row r="565">
      <c r="A565" s="6">
        <v>45457.0</v>
      </c>
      <c r="B565" s="8" t="s">
        <v>5407</v>
      </c>
      <c r="C565" s="12" t="s">
        <v>5408</v>
      </c>
      <c r="D565" s="100" t="s">
        <v>5409</v>
      </c>
      <c r="E565" s="8" t="s">
        <v>3306</v>
      </c>
      <c r="F565" s="89">
        <v>2.64</v>
      </c>
      <c r="G565" s="87"/>
      <c r="H565" s="87">
        <v>450000.0</v>
      </c>
      <c r="I565" s="83">
        <v>406739.0</v>
      </c>
      <c r="J565" s="84">
        <f t="shared" si="4"/>
        <v>43261</v>
      </c>
      <c r="K565" s="8"/>
      <c r="L565" s="8" t="s">
        <v>66</v>
      </c>
      <c r="M565" s="8" t="s">
        <v>66</v>
      </c>
      <c r="N565" s="8" t="s">
        <v>66</v>
      </c>
      <c r="P565" s="85">
        <v>4.0</v>
      </c>
      <c r="Q565" s="86">
        <v>3.0</v>
      </c>
      <c r="R565" s="85">
        <v>1994.0</v>
      </c>
      <c r="S565" s="97"/>
      <c r="T565" s="89" t="s">
        <v>3307</v>
      </c>
      <c r="U565" s="8"/>
      <c r="V565" s="8"/>
      <c r="W565" s="29"/>
    </row>
    <row r="566">
      <c r="A566" s="6">
        <v>45456.0</v>
      </c>
      <c r="B566" s="8" t="s">
        <v>3903</v>
      </c>
      <c r="C566" s="12" t="s">
        <v>5410</v>
      </c>
      <c r="D566" s="100" t="s">
        <v>5411</v>
      </c>
      <c r="E566" s="8" t="s">
        <v>3306</v>
      </c>
      <c r="F566" s="89">
        <v>2.75</v>
      </c>
      <c r="G566" s="87"/>
      <c r="H566" s="87">
        <v>649900.0</v>
      </c>
      <c r="I566" s="83">
        <v>403934.0</v>
      </c>
      <c r="J566" s="96">
        <f t="shared" si="4"/>
        <v>245966</v>
      </c>
      <c r="K566" s="8"/>
      <c r="L566" s="8" t="s">
        <v>2900</v>
      </c>
      <c r="M566" s="8" t="s">
        <v>2900</v>
      </c>
      <c r="N566" s="8" t="s">
        <v>2900</v>
      </c>
      <c r="P566" s="85">
        <v>6.0</v>
      </c>
      <c r="Q566" s="86">
        <v>4.0</v>
      </c>
      <c r="R566" s="85">
        <v>3120.0</v>
      </c>
      <c r="S566" s="97"/>
      <c r="T566" s="89" t="s">
        <v>3307</v>
      </c>
      <c r="U566" s="8"/>
      <c r="V566" s="8"/>
      <c r="W566" s="29"/>
    </row>
    <row r="567">
      <c r="A567" s="6">
        <v>45456.0</v>
      </c>
      <c r="B567" s="8" t="s">
        <v>3753</v>
      </c>
      <c r="C567" s="12" t="s">
        <v>5412</v>
      </c>
      <c r="D567" s="100" t="s">
        <v>5413</v>
      </c>
      <c r="E567" s="8" t="s">
        <v>3314</v>
      </c>
      <c r="F567" s="89">
        <v>2.5</v>
      </c>
      <c r="G567" s="87"/>
      <c r="H567" s="87">
        <v>500000.0</v>
      </c>
      <c r="I567" s="83">
        <v>432886.0</v>
      </c>
      <c r="J567" s="84">
        <f t="shared" si="4"/>
        <v>67114</v>
      </c>
      <c r="K567" s="8" t="s">
        <v>5414</v>
      </c>
      <c r="L567" s="8" t="s">
        <v>66</v>
      </c>
      <c r="M567" s="8" t="s">
        <v>66</v>
      </c>
      <c r="N567" s="8" t="s">
        <v>66</v>
      </c>
      <c r="P567" s="85">
        <v>4.0</v>
      </c>
      <c r="Q567" s="86">
        <v>4.0</v>
      </c>
      <c r="R567" s="85">
        <v>2158.0</v>
      </c>
      <c r="S567" s="97"/>
      <c r="T567" s="89" t="s">
        <v>3307</v>
      </c>
      <c r="U567" s="8"/>
      <c r="V567" s="8"/>
      <c r="W567" s="29"/>
    </row>
    <row r="568">
      <c r="A568" s="6">
        <v>45456.0</v>
      </c>
      <c r="B568" s="8" t="s">
        <v>5415</v>
      </c>
      <c r="C568" s="12" t="s">
        <v>5416</v>
      </c>
      <c r="D568" s="100" t="s">
        <v>5417</v>
      </c>
      <c r="E568" s="8" t="s">
        <v>3306</v>
      </c>
      <c r="F568" s="89">
        <v>4.5</v>
      </c>
      <c r="G568" s="87"/>
      <c r="H568" s="87">
        <v>530000.0</v>
      </c>
      <c r="I568" s="83">
        <v>513937.0</v>
      </c>
      <c r="J568" s="84">
        <f t="shared" si="4"/>
        <v>16063</v>
      </c>
      <c r="K568" s="8" t="s">
        <v>5418</v>
      </c>
      <c r="L568" s="8" t="s">
        <v>66</v>
      </c>
      <c r="M568" s="8" t="s">
        <v>66</v>
      </c>
      <c r="N568" s="8" t="s">
        <v>66</v>
      </c>
      <c r="P568" s="85">
        <v>5.0</v>
      </c>
      <c r="Q568" s="86">
        <v>3.0</v>
      </c>
      <c r="R568" s="85">
        <v>2428.0</v>
      </c>
      <c r="S568" s="97"/>
      <c r="T568" s="89" t="s">
        <v>3307</v>
      </c>
      <c r="U568" s="8"/>
      <c r="V568" s="8"/>
      <c r="W568" s="29"/>
    </row>
    <row r="569">
      <c r="A569" s="6">
        <v>45456.0</v>
      </c>
      <c r="B569" s="8" t="s">
        <v>5419</v>
      </c>
      <c r="C569" s="12" t="s">
        <v>5420</v>
      </c>
      <c r="D569" s="100" t="s">
        <v>5421</v>
      </c>
      <c r="E569" s="8" t="s">
        <v>3306</v>
      </c>
      <c r="F569" s="89">
        <v>4.5</v>
      </c>
      <c r="G569" s="87"/>
      <c r="H569" s="87">
        <v>487000.0</v>
      </c>
      <c r="I569" s="83">
        <v>463897.0</v>
      </c>
      <c r="J569" s="84">
        <f t="shared" si="4"/>
        <v>23103</v>
      </c>
      <c r="K569" s="8" t="s">
        <v>5422</v>
      </c>
      <c r="L569" s="8" t="s">
        <v>66</v>
      </c>
      <c r="M569" s="8" t="s">
        <v>2900</v>
      </c>
      <c r="N569" s="8" t="s">
        <v>2900</v>
      </c>
      <c r="P569" s="85">
        <v>3.0</v>
      </c>
      <c r="Q569" s="86">
        <v>3.0</v>
      </c>
      <c r="R569" s="85">
        <v>1750.0</v>
      </c>
      <c r="S569" s="97"/>
      <c r="T569" s="89" t="s">
        <v>3307</v>
      </c>
      <c r="U569" s="8"/>
      <c r="V569" s="8"/>
      <c r="W569" s="29"/>
    </row>
    <row r="570">
      <c r="A570" s="6">
        <v>45456.0</v>
      </c>
      <c r="B570" s="8" t="s">
        <v>5423</v>
      </c>
      <c r="C570" s="12" t="s">
        <v>5424</v>
      </c>
      <c r="D570" s="100" t="s">
        <v>5425</v>
      </c>
      <c r="E570" s="8" t="s">
        <v>3314</v>
      </c>
      <c r="F570" s="89">
        <v>3.75</v>
      </c>
      <c r="G570" s="87"/>
      <c r="H570" s="87">
        <v>475000.0</v>
      </c>
      <c r="I570" s="83">
        <v>440000.0</v>
      </c>
      <c r="J570" s="84">
        <f t="shared" si="4"/>
        <v>35000</v>
      </c>
      <c r="K570" s="8" t="s">
        <v>5426</v>
      </c>
      <c r="L570" s="8" t="s">
        <v>2900</v>
      </c>
      <c r="M570" s="8"/>
      <c r="N570" s="8"/>
      <c r="P570" s="85">
        <v>4.0</v>
      </c>
      <c r="Q570" s="86">
        <v>4.0</v>
      </c>
      <c r="R570" s="85">
        <v>2436.0</v>
      </c>
      <c r="S570" s="97"/>
      <c r="T570" s="89" t="s">
        <v>3307</v>
      </c>
      <c r="U570" s="8"/>
      <c r="V570" s="8"/>
      <c r="W570" s="29"/>
    </row>
    <row r="571">
      <c r="A571" s="6">
        <v>45455.0</v>
      </c>
      <c r="B571" s="8" t="s">
        <v>5427</v>
      </c>
      <c r="C571" s="12" t="s">
        <v>5428</v>
      </c>
      <c r="D571" s="100" t="s">
        <v>5429</v>
      </c>
      <c r="E571" s="8" t="s">
        <v>3306</v>
      </c>
      <c r="F571" s="89">
        <v>2.25</v>
      </c>
      <c r="G571" s="87"/>
      <c r="H571" s="87">
        <v>499800.0</v>
      </c>
      <c r="I571" s="87">
        <v>336000.0</v>
      </c>
      <c r="J571" s="96">
        <f t="shared" si="4"/>
        <v>163800</v>
      </c>
      <c r="K571" s="101"/>
      <c r="L571" s="8" t="s">
        <v>2900</v>
      </c>
      <c r="M571" s="8" t="s">
        <v>2900</v>
      </c>
      <c r="N571" s="8" t="s">
        <v>2900</v>
      </c>
      <c r="P571" s="85">
        <v>3.0</v>
      </c>
      <c r="Q571" s="86">
        <v>3.0</v>
      </c>
      <c r="R571" s="85">
        <v>2997.0</v>
      </c>
      <c r="S571" s="97"/>
      <c r="T571" s="89" t="s">
        <v>3307</v>
      </c>
      <c r="U571" s="8"/>
      <c r="V571" s="8"/>
      <c r="W571" s="29"/>
    </row>
    <row r="572">
      <c r="A572" s="6">
        <v>45455.0</v>
      </c>
      <c r="B572" s="8" t="s">
        <v>3825</v>
      </c>
      <c r="C572" s="12" t="s">
        <v>5430</v>
      </c>
      <c r="D572" s="100" t="s">
        <v>5431</v>
      </c>
      <c r="E572" s="8" t="s">
        <v>3306</v>
      </c>
      <c r="F572" s="89">
        <v>2.75</v>
      </c>
      <c r="G572" s="87"/>
      <c r="H572" s="87">
        <v>500000.0</v>
      </c>
      <c r="I572" s="87">
        <v>409000.0</v>
      </c>
      <c r="J572" s="84">
        <f t="shared" si="4"/>
        <v>91000</v>
      </c>
      <c r="K572" s="101" t="s">
        <v>5432</v>
      </c>
      <c r="L572" s="8" t="s">
        <v>66</v>
      </c>
      <c r="M572" s="8" t="s">
        <v>66</v>
      </c>
      <c r="N572" s="8" t="s">
        <v>66</v>
      </c>
      <c r="P572" s="85">
        <v>3.0</v>
      </c>
      <c r="Q572" s="86">
        <v>3.0</v>
      </c>
      <c r="R572" s="85">
        <v>3162.0</v>
      </c>
      <c r="S572" s="97"/>
      <c r="T572" s="89" t="s">
        <v>3307</v>
      </c>
      <c r="U572" s="8"/>
      <c r="V572" s="8"/>
      <c r="W572" s="29"/>
    </row>
    <row r="573">
      <c r="A573" s="6">
        <v>45455.0</v>
      </c>
      <c r="B573" s="8" t="s">
        <v>4518</v>
      </c>
      <c r="C573" s="12" t="s">
        <v>5433</v>
      </c>
      <c r="D573" s="100" t="s">
        <v>5434</v>
      </c>
      <c r="E573" s="8" t="s">
        <v>3306</v>
      </c>
      <c r="F573" s="89">
        <v>2.75</v>
      </c>
      <c r="G573" s="87"/>
      <c r="H573" s="87">
        <v>610000.0</v>
      </c>
      <c r="I573" s="87">
        <v>550000.0</v>
      </c>
      <c r="J573" s="84">
        <f t="shared" si="4"/>
        <v>60000</v>
      </c>
      <c r="K573" s="101" t="s">
        <v>5435</v>
      </c>
      <c r="L573" s="8" t="s">
        <v>66</v>
      </c>
      <c r="M573" s="8" t="s">
        <v>66</v>
      </c>
      <c r="N573" s="8" t="s">
        <v>66</v>
      </c>
      <c r="P573" s="85">
        <v>6.0</v>
      </c>
      <c r="Q573" s="86">
        <v>4.0</v>
      </c>
      <c r="R573" s="85">
        <v>3404.0</v>
      </c>
      <c r="S573" s="97"/>
      <c r="T573" s="89" t="s">
        <v>3307</v>
      </c>
      <c r="U573" s="8"/>
      <c r="V573" s="8"/>
      <c r="W573" s="29"/>
    </row>
    <row r="574">
      <c r="A574" s="6">
        <v>45455.0</v>
      </c>
      <c r="B574" s="8" t="s">
        <v>3528</v>
      </c>
      <c r="C574" s="12" t="s">
        <v>5436</v>
      </c>
      <c r="D574" s="100" t="s">
        <v>5437</v>
      </c>
      <c r="E574" s="8" t="s">
        <v>3306</v>
      </c>
      <c r="F574" s="89">
        <v>2.25</v>
      </c>
      <c r="G574" s="87"/>
      <c r="H574" s="87">
        <v>485000.0</v>
      </c>
      <c r="I574" s="87">
        <v>380996.0</v>
      </c>
      <c r="J574" s="84">
        <f t="shared" si="4"/>
        <v>104004</v>
      </c>
      <c r="K574" s="101" t="s">
        <v>5438</v>
      </c>
      <c r="L574" s="8" t="s">
        <v>66</v>
      </c>
      <c r="M574" s="8" t="s">
        <v>66</v>
      </c>
      <c r="N574" s="8" t="s">
        <v>2900</v>
      </c>
      <c r="P574" s="85">
        <v>4.0</v>
      </c>
      <c r="Q574" s="86">
        <v>4.0</v>
      </c>
      <c r="R574" s="85">
        <v>2394.0</v>
      </c>
      <c r="S574" s="97"/>
      <c r="T574" s="89" t="s">
        <v>3940</v>
      </c>
      <c r="U574" s="8"/>
      <c r="V574" s="8"/>
      <c r="W574" s="29"/>
    </row>
    <row r="575">
      <c r="A575" s="6">
        <v>45455.0</v>
      </c>
      <c r="B575" s="8" t="s">
        <v>5439</v>
      </c>
      <c r="C575" s="12" t="s">
        <v>5440</v>
      </c>
      <c r="D575" s="100" t="s">
        <v>5441</v>
      </c>
      <c r="E575" s="8" t="s">
        <v>5442</v>
      </c>
      <c r="F575" s="89">
        <v>4.37</v>
      </c>
      <c r="G575" s="87"/>
      <c r="H575" s="87">
        <v>669000.0</v>
      </c>
      <c r="I575" s="87">
        <v>458915.0</v>
      </c>
      <c r="J575" s="96">
        <f t="shared" si="4"/>
        <v>210085</v>
      </c>
      <c r="K575" s="101"/>
      <c r="L575" s="8" t="s">
        <v>2900</v>
      </c>
      <c r="M575" s="8" t="s">
        <v>2900</v>
      </c>
      <c r="N575" s="8" t="s">
        <v>2900</v>
      </c>
      <c r="P575" s="85">
        <v>3.0</v>
      </c>
      <c r="Q575" s="86">
        <v>3.0</v>
      </c>
      <c r="R575" s="85">
        <v>2070.0</v>
      </c>
      <c r="S575" s="97"/>
      <c r="T575" s="89" t="s">
        <v>3307</v>
      </c>
      <c r="U575" s="8"/>
      <c r="V575" s="8"/>
      <c r="W575" s="29"/>
    </row>
    <row r="576">
      <c r="A576" s="6">
        <v>45455.0</v>
      </c>
      <c r="B576" s="8" t="s">
        <v>5443</v>
      </c>
      <c r="C576" s="12" t="s">
        <v>5444</v>
      </c>
      <c r="D576" s="100" t="s">
        <v>5445</v>
      </c>
      <c r="E576" s="8" t="s">
        <v>3306</v>
      </c>
      <c r="F576" s="89">
        <v>2.88</v>
      </c>
      <c r="G576" s="87"/>
      <c r="H576" s="87">
        <v>589000.0</v>
      </c>
      <c r="I576" s="87">
        <v>312000.0</v>
      </c>
      <c r="J576" s="96">
        <f t="shared" si="4"/>
        <v>277000</v>
      </c>
      <c r="K576" s="101"/>
      <c r="L576" s="8" t="s">
        <v>2900</v>
      </c>
      <c r="M576" s="8" t="s">
        <v>2900</v>
      </c>
      <c r="N576" s="8" t="s">
        <v>2900</v>
      </c>
      <c r="P576" s="85">
        <v>4.0</v>
      </c>
      <c r="Q576" s="86">
        <v>4.0</v>
      </c>
      <c r="R576" s="85">
        <v>3783.0</v>
      </c>
      <c r="S576" s="97"/>
      <c r="T576" s="89" t="s">
        <v>3307</v>
      </c>
      <c r="U576" s="8"/>
      <c r="V576" s="8"/>
      <c r="W576" s="29"/>
    </row>
    <row r="577">
      <c r="A577" s="6">
        <v>45453.0</v>
      </c>
      <c r="B577" s="8" t="s">
        <v>4781</v>
      </c>
      <c r="C577" s="12" t="s">
        <v>5446</v>
      </c>
      <c r="D577" s="100" t="s">
        <v>5447</v>
      </c>
      <c r="E577" s="8" t="s">
        <v>3306</v>
      </c>
      <c r="F577" s="89">
        <v>3.75</v>
      </c>
      <c r="G577" s="87"/>
      <c r="H577" s="87">
        <v>620000.0</v>
      </c>
      <c r="I577" s="87">
        <v>284318.0</v>
      </c>
      <c r="J577" s="96">
        <f t="shared" si="4"/>
        <v>335682</v>
      </c>
      <c r="K577" s="101"/>
      <c r="L577" s="8" t="s">
        <v>2900</v>
      </c>
      <c r="M577" s="8" t="s">
        <v>2900</v>
      </c>
      <c r="N577" s="8" t="s">
        <v>2900</v>
      </c>
      <c r="P577" s="85">
        <v>5.0</v>
      </c>
      <c r="Q577" s="86">
        <v>4.0</v>
      </c>
      <c r="R577" s="85">
        <v>3556.0</v>
      </c>
      <c r="S577" s="97"/>
      <c r="T577" s="89" t="s">
        <v>3307</v>
      </c>
      <c r="U577" s="8"/>
      <c r="V577" s="8"/>
      <c r="W577" s="29"/>
      <c r="X577" s="8" t="s">
        <v>5448</v>
      </c>
    </row>
    <row r="578">
      <c r="A578" s="6">
        <v>45453.0</v>
      </c>
      <c r="B578" s="8" t="s">
        <v>5449</v>
      </c>
      <c r="C578" s="12" t="s">
        <v>5450</v>
      </c>
      <c r="D578" s="100" t="s">
        <v>5451</v>
      </c>
      <c r="E578" s="8" t="s">
        <v>3306</v>
      </c>
      <c r="F578" s="89">
        <v>2.25</v>
      </c>
      <c r="G578" s="87"/>
      <c r="H578" s="87">
        <v>549900.0</v>
      </c>
      <c r="I578" s="87">
        <v>211744.0</v>
      </c>
      <c r="J578" s="96">
        <f t="shared" si="4"/>
        <v>338156</v>
      </c>
      <c r="K578" s="101"/>
      <c r="L578" s="8" t="s">
        <v>2900</v>
      </c>
      <c r="M578" s="8" t="s">
        <v>2900</v>
      </c>
      <c r="N578" s="8" t="s">
        <v>2900</v>
      </c>
      <c r="P578" s="85">
        <v>3.0</v>
      </c>
      <c r="Q578" s="86">
        <v>3.0</v>
      </c>
      <c r="R578" s="85">
        <v>3068.0</v>
      </c>
      <c r="S578" s="97"/>
      <c r="T578" s="89" t="s">
        <v>3307</v>
      </c>
      <c r="U578" s="8"/>
      <c r="V578" s="8"/>
      <c r="W578" s="29"/>
    </row>
    <row r="579">
      <c r="A579" s="6">
        <v>45453.0</v>
      </c>
      <c r="B579" s="8" t="s">
        <v>3605</v>
      </c>
      <c r="C579" s="12" t="s">
        <v>5452</v>
      </c>
      <c r="D579" s="100" t="s">
        <v>5453</v>
      </c>
      <c r="E579" s="8" t="s">
        <v>3306</v>
      </c>
      <c r="F579" s="89">
        <v>4.37</v>
      </c>
      <c r="G579" s="87"/>
      <c r="H579" s="87">
        <v>675000.0</v>
      </c>
      <c r="I579" s="87">
        <v>578948.0</v>
      </c>
      <c r="J579" s="84">
        <f t="shared" si="4"/>
        <v>96052</v>
      </c>
      <c r="K579" s="101" t="s">
        <v>5454</v>
      </c>
      <c r="L579" s="8" t="s">
        <v>66</v>
      </c>
      <c r="M579" s="8" t="s">
        <v>66</v>
      </c>
      <c r="N579" s="8" t="s">
        <v>66</v>
      </c>
      <c r="P579" s="85">
        <v>6.0</v>
      </c>
      <c r="Q579" s="86">
        <v>5.0</v>
      </c>
      <c r="R579" s="85">
        <v>4414.0</v>
      </c>
      <c r="S579" s="97"/>
      <c r="T579" s="89" t="s">
        <v>3307</v>
      </c>
      <c r="U579" s="8"/>
      <c r="V579" s="8"/>
      <c r="W579" s="29"/>
    </row>
    <row r="580">
      <c r="A580" s="6">
        <v>45453.0</v>
      </c>
      <c r="B580" s="8" t="s">
        <v>3524</v>
      </c>
      <c r="C580" s="12" t="s">
        <v>5455</v>
      </c>
      <c r="D580" s="100" t="s">
        <v>5456</v>
      </c>
      <c r="E580" s="8" t="s">
        <v>3306</v>
      </c>
      <c r="F580" s="89">
        <v>3.12</v>
      </c>
      <c r="G580" s="87"/>
      <c r="H580" s="87">
        <v>950000.0</v>
      </c>
      <c r="I580" s="87">
        <v>553000.0</v>
      </c>
      <c r="J580" s="96">
        <f t="shared" si="4"/>
        <v>397000</v>
      </c>
      <c r="K580" s="101"/>
      <c r="L580" s="8" t="s">
        <v>2900</v>
      </c>
      <c r="M580" s="8" t="s">
        <v>2900</v>
      </c>
      <c r="N580" s="8" t="s">
        <v>2900</v>
      </c>
      <c r="P580" s="85">
        <v>4.0</v>
      </c>
      <c r="Q580" s="86">
        <v>3.0</v>
      </c>
      <c r="R580" s="85">
        <v>3264.0</v>
      </c>
      <c r="S580" s="97"/>
      <c r="T580" s="89" t="s">
        <v>3307</v>
      </c>
      <c r="U580" s="8"/>
      <c r="V580" s="8"/>
      <c r="W580" s="29"/>
    </row>
    <row r="581">
      <c r="A581" s="6">
        <v>45453.0</v>
      </c>
      <c r="B581" s="8" t="s">
        <v>5457</v>
      </c>
      <c r="C581" s="12" t="s">
        <v>5458</v>
      </c>
      <c r="D581" s="100" t="s">
        <v>5459</v>
      </c>
      <c r="E581" s="8" t="s">
        <v>3314</v>
      </c>
      <c r="F581" s="89">
        <v>4.62</v>
      </c>
      <c r="G581" s="87"/>
      <c r="H581" s="87">
        <v>449900.0</v>
      </c>
      <c r="I581" s="87">
        <v>177898.0</v>
      </c>
      <c r="J581" s="96">
        <f t="shared" si="4"/>
        <v>272002</v>
      </c>
      <c r="K581" s="101"/>
      <c r="L581" s="8" t="s">
        <v>2900</v>
      </c>
      <c r="M581" s="8" t="s">
        <v>2900</v>
      </c>
      <c r="N581" s="8" t="s">
        <v>2900</v>
      </c>
      <c r="P581" s="85">
        <v>4.0</v>
      </c>
      <c r="Q581" s="86">
        <v>2.0</v>
      </c>
      <c r="R581" s="85"/>
      <c r="S581" s="97"/>
      <c r="T581" s="89" t="s">
        <v>3307</v>
      </c>
      <c r="U581" s="8"/>
      <c r="V581" s="8"/>
      <c r="W581" s="29"/>
    </row>
    <row r="582">
      <c r="A582" s="6">
        <v>45450.0</v>
      </c>
      <c r="B582" s="8" t="s">
        <v>4785</v>
      </c>
      <c r="C582" s="12" t="s">
        <v>5460</v>
      </c>
      <c r="D582" s="100" t="s">
        <v>5461</v>
      </c>
      <c r="E582" s="8" t="s">
        <v>3314</v>
      </c>
      <c r="F582" s="89">
        <v>4.75</v>
      </c>
      <c r="G582" s="87"/>
      <c r="H582" s="87">
        <v>385000.0</v>
      </c>
      <c r="I582" s="87">
        <v>378347.0</v>
      </c>
      <c r="J582" s="84">
        <f t="shared" si="4"/>
        <v>6653</v>
      </c>
      <c r="K582" s="101" t="s">
        <v>5462</v>
      </c>
      <c r="L582" s="8" t="s">
        <v>66</v>
      </c>
      <c r="M582" s="8" t="s">
        <v>66</v>
      </c>
      <c r="N582" s="8" t="s">
        <v>66</v>
      </c>
      <c r="P582" s="85">
        <v>2.0</v>
      </c>
      <c r="Q582" s="86">
        <v>2.0</v>
      </c>
      <c r="R582" s="85">
        <v>2356.0</v>
      </c>
      <c r="S582" s="97"/>
      <c r="T582" s="89" t="s">
        <v>3307</v>
      </c>
      <c r="U582" s="8"/>
      <c r="V582" s="8"/>
      <c r="W582" s="29"/>
    </row>
    <row r="583">
      <c r="A583" s="6">
        <v>45450.0</v>
      </c>
      <c r="B583" s="8" t="s">
        <v>3890</v>
      </c>
      <c r="C583" s="12" t="s">
        <v>5463</v>
      </c>
      <c r="D583" s="100" t="s">
        <v>5464</v>
      </c>
      <c r="E583" s="8" t="s">
        <v>3306</v>
      </c>
      <c r="F583" s="89">
        <v>2.75</v>
      </c>
      <c r="G583" s="87"/>
      <c r="H583" s="87">
        <v>415000.0</v>
      </c>
      <c r="I583" s="87">
        <v>323616.0</v>
      </c>
      <c r="J583" s="84">
        <f t="shared" si="4"/>
        <v>91384</v>
      </c>
      <c r="K583" s="101" t="s">
        <v>3434</v>
      </c>
      <c r="L583" s="8" t="s">
        <v>66</v>
      </c>
      <c r="M583" s="8" t="s">
        <v>66</v>
      </c>
      <c r="N583" s="8" t="s">
        <v>66</v>
      </c>
      <c r="P583" s="85">
        <v>4.0</v>
      </c>
      <c r="Q583" s="86">
        <v>4.0</v>
      </c>
      <c r="R583" s="85">
        <v>2164.0</v>
      </c>
      <c r="S583" s="97"/>
      <c r="T583" s="89" t="s">
        <v>3307</v>
      </c>
      <c r="U583" s="8"/>
      <c r="V583" s="8"/>
      <c r="W583" s="29"/>
    </row>
    <row r="584">
      <c r="A584" s="6">
        <v>45450.0</v>
      </c>
      <c r="B584" s="8" t="s">
        <v>5465</v>
      </c>
      <c r="C584" s="12" t="s">
        <v>5466</v>
      </c>
      <c r="D584" s="100" t="s">
        <v>5467</v>
      </c>
      <c r="E584" s="8" t="s">
        <v>3306</v>
      </c>
      <c r="F584" s="89">
        <v>2.25</v>
      </c>
      <c r="G584" s="87"/>
      <c r="H584" s="87">
        <v>510000.0</v>
      </c>
      <c r="I584" s="87">
        <v>358324.0</v>
      </c>
      <c r="J584" s="96">
        <f t="shared" si="4"/>
        <v>151676</v>
      </c>
      <c r="K584" s="101"/>
      <c r="L584" s="8" t="s">
        <v>2900</v>
      </c>
      <c r="M584" s="8" t="s">
        <v>2900</v>
      </c>
      <c r="N584" s="8" t="s">
        <v>2900</v>
      </c>
      <c r="P584" s="85">
        <v>5.0</v>
      </c>
      <c r="Q584" s="86">
        <v>4.0</v>
      </c>
      <c r="R584" s="85">
        <v>2253.0</v>
      </c>
      <c r="S584" s="97"/>
      <c r="T584" s="89" t="s">
        <v>3307</v>
      </c>
      <c r="U584" s="8"/>
      <c r="V584" s="8"/>
      <c r="W584" s="29"/>
    </row>
    <row r="585">
      <c r="A585" s="6">
        <v>45449.0</v>
      </c>
      <c r="B585" s="8" t="s">
        <v>5468</v>
      </c>
      <c r="C585" s="12" t="s">
        <v>5469</v>
      </c>
      <c r="D585" s="100" t="s">
        <v>5470</v>
      </c>
      <c r="E585" s="8" t="s">
        <v>3314</v>
      </c>
      <c r="F585" s="89">
        <v>3.75</v>
      </c>
      <c r="G585" s="90">
        <v>1988.0</v>
      </c>
      <c r="H585" s="87">
        <v>375000.0</v>
      </c>
      <c r="I585" s="87">
        <v>324390.0</v>
      </c>
      <c r="J585" s="84">
        <f t="shared" si="4"/>
        <v>50610</v>
      </c>
      <c r="K585" s="101" t="s">
        <v>5471</v>
      </c>
      <c r="L585" s="8" t="s">
        <v>66</v>
      </c>
      <c r="M585" s="8" t="s">
        <v>66</v>
      </c>
      <c r="N585" s="8" t="s">
        <v>66</v>
      </c>
      <c r="O585" s="88" t="s">
        <v>5472</v>
      </c>
      <c r="P585" s="85">
        <v>4.0</v>
      </c>
      <c r="Q585" s="86">
        <v>2.0</v>
      </c>
      <c r="R585" s="85">
        <v>1706.0</v>
      </c>
      <c r="S585" s="97"/>
      <c r="T585" s="89" t="s">
        <v>3307</v>
      </c>
      <c r="U585" s="8" t="s">
        <v>5473</v>
      </c>
      <c r="V585" s="8"/>
      <c r="W585" s="29"/>
      <c r="X585" s="8" t="s">
        <v>5448</v>
      </c>
    </row>
    <row r="586">
      <c r="A586" s="6">
        <v>45449.0</v>
      </c>
      <c r="B586" s="8" t="s">
        <v>5474</v>
      </c>
      <c r="C586" s="12" t="s">
        <v>5475</v>
      </c>
      <c r="D586" s="100" t="s">
        <v>5476</v>
      </c>
      <c r="E586" s="8" t="s">
        <v>3306</v>
      </c>
      <c r="F586" s="89">
        <v>2.25</v>
      </c>
      <c r="G586" s="87"/>
      <c r="H586" s="87">
        <v>480000.0</v>
      </c>
      <c r="I586" s="87">
        <v>331012.0</v>
      </c>
      <c r="J586" s="84">
        <f t="shared" si="4"/>
        <v>148988</v>
      </c>
      <c r="K586" s="101" t="s">
        <v>5477</v>
      </c>
      <c r="L586" s="8" t="s">
        <v>66</v>
      </c>
      <c r="M586" s="8" t="s">
        <v>66</v>
      </c>
      <c r="N586" s="8"/>
      <c r="P586" s="85">
        <v>3.0</v>
      </c>
      <c r="Q586" s="86">
        <v>3.0</v>
      </c>
      <c r="R586" s="85">
        <v>2008.0</v>
      </c>
      <c r="S586" s="97"/>
      <c r="T586" s="89" t="s">
        <v>3307</v>
      </c>
      <c r="U586" s="8"/>
      <c r="V586" s="8"/>
      <c r="W586" s="29"/>
    </row>
    <row r="587">
      <c r="A587" s="6">
        <v>45449.0</v>
      </c>
      <c r="B587" s="8" t="s">
        <v>5478</v>
      </c>
      <c r="C587" s="12" t="s">
        <v>5479</v>
      </c>
      <c r="D587" s="100" t="s">
        <v>5480</v>
      </c>
      <c r="E587" s="8" t="s">
        <v>3314</v>
      </c>
      <c r="F587" s="89">
        <v>3.25</v>
      </c>
      <c r="G587" s="87"/>
      <c r="H587" s="87">
        <v>520000.0</v>
      </c>
      <c r="I587" s="87">
        <v>457895.0</v>
      </c>
      <c r="J587" s="84">
        <f t="shared" si="4"/>
        <v>62105</v>
      </c>
      <c r="K587" s="101" t="s">
        <v>5481</v>
      </c>
      <c r="L587" s="8" t="s">
        <v>66</v>
      </c>
      <c r="M587" s="8" t="s">
        <v>66</v>
      </c>
      <c r="N587" s="8" t="s">
        <v>66</v>
      </c>
      <c r="O587" s="88" t="s">
        <v>5482</v>
      </c>
      <c r="P587" s="85">
        <v>5.0</v>
      </c>
      <c r="Q587" s="86">
        <v>4.0</v>
      </c>
      <c r="R587" s="85">
        <v>3246.0</v>
      </c>
      <c r="S587" s="87">
        <v>68.0</v>
      </c>
      <c r="T587" s="89" t="s">
        <v>3307</v>
      </c>
      <c r="U587" s="8"/>
      <c r="V587" s="8"/>
      <c r="W587" s="29"/>
    </row>
    <row r="588">
      <c r="A588" s="6">
        <v>45449.0</v>
      </c>
      <c r="B588" s="8" t="s">
        <v>5483</v>
      </c>
      <c r="C588" s="12" t="s">
        <v>5484</v>
      </c>
      <c r="D588" s="100" t="s">
        <v>5485</v>
      </c>
      <c r="E588" s="8" t="s">
        <v>3306</v>
      </c>
      <c r="F588" s="89">
        <v>4.0</v>
      </c>
      <c r="G588" s="87"/>
      <c r="H588" s="87">
        <v>410000.0</v>
      </c>
      <c r="I588" s="87">
        <v>242058.0</v>
      </c>
      <c r="J588" s="96">
        <f t="shared" si="4"/>
        <v>167942</v>
      </c>
      <c r="K588" s="101"/>
      <c r="L588" s="8" t="s">
        <v>2900</v>
      </c>
      <c r="M588" s="8" t="s">
        <v>2900</v>
      </c>
      <c r="N588" s="8" t="s">
        <v>2900</v>
      </c>
      <c r="P588" s="85">
        <v>3.0</v>
      </c>
      <c r="Q588" s="86">
        <v>3.0</v>
      </c>
      <c r="R588" s="85">
        <v>1372.0</v>
      </c>
      <c r="S588" s="97"/>
      <c r="T588" s="89" t="s">
        <v>3307</v>
      </c>
      <c r="U588" s="8"/>
      <c r="V588" s="8"/>
      <c r="W588" s="29"/>
    </row>
    <row r="589">
      <c r="A589" s="6">
        <v>45449.0</v>
      </c>
      <c r="B589" s="8" t="s">
        <v>3536</v>
      </c>
      <c r="C589" s="12" t="s">
        <v>5486</v>
      </c>
      <c r="D589" s="100" t="s">
        <v>5487</v>
      </c>
      <c r="E589" s="8" t="s">
        <v>3306</v>
      </c>
      <c r="F589" s="89">
        <v>2.75</v>
      </c>
      <c r="G589" s="87"/>
      <c r="H589" s="87">
        <v>375000.0</v>
      </c>
      <c r="I589" s="87">
        <v>221000.0</v>
      </c>
      <c r="J589" s="96">
        <f t="shared" si="4"/>
        <v>154000</v>
      </c>
      <c r="K589" s="101"/>
      <c r="L589" s="8" t="s">
        <v>2900</v>
      </c>
      <c r="M589" s="8" t="s">
        <v>2900</v>
      </c>
      <c r="N589" s="8" t="s">
        <v>2900</v>
      </c>
      <c r="P589" s="85">
        <v>5.0</v>
      </c>
      <c r="Q589" s="86">
        <v>3.0</v>
      </c>
      <c r="R589" s="85">
        <v>1988.0</v>
      </c>
      <c r="S589" s="97"/>
      <c r="T589" s="89" t="s">
        <v>3307</v>
      </c>
      <c r="U589" s="8"/>
      <c r="V589" s="8"/>
      <c r="W589" s="29"/>
    </row>
    <row r="590" ht="15.0" customHeight="1">
      <c r="A590" s="6">
        <v>45449.0</v>
      </c>
      <c r="B590" s="8" t="s">
        <v>5488</v>
      </c>
      <c r="C590" s="12" t="s">
        <v>5489</v>
      </c>
      <c r="D590" s="100" t="s">
        <v>5490</v>
      </c>
      <c r="E590" s="8" t="s">
        <v>3306</v>
      </c>
      <c r="F590" s="89">
        <v>2.75</v>
      </c>
      <c r="G590" s="87"/>
      <c r="H590" s="87">
        <v>473000.0</v>
      </c>
      <c r="I590" s="87">
        <v>405683.0</v>
      </c>
      <c r="J590" s="84">
        <f t="shared" si="4"/>
        <v>67317</v>
      </c>
      <c r="K590" s="101"/>
      <c r="L590" s="8" t="s">
        <v>66</v>
      </c>
      <c r="M590" s="8"/>
      <c r="N590" s="8"/>
      <c r="P590" s="85">
        <v>4.0</v>
      </c>
      <c r="Q590" s="86">
        <v>3.0</v>
      </c>
      <c r="R590" s="85">
        <v>2544.0</v>
      </c>
      <c r="S590" s="97"/>
      <c r="T590" s="89" t="s">
        <v>3307</v>
      </c>
      <c r="U590" s="8" t="s">
        <v>5491</v>
      </c>
      <c r="V590" s="8"/>
      <c r="W590" s="29"/>
    </row>
    <row r="591">
      <c r="A591" s="6">
        <v>45448.0</v>
      </c>
      <c r="B591" s="8" t="s">
        <v>3303</v>
      </c>
      <c r="C591" s="12" t="s">
        <v>5492</v>
      </c>
      <c r="D591" s="100" t="s">
        <v>5493</v>
      </c>
      <c r="E591" s="8" t="s">
        <v>3306</v>
      </c>
      <c r="F591" s="89">
        <v>2.87</v>
      </c>
      <c r="G591" s="87"/>
      <c r="H591" s="87">
        <v>525000.0</v>
      </c>
      <c r="I591" s="87">
        <v>465300.0</v>
      </c>
      <c r="J591" s="84">
        <f t="shared" si="4"/>
        <v>59700</v>
      </c>
      <c r="K591" s="101" t="s">
        <v>5494</v>
      </c>
      <c r="L591" s="8" t="s">
        <v>66</v>
      </c>
      <c r="M591" s="8" t="s">
        <v>66</v>
      </c>
      <c r="N591" s="8" t="s">
        <v>66</v>
      </c>
      <c r="P591" s="85">
        <v>4.0</v>
      </c>
      <c r="Q591" s="86">
        <v>4.0</v>
      </c>
      <c r="R591" s="85">
        <v>3038.0</v>
      </c>
      <c r="S591" s="97"/>
      <c r="T591" s="89" t="s">
        <v>3307</v>
      </c>
      <c r="U591" s="8" t="s">
        <v>5495</v>
      </c>
      <c r="V591" s="8"/>
      <c r="W591" s="29"/>
    </row>
    <row r="592">
      <c r="A592" s="6">
        <v>45447.0</v>
      </c>
      <c r="B592" s="8" t="s">
        <v>5496</v>
      </c>
      <c r="C592" s="12" t="s">
        <v>5497</v>
      </c>
      <c r="D592" s="100" t="s">
        <v>5498</v>
      </c>
      <c r="E592" s="8" t="s">
        <v>3306</v>
      </c>
      <c r="F592" s="89">
        <v>4.95</v>
      </c>
      <c r="G592" s="87"/>
      <c r="H592" s="87">
        <v>597000.0</v>
      </c>
      <c r="I592" s="87">
        <v>480000.0</v>
      </c>
      <c r="J592" s="84">
        <f t="shared" si="4"/>
        <v>117000</v>
      </c>
      <c r="K592" s="101"/>
      <c r="L592" s="8" t="s">
        <v>66</v>
      </c>
      <c r="M592" s="8" t="s">
        <v>2900</v>
      </c>
      <c r="N592" s="8" t="s">
        <v>2900</v>
      </c>
      <c r="P592" s="85">
        <v>4.0</v>
      </c>
      <c r="Q592" s="86">
        <v>4.0</v>
      </c>
      <c r="R592" s="85">
        <v>1868.0</v>
      </c>
      <c r="S592" s="97"/>
      <c r="T592" s="89" t="s">
        <v>3307</v>
      </c>
      <c r="U592" s="8"/>
      <c r="V592" s="8"/>
      <c r="W592" s="29"/>
    </row>
    <row r="593">
      <c r="A593" s="6">
        <v>45446.0</v>
      </c>
      <c r="B593" s="8" t="s">
        <v>4008</v>
      </c>
      <c r="C593" s="12" t="s">
        <v>5499</v>
      </c>
      <c r="D593" s="100" t="s">
        <v>5500</v>
      </c>
      <c r="E593" s="8" t="s">
        <v>3306</v>
      </c>
      <c r="F593" s="89">
        <v>4.87</v>
      </c>
      <c r="G593" s="87"/>
      <c r="H593" s="87">
        <v>389900.0</v>
      </c>
      <c r="I593" s="87">
        <v>362000.0</v>
      </c>
      <c r="J593" s="84">
        <f t="shared" si="4"/>
        <v>27900</v>
      </c>
      <c r="K593" s="101" t="s">
        <v>5501</v>
      </c>
      <c r="L593" s="8" t="s">
        <v>66</v>
      </c>
      <c r="M593" s="8" t="s">
        <v>66</v>
      </c>
      <c r="N593" s="8" t="s">
        <v>66</v>
      </c>
      <c r="P593" s="85">
        <v>4.0</v>
      </c>
      <c r="Q593" s="86">
        <v>2.0</v>
      </c>
      <c r="R593" s="85">
        <v>1745.0</v>
      </c>
      <c r="S593" s="97"/>
      <c r="T593" s="89" t="s">
        <v>3307</v>
      </c>
      <c r="U593" s="8"/>
      <c r="V593" s="8"/>
      <c r="W593" s="29"/>
    </row>
    <row r="594">
      <c r="A594" s="6">
        <v>45446.0</v>
      </c>
      <c r="B594" s="8" t="s">
        <v>5502</v>
      </c>
      <c r="C594" s="12" t="s">
        <v>5503</v>
      </c>
      <c r="D594" s="100" t="s">
        <v>5504</v>
      </c>
      <c r="E594" s="8" t="s">
        <v>3306</v>
      </c>
      <c r="F594" s="89">
        <v>3.99</v>
      </c>
      <c r="G594" s="87"/>
      <c r="H594" s="87">
        <v>530000.0</v>
      </c>
      <c r="I594" s="87">
        <v>354747.0</v>
      </c>
      <c r="J594" s="96">
        <f t="shared" si="4"/>
        <v>175253</v>
      </c>
      <c r="K594" s="101"/>
      <c r="L594" s="8" t="s">
        <v>2900</v>
      </c>
      <c r="M594" s="8" t="s">
        <v>2900</v>
      </c>
      <c r="N594" s="8" t="s">
        <v>2900</v>
      </c>
      <c r="P594" s="85">
        <v>4.0</v>
      </c>
      <c r="Q594" s="86">
        <v>4.0</v>
      </c>
      <c r="R594" s="85">
        <v>3448.0</v>
      </c>
      <c r="S594" s="97"/>
      <c r="T594" s="89" t="s">
        <v>3307</v>
      </c>
      <c r="U594" s="8"/>
      <c r="V594" s="8"/>
      <c r="W594" s="29"/>
    </row>
    <row r="595">
      <c r="A595" s="6">
        <v>45446.0</v>
      </c>
      <c r="B595" s="8" t="s">
        <v>4331</v>
      </c>
      <c r="C595" s="12" t="s">
        <v>5505</v>
      </c>
      <c r="D595" s="100" t="s">
        <v>5506</v>
      </c>
      <c r="E595" s="8" t="s">
        <v>3306</v>
      </c>
      <c r="F595" s="89">
        <v>2.32</v>
      </c>
      <c r="G595" s="87"/>
      <c r="H595" s="87">
        <v>555000.0</v>
      </c>
      <c r="I595" s="87">
        <v>505000.0</v>
      </c>
      <c r="J595" s="84">
        <f t="shared" si="4"/>
        <v>50000</v>
      </c>
      <c r="K595" s="101" t="s">
        <v>5507</v>
      </c>
      <c r="L595" s="8" t="s">
        <v>66</v>
      </c>
      <c r="M595" s="8" t="s">
        <v>66</v>
      </c>
      <c r="N595" s="8" t="s">
        <v>66</v>
      </c>
      <c r="P595" s="85">
        <v>4.0</v>
      </c>
      <c r="Q595" s="86">
        <v>4.0</v>
      </c>
      <c r="R595" s="85">
        <v>2822.0</v>
      </c>
      <c r="S595" s="97"/>
      <c r="T595" s="89" t="s">
        <v>3307</v>
      </c>
      <c r="U595" s="8" t="s">
        <v>5508</v>
      </c>
      <c r="V595" s="8"/>
      <c r="W595" s="29"/>
    </row>
    <row r="596">
      <c r="A596" s="6">
        <v>45446.0</v>
      </c>
      <c r="B596" s="8" t="s">
        <v>5509</v>
      </c>
      <c r="C596" s="12" t="s">
        <v>5510</v>
      </c>
      <c r="D596" s="100" t="s">
        <v>5511</v>
      </c>
      <c r="E596" s="8" t="s">
        <v>3306</v>
      </c>
      <c r="F596" s="89">
        <v>2.75</v>
      </c>
      <c r="G596" s="87"/>
      <c r="H596" s="87">
        <v>459000.0</v>
      </c>
      <c r="I596" s="87">
        <v>421350.0</v>
      </c>
      <c r="J596" s="84">
        <f t="shared" si="4"/>
        <v>37650</v>
      </c>
      <c r="K596" s="101" t="s">
        <v>5512</v>
      </c>
      <c r="L596" s="8" t="s">
        <v>66</v>
      </c>
      <c r="M596" s="8" t="s">
        <v>66</v>
      </c>
      <c r="N596" s="8" t="s">
        <v>66</v>
      </c>
      <c r="P596" s="85">
        <v>3.0</v>
      </c>
      <c r="Q596" s="86">
        <v>3.0</v>
      </c>
      <c r="R596" s="85">
        <v>2202.0</v>
      </c>
      <c r="S596" s="97"/>
      <c r="T596" s="89" t="s">
        <v>3307</v>
      </c>
      <c r="U596" s="8" t="s">
        <v>5513</v>
      </c>
      <c r="V596" s="8"/>
      <c r="W596" s="29"/>
    </row>
    <row r="597">
      <c r="A597" s="6">
        <v>45446.0</v>
      </c>
      <c r="B597" s="8" t="s">
        <v>4431</v>
      </c>
      <c r="C597" s="12" t="s">
        <v>5514</v>
      </c>
      <c r="D597" s="100" t="s">
        <v>5515</v>
      </c>
      <c r="E597" s="8" t="s">
        <v>3306</v>
      </c>
      <c r="F597" s="89">
        <v>3.75</v>
      </c>
      <c r="G597" s="87"/>
      <c r="H597" s="87">
        <v>430000.0</v>
      </c>
      <c r="I597" s="87">
        <v>147426.0</v>
      </c>
      <c r="J597" s="96">
        <f t="shared" si="4"/>
        <v>282574</v>
      </c>
      <c r="K597" s="101"/>
      <c r="L597" s="8" t="s">
        <v>2900</v>
      </c>
      <c r="M597" s="8" t="s">
        <v>2900</v>
      </c>
      <c r="N597" s="8" t="s">
        <v>2900</v>
      </c>
      <c r="P597" s="85">
        <v>3.0</v>
      </c>
      <c r="Q597" s="86">
        <v>3.0</v>
      </c>
      <c r="R597" s="85">
        <v>1898.0</v>
      </c>
      <c r="S597" s="97"/>
      <c r="T597" s="89" t="s">
        <v>3307</v>
      </c>
      <c r="U597" s="8"/>
      <c r="V597" s="8"/>
      <c r="W597" s="29"/>
    </row>
    <row r="598">
      <c r="A598" s="6">
        <v>45443.0</v>
      </c>
      <c r="B598" s="8" t="s">
        <v>5516</v>
      </c>
      <c r="C598" s="12" t="s">
        <v>5517</v>
      </c>
      <c r="D598" s="100" t="s">
        <v>5518</v>
      </c>
      <c r="E598" s="8" t="s">
        <v>3306</v>
      </c>
      <c r="F598" s="89">
        <v>2.62</v>
      </c>
      <c r="G598" s="87"/>
      <c r="H598" s="87">
        <v>540000.0</v>
      </c>
      <c r="I598" s="87">
        <v>293682.0</v>
      </c>
      <c r="J598" s="96">
        <f t="shared" si="4"/>
        <v>246318</v>
      </c>
      <c r="K598" s="101"/>
      <c r="L598" s="8" t="s">
        <v>2900</v>
      </c>
      <c r="M598" s="8" t="s">
        <v>2900</v>
      </c>
      <c r="N598" s="8" t="s">
        <v>2900</v>
      </c>
      <c r="P598" s="85">
        <v>4.0</v>
      </c>
      <c r="Q598" s="86">
        <v>4.0</v>
      </c>
      <c r="R598" s="85">
        <v>3140.0</v>
      </c>
      <c r="S598" s="97"/>
      <c r="T598" s="89" t="s">
        <v>3307</v>
      </c>
      <c r="U598" s="8"/>
      <c r="V598" s="8"/>
      <c r="W598" s="29"/>
    </row>
    <row r="599">
      <c r="A599" s="6">
        <v>45443.0</v>
      </c>
      <c r="B599" s="8" t="s">
        <v>5184</v>
      </c>
      <c r="C599" s="12" t="s">
        <v>5519</v>
      </c>
      <c r="D599" s="100" t="s">
        <v>5520</v>
      </c>
      <c r="E599" s="8"/>
      <c r="F599" s="89">
        <v>2.75</v>
      </c>
      <c r="G599" s="87"/>
      <c r="H599" s="87">
        <v>650000.0</v>
      </c>
      <c r="I599" s="87">
        <v>498000.0</v>
      </c>
      <c r="J599" s="96">
        <f t="shared" si="4"/>
        <v>152000</v>
      </c>
      <c r="K599" s="101"/>
      <c r="L599" s="8" t="s">
        <v>2900</v>
      </c>
      <c r="M599" s="8" t="s">
        <v>2900</v>
      </c>
      <c r="N599" s="8" t="s">
        <v>2900</v>
      </c>
      <c r="P599" s="85">
        <v>4.0</v>
      </c>
      <c r="Q599" s="86">
        <v>4.0</v>
      </c>
      <c r="R599" s="85">
        <v>3530.0</v>
      </c>
      <c r="S599" s="97"/>
      <c r="T599" s="89" t="s">
        <v>3307</v>
      </c>
      <c r="U599" s="8"/>
      <c r="V599" s="8"/>
      <c r="W599" s="29"/>
    </row>
    <row r="600">
      <c r="A600" s="6">
        <v>45443.0</v>
      </c>
      <c r="B600" s="8" t="s">
        <v>5521</v>
      </c>
      <c r="C600" s="12" t="s">
        <v>5522</v>
      </c>
      <c r="D600" s="100" t="s">
        <v>5523</v>
      </c>
      <c r="E600" s="8" t="s">
        <v>3306</v>
      </c>
      <c r="F600" s="89">
        <v>2.25</v>
      </c>
      <c r="G600" s="87"/>
      <c r="H600" s="87">
        <v>1850000.0</v>
      </c>
      <c r="I600" s="87">
        <v>845000.0</v>
      </c>
      <c r="J600" s="96">
        <f t="shared" si="4"/>
        <v>1005000</v>
      </c>
      <c r="K600" s="101"/>
      <c r="L600" s="8" t="s">
        <v>2900</v>
      </c>
      <c r="M600" s="8" t="s">
        <v>2900</v>
      </c>
      <c r="N600" s="8" t="s">
        <v>2900</v>
      </c>
      <c r="P600" s="85">
        <v>5.0</v>
      </c>
      <c r="Q600" s="86">
        <v>4.0</v>
      </c>
      <c r="R600" s="85">
        <v>5064.0</v>
      </c>
      <c r="S600" s="97"/>
      <c r="T600" s="89" t="s">
        <v>3307</v>
      </c>
      <c r="U600" s="8"/>
      <c r="V600" s="8"/>
      <c r="W600" s="29"/>
    </row>
    <row r="601">
      <c r="A601" s="6">
        <v>45443.0</v>
      </c>
      <c r="B601" s="8" t="s">
        <v>3681</v>
      </c>
      <c r="C601" s="12" t="s">
        <v>5524</v>
      </c>
      <c r="D601" s="100" t="s">
        <v>5525</v>
      </c>
      <c r="E601" s="8" t="s">
        <v>3306</v>
      </c>
      <c r="F601" s="89">
        <v>2.25</v>
      </c>
      <c r="G601" s="87"/>
      <c r="H601" s="87">
        <v>340000.0</v>
      </c>
      <c r="I601" s="87">
        <v>300412.0</v>
      </c>
      <c r="J601" s="84">
        <f t="shared" si="4"/>
        <v>39588</v>
      </c>
      <c r="K601" s="101" t="s">
        <v>5526</v>
      </c>
      <c r="L601" s="8" t="s">
        <v>66</v>
      </c>
      <c r="M601" s="8" t="s">
        <v>66</v>
      </c>
      <c r="N601" s="8" t="s">
        <v>66</v>
      </c>
      <c r="P601" s="85">
        <v>3.0</v>
      </c>
      <c r="Q601" s="86">
        <v>1.0</v>
      </c>
      <c r="R601" s="85">
        <v>1137.0</v>
      </c>
      <c r="S601" s="97"/>
      <c r="T601" s="89" t="s">
        <v>3307</v>
      </c>
      <c r="U601" s="8" t="s">
        <v>3032</v>
      </c>
      <c r="V601" s="8"/>
      <c r="W601" s="29"/>
    </row>
    <row r="602">
      <c r="A602" s="6">
        <v>45443.0</v>
      </c>
      <c r="B602" s="8" t="s">
        <v>5527</v>
      </c>
      <c r="C602" s="12" t="s">
        <v>5528</v>
      </c>
      <c r="D602" s="100" t="s">
        <v>5529</v>
      </c>
      <c r="E602" s="8" t="s">
        <v>3306</v>
      </c>
      <c r="F602" s="89">
        <v>2.75</v>
      </c>
      <c r="G602" s="87"/>
      <c r="H602" s="87">
        <v>415000.0</v>
      </c>
      <c r="I602" s="87">
        <v>300000.0</v>
      </c>
      <c r="J602" s="84">
        <f t="shared" si="4"/>
        <v>115000</v>
      </c>
      <c r="K602" s="101" t="s">
        <v>5530</v>
      </c>
      <c r="L602" s="8" t="s">
        <v>66</v>
      </c>
      <c r="M602" s="8" t="s">
        <v>66</v>
      </c>
      <c r="N602" s="8" t="s">
        <v>66</v>
      </c>
      <c r="P602" s="85">
        <v>3.0</v>
      </c>
      <c r="Q602" s="86">
        <v>3.0</v>
      </c>
      <c r="R602" s="85">
        <v>2238.0</v>
      </c>
      <c r="S602" s="97"/>
      <c r="T602" s="89" t="s">
        <v>3307</v>
      </c>
      <c r="U602" s="8" t="s">
        <v>5531</v>
      </c>
      <c r="V602" s="8"/>
      <c r="W602" s="29"/>
    </row>
    <row r="603">
      <c r="A603" s="6">
        <v>45443.0</v>
      </c>
      <c r="B603" s="8" t="s">
        <v>5532</v>
      </c>
      <c r="C603" s="12" t="s">
        <v>5533</v>
      </c>
      <c r="D603" s="100" t="s">
        <v>5534</v>
      </c>
      <c r="E603" s="8" t="s">
        <v>3306</v>
      </c>
      <c r="F603" s="89">
        <v>2.25</v>
      </c>
      <c r="G603" s="87"/>
      <c r="H603" s="87">
        <v>439000.0</v>
      </c>
      <c r="I603" s="87">
        <v>331953.0</v>
      </c>
      <c r="J603" s="84">
        <f t="shared" si="4"/>
        <v>107047</v>
      </c>
      <c r="K603" s="101" t="s">
        <v>5535</v>
      </c>
      <c r="L603" s="8" t="s">
        <v>66</v>
      </c>
      <c r="M603" s="8" t="s">
        <v>66</v>
      </c>
      <c r="N603" s="8" t="s">
        <v>66</v>
      </c>
      <c r="P603" s="85">
        <v>3.0</v>
      </c>
      <c r="Q603" s="86">
        <v>3.0</v>
      </c>
      <c r="R603" s="85">
        <v>1927.0</v>
      </c>
      <c r="S603" s="97"/>
      <c r="T603" s="89" t="s">
        <v>3307</v>
      </c>
      <c r="U603" s="8" t="s">
        <v>5536</v>
      </c>
      <c r="V603" s="8"/>
      <c r="W603" s="29"/>
    </row>
    <row r="604">
      <c r="A604" s="6">
        <v>45443.0</v>
      </c>
      <c r="B604" s="8" t="s">
        <v>5537</v>
      </c>
      <c r="C604" s="12" t="s">
        <v>5538</v>
      </c>
      <c r="D604" s="100" t="s">
        <v>5539</v>
      </c>
      <c r="E604" s="8" t="s">
        <v>3306</v>
      </c>
      <c r="F604" s="89">
        <v>3.18</v>
      </c>
      <c r="G604" s="87"/>
      <c r="H604" s="87">
        <v>1300000.0</v>
      </c>
      <c r="I604" s="87">
        <v>1016000.0</v>
      </c>
      <c r="J604" s="96">
        <f t="shared" si="4"/>
        <v>284000</v>
      </c>
      <c r="K604" s="101"/>
      <c r="L604" s="8" t="s">
        <v>2900</v>
      </c>
      <c r="M604" s="8" t="s">
        <v>2900</v>
      </c>
      <c r="N604" s="8" t="s">
        <v>2900</v>
      </c>
      <c r="P604" s="85">
        <v>4.0</v>
      </c>
      <c r="Q604" s="86">
        <v>4.0</v>
      </c>
      <c r="R604" s="85">
        <v>3584.0</v>
      </c>
      <c r="S604" s="97"/>
      <c r="T604" s="89" t="s">
        <v>3307</v>
      </c>
      <c r="U604" s="8"/>
      <c r="V604" s="8"/>
      <c r="W604" s="29"/>
    </row>
    <row r="605">
      <c r="A605" s="6">
        <v>45443.0</v>
      </c>
      <c r="B605" s="8" t="s">
        <v>5283</v>
      </c>
      <c r="C605" s="12" t="s">
        <v>5540</v>
      </c>
      <c r="D605" s="100" t="s">
        <v>5541</v>
      </c>
      <c r="E605" s="8" t="s">
        <v>3306</v>
      </c>
      <c r="F605" s="89">
        <v>2.25</v>
      </c>
      <c r="G605" s="87"/>
      <c r="H605" s="87">
        <v>455000.0</v>
      </c>
      <c r="I605" s="87">
        <v>314887.0</v>
      </c>
      <c r="J605" s="84">
        <f t="shared" si="4"/>
        <v>140113</v>
      </c>
      <c r="K605" s="101" t="s">
        <v>5542</v>
      </c>
      <c r="L605" s="8" t="s">
        <v>66</v>
      </c>
      <c r="M605" s="8" t="s">
        <v>66</v>
      </c>
      <c r="N605" s="8" t="s">
        <v>66</v>
      </c>
      <c r="P605" s="85">
        <v>3.0</v>
      </c>
      <c r="Q605" s="86">
        <v>3.0</v>
      </c>
      <c r="R605" s="85">
        <v>1952.0</v>
      </c>
      <c r="S605" s="97"/>
      <c r="T605" s="89" t="s">
        <v>3307</v>
      </c>
      <c r="U605" s="8"/>
      <c r="V605" s="8"/>
      <c r="W605" s="29"/>
    </row>
    <row r="606">
      <c r="A606" s="6">
        <v>45443.0</v>
      </c>
      <c r="B606" s="8" t="s">
        <v>5283</v>
      </c>
      <c r="C606" s="12" t="s">
        <v>5543</v>
      </c>
      <c r="D606" s="100" t="s">
        <v>5544</v>
      </c>
      <c r="E606" s="8" t="s">
        <v>3306</v>
      </c>
      <c r="F606" s="89">
        <v>2.75</v>
      </c>
      <c r="G606" s="87"/>
      <c r="H606" s="87">
        <v>445000.0</v>
      </c>
      <c r="I606" s="87">
        <v>340163.0</v>
      </c>
      <c r="J606" s="84">
        <f t="shared" si="4"/>
        <v>104837</v>
      </c>
      <c r="K606" s="101" t="s">
        <v>5542</v>
      </c>
      <c r="L606" s="8" t="s">
        <v>66</v>
      </c>
      <c r="M606" s="8" t="s">
        <v>66</v>
      </c>
      <c r="N606" s="8" t="s">
        <v>66</v>
      </c>
      <c r="P606" s="85">
        <v>4.0</v>
      </c>
      <c r="Q606" s="86">
        <v>3.0</v>
      </c>
      <c r="R606" s="85">
        <v>2300.0</v>
      </c>
      <c r="S606" s="97"/>
      <c r="T606" s="89" t="s">
        <v>3307</v>
      </c>
      <c r="U606" s="8"/>
      <c r="V606" s="8"/>
      <c r="W606" s="29"/>
    </row>
    <row r="607">
      <c r="A607" s="6">
        <v>45443.0</v>
      </c>
      <c r="B607" s="8" t="s">
        <v>4024</v>
      </c>
      <c r="C607" s="12" t="s">
        <v>5545</v>
      </c>
      <c r="D607" s="100" t="s">
        <v>5546</v>
      </c>
      <c r="E607" s="8" t="s">
        <v>3306</v>
      </c>
      <c r="F607" s="89">
        <v>3.0</v>
      </c>
      <c r="G607" s="87"/>
      <c r="H607" s="87">
        <v>500000.0</v>
      </c>
      <c r="I607" s="87">
        <v>409143.0</v>
      </c>
      <c r="J607" s="84">
        <f t="shared" si="4"/>
        <v>90857</v>
      </c>
      <c r="K607" s="101" t="s">
        <v>5547</v>
      </c>
      <c r="L607" s="8" t="s">
        <v>66</v>
      </c>
      <c r="M607" s="8" t="s">
        <v>66</v>
      </c>
      <c r="N607" s="8" t="s">
        <v>66</v>
      </c>
      <c r="P607" s="85">
        <v>3.0</v>
      </c>
      <c r="Q607" s="86">
        <v>3.0</v>
      </c>
      <c r="R607" s="85">
        <v>3280.0</v>
      </c>
      <c r="S607" s="97"/>
      <c r="T607" s="89" t="s">
        <v>3307</v>
      </c>
      <c r="U607" s="8" t="s">
        <v>5548</v>
      </c>
      <c r="V607" s="8"/>
      <c r="W607" s="29"/>
    </row>
    <row r="608">
      <c r="A608" s="6">
        <v>45442.0</v>
      </c>
      <c r="B608" s="8" t="s">
        <v>4913</v>
      </c>
      <c r="C608" s="12" t="s">
        <v>5549</v>
      </c>
      <c r="D608" s="100" t="s">
        <v>5550</v>
      </c>
      <c r="E608" s="8" t="s">
        <v>3306</v>
      </c>
      <c r="F608" s="89">
        <v>3.25</v>
      </c>
      <c r="G608" s="87"/>
      <c r="H608" s="87">
        <v>415000.0</v>
      </c>
      <c r="I608" s="87">
        <v>395000.0</v>
      </c>
      <c r="J608" s="84">
        <f t="shared" si="4"/>
        <v>20000</v>
      </c>
      <c r="K608" s="101" t="s">
        <v>5551</v>
      </c>
      <c r="L608" s="8" t="s">
        <v>66</v>
      </c>
      <c r="M608" s="8" t="s">
        <v>66</v>
      </c>
      <c r="N608" s="8" t="s">
        <v>66</v>
      </c>
      <c r="P608" s="85">
        <v>3.0</v>
      </c>
      <c r="Q608" s="86">
        <v>2.0</v>
      </c>
      <c r="R608" s="85">
        <v>1306.0</v>
      </c>
      <c r="S608" s="97"/>
      <c r="T608" s="89" t="s">
        <v>3307</v>
      </c>
      <c r="U608" s="8" t="s">
        <v>3032</v>
      </c>
      <c r="V608" s="8"/>
      <c r="W608" s="29"/>
    </row>
    <row r="609">
      <c r="A609" s="6">
        <v>45442.0</v>
      </c>
      <c r="B609" s="8" t="s">
        <v>5552</v>
      </c>
      <c r="C609" s="12" t="s">
        <v>5553</v>
      </c>
      <c r="D609" s="100" t="s">
        <v>5554</v>
      </c>
      <c r="E609" s="8" t="s">
        <v>3306</v>
      </c>
      <c r="F609" s="89">
        <v>5.6</v>
      </c>
      <c r="G609" s="87"/>
      <c r="H609" s="87">
        <v>415000.0</v>
      </c>
      <c r="I609" s="87">
        <v>392813.0</v>
      </c>
      <c r="J609" s="84">
        <f t="shared" si="4"/>
        <v>22187</v>
      </c>
      <c r="K609" s="101" t="s">
        <v>5555</v>
      </c>
      <c r="L609" s="8" t="s">
        <v>66</v>
      </c>
      <c r="M609" s="8" t="s">
        <v>66</v>
      </c>
      <c r="N609" s="8" t="s">
        <v>66</v>
      </c>
      <c r="P609" s="85">
        <v>4.0</v>
      </c>
      <c r="Q609" s="86">
        <v>3.0</v>
      </c>
      <c r="R609" s="85">
        <v>1927.0</v>
      </c>
      <c r="S609" s="97"/>
      <c r="T609" s="89" t="s">
        <v>3307</v>
      </c>
      <c r="U609" s="8" t="s">
        <v>5556</v>
      </c>
      <c r="V609" s="8"/>
      <c r="W609" s="29"/>
    </row>
    <row r="610">
      <c r="A610" s="6">
        <v>45442.0</v>
      </c>
      <c r="B610" s="8" t="s">
        <v>5557</v>
      </c>
      <c r="C610" s="12" t="s">
        <v>5558</v>
      </c>
      <c r="D610" s="100" t="s">
        <v>5559</v>
      </c>
      <c r="E610" s="8" t="s">
        <v>3306</v>
      </c>
      <c r="F610" s="89">
        <v>2.65</v>
      </c>
      <c r="G610" s="87"/>
      <c r="H610" s="87">
        <v>459000.0</v>
      </c>
      <c r="I610" s="87">
        <v>391503.0</v>
      </c>
      <c r="J610" s="84">
        <f t="shared" si="4"/>
        <v>67497</v>
      </c>
      <c r="K610" s="101" t="s">
        <v>5560</v>
      </c>
      <c r="L610" s="8" t="s">
        <v>66</v>
      </c>
      <c r="M610" s="8" t="s">
        <v>66</v>
      </c>
      <c r="N610" s="8" t="s">
        <v>66</v>
      </c>
      <c r="P610" s="85">
        <v>4.0</v>
      </c>
      <c r="Q610" s="86">
        <v>3.0</v>
      </c>
      <c r="R610" s="85">
        <v>2155.0</v>
      </c>
      <c r="S610" s="97"/>
      <c r="T610" s="89" t="s">
        <v>3307</v>
      </c>
      <c r="U610" s="8" t="s">
        <v>5561</v>
      </c>
      <c r="V610" s="8"/>
      <c r="W610" s="29"/>
    </row>
    <row r="611">
      <c r="A611" s="6">
        <v>45442.0</v>
      </c>
      <c r="B611" s="8" t="s">
        <v>3731</v>
      </c>
      <c r="C611" s="12" t="s">
        <v>5562</v>
      </c>
      <c r="D611" s="100" t="s">
        <v>5563</v>
      </c>
      <c r="E611" s="8" t="s">
        <v>3306</v>
      </c>
      <c r="F611" s="89">
        <v>2.62</v>
      </c>
      <c r="G611" s="87"/>
      <c r="H611" s="87">
        <v>800000.0</v>
      </c>
      <c r="I611" s="87">
        <v>420000.0</v>
      </c>
      <c r="J611" s="96">
        <f t="shared" si="4"/>
        <v>380000</v>
      </c>
      <c r="K611" s="101"/>
      <c r="L611" s="8" t="s">
        <v>2900</v>
      </c>
      <c r="M611" s="8" t="s">
        <v>2900</v>
      </c>
      <c r="N611" s="8" t="s">
        <v>2900</v>
      </c>
      <c r="P611" s="85">
        <v>5.0</v>
      </c>
      <c r="Q611" s="86">
        <v>3.0</v>
      </c>
      <c r="R611" s="85">
        <v>3772.0</v>
      </c>
      <c r="S611" s="97"/>
      <c r="T611" s="89" t="s">
        <v>3307</v>
      </c>
      <c r="U611" s="8"/>
      <c r="V611" s="8"/>
      <c r="W611" s="29"/>
    </row>
    <row r="612">
      <c r="A612" s="6">
        <v>45441.0</v>
      </c>
      <c r="B612" s="8" t="s">
        <v>5564</v>
      </c>
      <c r="C612" s="12" t="s">
        <v>5565</v>
      </c>
      <c r="D612" s="100" t="s">
        <v>5566</v>
      </c>
      <c r="E612" s="8" t="s">
        <v>3306</v>
      </c>
      <c r="F612" s="89">
        <v>2.25</v>
      </c>
      <c r="G612" s="87"/>
      <c r="H612" s="87">
        <v>1350000.0</v>
      </c>
      <c r="I612" s="87">
        <v>747500.0</v>
      </c>
      <c r="J612" s="96">
        <f t="shared" si="4"/>
        <v>602500</v>
      </c>
      <c r="K612" s="101"/>
      <c r="L612" s="8" t="s">
        <v>2900</v>
      </c>
      <c r="M612" s="8" t="s">
        <v>2900</v>
      </c>
      <c r="N612" s="8" t="s">
        <v>2900</v>
      </c>
      <c r="P612" s="85">
        <v>5.0</v>
      </c>
      <c r="Q612" s="86">
        <v>5.0</v>
      </c>
      <c r="R612" s="85">
        <v>4472.0</v>
      </c>
      <c r="S612" s="97"/>
      <c r="T612" s="89" t="s">
        <v>3307</v>
      </c>
      <c r="U612" s="8"/>
      <c r="V612" s="8"/>
      <c r="W612" s="29"/>
    </row>
    <row r="613">
      <c r="A613" s="6">
        <v>45441.0</v>
      </c>
      <c r="B613" s="8" t="s">
        <v>5567</v>
      </c>
      <c r="C613" s="12" t="s">
        <v>5568</v>
      </c>
      <c r="D613" s="100" t="s">
        <v>5569</v>
      </c>
      <c r="E613" s="8" t="s">
        <v>3558</v>
      </c>
      <c r="F613" s="89">
        <v>5.75</v>
      </c>
      <c r="G613" s="87"/>
      <c r="H613" s="87">
        <v>472000.0</v>
      </c>
      <c r="I613" s="87">
        <v>446787.0</v>
      </c>
      <c r="J613" s="84">
        <f t="shared" si="4"/>
        <v>25213</v>
      </c>
      <c r="K613" s="101" t="s">
        <v>5570</v>
      </c>
      <c r="L613" s="8" t="s">
        <v>66</v>
      </c>
      <c r="M613" s="8" t="s">
        <v>2900</v>
      </c>
      <c r="N613" s="8" t="s">
        <v>2900</v>
      </c>
      <c r="P613" s="85">
        <v>3.0</v>
      </c>
      <c r="Q613" s="86">
        <v>3.0</v>
      </c>
      <c r="R613" s="85">
        <v>1816.0</v>
      </c>
      <c r="S613" s="97"/>
      <c r="T613" s="89" t="s">
        <v>3307</v>
      </c>
      <c r="U613" s="8"/>
      <c r="V613" s="8"/>
      <c r="W613" s="29"/>
    </row>
    <row r="614">
      <c r="A614" s="6">
        <v>45441.0</v>
      </c>
      <c r="B614" s="8" t="s">
        <v>5571</v>
      </c>
      <c r="C614" s="12" t="s">
        <v>5572</v>
      </c>
      <c r="D614" s="100" t="s">
        <v>5573</v>
      </c>
      <c r="E614" s="8" t="s">
        <v>3306</v>
      </c>
      <c r="F614" s="89">
        <v>2.5</v>
      </c>
      <c r="G614" s="87"/>
      <c r="H614" s="87">
        <v>520000.0</v>
      </c>
      <c r="I614" s="87">
        <v>317.0</v>
      </c>
      <c r="J614" s="96">
        <f t="shared" si="4"/>
        <v>519683</v>
      </c>
      <c r="K614" s="101"/>
      <c r="L614" s="8" t="s">
        <v>2900</v>
      </c>
      <c r="M614" s="8" t="s">
        <v>2900</v>
      </c>
      <c r="N614" s="8" t="s">
        <v>2900</v>
      </c>
      <c r="P614" s="85">
        <v>3.0</v>
      </c>
      <c r="Q614" s="86">
        <v>3.0</v>
      </c>
      <c r="R614" s="85">
        <v>3295.0</v>
      </c>
      <c r="S614" s="97"/>
      <c r="T614" s="89" t="s">
        <v>3307</v>
      </c>
      <c r="U614" s="8"/>
      <c r="V614" s="8"/>
      <c r="W614" s="29"/>
    </row>
    <row r="615">
      <c r="A615" s="6">
        <v>45440.0</v>
      </c>
      <c r="B615" s="8" t="s">
        <v>5574</v>
      </c>
      <c r="C615" s="12" t="s">
        <v>5575</v>
      </c>
      <c r="D615" s="100" t="s">
        <v>5576</v>
      </c>
      <c r="E615" s="8" t="s">
        <v>3314</v>
      </c>
      <c r="F615" s="89">
        <v>3.63</v>
      </c>
      <c r="G615" s="90">
        <v>2700.0</v>
      </c>
      <c r="H615" s="87">
        <v>540000.0</v>
      </c>
      <c r="I615" s="87">
        <v>502120.0</v>
      </c>
      <c r="J615" s="84">
        <f t="shared" si="4"/>
        <v>37880</v>
      </c>
      <c r="K615" s="101" t="s">
        <v>5577</v>
      </c>
      <c r="L615" s="8" t="s">
        <v>66</v>
      </c>
      <c r="M615" s="8" t="s">
        <v>66</v>
      </c>
      <c r="N615" s="8" t="s">
        <v>66</v>
      </c>
      <c r="P615" s="85">
        <v>4.0</v>
      </c>
      <c r="Q615" s="86">
        <v>3.0</v>
      </c>
      <c r="R615" s="85">
        <v>3256.0</v>
      </c>
      <c r="S615" s="97"/>
      <c r="T615" s="89" t="s">
        <v>3307</v>
      </c>
      <c r="U615" s="8" t="s">
        <v>5578</v>
      </c>
      <c r="V615" s="8"/>
      <c r="W615" s="29"/>
      <c r="X615" s="8" t="s">
        <v>5579</v>
      </c>
    </row>
    <row r="616">
      <c r="A616" s="6">
        <v>45440.0</v>
      </c>
      <c r="B616" s="8" t="s">
        <v>3903</v>
      </c>
      <c r="C616" s="12" t="s">
        <v>5580</v>
      </c>
      <c r="D616" s="100" t="s">
        <v>5581</v>
      </c>
      <c r="E616" s="8" t="s">
        <v>3306</v>
      </c>
      <c r="F616" s="89">
        <v>2.5</v>
      </c>
      <c r="G616" s="87"/>
      <c r="H616" s="87">
        <v>515000.0</v>
      </c>
      <c r="I616" s="87">
        <v>379191.0</v>
      </c>
      <c r="J616" s="84">
        <f t="shared" si="4"/>
        <v>135809</v>
      </c>
      <c r="K616" s="101" t="s">
        <v>5582</v>
      </c>
      <c r="L616" s="8" t="s">
        <v>66</v>
      </c>
      <c r="M616" s="8" t="s">
        <v>66</v>
      </c>
      <c r="N616" s="8" t="s">
        <v>66</v>
      </c>
      <c r="P616" s="85">
        <v>5.0</v>
      </c>
      <c r="Q616" s="86">
        <v>3.0</v>
      </c>
      <c r="R616" s="85">
        <v>3156.0</v>
      </c>
      <c r="S616" s="97"/>
      <c r="T616" s="89" t="s">
        <v>3307</v>
      </c>
      <c r="U616" s="8" t="s">
        <v>5583</v>
      </c>
      <c r="V616" s="8"/>
      <c r="W616" s="29"/>
    </row>
    <row r="617">
      <c r="A617" s="6">
        <v>45440.0</v>
      </c>
      <c r="B617" s="8" t="s">
        <v>4909</v>
      </c>
      <c r="C617" s="12" t="s">
        <v>5584</v>
      </c>
      <c r="D617" s="100" t="s">
        <v>5585</v>
      </c>
      <c r="E617" s="8" t="s">
        <v>3306</v>
      </c>
      <c r="F617" s="89">
        <v>2.86</v>
      </c>
      <c r="G617" s="87"/>
      <c r="H617" s="87">
        <v>420000.0</v>
      </c>
      <c r="I617" s="87">
        <v>373565.0</v>
      </c>
      <c r="J617" s="84">
        <f t="shared" si="4"/>
        <v>46435</v>
      </c>
      <c r="K617" s="101" t="s">
        <v>5586</v>
      </c>
      <c r="L617" s="8" t="s">
        <v>66</v>
      </c>
      <c r="M617" s="8" t="s">
        <v>66</v>
      </c>
      <c r="N617" s="8" t="s">
        <v>66</v>
      </c>
      <c r="P617" s="85">
        <v>3.0</v>
      </c>
      <c r="Q617" s="86">
        <v>3.0</v>
      </c>
      <c r="R617" s="85">
        <v>2206.0</v>
      </c>
      <c r="S617" s="97"/>
      <c r="T617" s="89" t="s">
        <v>3307</v>
      </c>
      <c r="U617" s="8" t="s">
        <v>5587</v>
      </c>
      <c r="V617" s="8"/>
      <c r="W617" s="29"/>
    </row>
    <row r="618">
      <c r="A618" s="102">
        <v>45440.0</v>
      </c>
      <c r="B618" s="8" t="s">
        <v>3342</v>
      </c>
      <c r="C618" s="12" t="s">
        <v>5588</v>
      </c>
      <c r="D618" s="100" t="s">
        <v>5589</v>
      </c>
      <c r="E618" s="8" t="s">
        <v>3314</v>
      </c>
      <c r="F618" s="89">
        <v>4.25</v>
      </c>
      <c r="G618" s="87"/>
      <c r="H618" s="87">
        <v>440000.0</v>
      </c>
      <c r="I618" s="87">
        <v>424000.0</v>
      </c>
      <c r="J618" s="84">
        <f t="shared" si="4"/>
        <v>16000</v>
      </c>
      <c r="K618" s="101" t="s">
        <v>5590</v>
      </c>
      <c r="L618" s="8" t="s">
        <v>66</v>
      </c>
      <c r="M618" s="8" t="s">
        <v>2900</v>
      </c>
      <c r="N618" s="8" t="s">
        <v>66</v>
      </c>
      <c r="P618" s="85">
        <v>3.0</v>
      </c>
      <c r="Q618" s="86">
        <v>2.0</v>
      </c>
      <c r="R618" s="85">
        <v>2059.0</v>
      </c>
      <c r="S618" s="97"/>
      <c r="T618" s="89" t="s">
        <v>3307</v>
      </c>
      <c r="U618" s="8"/>
      <c r="V618" s="8"/>
      <c r="W618" s="29"/>
    </row>
    <row r="619">
      <c r="A619" s="6">
        <v>45440.0</v>
      </c>
      <c r="B619" s="8" t="s">
        <v>4917</v>
      </c>
      <c r="C619" s="12" t="s">
        <v>5591</v>
      </c>
      <c r="D619" s="100" t="s">
        <v>5592</v>
      </c>
      <c r="E619" s="8" t="s">
        <v>3306</v>
      </c>
      <c r="F619" s="89">
        <v>3.37</v>
      </c>
      <c r="G619" s="87"/>
      <c r="H619" s="87">
        <v>575000.0</v>
      </c>
      <c r="I619" s="87">
        <v>270000.0</v>
      </c>
      <c r="J619" s="96">
        <f t="shared" si="4"/>
        <v>305000</v>
      </c>
      <c r="K619" s="101"/>
      <c r="L619" s="8" t="s">
        <v>2900</v>
      </c>
      <c r="M619" s="8" t="s">
        <v>2900</v>
      </c>
      <c r="N619" s="8" t="s">
        <v>2900</v>
      </c>
      <c r="P619" s="85">
        <v>3.0</v>
      </c>
      <c r="Q619" s="86">
        <v>3.0</v>
      </c>
      <c r="R619" s="85">
        <v>2255.0</v>
      </c>
      <c r="S619" s="97"/>
      <c r="T619" s="89" t="s">
        <v>3307</v>
      </c>
      <c r="U619" s="8"/>
      <c r="V619" s="8"/>
      <c r="W619" s="29"/>
    </row>
    <row r="620">
      <c r="A620" s="6">
        <v>45440.0</v>
      </c>
      <c r="B620" s="8" t="s">
        <v>5593</v>
      </c>
      <c r="C620" s="12" t="s">
        <v>5594</v>
      </c>
      <c r="D620" s="100" t="s">
        <v>5595</v>
      </c>
      <c r="E620" s="8" t="s">
        <v>3306</v>
      </c>
      <c r="F620" s="89">
        <v>2.75</v>
      </c>
      <c r="G620" s="87"/>
      <c r="H620" s="87">
        <v>395000.0</v>
      </c>
      <c r="I620" s="87">
        <v>347000.0</v>
      </c>
      <c r="J620" s="84">
        <f t="shared" si="4"/>
        <v>48000</v>
      </c>
      <c r="K620" s="101" t="s">
        <v>5596</v>
      </c>
      <c r="L620" s="8" t="s">
        <v>66</v>
      </c>
      <c r="M620" s="8" t="s">
        <v>66</v>
      </c>
      <c r="N620" s="8" t="s">
        <v>66</v>
      </c>
      <c r="P620" s="85">
        <v>3.0</v>
      </c>
      <c r="Q620" s="86">
        <v>2.0</v>
      </c>
      <c r="R620" s="85">
        <v>1355.0</v>
      </c>
      <c r="S620" s="97"/>
      <c r="T620" s="89" t="s">
        <v>3307</v>
      </c>
      <c r="U620" s="8" t="s">
        <v>5597</v>
      </c>
      <c r="V620" s="8"/>
      <c r="W620" s="29"/>
    </row>
    <row r="621">
      <c r="A621" s="6">
        <v>45440.0</v>
      </c>
      <c r="B621" s="8" t="s">
        <v>5598</v>
      </c>
      <c r="C621" s="12" t="s">
        <v>5599</v>
      </c>
      <c r="D621" s="100" t="s">
        <v>5600</v>
      </c>
      <c r="E621" s="8" t="s">
        <v>3306</v>
      </c>
      <c r="F621" s="89">
        <v>0.0</v>
      </c>
      <c r="G621" s="87"/>
      <c r="H621" s="87">
        <v>364999.0</v>
      </c>
      <c r="I621" s="87">
        <v>0.0</v>
      </c>
      <c r="J621" s="96">
        <f t="shared" si="4"/>
        <v>364999</v>
      </c>
      <c r="K621" s="101"/>
      <c r="L621" s="8" t="s">
        <v>2900</v>
      </c>
      <c r="M621" s="8" t="s">
        <v>2900</v>
      </c>
      <c r="N621" s="8" t="s">
        <v>2900</v>
      </c>
      <c r="P621" s="85">
        <v>3.0</v>
      </c>
      <c r="Q621" s="86">
        <v>2.0</v>
      </c>
      <c r="R621" s="85">
        <v>1316.0</v>
      </c>
      <c r="S621" s="97"/>
      <c r="T621" s="89" t="s">
        <v>3307</v>
      </c>
      <c r="U621" s="8"/>
      <c r="V621" s="8"/>
      <c r="W621" s="29"/>
    </row>
    <row r="622">
      <c r="A622" s="6">
        <v>45436.0</v>
      </c>
      <c r="B622" s="8" t="s">
        <v>5601</v>
      </c>
      <c r="C622" s="12" t="s">
        <v>5602</v>
      </c>
      <c r="D622" s="100" t="s">
        <v>5603</v>
      </c>
      <c r="E622" s="8" t="s">
        <v>3306</v>
      </c>
      <c r="F622" s="89">
        <v>2.25</v>
      </c>
      <c r="G622" s="87"/>
      <c r="H622" s="87">
        <v>395000.0</v>
      </c>
      <c r="I622" s="87">
        <v>234350.0</v>
      </c>
      <c r="J622" s="96">
        <f t="shared" si="4"/>
        <v>160650</v>
      </c>
      <c r="K622" s="101"/>
      <c r="L622" s="8" t="s">
        <v>2900</v>
      </c>
      <c r="M622" s="8" t="s">
        <v>2900</v>
      </c>
      <c r="N622" s="8" t="s">
        <v>2900</v>
      </c>
      <c r="P622" s="85">
        <v>2.0</v>
      </c>
      <c r="Q622" s="86">
        <v>2.0</v>
      </c>
      <c r="R622" s="85">
        <v>2590.0</v>
      </c>
      <c r="S622" s="97"/>
      <c r="T622" s="89" t="s">
        <v>3307</v>
      </c>
      <c r="U622" s="8"/>
      <c r="V622" s="8"/>
      <c r="W622" s="29"/>
    </row>
    <row r="623">
      <c r="A623" s="6">
        <v>45436.0</v>
      </c>
      <c r="B623" s="8" t="s">
        <v>4571</v>
      </c>
      <c r="C623" s="12" t="s">
        <v>5604</v>
      </c>
      <c r="D623" s="100" t="s">
        <v>5605</v>
      </c>
      <c r="E623" s="8" t="s">
        <v>3306</v>
      </c>
      <c r="F623" s="89">
        <v>2.25</v>
      </c>
      <c r="G623" s="87"/>
      <c r="H623" s="87">
        <v>290000.0</v>
      </c>
      <c r="I623" s="87">
        <v>275844.0</v>
      </c>
      <c r="J623" s="84">
        <f t="shared" si="4"/>
        <v>14156</v>
      </c>
      <c r="K623" s="101" t="s">
        <v>5606</v>
      </c>
      <c r="L623" s="8" t="s">
        <v>66</v>
      </c>
      <c r="M623" s="8" t="s">
        <v>66</v>
      </c>
      <c r="N623" s="8" t="s">
        <v>66</v>
      </c>
      <c r="P623" s="85">
        <v>2.0</v>
      </c>
      <c r="Q623" s="86">
        <v>3.0</v>
      </c>
      <c r="R623" s="85">
        <v>1306.0</v>
      </c>
      <c r="S623" s="97"/>
      <c r="T623" s="89" t="s">
        <v>3307</v>
      </c>
      <c r="U623" s="8" t="s">
        <v>3032</v>
      </c>
      <c r="V623" s="8"/>
      <c r="W623" s="29"/>
    </row>
    <row r="624">
      <c r="A624" s="6">
        <v>45436.0</v>
      </c>
      <c r="B624" s="8" t="s">
        <v>5607</v>
      </c>
      <c r="C624" s="12" t="s">
        <v>5608</v>
      </c>
      <c r="D624" s="100" t="s">
        <v>5609</v>
      </c>
      <c r="E624" s="8" t="s">
        <v>3306</v>
      </c>
      <c r="F624" s="89">
        <v>3.25</v>
      </c>
      <c r="G624" s="87">
        <v>2338.0</v>
      </c>
      <c r="H624" s="87">
        <v>472500.0</v>
      </c>
      <c r="I624" s="87">
        <v>375000.0</v>
      </c>
      <c r="J624" s="84">
        <f t="shared" si="4"/>
        <v>97500</v>
      </c>
      <c r="K624" s="101" t="s">
        <v>5610</v>
      </c>
      <c r="L624" s="8" t="s">
        <v>66</v>
      </c>
      <c r="M624" s="8" t="s">
        <v>66</v>
      </c>
      <c r="N624" s="8" t="s">
        <v>66</v>
      </c>
      <c r="P624" s="85">
        <v>3.0</v>
      </c>
      <c r="Q624" s="86">
        <v>2.0</v>
      </c>
      <c r="R624" s="85">
        <v>2052.0</v>
      </c>
      <c r="S624" s="97"/>
      <c r="T624" s="89" t="s">
        <v>3307</v>
      </c>
      <c r="U624" s="8" t="s">
        <v>5611</v>
      </c>
      <c r="V624" s="8"/>
      <c r="W624" s="29"/>
    </row>
    <row r="625">
      <c r="A625" s="6">
        <v>45436.0</v>
      </c>
      <c r="B625" s="8" t="s">
        <v>3491</v>
      </c>
      <c r="C625" s="12" t="s">
        <v>5612</v>
      </c>
      <c r="D625" s="100" t="s">
        <v>5613</v>
      </c>
      <c r="E625" s="8" t="s">
        <v>3306</v>
      </c>
      <c r="F625" s="89">
        <v>3.25</v>
      </c>
      <c r="G625" s="87"/>
      <c r="H625" s="87">
        <v>445000.0</v>
      </c>
      <c r="I625" s="87">
        <v>405579.0</v>
      </c>
      <c r="J625" s="84">
        <f t="shared" si="4"/>
        <v>39421</v>
      </c>
      <c r="K625" s="101" t="s">
        <v>5614</v>
      </c>
      <c r="L625" s="8" t="s">
        <v>66</v>
      </c>
      <c r="M625" s="8" t="s">
        <v>66</v>
      </c>
      <c r="N625" s="8" t="s">
        <v>66</v>
      </c>
      <c r="P625" s="85">
        <v>5.0</v>
      </c>
      <c r="Q625" s="86">
        <v>4.0</v>
      </c>
      <c r="R625" s="85">
        <v>2450.0</v>
      </c>
      <c r="S625" s="97"/>
      <c r="T625" s="89" t="s">
        <v>3307</v>
      </c>
      <c r="U625" s="8" t="s">
        <v>5615</v>
      </c>
      <c r="V625" s="8"/>
      <c r="W625" s="29"/>
      <c r="X625" s="8" t="s">
        <v>4826</v>
      </c>
    </row>
    <row r="626">
      <c r="A626" s="6">
        <v>45436.0</v>
      </c>
      <c r="B626" s="8" t="s">
        <v>5353</v>
      </c>
      <c r="C626" s="12" t="s">
        <v>5616</v>
      </c>
      <c r="D626" s="100" t="s">
        <v>5617</v>
      </c>
      <c r="E626" s="8" t="s">
        <v>3306</v>
      </c>
      <c r="F626" s="89">
        <v>2.62</v>
      </c>
      <c r="G626" s="87"/>
      <c r="H626" s="87">
        <v>380000.0</v>
      </c>
      <c r="I626" s="87">
        <v>340000.0</v>
      </c>
      <c r="J626" s="84">
        <f t="shared" si="4"/>
        <v>40000</v>
      </c>
      <c r="K626" s="101" t="s">
        <v>5618</v>
      </c>
      <c r="L626" s="8" t="s">
        <v>66</v>
      </c>
      <c r="M626" s="8" t="s">
        <v>66</v>
      </c>
      <c r="N626" s="8" t="s">
        <v>66</v>
      </c>
      <c r="P626" s="85">
        <v>3.0</v>
      </c>
      <c r="Q626" s="86">
        <v>2.0</v>
      </c>
      <c r="R626" s="85">
        <v>1508.0</v>
      </c>
      <c r="S626" s="97"/>
      <c r="T626" s="89" t="s">
        <v>3307</v>
      </c>
      <c r="U626" s="8" t="s">
        <v>5619</v>
      </c>
      <c r="V626" s="8"/>
      <c r="W626" s="29"/>
    </row>
    <row r="627">
      <c r="A627" s="6">
        <v>45435.0</v>
      </c>
      <c r="B627" s="8" t="s">
        <v>5620</v>
      </c>
      <c r="C627" s="12" t="s">
        <v>5621</v>
      </c>
      <c r="D627" s="100" t="s">
        <v>5622</v>
      </c>
      <c r="E627" s="8" t="s">
        <v>3306</v>
      </c>
      <c r="F627" s="89">
        <v>2.6</v>
      </c>
      <c r="G627" s="87"/>
      <c r="H627" s="87">
        <v>435000.0</v>
      </c>
      <c r="I627" s="87">
        <v>317000.0</v>
      </c>
      <c r="J627" s="84">
        <f t="shared" si="4"/>
        <v>118000</v>
      </c>
      <c r="K627" s="101" t="s">
        <v>5623</v>
      </c>
      <c r="L627" s="8" t="s">
        <v>66</v>
      </c>
      <c r="M627" s="8" t="s">
        <v>66</v>
      </c>
      <c r="N627" s="8" t="s">
        <v>66</v>
      </c>
      <c r="P627" s="85">
        <v>5.0</v>
      </c>
      <c r="Q627" s="86">
        <v>3.0</v>
      </c>
      <c r="R627" s="85">
        <v>2328.0</v>
      </c>
      <c r="S627" s="97"/>
      <c r="T627" s="89" t="s">
        <v>3307</v>
      </c>
      <c r="U627" s="8"/>
      <c r="V627" s="8"/>
      <c r="W627" s="29"/>
    </row>
    <row r="628">
      <c r="A628" s="6">
        <v>45435.0</v>
      </c>
      <c r="B628" s="8" t="s">
        <v>3609</v>
      </c>
      <c r="C628" s="12" t="s">
        <v>5624</v>
      </c>
      <c r="D628" s="100" t="s">
        <v>5625</v>
      </c>
      <c r="E628" s="8" t="s">
        <v>3306</v>
      </c>
      <c r="F628" s="89">
        <v>2.87</v>
      </c>
      <c r="G628" s="87"/>
      <c r="H628" s="87">
        <v>500000.0</v>
      </c>
      <c r="I628" s="87">
        <v>440205.0</v>
      </c>
      <c r="J628" s="84">
        <f t="shared" si="4"/>
        <v>59795</v>
      </c>
      <c r="K628" s="101" t="s">
        <v>5626</v>
      </c>
      <c r="L628" s="8" t="s">
        <v>66</v>
      </c>
      <c r="M628" s="8" t="s">
        <v>66</v>
      </c>
      <c r="N628" s="8" t="s">
        <v>66</v>
      </c>
      <c r="P628" s="85">
        <v>4.0</v>
      </c>
      <c r="Q628" s="86">
        <v>3.0</v>
      </c>
      <c r="R628" s="85">
        <v>2828.0</v>
      </c>
      <c r="S628" s="97"/>
      <c r="T628" s="89" t="s">
        <v>3307</v>
      </c>
      <c r="U628" s="8"/>
      <c r="V628" s="8"/>
      <c r="W628" s="29"/>
    </row>
    <row r="629">
      <c r="A629" s="6">
        <v>45435.0</v>
      </c>
      <c r="B629" s="8" t="s">
        <v>3825</v>
      </c>
      <c r="C629" s="12" t="s">
        <v>5627</v>
      </c>
      <c r="D629" s="100" t="s">
        <v>5628</v>
      </c>
      <c r="E629" s="8" t="s">
        <v>3306</v>
      </c>
      <c r="F629" s="89">
        <v>2.25</v>
      </c>
      <c r="G629" s="87"/>
      <c r="H629" s="87">
        <v>415000.0</v>
      </c>
      <c r="I629" s="87">
        <v>338247.0</v>
      </c>
      <c r="J629" s="84">
        <f t="shared" si="4"/>
        <v>76753</v>
      </c>
      <c r="K629" s="101" t="s">
        <v>5629</v>
      </c>
      <c r="L629" s="8" t="s">
        <v>66</v>
      </c>
      <c r="M629" s="8" t="s">
        <v>66</v>
      </c>
      <c r="N629" s="8" t="s">
        <v>66</v>
      </c>
      <c r="P629" s="85">
        <v>3.0</v>
      </c>
      <c r="Q629" s="86">
        <v>3.0</v>
      </c>
      <c r="R629" s="85">
        <v>1676.0</v>
      </c>
      <c r="S629" s="97"/>
      <c r="T629" s="89" t="s">
        <v>3307</v>
      </c>
      <c r="U629" s="8" t="s">
        <v>5548</v>
      </c>
      <c r="V629" s="8"/>
      <c r="W629" s="29"/>
    </row>
    <row r="630">
      <c r="A630" s="6">
        <v>45435.0</v>
      </c>
      <c r="B630" s="8" t="s">
        <v>5630</v>
      </c>
      <c r="C630" s="12" t="s">
        <v>5631</v>
      </c>
      <c r="D630" s="100" t="s">
        <v>5632</v>
      </c>
      <c r="E630" s="8" t="s">
        <v>3306</v>
      </c>
      <c r="F630" s="89">
        <v>2.25</v>
      </c>
      <c r="G630" s="87"/>
      <c r="H630" s="87">
        <v>599000.0</v>
      </c>
      <c r="I630" s="87">
        <v>235905.0</v>
      </c>
      <c r="J630" s="96">
        <f t="shared" si="4"/>
        <v>363095</v>
      </c>
      <c r="K630" s="101"/>
      <c r="L630" s="8" t="s">
        <v>2900</v>
      </c>
      <c r="M630" s="8" t="s">
        <v>2900</v>
      </c>
      <c r="N630" s="8" t="s">
        <v>2900</v>
      </c>
      <c r="P630" s="85">
        <v>5.0</v>
      </c>
      <c r="Q630" s="86">
        <v>3.0</v>
      </c>
      <c r="R630" s="85">
        <v>2794.0</v>
      </c>
      <c r="S630" s="97"/>
      <c r="T630" s="89" t="s">
        <v>3307</v>
      </c>
      <c r="U630" s="8"/>
      <c r="V630" s="8"/>
      <c r="W630" s="29"/>
    </row>
    <row r="631">
      <c r="A631" s="6">
        <v>45435.0</v>
      </c>
      <c r="B631" s="8" t="s">
        <v>4431</v>
      </c>
      <c r="C631" s="12" t="s">
        <v>5633</v>
      </c>
      <c r="D631" s="100" t="s">
        <v>5634</v>
      </c>
      <c r="E631" s="8" t="s">
        <v>3306</v>
      </c>
      <c r="F631" s="89">
        <v>2.87</v>
      </c>
      <c r="G631" s="87"/>
      <c r="H631" s="87">
        <v>490000.0</v>
      </c>
      <c r="I631" s="87">
        <v>337880.0</v>
      </c>
      <c r="J631" s="96">
        <f t="shared" si="4"/>
        <v>152120</v>
      </c>
      <c r="K631" s="101"/>
      <c r="L631" s="8" t="s">
        <v>2900</v>
      </c>
      <c r="M631" s="8" t="s">
        <v>2900</v>
      </c>
      <c r="N631" s="8" t="s">
        <v>2900</v>
      </c>
      <c r="P631" s="85">
        <v>3.0</v>
      </c>
      <c r="Q631" s="86">
        <v>3.0</v>
      </c>
      <c r="R631" s="85">
        <v>2742.0</v>
      </c>
      <c r="S631" s="97"/>
      <c r="T631" s="89" t="s">
        <v>3307</v>
      </c>
      <c r="U631" s="8"/>
      <c r="V631" s="8"/>
      <c r="W631" s="29"/>
    </row>
    <row r="632">
      <c r="A632" s="6">
        <v>45434.0</v>
      </c>
      <c r="B632" s="8" t="s">
        <v>3443</v>
      </c>
      <c r="C632" s="12" t="s">
        <v>5635</v>
      </c>
      <c r="D632" s="100" t="s">
        <v>5636</v>
      </c>
      <c r="E632" s="8" t="s">
        <v>3306</v>
      </c>
      <c r="F632" s="89">
        <v>2.87</v>
      </c>
      <c r="G632" s="87"/>
      <c r="H632" s="87">
        <v>735000.0</v>
      </c>
      <c r="I632" s="87">
        <v>628175.0</v>
      </c>
      <c r="J632" s="84">
        <f t="shared" si="4"/>
        <v>106825</v>
      </c>
      <c r="K632" s="101" t="s">
        <v>5637</v>
      </c>
      <c r="L632" s="8" t="s">
        <v>66</v>
      </c>
      <c r="M632" s="8" t="s">
        <v>66</v>
      </c>
      <c r="N632" s="8" t="s">
        <v>66</v>
      </c>
      <c r="P632" s="85">
        <v>6.0</v>
      </c>
      <c r="Q632" s="86">
        <v>3.0</v>
      </c>
      <c r="R632" s="85">
        <v>4107.0</v>
      </c>
      <c r="S632" s="97"/>
      <c r="T632" s="89" t="s">
        <v>3307</v>
      </c>
      <c r="U632" s="8" t="s">
        <v>5638</v>
      </c>
      <c r="V632" s="8"/>
      <c r="W632" s="29"/>
    </row>
    <row r="633">
      <c r="A633" s="6">
        <v>45434.0</v>
      </c>
      <c r="B633" s="8" t="s">
        <v>4008</v>
      </c>
      <c r="C633" s="12" t="s">
        <v>5639</v>
      </c>
      <c r="D633" s="100" t="s">
        <v>5640</v>
      </c>
      <c r="E633" s="8" t="s">
        <v>3306</v>
      </c>
      <c r="F633" s="89">
        <v>3.37</v>
      </c>
      <c r="G633" s="87"/>
      <c r="H633" s="87">
        <v>515000.0</v>
      </c>
      <c r="I633" s="87">
        <v>477133.0</v>
      </c>
      <c r="J633" s="84">
        <f t="shared" si="4"/>
        <v>37867</v>
      </c>
      <c r="K633" s="101" t="s">
        <v>5641</v>
      </c>
      <c r="L633" s="8" t="s">
        <v>66</v>
      </c>
      <c r="M633" s="8" t="s">
        <v>2900</v>
      </c>
      <c r="N633" s="8" t="s">
        <v>2900</v>
      </c>
      <c r="P633" s="85">
        <v>3.0</v>
      </c>
      <c r="Q633" s="86">
        <v>3.0</v>
      </c>
      <c r="R633" s="85">
        <v>1920.0</v>
      </c>
      <c r="S633" s="97"/>
      <c r="T633" s="89" t="s">
        <v>3307</v>
      </c>
      <c r="U633" s="8" t="s">
        <v>5642</v>
      </c>
      <c r="V633" s="8"/>
      <c r="W633" s="29"/>
    </row>
    <row r="634">
      <c r="A634" s="6">
        <v>45433.0</v>
      </c>
      <c r="B634" s="8" t="s">
        <v>5643</v>
      </c>
      <c r="C634" s="12" t="s">
        <v>5644</v>
      </c>
      <c r="D634" s="100" t="s">
        <v>5645</v>
      </c>
      <c r="E634" s="8" t="s">
        <v>3314</v>
      </c>
      <c r="F634" s="89">
        <v>2.8</v>
      </c>
      <c r="G634" s="90">
        <v>2800.0</v>
      </c>
      <c r="H634" s="87">
        <v>510000.0</v>
      </c>
      <c r="I634" s="87">
        <v>478000.0</v>
      </c>
      <c r="J634" s="84">
        <f t="shared" si="4"/>
        <v>32000</v>
      </c>
      <c r="K634" s="101" t="s">
        <v>5646</v>
      </c>
      <c r="L634" s="8" t="s">
        <v>66</v>
      </c>
      <c r="M634" s="8" t="s">
        <v>66</v>
      </c>
      <c r="N634" s="8" t="s">
        <v>66</v>
      </c>
      <c r="O634" s="88" t="s">
        <v>5647</v>
      </c>
      <c r="P634" s="85">
        <v>4.0</v>
      </c>
      <c r="Q634" s="86">
        <v>3.0</v>
      </c>
      <c r="R634" s="85">
        <v>2544.0</v>
      </c>
      <c r="S634" s="97"/>
      <c r="T634" s="89" t="s">
        <v>3307</v>
      </c>
      <c r="U634" s="8"/>
      <c r="V634" s="8"/>
      <c r="W634" s="29"/>
    </row>
    <row r="635">
      <c r="A635" s="6">
        <v>45433.0</v>
      </c>
      <c r="B635" s="8" t="s">
        <v>5295</v>
      </c>
      <c r="C635" s="12" t="s">
        <v>5648</v>
      </c>
      <c r="D635" s="100" t="s">
        <v>5649</v>
      </c>
      <c r="E635" s="8" t="s">
        <v>3306</v>
      </c>
      <c r="F635" s="89">
        <v>2.87</v>
      </c>
      <c r="G635" s="87"/>
      <c r="H635" s="87">
        <v>355000.0</v>
      </c>
      <c r="I635" s="87">
        <v>214101.0</v>
      </c>
      <c r="J635" s="84">
        <f t="shared" si="4"/>
        <v>140899</v>
      </c>
      <c r="K635" s="101" t="s">
        <v>5650</v>
      </c>
      <c r="L635" s="8" t="s">
        <v>66</v>
      </c>
      <c r="M635" s="8" t="s">
        <v>66</v>
      </c>
      <c r="N635" s="8" t="s">
        <v>66</v>
      </c>
      <c r="P635" s="85">
        <v>3.0</v>
      </c>
      <c r="Q635" s="86">
        <v>2.0</v>
      </c>
      <c r="R635" s="85">
        <v>1320.0</v>
      </c>
      <c r="S635" s="97"/>
      <c r="T635" s="89" t="s">
        <v>3307</v>
      </c>
      <c r="U635" s="8"/>
      <c r="V635" s="8"/>
      <c r="W635" s="29"/>
    </row>
    <row r="636">
      <c r="A636" s="6">
        <v>45432.0</v>
      </c>
      <c r="B636" s="8" t="s">
        <v>5651</v>
      </c>
      <c r="C636" s="12" t="s">
        <v>5652</v>
      </c>
      <c r="D636" s="100" t="s">
        <v>5653</v>
      </c>
      <c r="E636" s="8" t="s">
        <v>3306</v>
      </c>
      <c r="F636" s="89">
        <v>3.12</v>
      </c>
      <c r="G636" s="87"/>
      <c r="H636" s="87">
        <v>455000.0</v>
      </c>
      <c r="I636" s="87">
        <v>436324.0</v>
      </c>
      <c r="J636" s="84">
        <f t="shared" si="4"/>
        <v>18676</v>
      </c>
      <c r="K636" s="101" t="s">
        <v>5654</v>
      </c>
      <c r="L636" s="8" t="s">
        <v>66</v>
      </c>
      <c r="M636" s="8" t="s">
        <v>2900</v>
      </c>
      <c r="N636" s="8" t="s">
        <v>2900</v>
      </c>
      <c r="P636" s="85">
        <v>3.0</v>
      </c>
      <c r="Q636" s="86">
        <v>3.0</v>
      </c>
      <c r="R636" s="85">
        <v>1634.0</v>
      </c>
      <c r="S636" s="97"/>
      <c r="T636" s="89" t="s">
        <v>3307</v>
      </c>
      <c r="U636" s="8" t="s">
        <v>5587</v>
      </c>
      <c r="V636" s="8"/>
      <c r="W636" s="29"/>
      <c r="X636" s="8" t="s">
        <v>5579</v>
      </c>
    </row>
    <row r="637">
      <c r="A637" s="6">
        <v>45432.0</v>
      </c>
      <c r="B637" s="8" t="s">
        <v>5655</v>
      </c>
      <c r="C637" s="12" t="s">
        <v>5656</v>
      </c>
      <c r="D637" s="100" t="s">
        <v>5657</v>
      </c>
      <c r="E637" s="8" t="s">
        <v>3306</v>
      </c>
      <c r="F637" s="89">
        <v>2.25</v>
      </c>
      <c r="G637" s="87"/>
      <c r="H637" s="87">
        <v>400000.0</v>
      </c>
      <c r="I637" s="87">
        <v>161000.0</v>
      </c>
      <c r="J637" s="96">
        <f t="shared" si="4"/>
        <v>239000</v>
      </c>
      <c r="K637" s="101"/>
      <c r="L637" s="8" t="s">
        <v>2900</v>
      </c>
      <c r="M637" s="8" t="s">
        <v>2900</v>
      </c>
      <c r="N637" s="8" t="s">
        <v>2900</v>
      </c>
      <c r="P637" s="85">
        <v>4.0</v>
      </c>
      <c r="Q637" s="86">
        <v>3.0</v>
      </c>
      <c r="R637" s="85">
        <v>1655.0</v>
      </c>
      <c r="S637" s="97"/>
      <c r="T637" s="89" t="s">
        <v>3307</v>
      </c>
      <c r="U637" s="8"/>
      <c r="V637" s="8"/>
      <c r="W637" s="29"/>
    </row>
    <row r="638">
      <c r="A638" s="6">
        <v>45432.0</v>
      </c>
      <c r="B638" s="8" t="s">
        <v>3342</v>
      </c>
      <c r="C638" s="12" t="s">
        <v>5658</v>
      </c>
      <c r="D638" s="100" t="s">
        <v>5659</v>
      </c>
      <c r="E638" s="8" t="s">
        <v>3314</v>
      </c>
      <c r="F638" s="89">
        <v>5.62</v>
      </c>
      <c r="G638" s="87"/>
      <c r="H638" s="87">
        <v>560000.0</v>
      </c>
      <c r="I638" s="87">
        <v>531000.0</v>
      </c>
      <c r="J638" s="84">
        <f t="shared" si="4"/>
        <v>29000</v>
      </c>
      <c r="K638" s="101" t="s">
        <v>5660</v>
      </c>
      <c r="L638" s="8" t="s">
        <v>66</v>
      </c>
      <c r="M638" s="8" t="s">
        <v>2900</v>
      </c>
      <c r="N638" s="8" t="s">
        <v>2900</v>
      </c>
      <c r="P638" s="85">
        <v>5.0</v>
      </c>
      <c r="Q638" s="86">
        <v>4.0</v>
      </c>
      <c r="R638" s="85">
        <v>2691.0</v>
      </c>
      <c r="S638" s="97"/>
      <c r="T638" s="89" t="s">
        <v>3307</v>
      </c>
      <c r="U638" s="8"/>
      <c r="V638" s="8"/>
      <c r="W638" s="29"/>
    </row>
    <row r="639">
      <c r="A639" s="6">
        <v>45432.0</v>
      </c>
      <c r="B639" s="8" t="s">
        <v>3342</v>
      </c>
      <c r="C639" s="12" t="s">
        <v>5661</v>
      </c>
      <c r="D639" s="100" t="s">
        <v>5662</v>
      </c>
      <c r="E639" s="8" t="s">
        <v>3314</v>
      </c>
      <c r="F639" s="89">
        <v>3.87</v>
      </c>
      <c r="G639" s="87"/>
      <c r="H639" s="87">
        <v>475000.0</v>
      </c>
      <c r="I639" s="87">
        <v>457000.0</v>
      </c>
      <c r="J639" s="84">
        <f t="shared" si="4"/>
        <v>18000</v>
      </c>
      <c r="K639" s="101" t="s">
        <v>5663</v>
      </c>
      <c r="L639" s="8" t="s">
        <v>66</v>
      </c>
      <c r="M639" s="8" t="s">
        <v>66</v>
      </c>
      <c r="N639" s="8" t="s">
        <v>66</v>
      </c>
      <c r="P639" s="85">
        <v>3.0</v>
      </c>
      <c r="Q639" s="86">
        <v>3.0</v>
      </c>
      <c r="R639" s="85">
        <v>1732.0</v>
      </c>
      <c r="S639" s="97"/>
      <c r="T639" s="89" t="s">
        <v>3307</v>
      </c>
      <c r="U639" s="8"/>
      <c r="V639" s="8"/>
      <c r="W639" s="29"/>
    </row>
    <row r="640">
      <c r="A640" s="6">
        <v>45432.0</v>
      </c>
      <c r="B640" s="8" t="s">
        <v>5664</v>
      </c>
      <c r="C640" s="12" t="s">
        <v>5665</v>
      </c>
      <c r="D640" s="100" t="s">
        <v>5666</v>
      </c>
      <c r="E640" s="8" t="s">
        <v>3306</v>
      </c>
      <c r="F640" s="89">
        <v>3.72</v>
      </c>
      <c r="G640" s="87"/>
      <c r="H640" s="87">
        <v>499000.0</v>
      </c>
      <c r="I640" s="87">
        <v>471000.0</v>
      </c>
      <c r="J640" s="84">
        <f t="shared" si="4"/>
        <v>28000</v>
      </c>
      <c r="K640" s="101" t="s">
        <v>5667</v>
      </c>
      <c r="L640" s="8" t="s">
        <v>66</v>
      </c>
      <c r="M640" s="8" t="s">
        <v>2900</v>
      </c>
      <c r="N640" s="8" t="s">
        <v>2900</v>
      </c>
      <c r="P640" s="85">
        <v>3.0</v>
      </c>
      <c r="Q640" s="86">
        <v>3.0</v>
      </c>
      <c r="R640" s="85">
        <v>2002.0</v>
      </c>
      <c r="S640" s="97"/>
      <c r="T640" s="89" t="s">
        <v>3307</v>
      </c>
      <c r="U640" s="8" t="s">
        <v>5597</v>
      </c>
      <c r="V640" s="8"/>
      <c r="W640" s="29"/>
    </row>
    <row r="641">
      <c r="A641" s="6">
        <v>45432.0</v>
      </c>
      <c r="B641" s="8" t="s">
        <v>3685</v>
      </c>
      <c r="C641" s="12" t="s">
        <v>5668</v>
      </c>
      <c r="D641" s="100" t="s">
        <v>5669</v>
      </c>
      <c r="E641" s="8" t="s">
        <v>3306</v>
      </c>
      <c r="F641" s="89">
        <v>6.75</v>
      </c>
      <c r="G641" s="87"/>
      <c r="H641" s="87">
        <v>375000.0</v>
      </c>
      <c r="I641" s="87">
        <v>347530.0</v>
      </c>
      <c r="J641" s="84">
        <f t="shared" si="4"/>
        <v>27470</v>
      </c>
      <c r="K641" s="101"/>
      <c r="L641" s="8" t="s">
        <v>66</v>
      </c>
      <c r="M641" s="8" t="s">
        <v>2900</v>
      </c>
      <c r="N641" s="8" t="s">
        <v>2900</v>
      </c>
      <c r="P641" s="85">
        <v>3.0</v>
      </c>
      <c r="Q641" s="86">
        <v>2.0</v>
      </c>
      <c r="R641" s="85">
        <v>1214.0</v>
      </c>
      <c r="S641" s="97"/>
      <c r="T641" s="89" t="s">
        <v>3307</v>
      </c>
      <c r="U641" s="8"/>
      <c r="V641" s="8"/>
      <c r="W641" s="29"/>
    </row>
    <row r="642">
      <c r="A642" s="6">
        <v>45432.0</v>
      </c>
      <c r="B642" s="8" t="s">
        <v>5670</v>
      </c>
      <c r="C642" s="12" t="s">
        <v>5671</v>
      </c>
      <c r="D642" s="100" t="s">
        <v>5672</v>
      </c>
      <c r="E642" s="8" t="s">
        <v>3851</v>
      </c>
      <c r="F642" s="89">
        <v>5.87</v>
      </c>
      <c r="G642" s="87"/>
      <c r="H642" s="87">
        <v>535000.0</v>
      </c>
      <c r="I642" s="87">
        <v>505262.0</v>
      </c>
      <c r="J642" s="84">
        <f t="shared" si="4"/>
        <v>29738</v>
      </c>
      <c r="K642" s="101" t="s">
        <v>5673</v>
      </c>
      <c r="L642" s="8" t="s">
        <v>66</v>
      </c>
      <c r="M642" s="8" t="s">
        <v>2900</v>
      </c>
      <c r="N642" s="8" t="s">
        <v>2900</v>
      </c>
      <c r="P642" s="85">
        <v>3.0</v>
      </c>
      <c r="Q642" s="86">
        <v>3.0</v>
      </c>
      <c r="R642" s="85">
        <v>2023.0</v>
      </c>
      <c r="S642" s="97"/>
      <c r="T642" s="89" t="s">
        <v>3307</v>
      </c>
      <c r="U642" s="8" t="s">
        <v>5674</v>
      </c>
      <c r="V642" s="8"/>
      <c r="W642" s="29"/>
    </row>
    <row r="643">
      <c r="A643" s="6">
        <v>45432.0</v>
      </c>
      <c r="B643" s="8" t="s">
        <v>5036</v>
      </c>
      <c r="C643" s="12" t="s">
        <v>5675</v>
      </c>
      <c r="D643" s="100" t="s">
        <v>5676</v>
      </c>
      <c r="E643" s="8" t="s">
        <v>3306</v>
      </c>
      <c r="F643" s="89">
        <v>5.5</v>
      </c>
      <c r="G643" s="87"/>
      <c r="H643" s="87">
        <v>550000.0</v>
      </c>
      <c r="I643" s="87">
        <v>440000.0</v>
      </c>
      <c r="J643" s="84">
        <f t="shared" si="4"/>
        <v>110000</v>
      </c>
      <c r="K643" s="101" t="s">
        <v>5677</v>
      </c>
      <c r="L643" s="8" t="s">
        <v>66</v>
      </c>
      <c r="M643" s="8" t="s">
        <v>2900</v>
      </c>
      <c r="N643" s="8" t="s">
        <v>2900</v>
      </c>
      <c r="P643" s="85">
        <v>3.0</v>
      </c>
      <c r="Q643" s="86">
        <v>2.0</v>
      </c>
      <c r="R643" s="85">
        <v>3166.0</v>
      </c>
      <c r="S643" s="97"/>
      <c r="T643" s="89" t="s">
        <v>3307</v>
      </c>
      <c r="U643" s="8"/>
      <c r="V643" s="8"/>
      <c r="W643" s="29"/>
    </row>
    <row r="644">
      <c r="A644" s="6">
        <v>45429.0</v>
      </c>
      <c r="B644" s="8" t="s">
        <v>5407</v>
      </c>
      <c r="C644" s="12" t="s">
        <v>5678</v>
      </c>
      <c r="D644" s="100" t="s">
        <v>5679</v>
      </c>
      <c r="E644" s="8" t="s">
        <v>5442</v>
      </c>
      <c r="F644" s="89">
        <v>2.99</v>
      </c>
      <c r="G644" s="87"/>
      <c r="H644" s="87">
        <v>635000.0</v>
      </c>
      <c r="I644" s="87">
        <v>396280.0</v>
      </c>
      <c r="J644" s="96">
        <f t="shared" si="4"/>
        <v>238720</v>
      </c>
      <c r="K644" s="101"/>
      <c r="L644" s="8" t="s">
        <v>2900</v>
      </c>
      <c r="M644" s="8" t="s">
        <v>2900</v>
      </c>
      <c r="N644" s="8" t="s">
        <v>2900</v>
      </c>
      <c r="P644" s="85">
        <v>5.0</v>
      </c>
      <c r="Q644" s="86">
        <v>2.0</v>
      </c>
      <c r="R644" s="85">
        <v>1556.0</v>
      </c>
      <c r="S644" s="97"/>
      <c r="T644" s="89" t="s">
        <v>3307</v>
      </c>
      <c r="U644" s="8"/>
      <c r="V644" s="8"/>
      <c r="W644" s="29"/>
    </row>
    <row r="645">
      <c r="A645" s="6">
        <v>45429.0</v>
      </c>
      <c r="B645" s="8" t="s">
        <v>5521</v>
      </c>
      <c r="C645" s="12" t="s">
        <v>5680</v>
      </c>
      <c r="D645" s="100" t="s">
        <v>5681</v>
      </c>
      <c r="E645" s="8" t="s">
        <v>3306</v>
      </c>
      <c r="F645" s="89">
        <v>2.25</v>
      </c>
      <c r="G645" s="87"/>
      <c r="H645" s="87">
        <v>577900.0</v>
      </c>
      <c r="I645" s="87">
        <v>210000.0</v>
      </c>
      <c r="J645" s="96">
        <f t="shared" si="4"/>
        <v>367900</v>
      </c>
      <c r="K645" s="101"/>
      <c r="L645" s="8" t="s">
        <v>2900</v>
      </c>
      <c r="M645" s="8" t="s">
        <v>2900</v>
      </c>
      <c r="N645" s="8" t="s">
        <v>2900</v>
      </c>
      <c r="P645" s="85">
        <v>3.0</v>
      </c>
      <c r="Q645" s="86">
        <v>2.0</v>
      </c>
      <c r="R645" s="85">
        <v>1521.0</v>
      </c>
      <c r="S645" s="97"/>
      <c r="T645" s="89" t="s">
        <v>3307</v>
      </c>
      <c r="U645" s="8"/>
      <c r="V645" s="8"/>
      <c r="W645" s="29"/>
    </row>
    <row r="646">
      <c r="A646" s="6">
        <v>45429.0</v>
      </c>
      <c r="B646" s="8" t="s">
        <v>5682</v>
      </c>
      <c r="C646" s="12" t="s">
        <v>5683</v>
      </c>
      <c r="D646" s="100" t="s">
        <v>5684</v>
      </c>
      <c r="E646" s="8" t="s">
        <v>3306</v>
      </c>
      <c r="F646" s="89">
        <v>2.99</v>
      </c>
      <c r="G646" s="87"/>
      <c r="H646" s="87">
        <v>444900.0</v>
      </c>
      <c r="I646" s="87">
        <v>418800.0</v>
      </c>
      <c r="J646" s="84">
        <f t="shared" si="4"/>
        <v>26100</v>
      </c>
      <c r="K646" s="101" t="s">
        <v>3434</v>
      </c>
      <c r="L646" s="8" t="s">
        <v>66</v>
      </c>
      <c r="M646" s="8" t="s">
        <v>66</v>
      </c>
      <c r="N646" s="8" t="s">
        <v>66</v>
      </c>
      <c r="P646" s="85">
        <v>4.0</v>
      </c>
      <c r="Q646" s="86">
        <v>3.0</v>
      </c>
      <c r="R646" s="85">
        <v>2096.0</v>
      </c>
      <c r="S646" s="97"/>
      <c r="T646" s="89" t="s">
        <v>3307</v>
      </c>
      <c r="U646" s="8" t="s">
        <v>5685</v>
      </c>
      <c r="V646" s="8"/>
      <c r="W646" s="29"/>
    </row>
    <row r="647">
      <c r="A647" s="6">
        <v>45429.0</v>
      </c>
      <c r="B647" s="8" t="s">
        <v>3387</v>
      </c>
      <c r="C647" s="12" t="s">
        <v>5686</v>
      </c>
      <c r="D647" s="100" t="s">
        <v>5687</v>
      </c>
      <c r="E647" s="8" t="s">
        <v>3306</v>
      </c>
      <c r="F647" s="89">
        <v>2.5</v>
      </c>
      <c r="G647" s="87"/>
      <c r="H647" s="87">
        <v>445000.0</v>
      </c>
      <c r="I647" s="87">
        <v>311796.0</v>
      </c>
      <c r="J647" s="84">
        <f t="shared" si="4"/>
        <v>133204</v>
      </c>
      <c r="K647" s="101" t="s">
        <v>3803</v>
      </c>
      <c r="L647" s="8" t="s">
        <v>66</v>
      </c>
      <c r="M647" s="8" t="s">
        <v>66</v>
      </c>
      <c r="N647" s="8" t="s">
        <v>66</v>
      </c>
      <c r="P647" s="85">
        <v>3.0</v>
      </c>
      <c r="Q647" s="86">
        <v>3.0</v>
      </c>
      <c r="R647" s="85">
        <v>2085.0</v>
      </c>
      <c r="S647" s="97"/>
      <c r="T647" s="89" t="s">
        <v>3307</v>
      </c>
      <c r="U647" s="8" t="s">
        <v>5688</v>
      </c>
      <c r="V647" s="8"/>
      <c r="W647" s="29"/>
    </row>
    <row r="648">
      <c r="A648" s="6">
        <v>45428.0</v>
      </c>
      <c r="B648" s="8" t="s">
        <v>3663</v>
      </c>
      <c r="C648" s="12" t="s">
        <v>5689</v>
      </c>
      <c r="D648" s="100" t="s">
        <v>5690</v>
      </c>
      <c r="E648" s="8" t="s">
        <v>3306</v>
      </c>
      <c r="F648" s="89">
        <v>4.5</v>
      </c>
      <c r="G648" s="87"/>
      <c r="H648" s="87">
        <v>517000.0</v>
      </c>
      <c r="I648" s="87">
        <v>492399.0</v>
      </c>
      <c r="J648" s="84">
        <f t="shared" si="4"/>
        <v>24601</v>
      </c>
      <c r="K648" s="101" t="s">
        <v>5691</v>
      </c>
      <c r="L648" s="8" t="s">
        <v>66</v>
      </c>
      <c r="M648" s="8" t="s">
        <v>2900</v>
      </c>
      <c r="N648" s="8" t="s">
        <v>2900</v>
      </c>
      <c r="P648" s="85">
        <v>4.0</v>
      </c>
      <c r="Q648" s="86">
        <v>3.0</v>
      </c>
      <c r="R648" s="85">
        <v>2781.0</v>
      </c>
      <c r="S648" s="97"/>
      <c r="T648" s="89" t="s">
        <v>3307</v>
      </c>
      <c r="U648" s="8"/>
      <c r="V648" s="8"/>
      <c r="W648" s="29"/>
    </row>
    <row r="649">
      <c r="A649" s="6">
        <v>45427.0</v>
      </c>
      <c r="B649" s="8" t="s">
        <v>5692</v>
      </c>
      <c r="C649" s="12" t="s">
        <v>5693</v>
      </c>
      <c r="D649" s="100" t="s">
        <v>5694</v>
      </c>
      <c r="E649" s="8" t="s">
        <v>3306</v>
      </c>
      <c r="F649" s="89">
        <v>4.62</v>
      </c>
      <c r="G649" s="87"/>
      <c r="H649" s="87">
        <v>658000.0</v>
      </c>
      <c r="I649" s="87">
        <v>614000.0</v>
      </c>
      <c r="J649" s="84">
        <f t="shared" si="4"/>
        <v>44000</v>
      </c>
      <c r="K649" s="101" t="s">
        <v>5695</v>
      </c>
      <c r="L649" s="8" t="s">
        <v>66</v>
      </c>
      <c r="M649" s="8" t="s">
        <v>2900</v>
      </c>
      <c r="N649" s="8" t="s">
        <v>2900</v>
      </c>
      <c r="P649" s="85">
        <v>5.0</v>
      </c>
      <c r="Q649" s="86">
        <v>4.0</v>
      </c>
      <c r="R649" s="85">
        <v>4222.0</v>
      </c>
      <c r="S649" s="97"/>
      <c r="T649" s="89" t="s">
        <v>3307</v>
      </c>
      <c r="U649" s="8" t="s">
        <v>5696</v>
      </c>
      <c r="V649" s="8"/>
      <c r="W649" s="29"/>
      <c r="X649" s="8" t="s">
        <v>5579</v>
      </c>
    </row>
    <row r="650">
      <c r="A650" s="6">
        <v>45427.0</v>
      </c>
      <c r="B650" s="8" t="s">
        <v>5697</v>
      </c>
      <c r="C650" s="12" t="s">
        <v>5698</v>
      </c>
      <c r="D650" s="100" t="s">
        <v>5699</v>
      </c>
      <c r="E650" s="8" t="s">
        <v>3306</v>
      </c>
      <c r="F650" s="89">
        <v>2.5</v>
      </c>
      <c r="G650" s="87"/>
      <c r="H650" s="87">
        <v>989000.0</v>
      </c>
      <c r="I650" s="87">
        <v>674606.0</v>
      </c>
      <c r="J650" s="96">
        <f t="shared" si="4"/>
        <v>314394</v>
      </c>
      <c r="K650" s="101"/>
      <c r="L650" s="8" t="s">
        <v>2900</v>
      </c>
      <c r="M650" s="8" t="s">
        <v>2900</v>
      </c>
      <c r="N650" s="8" t="s">
        <v>2900</v>
      </c>
      <c r="P650" s="85">
        <v>3.0</v>
      </c>
      <c r="Q650" s="86">
        <v>5.0</v>
      </c>
      <c r="R650" s="85">
        <v>7090.0</v>
      </c>
      <c r="S650" s="97"/>
      <c r="T650" s="89" t="s">
        <v>3307</v>
      </c>
      <c r="U650" s="8"/>
      <c r="V650" s="8"/>
      <c r="W650" s="29"/>
    </row>
    <row r="651">
      <c r="A651" s="6">
        <v>45425.0</v>
      </c>
      <c r="B651" s="8" t="s">
        <v>5700</v>
      </c>
      <c r="C651" s="12" t="s">
        <v>5701</v>
      </c>
      <c r="D651" s="100" t="s">
        <v>5702</v>
      </c>
      <c r="E651" s="8" t="s">
        <v>3306</v>
      </c>
      <c r="F651" s="89">
        <v>2.75</v>
      </c>
      <c r="G651" s="87"/>
      <c r="H651" s="87">
        <v>450000.0</v>
      </c>
      <c r="I651" s="87">
        <v>386386.0</v>
      </c>
      <c r="J651" s="84">
        <f t="shared" si="4"/>
        <v>63614</v>
      </c>
      <c r="K651" s="101" t="s">
        <v>5703</v>
      </c>
      <c r="L651" s="8" t="s">
        <v>66</v>
      </c>
      <c r="M651" s="8" t="s">
        <v>2900</v>
      </c>
      <c r="N651" s="8" t="s">
        <v>2900</v>
      </c>
      <c r="P651" s="85">
        <v>2.0</v>
      </c>
      <c r="Q651" s="86">
        <v>2.0</v>
      </c>
      <c r="R651" s="85">
        <v>1422.0</v>
      </c>
      <c r="S651" s="97"/>
      <c r="T651" s="89" t="s">
        <v>3307</v>
      </c>
      <c r="U651" s="8" t="s">
        <v>3032</v>
      </c>
      <c r="V651" s="8"/>
      <c r="W651" s="29"/>
      <c r="X651" s="8" t="s">
        <v>5579</v>
      </c>
    </row>
    <row r="652">
      <c r="A652" s="6">
        <v>45425.0</v>
      </c>
      <c r="B652" s="8" t="s">
        <v>4283</v>
      </c>
      <c r="C652" s="12" t="s">
        <v>5704</v>
      </c>
      <c r="D652" s="100" t="s">
        <v>5705</v>
      </c>
      <c r="E652" s="8" t="s">
        <v>3306</v>
      </c>
      <c r="F652" s="89">
        <v>2.5</v>
      </c>
      <c r="G652" s="87"/>
      <c r="H652" s="87">
        <v>460000.0</v>
      </c>
      <c r="I652" s="87">
        <v>415353.0</v>
      </c>
      <c r="J652" s="84">
        <f t="shared" si="4"/>
        <v>44647</v>
      </c>
      <c r="K652" s="101"/>
      <c r="L652" s="8" t="s">
        <v>2900</v>
      </c>
      <c r="M652" s="8" t="s">
        <v>2900</v>
      </c>
      <c r="N652" s="8" t="s">
        <v>2900</v>
      </c>
      <c r="P652" s="85">
        <v>3.0</v>
      </c>
      <c r="Q652" s="86">
        <v>3.0</v>
      </c>
      <c r="R652" s="85">
        <v>2453.0</v>
      </c>
      <c r="S652" s="97"/>
      <c r="T652" s="89" t="s">
        <v>3940</v>
      </c>
      <c r="U652" s="8"/>
      <c r="V652" s="8"/>
      <c r="W652" s="29"/>
    </row>
    <row r="653">
      <c r="A653" s="6">
        <v>45425.0</v>
      </c>
      <c r="B653" s="8" t="s">
        <v>3685</v>
      </c>
      <c r="C653" s="12" t="s">
        <v>5706</v>
      </c>
      <c r="D653" s="100" t="s">
        <v>5707</v>
      </c>
      <c r="E653" s="8" t="s">
        <v>3306</v>
      </c>
      <c r="F653" s="89">
        <v>2.88</v>
      </c>
      <c r="G653" s="87"/>
      <c r="H653" s="87">
        <v>485000.0</v>
      </c>
      <c r="I653" s="87">
        <v>404032.0</v>
      </c>
      <c r="J653" s="84">
        <f t="shared" si="4"/>
        <v>80968</v>
      </c>
      <c r="K653" s="101"/>
      <c r="L653" s="8" t="s">
        <v>2900</v>
      </c>
      <c r="M653" s="8" t="s">
        <v>2900</v>
      </c>
      <c r="N653" s="8" t="s">
        <v>2900</v>
      </c>
      <c r="P653" s="85">
        <v>3.0</v>
      </c>
      <c r="Q653" s="86">
        <v>3.0</v>
      </c>
      <c r="R653" s="85">
        <v>2289.0</v>
      </c>
      <c r="S653" s="97"/>
      <c r="T653" s="89" t="s">
        <v>3940</v>
      </c>
      <c r="U653" s="8"/>
      <c r="V653" s="8"/>
      <c r="W653" s="29"/>
    </row>
    <row r="654">
      <c r="A654" s="6">
        <v>45425.0</v>
      </c>
      <c r="B654" s="8" t="s">
        <v>4697</v>
      </c>
      <c r="C654" s="12" t="s">
        <v>5708</v>
      </c>
      <c r="D654" s="100" t="s">
        <v>5709</v>
      </c>
      <c r="E654" s="8" t="s">
        <v>3306</v>
      </c>
      <c r="F654" s="89">
        <v>4.0</v>
      </c>
      <c r="G654" s="87"/>
      <c r="H654" s="87">
        <v>785000.0</v>
      </c>
      <c r="I654" s="87">
        <v>707071.0</v>
      </c>
      <c r="J654" s="84">
        <f t="shared" si="4"/>
        <v>77929</v>
      </c>
      <c r="K654" s="101" t="s">
        <v>5710</v>
      </c>
      <c r="L654" s="8" t="s">
        <v>66</v>
      </c>
      <c r="M654" s="8" t="s">
        <v>2900</v>
      </c>
      <c r="N654" s="8"/>
      <c r="P654" s="85">
        <v>4.0</v>
      </c>
      <c r="Q654" s="86">
        <v>3.0</v>
      </c>
      <c r="R654" s="85">
        <v>3987.0</v>
      </c>
      <c r="S654" s="97"/>
      <c r="T654" s="89" t="s">
        <v>3307</v>
      </c>
      <c r="U654" s="8" t="s">
        <v>5711</v>
      </c>
      <c r="V654" s="8"/>
      <c r="W654" s="29"/>
    </row>
    <row r="655">
      <c r="A655" s="6">
        <v>45425.0</v>
      </c>
      <c r="B655" s="8" t="s">
        <v>5712</v>
      </c>
      <c r="C655" s="12" t="s">
        <v>5713</v>
      </c>
      <c r="D655" s="100" t="s">
        <v>5714</v>
      </c>
      <c r="E655" s="8" t="s">
        <v>3306</v>
      </c>
      <c r="F655" s="89">
        <v>2.5</v>
      </c>
      <c r="G655" s="87"/>
      <c r="H655" s="87">
        <v>370000.0</v>
      </c>
      <c r="I655" s="87">
        <v>340743.0</v>
      </c>
      <c r="J655" s="84">
        <f t="shared" si="4"/>
        <v>29257</v>
      </c>
      <c r="K655" s="101" t="s">
        <v>5715</v>
      </c>
      <c r="L655" s="8" t="s">
        <v>66</v>
      </c>
      <c r="M655" s="8" t="s">
        <v>66</v>
      </c>
      <c r="N655" s="8"/>
      <c r="P655" s="85">
        <v>3.0</v>
      </c>
      <c r="Q655" s="86">
        <v>3.0</v>
      </c>
      <c r="R655" s="85">
        <v>1606.0</v>
      </c>
      <c r="S655" s="97"/>
      <c r="T655" s="89" t="s">
        <v>3307</v>
      </c>
      <c r="U655" s="8" t="s">
        <v>5716</v>
      </c>
      <c r="V655" s="8"/>
      <c r="W655" s="29"/>
    </row>
    <row r="656">
      <c r="A656" s="6">
        <v>45425.0</v>
      </c>
      <c r="B656" s="8" t="s">
        <v>4008</v>
      </c>
      <c r="C656" s="12" t="s">
        <v>5717</v>
      </c>
      <c r="D656" s="100" t="s">
        <v>5718</v>
      </c>
      <c r="E656" s="8" t="s">
        <v>3306</v>
      </c>
      <c r="F656" s="89">
        <v>2.75</v>
      </c>
      <c r="G656" s="87"/>
      <c r="H656" s="87">
        <v>439900.0</v>
      </c>
      <c r="I656" s="87">
        <v>410000.0</v>
      </c>
      <c r="J656" s="84">
        <f t="shared" si="4"/>
        <v>29900</v>
      </c>
      <c r="K656" s="101" t="s">
        <v>5719</v>
      </c>
      <c r="L656" s="8" t="s">
        <v>66</v>
      </c>
      <c r="M656" s="8" t="s">
        <v>66</v>
      </c>
      <c r="N656" s="8" t="s">
        <v>66</v>
      </c>
      <c r="P656" s="85">
        <v>5.0</v>
      </c>
      <c r="Q656" s="86">
        <v>3.0</v>
      </c>
      <c r="R656" s="85">
        <v>2198.0</v>
      </c>
      <c r="S656" s="97"/>
      <c r="T656" s="89" t="s">
        <v>3307</v>
      </c>
      <c r="U656" s="8" t="s">
        <v>5696</v>
      </c>
      <c r="V656" s="8"/>
      <c r="W656" s="29"/>
    </row>
    <row r="657">
      <c r="A657" s="6">
        <v>45425.0</v>
      </c>
      <c r="B657" s="8" t="s">
        <v>5483</v>
      </c>
      <c r="C657" s="12" t="s">
        <v>5720</v>
      </c>
      <c r="D657" s="100" t="s">
        <v>5721</v>
      </c>
      <c r="E657" s="8" t="s">
        <v>3306</v>
      </c>
      <c r="F657" s="89">
        <v>2.25</v>
      </c>
      <c r="G657" s="90">
        <v>2500.0</v>
      </c>
      <c r="H657" s="87">
        <v>630000.0</v>
      </c>
      <c r="I657" s="87">
        <v>490000.0</v>
      </c>
      <c r="J657" s="84">
        <f t="shared" si="4"/>
        <v>140000</v>
      </c>
      <c r="K657" s="101"/>
      <c r="L657" s="8" t="s">
        <v>2900</v>
      </c>
      <c r="M657" s="8" t="s">
        <v>2900</v>
      </c>
      <c r="N657" s="8" t="s">
        <v>2900</v>
      </c>
      <c r="P657" s="85">
        <v>5.0</v>
      </c>
      <c r="Q657" s="86">
        <v>3.0</v>
      </c>
      <c r="R657" s="85">
        <v>2918.0</v>
      </c>
      <c r="S657" s="97"/>
      <c r="T657" s="89" t="s">
        <v>3307</v>
      </c>
      <c r="U657" s="8"/>
      <c r="V657" s="8"/>
      <c r="W657" s="29"/>
    </row>
    <row r="658">
      <c r="A658" s="6">
        <v>45422.0</v>
      </c>
      <c r="B658" s="8" t="s">
        <v>5722</v>
      </c>
      <c r="C658" s="12" t="s">
        <v>5723</v>
      </c>
      <c r="D658" s="100" t="s">
        <v>5724</v>
      </c>
      <c r="E658" s="8" t="s">
        <v>3306</v>
      </c>
      <c r="F658" s="89">
        <v>3.06</v>
      </c>
      <c r="G658" s="87">
        <v>1841.0</v>
      </c>
      <c r="H658" s="87">
        <v>325000.0</v>
      </c>
      <c r="I658" s="87">
        <v>361351.0</v>
      </c>
      <c r="J658" s="84">
        <f t="shared" si="4"/>
        <v>-36351</v>
      </c>
      <c r="K658" s="101" t="s">
        <v>5725</v>
      </c>
      <c r="L658" s="8" t="s">
        <v>66</v>
      </c>
      <c r="M658" s="8" t="s">
        <v>66</v>
      </c>
      <c r="N658" s="8"/>
      <c r="P658" s="85">
        <v>3.0</v>
      </c>
      <c r="Q658" s="86">
        <v>2.0</v>
      </c>
      <c r="R658" s="85">
        <v>1118.0</v>
      </c>
      <c r="S658" s="97"/>
      <c r="T658" s="89" t="s">
        <v>3307</v>
      </c>
      <c r="U658" s="8" t="s">
        <v>3123</v>
      </c>
      <c r="V658" s="8"/>
      <c r="W658" s="29"/>
      <c r="X658" s="8" t="s">
        <v>4826</v>
      </c>
    </row>
    <row r="659">
      <c r="A659" s="6">
        <v>45422.0</v>
      </c>
      <c r="B659" s="8" t="s">
        <v>3439</v>
      </c>
      <c r="C659" s="12" t="s">
        <v>5726</v>
      </c>
      <c r="D659" s="100" t="s">
        <v>5727</v>
      </c>
      <c r="E659" s="8" t="s">
        <v>3306</v>
      </c>
      <c r="F659" s="89">
        <v>2.75</v>
      </c>
      <c r="G659" s="87"/>
      <c r="H659" s="87">
        <v>495000.0</v>
      </c>
      <c r="I659" s="87">
        <v>388112.0</v>
      </c>
      <c r="J659" s="84">
        <f t="shared" si="4"/>
        <v>106888</v>
      </c>
      <c r="K659" s="101" t="s">
        <v>5728</v>
      </c>
      <c r="L659" s="8" t="s">
        <v>66</v>
      </c>
      <c r="M659" s="8" t="s">
        <v>66</v>
      </c>
      <c r="N659" s="8" t="s">
        <v>66</v>
      </c>
      <c r="P659" s="85">
        <v>4.0</v>
      </c>
      <c r="Q659" s="86">
        <v>3.0</v>
      </c>
      <c r="R659" s="85">
        <v>2920.0</v>
      </c>
      <c r="S659" s="97"/>
      <c r="T659" s="89" t="s">
        <v>3307</v>
      </c>
      <c r="U659" s="8" t="s">
        <v>5729</v>
      </c>
      <c r="V659" s="8"/>
      <c r="W659" s="29"/>
    </row>
    <row r="660">
      <c r="A660" s="6">
        <v>45422.0</v>
      </c>
      <c r="B660" s="8" t="s">
        <v>3731</v>
      </c>
      <c r="C660" s="12" t="s">
        <v>5730</v>
      </c>
      <c r="D660" s="100" t="s">
        <v>5731</v>
      </c>
      <c r="E660" s="8" t="s">
        <v>3306</v>
      </c>
      <c r="F660" s="89">
        <v>3.12</v>
      </c>
      <c r="G660" s="87"/>
      <c r="H660" s="87">
        <v>425000.0</v>
      </c>
      <c r="I660" s="87">
        <v>377244.0</v>
      </c>
      <c r="J660" s="84">
        <f t="shared" si="4"/>
        <v>47756</v>
      </c>
      <c r="K660" s="101" t="s">
        <v>5732</v>
      </c>
      <c r="L660" s="8" t="s">
        <v>66</v>
      </c>
      <c r="M660" s="8" t="s">
        <v>2900</v>
      </c>
      <c r="N660" s="8"/>
      <c r="P660" s="85">
        <v>2.0</v>
      </c>
      <c r="Q660" s="86">
        <v>2.0</v>
      </c>
      <c r="R660" s="85">
        <v>1302.0</v>
      </c>
      <c r="S660" s="97"/>
      <c r="T660" s="89" t="s">
        <v>3307</v>
      </c>
      <c r="U660" s="8" t="s">
        <v>5733</v>
      </c>
      <c r="V660" s="8"/>
      <c r="W660" s="29"/>
    </row>
    <row r="661">
      <c r="A661" s="6">
        <v>45422.0</v>
      </c>
      <c r="B661" s="8" t="s">
        <v>5734</v>
      </c>
      <c r="C661" s="12" t="s">
        <v>5735</v>
      </c>
      <c r="D661" s="100" t="s">
        <v>5736</v>
      </c>
      <c r="E661" s="8" t="s">
        <v>3306</v>
      </c>
      <c r="F661" s="89">
        <v>2.5</v>
      </c>
      <c r="G661" s="87"/>
      <c r="H661" s="87">
        <v>540000.0</v>
      </c>
      <c r="I661" s="87">
        <v>360000.0</v>
      </c>
      <c r="J661" s="96">
        <f t="shared" si="4"/>
        <v>180000</v>
      </c>
      <c r="K661" s="101"/>
      <c r="L661" s="8" t="s">
        <v>2900</v>
      </c>
      <c r="M661" s="8" t="s">
        <v>2900</v>
      </c>
      <c r="N661" s="8" t="s">
        <v>2900</v>
      </c>
      <c r="P661" s="85">
        <v>5.0</v>
      </c>
      <c r="Q661" s="86">
        <v>4.0</v>
      </c>
      <c r="R661" s="85">
        <v>3013.0</v>
      </c>
      <c r="S661" s="97"/>
      <c r="T661" s="89" t="s">
        <v>3307</v>
      </c>
      <c r="U661" s="8"/>
      <c r="V661" s="8"/>
      <c r="W661" s="29"/>
    </row>
    <row r="662">
      <c r="A662" s="6">
        <v>45422.0</v>
      </c>
      <c r="B662" s="8" t="s">
        <v>5737</v>
      </c>
      <c r="C662" s="12" t="s">
        <v>5738</v>
      </c>
      <c r="D662" s="100" t="s">
        <v>5739</v>
      </c>
      <c r="E662" s="8" t="s">
        <v>3306</v>
      </c>
      <c r="F662" s="89">
        <v>2.63</v>
      </c>
      <c r="G662" s="87"/>
      <c r="H662" s="87">
        <v>635000.0</v>
      </c>
      <c r="I662" s="87">
        <v>488000.0</v>
      </c>
      <c r="J662" s="84">
        <f t="shared" si="4"/>
        <v>147000</v>
      </c>
      <c r="K662" s="101" t="s">
        <v>5740</v>
      </c>
      <c r="L662" s="8" t="s">
        <v>66</v>
      </c>
      <c r="M662" s="8" t="s">
        <v>66</v>
      </c>
      <c r="N662" s="8" t="s">
        <v>66</v>
      </c>
      <c r="P662" s="85">
        <v>5.0</v>
      </c>
      <c r="Q662" s="86">
        <v>4.0</v>
      </c>
      <c r="R662" s="85">
        <v>3804.0</v>
      </c>
      <c r="S662" s="97"/>
      <c r="T662" s="89" t="s">
        <v>3307</v>
      </c>
      <c r="U662" s="8" t="s">
        <v>5587</v>
      </c>
      <c r="V662" s="8"/>
      <c r="W662" s="29"/>
    </row>
    <row r="663">
      <c r="A663" s="6">
        <v>45422.0</v>
      </c>
      <c r="B663" s="8" t="s">
        <v>4463</v>
      </c>
      <c r="C663" s="12" t="s">
        <v>5741</v>
      </c>
      <c r="D663" s="100" t="s">
        <v>5742</v>
      </c>
      <c r="E663" s="8" t="s">
        <v>3306</v>
      </c>
      <c r="F663" s="89">
        <v>2.25</v>
      </c>
      <c r="G663" s="87"/>
      <c r="H663" s="87">
        <v>575000.0</v>
      </c>
      <c r="I663" s="87">
        <v>375283.0</v>
      </c>
      <c r="J663" s="96">
        <f t="shared" si="4"/>
        <v>199717</v>
      </c>
      <c r="K663" s="101"/>
      <c r="L663" s="8" t="s">
        <v>2900</v>
      </c>
      <c r="M663" s="8" t="s">
        <v>2900</v>
      </c>
      <c r="N663" s="8" t="s">
        <v>2900</v>
      </c>
      <c r="P663" s="85">
        <v>5.0</v>
      </c>
      <c r="Q663" s="86">
        <v>4.0</v>
      </c>
      <c r="R663" s="85">
        <v>3373.0</v>
      </c>
      <c r="S663" s="97"/>
      <c r="T663" s="89" t="s">
        <v>3307</v>
      </c>
      <c r="U663" s="8"/>
      <c r="V663" s="8"/>
      <c r="W663" s="29"/>
    </row>
    <row r="664">
      <c r="A664" s="6">
        <v>45422.0</v>
      </c>
      <c r="B664" s="8" t="s">
        <v>5743</v>
      </c>
      <c r="C664" s="12" t="s">
        <v>5744</v>
      </c>
      <c r="D664" s="100" t="s">
        <v>5745</v>
      </c>
      <c r="E664" s="8" t="s">
        <v>3306</v>
      </c>
      <c r="F664" s="89">
        <v>2.75</v>
      </c>
      <c r="G664" s="87"/>
      <c r="H664" s="87">
        <v>565000.0</v>
      </c>
      <c r="I664" s="87">
        <v>367512.0</v>
      </c>
      <c r="J664" s="96">
        <f t="shared" si="4"/>
        <v>197488</v>
      </c>
      <c r="K664" s="101"/>
      <c r="L664" s="8" t="s">
        <v>2900</v>
      </c>
      <c r="M664" s="8" t="s">
        <v>2900</v>
      </c>
      <c r="N664" s="8" t="s">
        <v>2900</v>
      </c>
      <c r="P664" s="85">
        <v>5.0</v>
      </c>
      <c r="Q664" s="86">
        <v>3.0</v>
      </c>
      <c r="R664" s="85">
        <v>3058.0</v>
      </c>
      <c r="S664" s="97"/>
      <c r="T664" s="89" t="s">
        <v>3307</v>
      </c>
      <c r="U664" s="8"/>
      <c r="V664" s="8"/>
      <c r="W664" s="29"/>
    </row>
    <row r="665">
      <c r="A665" s="6">
        <v>45421.0</v>
      </c>
      <c r="B665" s="8" t="s">
        <v>5746</v>
      </c>
      <c r="C665" s="12" t="s">
        <v>5747</v>
      </c>
      <c r="D665" s="100" t="s">
        <v>5748</v>
      </c>
      <c r="E665" s="8" t="s">
        <v>3306</v>
      </c>
      <c r="F665" s="89">
        <v>2.5</v>
      </c>
      <c r="G665" s="87"/>
      <c r="H665" s="87">
        <v>565000.0</v>
      </c>
      <c r="I665" s="87">
        <v>412000.0</v>
      </c>
      <c r="J665" s="96">
        <f t="shared" si="4"/>
        <v>153000</v>
      </c>
      <c r="K665" s="101"/>
      <c r="L665" s="8" t="s">
        <v>2900</v>
      </c>
      <c r="M665" s="8" t="s">
        <v>2900</v>
      </c>
      <c r="N665" s="8" t="s">
        <v>2900</v>
      </c>
      <c r="P665" s="85">
        <v>5.0</v>
      </c>
      <c r="Q665" s="86">
        <v>4.0</v>
      </c>
      <c r="R665" s="85">
        <v>3373.0</v>
      </c>
      <c r="S665" s="97"/>
      <c r="T665" s="89" t="s">
        <v>3307</v>
      </c>
      <c r="U665" s="8"/>
      <c r="V665" s="8"/>
      <c r="W665" s="29"/>
    </row>
    <row r="666">
      <c r="A666" s="6">
        <v>45421.0</v>
      </c>
      <c r="B666" s="8" t="s">
        <v>5749</v>
      </c>
      <c r="C666" s="12" t="s">
        <v>5750</v>
      </c>
      <c r="D666" s="100" t="s">
        <v>5751</v>
      </c>
      <c r="E666" s="8" t="s">
        <v>3306</v>
      </c>
      <c r="F666" s="89">
        <v>2.38</v>
      </c>
      <c r="G666" s="87"/>
      <c r="H666" s="87">
        <v>543210.0</v>
      </c>
      <c r="I666" s="87">
        <v>492858.0</v>
      </c>
      <c r="J666" s="84">
        <f t="shared" si="4"/>
        <v>50352</v>
      </c>
      <c r="K666" s="101" t="s">
        <v>5752</v>
      </c>
      <c r="L666" s="8" t="s">
        <v>66</v>
      </c>
      <c r="M666" s="8" t="s">
        <v>66</v>
      </c>
      <c r="N666" s="8" t="s">
        <v>66</v>
      </c>
      <c r="P666" s="85">
        <v>5.0</v>
      </c>
      <c r="Q666" s="86">
        <v>3.0</v>
      </c>
      <c r="R666" s="85">
        <v>3156.0</v>
      </c>
      <c r="S666" s="97"/>
      <c r="T666" s="89" t="s">
        <v>3307</v>
      </c>
      <c r="U666" s="8" t="s">
        <v>3032</v>
      </c>
      <c r="V666" s="8"/>
      <c r="W666" s="29"/>
    </row>
    <row r="667">
      <c r="A667" s="6">
        <v>45421.0</v>
      </c>
      <c r="B667" s="8" t="s">
        <v>5753</v>
      </c>
      <c r="C667" s="12" t="s">
        <v>5754</v>
      </c>
      <c r="D667" s="100" t="s">
        <v>5755</v>
      </c>
      <c r="E667" s="8" t="s">
        <v>5442</v>
      </c>
      <c r="F667" s="89">
        <v>2.25</v>
      </c>
      <c r="G667" s="87"/>
      <c r="H667" s="87">
        <v>749900.0</v>
      </c>
      <c r="I667" s="87">
        <v>403000.0</v>
      </c>
      <c r="J667" s="96">
        <f t="shared" si="4"/>
        <v>346900</v>
      </c>
      <c r="K667" s="101"/>
      <c r="L667" s="8" t="s">
        <v>2900</v>
      </c>
      <c r="M667" s="8" t="s">
        <v>2900</v>
      </c>
      <c r="N667" s="8" t="s">
        <v>2900</v>
      </c>
      <c r="P667" s="85">
        <v>5.0</v>
      </c>
      <c r="Q667" s="86">
        <v>4.0</v>
      </c>
      <c r="R667" s="85">
        <v>3742.0</v>
      </c>
      <c r="S667" s="97"/>
      <c r="T667" s="89" t="s">
        <v>3307</v>
      </c>
      <c r="U667" s="8"/>
      <c r="V667" s="8"/>
      <c r="W667" s="29"/>
    </row>
    <row r="668">
      <c r="A668" s="6">
        <v>45420.0</v>
      </c>
      <c r="B668" s="8" t="s">
        <v>5756</v>
      </c>
      <c r="C668" s="12" t="s">
        <v>5757</v>
      </c>
      <c r="D668" s="100" t="s">
        <v>5758</v>
      </c>
      <c r="E668" s="8" t="s">
        <v>3306</v>
      </c>
      <c r="F668" s="89">
        <v>2.5</v>
      </c>
      <c r="G668" s="87"/>
      <c r="H668" s="87">
        <v>449997.0</v>
      </c>
      <c r="I668" s="87">
        <v>392000.0</v>
      </c>
      <c r="J668" s="84">
        <f t="shared" si="4"/>
        <v>57997</v>
      </c>
      <c r="K668" s="101" t="s">
        <v>5759</v>
      </c>
      <c r="L668" s="8" t="s">
        <v>66</v>
      </c>
      <c r="M668" s="8" t="s">
        <v>66</v>
      </c>
      <c r="N668" s="8" t="s">
        <v>66</v>
      </c>
      <c r="P668" s="85">
        <v>3.0</v>
      </c>
      <c r="Q668" s="86">
        <v>3.0</v>
      </c>
      <c r="R668" s="85">
        <v>2416.0</v>
      </c>
      <c r="S668" s="97"/>
      <c r="T668" s="89" t="s">
        <v>3307</v>
      </c>
      <c r="U668" s="8" t="s">
        <v>5733</v>
      </c>
      <c r="V668" s="8"/>
      <c r="W668" s="29"/>
    </row>
    <row r="669">
      <c r="A669" s="6">
        <v>45419.0</v>
      </c>
      <c r="B669" s="8" t="s">
        <v>3681</v>
      </c>
      <c r="C669" s="12" t="s">
        <v>5760</v>
      </c>
      <c r="D669" s="100" t="s">
        <v>5761</v>
      </c>
      <c r="E669" s="8" t="s">
        <v>3306</v>
      </c>
      <c r="F669" s="89">
        <v>2.75</v>
      </c>
      <c r="G669" s="87"/>
      <c r="H669" s="87">
        <v>599000.0</v>
      </c>
      <c r="I669" s="87">
        <v>437822.0</v>
      </c>
      <c r="J669" s="96">
        <f t="shared" si="4"/>
        <v>161178</v>
      </c>
      <c r="K669" s="101"/>
      <c r="L669" s="8" t="s">
        <v>2900</v>
      </c>
      <c r="M669" s="8" t="s">
        <v>2900</v>
      </c>
      <c r="N669" s="8" t="s">
        <v>2900</v>
      </c>
      <c r="P669" s="85">
        <v>4.0</v>
      </c>
      <c r="Q669" s="86">
        <v>3.0</v>
      </c>
      <c r="R669" s="85">
        <v>2286.0</v>
      </c>
      <c r="S669" s="97"/>
      <c r="T669" s="89" t="s">
        <v>3307</v>
      </c>
      <c r="U669" s="8"/>
      <c r="V669" s="8"/>
      <c r="W669" s="29"/>
    </row>
    <row r="670">
      <c r="A670" s="6">
        <v>45419.0</v>
      </c>
      <c r="B670" s="8" t="s">
        <v>4431</v>
      </c>
      <c r="C670" s="12" t="s">
        <v>5762</v>
      </c>
      <c r="D670" s="100" t="s">
        <v>5763</v>
      </c>
      <c r="E670" s="8" t="s">
        <v>3306</v>
      </c>
      <c r="F670" s="89">
        <v>2.75</v>
      </c>
      <c r="G670" s="87"/>
      <c r="H670" s="87">
        <v>400000.0</v>
      </c>
      <c r="I670" s="87">
        <v>189449.0</v>
      </c>
      <c r="J670" s="96">
        <f t="shared" si="4"/>
        <v>210551</v>
      </c>
      <c r="K670" s="101"/>
      <c r="L670" s="8" t="s">
        <v>2900</v>
      </c>
      <c r="M670" s="8" t="s">
        <v>2900</v>
      </c>
      <c r="N670" s="8" t="s">
        <v>2900</v>
      </c>
      <c r="P670" s="85">
        <v>4.0</v>
      </c>
      <c r="Q670" s="86">
        <v>2.0</v>
      </c>
      <c r="R670" s="85">
        <v>1763.0</v>
      </c>
      <c r="S670" s="97"/>
      <c r="T670" s="89" t="s">
        <v>3307</v>
      </c>
      <c r="U670" s="8"/>
      <c r="V670" s="8"/>
      <c r="W670" s="29"/>
    </row>
    <row r="671">
      <c r="A671" s="6">
        <v>45419.0</v>
      </c>
      <c r="B671" s="8" t="s">
        <v>5036</v>
      </c>
      <c r="C671" s="12" t="s">
        <v>5764</v>
      </c>
      <c r="D671" s="100" t="s">
        <v>5765</v>
      </c>
      <c r="E671" s="8" t="s">
        <v>3851</v>
      </c>
      <c r="F671" s="89">
        <v>2.25</v>
      </c>
      <c r="G671" s="87"/>
      <c r="H671" s="87">
        <v>515000.0</v>
      </c>
      <c r="I671" s="87">
        <v>383380.0</v>
      </c>
      <c r="J671" s="84">
        <f t="shared" si="4"/>
        <v>131620</v>
      </c>
      <c r="K671" s="101" t="s">
        <v>5766</v>
      </c>
      <c r="L671" s="8" t="s">
        <v>66</v>
      </c>
      <c r="M671" s="8" t="s">
        <v>66</v>
      </c>
      <c r="N671" s="8" t="s">
        <v>66</v>
      </c>
      <c r="P671" s="85">
        <v>3.0</v>
      </c>
      <c r="Q671" s="86">
        <v>3.0</v>
      </c>
      <c r="R671" s="85">
        <v>1575.0</v>
      </c>
      <c r="S671" s="97"/>
      <c r="T671" s="89" t="s">
        <v>3307</v>
      </c>
      <c r="U671" s="8"/>
      <c r="V671" s="8"/>
      <c r="W671" s="29"/>
    </row>
    <row r="672">
      <c r="A672" s="6">
        <v>45419.0</v>
      </c>
      <c r="B672" s="8" t="s">
        <v>5767</v>
      </c>
      <c r="C672" s="12" t="s">
        <v>5768</v>
      </c>
      <c r="D672" s="100" t="s">
        <v>5769</v>
      </c>
      <c r="E672" s="8" t="s">
        <v>3306</v>
      </c>
      <c r="F672" s="89">
        <v>5.75</v>
      </c>
      <c r="G672" s="87"/>
      <c r="H672" s="87">
        <v>565000.0</v>
      </c>
      <c r="I672" s="87">
        <v>539780.0</v>
      </c>
      <c r="J672" s="84">
        <f t="shared" si="4"/>
        <v>25220</v>
      </c>
      <c r="K672" s="101" t="s">
        <v>5770</v>
      </c>
      <c r="L672" s="8" t="s">
        <v>66</v>
      </c>
      <c r="M672" s="8" t="s">
        <v>2900</v>
      </c>
      <c r="N672" s="8" t="s">
        <v>2900</v>
      </c>
      <c r="P672" s="85">
        <v>4.0</v>
      </c>
      <c r="Q672" s="86">
        <v>4.0</v>
      </c>
      <c r="R672" s="85">
        <v>2505.0</v>
      </c>
      <c r="S672" s="97"/>
      <c r="T672" s="89" t="s">
        <v>3307</v>
      </c>
      <c r="U672" s="8" t="s">
        <v>5771</v>
      </c>
      <c r="V672" s="8"/>
      <c r="W672" s="29"/>
    </row>
    <row r="673">
      <c r="A673" s="6">
        <v>45419.0</v>
      </c>
      <c r="B673" s="8" t="s">
        <v>3329</v>
      </c>
      <c r="C673" s="12" t="s">
        <v>5772</v>
      </c>
      <c r="D673" s="100" t="s">
        <v>5773</v>
      </c>
      <c r="E673" s="8" t="s">
        <v>3306</v>
      </c>
      <c r="F673" s="89">
        <v>2.75</v>
      </c>
      <c r="G673" s="87"/>
      <c r="H673" s="87">
        <v>469000.0</v>
      </c>
      <c r="I673" s="87">
        <v>381452.0</v>
      </c>
      <c r="J673" s="84">
        <f t="shared" si="4"/>
        <v>87548</v>
      </c>
      <c r="K673" s="101" t="s">
        <v>5774</v>
      </c>
      <c r="L673" s="8" t="s">
        <v>66</v>
      </c>
      <c r="M673" s="8" t="s">
        <v>66</v>
      </c>
      <c r="N673" s="8" t="s">
        <v>66</v>
      </c>
      <c r="P673" s="85">
        <v>4.0</v>
      </c>
      <c r="Q673" s="86">
        <v>4.0</v>
      </c>
      <c r="R673" s="85">
        <v>2070.0</v>
      </c>
      <c r="S673" s="97"/>
      <c r="T673" s="89" t="s">
        <v>3307</v>
      </c>
      <c r="U673" s="8" t="s">
        <v>5611</v>
      </c>
      <c r="V673" s="8"/>
      <c r="W673" s="29"/>
    </row>
    <row r="674">
      <c r="A674" s="6">
        <v>45418.0</v>
      </c>
      <c r="B674" s="8" t="s">
        <v>5775</v>
      </c>
      <c r="C674" s="12" t="s">
        <v>5776</v>
      </c>
      <c r="D674" s="100" t="s">
        <v>5777</v>
      </c>
      <c r="E674" s="8" t="s">
        <v>3306</v>
      </c>
      <c r="F674" s="89">
        <v>2.25</v>
      </c>
      <c r="G674" s="87"/>
      <c r="H674" s="87">
        <v>699900.0</v>
      </c>
      <c r="I674" s="87">
        <v>490461.0</v>
      </c>
      <c r="J674" s="96">
        <f t="shared" si="4"/>
        <v>209439</v>
      </c>
      <c r="K674" s="101"/>
      <c r="L674" s="8" t="s">
        <v>2900</v>
      </c>
      <c r="M674" s="8" t="s">
        <v>2900</v>
      </c>
      <c r="N674" s="8" t="s">
        <v>2900</v>
      </c>
      <c r="P674" s="85">
        <v>5.0</v>
      </c>
      <c r="Q674" s="86">
        <v>4.0</v>
      </c>
      <c r="R674" s="85">
        <v>4214.0</v>
      </c>
      <c r="S674" s="97"/>
      <c r="T674" s="89" t="s">
        <v>3307</v>
      </c>
      <c r="U674" s="8"/>
      <c r="V674" s="8"/>
      <c r="W674" s="29"/>
    </row>
    <row r="675">
      <c r="A675" s="6">
        <v>45418.0</v>
      </c>
      <c r="B675" s="8" t="s">
        <v>5778</v>
      </c>
      <c r="C675" s="12" t="s">
        <v>5779</v>
      </c>
      <c r="D675" s="100" t="s">
        <v>5780</v>
      </c>
      <c r="E675" s="8" t="s">
        <v>3306</v>
      </c>
      <c r="F675" s="89">
        <v>2.78</v>
      </c>
      <c r="G675" s="87"/>
      <c r="H675" s="87">
        <v>1530000.0</v>
      </c>
      <c r="I675" s="87">
        <v>469923.0</v>
      </c>
      <c r="J675" s="96">
        <f t="shared" si="4"/>
        <v>1060077</v>
      </c>
      <c r="K675" s="101"/>
      <c r="L675" s="8" t="s">
        <v>2900</v>
      </c>
      <c r="M675" s="8" t="s">
        <v>2900</v>
      </c>
      <c r="N675" s="8" t="s">
        <v>2900</v>
      </c>
      <c r="P675" s="85">
        <v>5.0</v>
      </c>
      <c r="Q675" s="86">
        <v>5.0</v>
      </c>
      <c r="R675" s="85">
        <v>5752.0</v>
      </c>
      <c r="S675" s="97"/>
      <c r="T675" s="89" t="s">
        <v>3307</v>
      </c>
      <c r="U675" s="8"/>
      <c r="V675" s="8"/>
      <c r="W675" s="29"/>
    </row>
    <row r="676">
      <c r="A676" s="6">
        <v>45418.0</v>
      </c>
      <c r="B676" s="8" t="s">
        <v>5781</v>
      </c>
      <c r="C676" s="12" t="s">
        <v>5782</v>
      </c>
      <c r="D676" s="100" t="s">
        <v>5783</v>
      </c>
      <c r="E676" s="8" t="s">
        <v>3306</v>
      </c>
      <c r="F676" s="89">
        <v>2.25</v>
      </c>
      <c r="G676" s="87"/>
      <c r="H676" s="87">
        <v>600000.0</v>
      </c>
      <c r="I676" s="87">
        <v>434519.0</v>
      </c>
      <c r="J676" s="96">
        <f t="shared" si="4"/>
        <v>165481</v>
      </c>
      <c r="K676" s="101"/>
      <c r="L676" s="8" t="s">
        <v>2900</v>
      </c>
      <c r="M676" s="8" t="s">
        <v>2900</v>
      </c>
      <c r="N676" s="8" t="s">
        <v>2900</v>
      </c>
      <c r="P676" s="85">
        <v>3.0</v>
      </c>
      <c r="Q676" s="86">
        <v>3.0</v>
      </c>
      <c r="R676" s="85">
        <v>1536.0</v>
      </c>
      <c r="S676" s="97"/>
      <c r="T676" s="89" t="s">
        <v>3307</v>
      </c>
      <c r="U676" s="8"/>
      <c r="V676" s="8"/>
      <c r="W676" s="29"/>
    </row>
    <row r="677">
      <c r="A677" s="6">
        <v>45418.0</v>
      </c>
      <c r="B677" s="8" t="s">
        <v>3311</v>
      </c>
      <c r="C677" s="12" t="s">
        <v>5784</v>
      </c>
      <c r="D677" s="100" t="s">
        <v>5785</v>
      </c>
      <c r="E677" s="8" t="s">
        <v>3306</v>
      </c>
      <c r="F677" s="89">
        <v>4.5</v>
      </c>
      <c r="G677" s="87"/>
      <c r="H677" s="87">
        <v>965000.0</v>
      </c>
      <c r="I677" s="87">
        <v>468000.0</v>
      </c>
      <c r="J677" s="96">
        <f t="shared" si="4"/>
        <v>497000</v>
      </c>
      <c r="K677" s="101"/>
      <c r="L677" s="8" t="s">
        <v>2900</v>
      </c>
      <c r="M677" s="8" t="s">
        <v>2900</v>
      </c>
      <c r="N677" s="8" t="s">
        <v>2900</v>
      </c>
      <c r="P677" s="85">
        <v>6.0</v>
      </c>
      <c r="Q677" s="86">
        <v>5.0</v>
      </c>
      <c r="R677" s="85">
        <v>6323.0</v>
      </c>
      <c r="S677" s="97"/>
      <c r="T677" s="89" t="s">
        <v>3307</v>
      </c>
      <c r="U677" s="8"/>
      <c r="V677" s="8"/>
      <c r="W677" s="29"/>
    </row>
    <row r="678">
      <c r="A678" s="6">
        <v>45418.0</v>
      </c>
      <c r="B678" s="8" t="s">
        <v>5786</v>
      </c>
      <c r="C678" s="12" t="s">
        <v>5787</v>
      </c>
      <c r="D678" s="100" t="s">
        <v>5788</v>
      </c>
      <c r="E678" s="8" t="s">
        <v>3306</v>
      </c>
      <c r="F678" s="89">
        <v>3.25</v>
      </c>
      <c r="G678" s="87"/>
      <c r="H678" s="87">
        <v>399900.0</v>
      </c>
      <c r="I678" s="87">
        <v>201440.0</v>
      </c>
      <c r="J678" s="96">
        <f t="shared" si="4"/>
        <v>198460</v>
      </c>
      <c r="K678" s="101"/>
      <c r="L678" s="8" t="s">
        <v>2900</v>
      </c>
      <c r="M678" s="8" t="s">
        <v>2900</v>
      </c>
      <c r="N678" s="8" t="s">
        <v>2900</v>
      </c>
      <c r="P678" s="85">
        <v>3.0</v>
      </c>
      <c r="Q678" s="86">
        <v>3.0</v>
      </c>
      <c r="R678" s="85">
        <v>2259.0</v>
      </c>
      <c r="S678" s="97"/>
      <c r="T678" s="89" t="s">
        <v>4593</v>
      </c>
      <c r="U678" s="8"/>
      <c r="V678" s="8"/>
      <c r="W678" s="29"/>
    </row>
    <row r="679">
      <c r="A679" s="6">
        <v>45415.0</v>
      </c>
      <c r="B679" s="8" t="s">
        <v>5789</v>
      </c>
      <c r="C679" s="12" t="s">
        <v>5790</v>
      </c>
      <c r="D679" s="100" t="s">
        <v>5791</v>
      </c>
      <c r="E679" s="8" t="s">
        <v>5442</v>
      </c>
      <c r="F679" s="89">
        <v>5.13</v>
      </c>
      <c r="G679" s="87"/>
      <c r="H679" s="87">
        <v>625000.0</v>
      </c>
      <c r="I679" s="87">
        <v>494729.0</v>
      </c>
      <c r="J679" s="96">
        <f t="shared" si="4"/>
        <v>130271</v>
      </c>
      <c r="K679" s="101"/>
      <c r="L679" s="8" t="s">
        <v>2900</v>
      </c>
      <c r="M679" s="8" t="s">
        <v>2900</v>
      </c>
      <c r="N679" s="8" t="s">
        <v>2900</v>
      </c>
      <c r="P679" s="85">
        <v>4.0</v>
      </c>
      <c r="Q679" s="86">
        <v>3.0</v>
      </c>
      <c r="R679" s="85">
        <v>3522.0</v>
      </c>
      <c r="S679" s="97"/>
      <c r="T679" s="89" t="s">
        <v>3307</v>
      </c>
      <c r="U679" s="8"/>
      <c r="V679" s="8"/>
      <c r="W679" s="29"/>
      <c r="X679" s="8" t="s">
        <v>5579</v>
      </c>
    </row>
    <row r="680">
      <c r="A680" s="6">
        <v>45415.0</v>
      </c>
      <c r="B680" s="8" t="s">
        <v>3663</v>
      </c>
      <c r="C680" s="12" t="s">
        <v>5792</v>
      </c>
      <c r="D680" s="100" t="s">
        <v>5793</v>
      </c>
      <c r="E680" s="8" t="s">
        <v>3306</v>
      </c>
      <c r="F680" s="89">
        <v>3.37</v>
      </c>
      <c r="G680" s="87"/>
      <c r="H680" s="87">
        <v>412700.0</v>
      </c>
      <c r="I680" s="87">
        <v>402831.0</v>
      </c>
      <c r="J680" s="84">
        <f t="shared" si="4"/>
        <v>9869</v>
      </c>
      <c r="K680" s="101" t="s">
        <v>5794</v>
      </c>
      <c r="L680" s="8" t="s">
        <v>66</v>
      </c>
      <c r="M680" s="8" t="s">
        <v>2900</v>
      </c>
      <c r="N680" s="8" t="s">
        <v>2900</v>
      </c>
      <c r="P680" s="85">
        <v>3.0</v>
      </c>
      <c r="Q680" s="86">
        <v>2.0</v>
      </c>
      <c r="R680" s="85">
        <v>1424.0</v>
      </c>
      <c r="S680" s="97"/>
      <c r="T680" s="89" t="s">
        <v>3307</v>
      </c>
      <c r="U680" s="8" t="s">
        <v>5587</v>
      </c>
      <c r="V680" s="8"/>
      <c r="W680" s="29"/>
    </row>
    <row r="681">
      <c r="A681" s="6">
        <v>45415.0</v>
      </c>
      <c r="B681" s="8" t="s">
        <v>5795</v>
      </c>
      <c r="C681" s="12" t="s">
        <v>5796</v>
      </c>
      <c r="D681" s="100" t="s">
        <v>5797</v>
      </c>
      <c r="E681" s="8" t="s">
        <v>3558</v>
      </c>
      <c r="F681" s="89">
        <v>3.25</v>
      </c>
      <c r="G681" s="87"/>
      <c r="H681" s="87">
        <v>465000.0</v>
      </c>
      <c r="I681" s="87">
        <v>410342.0</v>
      </c>
      <c r="J681" s="84">
        <f t="shared" si="4"/>
        <v>54658</v>
      </c>
      <c r="K681" s="101" t="s">
        <v>5798</v>
      </c>
      <c r="L681" s="8" t="s">
        <v>66</v>
      </c>
      <c r="M681" s="8" t="s">
        <v>66</v>
      </c>
      <c r="N681" s="8" t="s">
        <v>66</v>
      </c>
      <c r="P681" s="85">
        <v>5.0</v>
      </c>
      <c r="Q681" s="86">
        <v>3.0</v>
      </c>
      <c r="R681" s="85">
        <v>2492.0</v>
      </c>
      <c r="S681" s="97"/>
      <c r="T681" s="89" t="s">
        <v>3307</v>
      </c>
      <c r="U681" s="8" t="s">
        <v>5799</v>
      </c>
      <c r="V681" s="8"/>
      <c r="W681" s="29"/>
      <c r="X681" s="8" t="s">
        <v>5579</v>
      </c>
    </row>
    <row r="682">
      <c r="A682" s="6">
        <v>45415.0</v>
      </c>
      <c r="B682" s="8" t="s">
        <v>4917</v>
      </c>
      <c r="C682" s="12" t="s">
        <v>5800</v>
      </c>
      <c r="D682" s="100" t="s">
        <v>5801</v>
      </c>
      <c r="E682" s="8" t="s">
        <v>3306</v>
      </c>
      <c r="F682" s="89">
        <v>2.62</v>
      </c>
      <c r="G682" s="87"/>
      <c r="H682" s="87">
        <v>764900.0</v>
      </c>
      <c r="I682" s="87">
        <v>510777.0</v>
      </c>
      <c r="J682" s="96">
        <f t="shared" si="4"/>
        <v>254123</v>
      </c>
      <c r="K682" s="101"/>
      <c r="L682" s="8" t="s">
        <v>2900</v>
      </c>
      <c r="M682" s="8" t="s">
        <v>2900</v>
      </c>
      <c r="N682" s="8" t="s">
        <v>2900</v>
      </c>
      <c r="P682" s="85">
        <v>5.0</v>
      </c>
      <c r="Q682" s="86">
        <v>4.0</v>
      </c>
      <c r="R682" s="85">
        <v>3242.0</v>
      </c>
      <c r="S682" s="97"/>
      <c r="T682" s="89" t="s">
        <v>3307</v>
      </c>
      <c r="U682" s="8"/>
      <c r="V682" s="8"/>
      <c r="W682" s="29"/>
      <c r="X682" s="8" t="s">
        <v>5579</v>
      </c>
    </row>
    <row r="683">
      <c r="A683" s="6">
        <v>45415.0</v>
      </c>
      <c r="B683" s="8" t="s">
        <v>5307</v>
      </c>
      <c r="C683" s="12" t="s">
        <v>5802</v>
      </c>
      <c r="D683" s="100" t="s">
        <v>5803</v>
      </c>
      <c r="E683" s="8" t="s">
        <v>3306</v>
      </c>
      <c r="F683" s="89">
        <v>2.25</v>
      </c>
      <c r="G683" s="87"/>
      <c r="H683" s="87">
        <v>1190000.0</v>
      </c>
      <c r="I683" s="87">
        <v>511000.0</v>
      </c>
      <c r="J683" s="96">
        <f t="shared" si="4"/>
        <v>679000</v>
      </c>
      <c r="K683" s="101"/>
      <c r="L683" s="8" t="s">
        <v>2900</v>
      </c>
      <c r="M683" s="8" t="s">
        <v>2900</v>
      </c>
      <c r="N683" s="8" t="s">
        <v>2900</v>
      </c>
      <c r="P683" s="85">
        <v>4.0</v>
      </c>
      <c r="Q683" s="86">
        <v>3.0</v>
      </c>
      <c r="R683" s="85">
        <v>4834.0</v>
      </c>
      <c r="S683" s="97"/>
      <c r="T683" s="89" t="s">
        <v>3307</v>
      </c>
      <c r="U683" s="8"/>
      <c r="V683" s="8"/>
      <c r="W683" s="29"/>
    </row>
    <row r="684">
      <c r="A684" s="6">
        <v>45415.0</v>
      </c>
      <c r="B684" s="8" t="s">
        <v>5804</v>
      </c>
      <c r="C684" s="12" t="s">
        <v>5805</v>
      </c>
      <c r="D684" s="100" t="s">
        <v>5806</v>
      </c>
      <c r="E684" s="8" t="s">
        <v>3306</v>
      </c>
      <c r="F684" s="89">
        <v>3.25</v>
      </c>
      <c r="G684" s="87"/>
      <c r="H684" s="87">
        <v>1400000.0</v>
      </c>
      <c r="I684" s="87">
        <v>599195.0</v>
      </c>
      <c r="J684" s="96">
        <f t="shared" si="4"/>
        <v>800805</v>
      </c>
      <c r="K684" s="101"/>
      <c r="L684" s="8" t="s">
        <v>2900</v>
      </c>
      <c r="M684" s="8" t="s">
        <v>2900</v>
      </c>
      <c r="N684" s="8" t="s">
        <v>2900</v>
      </c>
      <c r="P684" s="85">
        <v>5.0</v>
      </c>
      <c r="Q684" s="86">
        <v>5.0</v>
      </c>
      <c r="R684" s="85">
        <v>5752.0</v>
      </c>
      <c r="S684" s="97"/>
      <c r="T684" s="89" t="s">
        <v>3307</v>
      </c>
      <c r="U684" s="8"/>
      <c r="V684" s="8"/>
      <c r="W684" s="29"/>
    </row>
    <row r="685">
      <c r="A685" s="6">
        <v>45415.0</v>
      </c>
      <c r="B685" s="8" t="s">
        <v>5807</v>
      </c>
      <c r="C685" s="12" t="s">
        <v>5808</v>
      </c>
      <c r="D685" s="100" t="s">
        <v>5809</v>
      </c>
      <c r="E685" s="8" t="s">
        <v>3306</v>
      </c>
      <c r="F685" s="89">
        <v>2.75</v>
      </c>
      <c r="G685" s="87"/>
      <c r="H685" s="87">
        <v>569900.0</v>
      </c>
      <c r="I685" s="87">
        <v>326000.0</v>
      </c>
      <c r="J685" s="96">
        <f t="shared" si="4"/>
        <v>243900</v>
      </c>
      <c r="K685" s="101"/>
      <c r="L685" s="8" t="s">
        <v>2900</v>
      </c>
      <c r="M685" s="8" t="s">
        <v>2900</v>
      </c>
      <c r="N685" s="8" t="s">
        <v>2900</v>
      </c>
      <c r="P685" s="85">
        <v>5.0</v>
      </c>
      <c r="Q685" s="86">
        <v>4.0</v>
      </c>
      <c r="R685" s="85">
        <v>2780.0</v>
      </c>
      <c r="S685" s="97"/>
      <c r="T685" s="89" t="s">
        <v>3307</v>
      </c>
      <c r="U685" s="8"/>
      <c r="V685" s="8"/>
      <c r="W685" s="29"/>
    </row>
    <row r="686">
      <c r="A686" s="6">
        <v>45415.0</v>
      </c>
      <c r="B686" s="8" t="s">
        <v>5810</v>
      </c>
      <c r="C686" s="12" t="s">
        <v>5811</v>
      </c>
      <c r="D686" s="100" t="s">
        <v>5812</v>
      </c>
      <c r="E686" s="8" t="s">
        <v>3306</v>
      </c>
      <c r="F686" s="89">
        <v>3.25</v>
      </c>
      <c r="G686" s="87"/>
      <c r="H686" s="87">
        <v>720000.0</v>
      </c>
      <c r="I686" s="87">
        <v>635572.0</v>
      </c>
      <c r="J686" s="84">
        <f t="shared" si="4"/>
        <v>84428</v>
      </c>
      <c r="K686" s="101" t="s">
        <v>5813</v>
      </c>
      <c r="L686" s="8" t="s">
        <v>66</v>
      </c>
      <c r="M686" s="8" t="s">
        <v>2900</v>
      </c>
      <c r="N686" s="8" t="s">
        <v>2900</v>
      </c>
      <c r="P686" s="85">
        <v>4.0</v>
      </c>
      <c r="Q686" s="86">
        <v>4.0</v>
      </c>
      <c r="R686" s="85">
        <v>3344.0</v>
      </c>
      <c r="S686" s="97"/>
      <c r="T686" s="89" t="s">
        <v>3940</v>
      </c>
      <c r="U686" s="8" t="s">
        <v>5814</v>
      </c>
      <c r="V686" s="8"/>
      <c r="W686" s="29"/>
    </row>
    <row r="687">
      <c r="A687" s="6">
        <v>45415.0</v>
      </c>
      <c r="B687" s="8" t="s">
        <v>5815</v>
      </c>
      <c r="C687" s="12" t="s">
        <v>5816</v>
      </c>
      <c r="D687" s="100" t="s">
        <v>5817</v>
      </c>
      <c r="E687" s="8" t="s">
        <v>3306</v>
      </c>
      <c r="F687" s="89">
        <v>4.5</v>
      </c>
      <c r="G687" s="87"/>
      <c r="H687" s="87">
        <v>649900.0</v>
      </c>
      <c r="I687" s="87">
        <v>579500.0</v>
      </c>
      <c r="J687" s="84">
        <f t="shared" si="4"/>
        <v>70400</v>
      </c>
      <c r="K687" s="101" t="s">
        <v>3424</v>
      </c>
      <c r="L687" s="8" t="s">
        <v>66</v>
      </c>
      <c r="M687" s="8" t="s">
        <v>2900</v>
      </c>
      <c r="N687" s="8" t="s">
        <v>2900</v>
      </c>
      <c r="P687" s="85">
        <v>3.0</v>
      </c>
      <c r="Q687" s="86">
        <v>3.0</v>
      </c>
      <c r="R687" s="85">
        <v>2659.0</v>
      </c>
      <c r="S687" s="97"/>
      <c r="T687" s="89" t="s">
        <v>3307</v>
      </c>
      <c r="U687" s="8" t="s">
        <v>5818</v>
      </c>
      <c r="V687" s="8"/>
      <c r="W687" s="29"/>
    </row>
    <row r="688">
      <c r="A688" s="6">
        <v>45415.0</v>
      </c>
      <c r="B688" s="8" t="s">
        <v>5427</v>
      </c>
      <c r="C688" s="12" t="s">
        <v>5819</v>
      </c>
      <c r="D688" s="100" t="s">
        <v>5820</v>
      </c>
      <c r="E688" s="8" t="s">
        <v>3306</v>
      </c>
      <c r="F688" s="89">
        <v>2.44</v>
      </c>
      <c r="G688" s="87"/>
      <c r="H688" s="87">
        <v>370000.0</v>
      </c>
      <c r="I688" s="87">
        <v>259000.0</v>
      </c>
      <c r="J688" s="84">
        <f t="shared" si="4"/>
        <v>111000</v>
      </c>
      <c r="K688" s="101" t="s">
        <v>5821</v>
      </c>
      <c r="L688" s="8" t="s">
        <v>66</v>
      </c>
      <c r="M688" s="8" t="s">
        <v>66</v>
      </c>
      <c r="N688" s="8" t="s">
        <v>66</v>
      </c>
      <c r="P688" s="85">
        <v>3.0</v>
      </c>
      <c r="Q688" s="86">
        <v>3.0</v>
      </c>
      <c r="R688" s="85">
        <v>1606.0</v>
      </c>
      <c r="S688" s="97"/>
      <c r="T688" s="89" t="s">
        <v>3307</v>
      </c>
      <c r="U688" s="8" t="s">
        <v>5688</v>
      </c>
      <c r="V688" s="8"/>
      <c r="W688" s="29"/>
    </row>
    <row r="689">
      <c r="A689" s="6">
        <v>45415.0</v>
      </c>
      <c r="B689" s="8" t="s">
        <v>5822</v>
      </c>
      <c r="C689" s="12" t="s">
        <v>5823</v>
      </c>
      <c r="D689" s="100" t="s">
        <v>5824</v>
      </c>
      <c r="E689" s="8" t="s">
        <v>3306</v>
      </c>
      <c r="F689" s="89">
        <v>4.62</v>
      </c>
      <c r="G689" s="90">
        <v>2828.0</v>
      </c>
      <c r="H689" s="87">
        <v>725000.0</v>
      </c>
      <c r="I689" s="87">
        <v>530000.0</v>
      </c>
      <c r="J689" s="96">
        <f t="shared" si="4"/>
        <v>195000</v>
      </c>
      <c r="K689" s="101"/>
      <c r="L689" s="8" t="s">
        <v>2900</v>
      </c>
      <c r="M689" s="8" t="s">
        <v>2900</v>
      </c>
      <c r="N689" s="8" t="s">
        <v>2900</v>
      </c>
      <c r="P689" s="85">
        <v>5.0</v>
      </c>
      <c r="Q689" s="86">
        <v>4.0</v>
      </c>
      <c r="R689" s="85">
        <v>2986.0</v>
      </c>
      <c r="S689" s="97"/>
      <c r="T689" s="89" t="s">
        <v>3307</v>
      </c>
      <c r="U689" s="8"/>
      <c r="V689" s="8"/>
      <c r="W689" s="29"/>
    </row>
    <row r="690">
      <c r="A690" s="6">
        <v>45415.0</v>
      </c>
      <c r="B690" s="8" t="s">
        <v>3521</v>
      </c>
      <c r="C690" s="12" t="s">
        <v>5825</v>
      </c>
      <c r="D690" s="100" t="s">
        <v>5826</v>
      </c>
      <c r="E690" s="8" t="s">
        <v>3306</v>
      </c>
      <c r="F690" s="89">
        <v>2.6</v>
      </c>
      <c r="G690" s="87"/>
      <c r="H690" s="87">
        <v>2499000.0</v>
      </c>
      <c r="I690" s="87">
        <v>1103073.0</v>
      </c>
      <c r="J690" s="96">
        <f t="shared" si="4"/>
        <v>1395927</v>
      </c>
      <c r="K690" s="101"/>
      <c r="L690" s="8" t="s">
        <v>2900</v>
      </c>
      <c r="M690" s="8" t="s">
        <v>2900</v>
      </c>
      <c r="N690" s="8" t="s">
        <v>2900</v>
      </c>
      <c r="P690" s="85">
        <v>8.0</v>
      </c>
      <c r="Q690" s="86">
        <v>7.0</v>
      </c>
      <c r="R690" s="85">
        <v>7918.0</v>
      </c>
      <c r="S690" s="97"/>
      <c r="T690" s="89" t="s">
        <v>3307</v>
      </c>
      <c r="U690" s="8"/>
      <c r="V690" s="8"/>
      <c r="W690" s="29"/>
    </row>
    <row r="691">
      <c r="A691" s="6">
        <v>45415.0</v>
      </c>
      <c r="B691" s="8" t="s">
        <v>5827</v>
      </c>
      <c r="C691" s="12" t="s">
        <v>5828</v>
      </c>
      <c r="D691" s="100" t="s">
        <v>5829</v>
      </c>
      <c r="E691" s="8" t="s">
        <v>5442</v>
      </c>
      <c r="F691" s="89">
        <v>2.8</v>
      </c>
      <c r="G691" s="87"/>
      <c r="H691" s="87">
        <v>465000.0</v>
      </c>
      <c r="I691" s="87">
        <v>200000.0</v>
      </c>
      <c r="J691" s="96">
        <f t="shared" si="4"/>
        <v>265000</v>
      </c>
      <c r="K691" s="101"/>
      <c r="L691" s="8" t="s">
        <v>2900</v>
      </c>
      <c r="M691" s="8" t="s">
        <v>2900</v>
      </c>
      <c r="N691" s="8" t="s">
        <v>2900</v>
      </c>
      <c r="P691" s="85">
        <v>4.0</v>
      </c>
      <c r="Q691" s="86">
        <v>4.0</v>
      </c>
      <c r="R691" s="85">
        <v>3003.0</v>
      </c>
      <c r="S691" s="97"/>
      <c r="T691" s="89" t="s">
        <v>3940</v>
      </c>
      <c r="U691" s="8"/>
      <c r="V691" s="8"/>
      <c r="W691" s="29"/>
    </row>
    <row r="692">
      <c r="A692" s="6">
        <v>45415.0</v>
      </c>
      <c r="B692" s="8" t="s">
        <v>3681</v>
      </c>
      <c r="C692" s="12" t="s">
        <v>5830</v>
      </c>
      <c r="D692" s="100" t="s">
        <v>5831</v>
      </c>
      <c r="E692" s="8" t="s">
        <v>3306</v>
      </c>
      <c r="F692" s="89">
        <v>2.25</v>
      </c>
      <c r="G692" s="87"/>
      <c r="H692" s="87">
        <v>590000.0</v>
      </c>
      <c r="I692" s="87">
        <v>406283.0</v>
      </c>
      <c r="J692" s="96">
        <f t="shared" si="4"/>
        <v>183717</v>
      </c>
      <c r="K692" s="101"/>
      <c r="L692" s="8" t="s">
        <v>2900</v>
      </c>
      <c r="M692" s="8" t="s">
        <v>2900</v>
      </c>
      <c r="N692" s="8" t="s">
        <v>2900</v>
      </c>
      <c r="P692" s="85">
        <v>3.0</v>
      </c>
      <c r="Q692" s="86">
        <v>2.0</v>
      </c>
      <c r="R692" s="85">
        <v>2138.0</v>
      </c>
      <c r="S692" s="97"/>
      <c r="T692" s="89" t="s">
        <v>3307</v>
      </c>
      <c r="U692" s="8"/>
      <c r="V692" s="8"/>
      <c r="W692" s="29"/>
    </row>
    <row r="693">
      <c r="A693" s="6">
        <v>45415.0</v>
      </c>
      <c r="B693" s="8" t="s">
        <v>5832</v>
      </c>
      <c r="C693" s="12" t="s">
        <v>5833</v>
      </c>
      <c r="D693" s="100" t="s">
        <v>5834</v>
      </c>
      <c r="E693" s="8" t="s">
        <v>3306</v>
      </c>
      <c r="F693" s="89">
        <v>2.5</v>
      </c>
      <c r="G693" s="87"/>
      <c r="H693" s="87">
        <v>639900.0</v>
      </c>
      <c r="I693" s="87">
        <v>438000.0</v>
      </c>
      <c r="J693" s="96">
        <f t="shared" si="4"/>
        <v>201900</v>
      </c>
      <c r="K693" s="101"/>
      <c r="L693" s="8" t="s">
        <v>2900</v>
      </c>
      <c r="M693" s="8" t="s">
        <v>2900</v>
      </c>
      <c r="N693" s="8" t="s">
        <v>2900</v>
      </c>
      <c r="P693" s="85">
        <v>3.0</v>
      </c>
      <c r="Q693" s="86">
        <v>2.0</v>
      </c>
      <c r="R693" s="85">
        <v>3024.0</v>
      </c>
      <c r="S693" s="97"/>
      <c r="T693" s="89" t="s">
        <v>3307</v>
      </c>
      <c r="U693" s="8"/>
      <c r="V693" s="8"/>
      <c r="W693" s="29"/>
    </row>
    <row r="694">
      <c r="A694" s="6">
        <v>45415.0</v>
      </c>
      <c r="B694" s="8" t="s">
        <v>5835</v>
      </c>
      <c r="C694" s="12" t="s">
        <v>5836</v>
      </c>
      <c r="D694" s="100" t="s">
        <v>5837</v>
      </c>
      <c r="E694" s="8" t="s">
        <v>3306</v>
      </c>
      <c r="F694" s="89">
        <v>2.37</v>
      </c>
      <c r="G694" s="87"/>
      <c r="H694" s="87">
        <v>595000.0</v>
      </c>
      <c r="I694" s="87">
        <v>472041.0</v>
      </c>
      <c r="J694" s="84">
        <f t="shared" si="4"/>
        <v>122959</v>
      </c>
      <c r="K694" s="101" t="s">
        <v>5838</v>
      </c>
      <c r="L694" s="8" t="s">
        <v>66</v>
      </c>
      <c r="M694" s="8" t="s">
        <v>66</v>
      </c>
      <c r="N694" s="8" t="s">
        <v>66</v>
      </c>
      <c r="P694" s="85">
        <v>4.0</v>
      </c>
      <c r="Q694" s="86">
        <v>3.0</v>
      </c>
      <c r="R694" s="85">
        <v>3531.0</v>
      </c>
      <c r="S694" s="97"/>
      <c r="T694" s="89" t="s">
        <v>3307</v>
      </c>
      <c r="U694" s="8" t="s">
        <v>5839</v>
      </c>
      <c r="V694" s="8"/>
      <c r="W694" s="29"/>
    </row>
    <row r="695">
      <c r="A695" s="6">
        <v>45415.0</v>
      </c>
      <c r="B695" s="8" t="s">
        <v>3342</v>
      </c>
      <c r="C695" s="12" t="s">
        <v>5840</v>
      </c>
      <c r="D695" s="100" t="s">
        <v>5841</v>
      </c>
      <c r="E695" s="8" t="s">
        <v>3558</v>
      </c>
      <c r="F695" s="89">
        <v>5.62</v>
      </c>
      <c r="G695" s="87"/>
      <c r="H695" s="87">
        <v>615000.0</v>
      </c>
      <c r="I695" s="87">
        <v>561000.0</v>
      </c>
      <c r="J695" s="84">
        <f t="shared" si="4"/>
        <v>54000</v>
      </c>
      <c r="K695" s="101" t="s">
        <v>5842</v>
      </c>
      <c r="L695" s="8" t="s">
        <v>66</v>
      </c>
      <c r="M695" s="8" t="s">
        <v>2900</v>
      </c>
      <c r="N695" s="8" t="s">
        <v>2900</v>
      </c>
      <c r="P695" s="85">
        <v>4.0</v>
      </c>
      <c r="Q695" s="86">
        <v>4.0</v>
      </c>
      <c r="R695" s="85">
        <v>3070.0</v>
      </c>
      <c r="S695" s="97"/>
      <c r="T695" s="89" t="s">
        <v>3307</v>
      </c>
      <c r="U695" s="8"/>
      <c r="V695" s="8"/>
      <c r="W695" s="29"/>
    </row>
    <row r="696">
      <c r="A696" s="6">
        <v>45411.0</v>
      </c>
      <c r="B696" s="8" t="s">
        <v>5843</v>
      </c>
      <c r="C696" s="12" t="s">
        <v>5844</v>
      </c>
      <c r="D696" s="100" t="s">
        <v>5845</v>
      </c>
      <c r="E696" s="8" t="s">
        <v>3306</v>
      </c>
      <c r="F696" s="89">
        <v>3.25</v>
      </c>
      <c r="G696" s="87"/>
      <c r="H696" s="87">
        <v>550000.0</v>
      </c>
      <c r="I696" s="87">
        <v>493000.0</v>
      </c>
      <c r="J696" s="84">
        <f t="shared" si="4"/>
        <v>57000</v>
      </c>
      <c r="K696" s="101" t="s">
        <v>5846</v>
      </c>
      <c r="L696" s="8" t="s">
        <v>66</v>
      </c>
      <c r="M696" s="8" t="s">
        <v>66</v>
      </c>
      <c r="N696" s="8" t="s">
        <v>66</v>
      </c>
      <c r="P696" s="85">
        <v>6.0</v>
      </c>
      <c r="Q696" s="86">
        <v>4.0</v>
      </c>
      <c r="R696" s="85">
        <v>3367.0</v>
      </c>
      <c r="S696" s="97"/>
      <c r="T696" s="89" t="s">
        <v>3307</v>
      </c>
      <c r="U696" s="8" t="s">
        <v>5847</v>
      </c>
      <c r="V696" s="8"/>
      <c r="W696" s="29"/>
      <c r="X696" s="8" t="s">
        <v>5579</v>
      </c>
    </row>
    <row r="697">
      <c r="A697" s="6">
        <v>45411.0</v>
      </c>
      <c r="B697" s="8" t="s">
        <v>5537</v>
      </c>
      <c r="C697" s="12" t="s">
        <v>5848</v>
      </c>
      <c r="D697" s="100" t="s">
        <v>5849</v>
      </c>
      <c r="E697" s="8" t="s">
        <v>3306</v>
      </c>
      <c r="F697" s="89">
        <v>2.61</v>
      </c>
      <c r="G697" s="87"/>
      <c r="H697" s="87">
        <v>384000.0</v>
      </c>
      <c r="I697" s="87">
        <v>321000.0</v>
      </c>
      <c r="J697" s="84">
        <f t="shared" si="4"/>
        <v>63000</v>
      </c>
      <c r="K697" s="101" t="s">
        <v>5850</v>
      </c>
      <c r="L697" s="8" t="s">
        <v>66</v>
      </c>
      <c r="M697" s="8" t="s">
        <v>66</v>
      </c>
      <c r="N697" s="8"/>
      <c r="P697" s="85">
        <v>3.0</v>
      </c>
      <c r="Q697" s="86">
        <v>2.0</v>
      </c>
      <c r="R697" s="85">
        <v>1812.0</v>
      </c>
      <c r="S697" s="97"/>
      <c r="T697" s="89" t="s">
        <v>3693</v>
      </c>
      <c r="U697" s="8" t="s">
        <v>5733</v>
      </c>
      <c r="V697" s="8"/>
      <c r="W697" s="29"/>
    </row>
    <row r="698">
      <c r="A698" s="6">
        <v>45408.0</v>
      </c>
      <c r="B698" s="8" t="s">
        <v>5851</v>
      </c>
      <c r="C698" s="12" t="s">
        <v>5852</v>
      </c>
      <c r="D698" s="100" t="s">
        <v>5853</v>
      </c>
      <c r="E698" s="8" t="s">
        <v>3306</v>
      </c>
      <c r="F698" s="89">
        <v>2.75</v>
      </c>
      <c r="G698" s="87"/>
      <c r="H698" s="87">
        <v>650000.0</v>
      </c>
      <c r="I698" s="87">
        <v>507000.0</v>
      </c>
      <c r="J698" s="84">
        <f t="shared" si="4"/>
        <v>143000</v>
      </c>
      <c r="K698" s="101" t="s">
        <v>5854</v>
      </c>
      <c r="L698" s="8" t="s">
        <v>66</v>
      </c>
      <c r="M698" s="8" t="s">
        <v>66</v>
      </c>
      <c r="N698" s="8" t="s">
        <v>66</v>
      </c>
      <c r="P698" s="103">
        <v>6.0</v>
      </c>
      <c r="Q698" s="104">
        <v>4.0</v>
      </c>
      <c r="R698" s="103">
        <v>3369.0</v>
      </c>
      <c r="S698" s="97"/>
      <c r="T698" s="89" t="s">
        <v>3940</v>
      </c>
      <c r="U698" s="8" t="s">
        <v>5597</v>
      </c>
      <c r="V698" s="8"/>
      <c r="W698" s="29"/>
    </row>
    <row r="699">
      <c r="A699" s="6">
        <v>45408.0</v>
      </c>
      <c r="B699" s="8" t="s">
        <v>3499</v>
      </c>
      <c r="C699" s="12" t="s">
        <v>5855</v>
      </c>
      <c r="D699" s="100" t="s">
        <v>5856</v>
      </c>
      <c r="E699" s="8" t="s">
        <v>3306</v>
      </c>
      <c r="F699" s="89">
        <v>2.5</v>
      </c>
      <c r="G699" s="87"/>
      <c r="H699" s="87">
        <v>500000.0</v>
      </c>
      <c r="I699" s="87">
        <v>461170.0</v>
      </c>
      <c r="J699" s="84">
        <f t="shared" si="4"/>
        <v>38830</v>
      </c>
      <c r="K699" s="101" t="s">
        <v>5857</v>
      </c>
      <c r="L699" s="8" t="s">
        <v>66</v>
      </c>
      <c r="M699" s="8" t="s">
        <v>66</v>
      </c>
      <c r="N699" s="8"/>
      <c r="P699" s="103">
        <v>4.0</v>
      </c>
      <c r="Q699" s="104">
        <v>3.0</v>
      </c>
      <c r="R699" s="103">
        <v>3123.0</v>
      </c>
      <c r="S699" s="97"/>
      <c r="T699" s="89" t="s">
        <v>3940</v>
      </c>
      <c r="U699" s="8" t="s">
        <v>5858</v>
      </c>
      <c r="V699" s="8"/>
      <c r="W699" s="29"/>
    </row>
    <row r="700">
      <c r="A700" s="6">
        <v>45408.0</v>
      </c>
      <c r="B700" s="8" t="s">
        <v>5859</v>
      </c>
      <c r="C700" s="12" t="s">
        <v>5860</v>
      </c>
      <c r="D700" s="100" t="s">
        <v>5861</v>
      </c>
      <c r="E700" s="8" t="s">
        <v>3306</v>
      </c>
      <c r="F700" s="89">
        <v>2.37</v>
      </c>
      <c r="G700" s="87"/>
      <c r="H700" s="87">
        <v>465000.0</v>
      </c>
      <c r="I700" s="87">
        <v>346889.0</v>
      </c>
      <c r="J700" s="84">
        <f t="shared" si="4"/>
        <v>118111</v>
      </c>
      <c r="K700" s="101" t="s">
        <v>5862</v>
      </c>
      <c r="L700" s="8" t="s">
        <v>66</v>
      </c>
      <c r="M700" s="8" t="s">
        <v>66</v>
      </c>
      <c r="N700" s="8" t="s">
        <v>66</v>
      </c>
      <c r="P700" s="103">
        <v>5.0</v>
      </c>
      <c r="Q700" s="104">
        <v>4.0</v>
      </c>
      <c r="R700" s="103">
        <v>3024.0</v>
      </c>
      <c r="S700" s="97"/>
      <c r="T700" s="89" t="s">
        <v>4593</v>
      </c>
      <c r="U700" s="8"/>
      <c r="V700" s="8"/>
      <c r="W700" s="29"/>
    </row>
    <row r="701">
      <c r="A701" s="6">
        <v>45407.0</v>
      </c>
      <c r="B701" s="8" t="s">
        <v>5367</v>
      </c>
      <c r="C701" s="12" t="s">
        <v>5863</v>
      </c>
      <c r="D701" s="100" t="s">
        <v>5864</v>
      </c>
      <c r="E701" s="8" t="s">
        <v>3306</v>
      </c>
      <c r="F701" s="89">
        <v>2.75</v>
      </c>
      <c r="G701" s="87"/>
      <c r="H701" s="87">
        <v>515000.0</v>
      </c>
      <c r="I701" s="87">
        <v>471267.0</v>
      </c>
      <c r="J701" s="84">
        <f t="shared" si="4"/>
        <v>43733</v>
      </c>
      <c r="K701" s="101" t="s">
        <v>5865</v>
      </c>
      <c r="L701" s="8" t="s">
        <v>66</v>
      </c>
      <c r="M701" s="8" t="s">
        <v>2900</v>
      </c>
      <c r="N701" s="8" t="s">
        <v>2900</v>
      </c>
      <c r="P701" s="103">
        <v>2.0</v>
      </c>
      <c r="Q701" s="104">
        <v>2.0</v>
      </c>
      <c r="R701" s="103">
        <v>1291.0</v>
      </c>
      <c r="S701" s="97"/>
      <c r="T701" s="89" t="s">
        <v>3307</v>
      </c>
      <c r="U701" s="8" t="s">
        <v>5866</v>
      </c>
      <c r="V701" s="8"/>
      <c r="W701" s="29"/>
      <c r="X701" s="8" t="s">
        <v>5579</v>
      </c>
    </row>
    <row r="702">
      <c r="A702" s="6">
        <v>45407.0</v>
      </c>
      <c r="B702" s="8" t="s">
        <v>5867</v>
      </c>
      <c r="C702" s="12" t="s">
        <v>5868</v>
      </c>
      <c r="D702" s="100" t="s">
        <v>5869</v>
      </c>
      <c r="E702" s="8" t="s">
        <v>3306</v>
      </c>
      <c r="F702" s="89">
        <v>2.85</v>
      </c>
      <c r="G702" s="87"/>
      <c r="H702" s="87">
        <v>585000.0</v>
      </c>
      <c r="I702" s="87">
        <v>537053.0</v>
      </c>
      <c r="J702" s="84">
        <f t="shared" si="4"/>
        <v>47947</v>
      </c>
      <c r="K702" s="101" t="s">
        <v>5870</v>
      </c>
      <c r="L702" s="8" t="s">
        <v>66</v>
      </c>
      <c r="M702" s="8" t="s">
        <v>2900</v>
      </c>
      <c r="N702" s="8" t="s">
        <v>2900</v>
      </c>
      <c r="P702" s="103">
        <v>3.0</v>
      </c>
      <c r="Q702" s="104">
        <v>3.0</v>
      </c>
      <c r="R702" s="103">
        <v>3450.0</v>
      </c>
      <c r="S702" s="97"/>
      <c r="T702" s="89" t="s">
        <v>3307</v>
      </c>
      <c r="U702" s="8" t="s">
        <v>5871</v>
      </c>
      <c r="V702" s="8"/>
      <c r="W702" s="29"/>
      <c r="X702" s="8" t="s">
        <v>5579</v>
      </c>
    </row>
    <row r="703">
      <c r="A703" s="6">
        <v>45407.0</v>
      </c>
      <c r="B703" s="8" t="s">
        <v>5872</v>
      </c>
      <c r="C703" s="12" t="s">
        <v>5873</v>
      </c>
      <c r="D703" s="100" t="s">
        <v>5874</v>
      </c>
      <c r="E703" s="8" t="s">
        <v>3306</v>
      </c>
      <c r="F703" s="89">
        <v>2.25</v>
      </c>
      <c r="G703" s="87"/>
      <c r="H703" s="87">
        <v>493000.0</v>
      </c>
      <c r="I703" s="87">
        <v>373000.0</v>
      </c>
      <c r="J703" s="84">
        <f t="shared" si="4"/>
        <v>120000</v>
      </c>
      <c r="K703" s="101" t="s">
        <v>5875</v>
      </c>
      <c r="L703" s="8" t="s">
        <v>66</v>
      </c>
      <c r="M703" s="8" t="s">
        <v>66</v>
      </c>
      <c r="N703" s="8"/>
      <c r="P703" s="103">
        <v>5.0</v>
      </c>
      <c r="Q703" s="104">
        <v>4.0</v>
      </c>
      <c r="R703" s="103">
        <v>2320.0</v>
      </c>
      <c r="S703" s="97"/>
      <c r="T703" s="89" t="s">
        <v>3940</v>
      </c>
      <c r="U703" s="8" t="s">
        <v>5876</v>
      </c>
      <c r="V703" s="8"/>
      <c r="W703" s="29"/>
    </row>
    <row r="704">
      <c r="A704" s="6">
        <v>45406.0</v>
      </c>
      <c r="B704" s="8" t="s">
        <v>5712</v>
      </c>
      <c r="C704" s="12" t="s">
        <v>5877</v>
      </c>
      <c r="D704" s="100" t="s">
        <v>5878</v>
      </c>
      <c r="E704" s="8" t="s">
        <v>3306</v>
      </c>
      <c r="F704" s="89">
        <v>3.75</v>
      </c>
      <c r="G704" s="87"/>
      <c r="H704" s="87">
        <v>339000.0</v>
      </c>
      <c r="I704" s="87">
        <v>317993.0</v>
      </c>
      <c r="J704" s="84">
        <f t="shared" si="4"/>
        <v>21007</v>
      </c>
      <c r="K704" s="101" t="s">
        <v>5879</v>
      </c>
      <c r="L704" s="8" t="s">
        <v>66</v>
      </c>
      <c r="M704" s="8" t="s">
        <v>66</v>
      </c>
      <c r="N704" s="8"/>
      <c r="P704" s="103">
        <v>3.0</v>
      </c>
      <c r="Q704" s="104">
        <v>2.0</v>
      </c>
      <c r="R704" s="103">
        <v>1527.0</v>
      </c>
      <c r="S704" s="97"/>
      <c r="T704" s="89" t="s">
        <v>3307</v>
      </c>
      <c r="U704" s="8" t="s">
        <v>5711</v>
      </c>
      <c r="V704" s="8"/>
      <c r="W704" s="29"/>
    </row>
    <row r="705">
      <c r="A705" s="6">
        <v>45406.0</v>
      </c>
      <c r="B705" s="8" t="s">
        <v>5880</v>
      </c>
      <c r="C705" s="12" t="s">
        <v>5881</v>
      </c>
      <c r="D705" s="100" t="s">
        <v>5882</v>
      </c>
      <c r="E705" s="8" t="s">
        <v>3306</v>
      </c>
      <c r="F705" s="89">
        <v>5.6</v>
      </c>
      <c r="G705" s="87"/>
      <c r="H705" s="87">
        <v>340000.0</v>
      </c>
      <c r="I705" s="87">
        <v>324000.0</v>
      </c>
      <c r="J705" s="84">
        <f t="shared" si="4"/>
        <v>16000</v>
      </c>
      <c r="K705" s="101" t="s">
        <v>5883</v>
      </c>
      <c r="L705" s="8" t="s">
        <v>66</v>
      </c>
      <c r="M705" s="8" t="s">
        <v>2900</v>
      </c>
      <c r="N705" s="8"/>
      <c r="P705" s="103">
        <v>2.0</v>
      </c>
      <c r="Q705" s="104">
        <v>2.0</v>
      </c>
      <c r="R705" s="103">
        <v>1105.0</v>
      </c>
      <c r="S705" s="97"/>
      <c r="T705" s="89" t="s">
        <v>3307</v>
      </c>
      <c r="U705" s="8" t="s">
        <v>5536</v>
      </c>
      <c r="V705" s="8"/>
      <c r="W705" s="29"/>
    </row>
    <row r="706">
      <c r="A706" s="6">
        <v>45406.0</v>
      </c>
      <c r="B706" s="8" t="s">
        <v>3342</v>
      </c>
      <c r="C706" s="12" t="s">
        <v>5884</v>
      </c>
      <c r="D706" s="100" t="s">
        <v>5885</v>
      </c>
      <c r="E706" s="8" t="s">
        <v>3306</v>
      </c>
      <c r="F706" s="89">
        <v>4.0</v>
      </c>
      <c r="G706" s="87"/>
      <c r="H706" s="87">
        <v>540000.0</v>
      </c>
      <c r="I706" s="87">
        <v>512000.0</v>
      </c>
      <c r="J706" s="84">
        <f t="shared" si="4"/>
        <v>28000</v>
      </c>
      <c r="K706" s="101" t="s">
        <v>5886</v>
      </c>
      <c r="L706" s="8" t="s">
        <v>66</v>
      </c>
      <c r="M706" s="8" t="s">
        <v>2900</v>
      </c>
      <c r="N706" s="8"/>
      <c r="P706" s="103">
        <v>4.0</v>
      </c>
      <c r="Q706" s="104">
        <v>4.0</v>
      </c>
      <c r="R706" s="103">
        <v>2286.0</v>
      </c>
      <c r="S706" s="97"/>
      <c r="T706" s="89" t="s">
        <v>3307</v>
      </c>
      <c r="U706" s="8" t="s">
        <v>5587</v>
      </c>
      <c r="V706" s="8"/>
      <c r="W706" s="29"/>
    </row>
    <row r="707">
      <c r="A707" s="6">
        <v>45406.0</v>
      </c>
      <c r="B707" s="8" t="s">
        <v>5887</v>
      </c>
      <c r="C707" s="12" t="s">
        <v>5888</v>
      </c>
      <c r="D707" s="100" t="s">
        <v>5889</v>
      </c>
      <c r="E707" s="8" t="s">
        <v>3558</v>
      </c>
      <c r="F707" s="89">
        <v>2.3</v>
      </c>
      <c r="G707" s="87"/>
      <c r="H707" s="87">
        <v>399900.0</v>
      </c>
      <c r="I707" s="87">
        <v>332000.0</v>
      </c>
      <c r="J707" s="84">
        <f t="shared" si="4"/>
        <v>67900</v>
      </c>
      <c r="K707" s="101" t="s">
        <v>5890</v>
      </c>
      <c r="L707" s="8" t="s">
        <v>66</v>
      </c>
      <c r="M707" s="8" t="s">
        <v>66</v>
      </c>
      <c r="N707" s="8" t="s">
        <v>66</v>
      </c>
      <c r="P707" s="103">
        <v>5.0</v>
      </c>
      <c r="Q707" s="104">
        <v>3.0</v>
      </c>
      <c r="R707" s="103">
        <v>2400.0</v>
      </c>
      <c r="S707" s="97"/>
      <c r="T707" s="89" t="s">
        <v>3693</v>
      </c>
      <c r="U707" s="8" t="s">
        <v>5891</v>
      </c>
      <c r="V707" s="8"/>
      <c r="W707" s="29"/>
    </row>
    <row r="708">
      <c r="A708" s="6">
        <v>45400.0</v>
      </c>
      <c r="B708" s="8" t="s">
        <v>3685</v>
      </c>
      <c r="C708" s="12" t="s">
        <v>5892</v>
      </c>
      <c r="D708" s="100" t="s">
        <v>5893</v>
      </c>
      <c r="E708" s="8" t="s">
        <v>3306</v>
      </c>
      <c r="F708" s="89">
        <v>4.38</v>
      </c>
      <c r="G708" s="87"/>
      <c r="H708" s="87">
        <v>899900.0</v>
      </c>
      <c r="I708" s="87">
        <v>858472.0</v>
      </c>
      <c r="J708" s="105">
        <v>30000.0</v>
      </c>
      <c r="K708" s="101" t="s">
        <v>5894</v>
      </c>
      <c r="L708" s="8" t="s">
        <v>66</v>
      </c>
      <c r="M708" s="8" t="s">
        <v>2900</v>
      </c>
      <c r="N708" s="8" t="s">
        <v>2900</v>
      </c>
      <c r="P708" s="103">
        <v>4.0</v>
      </c>
      <c r="Q708" s="104">
        <v>5.0</v>
      </c>
      <c r="R708" s="103">
        <v>4234.0</v>
      </c>
      <c r="S708" s="97"/>
      <c r="T708" s="89" t="s">
        <v>3940</v>
      </c>
      <c r="U708" s="8" t="s">
        <v>5895</v>
      </c>
      <c r="V708" s="8"/>
      <c r="W708" s="29"/>
      <c r="X708" s="8" t="s">
        <v>5579</v>
      </c>
    </row>
    <row r="709">
      <c r="A709" s="6">
        <v>45394.0</v>
      </c>
      <c r="B709" s="8" t="s">
        <v>3681</v>
      </c>
      <c r="C709" s="12" t="s">
        <v>5896</v>
      </c>
      <c r="D709" s="100" t="s">
        <v>5897</v>
      </c>
      <c r="E709" s="8" t="s">
        <v>3306</v>
      </c>
      <c r="F709" s="89">
        <v>2.85</v>
      </c>
      <c r="G709" s="87"/>
      <c r="H709" s="87">
        <v>380000.0</v>
      </c>
      <c r="I709" s="87">
        <v>322669.0</v>
      </c>
      <c r="J709" s="84">
        <f t="shared" ref="J709:J881" si="5">H709-I709</f>
        <v>57331</v>
      </c>
      <c r="K709" s="101" t="s">
        <v>5898</v>
      </c>
      <c r="L709" s="8" t="s">
        <v>66</v>
      </c>
      <c r="M709" s="8" t="s">
        <v>66</v>
      </c>
      <c r="N709" s="8" t="s">
        <v>66</v>
      </c>
      <c r="P709" s="103">
        <v>4.0</v>
      </c>
      <c r="Q709" s="104">
        <v>4.0</v>
      </c>
      <c r="R709" s="103">
        <v>2748.0</v>
      </c>
      <c r="S709" s="97"/>
      <c r="T709" s="89" t="s">
        <v>3307</v>
      </c>
      <c r="U709" s="8" t="s">
        <v>5799</v>
      </c>
      <c r="V709" s="8"/>
      <c r="W709" s="29"/>
      <c r="X709" s="8" t="s">
        <v>5579</v>
      </c>
    </row>
    <row r="710">
      <c r="A710" s="6">
        <v>45393.0</v>
      </c>
      <c r="B710" s="8" t="s">
        <v>5899</v>
      </c>
      <c r="C710" s="12" t="s">
        <v>5900</v>
      </c>
      <c r="D710" s="100" t="s">
        <v>5901</v>
      </c>
      <c r="E710" s="8" t="s">
        <v>3314</v>
      </c>
      <c r="F710" s="89">
        <v>5.25</v>
      </c>
      <c r="G710" s="87"/>
      <c r="H710" s="87">
        <v>385000.0</v>
      </c>
      <c r="I710" s="87">
        <v>383941.0</v>
      </c>
      <c r="J710" s="84">
        <f t="shared" si="5"/>
        <v>1059</v>
      </c>
      <c r="K710" s="101" t="s">
        <v>5902</v>
      </c>
      <c r="L710" s="8" t="s">
        <v>66</v>
      </c>
      <c r="M710" s="8" t="s">
        <v>66</v>
      </c>
      <c r="N710" s="8" t="s">
        <v>66</v>
      </c>
      <c r="P710" s="103">
        <v>3.0</v>
      </c>
      <c r="Q710" s="104">
        <v>3.0</v>
      </c>
      <c r="R710" s="103">
        <v>1486.0</v>
      </c>
      <c r="S710" s="97"/>
      <c r="T710" s="89" t="s">
        <v>3307</v>
      </c>
      <c r="U710" s="8" t="s">
        <v>5696</v>
      </c>
      <c r="V710" s="8"/>
      <c r="W710" s="29"/>
      <c r="X710" s="8" t="s">
        <v>5579</v>
      </c>
    </row>
    <row r="711">
      <c r="A711" s="6">
        <v>45391.0</v>
      </c>
      <c r="B711" s="8" t="s">
        <v>5295</v>
      </c>
      <c r="C711" s="88" t="s">
        <v>5903</v>
      </c>
      <c r="D711" s="100" t="s">
        <v>5904</v>
      </c>
      <c r="E711" s="8" t="s">
        <v>3306</v>
      </c>
      <c r="F711" s="89">
        <v>2.5</v>
      </c>
      <c r="G711" s="87"/>
      <c r="H711" s="87">
        <v>407300.0</v>
      </c>
      <c r="I711" s="87">
        <v>360456.0</v>
      </c>
      <c r="J711" s="84">
        <f t="shared" si="5"/>
        <v>46844</v>
      </c>
      <c r="K711" s="101" t="s">
        <v>5905</v>
      </c>
      <c r="L711" s="8" t="s">
        <v>66</v>
      </c>
      <c r="M711" s="8" t="s">
        <v>66</v>
      </c>
      <c r="N711" s="8" t="s">
        <v>66</v>
      </c>
      <c r="P711" s="85">
        <v>3.0</v>
      </c>
      <c r="Q711" s="86">
        <v>2.0</v>
      </c>
      <c r="R711" s="85">
        <v>1525.0</v>
      </c>
      <c r="S711" s="97"/>
      <c r="T711" s="89" t="s">
        <v>3307</v>
      </c>
      <c r="U711" s="8"/>
      <c r="V711" s="8"/>
      <c r="W711" s="29"/>
      <c r="X711" s="8" t="s">
        <v>5579</v>
      </c>
    </row>
    <row r="712">
      <c r="A712" s="6">
        <v>45391.0</v>
      </c>
      <c r="B712" s="8" t="s">
        <v>5906</v>
      </c>
      <c r="C712" s="88" t="s">
        <v>5907</v>
      </c>
      <c r="D712" s="100" t="s">
        <v>5908</v>
      </c>
      <c r="E712" s="8" t="s">
        <v>3306</v>
      </c>
      <c r="F712" s="89">
        <v>4.5</v>
      </c>
      <c r="G712" s="87"/>
      <c r="H712" s="87">
        <v>460000.0</v>
      </c>
      <c r="I712" s="87">
        <v>411000.0</v>
      </c>
      <c r="J712" s="84">
        <f t="shared" si="5"/>
        <v>49000</v>
      </c>
      <c r="K712" s="101" t="s">
        <v>5909</v>
      </c>
      <c r="L712" s="8" t="s">
        <v>66</v>
      </c>
      <c r="M712" s="8" t="s">
        <v>2900</v>
      </c>
      <c r="N712" s="8" t="s">
        <v>2900</v>
      </c>
      <c r="P712" s="85">
        <v>4.0</v>
      </c>
      <c r="Q712" s="104">
        <v>2.0</v>
      </c>
      <c r="R712" s="103">
        <v>1634.0</v>
      </c>
      <c r="S712" s="97"/>
      <c r="T712" s="89" t="s">
        <v>3307</v>
      </c>
      <c r="U712" s="8" t="s">
        <v>5910</v>
      </c>
      <c r="V712" s="8"/>
      <c r="W712" s="29"/>
    </row>
    <row r="713">
      <c r="A713" s="6"/>
      <c r="B713" s="8" t="s">
        <v>4994</v>
      </c>
      <c r="C713" s="12" t="s">
        <v>5911</v>
      </c>
      <c r="D713" s="100" t="s">
        <v>5912</v>
      </c>
      <c r="E713" s="8" t="s">
        <v>3306</v>
      </c>
      <c r="F713" s="89">
        <v>4.6</v>
      </c>
      <c r="G713" s="87">
        <v>3663.0</v>
      </c>
      <c r="H713" s="87">
        <v>625000.0</v>
      </c>
      <c r="I713" s="87">
        <v>570000.0</v>
      </c>
      <c r="J713" s="84">
        <f t="shared" si="5"/>
        <v>55000</v>
      </c>
      <c r="K713" s="101" t="s">
        <v>5913</v>
      </c>
      <c r="L713" s="8" t="s">
        <v>66</v>
      </c>
      <c r="M713" s="8" t="s">
        <v>2900</v>
      </c>
      <c r="N713" s="8" t="s">
        <v>2900</v>
      </c>
      <c r="P713" s="85">
        <v>4.0</v>
      </c>
      <c r="Q713" s="104">
        <v>3.0</v>
      </c>
      <c r="R713" s="86">
        <v>3240.0</v>
      </c>
      <c r="S713" s="89" t="s">
        <v>5914</v>
      </c>
      <c r="T713" s="89" t="s">
        <v>3307</v>
      </c>
      <c r="U713" s="8" t="s">
        <v>5915</v>
      </c>
      <c r="V713" s="8"/>
      <c r="W713" s="29"/>
      <c r="X713" s="8" t="s">
        <v>5579</v>
      </c>
    </row>
    <row r="714">
      <c r="A714" s="89"/>
      <c r="B714" s="8" t="s">
        <v>5423</v>
      </c>
      <c r="C714" s="12" t="s">
        <v>5916</v>
      </c>
      <c r="D714" s="100" t="s">
        <v>5917</v>
      </c>
      <c r="E714" s="8" t="s">
        <v>3306</v>
      </c>
      <c r="F714" s="89">
        <v>4.65</v>
      </c>
      <c r="G714" s="87"/>
      <c r="H714" s="87">
        <v>425000.0</v>
      </c>
      <c r="I714" s="87">
        <v>402000.0</v>
      </c>
      <c r="J714" s="84">
        <f t="shared" si="5"/>
        <v>23000</v>
      </c>
      <c r="K714" s="101"/>
      <c r="L714" s="8" t="s">
        <v>66</v>
      </c>
      <c r="M714" s="8" t="s">
        <v>66</v>
      </c>
      <c r="N714" s="8"/>
      <c r="P714" s="103">
        <v>4.0</v>
      </c>
      <c r="Q714" s="104">
        <v>2.0</v>
      </c>
      <c r="R714" s="103">
        <v>2499.0</v>
      </c>
      <c r="S714" s="97"/>
      <c r="T714" s="89" t="s">
        <v>3307</v>
      </c>
      <c r="U714" s="8"/>
      <c r="V714" s="8"/>
      <c r="W714" s="29"/>
    </row>
    <row r="715">
      <c r="A715" s="89"/>
      <c r="B715" s="8" t="s">
        <v>5918</v>
      </c>
      <c r="C715" s="12" t="s">
        <v>5919</v>
      </c>
      <c r="D715" s="100" t="s">
        <v>5920</v>
      </c>
      <c r="E715" s="8" t="s">
        <v>3306</v>
      </c>
      <c r="F715" s="89">
        <v>2.88</v>
      </c>
      <c r="G715" s="87"/>
      <c r="H715" s="87">
        <v>530000.0</v>
      </c>
      <c r="I715" s="87">
        <v>465000.0</v>
      </c>
      <c r="J715" s="84">
        <f t="shared" si="5"/>
        <v>65000</v>
      </c>
      <c r="K715" s="101" t="s">
        <v>5921</v>
      </c>
      <c r="L715" s="8" t="s">
        <v>66</v>
      </c>
      <c r="M715" s="8" t="s">
        <v>66</v>
      </c>
      <c r="N715" s="8"/>
      <c r="P715" s="103">
        <v>4.0</v>
      </c>
      <c r="Q715" s="104">
        <v>4.0</v>
      </c>
      <c r="R715" s="103">
        <v>3280.0</v>
      </c>
      <c r="S715" s="97"/>
      <c r="T715" s="89" t="s">
        <v>4593</v>
      </c>
      <c r="U715" s="8" t="s">
        <v>5922</v>
      </c>
      <c r="V715" s="8"/>
      <c r="W715" s="29"/>
    </row>
    <row r="716">
      <c r="A716" s="89"/>
      <c r="B716" s="8" t="s">
        <v>5923</v>
      </c>
      <c r="C716" s="12" t="s">
        <v>5924</v>
      </c>
      <c r="D716" s="100" t="s">
        <v>5925</v>
      </c>
      <c r="E716" s="8" t="s">
        <v>3306</v>
      </c>
      <c r="F716" s="89">
        <v>3.6</v>
      </c>
      <c r="G716" s="87"/>
      <c r="H716" s="87">
        <v>570000.0</v>
      </c>
      <c r="I716" s="87">
        <v>550809.0</v>
      </c>
      <c r="J716" s="84">
        <f t="shared" si="5"/>
        <v>19191</v>
      </c>
      <c r="K716" s="101" t="s">
        <v>5926</v>
      </c>
      <c r="L716" s="8" t="s">
        <v>66</v>
      </c>
      <c r="M716" s="8" t="s">
        <v>66</v>
      </c>
      <c r="N716" s="8"/>
      <c r="P716" s="103">
        <v>6.0</v>
      </c>
      <c r="Q716" s="104">
        <v>4.0</v>
      </c>
      <c r="R716" s="103">
        <v>2800.0</v>
      </c>
      <c r="S716" s="97"/>
      <c r="T716" s="89" t="s">
        <v>3940</v>
      </c>
      <c r="U716" s="8"/>
      <c r="V716" s="8"/>
      <c r="W716" s="29"/>
    </row>
    <row r="717">
      <c r="A717" s="89"/>
      <c r="B717" s="8" t="s">
        <v>3685</v>
      </c>
      <c r="C717" s="12" t="s">
        <v>5927</v>
      </c>
      <c r="D717" s="100" t="s">
        <v>5928</v>
      </c>
      <c r="E717" s="8" t="s">
        <v>3558</v>
      </c>
      <c r="F717" s="89">
        <v>2.75</v>
      </c>
      <c r="G717" s="87"/>
      <c r="H717" s="87">
        <v>430000.0</v>
      </c>
      <c r="I717" s="87">
        <v>363653.0</v>
      </c>
      <c r="J717" s="84">
        <f t="shared" si="5"/>
        <v>66347</v>
      </c>
      <c r="K717" s="101" t="s">
        <v>5929</v>
      </c>
      <c r="L717" s="8" t="s">
        <v>66</v>
      </c>
      <c r="M717" s="8" t="s">
        <v>66</v>
      </c>
      <c r="N717" s="8"/>
      <c r="P717" s="103">
        <v>3.0</v>
      </c>
      <c r="Q717" s="104">
        <v>3.0</v>
      </c>
      <c r="R717" s="103">
        <v>1482.0</v>
      </c>
      <c r="S717" s="97"/>
      <c r="T717" s="89" t="s">
        <v>4593</v>
      </c>
      <c r="U717" s="8" t="s">
        <v>5930</v>
      </c>
      <c r="V717" s="8"/>
      <c r="W717" s="29"/>
    </row>
    <row r="718">
      <c r="A718" s="89"/>
      <c r="B718" s="8" t="s">
        <v>5931</v>
      </c>
      <c r="C718" s="12" t="s">
        <v>5932</v>
      </c>
      <c r="D718" s="100" t="s">
        <v>5933</v>
      </c>
      <c r="E718" s="8" t="s">
        <v>3306</v>
      </c>
      <c r="F718" s="89">
        <v>2.87</v>
      </c>
      <c r="G718" s="87"/>
      <c r="H718" s="87">
        <v>400000.0</v>
      </c>
      <c r="I718" s="87">
        <v>357544.0</v>
      </c>
      <c r="J718" s="84">
        <f t="shared" si="5"/>
        <v>42456</v>
      </c>
      <c r="K718" s="101" t="s">
        <v>5934</v>
      </c>
      <c r="L718" s="8" t="s">
        <v>66</v>
      </c>
      <c r="M718" s="8" t="s">
        <v>66</v>
      </c>
      <c r="N718" s="8"/>
      <c r="P718" s="103">
        <v>3.0</v>
      </c>
      <c r="Q718" s="104">
        <v>3.0</v>
      </c>
      <c r="R718" s="103">
        <v>1765.0</v>
      </c>
      <c r="S718" s="97"/>
      <c r="T718" s="89" t="s">
        <v>3940</v>
      </c>
      <c r="U718" s="8"/>
      <c r="V718" s="8"/>
      <c r="W718" s="29"/>
    </row>
    <row r="719">
      <c r="A719" s="89"/>
      <c r="B719" s="8" t="s">
        <v>4431</v>
      </c>
      <c r="C719" s="12" t="s">
        <v>5935</v>
      </c>
      <c r="D719" s="100" t="s">
        <v>5936</v>
      </c>
      <c r="E719" s="8" t="s">
        <v>3306</v>
      </c>
      <c r="F719" s="89">
        <v>2.75</v>
      </c>
      <c r="G719" s="87"/>
      <c r="H719" s="87">
        <v>490000.0</v>
      </c>
      <c r="I719" s="87">
        <v>454664.0</v>
      </c>
      <c r="J719" s="84">
        <f t="shared" si="5"/>
        <v>35336</v>
      </c>
      <c r="K719" s="101" t="s">
        <v>5937</v>
      </c>
      <c r="L719" s="8" t="s">
        <v>66</v>
      </c>
      <c r="M719" s="8" t="s">
        <v>66</v>
      </c>
      <c r="N719" s="8" t="s">
        <v>66</v>
      </c>
      <c r="P719" s="103">
        <v>4.0</v>
      </c>
      <c r="Q719" s="104">
        <v>3.0</v>
      </c>
      <c r="R719" s="103">
        <v>2768.0</v>
      </c>
      <c r="S719" s="97"/>
      <c r="T719" s="89" t="s">
        <v>3307</v>
      </c>
      <c r="U719" s="8" t="s">
        <v>5685</v>
      </c>
      <c r="V719" s="8"/>
      <c r="W719" s="29"/>
    </row>
    <row r="720">
      <c r="A720" s="89"/>
      <c r="B720" s="8" t="s">
        <v>4260</v>
      </c>
      <c r="C720" s="12" t="s">
        <v>5938</v>
      </c>
      <c r="D720" s="100" t="s">
        <v>5939</v>
      </c>
      <c r="E720" s="8" t="s">
        <v>3306</v>
      </c>
      <c r="F720" s="89">
        <v>2.8</v>
      </c>
      <c r="G720" s="87"/>
      <c r="H720" s="87">
        <v>455000.0</v>
      </c>
      <c r="I720" s="87">
        <v>417584.0</v>
      </c>
      <c r="J720" s="84">
        <f t="shared" si="5"/>
        <v>37416</v>
      </c>
      <c r="K720" s="101" t="s">
        <v>5940</v>
      </c>
      <c r="L720" s="8" t="s">
        <v>66</v>
      </c>
      <c r="M720" s="8" t="s">
        <v>2900</v>
      </c>
      <c r="N720" s="8" t="s">
        <v>2900</v>
      </c>
      <c r="P720" s="103">
        <v>3.0</v>
      </c>
      <c r="Q720" s="104">
        <v>3.0</v>
      </c>
      <c r="R720" s="103">
        <v>1898.0</v>
      </c>
      <c r="S720" s="97"/>
      <c r="T720" s="89" t="s">
        <v>3940</v>
      </c>
      <c r="U720" s="8" t="s">
        <v>5941</v>
      </c>
      <c r="V720" s="8"/>
      <c r="W720" s="29"/>
    </row>
    <row r="721">
      <c r="A721" s="89"/>
      <c r="B721" s="8" t="s">
        <v>3581</v>
      </c>
      <c r="C721" s="12" t="s">
        <v>5942</v>
      </c>
      <c r="D721" s="100" t="s">
        <v>5943</v>
      </c>
      <c r="E721" s="8" t="s">
        <v>3306</v>
      </c>
      <c r="F721" s="89">
        <v>2.48</v>
      </c>
      <c r="G721" s="87"/>
      <c r="H721" s="87">
        <v>455000.0</v>
      </c>
      <c r="I721" s="87">
        <v>324000.0</v>
      </c>
      <c r="J721" s="84">
        <f t="shared" si="5"/>
        <v>131000</v>
      </c>
      <c r="K721" s="101" t="s">
        <v>5944</v>
      </c>
      <c r="L721" s="8" t="s">
        <v>66</v>
      </c>
      <c r="M721" s="8" t="s">
        <v>66</v>
      </c>
      <c r="N721" s="8"/>
      <c r="P721" s="103">
        <v>3.0</v>
      </c>
      <c r="Q721" s="104">
        <v>3.0</v>
      </c>
      <c r="R721" s="103">
        <v>2551.0</v>
      </c>
      <c r="S721" s="97"/>
      <c r="T721" s="89" t="s">
        <v>3307</v>
      </c>
      <c r="U721" s="8" t="s">
        <v>5733</v>
      </c>
      <c r="V721" s="8"/>
      <c r="W721" s="29"/>
    </row>
    <row r="722">
      <c r="A722" s="89"/>
      <c r="B722" s="8" t="s">
        <v>4866</v>
      </c>
      <c r="C722" s="12" t="s">
        <v>5945</v>
      </c>
      <c r="D722" s="100" t="s">
        <v>5946</v>
      </c>
      <c r="E722" s="8" t="s">
        <v>3306</v>
      </c>
      <c r="F722" s="89">
        <v>2.39</v>
      </c>
      <c r="G722" s="87"/>
      <c r="H722" s="87">
        <v>579900.0</v>
      </c>
      <c r="I722" s="87">
        <v>509242.0</v>
      </c>
      <c r="J722" s="84">
        <f t="shared" si="5"/>
        <v>70658</v>
      </c>
      <c r="K722" s="101" t="s">
        <v>5947</v>
      </c>
      <c r="L722" s="8" t="s">
        <v>66</v>
      </c>
      <c r="M722" s="8" t="s">
        <v>2900</v>
      </c>
      <c r="N722" s="8" t="s">
        <v>2900</v>
      </c>
      <c r="P722" s="103">
        <v>3.0</v>
      </c>
      <c r="Q722" s="104">
        <v>3.0</v>
      </c>
      <c r="R722" s="103">
        <v>3027.0</v>
      </c>
      <c r="S722" s="97"/>
      <c r="T722" s="89" t="s">
        <v>4593</v>
      </c>
      <c r="U722" s="8"/>
      <c r="V722" s="8"/>
      <c r="W722" s="29"/>
    </row>
    <row r="723">
      <c r="A723" s="89"/>
      <c r="B723" s="8" t="s">
        <v>3913</v>
      </c>
      <c r="C723" s="12" t="s">
        <v>5948</v>
      </c>
      <c r="D723" s="100" t="s">
        <v>5949</v>
      </c>
      <c r="E723" s="8" t="s">
        <v>3306</v>
      </c>
      <c r="F723" s="89">
        <v>2.75</v>
      </c>
      <c r="G723" s="87"/>
      <c r="H723" s="87">
        <v>455000.0</v>
      </c>
      <c r="I723" s="87">
        <v>368183.0</v>
      </c>
      <c r="J723" s="84">
        <f t="shared" si="5"/>
        <v>86817</v>
      </c>
      <c r="K723" s="101" t="s">
        <v>5950</v>
      </c>
      <c r="L723" s="8" t="s">
        <v>66</v>
      </c>
      <c r="M723" s="8" t="s">
        <v>66</v>
      </c>
      <c r="N723" s="8"/>
      <c r="P723" s="103">
        <v>3.0</v>
      </c>
      <c r="Q723" s="104">
        <v>3.0</v>
      </c>
      <c r="R723" s="103">
        <v>2418.0</v>
      </c>
      <c r="S723" s="97"/>
      <c r="T723" s="89" t="s">
        <v>4593</v>
      </c>
      <c r="U723" s="8" t="s">
        <v>5922</v>
      </c>
      <c r="V723" s="8"/>
      <c r="W723" s="29"/>
    </row>
    <row r="724">
      <c r="A724" s="89"/>
      <c r="B724" s="8" t="s">
        <v>5655</v>
      </c>
      <c r="C724" s="12" t="s">
        <v>5951</v>
      </c>
      <c r="D724" s="100" t="s">
        <v>5952</v>
      </c>
      <c r="E724" s="8" t="s">
        <v>3306</v>
      </c>
      <c r="F724" s="89">
        <v>3.0</v>
      </c>
      <c r="G724" s="87"/>
      <c r="H724" s="87">
        <v>375000.0</v>
      </c>
      <c r="I724" s="87">
        <v>356886.0</v>
      </c>
      <c r="J724" s="84">
        <f t="shared" si="5"/>
        <v>18114</v>
      </c>
      <c r="K724" s="101" t="s">
        <v>5953</v>
      </c>
      <c r="L724" s="8" t="s">
        <v>66</v>
      </c>
      <c r="M724" s="8" t="s">
        <v>66</v>
      </c>
      <c r="N724" s="8" t="s">
        <v>66</v>
      </c>
      <c r="P724" s="103">
        <v>4.0</v>
      </c>
      <c r="Q724" s="104">
        <v>2.0</v>
      </c>
      <c r="R724" s="103">
        <v>1200.0</v>
      </c>
      <c r="S724" s="97"/>
      <c r="T724" s="89" t="s">
        <v>3307</v>
      </c>
      <c r="U724" s="8" t="s">
        <v>5696</v>
      </c>
      <c r="V724" s="8"/>
      <c r="W724" s="29"/>
    </row>
    <row r="725">
      <c r="A725" s="89"/>
      <c r="B725" s="8" t="s">
        <v>5954</v>
      </c>
      <c r="C725" s="12" t="s">
        <v>5955</v>
      </c>
      <c r="D725" s="100" t="s">
        <v>5956</v>
      </c>
      <c r="E725" s="8" t="s">
        <v>3306</v>
      </c>
      <c r="F725" s="89">
        <v>4.6</v>
      </c>
      <c r="G725" s="87"/>
      <c r="H725" s="87">
        <v>455000.0</v>
      </c>
      <c r="I725" s="87">
        <v>453700.0</v>
      </c>
      <c r="J725" s="84">
        <f t="shared" si="5"/>
        <v>1300</v>
      </c>
      <c r="K725" s="101" t="s">
        <v>5957</v>
      </c>
      <c r="L725" s="8" t="s">
        <v>66</v>
      </c>
      <c r="M725" s="8" t="s">
        <v>66</v>
      </c>
      <c r="N725" s="8"/>
      <c r="P725" s="103">
        <v>4.0</v>
      </c>
      <c r="Q725" s="104">
        <v>2.0</v>
      </c>
      <c r="R725" s="103">
        <v>2350.0</v>
      </c>
      <c r="S725" s="97"/>
      <c r="T725" s="89" t="s">
        <v>3307</v>
      </c>
      <c r="U725" s="8" t="s">
        <v>5688</v>
      </c>
      <c r="V725" s="8"/>
      <c r="W725" s="29"/>
    </row>
    <row r="726">
      <c r="A726" s="89"/>
      <c r="B726" s="8" t="s">
        <v>5958</v>
      </c>
      <c r="C726" s="12" t="s">
        <v>5959</v>
      </c>
      <c r="D726" s="100" t="s">
        <v>5960</v>
      </c>
      <c r="E726" s="8" t="s">
        <v>3306</v>
      </c>
      <c r="F726" s="89">
        <v>5.25</v>
      </c>
      <c r="G726" s="87"/>
      <c r="H726" s="87">
        <v>450000.0</v>
      </c>
      <c r="I726" s="87">
        <v>425000.0</v>
      </c>
      <c r="J726" s="84">
        <f t="shared" si="5"/>
        <v>25000</v>
      </c>
      <c r="K726" s="101" t="s">
        <v>5961</v>
      </c>
      <c r="L726" s="8" t="s">
        <v>66</v>
      </c>
      <c r="M726" s="8" t="s">
        <v>66</v>
      </c>
      <c r="N726" s="8"/>
      <c r="P726" s="103">
        <v>5.0</v>
      </c>
      <c r="Q726" s="104">
        <v>2.0</v>
      </c>
      <c r="R726" s="103">
        <v>2328.0</v>
      </c>
      <c r="S726" s="97"/>
      <c r="T726" s="89" t="s">
        <v>3307</v>
      </c>
      <c r="U726" s="8" t="s">
        <v>5962</v>
      </c>
      <c r="V726" s="8"/>
      <c r="W726" s="29"/>
    </row>
    <row r="727">
      <c r="A727" s="89"/>
      <c r="B727" s="8" t="s">
        <v>5963</v>
      </c>
      <c r="C727" s="88" t="s">
        <v>5964</v>
      </c>
      <c r="D727" s="100" t="s">
        <v>5965</v>
      </c>
      <c r="E727" s="8" t="s">
        <v>3306</v>
      </c>
      <c r="F727" s="89">
        <v>4.81</v>
      </c>
      <c r="G727" s="87"/>
      <c r="H727" s="87">
        <v>400000.0</v>
      </c>
      <c r="I727" s="87">
        <v>366737.0</v>
      </c>
      <c r="J727" s="84">
        <f t="shared" si="5"/>
        <v>33263</v>
      </c>
      <c r="K727" s="101" t="s">
        <v>5966</v>
      </c>
      <c r="L727" s="8" t="s">
        <v>66</v>
      </c>
      <c r="M727" s="8" t="s">
        <v>2900</v>
      </c>
      <c r="N727" s="8"/>
      <c r="P727" s="103">
        <v>3.0</v>
      </c>
      <c r="Q727" s="104">
        <v>2.0</v>
      </c>
      <c r="R727" s="103">
        <v>1328.0</v>
      </c>
      <c r="S727" s="97"/>
      <c r="T727" s="89" t="s">
        <v>4593</v>
      </c>
      <c r="U727" s="8" t="s">
        <v>5967</v>
      </c>
      <c r="V727" s="8"/>
      <c r="W727" s="29"/>
    </row>
    <row r="728">
      <c r="A728" s="89"/>
      <c r="B728" s="8" t="s">
        <v>4543</v>
      </c>
      <c r="C728" s="88" t="s">
        <v>5968</v>
      </c>
      <c r="D728" s="100" t="s">
        <v>5969</v>
      </c>
      <c r="E728" s="8" t="s">
        <v>3306</v>
      </c>
      <c r="F728" s="89">
        <v>2.62</v>
      </c>
      <c r="G728" s="87"/>
      <c r="H728" s="87">
        <v>424900.0</v>
      </c>
      <c r="I728" s="87">
        <v>309918.0</v>
      </c>
      <c r="J728" s="84">
        <f t="shared" si="5"/>
        <v>114982</v>
      </c>
      <c r="K728" s="101" t="s">
        <v>5970</v>
      </c>
      <c r="L728" s="8" t="s">
        <v>66</v>
      </c>
      <c r="M728" s="8" t="s">
        <v>66</v>
      </c>
      <c r="N728" s="8"/>
      <c r="P728" s="103">
        <v>3.0</v>
      </c>
      <c r="Q728" s="104">
        <v>2.0</v>
      </c>
      <c r="R728" s="103">
        <v>1794.0</v>
      </c>
      <c r="S728" s="97"/>
      <c r="T728" s="89" t="s">
        <v>3693</v>
      </c>
      <c r="U728" s="8" t="s">
        <v>5587</v>
      </c>
      <c r="V728" s="8"/>
      <c r="W728" s="29"/>
    </row>
    <row r="729">
      <c r="A729" s="89"/>
      <c r="B729" s="8" t="s">
        <v>5971</v>
      </c>
      <c r="C729" s="88" t="s">
        <v>5972</v>
      </c>
      <c r="D729" s="100" t="s">
        <v>5973</v>
      </c>
      <c r="E729" s="8" t="s">
        <v>3851</v>
      </c>
      <c r="F729" s="89">
        <v>5.25</v>
      </c>
      <c r="G729" s="90">
        <v>3277.0</v>
      </c>
      <c r="H729" s="87">
        <v>470000.0</v>
      </c>
      <c r="I729" s="87">
        <v>438759.0</v>
      </c>
      <c r="J729" s="84">
        <f t="shared" si="5"/>
        <v>31241</v>
      </c>
      <c r="K729" s="101" t="s">
        <v>5974</v>
      </c>
      <c r="L729" s="8" t="s">
        <v>66</v>
      </c>
      <c r="M729" s="8" t="s">
        <v>2900</v>
      </c>
      <c r="N729" s="8" t="s">
        <v>2900</v>
      </c>
      <c r="P729" s="103">
        <v>4.0</v>
      </c>
      <c r="Q729" s="104">
        <v>4.0</v>
      </c>
      <c r="R729" s="103">
        <v>2079.0</v>
      </c>
      <c r="S729" s="97"/>
      <c r="T729" s="89" t="s">
        <v>3307</v>
      </c>
      <c r="U729" s="8" t="s">
        <v>5975</v>
      </c>
      <c r="V729" s="8"/>
      <c r="W729" s="29"/>
    </row>
    <row r="730">
      <c r="A730" s="89"/>
      <c r="B730" s="8" t="s">
        <v>5976</v>
      </c>
      <c r="C730" s="88" t="s">
        <v>5977</v>
      </c>
      <c r="D730" s="100" t="s">
        <v>5978</v>
      </c>
      <c r="E730" s="8" t="s">
        <v>3851</v>
      </c>
      <c r="F730" s="89">
        <v>4.5</v>
      </c>
      <c r="G730" s="87"/>
      <c r="H730" s="87">
        <v>230000.0</v>
      </c>
      <c r="I730" s="87">
        <v>217790.0</v>
      </c>
      <c r="J730" s="84">
        <f t="shared" si="5"/>
        <v>12210</v>
      </c>
      <c r="K730" s="101" t="s">
        <v>5979</v>
      </c>
      <c r="L730" s="8" t="s">
        <v>66</v>
      </c>
      <c r="M730" s="8" t="s">
        <v>2900</v>
      </c>
      <c r="N730" s="8" t="s">
        <v>2900</v>
      </c>
      <c r="P730" s="103">
        <v>2.0</v>
      </c>
      <c r="Q730" s="104">
        <v>2.0</v>
      </c>
      <c r="R730" s="103">
        <v>992.0</v>
      </c>
      <c r="S730" s="97"/>
      <c r="T730" s="89" t="s">
        <v>3307</v>
      </c>
      <c r="U730" s="8"/>
      <c r="V730" s="8"/>
      <c r="W730" s="29"/>
    </row>
    <row r="731">
      <c r="A731" s="89"/>
      <c r="B731" s="8" t="s">
        <v>4100</v>
      </c>
      <c r="C731" s="88" t="s">
        <v>5980</v>
      </c>
      <c r="D731" s="100" t="s">
        <v>5981</v>
      </c>
      <c r="E731" s="8" t="s">
        <v>3306</v>
      </c>
      <c r="F731" s="89">
        <v>2.75</v>
      </c>
      <c r="G731" s="87"/>
      <c r="H731" s="87">
        <v>615000.0</v>
      </c>
      <c r="I731" s="87">
        <v>564037.0</v>
      </c>
      <c r="J731" s="84">
        <f t="shared" si="5"/>
        <v>50963</v>
      </c>
      <c r="K731" s="101" t="s">
        <v>5982</v>
      </c>
      <c r="L731" s="8" t="s">
        <v>66</v>
      </c>
      <c r="M731" s="8" t="s">
        <v>2900</v>
      </c>
      <c r="N731" s="8" t="s">
        <v>2900</v>
      </c>
      <c r="P731" s="103">
        <v>4.0</v>
      </c>
      <c r="Q731" s="104">
        <v>4.0</v>
      </c>
      <c r="R731" s="103">
        <v>3632.0</v>
      </c>
      <c r="S731" s="97"/>
      <c r="T731" s="89" t="s">
        <v>4593</v>
      </c>
      <c r="U731" s="8" t="s">
        <v>5688</v>
      </c>
      <c r="V731" s="8"/>
      <c r="W731" s="29"/>
    </row>
    <row r="732">
      <c r="A732" s="89"/>
      <c r="B732" s="8" t="s">
        <v>4260</v>
      </c>
      <c r="C732" s="88" t="s">
        <v>5983</v>
      </c>
      <c r="D732" s="100" t="s">
        <v>5984</v>
      </c>
      <c r="E732" s="8" t="s">
        <v>3306</v>
      </c>
      <c r="F732" s="89">
        <v>3.25</v>
      </c>
      <c r="G732" s="87"/>
      <c r="H732" s="87">
        <v>370000.0</v>
      </c>
      <c r="I732" s="87">
        <v>345000.0</v>
      </c>
      <c r="J732" s="84">
        <f t="shared" si="5"/>
        <v>25000</v>
      </c>
      <c r="K732" s="101" t="s">
        <v>5985</v>
      </c>
      <c r="L732" s="8" t="s">
        <v>66</v>
      </c>
      <c r="M732" s="8" t="s">
        <v>2900</v>
      </c>
      <c r="N732" s="8" t="s">
        <v>2900</v>
      </c>
      <c r="P732" s="103">
        <v>4.0</v>
      </c>
      <c r="Q732" s="104">
        <v>2.0</v>
      </c>
      <c r="R732" s="103">
        <v>1666.0</v>
      </c>
      <c r="S732" s="97"/>
      <c r="T732" s="89" t="s">
        <v>3307</v>
      </c>
      <c r="U732" s="8" t="s">
        <v>5986</v>
      </c>
      <c r="V732" s="8"/>
      <c r="W732" s="29"/>
    </row>
    <row r="733">
      <c r="A733" s="89"/>
      <c r="B733" s="8" t="s">
        <v>4900</v>
      </c>
      <c r="C733" s="88" t="s">
        <v>5987</v>
      </c>
      <c r="D733" s="100" t="s">
        <v>5988</v>
      </c>
      <c r="E733" s="8" t="s">
        <v>3306</v>
      </c>
      <c r="F733" s="89">
        <v>2.37</v>
      </c>
      <c r="G733" s="87"/>
      <c r="H733" s="87">
        <v>495000.0</v>
      </c>
      <c r="I733" s="87">
        <v>374000.0</v>
      </c>
      <c r="J733" s="84">
        <f t="shared" si="5"/>
        <v>121000</v>
      </c>
      <c r="K733" s="101" t="s">
        <v>5989</v>
      </c>
      <c r="L733" s="8" t="s">
        <v>66</v>
      </c>
      <c r="M733" s="8" t="s">
        <v>66</v>
      </c>
      <c r="N733" s="8" t="s">
        <v>66</v>
      </c>
      <c r="P733" s="103"/>
      <c r="Q733" s="104"/>
      <c r="R733" s="103"/>
      <c r="S733" s="97"/>
      <c r="T733" s="89" t="s">
        <v>3307</v>
      </c>
      <c r="U733" s="8" t="s">
        <v>5548</v>
      </c>
      <c r="V733" s="8"/>
      <c r="W733" s="29"/>
    </row>
    <row r="734">
      <c r="A734" s="89"/>
      <c r="B734" s="8" t="s">
        <v>5990</v>
      </c>
      <c r="C734" s="88" t="s">
        <v>5991</v>
      </c>
      <c r="D734" s="100" t="s">
        <v>5992</v>
      </c>
      <c r="E734" s="8" t="s">
        <v>3306</v>
      </c>
      <c r="F734" s="89">
        <v>4.5</v>
      </c>
      <c r="G734" s="87"/>
      <c r="H734" s="87">
        <v>390000.0</v>
      </c>
      <c r="I734" s="87">
        <v>384823.0</v>
      </c>
      <c r="J734" s="84">
        <f t="shared" si="5"/>
        <v>5177</v>
      </c>
      <c r="K734" s="101" t="s">
        <v>5993</v>
      </c>
      <c r="L734" s="8" t="s">
        <v>66</v>
      </c>
      <c r="M734" s="8" t="s">
        <v>2900</v>
      </c>
      <c r="N734" s="8" t="s">
        <v>2900</v>
      </c>
      <c r="P734" s="103"/>
      <c r="Q734" s="104"/>
      <c r="R734" s="103"/>
      <c r="S734" s="97"/>
      <c r="T734" s="89" t="s">
        <v>3307</v>
      </c>
      <c r="U734" s="8"/>
      <c r="V734" s="8"/>
      <c r="W734" s="29"/>
    </row>
    <row r="735">
      <c r="A735" s="89"/>
      <c r="B735" s="8" t="s">
        <v>5994</v>
      </c>
      <c r="C735" s="88" t="s">
        <v>5995</v>
      </c>
      <c r="D735" s="100" t="s">
        <v>5996</v>
      </c>
      <c r="E735" s="8" t="s">
        <v>3306</v>
      </c>
      <c r="F735" s="89">
        <v>3.51</v>
      </c>
      <c r="G735" s="90">
        <v>2529.0</v>
      </c>
      <c r="H735" s="87">
        <v>396955.0</v>
      </c>
      <c r="I735" s="87">
        <v>438438.0</v>
      </c>
      <c r="J735" s="84">
        <f t="shared" si="5"/>
        <v>-41483</v>
      </c>
      <c r="K735" s="101" t="s">
        <v>5997</v>
      </c>
      <c r="L735" s="8" t="s">
        <v>66</v>
      </c>
      <c r="M735" s="8" t="s">
        <v>66</v>
      </c>
      <c r="N735" s="8" t="s">
        <v>66</v>
      </c>
      <c r="P735" s="103"/>
      <c r="Q735" s="104"/>
      <c r="R735" s="103"/>
      <c r="S735" s="97"/>
      <c r="T735" s="89" t="s">
        <v>3307</v>
      </c>
      <c r="U735" s="8" t="s">
        <v>5495</v>
      </c>
      <c r="V735" s="8"/>
      <c r="W735" s="29"/>
    </row>
    <row r="736">
      <c r="A736" s="89"/>
      <c r="B736" s="8" t="s">
        <v>3387</v>
      </c>
      <c r="C736" s="88" t="s">
        <v>5998</v>
      </c>
      <c r="D736" s="100" t="s">
        <v>5999</v>
      </c>
      <c r="E736" s="8" t="s">
        <v>3306</v>
      </c>
      <c r="F736" s="89">
        <v>4.0</v>
      </c>
      <c r="G736" s="87"/>
      <c r="H736" s="87">
        <v>625000.0</v>
      </c>
      <c r="I736" s="87">
        <v>580300.0</v>
      </c>
      <c r="J736" s="84">
        <f t="shared" si="5"/>
        <v>44700</v>
      </c>
      <c r="K736" s="101" t="s">
        <v>6000</v>
      </c>
      <c r="L736" s="8" t="s">
        <v>66</v>
      </c>
      <c r="M736" s="8" t="s">
        <v>2900</v>
      </c>
      <c r="N736" s="8" t="s">
        <v>2900</v>
      </c>
      <c r="P736" s="103"/>
      <c r="Q736" s="104"/>
      <c r="R736" s="103"/>
      <c r="S736" s="97"/>
      <c r="T736" s="89" t="s">
        <v>3940</v>
      </c>
      <c r="U736" s="8" t="s">
        <v>6001</v>
      </c>
      <c r="V736" s="8"/>
      <c r="W736" s="29"/>
    </row>
    <row r="737">
      <c r="A737" s="89"/>
      <c r="B737" s="8" t="s">
        <v>3663</v>
      </c>
      <c r="C737" s="88" t="s">
        <v>6002</v>
      </c>
      <c r="D737" s="100" t="s">
        <v>6003</v>
      </c>
      <c r="E737" s="8" t="s">
        <v>3306</v>
      </c>
      <c r="F737" s="89">
        <v>4.63</v>
      </c>
      <c r="G737" s="87"/>
      <c r="H737" s="87">
        <v>500000.0</v>
      </c>
      <c r="I737" s="87">
        <v>480317.0</v>
      </c>
      <c r="J737" s="84">
        <f t="shared" si="5"/>
        <v>19683</v>
      </c>
      <c r="K737" s="101" t="s">
        <v>6004</v>
      </c>
      <c r="L737" s="8" t="s">
        <v>66</v>
      </c>
      <c r="M737" s="8" t="s">
        <v>66</v>
      </c>
      <c r="N737" s="8" t="s">
        <v>66</v>
      </c>
      <c r="P737" s="103"/>
      <c r="Q737" s="104"/>
      <c r="R737" s="103"/>
      <c r="S737" s="97"/>
      <c r="T737" s="89" t="s">
        <v>3940</v>
      </c>
      <c r="U737" s="8" t="s">
        <v>5696</v>
      </c>
      <c r="V737" s="8"/>
      <c r="W737" s="29"/>
    </row>
    <row r="738">
      <c r="A738" s="89"/>
      <c r="B738" s="8" t="s">
        <v>5252</v>
      </c>
      <c r="C738" s="88" t="s">
        <v>6005</v>
      </c>
      <c r="D738" s="100" t="s">
        <v>6006</v>
      </c>
      <c r="E738" s="8" t="s">
        <v>3306</v>
      </c>
      <c r="F738" s="89">
        <v>2.75</v>
      </c>
      <c r="G738" s="87"/>
      <c r="H738" s="87">
        <v>425000.0</v>
      </c>
      <c r="I738" s="87">
        <v>352205.0</v>
      </c>
      <c r="J738" s="84">
        <f t="shared" si="5"/>
        <v>72795</v>
      </c>
      <c r="K738" s="91" t="s">
        <v>6007</v>
      </c>
      <c r="L738" s="8" t="s">
        <v>66</v>
      </c>
      <c r="M738" s="8" t="s">
        <v>66</v>
      </c>
      <c r="N738" s="8" t="s">
        <v>66</v>
      </c>
      <c r="P738" s="103"/>
      <c r="Q738" s="104"/>
      <c r="R738" s="103"/>
      <c r="S738" s="97"/>
      <c r="T738" s="89" t="s">
        <v>4593</v>
      </c>
      <c r="U738" s="8"/>
      <c r="V738" s="8"/>
      <c r="W738" s="29"/>
    </row>
    <row r="739">
      <c r="A739" s="89"/>
      <c r="B739" s="8" t="s">
        <v>6008</v>
      </c>
      <c r="C739" s="88" t="s">
        <v>6009</v>
      </c>
      <c r="D739" s="100" t="s">
        <v>6010</v>
      </c>
      <c r="E739" s="8" t="s">
        <v>3558</v>
      </c>
      <c r="F739" s="89">
        <v>2.25</v>
      </c>
      <c r="G739" s="87"/>
      <c r="H739" s="87">
        <v>400000.0</v>
      </c>
      <c r="I739" s="87">
        <v>278872.0</v>
      </c>
      <c r="J739" s="84">
        <f t="shared" si="5"/>
        <v>121128</v>
      </c>
      <c r="K739" s="101" t="s">
        <v>6011</v>
      </c>
      <c r="L739" s="8" t="s">
        <v>66</v>
      </c>
      <c r="M739" s="8" t="s">
        <v>66</v>
      </c>
      <c r="N739" s="8" t="s">
        <v>66</v>
      </c>
      <c r="P739" s="103"/>
      <c r="Q739" s="104"/>
      <c r="R739" s="103"/>
      <c r="S739" s="97"/>
      <c r="T739" s="89" t="s">
        <v>4593</v>
      </c>
      <c r="U739" s="8"/>
      <c r="V739" s="8"/>
      <c r="W739" s="29"/>
    </row>
    <row r="740">
      <c r="A740" s="89"/>
      <c r="B740" s="8" t="s">
        <v>3387</v>
      </c>
      <c r="C740" s="88" t="s">
        <v>6012</v>
      </c>
      <c r="D740" s="100" t="s">
        <v>6013</v>
      </c>
      <c r="E740" s="8" t="s">
        <v>3558</v>
      </c>
      <c r="F740" s="89">
        <v>3.25</v>
      </c>
      <c r="G740" s="87"/>
      <c r="H740" s="87">
        <v>435000.0</v>
      </c>
      <c r="I740" s="87">
        <v>394882.0</v>
      </c>
      <c r="J740" s="84">
        <f t="shared" si="5"/>
        <v>40118</v>
      </c>
      <c r="K740" s="101" t="s">
        <v>6014</v>
      </c>
      <c r="L740" s="8" t="s">
        <v>66</v>
      </c>
      <c r="M740" s="8" t="s">
        <v>2900</v>
      </c>
      <c r="N740" s="8" t="s">
        <v>2900</v>
      </c>
      <c r="P740" s="103"/>
      <c r="Q740" s="104"/>
      <c r="R740" s="103"/>
      <c r="S740" s="97"/>
      <c r="T740" s="89" t="s">
        <v>3940</v>
      </c>
      <c r="U740" s="8" t="s">
        <v>6001</v>
      </c>
      <c r="V740" s="8"/>
      <c r="W740" s="29"/>
    </row>
    <row r="741">
      <c r="A741" s="89"/>
      <c r="B741" s="8" t="s">
        <v>4390</v>
      </c>
      <c r="C741" s="88" t="s">
        <v>6015</v>
      </c>
      <c r="D741" s="100" t="s">
        <v>6016</v>
      </c>
      <c r="E741" s="8" t="s">
        <v>3306</v>
      </c>
      <c r="F741" s="89">
        <v>2.75</v>
      </c>
      <c r="G741" s="87"/>
      <c r="H741" s="87">
        <v>455000.0</v>
      </c>
      <c r="I741" s="87">
        <v>422521.0</v>
      </c>
      <c r="J741" s="84">
        <f t="shared" si="5"/>
        <v>32479</v>
      </c>
      <c r="K741" s="101" t="s">
        <v>6017</v>
      </c>
      <c r="L741" s="8" t="s">
        <v>66</v>
      </c>
      <c r="M741" s="8" t="s">
        <v>66</v>
      </c>
      <c r="N741" s="8" t="s">
        <v>66</v>
      </c>
      <c r="P741" s="103"/>
      <c r="Q741" s="104"/>
      <c r="R741" s="103"/>
      <c r="S741" s="97"/>
      <c r="T741" s="89" t="s">
        <v>4593</v>
      </c>
      <c r="U741" s="8" t="s">
        <v>5548</v>
      </c>
      <c r="V741" s="8"/>
      <c r="W741" s="29"/>
    </row>
    <row r="742">
      <c r="A742" s="89"/>
      <c r="B742" s="8" t="s">
        <v>6018</v>
      </c>
      <c r="C742" s="88" t="s">
        <v>6019</v>
      </c>
      <c r="D742" s="100" t="s">
        <v>6020</v>
      </c>
      <c r="E742" s="8" t="s">
        <v>3306</v>
      </c>
      <c r="F742" s="89">
        <v>3.0</v>
      </c>
      <c r="G742" s="87"/>
      <c r="H742" s="87">
        <v>675000.0</v>
      </c>
      <c r="I742" s="87">
        <v>563000.0</v>
      </c>
      <c r="J742" s="84">
        <f t="shared" si="5"/>
        <v>112000</v>
      </c>
      <c r="K742" s="101" t="s">
        <v>6021</v>
      </c>
      <c r="L742" s="8" t="s">
        <v>66</v>
      </c>
      <c r="M742" s="8" t="s">
        <v>2900</v>
      </c>
      <c r="N742" s="8" t="s">
        <v>2900</v>
      </c>
      <c r="P742" s="103"/>
      <c r="Q742" s="104"/>
      <c r="R742" s="103"/>
      <c r="S742" s="97"/>
      <c r="T742" s="89" t="s">
        <v>4593</v>
      </c>
      <c r="U742" s="8" t="s">
        <v>5814</v>
      </c>
      <c r="V742" s="8"/>
      <c r="W742" s="29"/>
    </row>
    <row r="743">
      <c r="A743" s="89"/>
      <c r="B743" s="8" t="s">
        <v>3464</v>
      </c>
      <c r="C743" s="88" t="s">
        <v>6022</v>
      </c>
      <c r="D743" s="100" t="s">
        <v>6023</v>
      </c>
      <c r="E743" s="8" t="s">
        <v>3306</v>
      </c>
      <c r="F743" s="89">
        <v>6.75</v>
      </c>
      <c r="G743" s="87"/>
      <c r="H743" s="87">
        <v>400000.0</v>
      </c>
      <c r="I743" s="87">
        <v>388000.0</v>
      </c>
      <c r="J743" s="84">
        <f t="shared" si="5"/>
        <v>12000</v>
      </c>
      <c r="K743" s="101" t="s">
        <v>6024</v>
      </c>
      <c r="L743" s="8" t="s">
        <v>66</v>
      </c>
      <c r="M743" s="8" t="s">
        <v>2900</v>
      </c>
      <c r="N743" s="8" t="s">
        <v>2900</v>
      </c>
      <c r="P743" s="103"/>
      <c r="Q743" s="104"/>
      <c r="R743" s="103"/>
      <c r="S743" s="97"/>
      <c r="T743" s="89" t="s">
        <v>3307</v>
      </c>
      <c r="U743" s="8"/>
      <c r="V743" s="8"/>
      <c r="W743" s="29"/>
    </row>
    <row r="744">
      <c r="A744" s="89"/>
      <c r="B744" s="8" t="s">
        <v>4673</v>
      </c>
      <c r="C744" s="88" t="s">
        <v>6025</v>
      </c>
      <c r="D744" s="100" t="s">
        <v>6026</v>
      </c>
      <c r="E744" s="8" t="s">
        <v>3306</v>
      </c>
      <c r="F744" s="89">
        <v>3.25</v>
      </c>
      <c r="G744" s="87"/>
      <c r="H744" s="87">
        <v>660000.0</v>
      </c>
      <c r="I744" s="87">
        <v>620000.0</v>
      </c>
      <c r="J744" s="84">
        <f t="shared" si="5"/>
        <v>40000</v>
      </c>
      <c r="K744" s="101" t="s">
        <v>6027</v>
      </c>
      <c r="L744" s="8" t="s">
        <v>66</v>
      </c>
      <c r="M744" s="8" t="s">
        <v>2900</v>
      </c>
      <c r="N744" s="8" t="s">
        <v>2900</v>
      </c>
      <c r="P744" s="103"/>
      <c r="Q744" s="104"/>
      <c r="R744" s="103"/>
      <c r="S744" s="97"/>
      <c r="T744" s="89" t="s">
        <v>3693</v>
      </c>
      <c r="U744" s="8" t="s">
        <v>6028</v>
      </c>
      <c r="V744" s="8"/>
      <c r="W744" s="29"/>
    </row>
    <row r="745">
      <c r="A745" s="89"/>
      <c r="B745" s="8" t="s">
        <v>4451</v>
      </c>
      <c r="C745" s="88" t="s">
        <v>6029</v>
      </c>
      <c r="D745" s="100" t="s">
        <v>6030</v>
      </c>
      <c r="E745" s="8" t="s">
        <v>3306</v>
      </c>
      <c r="F745" s="89">
        <v>2.99</v>
      </c>
      <c r="G745" s="87"/>
      <c r="H745" s="87">
        <v>499900.0</v>
      </c>
      <c r="I745" s="87">
        <v>459000.0</v>
      </c>
      <c r="J745" s="84">
        <f t="shared" si="5"/>
        <v>40900</v>
      </c>
      <c r="K745" s="101" t="s">
        <v>6031</v>
      </c>
      <c r="L745" s="8" t="s">
        <v>66</v>
      </c>
      <c r="M745" s="8" t="s">
        <v>66</v>
      </c>
      <c r="N745" s="8" t="s">
        <v>66</v>
      </c>
      <c r="P745" s="103"/>
      <c r="Q745" s="104"/>
      <c r="R745" s="103"/>
      <c r="S745" s="97"/>
      <c r="T745" s="89" t="s">
        <v>3940</v>
      </c>
      <c r="U745" s="8" t="s">
        <v>5688</v>
      </c>
      <c r="V745" s="8"/>
      <c r="W745" s="29"/>
    </row>
    <row r="746">
      <c r="A746" s="89"/>
      <c r="B746" s="8" t="s">
        <v>3443</v>
      </c>
      <c r="C746" s="88" t="s">
        <v>6032</v>
      </c>
      <c r="D746" s="100" t="s">
        <v>6033</v>
      </c>
      <c r="E746" s="8" t="s">
        <v>3306</v>
      </c>
      <c r="F746" s="89">
        <v>4.62</v>
      </c>
      <c r="G746" s="87"/>
      <c r="H746" s="87">
        <v>720000.0</v>
      </c>
      <c r="I746" s="87">
        <v>621204.0</v>
      </c>
      <c r="J746" s="84">
        <f t="shared" si="5"/>
        <v>98796</v>
      </c>
      <c r="K746" s="101" t="s">
        <v>6034</v>
      </c>
      <c r="L746" s="8" t="s">
        <v>66</v>
      </c>
      <c r="M746" s="8" t="s">
        <v>2900</v>
      </c>
      <c r="N746" s="8" t="s">
        <v>2900</v>
      </c>
      <c r="P746" s="103"/>
      <c r="Q746" s="104"/>
      <c r="R746" s="103"/>
      <c r="S746" s="97"/>
      <c r="T746" s="89" t="s">
        <v>4593</v>
      </c>
      <c r="U746" s="8" t="s">
        <v>6035</v>
      </c>
      <c r="V746" s="8"/>
      <c r="W746" s="29"/>
    </row>
    <row r="747">
      <c r="A747" s="89"/>
      <c r="B747" s="8" t="s">
        <v>3374</v>
      </c>
      <c r="C747" s="88" t="s">
        <v>6036</v>
      </c>
      <c r="D747" s="100" t="s">
        <v>6037</v>
      </c>
      <c r="E747" s="8" t="s">
        <v>3306</v>
      </c>
      <c r="F747" s="89">
        <v>2.75</v>
      </c>
      <c r="G747" s="87"/>
      <c r="H747" s="87">
        <v>495500.0</v>
      </c>
      <c r="I747" s="87">
        <v>417842.0</v>
      </c>
      <c r="J747" s="84">
        <f t="shared" si="5"/>
        <v>77658</v>
      </c>
      <c r="K747" s="101" t="s">
        <v>6038</v>
      </c>
      <c r="L747" s="8" t="s">
        <v>66</v>
      </c>
      <c r="M747" s="8" t="s">
        <v>66</v>
      </c>
      <c r="N747" s="8" t="s">
        <v>66</v>
      </c>
      <c r="P747" s="103"/>
      <c r="Q747" s="104"/>
      <c r="R747" s="103"/>
      <c r="S747" s="97"/>
      <c r="T747" s="89" t="s">
        <v>3693</v>
      </c>
      <c r="U747" s="8" t="s">
        <v>5733</v>
      </c>
      <c r="V747" s="8"/>
      <c r="W747" s="29"/>
    </row>
    <row r="748">
      <c r="A748" s="89"/>
      <c r="B748" s="8" t="s">
        <v>6039</v>
      </c>
      <c r="C748" s="88" t="s">
        <v>6040</v>
      </c>
      <c r="D748" s="100" t="s">
        <v>6041</v>
      </c>
      <c r="E748" s="8" t="s">
        <v>3306</v>
      </c>
      <c r="F748" s="89">
        <v>2.75</v>
      </c>
      <c r="G748" s="87"/>
      <c r="H748" s="87">
        <v>460000.0</v>
      </c>
      <c r="I748" s="87">
        <v>332000.0</v>
      </c>
      <c r="J748" s="84">
        <f t="shared" si="5"/>
        <v>128000</v>
      </c>
      <c r="K748" s="101" t="s">
        <v>6042</v>
      </c>
      <c r="L748" s="8" t="s">
        <v>66</v>
      </c>
      <c r="M748" s="8" t="s">
        <v>66</v>
      </c>
      <c r="N748" s="8" t="s">
        <v>66</v>
      </c>
      <c r="P748" s="103"/>
      <c r="Q748" s="104"/>
      <c r="R748" s="103"/>
      <c r="S748" s="97"/>
      <c r="T748" s="89" t="s">
        <v>4593</v>
      </c>
      <c r="U748" s="8"/>
      <c r="V748" s="8"/>
      <c r="W748" s="29"/>
    </row>
    <row r="749">
      <c r="A749" s="89"/>
      <c r="B749" s="8" t="s">
        <v>6043</v>
      </c>
      <c r="C749" s="88" t="s">
        <v>6044</v>
      </c>
      <c r="D749" s="100" t="s">
        <v>6045</v>
      </c>
      <c r="E749" s="8" t="s">
        <v>3306</v>
      </c>
      <c r="F749" s="89">
        <v>2.38</v>
      </c>
      <c r="G749" s="87"/>
      <c r="H749" s="87">
        <v>349000.0</v>
      </c>
      <c r="I749" s="87">
        <v>278000.0</v>
      </c>
      <c r="J749" s="84">
        <f t="shared" si="5"/>
        <v>71000</v>
      </c>
      <c r="K749" s="101" t="s">
        <v>6046</v>
      </c>
      <c r="L749" s="8" t="s">
        <v>66</v>
      </c>
      <c r="M749" s="8"/>
      <c r="N749" s="8"/>
      <c r="P749" s="103"/>
      <c r="Q749" s="104"/>
      <c r="R749" s="103"/>
      <c r="S749" s="97"/>
      <c r="T749" s="89" t="s">
        <v>3307</v>
      </c>
      <c r="U749" s="8" t="s">
        <v>5587</v>
      </c>
      <c r="V749" s="8"/>
      <c r="W749" s="29"/>
    </row>
    <row r="750">
      <c r="A750" s="89"/>
      <c r="B750" s="8" t="s">
        <v>3676</v>
      </c>
      <c r="C750" s="93" t="s">
        <v>6047</v>
      </c>
      <c r="D750" s="100" t="s">
        <v>6048</v>
      </c>
      <c r="E750" s="8" t="s">
        <v>3306</v>
      </c>
      <c r="F750" s="89">
        <v>2.73</v>
      </c>
      <c r="G750" s="87"/>
      <c r="H750" s="87">
        <v>677250.0</v>
      </c>
      <c r="I750" s="87">
        <v>546740.0</v>
      </c>
      <c r="J750" s="84">
        <f t="shared" si="5"/>
        <v>130510</v>
      </c>
      <c r="K750" s="101" t="s">
        <v>6049</v>
      </c>
      <c r="L750" s="8" t="s">
        <v>66</v>
      </c>
      <c r="M750" s="8" t="s">
        <v>2900</v>
      </c>
      <c r="N750" s="8" t="s">
        <v>2900</v>
      </c>
      <c r="P750" s="103"/>
      <c r="Q750" s="104"/>
      <c r="R750" s="103"/>
      <c r="S750" s="97"/>
      <c r="T750" s="89" t="s">
        <v>4593</v>
      </c>
      <c r="U750" s="8" t="s">
        <v>5729</v>
      </c>
      <c r="V750" s="8"/>
      <c r="W750" s="29"/>
    </row>
    <row r="751">
      <c r="A751" s="89"/>
      <c r="B751" s="8" t="s">
        <v>4882</v>
      </c>
      <c r="C751" s="93" t="s">
        <v>6050</v>
      </c>
      <c r="D751" s="100" t="s">
        <v>6051</v>
      </c>
      <c r="E751" s="8" t="s">
        <v>3306</v>
      </c>
      <c r="F751" s="89">
        <v>2.75</v>
      </c>
      <c r="G751" s="87"/>
      <c r="H751" s="87">
        <v>310000.0</v>
      </c>
      <c r="I751" s="87">
        <v>246872.0</v>
      </c>
      <c r="J751" s="84">
        <f t="shared" si="5"/>
        <v>63128</v>
      </c>
      <c r="K751" s="101" t="s">
        <v>6052</v>
      </c>
      <c r="L751" s="8" t="s">
        <v>66</v>
      </c>
      <c r="M751" s="8" t="s">
        <v>66</v>
      </c>
      <c r="N751" s="8" t="s">
        <v>66</v>
      </c>
      <c r="P751" s="103"/>
      <c r="Q751" s="104"/>
      <c r="R751" s="103"/>
      <c r="S751" s="97"/>
      <c r="T751" s="89" t="s">
        <v>4593</v>
      </c>
      <c r="U751" s="8" t="s">
        <v>6053</v>
      </c>
      <c r="V751" s="8"/>
      <c r="W751" s="29"/>
    </row>
    <row r="752">
      <c r="A752" s="89"/>
      <c r="B752" s="8" t="s">
        <v>5781</v>
      </c>
      <c r="C752" s="93" t="s">
        <v>6054</v>
      </c>
      <c r="D752" s="100" t="s">
        <v>6055</v>
      </c>
      <c r="E752" s="8" t="s">
        <v>3306</v>
      </c>
      <c r="F752" s="89">
        <v>2.5</v>
      </c>
      <c r="G752" s="87"/>
      <c r="H752" s="87">
        <v>500000.0</v>
      </c>
      <c r="I752" s="87">
        <v>457856.0</v>
      </c>
      <c r="J752" s="84">
        <f t="shared" si="5"/>
        <v>42144</v>
      </c>
      <c r="K752" s="101" t="s">
        <v>6056</v>
      </c>
      <c r="L752" s="8" t="s">
        <v>66</v>
      </c>
      <c r="M752" s="8" t="s">
        <v>66</v>
      </c>
      <c r="N752" s="8" t="s">
        <v>66</v>
      </c>
      <c r="P752" s="103"/>
      <c r="Q752" s="104"/>
      <c r="R752" s="103"/>
      <c r="S752" s="97"/>
      <c r="T752" s="89" t="s">
        <v>3307</v>
      </c>
      <c r="U752" s="8" t="s">
        <v>5866</v>
      </c>
      <c r="V752" s="8"/>
      <c r="W752" s="29"/>
    </row>
    <row r="753">
      <c r="A753" s="89"/>
      <c r="B753" s="8" t="s">
        <v>6057</v>
      </c>
      <c r="C753" s="93" t="s">
        <v>6058</v>
      </c>
      <c r="D753" s="100" t="s">
        <v>6059</v>
      </c>
      <c r="E753" s="8" t="s">
        <v>3306</v>
      </c>
      <c r="F753" s="89">
        <v>5.25</v>
      </c>
      <c r="G753" s="87"/>
      <c r="H753" s="87">
        <v>534000.0</v>
      </c>
      <c r="I753" s="87">
        <v>513856.0</v>
      </c>
      <c r="J753" s="84">
        <f t="shared" si="5"/>
        <v>20144</v>
      </c>
      <c r="K753" s="101" t="s">
        <v>6060</v>
      </c>
      <c r="L753" s="8" t="s">
        <v>66</v>
      </c>
      <c r="M753" s="8" t="s">
        <v>2900</v>
      </c>
      <c r="N753" s="8" t="s">
        <v>2900</v>
      </c>
      <c r="P753" s="103"/>
      <c r="Q753" s="104"/>
      <c r="R753" s="103"/>
      <c r="S753" s="97"/>
      <c r="T753" s="89" t="s">
        <v>3307</v>
      </c>
      <c r="U753" s="8"/>
      <c r="V753" s="8"/>
      <c r="W753" s="29"/>
    </row>
    <row r="754">
      <c r="A754" s="89"/>
      <c r="B754" s="8" t="s">
        <v>4371</v>
      </c>
      <c r="C754" s="93" t="s">
        <v>6061</v>
      </c>
      <c r="D754" s="100" t="s">
        <v>6062</v>
      </c>
      <c r="E754" s="8" t="s">
        <v>3306</v>
      </c>
      <c r="F754" s="89">
        <v>4.78</v>
      </c>
      <c r="G754" s="87"/>
      <c r="H754" s="87">
        <v>645000.0</v>
      </c>
      <c r="I754" s="87">
        <v>593302.0</v>
      </c>
      <c r="J754" s="84">
        <f t="shared" si="5"/>
        <v>51698</v>
      </c>
      <c r="K754" s="101" t="s">
        <v>6063</v>
      </c>
      <c r="L754" s="8" t="s">
        <v>66</v>
      </c>
      <c r="M754" s="8" t="s">
        <v>2900</v>
      </c>
      <c r="N754" s="8" t="s">
        <v>2900</v>
      </c>
      <c r="P754" s="103"/>
      <c r="Q754" s="104"/>
      <c r="R754" s="103"/>
      <c r="S754" s="97"/>
      <c r="T754" s="89" t="s">
        <v>4593</v>
      </c>
      <c r="U754" s="8" t="s">
        <v>5688</v>
      </c>
      <c r="V754" s="8"/>
      <c r="W754" s="29"/>
    </row>
    <row r="755">
      <c r="A755" s="89"/>
      <c r="B755" s="8" t="s">
        <v>4571</v>
      </c>
      <c r="C755" s="93" t="s">
        <v>6064</v>
      </c>
      <c r="D755" s="100" t="s">
        <v>6065</v>
      </c>
      <c r="E755" s="8" t="s">
        <v>3306</v>
      </c>
      <c r="F755" s="89">
        <v>4.37</v>
      </c>
      <c r="G755" s="87"/>
      <c r="H755" s="87">
        <v>530000.0</v>
      </c>
      <c r="I755" s="87">
        <v>500757.0</v>
      </c>
      <c r="J755" s="84">
        <f t="shared" si="5"/>
        <v>29243</v>
      </c>
      <c r="K755" s="101" t="s">
        <v>6066</v>
      </c>
      <c r="L755" s="8" t="s">
        <v>66</v>
      </c>
      <c r="M755" s="8" t="s">
        <v>2900</v>
      </c>
      <c r="N755" s="8" t="s">
        <v>2900</v>
      </c>
      <c r="P755" s="103"/>
      <c r="Q755" s="104"/>
      <c r="R755" s="103"/>
      <c r="S755" s="97"/>
      <c r="T755" s="89" t="s">
        <v>4593</v>
      </c>
      <c r="U755" s="8" t="s">
        <v>5688</v>
      </c>
      <c r="V755" s="8"/>
      <c r="W755" s="29"/>
    </row>
    <row r="756">
      <c r="A756" s="89"/>
      <c r="B756" s="8" t="s">
        <v>6067</v>
      </c>
      <c r="C756" s="93" t="s">
        <v>6068</v>
      </c>
      <c r="D756" s="100" t="s">
        <v>6069</v>
      </c>
      <c r="E756" s="8" t="s">
        <v>3306</v>
      </c>
      <c r="F756" s="89">
        <v>3.25</v>
      </c>
      <c r="G756" s="87"/>
      <c r="H756" s="87">
        <v>525000.0</v>
      </c>
      <c r="I756" s="87">
        <v>435000.0</v>
      </c>
      <c r="J756" s="84">
        <f t="shared" si="5"/>
        <v>90000</v>
      </c>
      <c r="K756" s="101"/>
      <c r="L756" s="8" t="s">
        <v>66</v>
      </c>
      <c r="M756" s="8" t="s">
        <v>66</v>
      </c>
      <c r="N756" s="8" t="s">
        <v>66</v>
      </c>
      <c r="P756" s="103"/>
      <c r="Q756" s="104"/>
      <c r="R756" s="103"/>
      <c r="S756" s="97"/>
      <c r="T756" s="89" t="s">
        <v>4593</v>
      </c>
      <c r="U756" s="8"/>
      <c r="V756" s="8"/>
      <c r="W756" s="29"/>
    </row>
    <row r="757">
      <c r="A757" s="81"/>
      <c r="B757" s="8" t="s">
        <v>4405</v>
      </c>
      <c r="C757" s="93" t="s">
        <v>6070</v>
      </c>
      <c r="D757" s="100" t="s">
        <v>6071</v>
      </c>
      <c r="E757" s="8" t="s">
        <v>3314</v>
      </c>
      <c r="F757" s="89">
        <v>3.6</v>
      </c>
      <c r="G757" s="87"/>
      <c r="H757" s="87">
        <v>529900.0</v>
      </c>
      <c r="I757" s="87">
        <v>505777.0</v>
      </c>
      <c r="J757" s="84">
        <f t="shared" si="5"/>
        <v>24123</v>
      </c>
      <c r="K757" s="101" t="s">
        <v>6072</v>
      </c>
      <c r="L757" s="8" t="s">
        <v>66</v>
      </c>
      <c r="M757" s="8" t="s">
        <v>66</v>
      </c>
      <c r="N757" s="8" t="s">
        <v>66</v>
      </c>
      <c r="P757" s="103"/>
      <c r="Q757" s="104"/>
      <c r="R757" s="103"/>
      <c r="S757" s="97"/>
      <c r="T757" s="89" t="s">
        <v>3307</v>
      </c>
      <c r="U757" s="8" t="s">
        <v>6073</v>
      </c>
      <c r="V757" s="8"/>
      <c r="W757" s="29"/>
    </row>
    <row r="758">
      <c r="A758" s="89"/>
      <c r="B758" s="8" t="s">
        <v>6074</v>
      </c>
      <c r="C758" s="91"/>
      <c r="D758" s="100" t="s">
        <v>6075</v>
      </c>
      <c r="E758" s="8" t="s">
        <v>3306</v>
      </c>
      <c r="F758" s="89">
        <v>3.0</v>
      </c>
      <c r="G758" s="87"/>
      <c r="H758" s="87">
        <v>500000.0</v>
      </c>
      <c r="I758" s="87">
        <v>450120.0</v>
      </c>
      <c r="J758" s="84">
        <f t="shared" si="5"/>
        <v>49880</v>
      </c>
      <c r="K758" s="101" t="s">
        <v>6076</v>
      </c>
      <c r="L758" s="8" t="s">
        <v>66</v>
      </c>
      <c r="M758" s="8" t="s">
        <v>2900</v>
      </c>
      <c r="N758" s="8" t="s">
        <v>2900</v>
      </c>
      <c r="P758" s="103"/>
      <c r="Q758" s="104"/>
      <c r="R758" s="103"/>
      <c r="S758" s="97"/>
      <c r="T758" s="89" t="s">
        <v>4593</v>
      </c>
      <c r="U758" s="8"/>
      <c r="V758" s="8"/>
      <c r="W758" s="29"/>
    </row>
    <row r="759">
      <c r="A759" s="89"/>
      <c r="B759" s="8" t="s">
        <v>6077</v>
      </c>
      <c r="C759" s="93" t="s">
        <v>6078</v>
      </c>
      <c r="D759" s="100" t="s">
        <v>6079</v>
      </c>
      <c r="E759" s="8" t="s">
        <v>3851</v>
      </c>
      <c r="F759" s="89">
        <v>2.93</v>
      </c>
      <c r="G759" s="87"/>
      <c r="H759" s="87">
        <v>331000.0</v>
      </c>
      <c r="I759" s="87">
        <v>359366.0</v>
      </c>
      <c r="J759" s="84">
        <f t="shared" si="5"/>
        <v>-28366</v>
      </c>
      <c r="K759" s="101"/>
      <c r="L759" s="8" t="s">
        <v>66</v>
      </c>
      <c r="M759" s="8" t="s">
        <v>66</v>
      </c>
      <c r="N759" s="8" t="s">
        <v>66</v>
      </c>
      <c r="P759" s="103"/>
      <c r="Q759" s="104"/>
      <c r="R759" s="103"/>
      <c r="S759" s="97"/>
      <c r="T759" s="89" t="s">
        <v>3307</v>
      </c>
      <c r="U759" s="8"/>
      <c r="V759" s="8"/>
      <c r="W759" s="29"/>
    </row>
    <row r="760">
      <c r="A760" s="89"/>
      <c r="B760" s="8" t="s">
        <v>5180</v>
      </c>
      <c r="C760" s="93" t="s">
        <v>6080</v>
      </c>
      <c r="D760" s="100" t="s">
        <v>6081</v>
      </c>
      <c r="E760" s="8" t="s">
        <v>3306</v>
      </c>
      <c r="F760" s="89">
        <v>2.8</v>
      </c>
      <c r="G760" s="87"/>
      <c r="H760" s="87">
        <v>615000.0</v>
      </c>
      <c r="I760" s="87">
        <v>570144.0</v>
      </c>
      <c r="J760" s="84">
        <f t="shared" si="5"/>
        <v>44856</v>
      </c>
      <c r="K760" s="101"/>
      <c r="L760" s="8" t="s">
        <v>66</v>
      </c>
      <c r="M760" s="8" t="s">
        <v>66</v>
      </c>
      <c r="N760" s="8" t="s">
        <v>66</v>
      </c>
      <c r="P760" s="103"/>
      <c r="Q760" s="104"/>
      <c r="R760" s="103"/>
      <c r="S760" s="97"/>
      <c r="T760" s="89" t="s">
        <v>4593</v>
      </c>
      <c r="U760" s="8"/>
      <c r="V760" s="8"/>
      <c r="W760" s="29"/>
    </row>
    <row r="761">
      <c r="A761" s="89"/>
      <c r="B761" s="8" t="s">
        <v>6082</v>
      </c>
      <c r="C761" s="93" t="s">
        <v>6083</v>
      </c>
      <c r="D761" s="100" t="s">
        <v>6084</v>
      </c>
      <c r="E761" s="8" t="s">
        <v>3306</v>
      </c>
      <c r="F761" s="89">
        <v>6.25</v>
      </c>
      <c r="G761" s="87"/>
      <c r="H761" s="87">
        <v>455000.0</v>
      </c>
      <c r="I761" s="87">
        <v>436998.0</v>
      </c>
      <c r="J761" s="84">
        <f t="shared" si="5"/>
        <v>18002</v>
      </c>
      <c r="K761" s="101" t="s">
        <v>6085</v>
      </c>
      <c r="L761" s="8" t="s">
        <v>66</v>
      </c>
      <c r="M761" s="8" t="s">
        <v>2900</v>
      </c>
      <c r="N761" s="8" t="s">
        <v>2900</v>
      </c>
      <c r="P761" s="103"/>
      <c r="Q761" s="104"/>
      <c r="R761" s="103"/>
      <c r="S761" s="97"/>
      <c r="T761" s="89" t="s">
        <v>3307</v>
      </c>
      <c r="U761" s="8" t="s">
        <v>6086</v>
      </c>
      <c r="V761" s="8"/>
      <c r="W761" s="29"/>
    </row>
    <row r="762">
      <c r="A762" s="89"/>
      <c r="B762" s="106" t="s">
        <v>6067</v>
      </c>
      <c r="C762" s="93" t="s">
        <v>6087</v>
      </c>
      <c r="D762" s="100" t="s">
        <v>6088</v>
      </c>
      <c r="E762" s="8" t="s">
        <v>3306</v>
      </c>
      <c r="F762" s="89">
        <v>2.75</v>
      </c>
      <c r="G762" s="87"/>
      <c r="H762" s="87">
        <v>439900.0</v>
      </c>
      <c r="I762" s="87">
        <v>330000.0</v>
      </c>
      <c r="J762" s="84">
        <f t="shared" si="5"/>
        <v>109900</v>
      </c>
      <c r="K762" s="101"/>
      <c r="L762" s="8" t="s">
        <v>66</v>
      </c>
      <c r="M762" s="8" t="s">
        <v>66</v>
      </c>
      <c r="N762" s="8" t="s">
        <v>66</v>
      </c>
      <c r="P762" s="103"/>
      <c r="Q762" s="104"/>
      <c r="R762" s="103"/>
      <c r="S762" s="97"/>
      <c r="T762" s="89" t="s">
        <v>3307</v>
      </c>
      <c r="U762" s="8"/>
      <c r="V762" s="8"/>
      <c r="W762" s="29"/>
    </row>
    <row r="763">
      <c r="A763" s="89"/>
      <c r="B763" s="106" t="s">
        <v>4107</v>
      </c>
      <c r="C763" s="93" t="s">
        <v>6089</v>
      </c>
      <c r="D763" s="100" t="s">
        <v>6090</v>
      </c>
      <c r="E763" s="8" t="s">
        <v>3306</v>
      </c>
      <c r="F763" s="89">
        <v>4.87</v>
      </c>
      <c r="G763" s="87"/>
      <c r="H763" s="87">
        <v>600000.0</v>
      </c>
      <c r="I763" s="87">
        <v>529253.0</v>
      </c>
      <c r="J763" s="84">
        <f t="shared" si="5"/>
        <v>70747</v>
      </c>
      <c r="K763" s="101" t="s">
        <v>6091</v>
      </c>
      <c r="L763" s="8" t="s">
        <v>66</v>
      </c>
      <c r="M763" s="8" t="s">
        <v>2900</v>
      </c>
      <c r="N763" s="8" t="s">
        <v>2900</v>
      </c>
      <c r="P763" s="103"/>
      <c r="Q763" s="104"/>
      <c r="R763" s="103"/>
      <c r="S763" s="97"/>
      <c r="T763" s="89" t="s">
        <v>3940</v>
      </c>
      <c r="U763" s="8" t="s">
        <v>6092</v>
      </c>
      <c r="V763" s="8"/>
      <c r="W763" s="29"/>
    </row>
    <row r="764">
      <c r="A764" s="89"/>
      <c r="B764" s="106" t="s">
        <v>3925</v>
      </c>
      <c r="C764" s="93" t="s">
        <v>6093</v>
      </c>
      <c r="D764" s="100" t="s">
        <v>6094</v>
      </c>
      <c r="E764" s="8" t="s">
        <v>3306</v>
      </c>
      <c r="F764" s="89">
        <v>2.62</v>
      </c>
      <c r="G764" s="87"/>
      <c r="H764" s="87">
        <v>630000.0</v>
      </c>
      <c r="I764" s="87">
        <v>553323.0</v>
      </c>
      <c r="J764" s="84">
        <f t="shared" si="5"/>
        <v>76677</v>
      </c>
      <c r="K764" s="101" t="s">
        <v>6095</v>
      </c>
      <c r="L764" s="8"/>
      <c r="M764" s="8" t="s">
        <v>2900</v>
      </c>
      <c r="N764" s="8" t="s">
        <v>2900</v>
      </c>
      <c r="P764" s="103"/>
      <c r="Q764" s="104"/>
      <c r="R764" s="103"/>
      <c r="S764" s="97"/>
      <c r="T764" s="89" t="s">
        <v>3693</v>
      </c>
      <c r="U764" s="8"/>
      <c r="V764" s="8"/>
      <c r="W764" s="29"/>
    </row>
    <row r="765">
      <c r="A765" s="89"/>
      <c r="B765" s="106" t="s">
        <v>3685</v>
      </c>
      <c r="C765" s="93" t="s">
        <v>6096</v>
      </c>
      <c r="D765" s="100" t="s">
        <v>6097</v>
      </c>
      <c r="E765" s="8" t="s">
        <v>3306</v>
      </c>
      <c r="F765" s="89">
        <v>4.75</v>
      </c>
      <c r="G765" s="87"/>
      <c r="H765" s="87">
        <v>525000.0</v>
      </c>
      <c r="I765" s="87">
        <v>511500.0</v>
      </c>
      <c r="J765" s="84">
        <f t="shared" si="5"/>
        <v>13500</v>
      </c>
      <c r="K765" s="101" t="s">
        <v>6098</v>
      </c>
      <c r="L765" s="8" t="s">
        <v>66</v>
      </c>
      <c r="M765" s="8" t="s">
        <v>66</v>
      </c>
      <c r="N765" s="8" t="s">
        <v>66</v>
      </c>
      <c r="P765" s="103"/>
      <c r="Q765" s="104"/>
      <c r="R765" s="103"/>
      <c r="S765" s="97"/>
      <c r="T765" s="89" t="s">
        <v>4593</v>
      </c>
      <c r="U765" s="8"/>
      <c r="V765" s="8"/>
      <c r="W765" s="29"/>
    </row>
    <row r="766">
      <c r="A766" s="89"/>
      <c r="B766" s="106" t="s">
        <v>3528</v>
      </c>
      <c r="C766" s="93" t="s">
        <v>6099</v>
      </c>
      <c r="D766" s="100" t="s">
        <v>6100</v>
      </c>
      <c r="E766" s="8" t="s">
        <v>3306</v>
      </c>
      <c r="F766" s="89">
        <v>2.62</v>
      </c>
      <c r="G766" s="87"/>
      <c r="H766" s="87">
        <v>549999.0</v>
      </c>
      <c r="I766" s="87">
        <v>491587.0</v>
      </c>
      <c r="J766" s="84">
        <f t="shared" si="5"/>
        <v>58412</v>
      </c>
      <c r="K766" s="101" t="s">
        <v>3424</v>
      </c>
      <c r="L766" s="8" t="s">
        <v>66</v>
      </c>
      <c r="M766" s="8" t="s">
        <v>66</v>
      </c>
      <c r="N766" s="8" t="s">
        <v>66</v>
      </c>
      <c r="P766" s="103"/>
      <c r="Q766" s="104"/>
      <c r="R766" s="103"/>
      <c r="S766" s="97"/>
      <c r="T766" s="89" t="s">
        <v>4593</v>
      </c>
      <c r="U766" s="8" t="s">
        <v>5688</v>
      </c>
      <c r="V766" s="8"/>
      <c r="W766" s="29"/>
    </row>
    <row r="767">
      <c r="A767" s="89"/>
      <c r="B767" s="106" t="s">
        <v>3786</v>
      </c>
      <c r="C767" s="93" t="s">
        <v>6101</v>
      </c>
      <c r="D767" s="100" t="s">
        <v>6102</v>
      </c>
      <c r="E767" s="8" t="s">
        <v>3306</v>
      </c>
      <c r="F767" s="89">
        <v>2.87</v>
      </c>
      <c r="G767" s="87"/>
      <c r="H767" s="87">
        <v>405000.0</v>
      </c>
      <c r="I767" s="87">
        <v>315800.0</v>
      </c>
      <c r="J767" s="84">
        <f t="shared" si="5"/>
        <v>89200</v>
      </c>
      <c r="K767" s="101" t="s">
        <v>6103</v>
      </c>
      <c r="L767" s="8" t="s">
        <v>66</v>
      </c>
      <c r="M767" s="8" t="s">
        <v>66</v>
      </c>
      <c r="N767" s="8" t="s">
        <v>66</v>
      </c>
      <c r="P767" s="103"/>
      <c r="Q767" s="104"/>
      <c r="R767" s="103"/>
      <c r="S767" s="97"/>
      <c r="T767" s="89" t="s">
        <v>4593</v>
      </c>
      <c r="U767" s="8" t="s">
        <v>6104</v>
      </c>
      <c r="V767" s="8"/>
      <c r="W767" s="29"/>
    </row>
    <row r="768">
      <c r="A768" s="89"/>
      <c r="B768" s="106" t="s">
        <v>3941</v>
      </c>
      <c r="C768" s="93" t="s">
        <v>6105</v>
      </c>
      <c r="D768" s="100" t="s">
        <v>6106</v>
      </c>
      <c r="E768" s="8" t="s">
        <v>3306</v>
      </c>
      <c r="F768" s="89">
        <v>4.1</v>
      </c>
      <c r="G768" s="87"/>
      <c r="H768" s="87">
        <v>440000.0</v>
      </c>
      <c r="I768" s="87">
        <v>436000.0</v>
      </c>
      <c r="J768" s="84">
        <f t="shared" si="5"/>
        <v>4000</v>
      </c>
      <c r="K768" s="101" t="s">
        <v>6107</v>
      </c>
      <c r="L768" s="8" t="s">
        <v>66</v>
      </c>
      <c r="M768" s="8" t="s">
        <v>66</v>
      </c>
      <c r="N768" s="8" t="s">
        <v>66</v>
      </c>
      <c r="P768" s="103"/>
      <c r="Q768" s="104"/>
      <c r="R768" s="103"/>
      <c r="S768" s="97"/>
      <c r="T768" s="89" t="s">
        <v>6108</v>
      </c>
      <c r="U768" s="8"/>
      <c r="V768" s="8"/>
      <c r="W768" s="29"/>
    </row>
    <row r="769">
      <c r="A769" s="89"/>
      <c r="B769" s="106" t="s">
        <v>6109</v>
      </c>
      <c r="C769" s="93" t="s">
        <v>6110</v>
      </c>
      <c r="D769" s="100" t="s">
        <v>6111</v>
      </c>
      <c r="E769" s="8" t="s">
        <v>3306</v>
      </c>
      <c r="F769" s="89">
        <v>3.5</v>
      </c>
      <c r="G769" s="87"/>
      <c r="H769" s="87">
        <v>385000.0</v>
      </c>
      <c r="I769" s="87">
        <v>294654.0</v>
      </c>
      <c r="J769" s="84">
        <f t="shared" si="5"/>
        <v>90346</v>
      </c>
      <c r="K769" s="101" t="s">
        <v>6112</v>
      </c>
      <c r="L769" s="8" t="s">
        <v>66</v>
      </c>
      <c r="M769" s="8" t="s">
        <v>66</v>
      </c>
      <c r="N769" s="8" t="s">
        <v>66</v>
      </c>
      <c r="P769" s="103"/>
      <c r="Q769" s="104"/>
      <c r="R769" s="103"/>
      <c r="S769" s="97"/>
      <c r="T769" s="89" t="s">
        <v>4593</v>
      </c>
      <c r="U769" s="8" t="s">
        <v>6113</v>
      </c>
      <c r="V769" s="8"/>
      <c r="W769" s="29"/>
    </row>
    <row r="770">
      <c r="A770" s="89"/>
      <c r="B770" s="106" t="s">
        <v>6114</v>
      </c>
      <c r="C770" s="93" t="s">
        <v>6115</v>
      </c>
      <c r="D770" s="100" t="s">
        <v>6116</v>
      </c>
      <c r="E770" s="8" t="s">
        <v>3306</v>
      </c>
      <c r="F770" s="89">
        <v>2.38</v>
      </c>
      <c r="G770" s="87">
        <v>2063.0</v>
      </c>
      <c r="H770" s="87">
        <v>485000.0</v>
      </c>
      <c r="I770" s="87">
        <v>372289.0</v>
      </c>
      <c r="J770" s="84">
        <f t="shared" si="5"/>
        <v>112711</v>
      </c>
      <c r="K770" s="101" t="s">
        <v>6117</v>
      </c>
      <c r="L770" s="8" t="s">
        <v>66</v>
      </c>
      <c r="M770" s="8" t="s">
        <v>66</v>
      </c>
      <c r="N770" s="8" t="s">
        <v>66</v>
      </c>
      <c r="P770" s="103"/>
      <c r="Q770" s="104"/>
      <c r="R770" s="103"/>
      <c r="S770" s="97"/>
      <c r="T770" s="89" t="s">
        <v>3307</v>
      </c>
      <c r="U770" s="8" t="s">
        <v>5578</v>
      </c>
      <c r="V770" s="8"/>
      <c r="W770" s="29"/>
    </row>
    <row r="771">
      <c r="A771" s="89"/>
      <c r="B771" s="106" t="s">
        <v>4585</v>
      </c>
      <c r="C771" s="93" t="s">
        <v>6118</v>
      </c>
      <c r="D771" s="100" t="s">
        <v>6119</v>
      </c>
      <c r="E771" s="8" t="s">
        <v>3306</v>
      </c>
      <c r="F771" s="89">
        <v>2.75</v>
      </c>
      <c r="G771" s="87"/>
      <c r="H771" s="87">
        <v>559900.0</v>
      </c>
      <c r="I771" s="87">
        <v>499076.0</v>
      </c>
      <c r="J771" s="84">
        <f t="shared" si="5"/>
        <v>60824</v>
      </c>
      <c r="K771" s="101" t="s">
        <v>6120</v>
      </c>
      <c r="L771" s="8" t="s">
        <v>66</v>
      </c>
      <c r="M771" s="8" t="s">
        <v>66</v>
      </c>
      <c r="N771" s="8" t="s">
        <v>66</v>
      </c>
      <c r="P771" s="103"/>
      <c r="Q771" s="104"/>
      <c r="R771" s="103"/>
      <c r="S771" s="97"/>
      <c r="T771" s="89" t="s">
        <v>4593</v>
      </c>
      <c r="U771" s="8"/>
      <c r="V771" s="8"/>
      <c r="W771" s="29"/>
    </row>
    <row r="772">
      <c r="A772" s="89"/>
      <c r="B772" s="106" t="s">
        <v>6121</v>
      </c>
      <c r="C772" s="93" t="s">
        <v>6122</v>
      </c>
      <c r="D772" s="100" t="s">
        <v>6123</v>
      </c>
      <c r="E772" s="8" t="s">
        <v>3306</v>
      </c>
      <c r="F772" s="89">
        <v>2.5</v>
      </c>
      <c r="G772" s="87"/>
      <c r="H772" s="87">
        <v>525000.0</v>
      </c>
      <c r="I772" s="87">
        <v>453043.0</v>
      </c>
      <c r="J772" s="84">
        <f t="shared" si="5"/>
        <v>71957</v>
      </c>
      <c r="K772" s="101" t="s">
        <v>6124</v>
      </c>
      <c r="L772" s="8" t="s">
        <v>66</v>
      </c>
      <c r="M772" s="8" t="s">
        <v>66</v>
      </c>
      <c r="N772" s="8" t="s">
        <v>66</v>
      </c>
      <c r="P772" s="103"/>
      <c r="Q772" s="104"/>
      <c r="R772" s="103"/>
      <c r="S772" s="97"/>
      <c r="T772" s="89" t="s">
        <v>4593</v>
      </c>
      <c r="U772" s="8" t="s">
        <v>6125</v>
      </c>
      <c r="V772" s="8"/>
      <c r="W772" s="29"/>
    </row>
    <row r="773">
      <c r="A773" s="89"/>
      <c r="B773" s="106" t="s">
        <v>4052</v>
      </c>
      <c r="C773" s="93" t="s">
        <v>6126</v>
      </c>
      <c r="D773" s="100" t="s">
        <v>6127</v>
      </c>
      <c r="E773" s="8" t="s">
        <v>3558</v>
      </c>
      <c r="F773" s="89">
        <v>3.62</v>
      </c>
      <c r="G773" s="87"/>
      <c r="H773" s="87">
        <v>499900.0</v>
      </c>
      <c r="I773" s="87">
        <v>477176.0</v>
      </c>
      <c r="J773" s="84">
        <f t="shared" si="5"/>
        <v>22724</v>
      </c>
      <c r="K773" s="101" t="s">
        <v>6128</v>
      </c>
      <c r="L773" s="8" t="s">
        <v>66</v>
      </c>
      <c r="M773" s="8" t="s">
        <v>66</v>
      </c>
      <c r="N773" s="8" t="s">
        <v>66</v>
      </c>
      <c r="P773" s="103"/>
      <c r="Q773" s="104"/>
      <c r="R773" s="103"/>
      <c r="S773" s="97"/>
      <c r="T773" s="89" t="s">
        <v>3693</v>
      </c>
      <c r="U773" s="8" t="s">
        <v>5556</v>
      </c>
      <c r="V773" s="8"/>
      <c r="W773" s="29"/>
    </row>
    <row r="774">
      <c r="A774" s="89"/>
      <c r="B774" s="106" t="s">
        <v>4630</v>
      </c>
      <c r="C774" s="93" t="s">
        <v>6129</v>
      </c>
      <c r="D774" s="100" t="s">
        <v>6130</v>
      </c>
      <c r="E774" s="8" t="s">
        <v>3306</v>
      </c>
      <c r="F774" s="89">
        <v>4.75</v>
      </c>
      <c r="G774" s="87"/>
      <c r="H774" s="87">
        <v>585000.0</v>
      </c>
      <c r="I774" s="87">
        <v>563000.0</v>
      </c>
      <c r="J774" s="84">
        <f t="shared" si="5"/>
        <v>22000</v>
      </c>
      <c r="K774" s="101" t="s">
        <v>6131</v>
      </c>
      <c r="L774" s="8" t="s">
        <v>66</v>
      </c>
      <c r="M774" s="8"/>
      <c r="N774" s="8"/>
      <c r="P774" s="103"/>
      <c r="Q774" s="104"/>
      <c r="R774" s="103"/>
      <c r="S774" s="97"/>
      <c r="T774" s="89" t="s">
        <v>3940</v>
      </c>
      <c r="U774" s="8" t="s">
        <v>6132</v>
      </c>
      <c r="V774" s="8"/>
      <c r="W774" s="29"/>
    </row>
    <row r="775">
      <c r="A775" s="89"/>
      <c r="B775" s="106" t="s">
        <v>6133</v>
      </c>
      <c r="C775" s="93" t="s">
        <v>6134</v>
      </c>
      <c r="D775" s="100" t="s">
        <v>6135</v>
      </c>
      <c r="E775" s="8" t="s">
        <v>3558</v>
      </c>
      <c r="F775" s="89">
        <v>5.25</v>
      </c>
      <c r="G775" s="87"/>
      <c r="H775" s="87">
        <v>465000.0</v>
      </c>
      <c r="I775" s="87">
        <v>438641.0</v>
      </c>
      <c r="J775" s="84">
        <f t="shared" si="5"/>
        <v>26359</v>
      </c>
      <c r="K775" s="101" t="s">
        <v>6136</v>
      </c>
      <c r="L775" s="8" t="s">
        <v>66</v>
      </c>
      <c r="M775" s="8"/>
      <c r="N775" s="8"/>
      <c r="P775" s="103"/>
      <c r="Q775" s="104"/>
      <c r="R775" s="103"/>
      <c r="S775" s="97"/>
      <c r="T775" s="89" t="s">
        <v>3307</v>
      </c>
      <c r="U775" s="8" t="s">
        <v>6137</v>
      </c>
      <c r="V775" s="8"/>
      <c r="W775" s="29"/>
    </row>
    <row r="776">
      <c r="A776" s="89"/>
      <c r="B776" s="106" t="s">
        <v>3811</v>
      </c>
      <c r="C776" s="93" t="s">
        <v>6138</v>
      </c>
      <c r="D776" s="100" t="s">
        <v>6139</v>
      </c>
      <c r="E776" s="8" t="s">
        <v>3558</v>
      </c>
      <c r="F776" s="89">
        <v>2.55</v>
      </c>
      <c r="G776" s="87"/>
      <c r="H776" s="87">
        <v>500000.0</v>
      </c>
      <c r="I776" s="87">
        <v>367175.0</v>
      </c>
      <c r="J776" s="84">
        <f t="shared" si="5"/>
        <v>132825</v>
      </c>
      <c r="K776" s="101" t="s">
        <v>6140</v>
      </c>
      <c r="L776" s="8" t="s">
        <v>66</v>
      </c>
      <c r="M776" s="8" t="s">
        <v>66</v>
      </c>
      <c r="N776" s="8" t="s">
        <v>66</v>
      </c>
      <c r="P776" s="103"/>
      <c r="Q776" s="104"/>
      <c r="R776" s="103"/>
      <c r="S776" s="97"/>
      <c r="T776" s="89" t="s">
        <v>4593</v>
      </c>
      <c r="U776" s="8" t="s">
        <v>6141</v>
      </c>
      <c r="V776" s="8"/>
      <c r="W776" s="29"/>
    </row>
    <row r="777">
      <c r="A777" s="89"/>
      <c r="B777" s="106" t="s">
        <v>6142</v>
      </c>
      <c r="C777" s="93" t="s">
        <v>6143</v>
      </c>
      <c r="D777" s="100" t="s">
        <v>6144</v>
      </c>
      <c r="E777" s="8" t="s">
        <v>3306</v>
      </c>
      <c r="F777" s="89">
        <v>2.5</v>
      </c>
      <c r="G777" s="87"/>
      <c r="H777" s="87">
        <v>575000.0</v>
      </c>
      <c r="I777" s="87">
        <v>447782.0</v>
      </c>
      <c r="J777" s="84">
        <f t="shared" si="5"/>
        <v>127218</v>
      </c>
      <c r="K777" s="101" t="s">
        <v>6145</v>
      </c>
      <c r="L777" s="8" t="s">
        <v>66</v>
      </c>
      <c r="M777" s="8" t="s">
        <v>66</v>
      </c>
      <c r="N777" s="8" t="s">
        <v>66</v>
      </c>
      <c r="P777" s="103"/>
      <c r="Q777" s="104"/>
      <c r="R777" s="103"/>
      <c r="S777" s="97"/>
      <c r="T777" s="89" t="s">
        <v>4593</v>
      </c>
      <c r="U777" s="8" t="s">
        <v>5688</v>
      </c>
      <c r="V777" s="8"/>
      <c r="W777" s="29"/>
    </row>
    <row r="778">
      <c r="A778" s="89"/>
      <c r="B778" s="106" t="s">
        <v>4981</v>
      </c>
      <c r="C778" s="91"/>
      <c r="D778" s="100" t="s">
        <v>6146</v>
      </c>
      <c r="E778" s="8" t="s">
        <v>3306</v>
      </c>
      <c r="F778" s="89"/>
      <c r="G778" s="87"/>
      <c r="H778" s="87">
        <v>400000.0</v>
      </c>
      <c r="I778" s="87">
        <v>312000.0</v>
      </c>
      <c r="J778" s="84">
        <f t="shared" si="5"/>
        <v>88000</v>
      </c>
      <c r="K778" s="101"/>
      <c r="L778" s="8" t="s">
        <v>66</v>
      </c>
      <c r="M778" s="8" t="s">
        <v>66</v>
      </c>
      <c r="N778" s="8" t="s">
        <v>66</v>
      </c>
      <c r="P778" s="103"/>
      <c r="Q778" s="104"/>
      <c r="R778" s="103"/>
      <c r="S778" s="97"/>
      <c r="T778" s="89" t="s">
        <v>3940</v>
      </c>
      <c r="U778" s="8"/>
      <c r="V778" s="8"/>
      <c r="W778" s="29"/>
    </row>
    <row r="779">
      <c r="A779" s="89"/>
      <c r="B779" s="106" t="s">
        <v>6147</v>
      </c>
      <c r="C779" s="93" t="s">
        <v>6148</v>
      </c>
      <c r="D779" s="100" t="s">
        <v>6149</v>
      </c>
      <c r="E779" s="8" t="s">
        <v>3306</v>
      </c>
      <c r="F779" s="89">
        <v>4.5</v>
      </c>
      <c r="G779" s="87"/>
      <c r="H779" s="87">
        <v>475000.0</v>
      </c>
      <c r="I779" s="87">
        <v>445000.0</v>
      </c>
      <c r="J779" s="84">
        <f t="shared" si="5"/>
        <v>30000</v>
      </c>
      <c r="K779" s="101" t="s">
        <v>6150</v>
      </c>
      <c r="L779" s="8" t="s">
        <v>66</v>
      </c>
      <c r="M779" s="8"/>
      <c r="N779" s="8"/>
      <c r="P779" s="103"/>
      <c r="Q779" s="104"/>
      <c r="R779" s="103"/>
      <c r="S779" s="97"/>
      <c r="T779" s="89" t="s">
        <v>3307</v>
      </c>
      <c r="U779" s="8"/>
      <c r="V779" s="8"/>
      <c r="W779" s="29"/>
    </row>
    <row r="780">
      <c r="A780" s="89"/>
      <c r="B780" s="106" t="s">
        <v>6151</v>
      </c>
      <c r="C780" s="93" t="s">
        <v>6152</v>
      </c>
      <c r="D780" s="100" t="s">
        <v>6153</v>
      </c>
      <c r="E780" s="8" t="s">
        <v>3306</v>
      </c>
      <c r="F780" s="89">
        <v>5.0</v>
      </c>
      <c r="G780" s="87"/>
      <c r="H780" s="87">
        <v>440000.0</v>
      </c>
      <c r="I780" s="87">
        <v>378521.0</v>
      </c>
      <c r="J780" s="84">
        <f t="shared" si="5"/>
        <v>61479</v>
      </c>
      <c r="K780" s="101" t="s">
        <v>6154</v>
      </c>
      <c r="L780" s="8" t="s">
        <v>66</v>
      </c>
      <c r="M780" s="8"/>
      <c r="N780" s="8"/>
      <c r="P780" s="103"/>
      <c r="Q780" s="104"/>
      <c r="R780" s="103"/>
      <c r="S780" s="97"/>
      <c r="T780" s="89" t="s">
        <v>3940</v>
      </c>
      <c r="U780" s="8" t="s">
        <v>6155</v>
      </c>
      <c r="V780" s="8"/>
      <c r="W780" s="29"/>
    </row>
    <row r="781">
      <c r="A781" s="89"/>
      <c r="B781" s="106" t="s">
        <v>3899</v>
      </c>
      <c r="C781" s="93" t="s">
        <v>6156</v>
      </c>
      <c r="D781" s="100" t="s">
        <v>6157</v>
      </c>
      <c r="E781" s="8" t="s">
        <v>3306</v>
      </c>
      <c r="F781" s="89">
        <v>2.5</v>
      </c>
      <c r="G781" s="87"/>
      <c r="H781" s="87">
        <v>500000.0</v>
      </c>
      <c r="I781" s="87">
        <v>451781.0</v>
      </c>
      <c r="J781" s="84">
        <f t="shared" si="5"/>
        <v>48219</v>
      </c>
      <c r="K781" s="101" t="s">
        <v>6158</v>
      </c>
      <c r="L781" s="8" t="s">
        <v>66</v>
      </c>
      <c r="M781" s="8" t="s">
        <v>66</v>
      </c>
      <c r="N781" s="8" t="s">
        <v>66</v>
      </c>
      <c r="P781" s="103"/>
      <c r="Q781" s="104"/>
      <c r="R781" s="103"/>
      <c r="S781" s="97"/>
      <c r="T781" s="89" t="s">
        <v>4593</v>
      </c>
      <c r="U781" s="8" t="s">
        <v>5548</v>
      </c>
      <c r="V781" s="8"/>
      <c r="W781" s="29"/>
    </row>
    <row r="782">
      <c r="A782" s="89"/>
      <c r="B782" s="106" t="s">
        <v>6159</v>
      </c>
      <c r="C782" s="93" t="s">
        <v>6160</v>
      </c>
      <c r="D782" s="100" t="s">
        <v>6161</v>
      </c>
      <c r="E782" s="8" t="s">
        <v>3851</v>
      </c>
      <c r="F782" s="89">
        <v>3.6</v>
      </c>
      <c r="G782" s="87"/>
      <c r="H782" s="87">
        <v>495000.0</v>
      </c>
      <c r="I782" s="87">
        <v>379000.0</v>
      </c>
      <c r="J782" s="84">
        <f t="shared" si="5"/>
        <v>116000</v>
      </c>
      <c r="K782" s="101" t="s">
        <v>6162</v>
      </c>
      <c r="L782" s="8" t="s">
        <v>66</v>
      </c>
      <c r="M782" s="8"/>
      <c r="N782" s="8"/>
      <c r="P782" s="103"/>
      <c r="Q782" s="104"/>
      <c r="R782" s="103"/>
      <c r="S782" s="97"/>
      <c r="T782" s="89" t="s">
        <v>3940</v>
      </c>
      <c r="U782" s="8" t="s">
        <v>6163</v>
      </c>
      <c r="V782" s="8"/>
      <c r="W782" s="29"/>
    </row>
    <row r="783">
      <c r="A783" s="89"/>
      <c r="B783" s="106" t="s">
        <v>3374</v>
      </c>
      <c r="C783" s="93" t="s">
        <v>6164</v>
      </c>
      <c r="D783" s="100" t="s">
        <v>6165</v>
      </c>
      <c r="E783" s="8" t="s">
        <v>3306</v>
      </c>
      <c r="F783" s="89">
        <v>2.6</v>
      </c>
      <c r="G783" s="87"/>
      <c r="H783" s="87">
        <v>425500.0</v>
      </c>
      <c r="I783" s="87">
        <v>330232.0</v>
      </c>
      <c r="J783" s="84">
        <f t="shared" si="5"/>
        <v>95268</v>
      </c>
      <c r="K783" s="101"/>
      <c r="L783" s="8" t="s">
        <v>66</v>
      </c>
      <c r="M783" s="8" t="s">
        <v>66</v>
      </c>
      <c r="N783" s="8" t="s">
        <v>66</v>
      </c>
      <c r="P783" s="103"/>
      <c r="Q783" s="104"/>
      <c r="R783" s="103"/>
      <c r="S783" s="97"/>
      <c r="T783" s="89" t="s">
        <v>6108</v>
      </c>
      <c r="U783" s="8"/>
      <c r="V783" s="8"/>
      <c r="W783" s="29"/>
    </row>
    <row r="784">
      <c r="A784" s="89"/>
      <c r="B784" s="106" t="s">
        <v>6166</v>
      </c>
      <c r="C784" s="93" t="s">
        <v>6167</v>
      </c>
      <c r="D784" s="100" t="s">
        <v>6168</v>
      </c>
      <c r="E784" s="8" t="s">
        <v>3306</v>
      </c>
      <c r="F784" s="89">
        <v>2.6</v>
      </c>
      <c r="G784" s="87"/>
      <c r="H784" s="87">
        <v>440000.0</v>
      </c>
      <c r="I784" s="87">
        <v>377000.0</v>
      </c>
      <c r="J784" s="84">
        <f t="shared" si="5"/>
        <v>63000</v>
      </c>
      <c r="K784" s="101" t="s">
        <v>6169</v>
      </c>
      <c r="L784" s="8" t="s">
        <v>66</v>
      </c>
      <c r="M784" s="8" t="s">
        <v>66</v>
      </c>
      <c r="N784" s="8" t="s">
        <v>66</v>
      </c>
      <c r="P784" s="103"/>
      <c r="Q784" s="104"/>
      <c r="R784" s="103"/>
      <c r="S784" s="97"/>
      <c r="T784" s="89" t="s">
        <v>4593</v>
      </c>
      <c r="U784" s="8" t="s">
        <v>6170</v>
      </c>
      <c r="V784" s="8"/>
      <c r="W784" s="29"/>
    </row>
    <row r="785">
      <c r="A785" s="89"/>
      <c r="B785" s="106" t="s">
        <v>3374</v>
      </c>
      <c r="C785" s="93" t="s">
        <v>6171</v>
      </c>
      <c r="D785" s="100" t="s">
        <v>6172</v>
      </c>
      <c r="E785" s="8" t="s">
        <v>3306</v>
      </c>
      <c r="F785" s="89">
        <v>2.3</v>
      </c>
      <c r="G785" s="87"/>
      <c r="H785" s="87">
        <v>445000.0</v>
      </c>
      <c r="I785" s="87">
        <v>377083.0</v>
      </c>
      <c r="J785" s="84">
        <f t="shared" si="5"/>
        <v>67917</v>
      </c>
      <c r="K785" s="101"/>
      <c r="L785" s="8" t="s">
        <v>66</v>
      </c>
      <c r="M785" s="8" t="s">
        <v>66</v>
      </c>
      <c r="N785" s="8" t="s">
        <v>66</v>
      </c>
      <c r="P785" s="103"/>
      <c r="Q785" s="104"/>
      <c r="R785" s="103"/>
      <c r="S785" s="97"/>
      <c r="T785" s="89" t="s">
        <v>4593</v>
      </c>
      <c r="U785" s="8"/>
      <c r="V785" s="8"/>
      <c r="W785" s="29"/>
    </row>
    <row r="786">
      <c r="A786" s="89"/>
      <c r="B786" s="106" t="s">
        <v>5295</v>
      </c>
      <c r="C786" s="93" t="s">
        <v>6173</v>
      </c>
      <c r="D786" s="100" t="s">
        <v>6174</v>
      </c>
      <c r="E786" s="8" t="s">
        <v>3306</v>
      </c>
      <c r="F786" s="89">
        <v>3.8</v>
      </c>
      <c r="G786" s="87"/>
      <c r="H786" s="87">
        <v>370000.0</v>
      </c>
      <c r="I786" s="87">
        <v>347014.0</v>
      </c>
      <c r="J786" s="84">
        <f t="shared" si="5"/>
        <v>22986</v>
      </c>
      <c r="K786" s="101" t="s">
        <v>6175</v>
      </c>
      <c r="L786" s="8" t="s">
        <v>66</v>
      </c>
      <c r="M786" s="8"/>
      <c r="N786" s="8"/>
      <c r="P786" s="103"/>
      <c r="Q786" s="104"/>
      <c r="R786" s="103"/>
      <c r="S786" s="97"/>
      <c r="T786" s="89" t="s">
        <v>3307</v>
      </c>
      <c r="U786" s="8" t="s">
        <v>5688</v>
      </c>
      <c r="V786" s="8"/>
      <c r="W786" s="29"/>
    </row>
    <row r="787">
      <c r="A787" s="89"/>
      <c r="B787" s="106" t="s">
        <v>3899</v>
      </c>
      <c r="C787" s="107"/>
      <c r="D787" s="100" t="s">
        <v>6176</v>
      </c>
      <c r="E787" s="8" t="s">
        <v>3306</v>
      </c>
      <c r="F787" s="89">
        <v>4.5</v>
      </c>
      <c r="G787" s="87"/>
      <c r="H787" s="87">
        <v>455000.0</v>
      </c>
      <c r="I787" s="87">
        <v>442902.0</v>
      </c>
      <c r="J787" s="84">
        <f t="shared" si="5"/>
        <v>12098</v>
      </c>
      <c r="K787" s="101" t="s">
        <v>6177</v>
      </c>
      <c r="L787" s="8" t="s">
        <v>66</v>
      </c>
      <c r="M787" s="8"/>
      <c r="N787" s="8"/>
      <c r="P787" s="103"/>
      <c r="Q787" s="104"/>
      <c r="R787" s="103"/>
      <c r="S787" s="97"/>
      <c r="T787" s="89" t="s">
        <v>3307</v>
      </c>
      <c r="U787" s="8" t="s">
        <v>6178</v>
      </c>
      <c r="V787" s="8"/>
      <c r="W787" s="29"/>
    </row>
    <row r="788">
      <c r="A788" s="89"/>
      <c r="B788" s="106" t="s">
        <v>3381</v>
      </c>
      <c r="C788" s="93" t="s">
        <v>6179</v>
      </c>
      <c r="D788" s="100" t="s">
        <v>6180</v>
      </c>
      <c r="E788" s="8" t="s">
        <v>3314</v>
      </c>
      <c r="F788" s="89">
        <v>5.25</v>
      </c>
      <c r="G788" s="87"/>
      <c r="H788" s="87">
        <v>405000.0</v>
      </c>
      <c r="I788" s="87">
        <v>381743.0</v>
      </c>
      <c r="J788" s="84">
        <f t="shared" si="5"/>
        <v>23257</v>
      </c>
      <c r="K788" s="101" t="s">
        <v>6181</v>
      </c>
      <c r="L788" s="8" t="s">
        <v>66</v>
      </c>
      <c r="M788" s="8" t="s">
        <v>66</v>
      </c>
      <c r="N788" s="8" t="s">
        <v>66</v>
      </c>
      <c r="P788" s="103"/>
      <c r="Q788" s="104"/>
      <c r="R788" s="103"/>
      <c r="S788" s="97"/>
      <c r="T788" s="89" t="s">
        <v>4593</v>
      </c>
      <c r="U788" s="8" t="s">
        <v>6182</v>
      </c>
      <c r="V788" s="8"/>
      <c r="W788" s="29"/>
    </row>
    <row r="789">
      <c r="A789" s="89"/>
      <c r="B789" s="106" t="s">
        <v>3731</v>
      </c>
      <c r="C789" s="93" t="s">
        <v>6183</v>
      </c>
      <c r="D789" s="100" t="s">
        <v>6184</v>
      </c>
      <c r="E789" s="8" t="s">
        <v>3306</v>
      </c>
      <c r="F789" s="89">
        <v>2.75</v>
      </c>
      <c r="G789" s="87"/>
      <c r="H789" s="87">
        <v>499000.0</v>
      </c>
      <c r="I789" s="87">
        <v>448338.0</v>
      </c>
      <c r="J789" s="84">
        <f t="shared" si="5"/>
        <v>50662</v>
      </c>
      <c r="K789" s="101" t="s">
        <v>6185</v>
      </c>
      <c r="L789" s="8" t="s">
        <v>66</v>
      </c>
      <c r="M789" s="8" t="s">
        <v>66</v>
      </c>
      <c r="N789" s="8" t="s">
        <v>66</v>
      </c>
      <c r="P789" s="103"/>
      <c r="Q789" s="104"/>
      <c r="R789" s="103"/>
      <c r="S789" s="97"/>
      <c r="T789" s="89" t="s">
        <v>4593</v>
      </c>
      <c r="U789" s="8" t="s">
        <v>6186</v>
      </c>
      <c r="V789" s="8"/>
      <c r="W789" s="29"/>
    </row>
    <row r="790">
      <c r="A790" s="89"/>
      <c r="B790" s="106" t="s">
        <v>3413</v>
      </c>
      <c r="C790" s="93" t="s">
        <v>6187</v>
      </c>
      <c r="D790" s="100" t="s">
        <v>6188</v>
      </c>
      <c r="E790" s="8" t="s">
        <v>3306</v>
      </c>
      <c r="F790" s="89">
        <v>3.0</v>
      </c>
      <c r="G790" s="90">
        <v>2411.0</v>
      </c>
      <c r="H790" s="87">
        <v>485000.0</v>
      </c>
      <c r="I790" s="87">
        <v>430000.0</v>
      </c>
      <c r="J790" s="84">
        <f t="shared" si="5"/>
        <v>55000</v>
      </c>
      <c r="K790" s="101" t="s">
        <v>6189</v>
      </c>
      <c r="L790" s="8" t="s">
        <v>66</v>
      </c>
      <c r="M790" s="8"/>
      <c r="N790" s="8"/>
      <c r="P790" s="85">
        <v>3.0</v>
      </c>
      <c r="Q790" s="86">
        <v>3.0</v>
      </c>
      <c r="R790" s="86">
        <v>2253.0</v>
      </c>
      <c r="S790" s="97"/>
      <c r="T790" s="89" t="s">
        <v>3307</v>
      </c>
      <c r="U790" s="8" t="s">
        <v>5556</v>
      </c>
      <c r="V790" s="8"/>
      <c r="W790" s="29"/>
    </row>
    <row r="791">
      <c r="A791" s="89"/>
      <c r="B791" s="106" t="s">
        <v>3329</v>
      </c>
      <c r="C791" s="107"/>
      <c r="D791" s="100" t="s">
        <v>6190</v>
      </c>
      <c r="E791" s="8" t="s">
        <v>3306</v>
      </c>
      <c r="F791" s="89">
        <v>2.87</v>
      </c>
      <c r="G791" s="87"/>
      <c r="H791" s="87">
        <v>525000.0</v>
      </c>
      <c r="I791" s="87">
        <v>456670.0</v>
      </c>
      <c r="J791" s="84">
        <f t="shared" si="5"/>
        <v>68330</v>
      </c>
      <c r="K791" s="101" t="s">
        <v>6191</v>
      </c>
      <c r="L791" s="8" t="s">
        <v>66</v>
      </c>
      <c r="M791" s="8"/>
      <c r="N791" s="8"/>
      <c r="P791" s="103"/>
      <c r="Q791" s="104"/>
      <c r="R791" s="103"/>
      <c r="S791" s="97"/>
      <c r="T791" s="89" t="s">
        <v>4593</v>
      </c>
      <c r="U791" s="8" t="s">
        <v>6192</v>
      </c>
      <c r="V791" s="8"/>
      <c r="W791" s="29"/>
    </row>
    <row r="792">
      <c r="A792" s="89"/>
      <c r="B792" s="106" t="s">
        <v>3329</v>
      </c>
      <c r="C792" s="107"/>
      <c r="D792" s="100" t="s">
        <v>6193</v>
      </c>
      <c r="E792" s="8" t="s">
        <v>3306</v>
      </c>
      <c r="F792" s="89">
        <v>3.87</v>
      </c>
      <c r="G792" s="87"/>
      <c r="H792" s="87">
        <v>425000.0</v>
      </c>
      <c r="I792" s="87">
        <v>393325.0</v>
      </c>
      <c r="J792" s="84">
        <f t="shared" si="5"/>
        <v>31675</v>
      </c>
      <c r="K792" s="101" t="s">
        <v>6194</v>
      </c>
      <c r="L792" s="8" t="s">
        <v>66</v>
      </c>
      <c r="M792" s="8"/>
      <c r="N792" s="8"/>
      <c r="P792" s="103"/>
      <c r="Q792" s="104"/>
      <c r="R792" s="103"/>
      <c r="S792" s="97"/>
      <c r="T792" s="89" t="s">
        <v>3940</v>
      </c>
      <c r="U792" s="8" t="s">
        <v>5915</v>
      </c>
      <c r="V792" s="8"/>
      <c r="W792" s="29"/>
    </row>
    <row r="793">
      <c r="A793" s="89"/>
      <c r="B793" s="106" t="s">
        <v>4882</v>
      </c>
      <c r="C793" s="107"/>
      <c r="D793" s="100" t="s">
        <v>6195</v>
      </c>
      <c r="E793" s="8" t="s">
        <v>3306</v>
      </c>
      <c r="F793" s="89">
        <v>4.5</v>
      </c>
      <c r="G793" s="87"/>
      <c r="H793" s="87">
        <v>466000.0</v>
      </c>
      <c r="I793" s="87">
        <v>444498.0</v>
      </c>
      <c r="J793" s="84">
        <f t="shared" si="5"/>
        <v>21502</v>
      </c>
      <c r="K793" s="101" t="s">
        <v>6196</v>
      </c>
      <c r="L793" s="8" t="s">
        <v>66</v>
      </c>
      <c r="M793" s="8"/>
      <c r="N793" s="8"/>
      <c r="P793" s="103"/>
      <c r="Q793" s="104"/>
      <c r="R793" s="103"/>
      <c r="S793" s="97"/>
      <c r="T793" s="89" t="s">
        <v>6197</v>
      </c>
      <c r="U793" s="8" t="s">
        <v>5967</v>
      </c>
      <c r="V793" s="8"/>
      <c r="W793" s="29"/>
    </row>
    <row r="794">
      <c r="A794" s="89"/>
      <c r="B794" s="106" t="s">
        <v>6198</v>
      </c>
      <c r="C794" s="93" t="s">
        <v>6199</v>
      </c>
      <c r="D794" s="100" t="s">
        <v>6200</v>
      </c>
      <c r="E794" s="8" t="s">
        <v>3306</v>
      </c>
      <c r="F794" s="89">
        <v>5.8</v>
      </c>
      <c r="G794" s="87"/>
      <c r="H794" s="87">
        <v>485000.0</v>
      </c>
      <c r="I794" s="87">
        <v>417033.0</v>
      </c>
      <c r="J794" s="84">
        <f t="shared" si="5"/>
        <v>67967</v>
      </c>
      <c r="K794" s="101" t="s">
        <v>6201</v>
      </c>
      <c r="L794" s="8" t="s">
        <v>66</v>
      </c>
      <c r="M794" s="8"/>
      <c r="N794" s="8"/>
      <c r="P794" s="85">
        <v>4.0</v>
      </c>
      <c r="Q794" s="86">
        <v>4.0</v>
      </c>
      <c r="R794" s="85">
        <v>2036.0</v>
      </c>
      <c r="S794" s="89" t="s">
        <v>4607</v>
      </c>
      <c r="T794" s="89" t="s">
        <v>3307</v>
      </c>
      <c r="U794" s="8" t="s">
        <v>6202</v>
      </c>
      <c r="V794" s="8"/>
      <c r="W794" s="29"/>
      <c r="X794" s="8" t="s">
        <v>5150</v>
      </c>
    </row>
    <row r="795">
      <c r="A795" s="89"/>
      <c r="B795" s="106" t="s">
        <v>6203</v>
      </c>
      <c r="C795" s="93" t="s">
        <v>6204</v>
      </c>
      <c r="D795" s="100" t="s">
        <v>6205</v>
      </c>
      <c r="E795" s="8" t="s">
        <v>3314</v>
      </c>
      <c r="F795" s="89">
        <v>2.25</v>
      </c>
      <c r="G795" s="87">
        <v>1844.0</v>
      </c>
      <c r="H795" s="87">
        <v>475000.0</v>
      </c>
      <c r="I795" s="87">
        <v>339110.0</v>
      </c>
      <c r="J795" s="84">
        <f t="shared" si="5"/>
        <v>135890</v>
      </c>
      <c r="K795" s="101" t="s">
        <v>6206</v>
      </c>
      <c r="L795" s="8" t="s">
        <v>66</v>
      </c>
      <c r="M795" s="8" t="s">
        <v>66</v>
      </c>
      <c r="N795" s="8" t="s">
        <v>66</v>
      </c>
      <c r="O795" s="88" t="s">
        <v>6207</v>
      </c>
      <c r="P795" s="85">
        <v>4.0</v>
      </c>
      <c r="Q795" s="86">
        <v>3.0</v>
      </c>
      <c r="R795" s="85">
        <v>1940.0</v>
      </c>
      <c r="S795" s="97"/>
      <c r="T795" s="89" t="s">
        <v>3307</v>
      </c>
      <c r="U795" s="8" t="s">
        <v>6208</v>
      </c>
      <c r="V795" s="8"/>
      <c r="W795" s="29"/>
    </row>
    <row r="796">
      <c r="A796" s="89"/>
      <c r="B796" s="106" t="s">
        <v>6209</v>
      </c>
      <c r="C796" s="107"/>
      <c r="D796" s="100" t="s">
        <v>6210</v>
      </c>
      <c r="E796" s="8" t="s">
        <v>3306</v>
      </c>
      <c r="F796" s="89">
        <v>3.6</v>
      </c>
      <c r="G796" s="87"/>
      <c r="H796" s="87">
        <v>475000.0</v>
      </c>
      <c r="I796" s="87">
        <v>448062.0</v>
      </c>
      <c r="J796" s="84">
        <f t="shared" si="5"/>
        <v>26938</v>
      </c>
      <c r="K796" s="101" t="s">
        <v>6211</v>
      </c>
      <c r="L796" s="8" t="s">
        <v>66</v>
      </c>
      <c r="M796" s="8"/>
      <c r="N796" s="8"/>
      <c r="P796" s="103"/>
      <c r="Q796" s="104"/>
      <c r="R796" s="103"/>
      <c r="S796" s="97"/>
      <c r="T796" s="89" t="s">
        <v>3307</v>
      </c>
      <c r="U796" s="8"/>
      <c r="V796" s="8"/>
      <c r="W796" s="29"/>
    </row>
    <row r="797">
      <c r="A797" s="89"/>
      <c r="B797" s="106" t="s">
        <v>5931</v>
      </c>
      <c r="C797" s="107"/>
      <c r="D797" s="100" t="s">
        <v>6212</v>
      </c>
      <c r="E797" s="8" t="s">
        <v>3306</v>
      </c>
      <c r="F797" s="89">
        <v>4.0</v>
      </c>
      <c r="G797" s="87"/>
      <c r="H797" s="87">
        <v>492000.0</v>
      </c>
      <c r="I797" s="87">
        <v>492000.0</v>
      </c>
      <c r="J797" s="84">
        <f t="shared" si="5"/>
        <v>0</v>
      </c>
      <c r="K797" s="101" t="s">
        <v>6213</v>
      </c>
      <c r="L797" s="8" t="s">
        <v>66</v>
      </c>
      <c r="M797" s="8" t="s">
        <v>66</v>
      </c>
      <c r="N797" s="8" t="s">
        <v>66</v>
      </c>
      <c r="P797" s="103"/>
      <c r="Q797" s="104"/>
      <c r="R797" s="103"/>
      <c r="S797" s="97"/>
      <c r="T797" s="89" t="s">
        <v>3693</v>
      </c>
      <c r="U797" s="8" t="s">
        <v>3123</v>
      </c>
      <c r="V797" s="8"/>
      <c r="W797" s="29" t="s">
        <v>6214</v>
      </c>
    </row>
    <row r="798">
      <c r="A798" s="89"/>
      <c r="B798" s="106" t="s">
        <v>5049</v>
      </c>
      <c r="C798" s="107"/>
      <c r="D798" s="100" t="s">
        <v>6215</v>
      </c>
      <c r="E798" s="8" t="s">
        <v>3306</v>
      </c>
      <c r="F798" s="89">
        <v>2.99</v>
      </c>
      <c r="G798" s="87"/>
      <c r="H798" s="87">
        <v>435000.0</v>
      </c>
      <c r="I798" s="87">
        <v>404823.0</v>
      </c>
      <c r="J798" s="84">
        <f t="shared" si="5"/>
        <v>30177</v>
      </c>
      <c r="K798" s="101" t="s">
        <v>6216</v>
      </c>
      <c r="L798" s="8" t="s">
        <v>66</v>
      </c>
      <c r="M798" s="8"/>
      <c r="N798" s="8"/>
      <c r="P798" s="103"/>
      <c r="Q798" s="104"/>
      <c r="R798" s="103"/>
      <c r="S798" s="97"/>
      <c r="T798" s="89" t="s">
        <v>3693</v>
      </c>
      <c r="U798" s="8" t="s">
        <v>6217</v>
      </c>
      <c r="V798" s="8"/>
      <c r="W798" s="29"/>
    </row>
    <row r="799">
      <c r="A799" s="89"/>
      <c r="B799" s="106" t="s">
        <v>6218</v>
      </c>
      <c r="C799" s="107"/>
      <c r="D799" s="100" t="s">
        <v>6219</v>
      </c>
      <c r="E799" s="8" t="s">
        <v>3306</v>
      </c>
      <c r="F799" s="89">
        <v>3.75</v>
      </c>
      <c r="G799" s="87"/>
      <c r="H799" s="87">
        <v>495000.0</v>
      </c>
      <c r="I799" s="87">
        <v>469284.0</v>
      </c>
      <c r="J799" s="84">
        <f t="shared" si="5"/>
        <v>25716</v>
      </c>
      <c r="K799" s="101" t="s">
        <v>6220</v>
      </c>
      <c r="L799" s="8" t="s">
        <v>66</v>
      </c>
      <c r="M799" s="8" t="s">
        <v>66</v>
      </c>
      <c r="N799" s="8" t="s">
        <v>66</v>
      </c>
      <c r="P799" s="103"/>
      <c r="Q799" s="104"/>
      <c r="R799" s="103"/>
      <c r="S799" s="97"/>
      <c r="T799" s="89" t="s">
        <v>6108</v>
      </c>
      <c r="U799" s="8" t="s">
        <v>3032</v>
      </c>
      <c r="V799" s="8"/>
      <c r="W799" s="29"/>
    </row>
    <row r="800">
      <c r="A800" s="89"/>
      <c r="B800" s="106" t="s">
        <v>6221</v>
      </c>
      <c r="C800" s="107"/>
      <c r="D800" s="100" t="s">
        <v>6222</v>
      </c>
      <c r="E800" s="8" t="s">
        <v>3306</v>
      </c>
      <c r="F800" s="89">
        <v>2.25</v>
      </c>
      <c r="G800" s="87"/>
      <c r="H800" s="87">
        <v>360360.0</v>
      </c>
      <c r="I800" s="87">
        <v>342678.0</v>
      </c>
      <c r="J800" s="84">
        <f t="shared" si="5"/>
        <v>17682</v>
      </c>
      <c r="K800" s="101" t="s">
        <v>6223</v>
      </c>
      <c r="L800" s="8" t="s">
        <v>66</v>
      </c>
      <c r="M800" s="8"/>
      <c r="N800" s="8"/>
      <c r="P800" s="103"/>
      <c r="Q800" s="104"/>
      <c r="R800" s="103"/>
      <c r="S800" s="97"/>
      <c r="T800" s="89" t="s">
        <v>4593</v>
      </c>
      <c r="U800" s="8" t="s">
        <v>6104</v>
      </c>
      <c r="V800" s="8"/>
      <c r="W800" s="29"/>
    </row>
    <row r="801">
      <c r="A801" s="89"/>
      <c r="B801" s="106" t="s">
        <v>6224</v>
      </c>
      <c r="C801" s="107"/>
      <c r="D801" s="100" t="s">
        <v>6225</v>
      </c>
      <c r="E801" s="8" t="s">
        <v>3306</v>
      </c>
      <c r="F801" s="89">
        <v>6.25</v>
      </c>
      <c r="G801" s="87"/>
      <c r="H801" s="87">
        <v>710000.0</v>
      </c>
      <c r="I801" s="87">
        <v>639000.0</v>
      </c>
      <c r="J801" s="84">
        <f t="shared" si="5"/>
        <v>71000</v>
      </c>
      <c r="K801" s="91" t="s">
        <v>6226</v>
      </c>
      <c r="L801" s="8" t="s">
        <v>66</v>
      </c>
      <c r="M801" s="8"/>
      <c r="N801" s="8"/>
      <c r="P801" s="103"/>
      <c r="Q801" s="104"/>
      <c r="R801" s="103"/>
      <c r="S801" s="97"/>
      <c r="T801" s="89" t="s">
        <v>3307</v>
      </c>
      <c r="U801" s="8" t="s">
        <v>5556</v>
      </c>
      <c r="V801" s="8"/>
      <c r="W801" s="29"/>
    </row>
    <row r="802">
      <c r="A802" s="89"/>
      <c r="B802" s="106" t="s">
        <v>6227</v>
      </c>
      <c r="C802" s="107"/>
      <c r="D802" s="8" t="s">
        <v>6228</v>
      </c>
      <c r="E802" s="8" t="s">
        <v>3306</v>
      </c>
      <c r="F802" s="89">
        <v>2.75</v>
      </c>
      <c r="G802" s="87"/>
      <c r="H802" s="87">
        <v>415000.0</v>
      </c>
      <c r="I802" s="87">
        <v>320000.0</v>
      </c>
      <c r="J802" s="84">
        <f t="shared" si="5"/>
        <v>95000</v>
      </c>
      <c r="K802" s="91" t="s">
        <v>6229</v>
      </c>
      <c r="L802" s="8" t="s">
        <v>66</v>
      </c>
      <c r="M802" s="8" t="s">
        <v>66</v>
      </c>
      <c r="N802" s="8" t="s">
        <v>66</v>
      </c>
      <c r="P802" s="103"/>
      <c r="Q802" s="104"/>
      <c r="R802" s="103"/>
      <c r="S802" s="97"/>
      <c r="T802" s="89" t="s">
        <v>4593</v>
      </c>
      <c r="U802" s="106"/>
      <c r="V802" s="8"/>
      <c r="W802" s="29"/>
    </row>
    <row r="803">
      <c r="A803" s="89"/>
      <c r="B803" s="106" t="s">
        <v>6230</v>
      </c>
      <c r="C803" s="107"/>
      <c r="D803" s="8" t="s">
        <v>6231</v>
      </c>
      <c r="E803" s="8" t="s">
        <v>3306</v>
      </c>
      <c r="F803" s="89">
        <v>4.12</v>
      </c>
      <c r="G803" s="87">
        <v>2251.0</v>
      </c>
      <c r="H803" s="87">
        <v>385000.0</v>
      </c>
      <c r="I803" s="87">
        <v>363000.0</v>
      </c>
      <c r="J803" s="84">
        <f t="shared" si="5"/>
        <v>22000</v>
      </c>
      <c r="K803" s="91" t="s">
        <v>6232</v>
      </c>
      <c r="L803" s="8" t="s">
        <v>66</v>
      </c>
      <c r="M803" s="8"/>
      <c r="N803" s="8"/>
      <c r="P803" s="103"/>
      <c r="Q803" s="104"/>
      <c r="R803" s="103"/>
      <c r="S803" s="97"/>
      <c r="T803" s="89" t="s">
        <v>3307</v>
      </c>
      <c r="U803" s="89" t="s">
        <v>5587</v>
      </c>
      <c r="V803" s="8"/>
      <c r="W803" s="29"/>
    </row>
    <row r="804">
      <c r="A804" s="89"/>
      <c r="B804" s="106" t="s">
        <v>4016</v>
      </c>
      <c r="C804" s="107"/>
      <c r="D804" s="8" t="s">
        <v>6233</v>
      </c>
      <c r="E804" s="8" t="s">
        <v>3306</v>
      </c>
      <c r="F804" s="89">
        <v>3.0</v>
      </c>
      <c r="G804" s="87"/>
      <c r="H804" s="87">
        <v>400000.0</v>
      </c>
      <c r="I804" s="87">
        <v>276493.0</v>
      </c>
      <c r="J804" s="84">
        <f t="shared" si="5"/>
        <v>123507</v>
      </c>
      <c r="K804" s="91" t="s">
        <v>6234</v>
      </c>
      <c r="L804" s="8" t="s">
        <v>66</v>
      </c>
      <c r="M804" s="8" t="s">
        <v>66</v>
      </c>
      <c r="N804" s="8" t="s">
        <v>66</v>
      </c>
      <c r="P804" s="103"/>
      <c r="Q804" s="104"/>
      <c r="R804" s="103"/>
      <c r="S804" s="97"/>
      <c r="T804" s="89" t="s">
        <v>4593</v>
      </c>
      <c r="U804" s="106" t="s">
        <v>6235</v>
      </c>
      <c r="V804" s="8"/>
      <c r="W804" s="29"/>
    </row>
    <row r="805">
      <c r="A805" s="89"/>
      <c r="B805" s="106" t="s">
        <v>6236</v>
      </c>
      <c r="C805" s="107"/>
      <c r="D805" s="8" t="s">
        <v>6237</v>
      </c>
      <c r="E805" s="8" t="s">
        <v>3851</v>
      </c>
      <c r="F805" s="89">
        <v>3.0</v>
      </c>
      <c r="G805" s="87"/>
      <c r="H805" s="87">
        <v>435000.0</v>
      </c>
      <c r="I805" s="87">
        <v>350000.0</v>
      </c>
      <c r="J805" s="84">
        <f t="shared" si="5"/>
        <v>85000</v>
      </c>
      <c r="K805" s="91" t="s">
        <v>6238</v>
      </c>
      <c r="L805" s="8" t="s">
        <v>66</v>
      </c>
      <c r="M805" s="8" t="s">
        <v>66</v>
      </c>
      <c r="N805" s="8" t="s">
        <v>66</v>
      </c>
      <c r="P805" s="103"/>
      <c r="Q805" s="104"/>
      <c r="R805" s="103"/>
      <c r="S805" s="97"/>
      <c r="T805" s="89" t="s">
        <v>4593</v>
      </c>
      <c r="U805" s="89"/>
      <c r="V805" s="8"/>
      <c r="W805" s="29"/>
    </row>
    <row r="806">
      <c r="A806" s="89"/>
      <c r="B806" s="106" t="s">
        <v>6239</v>
      </c>
      <c r="C806" s="107"/>
      <c r="D806" s="8" t="s">
        <v>6240</v>
      </c>
      <c r="E806" s="8" t="s">
        <v>3306</v>
      </c>
      <c r="F806" s="89">
        <v>4.5</v>
      </c>
      <c r="G806" s="87"/>
      <c r="H806" s="87">
        <v>785000.0</v>
      </c>
      <c r="I806" s="87">
        <v>648208.0</v>
      </c>
      <c r="J806" s="84">
        <f t="shared" si="5"/>
        <v>136792</v>
      </c>
      <c r="K806" s="91" t="s">
        <v>6241</v>
      </c>
      <c r="L806" s="8" t="s">
        <v>66</v>
      </c>
      <c r="M806" s="8"/>
      <c r="N806" s="8"/>
      <c r="P806" s="103"/>
      <c r="Q806" s="104"/>
      <c r="R806" s="103"/>
      <c r="S806" s="97"/>
      <c r="T806" s="89" t="s">
        <v>3307</v>
      </c>
      <c r="U806" s="89" t="s">
        <v>5495</v>
      </c>
      <c r="V806" s="8"/>
      <c r="W806" s="29"/>
    </row>
    <row r="807">
      <c r="A807" s="89"/>
      <c r="B807" s="106" t="s">
        <v>6242</v>
      </c>
      <c r="C807" s="107"/>
      <c r="D807" s="8" t="s">
        <v>6243</v>
      </c>
      <c r="E807" s="8" t="s">
        <v>3306</v>
      </c>
      <c r="F807" s="89">
        <v>3.6</v>
      </c>
      <c r="G807" s="87"/>
      <c r="H807" s="87">
        <v>695000.0</v>
      </c>
      <c r="I807" s="87">
        <v>617300.0</v>
      </c>
      <c r="J807" s="84">
        <f t="shared" si="5"/>
        <v>77700</v>
      </c>
      <c r="K807" s="91" t="s">
        <v>6244</v>
      </c>
      <c r="L807" s="8" t="s">
        <v>66</v>
      </c>
      <c r="M807" s="8"/>
      <c r="N807" s="8"/>
      <c r="P807" s="103"/>
      <c r="Q807" s="104"/>
      <c r="R807" s="103"/>
      <c r="S807" s="97"/>
      <c r="T807" s="89" t="s">
        <v>6108</v>
      </c>
      <c r="U807" s="89" t="s">
        <v>5733</v>
      </c>
      <c r="V807" s="8"/>
      <c r="W807" s="29"/>
    </row>
    <row r="808">
      <c r="A808" s="89"/>
      <c r="B808" s="106" t="s">
        <v>6245</v>
      </c>
      <c r="C808" s="107"/>
      <c r="D808" s="8" t="s">
        <v>6246</v>
      </c>
      <c r="E808" s="8" t="s">
        <v>3306</v>
      </c>
      <c r="F808" s="89">
        <v>2.87</v>
      </c>
      <c r="G808" s="87"/>
      <c r="H808" s="87">
        <v>715000.0</v>
      </c>
      <c r="I808" s="87">
        <v>648000.0</v>
      </c>
      <c r="J808" s="84">
        <f t="shared" si="5"/>
        <v>67000</v>
      </c>
      <c r="K808" s="91" t="s">
        <v>6247</v>
      </c>
      <c r="L808" s="8" t="s">
        <v>66</v>
      </c>
      <c r="M808" s="8" t="s">
        <v>66</v>
      </c>
      <c r="N808" s="8" t="s">
        <v>66</v>
      </c>
      <c r="P808" s="103"/>
      <c r="Q808" s="104"/>
      <c r="R808" s="103"/>
      <c r="S808" s="97"/>
      <c r="T808" s="89" t="s">
        <v>4593</v>
      </c>
      <c r="U808" s="8"/>
      <c r="V808" s="8"/>
      <c r="W808" s="29"/>
    </row>
    <row r="809">
      <c r="A809" s="89"/>
      <c r="B809" s="106" t="s">
        <v>6248</v>
      </c>
      <c r="C809" s="107"/>
      <c r="D809" s="8" t="s">
        <v>6249</v>
      </c>
      <c r="F809" s="89">
        <v>3.0</v>
      </c>
      <c r="G809" s="87"/>
      <c r="H809" s="87">
        <v>445000.0</v>
      </c>
      <c r="I809" s="87">
        <v>401071.0</v>
      </c>
      <c r="J809" s="84">
        <f t="shared" si="5"/>
        <v>43929</v>
      </c>
      <c r="K809" s="91"/>
      <c r="L809" s="8" t="s">
        <v>66</v>
      </c>
      <c r="M809" s="8" t="s">
        <v>66</v>
      </c>
      <c r="N809" s="8" t="s">
        <v>66</v>
      </c>
      <c r="P809" s="103"/>
      <c r="Q809" s="104"/>
      <c r="R809" s="103"/>
      <c r="S809" s="97"/>
      <c r="T809" s="89" t="s">
        <v>3307</v>
      </c>
      <c r="U809" s="8"/>
      <c r="V809" s="8"/>
      <c r="W809" s="29"/>
    </row>
    <row r="810">
      <c r="A810" s="89"/>
      <c r="B810" s="106" t="s">
        <v>6250</v>
      </c>
      <c r="C810" s="107"/>
      <c r="D810" s="8" t="s">
        <v>6251</v>
      </c>
      <c r="E810" s="8" t="s">
        <v>3306</v>
      </c>
      <c r="F810" s="89">
        <v>2.5</v>
      </c>
      <c r="G810" s="87"/>
      <c r="H810" s="87">
        <v>425000.0</v>
      </c>
      <c r="I810" s="87">
        <v>393292.0</v>
      </c>
      <c r="J810" s="84">
        <f t="shared" si="5"/>
        <v>31708</v>
      </c>
      <c r="K810" s="91" t="s">
        <v>6252</v>
      </c>
      <c r="L810" s="8" t="s">
        <v>66</v>
      </c>
      <c r="M810" s="8" t="s">
        <v>66</v>
      </c>
      <c r="N810" s="8" t="s">
        <v>66</v>
      </c>
      <c r="P810" s="103"/>
      <c r="Q810" s="104"/>
      <c r="R810" s="103"/>
      <c r="S810" s="97"/>
      <c r="T810" s="89" t="s">
        <v>4593</v>
      </c>
      <c r="U810" s="8"/>
      <c r="V810" s="8"/>
      <c r="W810" s="29"/>
    </row>
    <row r="811">
      <c r="A811" s="89"/>
      <c r="B811" s="106" t="s">
        <v>3739</v>
      </c>
      <c r="C811" s="107"/>
      <c r="D811" s="8" t="s">
        <v>6253</v>
      </c>
      <c r="E811" s="8" t="s">
        <v>3306</v>
      </c>
      <c r="F811" s="89">
        <v>2.8</v>
      </c>
      <c r="G811" s="87"/>
      <c r="H811" s="87">
        <v>425000.0</v>
      </c>
      <c r="I811" s="87">
        <v>353463.0</v>
      </c>
      <c r="J811" s="84">
        <f t="shared" si="5"/>
        <v>71537</v>
      </c>
      <c r="K811" s="91" t="s">
        <v>6254</v>
      </c>
      <c r="L811" s="8" t="s">
        <v>66</v>
      </c>
      <c r="M811" s="8" t="s">
        <v>66</v>
      </c>
      <c r="N811" s="8" t="s">
        <v>66</v>
      </c>
      <c r="P811" s="103"/>
      <c r="Q811" s="104"/>
      <c r="R811" s="103"/>
      <c r="S811" s="97"/>
      <c r="T811" s="89" t="s">
        <v>3940</v>
      </c>
      <c r="U811" s="8" t="s">
        <v>5556</v>
      </c>
      <c r="V811" s="8"/>
      <c r="W811" s="29"/>
    </row>
    <row r="812">
      <c r="A812" s="89"/>
      <c r="B812" s="106" t="s">
        <v>6255</v>
      </c>
      <c r="C812" s="107"/>
      <c r="D812" s="8" t="s">
        <v>6256</v>
      </c>
      <c r="E812" s="8" t="s">
        <v>3306</v>
      </c>
      <c r="F812" s="89">
        <v>3.84</v>
      </c>
      <c r="G812" s="87"/>
      <c r="H812" s="87">
        <v>510000.0</v>
      </c>
      <c r="I812" s="87">
        <v>502177.0</v>
      </c>
      <c r="J812" s="84">
        <f t="shared" si="5"/>
        <v>7823</v>
      </c>
      <c r="K812" s="91" t="s">
        <v>6257</v>
      </c>
      <c r="L812" s="8" t="s">
        <v>66</v>
      </c>
      <c r="M812" s="8" t="s">
        <v>66</v>
      </c>
      <c r="N812" s="8" t="s">
        <v>66</v>
      </c>
      <c r="P812" s="103"/>
      <c r="Q812" s="104"/>
      <c r="R812" s="103"/>
      <c r="S812" s="97"/>
      <c r="T812" s="89" t="s">
        <v>6258</v>
      </c>
      <c r="U812" s="8" t="s">
        <v>6259</v>
      </c>
      <c r="V812" s="8"/>
      <c r="W812" s="29"/>
    </row>
    <row r="813">
      <c r="A813" s="89"/>
      <c r="B813" s="106" t="s">
        <v>6260</v>
      </c>
      <c r="C813" s="107"/>
      <c r="D813" s="8" t="s">
        <v>6261</v>
      </c>
      <c r="E813" s="8" t="s">
        <v>3306</v>
      </c>
      <c r="F813" s="89">
        <v>3.0</v>
      </c>
      <c r="G813" s="87"/>
      <c r="H813" s="87">
        <v>370000.0</v>
      </c>
      <c r="I813" s="87">
        <v>310000.0</v>
      </c>
      <c r="J813" s="84">
        <f t="shared" si="5"/>
        <v>60000</v>
      </c>
      <c r="K813" s="91" t="s">
        <v>6262</v>
      </c>
      <c r="L813" s="8" t="s">
        <v>66</v>
      </c>
      <c r="M813" s="8"/>
      <c r="N813" s="8"/>
      <c r="P813" s="103"/>
      <c r="Q813" s="104"/>
      <c r="R813" s="103"/>
      <c r="S813" s="97"/>
      <c r="T813" s="89" t="s">
        <v>3307</v>
      </c>
      <c r="U813" s="8" t="s">
        <v>5536</v>
      </c>
      <c r="V813" s="8" t="s">
        <v>6263</v>
      </c>
      <c r="W813" s="29" t="s">
        <v>6264</v>
      </c>
    </row>
    <row r="814">
      <c r="A814" s="89"/>
      <c r="B814" s="106" t="s">
        <v>6265</v>
      </c>
      <c r="C814" s="107"/>
      <c r="D814" s="8" t="s">
        <v>6266</v>
      </c>
      <c r="E814" s="8" t="s">
        <v>3306</v>
      </c>
      <c r="F814" s="89">
        <v>2.8</v>
      </c>
      <c r="G814" s="87"/>
      <c r="H814" s="87">
        <v>445000.0</v>
      </c>
      <c r="I814" s="87">
        <v>373420.0</v>
      </c>
      <c r="J814" s="84">
        <f t="shared" si="5"/>
        <v>71580</v>
      </c>
      <c r="K814" s="91" t="s">
        <v>6267</v>
      </c>
      <c r="L814" s="8" t="s">
        <v>66</v>
      </c>
      <c r="M814" s="8" t="s">
        <v>66</v>
      </c>
      <c r="N814" s="8" t="s">
        <v>66</v>
      </c>
      <c r="P814" s="103"/>
      <c r="Q814" s="104"/>
      <c r="R814" s="103"/>
      <c r="S814" s="97"/>
      <c r="T814" s="89" t="s">
        <v>4593</v>
      </c>
      <c r="U814" s="8" t="s">
        <v>5548</v>
      </c>
      <c r="V814" s="8" t="s">
        <v>66</v>
      </c>
      <c r="W814" s="91" t="s">
        <v>3174</v>
      </c>
    </row>
    <row r="815">
      <c r="A815" s="89"/>
      <c r="B815" s="106" t="s">
        <v>3329</v>
      </c>
      <c r="C815" s="107"/>
      <c r="D815" s="8" t="s">
        <v>6268</v>
      </c>
      <c r="E815" s="8" t="s">
        <v>3306</v>
      </c>
      <c r="F815" s="89">
        <v>4.99</v>
      </c>
      <c r="G815" s="87"/>
      <c r="H815" s="87">
        <v>635000.0</v>
      </c>
      <c r="I815" s="87">
        <v>614354.0</v>
      </c>
      <c r="J815" s="84">
        <f t="shared" si="5"/>
        <v>20646</v>
      </c>
      <c r="K815" s="91" t="s">
        <v>6269</v>
      </c>
      <c r="L815" s="8" t="s">
        <v>66</v>
      </c>
      <c r="M815" s="8" t="s">
        <v>66</v>
      </c>
      <c r="N815" s="8" t="s">
        <v>66</v>
      </c>
      <c r="P815" s="103"/>
      <c r="Q815" s="104"/>
      <c r="R815" s="103"/>
      <c r="S815" s="97"/>
      <c r="T815" s="89" t="s">
        <v>6108</v>
      </c>
      <c r="U815" s="89" t="s">
        <v>6270</v>
      </c>
      <c r="V815" s="8" t="s">
        <v>6263</v>
      </c>
      <c r="W815" s="29" t="s">
        <v>6271</v>
      </c>
    </row>
    <row r="816">
      <c r="A816" s="89"/>
      <c r="B816" s="106" t="s">
        <v>6272</v>
      </c>
      <c r="C816" s="93" t="s">
        <v>6273</v>
      </c>
      <c r="D816" s="8" t="s">
        <v>6274</v>
      </c>
      <c r="E816" s="8" t="s">
        <v>3851</v>
      </c>
      <c r="F816" s="89">
        <v>3.6</v>
      </c>
      <c r="G816" s="87"/>
      <c r="H816" s="87">
        <v>390000.0</v>
      </c>
      <c r="I816" s="87">
        <v>368300.0</v>
      </c>
      <c r="J816" s="84">
        <f t="shared" si="5"/>
        <v>21700</v>
      </c>
      <c r="K816" s="91" t="s">
        <v>6275</v>
      </c>
      <c r="L816" s="8" t="s">
        <v>66</v>
      </c>
      <c r="M816" s="8" t="s">
        <v>66</v>
      </c>
      <c r="N816" s="8" t="s">
        <v>66</v>
      </c>
      <c r="P816" s="85">
        <v>3.0</v>
      </c>
      <c r="Q816" s="86">
        <v>2.0</v>
      </c>
      <c r="R816" s="85">
        <v>1330.0</v>
      </c>
      <c r="S816" s="97"/>
      <c r="T816" s="89" t="s">
        <v>4593</v>
      </c>
      <c r="U816" s="89" t="s">
        <v>5799</v>
      </c>
      <c r="V816" s="8" t="s">
        <v>66</v>
      </c>
      <c r="W816" s="29" t="s">
        <v>6276</v>
      </c>
    </row>
    <row r="817">
      <c r="A817" s="89"/>
      <c r="B817" s="106" t="s">
        <v>6277</v>
      </c>
      <c r="C817" s="107"/>
      <c r="D817" s="8" t="s">
        <v>6278</v>
      </c>
      <c r="E817" s="8" t="s">
        <v>3306</v>
      </c>
      <c r="F817" s="89">
        <v>2.5</v>
      </c>
      <c r="G817" s="87"/>
      <c r="H817" s="87">
        <v>475000.0</v>
      </c>
      <c r="I817" s="87">
        <v>395000.0</v>
      </c>
      <c r="J817" s="84">
        <f t="shared" si="5"/>
        <v>80000</v>
      </c>
      <c r="K817" s="91" t="s">
        <v>6279</v>
      </c>
      <c r="L817" s="8" t="s">
        <v>66</v>
      </c>
      <c r="M817" s="8" t="s">
        <v>66</v>
      </c>
      <c r="N817" s="8" t="s">
        <v>66</v>
      </c>
      <c r="P817" s="103"/>
      <c r="Q817" s="104"/>
      <c r="R817" s="103"/>
      <c r="S817" s="97"/>
      <c r="T817" s="89" t="s">
        <v>4593</v>
      </c>
      <c r="U817" s="89" t="s">
        <v>6280</v>
      </c>
      <c r="W817" s="41"/>
    </row>
    <row r="818">
      <c r="A818" s="89"/>
      <c r="B818" s="106" t="s">
        <v>6281</v>
      </c>
      <c r="C818" s="107"/>
      <c r="D818" s="8" t="s">
        <v>6282</v>
      </c>
      <c r="E818" s="8" t="s">
        <v>3306</v>
      </c>
      <c r="F818" s="89">
        <v>3.37</v>
      </c>
      <c r="G818" s="87"/>
      <c r="H818" s="87">
        <v>315000.0</v>
      </c>
      <c r="I818" s="87">
        <v>284764.0</v>
      </c>
      <c r="J818" s="84">
        <f t="shared" si="5"/>
        <v>30236</v>
      </c>
      <c r="K818" s="91" t="s">
        <v>6283</v>
      </c>
      <c r="L818" s="8" t="s">
        <v>66</v>
      </c>
      <c r="M818" s="8" t="s">
        <v>66</v>
      </c>
      <c r="N818" s="8" t="s">
        <v>66</v>
      </c>
      <c r="P818" s="103"/>
      <c r="Q818" s="104"/>
      <c r="R818" s="103"/>
      <c r="S818" s="97"/>
      <c r="T818" s="89" t="s">
        <v>4593</v>
      </c>
      <c r="W818" s="41"/>
    </row>
    <row r="819">
      <c r="A819" s="89"/>
      <c r="B819" s="106" t="s">
        <v>6284</v>
      </c>
      <c r="C819" s="107"/>
      <c r="D819" s="8" t="s">
        <v>6285</v>
      </c>
      <c r="E819" s="8" t="s">
        <v>3306</v>
      </c>
      <c r="F819" s="89">
        <v>3.5</v>
      </c>
      <c r="G819" s="87"/>
      <c r="H819" s="87">
        <v>475000.0</v>
      </c>
      <c r="I819" s="87">
        <v>444581.0</v>
      </c>
      <c r="J819" s="84">
        <f t="shared" si="5"/>
        <v>30419</v>
      </c>
      <c r="K819" s="91" t="s">
        <v>6286</v>
      </c>
      <c r="L819" s="8" t="s">
        <v>66</v>
      </c>
      <c r="M819" s="8"/>
      <c r="N819" s="8"/>
      <c r="P819" s="103"/>
      <c r="Q819" s="104"/>
      <c r="R819" s="103"/>
      <c r="S819" s="97"/>
      <c r="T819" s="89" t="s">
        <v>3693</v>
      </c>
      <c r="W819" s="41"/>
    </row>
    <row r="820">
      <c r="A820" s="89"/>
      <c r="B820" s="106" t="s">
        <v>6287</v>
      </c>
      <c r="C820" s="107"/>
      <c r="D820" s="8" t="s">
        <v>6288</v>
      </c>
      <c r="E820" s="8" t="s">
        <v>3306</v>
      </c>
      <c r="F820" s="89">
        <v>3.25</v>
      </c>
      <c r="G820" s="87"/>
      <c r="H820" s="87">
        <v>410000.0</v>
      </c>
      <c r="I820" s="87">
        <v>388000.0</v>
      </c>
      <c r="J820" s="84">
        <f t="shared" si="5"/>
        <v>22000</v>
      </c>
      <c r="K820" s="91" t="s">
        <v>6289</v>
      </c>
      <c r="L820" s="8" t="s">
        <v>66</v>
      </c>
      <c r="M820" s="8"/>
      <c r="N820" s="8"/>
      <c r="P820" s="103"/>
      <c r="Q820" s="104"/>
      <c r="R820" s="103"/>
      <c r="S820" s="97"/>
      <c r="T820" s="89" t="s">
        <v>4593</v>
      </c>
      <c r="W820" s="41"/>
    </row>
    <row r="821">
      <c r="A821" s="89"/>
      <c r="B821" s="106" t="s">
        <v>6290</v>
      </c>
      <c r="C821" s="107"/>
      <c r="D821" s="8" t="s">
        <v>6291</v>
      </c>
      <c r="E821" s="8" t="s">
        <v>3306</v>
      </c>
      <c r="F821" s="89">
        <v>3.37</v>
      </c>
      <c r="G821" s="87"/>
      <c r="H821" s="87">
        <v>398000.0</v>
      </c>
      <c r="I821" s="87">
        <v>373238.0</v>
      </c>
      <c r="J821" s="84">
        <f t="shared" si="5"/>
        <v>24762</v>
      </c>
      <c r="K821" s="91" t="s">
        <v>6292</v>
      </c>
      <c r="L821" s="8" t="s">
        <v>66</v>
      </c>
      <c r="M821" s="8"/>
      <c r="N821" s="8"/>
      <c r="P821" s="103"/>
      <c r="Q821" s="104"/>
      <c r="R821" s="103"/>
      <c r="S821" s="97"/>
      <c r="T821" s="89" t="s">
        <v>3693</v>
      </c>
      <c r="W821" s="41"/>
    </row>
    <row r="822">
      <c r="A822" s="89"/>
      <c r="B822" s="106" t="s">
        <v>6293</v>
      </c>
      <c r="C822" s="107"/>
      <c r="D822" s="8" t="s">
        <v>6294</v>
      </c>
      <c r="E822" s="8" t="s">
        <v>3306</v>
      </c>
      <c r="F822" s="89">
        <v>2.25</v>
      </c>
      <c r="G822" s="87"/>
      <c r="H822" s="87">
        <v>415000.0</v>
      </c>
      <c r="I822" s="87">
        <v>329795.0</v>
      </c>
      <c r="J822" s="84">
        <f t="shared" si="5"/>
        <v>85205</v>
      </c>
      <c r="K822" s="91" t="s">
        <v>6295</v>
      </c>
      <c r="L822" s="8" t="s">
        <v>66</v>
      </c>
      <c r="M822" s="8" t="s">
        <v>66</v>
      </c>
      <c r="N822" s="8" t="s">
        <v>66</v>
      </c>
      <c r="P822" s="103"/>
      <c r="Q822" s="104"/>
      <c r="R822" s="103"/>
      <c r="S822" s="97"/>
      <c r="T822" s="89" t="s">
        <v>4593</v>
      </c>
      <c r="W822" s="41"/>
    </row>
    <row r="823">
      <c r="A823" s="89"/>
      <c r="B823" s="106" t="s">
        <v>6296</v>
      </c>
      <c r="C823" s="107"/>
      <c r="D823" s="8" t="s">
        <v>6297</v>
      </c>
      <c r="E823" s="8" t="s">
        <v>3851</v>
      </c>
      <c r="F823" s="89">
        <v>3.62</v>
      </c>
      <c r="G823" s="87"/>
      <c r="H823" s="87">
        <v>420000.0</v>
      </c>
      <c r="I823" s="87">
        <v>399698.0</v>
      </c>
      <c r="J823" s="84">
        <f t="shared" si="5"/>
        <v>20302</v>
      </c>
      <c r="K823" s="91" t="s">
        <v>6298</v>
      </c>
      <c r="L823" s="8" t="s">
        <v>66</v>
      </c>
      <c r="M823" s="8" t="s">
        <v>66</v>
      </c>
      <c r="N823" s="8" t="s">
        <v>66</v>
      </c>
      <c r="P823" s="103"/>
      <c r="Q823" s="104"/>
      <c r="R823" s="103"/>
      <c r="S823" s="97"/>
      <c r="T823" s="89" t="s">
        <v>4593</v>
      </c>
      <c r="U823" s="89" t="s">
        <v>6299</v>
      </c>
      <c r="V823" s="8" t="s">
        <v>66</v>
      </c>
      <c r="W823" s="29" t="s">
        <v>6300</v>
      </c>
    </row>
    <row r="824">
      <c r="A824" s="89"/>
      <c r="B824" s="106" t="s">
        <v>6301</v>
      </c>
      <c r="C824" s="107"/>
      <c r="D824" s="8" t="s">
        <v>6302</v>
      </c>
      <c r="E824" s="8" t="s">
        <v>3306</v>
      </c>
      <c r="F824" s="89">
        <v>5.5</v>
      </c>
      <c r="G824" s="87"/>
      <c r="H824" s="87">
        <v>325000.0</v>
      </c>
      <c r="I824" s="87">
        <v>321173.0</v>
      </c>
      <c r="J824" s="84">
        <f t="shared" si="5"/>
        <v>3827</v>
      </c>
      <c r="K824" s="91" t="s">
        <v>6303</v>
      </c>
      <c r="L824" s="8" t="s">
        <v>66</v>
      </c>
      <c r="M824" s="8"/>
      <c r="N824" s="8"/>
      <c r="P824" s="103"/>
      <c r="Q824" s="104"/>
      <c r="R824" s="103"/>
      <c r="S824" s="97"/>
      <c r="T824" s="89" t="s">
        <v>6108</v>
      </c>
      <c r="W824" s="41"/>
    </row>
    <row r="825">
      <c r="A825" s="89"/>
      <c r="B825" s="106" t="s">
        <v>6304</v>
      </c>
      <c r="C825" s="107"/>
      <c r="D825" s="8" t="s">
        <v>6305</v>
      </c>
      <c r="E825" s="8" t="s">
        <v>3306</v>
      </c>
      <c r="F825" s="89">
        <v>3.12</v>
      </c>
      <c r="G825" s="87"/>
      <c r="H825" s="87">
        <v>374750.0</v>
      </c>
      <c r="I825" s="87">
        <v>330000.0</v>
      </c>
      <c r="J825" s="84">
        <f t="shared" si="5"/>
        <v>44750</v>
      </c>
      <c r="K825" s="91" t="s">
        <v>6306</v>
      </c>
      <c r="L825" s="8" t="s">
        <v>66</v>
      </c>
      <c r="M825" s="8"/>
      <c r="N825" s="8"/>
      <c r="P825" s="103"/>
      <c r="Q825" s="104"/>
      <c r="R825" s="103"/>
      <c r="S825" s="97"/>
      <c r="T825" s="89" t="s">
        <v>4593</v>
      </c>
      <c r="W825" s="41"/>
    </row>
    <row r="826">
      <c r="A826" s="89"/>
      <c r="B826" s="106" t="s">
        <v>6307</v>
      </c>
      <c r="C826" s="107"/>
      <c r="D826" s="8" t="s">
        <v>6308</v>
      </c>
      <c r="E826" s="8" t="s">
        <v>3306</v>
      </c>
      <c r="F826" s="89">
        <v>2.37</v>
      </c>
      <c r="G826" s="87"/>
      <c r="H826" s="87">
        <v>370000.0</v>
      </c>
      <c r="I826" s="87">
        <v>326957.0</v>
      </c>
      <c r="J826" s="84">
        <f t="shared" si="5"/>
        <v>43043</v>
      </c>
      <c r="K826" s="91" t="s">
        <v>6309</v>
      </c>
      <c r="L826" s="8" t="s">
        <v>66</v>
      </c>
      <c r="M826" s="8" t="s">
        <v>66</v>
      </c>
      <c r="N826" s="8" t="s">
        <v>66</v>
      </c>
      <c r="P826" s="103"/>
      <c r="Q826" s="104"/>
      <c r="R826" s="103"/>
      <c r="S826" s="97"/>
      <c r="T826" s="89" t="s">
        <v>4593</v>
      </c>
      <c r="W826" s="41"/>
    </row>
    <row r="827">
      <c r="A827" s="89"/>
      <c r="B827" s="106" t="s">
        <v>6310</v>
      </c>
      <c r="C827" s="93" t="s">
        <v>6311</v>
      </c>
      <c r="D827" s="8" t="s">
        <v>6312</v>
      </c>
      <c r="E827" s="8" t="s">
        <v>3851</v>
      </c>
      <c r="F827" s="89">
        <v>5.38</v>
      </c>
      <c r="G827" s="87"/>
      <c r="H827" s="87">
        <v>417000.0</v>
      </c>
      <c r="I827" s="87">
        <v>413159.0</v>
      </c>
      <c r="J827" s="84">
        <f t="shared" si="5"/>
        <v>3841</v>
      </c>
      <c r="K827" s="91" t="s">
        <v>6313</v>
      </c>
      <c r="L827" s="8" t="s">
        <v>66</v>
      </c>
      <c r="M827" s="8" t="s">
        <v>66</v>
      </c>
      <c r="N827" s="8" t="s">
        <v>66</v>
      </c>
      <c r="P827" s="85">
        <v>4.0</v>
      </c>
      <c r="Q827" s="86">
        <v>2.0</v>
      </c>
      <c r="R827" s="85">
        <v>1508.0</v>
      </c>
      <c r="S827" s="97"/>
      <c r="T827" s="89" t="s">
        <v>6108</v>
      </c>
      <c r="W827" s="41"/>
    </row>
    <row r="828">
      <c r="A828" s="89"/>
      <c r="B828" s="106" t="s">
        <v>6284</v>
      </c>
      <c r="C828" s="107"/>
      <c r="D828" s="8" t="s">
        <v>6314</v>
      </c>
      <c r="E828" s="8" t="s">
        <v>3306</v>
      </c>
      <c r="F828" s="89">
        <v>2.25</v>
      </c>
      <c r="G828" s="87"/>
      <c r="H828" s="87">
        <v>410000.0</v>
      </c>
      <c r="I828" s="87">
        <v>319986.0</v>
      </c>
      <c r="J828" s="84">
        <f t="shared" si="5"/>
        <v>90014</v>
      </c>
      <c r="K828" s="91" t="s">
        <v>6315</v>
      </c>
      <c r="L828" s="8" t="s">
        <v>66</v>
      </c>
      <c r="M828" s="8" t="s">
        <v>66</v>
      </c>
      <c r="N828" s="8" t="s">
        <v>66</v>
      </c>
      <c r="P828" s="103"/>
      <c r="Q828" s="104"/>
      <c r="R828" s="103"/>
      <c r="S828" s="97"/>
      <c r="T828" s="89" t="s">
        <v>4593</v>
      </c>
      <c r="W828" s="41"/>
    </row>
    <row r="829">
      <c r="A829" s="89"/>
      <c r="B829" s="106" t="s">
        <v>6316</v>
      </c>
      <c r="C829" s="107"/>
      <c r="D829" s="8" t="s">
        <v>6317</v>
      </c>
      <c r="E829" s="8" t="s">
        <v>3306</v>
      </c>
      <c r="F829" s="89">
        <v>2.25</v>
      </c>
      <c r="G829" s="87"/>
      <c r="H829" s="87">
        <v>475000.0</v>
      </c>
      <c r="I829" s="87">
        <v>378292.0</v>
      </c>
      <c r="J829" s="84">
        <f t="shared" si="5"/>
        <v>96708</v>
      </c>
      <c r="K829" s="91" t="s">
        <v>6318</v>
      </c>
      <c r="L829" s="8" t="s">
        <v>66</v>
      </c>
      <c r="M829" s="8" t="s">
        <v>66</v>
      </c>
      <c r="N829" s="8" t="s">
        <v>66</v>
      </c>
      <c r="P829" s="103"/>
      <c r="Q829" s="104"/>
      <c r="R829" s="103"/>
      <c r="S829" s="97"/>
      <c r="T829" s="89" t="s">
        <v>4593</v>
      </c>
      <c r="W829" s="41"/>
    </row>
    <row r="830">
      <c r="A830" s="89"/>
      <c r="B830" s="106" t="s">
        <v>6319</v>
      </c>
      <c r="C830" s="107"/>
      <c r="D830" s="8" t="s">
        <v>6320</v>
      </c>
      <c r="E830" s="8" t="s">
        <v>3306</v>
      </c>
      <c r="F830" s="89">
        <v>2.5</v>
      </c>
      <c r="G830" s="87"/>
      <c r="H830" s="87">
        <v>525000.0</v>
      </c>
      <c r="I830" s="87">
        <v>427286.0</v>
      </c>
      <c r="J830" s="84">
        <f t="shared" si="5"/>
        <v>97714</v>
      </c>
      <c r="K830" s="91" t="s">
        <v>6321</v>
      </c>
      <c r="L830" s="8" t="s">
        <v>66</v>
      </c>
      <c r="M830" s="8" t="s">
        <v>66</v>
      </c>
      <c r="N830" s="8" t="s">
        <v>66</v>
      </c>
      <c r="P830" s="103"/>
      <c r="Q830" s="104"/>
      <c r="R830" s="103"/>
      <c r="S830" s="97"/>
      <c r="T830" s="89" t="s">
        <v>4593</v>
      </c>
      <c r="W830" s="41"/>
    </row>
    <row r="831">
      <c r="A831" s="89"/>
      <c r="B831" s="106" t="s">
        <v>6322</v>
      </c>
      <c r="C831" s="107"/>
      <c r="D831" s="8" t="s">
        <v>6323</v>
      </c>
      <c r="E831" s="8" t="s">
        <v>3306</v>
      </c>
      <c r="F831" s="89">
        <v>2.75</v>
      </c>
      <c r="G831" s="87"/>
      <c r="H831" s="87">
        <v>425000.0</v>
      </c>
      <c r="I831" s="87">
        <v>334137.0</v>
      </c>
      <c r="J831" s="84">
        <f t="shared" si="5"/>
        <v>90863</v>
      </c>
      <c r="K831" s="91" t="s">
        <v>6324</v>
      </c>
      <c r="L831" s="8" t="s">
        <v>66</v>
      </c>
      <c r="M831" s="8"/>
      <c r="N831" s="8"/>
      <c r="P831" s="103"/>
      <c r="Q831" s="104"/>
      <c r="R831" s="103"/>
      <c r="S831" s="97"/>
      <c r="T831" s="89" t="s">
        <v>4593</v>
      </c>
      <c r="W831" s="41"/>
    </row>
    <row r="832">
      <c r="A832" s="89"/>
      <c r="B832" s="106" t="s">
        <v>4246</v>
      </c>
      <c r="C832" s="107"/>
      <c r="D832" s="8" t="s">
        <v>6325</v>
      </c>
      <c r="E832" s="8" t="s">
        <v>3306</v>
      </c>
      <c r="F832" s="89">
        <v>2.75</v>
      </c>
      <c r="G832" s="87"/>
      <c r="H832" s="87">
        <v>485000.0</v>
      </c>
      <c r="I832" s="87">
        <v>392000.0</v>
      </c>
      <c r="J832" s="84">
        <f t="shared" si="5"/>
        <v>93000</v>
      </c>
      <c r="K832" s="91" t="s">
        <v>6326</v>
      </c>
      <c r="L832" s="8" t="s">
        <v>66</v>
      </c>
      <c r="M832" s="8" t="s">
        <v>66</v>
      </c>
      <c r="N832" s="8" t="s">
        <v>66</v>
      </c>
      <c r="P832" s="103"/>
      <c r="Q832" s="104"/>
      <c r="R832" s="103"/>
      <c r="S832" s="97"/>
      <c r="T832" s="89" t="s">
        <v>4593</v>
      </c>
      <c r="W832" s="41"/>
    </row>
    <row r="833">
      <c r="A833" s="89"/>
      <c r="B833" s="106" t="s">
        <v>6327</v>
      </c>
      <c r="C833" s="107"/>
      <c r="D833" s="8" t="s">
        <v>6328</v>
      </c>
      <c r="E833" s="8" t="s">
        <v>3306</v>
      </c>
      <c r="F833" s="89">
        <v>2.5</v>
      </c>
      <c r="G833" s="87"/>
      <c r="H833" s="87">
        <v>419000.0</v>
      </c>
      <c r="I833" s="87">
        <v>325000.0</v>
      </c>
      <c r="J833" s="84">
        <f t="shared" si="5"/>
        <v>94000</v>
      </c>
      <c r="K833" s="91" t="s">
        <v>6329</v>
      </c>
      <c r="L833" s="8" t="s">
        <v>66</v>
      </c>
      <c r="M833" s="8" t="s">
        <v>66</v>
      </c>
      <c r="N833" s="8" t="s">
        <v>66</v>
      </c>
      <c r="P833" s="103"/>
      <c r="Q833" s="104"/>
      <c r="R833" s="103"/>
      <c r="S833" s="97"/>
      <c r="T833" s="89" t="s">
        <v>4593</v>
      </c>
      <c r="W833" s="41"/>
    </row>
    <row r="834">
      <c r="A834" s="89"/>
      <c r="B834" s="106" t="s">
        <v>5804</v>
      </c>
      <c r="C834" s="107"/>
      <c r="D834" s="8" t="s">
        <v>6330</v>
      </c>
      <c r="E834" s="8" t="s">
        <v>3306</v>
      </c>
      <c r="F834" s="89">
        <v>2.75</v>
      </c>
      <c r="G834" s="87"/>
      <c r="H834" s="87">
        <v>330000.0</v>
      </c>
      <c r="I834" s="87">
        <v>268348.0</v>
      </c>
      <c r="J834" s="84">
        <f t="shared" si="5"/>
        <v>61652</v>
      </c>
      <c r="K834" s="91" t="s">
        <v>6331</v>
      </c>
      <c r="L834" s="8" t="s">
        <v>66</v>
      </c>
      <c r="M834" s="8" t="s">
        <v>66</v>
      </c>
      <c r="N834" s="8" t="s">
        <v>66</v>
      </c>
      <c r="P834" s="103"/>
      <c r="Q834" s="104"/>
      <c r="R834" s="103"/>
      <c r="S834" s="97"/>
      <c r="T834" s="89" t="s">
        <v>4593</v>
      </c>
      <c r="W834" s="41"/>
    </row>
    <row r="835">
      <c r="A835" s="89"/>
      <c r="B835" s="106" t="s">
        <v>6332</v>
      </c>
      <c r="C835" s="93" t="s">
        <v>6333</v>
      </c>
      <c r="D835" s="8" t="s">
        <v>6334</v>
      </c>
      <c r="E835" s="8" t="s">
        <v>3851</v>
      </c>
      <c r="F835" s="89">
        <v>4.75</v>
      </c>
      <c r="G835" s="87"/>
      <c r="H835" s="87">
        <v>370000.0</v>
      </c>
      <c r="I835" s="87">
        <v>324583.0</v>
      </c>
      <c r="J835" s="84">
        <f t="shared" si="5"/>
        <v>45417</v>
      </c>
      <c r="K835" s="91" t="s">
        <v>6335</v>
      </c>
      <c r="L835" s="8" t="s">
        <v>66</v>
      </c>
      <c r="M835" s="8" t="s">
        <v>66</v>
      </c>
      <c r="N835" s="8" t="s">
        <v>66</v>
      </c>
      <c r="P835" s="85">
        <v>4.0</v>
      </c>
      <c r="Q835" s="86">
        <v>2.0</v>
      </c>
      <c r="R835" s="85">
        <v>1714.0</v>
      </c>
      <c r="S835" s="97"/>
      <c r="T835" s="89" t="s">
        <v>6108</v>
      </c>
      <c r="W835" s="41"/>
    </row>
    <row r="836">
      <c r="A836" s="89"/>
      <c r="B836" s="106" t="s">
        <v>6336</v>
      </c>
      <c r="C836" s="107"/>
      <c r="D836" s="8" t="s">
        <v>6337</v>
      </c>
      <c r="F836" s="89">
        <v>3.6</v>
      </c>
      <c r="G836" s="87"/>
      <c r="H836" s="87">
        <v>499500.0</v>
      </c>
      <c r="I836" s="87">
        <v>480000.0</v>
      </c>
      <c r="J836" s="84">
        <f t="shared" si="5"/>
        <v>19500</v>
      </c>
      <c r="K836" s="91" t="s">
        <v>6338</v>
      </c>
      <c r="L836" s="8" t="s">
        <v>66</v>
      </c>
      <c r="M836" s="8" t="s">
        <v>66</v>
      </c>
      <c r="N836" s="8" t="s">
        <v>66</v>
      </c>
      <c r="P836" s="103"/>
      <c r="Q836" s="104"/>
      <c r="R836" s="103"/>
      <c r="S836" s="97"/>
      <c r="T836" s="89" t="s">
        <v>4593</v>
      </c>
      <c r="W836" s="41"/>
    </row>
    <row r="837">
      <c r="A837" s="89"/>
      <c r="B837" s="106" t="s">
        <v>6339</v>
      </c>
      <c r="C837" s="107"/>
      <c r="D837" s="8" t="s">
        <v>6340</v>
      </c>
      <c r="E837" s="8" t="s">
        <v>3306</v>
      </c>
      <c r="F837" s="89">
        <v>2.75</v>
      </c>
      <c r="G837" s="87"/>
      <c r="H837" s="87">
        <v>425000.0</v>
      </c>
      <c r="I837" s="87">
        <v>393755.0</v>
      </c>
      <c r="J837" s="84">
        <f t="shared" si="5"/>
        <v>31245</v>
      </c>
      <c r="K837" s="91" t="s">
        <v>6341</v>
      </c>
      <c r="L837" s="8" t="s">
        <v>66</v>
      </c>
      <c r="M837" s="8"/>
      <c r="N837" s="8"/>
      <c r="P837" s="103"/>
      <c r="Q837" s="104"/>
      <c r="R837" s="103"/>
      <c r="S837" s="97"/>
      <c r="T837" s="89" t="s">
        <v>4593</v>
      </c>
      <c r="W837" s="41"/>
    </row>
    <row r="838">
      <c r="A838" s="89"/>
      <c r="B838" s="8" t="s">
        <v>6342</v>
      </c>
      <c r="C838" s="107"/>
      <c r="D838" s="8" t="s">
        <v>6343</v>
      </c>
      <c r="E838" s="8" t="s">
        <v>3558</v>
      </c>
      <c r="F838" s="89">
        <v>3.0</v>
      </c>
      <c r="G838" s="87"/>
      <c r="H838" s="87">
        <v>385000.0</v>
      </c>
      <c r="I838" s="87">
        <v>366500.0</v>
      </c>
      <c r="J838" s="84">
        <f t="shared" si="5"/>
        <v>18500</v>
      </c>
      <c r="K838" s="91" t="s">
        <v>6344</v>
      </c>
      <c r="L838" s="8" t="s">
        <v>66</v>
      </c>
      <c r="M838" s="8" t="s">
        <v>66</v>
      </c>
      <c r="N838" s="8" t="s">
        <v>66</v>
      </c>
      <c r="P838" s="103"/>
      <c r="Q838" s="104"/>
      <c r="R838" s="103"/>
      <c r="S838" s="97"/>
      <c r="T838" s="89" t="s">
        <v>4593</v>
      </c>
      <c r="W838" s="41"/>
    </row>
    <row r="839">
      <c r="A839" s="89"/>
      <c r="B839" s="8" t="s">
        <v>3342</v>
      </c>
      <c r="C839" s="93" t="s">
        <v>6345</v>
      </c>
      <c r="D839" s="8" t="s">
        <v>6346</v>
      </c>
      <c r="E839" s="8" t="s">
        <v>3314</v>
      </c>
      <c r="F839" s="89">
        <v>2.87</v>
      </c>
      <c r="G839" s="87"/>
      <c r="H839" s="87">
        <v>429000.0</v>
      </c>
      <c r="I839" s="87">
        <v>387000.0</v>
      </c>
      <c r="J839" s="84">
        <f t="shared" si="5"/>
        <v>42000</v>
      </c>
      <c r="K839" s="91" t="s">
        <v>6347</v>
      </c>
      <c r="L839" s="8" t="s">
        <v>66</v>
      </c>
      <c r="M839" s="8" t="s">
        <v>66</v>
      </c>
      <c r="N839" s="8" t="s">
        <v>66</v>
      </c>
      <c r="P839" s="85">
        <v>4.0</v>
      </c>
      <c r="Q839" s="86">
        <v>3.0</v>
      </c>
      <c r="R839" s="85">
        <v>1914.0</v>
      </c>
      <c r="S839" s="97"/>
      <c r="T839" s="89" t="s">
        <v>3940</v>
      </c>
      <c r="W839" s="41"/>
    </row>
    <row r="840">
      <c r="A840" s="89"/>
      <c r="B840" s="8" t="s">
        <v>4428</v>
      </c>
      <c r="C840" s="107"/>
      <c r="D840" s="8" t="s">
        <v>6348</v>
      </c>
      <c r="E840" s="8" t="s">
        <v>3306</v>
      </c>
      <c r="F840" s="89">
        <v>2.87</v>
      </c>
      <c r="G840" s="87"/>
      <c r="H840" s="87">
        <v>389000.0</v>
      </c>
      <c r="I840" s="87">
        <v>357880.0</v>
      </c>
      <c r="J840" s="84">
        <f t="shared" si="5"/>
        <v>31120</v>
      </c>
      <c r="K840" s="91" t="s">
        <v>6349</v>
      </c>
      <c r="L840" s="8" t="s">
        <v>66</v>
      </c>
      <c r="M840" s="8"/>
      <c r="N840" s="8"/>
      <c r="P840" s="103"/>
      <c r="Q840" s="104"/>
      <c r="R840" s="103"/>
      <c r="S840" s="97"/>
      <c r="T840" s="89" t="s">
        <v>6108</v>
      </c>
      <c r="W840" s="41"/>
    </row>
    <row r="841">
      <c r="A841" s="89"/>
      <c r="B841" s="8" t="s">
        <v>6350</v>
      </c>
      <c r="C841" s="107"/>
      <c r="D841" s="8" t="s">
        <v>6351</v>
      </c>
      <c r="E841" s="8" t="s">
        <v>3314</v>
      </c>
      <c r="F841" s="89">
        <v>3.5</v>
      </c>
      <c r="G841" s="87"/>
      <c r="H841" s="87">
        <v>520000.0</v>
      </c>
      <c r="I841" s="87">
        <v>509000.0</v>
      </c>
      <c r="J841" s="84">
        <f t="shared" si="5"/>
        <v>11000</v>
      </c>
      <c r="K841" s="91" t="s">
        <v>6352</v>
      </c>
      <c r="L841" s="8" t="s">
        <v>66</v>
      </c>
      <c r="M841" s="8"/>
      <c r="N841" s="8"/>
      <c r="P841" s="103"/>
      <c r="Q841" s="104"/>
      <c r="R841" s="103"/>
      <c r="S841" s="97"/>
      <c r="T841" s="89" t="s">
        <v>4593</v>
      </c>
      <c r="W841" s="41"/>
    </row>
    <row r="842">
      <c r="A842" s="89"/>
      <c r="B842" s="8" t="s">
        <v>6353</v>
      </c>
      <c r="C842" s="107"/>
      <c r="D842" s="8" t="s">
        <v>6354</v>
      </c>
      <c r="E842" s="8" t="s">
        <v>3306</v>
      </c>
      <c r="F842" s="89">
        <v>4.9</v>
      </c>
      <c r="G842" s="87"/>
      <c r="H842" s="87">
        <v>681100.0</v>
      </c>
      <c r="I842" s="87">
        <v>675000.0</v>
      </c>
      <c r="J842" s="84">
        <f t="shared" si="5"/>
        <v>6100</v>
      </c>
      <c r="K842" s="91" t="s">
        <v>6355</v>
      </c>
      <c r="L842" s="8" t="s">
        <v>66</v>
      </c>
      <c r="M842" s="8"/>
      <c r="N842" s="8"/>
      <c r="P842" s="103"/>
      <c r="Q842" s="104"/>
      <c r="R842" s="103"/>
      <c r="S842" s="97"/>
      <c r="T842" s="89" t="s">
        <v>4593</v>
      </c>
      <c r="W842" s="29" t="s">
        <v>6356</v>
      </c>
    </row>
    <row r="843">
      <c r="A843" s="89"/>
      <c r="B843" s="8" t="s">
        <v>6357</v>
      </c>
      <c r="C843" s="107"/>
      <c r="D843" s="8" t="s">
        <v>6358</v>
      </c>
      <c r="E843" s="8" t="s">
        <v>3306</v>
      </c>
      <c r="F843" s="89">
        <v>4.87</v>
      </c>
      <c r="G843" s="87"/>
      <c r="H843" s="87">
        <v>474900.0</v>
      </c>
      <c r="I843" s="87">
        <v>426466.0</v>
      </c>
      <c r="J843" s="84">
        <f t="shared" si="5"/>
        <v>48434</v>
      </c>
      <c r="K843" s="91" t="s">
        <v>6359</v>
      </c>
      <c r="L843" s="8" t="s">
        <v>66</v>
      </c>
      <c r="M843" s="8"/>
      <c r="N843" s="8"/>
      <c r="P843" s="103"/>
      <c r="Q843" s="104"/>
      <c r="R843" s="103"/>
      <c r="S843" s="97"/>
      <c r="T843" s="89" t="s">
        <v>4593</v>
      </c>
      <c r="W843" s="41"/>
    </row>
    <row r="844">
      <c r="A844" s="89"/>
      <c r="B844" s="8" t="s">
        <v>6360</v>
      </c>
      <c r="C844" s="107"/>
      <c r="D844" s="8" t="s">
        <v>6361</v>
      </c>
      <c r="E844" s="8" t="s">
        <v>3306</v>
      </c>
      <c r="F844" s="89">
        <v>4.25</v>
      </c>
      <c r="G844" s="87"/>
      <c r="H844" s="87">
        <v>310000.0</v>
      </c>
      <c r="I844" s="87">
        <v>255000.0</v>
      </c>
      <c r="J844" s="84">
        <f t="shared" si="5"/>
        <v>55000</v>
      </c>
      <c r="K844" s="91" t="s">
        <v>6362</v>
      </c>
      <c r="L844" s="8" t="s">
        <v>66</v>
      </c>
      <c r="M844" s="8"/>
      <c r="N844" s="8"/>
      <c r="P844" s="85">
        <v>4.0</v>
      </c>
      <c r="Q844" s="86">
        <v>2.0</v>
      </c>
      <c r="R844" s="86">
        <v>1666.0</v>
      </c>
      <c r="S844" s="97"/>
      <c r="T844" s="89" t="s">
        <v>3307</v>
      </c>
      <c r="W844" s="41"/>
    </row>
    <row r="845">
      <c r="A845" s="89"/>
      <c r="B845" s="8" t="s">
        <v>3941</v>
      </c>
      <c r="C845" s="107"/>
      <c r="D845" s="8" t="s">
        <v>6363</v>
      </c>
      <c r="E845" s="8" t="s">
        <v>3306</v>
      </c>
      <c r="F845" s="89">
        <v>2.25</v>
      </c>
      <c r="G845" s="87"/>
      <c r="H845" s="87">
        <v>390000.0</v>
      </c>
      <c r="I845" s="87">
        <v>298000.0</v>
      </c>
      <c r="J845" s="84">
        <f t="shared" si="5"/>
        <v>92000</v>
      </c>
      <c r="K845" s="91" t="s">
        <v>6364</v>
      </c>
      <c r="L845" s="8" t="s">
        <v>66</v>
      </c>
      <c r="M845" s="8"/>
      <c r="N845" s="8"/>
      <c r="P845" s="103"/>
      <c r="Q845" s="104"/>
      <c r="R845" s="103"/>
      <c r="S845" s="97"/>
      <c r="T845" s="89" t="s">
        <v>4593</v>
      </c>
      <c r="W845" s="41"/>
    </row>
    <row r="846">
      <c r="A846" s="89"/>
      <c r="B846" s="8" t="s">
        <v>3941</v>
      </c>
      <c r="C846" s="107"/>
      <c r="D846" s="8" t="s">
        <v>6365</v>
      </c>
      <c r="E846" s="8" t="s">
        <v>5442</v>
      </c>
      <c r="F846" s="89">
        <v>3.0</v>
      </c>
      <c r="G846" s="87"/>
      <c r="H846" s="87">
        <v>450000.0</v>
      </c>
      <c r="I846" s="87">
        <v>390000.0</v>
      </c>
      <c r="J846" s="84">
        <f t="shared" si="5"/>
        <v>60000</v>
      </c>
      <c r="K846" s="91"/>
      <c r="L846" s="8" t="s">
        <v>66</v>
      </c>
      <c r="M846" s="8"/>
      <c r="N846" s="8"/>
      <c r="P846" s="103"/>
      <c r="Q846" s="104"/>
      <c r="R846" s="103"/>
      <c r="S846" s="97"/>
      <c r="T846" s="89" t="s">
        <v>4593</v>
      </c>
      <c r="W846" s="41"/>
    </row>
    <row r="847">
      <c r="A847" s="89"/>
      <c r="B847" s="8" t="s">
        <v>6366</v>
      </c>
      <c r="C847" s="107"/>
      <c r="D847" s="8" t="s">
        <v>6367</v>
      </c>
      <c r="E847" s="8" t="s">
        <v>3306</v>
      </c>
      <c r="F847" s="89">
        <v>4.75</v>
      </c>
      <c r="G847" s="87"/>
      <c r="H847" s="87">
        <v>529000.0</v>
      </c>
      <c r="I847" s="87">
        <v>502000.0</v>
      </c>
      <c r="J847" s="84">
        <f t="shared" si="5"/>
        <v>27000</v>
      </c>
      <c r="K847" s="91" t="s">
        <v>6368</v>
      </c>
      <c r="L847" s="8" t="s">
        <v>66</v>
      </c>
      <c r="M847" s="8"/>
      <c r="N847" s="8"/>
      <c r="P847" s="103"/>
      <c r="Q847" s="104"/>
      <c r="R847" s="103"/>
      <c r="S847" s="97"/>
      <c r="T847" s="89" t="s">
        <v>6108</v>
      </c>
      <c r="W847" s="41"/>
    </row>
    <row r="848">
      <c r="A848" s="89"/>
      <c r="B848" s="8" t="s">
        <v>6121</v>
      </c>
      <c r="C848" s="107"/>
      <c r="D848" s="8" t="s">
        <v>6369</v>
      </c>
      <c r="E848" s="8" t="s">
        <v>3306</v>
      </c>
      <c r="F848" s="89">
        <v>3.0</v>
      </c>
      <c r="G848" s="87"/>
      <c r="H848" s="87">
        <v>427000.0</v>
      </c>
      <c r="I848" s="87">
        <v>402000.0</v>
      </c>
      <c r="J848" s="84">
        <f t="shared" si="5"/>
        <v>25000</v>
      </c>
      <c r="K848" s="91" t="s">
        <v>6370</v>
      </c>
      <c r="L848" s="8" t="s">
        <v>66</v>
      </c>
      <c r="M848" s="8"/>
      <c r="N848" s="8"/>
      <c r="P848" s="103"/>
      <c r="Q848" s="104"/>
      <c r="R848" s="103"/>
      <c r="S848" s="97"/>
      <c r="T848" s="89" t="s">
        <v>4593</v>
      </c>
      <c r="W848" s="41"/>
    </row>
    <row r="849">
      <c r="A849" s="89"/>
      <c r="B849" s="8" t="s">
        <v>3941</v>
      </c>
      <c r="C849" s="107"/>
      <c r="D849" s="8" t="s">
        <v>6371</v>
      </c>
      <c r="E849" s="8" t="s">
        <v>3306</v>
      </c>
      <c r="F849" s="89">
        <v>2.5</v>
      </c>
      <c r="G849" s="87"/>
      <c r="H849" s="87">
        <v>400000.0</v>
      </c>
      <c r="I849" s="87">
        <v>328000.0</v>
      </c>
      <c r="J849" s="84">
        <f t="shared" si="5"/>
        <v>72000</v>
      </c>
      <c r="K849" s="91" t="s">
        <v>6107</v>
      </c>
      <c r="L849" s="8" t="s">
        <v>66</v>
      </c>
      <c r="M849" s="8"/>
      <c r="N849" s="8"/>
      <c r="P849" s="103"/>
      <c r="Q849" s="104"/>
      <c r="R849" s="103"/>
      <c r="S849" s="97"/>
      <c r="T849" s="89" t="s">
        <v>4593</v>
      </c>
      <c r="W849" s="41"/>
    </row>
    <row r="850">
      <c r="A850" s="89"/>
      <c r="B850" s="8" t="s">
        <v>6372</v>
      </c>
      <c r="C850" s="107"/>
      <c r="D850" s="8" t="s">
        <v>6373</v>
      </c>
      <c r="E850" s="8" t="s">
        <v>3306</v>
      </c>
      <c r="F850" s="89">
        <v>2.5</v>
      </c>
      <c r="G850" s="87"/>
      <c r="H850" s="87">
        <v>459000.0</v>
      </c>
      <c r="I850" s="87">
        <v>430000.0</v>
      </c>
      <c r="J850" s="84">
        <f t="shared" si="5"/>
        <v>29000</v>
      </c>
      <c r="K850" s="91" t="s">
        <v>6374</v>
      </c>
      <c r="L850" s="8" t="s">
        <v>66</v>
      </c>
      <c r="M850" s="8"/>
      <c r="N850" s="8"/>
      <c r="P850" s="103"/>
      <c r="Q850" s="104"/>
      <c r="R850" s="103"/>
      <c r="S850" s="97"/>
      <c r="T850" s="89" t="s">
        <v>4593</v>
      </c>
      <c r="W850" s="41"/>
    </row>
    <row r="851">
      <c r="A851" s="89"/>
      <c r="B851" s="8" t="s">
        <v>6375</v>
      </c>
      <c r="C851" s="107"/>
      <c r="D851" s="8" t="s">
        <v>6376</v>
      </c>
      <c r="E851" s="8" t="s">
        <v>3851</v>
      </c>
      <c r="F851" s="89">
        <v>4.63</v>
      </c>
      <c r="G851" s="87"/>
      <c r="H851" s="87">
        <v>468000.0</v>
      </c>
      <c r="I851" s="87">
        <v>450000.0</v>
      </c>
      <c r="J851" s="84">
        <f t="shared" si="5"/>
        <v>18000</v>
      </c>
      <c r="K851" s="91" t="s">
        <v>6377</v>
      </c>
      <c r="L851" s="8" t="s">
        <v>66</v>
      </c>
      <c r="M851" s="8" t="s">
        <v>66</v>
      </c>
      <c r="N851" s="8" t="s">
        <v>66</v>
      </c>
      <c r="P851" s="103"/>
      <c r="Q851" s="104"/>
      <c r="R851" s="103"/>
      <c r="S851" s="97"/>
      <c r="T851" s="89" t="s">
        <v>3940</v>
      </c>
      <c r="U851" s="108"/>
      <c r="W851" s="41"/>
    </row>
    <row r="852">
      <c r="A852" s="89"/>
      <c r="B852" s="8" t="s">
        <v>6378</v>
      </c>
      <c r="C852" s="107"/>
      <c r="D852" s="8" t="s">
        <v>6379</v>
      </c>
      <c r="E852" s="8" t="s">
        <v>3306</v>
      </c>
      <c r="F852" s="89">
        <v>3.0</v>
      </c>
      <c r="G852" s="87"/>
      <c r="H852" s="87">
        <v>549990.0</v>
      </c>
      <c r="I852" s="87">
        <v>450000.0</v>
      </c>
      <c r="J852" s="84">
        <f t="shared" si="5"/>
        <v>99990</v>
      </c>
      <c r="K852" s="91" t="s">
        <v>6380</v>
      </c>
      <c r="L852" s="8" t="s">
        <v>66</v>
      </c>
      <c r="M852" s="8"/>
      <c r="N852" s="8"/>
      <c r="P852" s="103"/>
      <c r="Q852" s="104"/>
      <c r="R852" s="103"/>
      <c r="S852" s="97"/>
      <c r="T852" s="89" t="s">
        <v>4593</v>
      </c>
      <c r="W852" s="41"/>
    </row>
    <row r="853">
      <c r="A853" s="89"/>
      <c r="B853" s="106" t="s">
        <v>6121</v>
      </c>
      <c r="C853" s="107"/>
      <c r="D853" s="8" t="s">
        <v>6381</v>
      </c>
      <c r="E853" s="8" t="s">
        <v>3306</v>
      </c>
      <c r="F853" s="89">
        <v>5.1</v>
      </c>
      <c r="G853" s="87"/>
      <c r="H853" s="87">
        <v>485000.0</v>
      </c>
      <c r="I853" s="87">
        <v>449705.0</v>
      </c>
      <c r="J853" s="84">
        <f t="shared" si="5"/>
        <v>35295</v>
      </c>
      <c r="K853" s="91" t="s">
        <v>6382</v>
      </c>
      <c r="L853" s="8" t="s">
        <v>66</v>
      </c>
      <c r="M853" s="8"/>
      <c r="N853" s="8"/>
      <c r="P853" s="103"/>
      <c r="Q853" s="104"/>
      <c r="R853" s="103"/>
      <c r="S853" s="97"/>
      <c r="T853" s="89" t="s">
        <v>6108</v>
      </c>
      <c r="W853" s="41"/>
    </row>
    <row r="854">
      <c r="A854" s="89"/>
      <c r="B854" s="8" t="s">
        <v>6383</v>
      </c>
      <c r="C854" s="107"/>
      <c r="D854" s="8" t="s">
        <v>6384</v>
      </c>
      <c r="E854" s="8" t="s">
        <v>3306</v>
      </c>
      <c r="F854" s="89">
        <v>2.0</v>
      </c>
      <c r="G854" s="87"/>
      <c r="H854" s="87">
        <v>430000.0</v>
      </c>
      <c r="I854" s="87">
        <v>331330.0</v>
      </c>
      <c r="J854" s="84">
        <f t="shared" si="5"/>
        <v>98670</v>
      </c>
      <c r="K854" s="91" t="s">
        <v>6385</v>
      </c>
      <c r="L854" s="8" t="s">
        <v>66</v>
      </c>
      <c r="M854" s="8"/>
      <c r="N854" s="8"/>
      <c r="P854" s="103"/>
      <c r="Q854" s="104"/>
      <c r="R854" s="103"/>
      <c r="S854" s="97"/>
      <c r="T854" s="89" t="s">
        <v>4593</v>
      </c>
      <c r="W854" s="41"/>
    </row>
    <row r="855">
      <c r="A855" s="89"/>
      <c r="B855" s="8" t="s">
        <v>3342</v>
      </c>
      <c r="C855" s="107"/>
      <c r="D855" s="8" t="s">
        <v>6386</v>
      </c>
      <c r="E855" s="8" t="s">
        <v>3306</v>
      </c>
      <c r="F855" s="89">
        <v>2.25</v>
      </c>
      <c r="G855" s="87"/>
      <c r="H855" s="87">
        <v>495000.0</v>
      </c>
      <c r="I855" s="87">
        <v>450000.0</v>
      </c>
      <c r="J855" s="84">
        <f t="shared" si="5"/>
        <v>45000</v>
      </c>
      <c r="K855" s="91" t="s">
        <v>6387</v>
      </c>
      <c r="L855" s="8" t="s">
        <v>66</v>
      </c>
      <c r="M855" s="8" t="s">
        <v>66</v>
      </c>
      <c r="N855" s="8" t="s">
        <v>66</v>
      </c>
      <c r="P855" s="103"/>
      <c r="Q855" s="104"/>
      <c r="R855" s="103"/>
      <c r="S855" s="97"/>
      <c r="T855" s="89" t="s">
        <v>4593</v>
      </c>
      <c r="W855" s="41"/>
    </row>
    <row r="856">
      <c r="A856" s="89"/>
      <c r="B856" s="8" t="s">
        <v>3464</v>
      </c>
      <c r="C856" s="107"/>
      <c r="D856" s="8" t="s">
        <v>6388</v>
      </c>
      <c r="E856" s="8" t="s">
        <v>3306</v>
      </c>
      <c r="F856" s="89">
        <v>4.5</v>
      </c>
      <c r="G856" s="87"/>
      <c r="H856" s="87">
        <v>540000.0</v>
      </c>
      <c r="I856" s="87">
        <v>514204.0</v>
      </c>
      <c r="J856" s="84">
        <f t="shared" si="5"/>
        <v>25796</v>
      </c>
      <c r="K856" s="91" t="s">
        <v>6389</v>
      </c>
      <c r="L856" s="8" t="s">
        <v>66</v>
      </c>
      <c r="M856" s="8"/>
      <c r="N856" s="8"/>
      <c r="P856" s="103"/>
      <c r="Q856" s="104"/>
      <c r="R856" s="103"/>
      <c r="S856" s="97"/>
      <c r="T856" s="89" t="s">
        <v>6108</v>
      </c>
      <c r="W856" s="41"/>
    </row>
    <row r="857">
      <c r="A857" s="89"/>
      <c r="B857" s="8" t="s">
        <v>6390</v>
      </c>
      <c r="C857" s="107"/>
      <c r="D857" s="8" t="s">
        <v>6391</v>
      </c>
      <c r="E857" s="8" t="s">
        <v>3306</v>
      </c>
      <c r="F857" s="89">
        <v>2.75</v>
      </c>
      <c r="G857" s="87"/>
      <c r="H857" s="87">
        <v>495000.0</v>
      </c>
      <c r="I857" s="87">
        <v>431097.0</v>
      </c>
      <c r="J857" s="84">
        <f t="shared" si="5"/>
        <v>63903</v>
      </c>
      <c r="K857" s="91" t="s">
        <v>6392</v>
      </c>
      <c r="L857" s="8" t="s">
        <v>66</v>
      </c>
      <c r="M857" s="8"/>
      <c r="N857" s="8"/>
      <c r="P857" s="103"/>
      <c r="Q857" s="104"/>
      <c r="R857" s="103"/>
      <c r="S857" s="97"/>
      <c r="T857" s="89" t="s">
        <v>4593</v>
      </c>
      <c r="W857" s="41"/>
    </row>
    <row r="858">
      <c r="A858" s="89"/>
      <c r="B858" s="8" t="s">
        <v>6393</v>
      </c>
      <c r="C858" s="107"/>
      <c r="D858" s="8" t="s">
        <v>6394</v>
      </c>
      <c r="E858" s="8" t="s">
        <v>3306</v>
      </c>
      <c r="F858" s="89">
        <v>5.12</v>
      </c>
      <c r="G858" s="87"/>
      <c r="H858" s="87">
        <v>675000.0</v>
      </c>
      <c r="I858" s="87">
        <v>642000.0</v>
      </c>
      <c r="J858" s="84">
        <f t="shared" si="5"/>
        <v>33000</v>
      </c>
      <c r="K858" s="91" t="s">
        <v>6395</v>
      </c>
      <c r="L858" s="8" t="s">
        <v>66</v>
      </c>
      <c r="M858" s="8"/>
      <c r="N858" s="8"/>
      <c r="P858" s="103"/>
      <c r="Q858" s="104"/>
      <c r="R858" s="103"/>
      <c r="S858" s="97"/>
      <c r="T858" s="89" t="s">
        <v>6258</v>
      </c>
      <c r="W858" s="41"/>
    </row>
    <row r="859">
      <c r="A859" s="89"/>
      <c r="B859" s="106" t="s">
        <v>3431</v>
      </c>
      <c r="C859" s="107"/>
      <c r="D859" s="8" t="s">
        <v>6396</v>
      </c>
      <c r="E859" s="8" t="s">
        <v>3306</v>
      </c>
      <c r="F859" s="89">
        <v>2.37</v>
      </c>
      <c r="G859" s="87"/>
      <c r="H859" s="87">
        <v>485000.0</v>
      </c>
      <c r="I859" s="87">
        <v>451274.0</v>
      </c>
      <c r="J859" s="84">
        <f t="shared" si="5"/>
        <v>33726</v>
      </c>
      <c r="K859" s="91" t="s">
        <v>6397</v>
      </c>
      <c r="L859" s="8" t="s">
        <v>66</v>
      </c>
      <c r="M859" s="8"/>
      <c r="N859" s="8"/>
      <c r="P859" s="103"/>
      <c r="Q859" s="104"/>
      <c r="R859" s="103"/>
      <c r="S859" s="97"/>
      <c r="T859" s="89" t="s">
        <v>4593</v>
      </c>
      <c r="W859" s="41"/>
    </row>
    <row r="860">
      <c r="A860" s="89"/>
      <c r="B860" s="8" t="s">
        <v>6398</v>
      </c>
      <c r="C860" s="107"/>
      <c r="D860" s="8" t="s">
        <v>6399</v>
      </c>
      <c r="E860" s="8" t="s">
        <v>3314</v>
      </c>
      <c r="F860" s="89">
        <v>3.25</v>
      </c>
      <c r="G860" s="87"/>
      <c r="H860" s="87">
        <v>365000.0</v>
      </c>
      <c r="I860" s="87">
        <v>300000.0</v>
      </c>
      <c r="J860" s="84">
        <f t="shared" si="5"/>
        <v>65000</v>
      </c>
      <c r="K860" s="91" t="s">
        <v>6400</v>
      </c>
      <c r="L860" s="8" t="s">
        <v>66</v>
      </c>
      <c r="M860" s="8"/>
      <c r="N860" s="8"/>
      <c r="P860" s="103"/>
      <c r="Q860" s="104"/>
      <c r="R860" s="103"/>
      <c r="S860" s="97"/>
      <c r="T860" s="89" t="s">
        <v>4593</v>
      </c>
      <c r="W860" s="41"/>
    </row>
    <row r="861">
      <c r="A861" s="89"/>
      <c r="B861" s="8" t="s">
        <v>6401</v>
      </c>
      <c r="C861" s="107"/>
      <c r="D861" s="8" t="s">
        <v>6402</v>
      </c>
      <c r="E861" s="8" t="s">
        <v>3306</v>
      </c>
      <c r="F861" s="89">
        <v>6.3</v>
      </c>
      <c r="G861" s="90">
        <v>1440.0</v>
      </c>
      <c r="H861" s="87">
        <v>360000.0</v>
      </c>
      <c r="I861" s="87">
        <v>313213.0</v>
      </c>
      <c r="J861" s="84">
        <f t="shared" si="5"/>
        <v>46787</v>
      </c>
      <c r="K861" s="91" t="s">
        <v>6403</v>
      </c>
      <c r="L861" s="8" t="s">
        <v>66</v>
      </c>
      <c r="M861" s="8"/>
      <c r="N861" s="8"/>
      <c r="P861" s="85">
        <v>4.0</v>
      </c>
      <c r="Q861" s="86">
        <v>2.0</v>
      </c>
      <c r="R861" s="86">
        <v>2010.0</v>
      </c>
      <c r="S861" s="97"/>
      <c r="T861" s="89" t="s">
        <v>3307</v>
      </c>
      <c r="W861" s="41"/>
    </row>
    <row r="862">
      <c r="A862" s="89"/>
      <c r="B862" s="8" t="s">
        <v>6404</v>
      </c>
      <c r="C862" s="107"/>
      <c r="D862" s="8" t="s">
        <v>6405</v>
      </c>
      <c r="E862" s="8" t="s">
        <v>3306</v>
      </c>
      <c r="F862" s="89">
        <v>5.75</v>
      </c>
      <c r="G862" s="87"/>
      <c r="H862" s="87">
        <v>430000.0</v>
      </c>
      <c r="I862" s="87">
        <v>420631.0</v>
      </c>
      <c r="J862" s="84">
        <f t="shared" si="5"/>
        <v>9369</v>
      </c>
      <c r="K862" s="91" t="s">
        <v>6406</v>
      </c>
      <c r="L862" s="8" t="s">
        <v>66</v>
      </c>
      <c r="M862" s="8"/>
      <c r="N862" s="8"/>
      <c r="P862" s="103"/>
      <c r="Q862" s="104"/>
      <c r="R862" s="103"/>
      <c r="S862" s="97"/>
      <c r="T862" s="89" t="s">
        <v>6108</v>
      </c>
      <c r="W862" s="41"/>
    </row>
    <row r="863">
      <c r="A863" s="89"/>
      <c r="B863" s="8" t="s">
        <v>5620</v>
      </c>
      <c r="C863" s="93" t="s">
        <v>6407</v>
      </c>
      <c r="D863" s="8" t="s">
        <v>6408</v>
      </c>
      <c r="E863" s="8" t="s">
        <v>3851</v>
      </c>
      <c r="F863" s="89">
        <v>6.0</v>
      </c>
      <c r="G863" s="87"/>
      <c r="H863" s="87">
        <v>419500.0</v>
      </c>
      <c r="I863" s="87">
        <v>397679.0</v>
      </c>
      <c r="J863" s="84">
        <f t="shared" si="5"/>
        <v>21821</v>
      </c>
      <c r="K863" s="91" t="s">
        <v>6409</v>
      </c>
      <c r="L863" s="8" t="s">
        <v>66</v>
      </c>
      <c r="M863" s="8"/>
      <c r="N863" s="8"/>
      <c r="P863" s="85">
        <v>5.0</v>
      </c>
      <c r="Q863" s="86">
        <v>3.0</v>
      </c>
      <c r="R863" s="85">
        <v>2198.0</v>
      </c>
      <c r="S863" s="97"/>
      <c r="T863" s="89" t="s">
        <v>6108</v>
      </c>
      <c r="W863" s="41"/>
    </row>
    <row r="864">
      <c r="A864" s="89"/>
      <c r="B864" s="8" t="s">
        <v>6410</v>
      </c>
      <c r="C864" s="107"/>
      <c r="D864" s="8" t="s">
        <v>6411</v>
      </c>
      <c r="E864" s="8" t="s">
        <v>3306</v>
      </c>
      <c r="F864" s="89">
        <v>2.38</v>
      </c>
      <c r="G864" s="87"/>
      <c r="H864" s="87">
        <v>387500.0</v>
      </c>
      <c r="I864" s="87">
        <v>363000.0</v>
      </c>
      <c r="J864" s="84">
        <f t="shared" si="5"/>
        <v>24500</v>
      </c>
      <c r="K864" s="91" t="s">
        <v>6412</v>
      </c>
      <c r="L864" s="8" t="s">
        <v>66</v>
      </c>
      <c r="M864" s="8"/>
      <c r="N864" s="8"/>
      <c r="P864" s="103"/>
      <c r="Q864" s="104"/>
      <c r="R864" s="103"/>
      <c r="S864" s="97"/>
      <c r="T864" s="89" t="s">
        <v>4593</v>
      </c>
      <c r="W864" s="41"/>
    </row>
    <row r="865">
      <c r="A865" s="89"/>
      <c r="B865" s="8" t="s">
        <v>6413</v>
      </c>
      <c r="C865" s="107"/>
      <c r="D865" s="8" t="s">
        <v>6414</v>
      </c>
      <c r="E865" s="8" t="s">
        <v>3306</v>
      </c>
      <c r="F865" s="89">
        <v>2.63</v>
      </c>
      <c r="G865" s="87"/>
      <c r="H865" s="87">
        <v>490000.0</v>
      </c>
      <c r="I865" s="87">
        <v>442000.0</v>
      </c>
      <c r="J865" s="84">
        <f t="shared" si="5"/>
        <v>48000</v>
      </c>
      <c r="K865" s="91" t="s">
        <v>6415</v>
      </c>
      <c r="L865" s="8" t="s">
        <v>66</v>
      </c>
      <c r="M865" s="8"/>
      <c r="N865" s="8"/>
      <c r="P865" s="103"/>
      <c r="Q865" s="104"/>
      <c r="R865" s="103"/>
      <c r="S865" s="97"/>
      <c r="T865" s="89" t="s">
        <v>6108</v>
      </c>
      <c r="W865" s="41"/>
    </row>
    <row r="866">
      <c r="A866" s="89"/>
      <c r="B866" s="8" t="s">
        <v>5509</v>
      </c>
      <c r="C866" s="107"/>
      <c r="D866" s="8" t="s">
        <v>6416</v>
      </c>
      <c r="E866" s="8" t="s">
        <v>5442</v>
      </c>
      <c r="F866" s="89">
        <v>4.38</v>
      </c>
      <c r="G866" s="87"/>
      <c r="H866" s="87">
        <v>669000.0</v>
      </c>
      <c r="I866" s="87">
        <v>608300.0</v>
      </c>
      <c r="J866" s="84">
        <f t="shared" si="5"/>
        <v>60700</v>
      </c>
      <c r="K866" s="91"/>
      <c r="L866" s="8" t="s">
        <v>66</v>
      </c>
      <c r="M866" s="8"/>
      <c r="N866" s="8"/>
      <c r="P866" s="103"/>
      <c r="Q866" s="104"/>
      <c r="R866" s="103"/>
      <c r="S866" s="97"/>
      <c r="T866" s="89" t="s">
        <v>3940</v>
      </c>
      <c r="W866" s="41"/>
    </row>
    <row r="867">
      <c r="A867" s="89"/>
      <c r="B867" s="8" t="s">
        <v>6417</v>
      </c>
      <c r="C867" s="107"/>
      <c r="D867" s="8" t="s">
        <v>6418</v>
      </c>
      <c r="E867" s="8" t="s">
        <v>3306</v>
      </c>
      <c r="F867" s="109">
        <v>6.125</v>
      </c>
      <c r="G867" s="87"/>
      <c r="H867" s="87">
        <v>375000.0</v>
      </c>
      <c r="I867" s="87">
        <v>355500.0</v>
      </c>
      <c r="J867" s="84">
        <f t="shared" si="5"/>
        <v>19500</v>
      </c>
      <c r="K867" s="91" t="s">
        <v>6419</v>
      </c>
      <c r="L867" s="8" t="s">
        <v>66</v>
      </c>
      <c r="M867" s="8"/>
      <c r="N867" s="8"/>
      <c r="P867" s="103"/>
      <c r="Q867" s="104"/>
      <c r="R867" s="103"/>
      <c r="S867" s="97"/>
      <c r="T867" s="89" t="s">
        <v>3307</v>
      </c>
      <c r="W867" s="41"/>
    </row>
    <row r="868">
      <c r="A868" s="89"/>
      <c r="B868" s="8" t="s">
        <v>6420</v>
      </c>
      <c r="C868" s="107"/>
      <c r="D868" s="8" t="s">
        <v>6421</v>
      </c>
      <c r="E868" s="8" t="s">
        <v>3851</v>
      </c>
      <c r="F868" s="89">
        <v>4.75</v>
      </c>
      <c r="G868" s="87"/>
      <c r="H868" s="87">
        <v>389900.0</v>
      </c>
      <c r="I868" s="87">
        <v>318215.0</v>
      </c>
      <c r="J868" s="84">
        <f t="shared" si="5"/>
        <v>71685</v>
      </c>
      <c r="K868" s="91"/>
      <c r="L868" s="8" t="s">
        <v>66</v>
      </c>
      <c r="M868" s="8" t="s">
        <v>66</v>
      </c>
      <c r="N868" s="8" t="s">
        <v>66</v>
      </c>
      <c r="P868" s="103"/>
      <c r="Q868" s="104"/>
      <c r="R868" s="103"/>
      <c r="S868" s="97"/>
      <c r="T868" s="89" t="s">
        <v>4593</v>
      </c>
      <c r="W868" s="41"/>
    </row>
    <row r="869">
      <c r="A869" s="89"/>
      <c r="B869" s="8" t="s">
        <v>4667</v>
      </c>
      <c r="C869" s="107"/>
      <c r="D869" s="8" t="s">
        <v>6422</v>
      </c>
      <c r="E869" s="8" t="s">
        <v>3306</v>
      </c>
      <c r="F869" s="89">
        <v>2.3</v>
      </c>
      <c r="G869" s="87"/>
      <c r="H869" s="87">
        <v>399900.0</v>
      </c>
      <c r="I869" s="87">
        <v>317000.0</v>
      </c>
      <c r="J869" s="84">
        <f t="shared" si="5"/>
        <v>82900</v>
      </c>
      <c r="K869" s="91" t="s">
        <v>6423</v>
      </c>
      <c r="L869" s="8" t="s">
        <v>66</v>
      </c>
      <c r="M869" s="8" t="s">
        <v>66</v>
      </c>
      <c r="N869" s="8" t="s">
        <v>66</v>
      </c>
      <c r="P869" s="103"/>
      <c r="Q869" s="104"/>
      <c r="R869" s="103"/>
      <c r="S869" s="97"/>
      <c r="T869" s="89" t="s">
        <v>4593</v>
      </c>
      <c r="W869" s="41"/>
    </row>
    <row r="870">
      <c r="A870" s="89"/>
      <c r="B870" s="8" t="s">
        <v>6424</v>
      </c>
      <c r="C870" s="107"/>
      <c r="D870" s="8" t="s">
        <v>6425</v>
      </c>
      <c r="E870" s="8" t="s">
        <v>3306</v>
      </c>
      <c r="F870" s="89">
        <v>2.75</v>
      </c>
      <c r="G870" s="87"/>
      <c r="H870" s="87">
        <v>405000.0</v>
      </c>
      <c r="I870" s="87">
        <v>351817.0</v>
      </c>
      <c r="J870" s="84">
        <f t="shared" si="5"/>
        <v>53183</v>
      </c>
      <c r="K870" s="91"/>
      <c r="L870" s="8" t="s">
        <v>66</v>
      </c>
      <c r="M870" s="8" t="s">
        <v>66</v>
      </c>
      <c r="N870" s="8" t="s">
        <v>66</v>
      </c>
      <c r="P870" s="103"/>
      <c r="Q870" s="104"/>
      <c r="R870" s="103"/>
      <c r="S870" s="97"/>
      <c r="T870" s="89" t="s">
        <v>4593</v>
      </c>
      <c r="W870" s="41"/>
    </row>
    <row r="871">
      <c r="A871" s="89"/>
      <c r="B871" s="8" t="s">
        <v>6008</v>
      </c>
      <c r="C871" s="107"/>
      <c r="D871" s="8" t="s">
        <v>6426</v>
      </c>
      <c r="E871" s="8" t="s">
        <v>3851</v>
      </c>
      <c r="F871" s="89">
        <v>2.75</v>
      </c>
      <c r="G871" s="87"/>
      <c r="H871" s="87">
        <v>455000.0</v>
      </c>
      <c r="I871" s="87">
        <v>361500.0</v>
      </c>
      <c r="J871" s="84">
        <f t="shared" si="5"/>
        <v>93500</v>
      </c>
      <c r="K871" s="91"/>
      <c r="L871" s="8" t="s">
        <v>66</v>
      </c>
      <c r="M871" s="8"/>
      <c r="N871" s="8"/>
      <c r="P871" s="103"/>
      <c r="Q871" s="104"/>
      <c r="R871" s="103"/>
      <c r="S871" s="97"/>
      <c r="T871" s="89" t="s">
        <v>4593</v>
      </c>
      <c r="W871" s="41"/>
    </row>
    <row r="872">
      <c r="A872" s="89"/>
      <c r="B872" s="8" t="s">
        <v>6427</v>
      </c>
      <c r="C872" s="107"/>
      <c r="D872" s="8" t="s">
        <v>6428</v>
      </c>
      <c r="E872" s="8" t="s">
        <v>3306</v>
      </c>
      <c r="F872" s="89">
        <v>2.75</v>
      </c>
      <c r="G872" s="87"/>
      <c r="H872" s="87">
        <v>455000.0</v>
      </c>
      <c r="I872" s="87">
        <v>361000.0</v>
      </c>
      <c r="J872" s="84">
        <f t="shared" si="5"/>
        <v>94000</v>
      </c>
      <c r="K872" s="91" t="s">
        <v>6429</v>
      </c>
      <c r="L872" s="8" t="s">
        <v>66</v>
      </c>
      <c r="M872" s="8" t="s">
        <v>66</v>
      </c>
      <c r="N872" s="8" t="s">
        <v>66</v>
      </c>
      <c r="P872" s="103"/>
      <c r="Q872" s="104"/>
      <c r="R872" s="103"/>
      <c r="S872" s="97"/>
      <c r="T872" s="89" t="s">
        <v>4593</v>
      </c>
      <c r="W872" s="41"/>
    </row>
    <row r="873">
      <c r="A873" s="89"/>
      <c r="B873" s="8" t="s">
        <v>6424</v>
      </c>
      <c r="C873" s="107"/>
      <c r="D873" s="8" t="s">
        <v>6430</v>
      </c>
      <c r="E873" s="8" t="s">
        <v>3306</v>
      </c>
      <c r="F873" s="89">
        <v>2.7</v>
      </c>
      <c r="G873" s="87"/>
      <c r="H873" s="87">
        <v>360000.0</v>
      </c>
      <c r="I873" s="87">
        <v>297207.0</v>
      </c>
      <c r="J873" s="84">
        <f t="shared" si="5"/>
        <v>62793</v>
      </c>
      <c r="K873" s="91" t="s">
        <v>6431</v>
      </c>
      <c r="L873" s="8" t="s">
        <v>66</v>
      </c>
      <c r="M873" s="8" t="s">
        <v>66</v>
      </c>
      <c r="N873" s="8" t="s">
        <v>66</v>
      </c>
      <c r="P873" s="103"/>
      <c r="Q873" s="104"/>
      <c r="R873" s="103"/>
      <c r="S873" s="97"/>
      <c r="T873" s="89" t="s">
        <v>4593</v>
      </c>
      <c r="W873" s="41"/>
    </row>
    <row r="874">
      <c r="A874" s="89"/>
      <c r="B874" s="8" t="s">
        <v>4630</v>
      </c>
      <c r="C874" s="107"/>
      <c r="D874" s="8" t="s">
        <v>6432</v>
      </c>
      <c r="E874" s="8" t="s">
        <v>3306</v>
      </c>
      <c r="F874" s="89">
        <v>4.5</v>
      </c>
      <c r="G874" s="87"/>
      <c r="H874" s="87">
        <v>674000.0</v>
      </c>
      <c r="I874" s="87">
        <v>645431.0</v>
      </c>
      <c r="J874" s="84">
        <f t="shared" si="5"/>
        <v>28569</v>
      </c>
      <c r="K874" s="91" t="s">
        <v>6433</v>
      </c>
      <c r="L874" s="8" t="s">
        <v>66</v>
      </c>
      <c r="M874" s="8" t="s">
        <v>66</v>
      </c>
      <c r="N874" s="8" t="s">
        <v>66</v>
      </c>
      <c r="P874" s="103"/>
      <c r="Q874" s="104"/>
      <c r="R874" s="103"/>
      <c r="S874" s="97"/>
      <c r="T874" s="89" t="s">
        <v>3693</v>
      </c>
      <c r="W874" s="41"/>
    </row>
    <row r="875">
      <c r="A875" s="89"/>
      <c r="B875" s="8" t="s">
        <v>4070</v>
      </c>
      <c r="C875" s="107"/>
      <c r="D875" s="8" t="s">
        <v>6434</v>
      </c>
      <c r="E875" s="8" t="s">
        <v>3306</v>
      </c>
      <c r="F875" s="89">
        <v>2.3</v>
      </c>
      <c r="G875" s="87"/>
      <c r="H875" s="87">
        <v>644900.0</v>
      </c>
      <c r="I875" s="87">
        <v>565000.0</v>
      </c>
      <c r="J875" s="84">
        <f t="shared" si="5"/>
        <v>79900</v>
      </c>
      <c r="K875" s="91" t="s">
        <v>6435</v>
      </c>
      <c r="L875" s="8" t="s">
        <v>66</v>
      </c>
      <c r="M875" s="8"/>
      <c r="N875" s="8"/>
      <c r="P875" s="103"/>
      <c r="Q875" s="104"/>
      <c r="R875" s="103"/>
      <c r="S875" s="97"/>
      <c r="T875" s="89" t="s">
        <v>4593</v>
      </c>
      <c r="W875" s="41"/>
    </row>
    <row r="876">
      <c r="A876" s="89"/>
      <c r="B876" s="8" t="s">
        <v>6436</v>
      </c>
      <c r="C876" s="107"/>
      <c r="D876" s="8" t="s">
        <v>6437</v>
      </c>
      <c r="E876" s="8" t="s">
        <v>3306</v>
      </c>
      <c r="F876" s="89">
        <v>2.7</v>
      </c>
      <c r="G876" s="87"/>
      <c r="H876" s="87">
        <v>365000.0</v>
      </c>
      <c r="I876" s="87">
        <v>278000.0</v>
      </c>
      <c r="J876" s="84">
        <f t="shared" si="5"/>
        <v>87000</v>
      </c>
      <c r="K876" s="91" t="s">
        <v>6438</v>
      </c>
      <c r="L876" s="8" t="s">
        <v>66</v>
      </c>
      <c r="M876" s="8"/>
      <c r="N876" s="8"/>
      <c r="P876" s="103"/>
      <c r="Q876" s="104"/>
      <c r="R876" s="103"/>
      <c r="S876" s="97"/>
      <c r="T876" s="89" t="s">
        <v>4593</v>
      </c>
      <c r="W876" s="41"/>
    </row>
    <row r="877">
      <c r="A877" s="89"/>
      <c r="B877" s="8" t="s">
        <v>6439</v>
      </c>
      <c r="C877" s="107"/>
      <c r="D877" s="8" t="s">
        <v>6440</v>
      </c>
      <c r="E877" s="8" t="s">
        <v>3306</v>
      </c>
      <c r="F877" s="89">
        <v>4.5</v>
      </c>
      <c r="G877" s="87"/>
      <c r="H877" s="87">
        <v>413000.0</v>
      </c>
      <c r="I877" s="87">
        <v>410000.0</v>
      </c>
      <c r="J877" s="84">
        <f t="shared" si="5"/>
        <v>3000</v>
      </c>
      <c r="K877" s="91" t="s">
        <v>6441</v>
      </c>
      <c r="L877" s="8" t="s">
        <v>66</v>
      </c>
      <c r="M877" s="8" t="s">
        <v>66</v>
      </c>
      <c r="N877" s="8" t="s">
        <v>66</v>
      </c>
      <c r="P877" s="103"/>
      <c r="Q877" s="104"/>
      <c r="R877" s="103"/>
      <c r="S877" s="97"/>
      <c r="T877" s="89" t="s">
        <v>4593</v>
      </c>
      <c r="W877" s="41"/>
    </row>
    <row r="878">
      <c r="A878" s="89"/>
      <c r="B878" s="8" t="s">
        <v>6442</v>
      </c>
      <c r="C878" s="107"/>
      <c r="D878" s="8" t="s">
        <v>6443</v>
      </c>
      <c r="E878" s="8" t="s">
        <v>3306</v>
      </c>
      <c r="F878" s="89">
        <v>5.0</v>
      </c>
      <c r="G878" s="87"/>
      <c r="H878" s="87">
        <v>474990.0</v>
      </c>
      <c r="I878" s="87">
        <v>415000.0</v>
      </c>
      <c r="J878" s="84">
        <f t="shared" si="5"/>
        <v>59990</v>
      </c>
      <c r="K878" s="91" t="s">
        <v>6444</v>
      </c>
      <c r="L878" s="8" t="s">
        <v>66</v>
      </c>
      <c r="M878" s="8"/>
      <c r="N878" s="8"/>
      <c r="P878" s="103"/>
      <c r="Q878" s="104"/>
      <c r="R878" s="103"/>
      <c r="S878" s="97"/>
      <c r="T878" s="89" t="s">
        <v>6258</v>
      </c>
      <c r="W878" s="41"/>
    </row>
    <row r="879">
      <c r="A879" s="89"/>
      <c r="B879" s="106" t="s">
        <v>6445</v>
      </c>
      <c r="C879" s="107"/>
      <c r="D879" s="8" t="s">
        <v>6446</v>
      </c>
      <c r="E879" s="8" t="s">
        <v>3306</v>
      </c>
      <c r="F879" s="89">
        <v>3.37</v>
      </c>
      <c r="G879" s="87"/>
      <c r="H879" s="87">
        <v>649900.0</v>
      </c>
      <c r="I879" s="87">
        <v>563748.0</v>
      </c>
      <c r="J879" s="84">
        <f t="shared" si="5"/>
        <v>86152</v>
      </c>
      <c r="K879" s="91" t="s">
        <v>6447</v>
      </c>
      <c r="L879" s="8" t="s">
        <v>66</v>
      </c>
      <c r="M879" s="8"/>
      <c r="N879" s="8"/>
      <c r="P879" s="103"/>
      <c r="Q879" s="104"/>
      <c r="R879" s="103"/>
      <c r="S879" s="97"/>
      <c r="T879" s="89" t="s">
        <v>3307</v>
      </c>
      <c r="W879" s="41"/>
    </row>
    <row r="880">
      <c r="A880" s="89"/>
      <c r="B880" s="8" t="s">
        <v>3342</v>
      </c>
      <c r="C880" s="107"/>
      <c r="D880" s="8" t="s">
        <v>6448</v>
      </c>
      <c r="E880" s="8" t="s">
        <v>3306</v>
      </c>
      <c r="F880" s="89">
        <v>2.75</v>
      </c>
      <c r="G880" s="87"/>
      <c r="H880" s="87">
        <v>370000.0</v>
      </c>
      <c r="I880" s="87">
        <v>277691.0</v>
      </c>
      <c r="J880" s="84">
        <f t="shared" si="5"/>
        <v>92309</v>
      </c>
      <c r="K880" s="91" t="s">
        <v>6449</v>
      </c>
      <c r="L880" s="8" t="s">
        <v>66</v>
      </c>
      <c r="M880" s="8" t="s">
        <v>66</v>
      </c>
      <c r="N880" s="8" t="s">
        <v>66</v>
      </c>
      <c r="P880" s="85">
        <v>4.0</v>
      </c>
      <c r="Q880" s="86">
        <v>3.0</v>
      </c>
      <c r="R880" s="103"/>
      <c r="S880" s="97"/>
      <c r="T880" s="89" t="s">
        <v>4593</v>
      </c>
      <c r="W880" s="41"/>
    </row>
    <row r="881">
      <c r="A881" s="89"/>
      <c r="B881" s="8" t="s">
        <v>6450</v>
      </c>
      <c r="C881" s="107"/>
      <c r="D881" s="8" t="s">
        <v>6451</v>
      </c>
      <c r="E881" s="8" t="s">
        <v>3851</v>
      </c>
      <c r="F881" s="89">
        <v>3.75</v>
      </c>
      <c r="G881" s="87"/>
      <c r="H881" s="87">
        <v>365000.0</v>
      </c>
      <c r="I881" s="87">
        <v>314000.0</v>
      </c>
      <c r="J881" s="84">
        <f t="shared" si="5"/>
        <v>51000</v>
      </c>
      <c r="K881" s="91" t="s">
        <v>6452</v>
      </c>
      <c r="L881" s="8" t="s">
        <v>66</v>
      </c>
      <c r="M881" s="8"/>
      <c r="N881" s="8"/>
      <c r="P881" s="103"/>
      <c r="Q881" s="104"/>
      <c r="R881" s="103"/>
      <c r="S881" s="97"/>
      <c r="T881" s="89" t="s">
        <v>4593</v>
      </c>
      <c r="W881" s="41"/>
    </row>
  </sheetData>
  <conditionalFormatting sqref="J1:J881">
    <cfRule type="cellIs" dxfId="0" priority="1" operator="greaterThanOrEqual">
      <formula>"150,000"</formula>
    </cfRule>
  </conditionalFormatting>
  <conditionalFormatting sqref="L375 O375">
    <cfRule type="notContainsBlanks" dxfId="1" priority="2">
      <formula>LEN(TRIM(L375))&gt;0</formula>
    </cfRule>
  </conditionalFormatting>
  <conditionalFormatting sqref="J1:J881">
    <cfRule type="cellIs" dxfId="2" priority="3" operator="lessThan">
      <formula>0</formula>
    </cfRule>
  </conditionalFormatting>
  <conditionalFormatting sqref="F1:F881">
    <cfRule type="cellIs" dxfId="3" priority="4" operator="lessThanOrEqual">
      <formula>3.5</formula>
    </cfRule>
  </conditionalFormatting>
  <conditionalFormatting sqref="J1:J881">
    <cfRule type="cellIs" dxfId="4" priority="5" operator="lessThanOrEqual">
      <formula>50000</formula>
    </cfRule>
  </conditionalFormatting>
  <dataValidations>
    <dataValidation type="list" allowBlank="1" showErrorMessage="1" sqref="V438:V816 V823">
      <formula1>"Yes,No,Other"</formula1>
    </dataValidation>
    <dataValidation type="list" allowBlank="1" showErrorMessage="1" sqref="E3:E574 E576:E643 E645:E666 E668:E678 E680:E690 E692:E808 E810:E835 E837:E845 E847:E865 E867:E881">
      <formula1>"VA,FHA,Non-Veteran VA,Maybe Non-Veteran VA"</formula1>
    </dataValidation>
    <dataValidation type="list" allowBlank="1" showErrorMessage="1" sqref="M3:M52 M63:M65 M74 M79 M81 M83 M86 M89 M91:M250">
      <formula1>"Yes! Assumable Investor,Yes! Potential Assumable Investor,NO,Yes! FHA,Yes! VA"</formula1>
    </dataValidation>
    <dataValidation type="list" allowBlank="1" showErrorMessage="1" sqref="L3:L52 N3:N52 L53:N62 L63:L65 N63:N65 L66:N73 L74 N74 L75:N78 L79 N79 L80:N80 L81 N81 L82:N82 L83 N83 L84:N85 L86 N86 L87:N88 L89 N89 L90:N90 L91:L250 N91:N250 L251:N874 L875:L876 L877:N877 L878:L879 L880:N880 L881">
      <formula1>"Yes,No"</formula1>
    </dataValidation>
    <dataValidation type="list" allowBlank="1" showErrorMessage="1" sqref="M875:N876 M878:N879 M881:N881 T3:T881">
      <formula1>"Sold,Active,Pending,Under Contract,Withdrawn,Cancelled,Expired,Off Market"</formula1>
    </dataValidation>
  </dataValidation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location="gid=1013984486" ref="O22"/>
    <hyperlink r:id="rId23" ref="C23"/>
    <hyperlink r:id="rId24" ref="C24"/>
    <hyperlink r:id="rId25" ref="C25"/>
    <hyperlink r:id="rId26" ref="C26"/>
    <hyperlink r:id="rId27" ref="C27"/>
    <hyperlink r:id="rId28" location="gid=522514824" ref="O27"/>
    <hyperlink r:id="rId29" ref="C28"/>
    <hyperlink r:id="rId30" ref="C29"/>
    <hyperlink r:id="rId31" ref="C30"/>
    <hyperlink r:id="rId32" ref="C31"/>
    <hyperlink r:id="rId33" ref="C32"/>
    <hyperlink r:id="rId34" location="gid=863536035" ref="O32"/>
    <hyperlink r:id="rId35" ref="C33"/>
    <hyperlink r:id="rId36" ref="C34"/>
    <hyperlink r:id="rId37" ref="C35"/>
    <hyperlink r:id="rId38" ref="C36"/>
    <hyperlink r:id="rId39" ref="C37"/>
    <hyperlink r:id="rId40" ref="C38"/>
    <hyperlink r:id="rId41" ref="C39"/>
    <hyperlink r:id="rId42" ref="C40"/>
    <hyperlink r:id="rId43" ref="C41"/>
    <hyperlink r:id="rId44" ref="C42"/>
    <hyperlink r:id="rId45" ref="C43"/>
    <hyperlink r:id="rId46" ref="C44"/>
    <hyperlink r:id="rId47" ref="C45"/>
    <hyperlink r:id="rId48" ref="C46"/>
    <hyperlink r:id="rId49" ref="C47"/>
    <hyperlink r:id="rId50" ref="C48"/>
    <hyperlink r:id="rId51" ref="C49"/>
    <hyperlink r:id="rId52" ref="C50"/>
    <hyperlink r:id="rId53" ref="C51"/>
    <hyperlink r:id="rId54" ref="C52"/>
    <hyperlink r:id="rId55" location="gid=289677431" ref="O52"/>
    <hyperlink r:id="rId56" ref="X52"/>
    <hyperlink r:id="rId57" ref="Y52"/>
    <hyperlink r:id="rId58" ref="Z52"/>
    <hyperlink r:id="rId59" ref="C53"/>
    <hyperlink r:id="rId60" ref="C54"/>
    <hyperlink r:id="rId61" ref="C55"/>
    <hyperlink r:id="rId62" ref="C56"/>
    <hyperlink r:id="rId63" ref="C57"/>
    <hyperlink r:id="rId64" ref="C58"/>
    <hyperlink r:id="rId65" ref="C59"/>
    <hyperlink r:id="rId66" ref="C60"/>
    <hyperlink r:id="rId67" ref="C61"/>
    <hyperlink r:id="rId68" ref="C62"/>
    <hyperlink r:id="rId69" ref="C63"/>
    <hyperlink r:id="rId70" location="gid=1915028186" ref="O63"/>
    <hyperlink r:id="rId71" ref="C64"/>
    <hyperlink r:id="rId72" location="gid=34306059" ref="O64"/>
    <hyperlink r:id="rId73" ref="C65"/>
    <hyperlink r:id="rId74" location="gid=1756366832" ref="O65"/>
    <hyperlink r:id="rId75" ref="C66"/>
    <hyperlink r:id="rId76" ref="C67"/>
    <hyperlink r:id="rId77" ref="C68"/>
    <hyperlink r:id="rId78" ref="C69"/>
    <hyperlink r:id="rId79" ref="C70"/>
    <hyperlink r:id="rId80" ref="C71"/>
    <hyperlink r:id="rId81" ref="C72"/>
    <hyperlink r:id="rId82" ref="C73"/>
    <hyperlink r:id="rId83" ref="C74"/>
    <hyperlink r:id="rId84" ref="C75"/>
    <hyperlink r:id="rId85" ref="C76"/>
    <hyperlink r:id="rId86" ref="C77"/>
    <hyperlink r:id="rId87" ref="C78"/>
    <hyperlink r:id="rId88" ref="C79"/>
    <hyperlink r:id="rId89" ref="C80"/>
    <hyperlink r:id="rId90" ref="C81"/>
    <hyperlink r:id="rId91" location="gid=535138678" ref="O81"/>
    <hyperlink r:id="rId92" ref="C82"/>
    <hyperlink r:id="rId93" ref="C83"/>
    <hyperlink r:id="rId94" location="gid=1956137663" ref="O83"/>
    <hyperlink r:id="rId95" ref="C84"/>
    <hyperlink r:id="rId96" ref="C85"/>
    <hyperlink r:id="rId97" ref="C86"/>
    <hyperlink r:id="rId98" ref="C87"/>
    <hyperlink r:id="rId99" ref="C88"/>
    <hyperlink r:id="rId100" ref="C89"/>
    <hyperlink r:id="rId101" location="gid=1344121222" ref="O89"/>
    <hyperlink r:id="rId102" ref="C90"/>
    <hyperlink r:id="rId103" ref="C91"/>
    <hyperlink r:id="rId104" ref="C92"/>
    <hyperlink r:id="rId105" ref="C93"/>
    <hyperlink r:id="rId106" ref="C94"/>
    <hyperlink r:id="rId107" ref="C95"/>
    <hyperlink r:id="rId108" ref="C96"/>
    <hyperlink r:id="rId109" ref="C97"/>
    <hyperlink r:id="rId110" ref="C98"/>
    <hyperlink r:id="rId111" location="gid=686779705" ref="O98"/>
    <hyperlink r:id="rId112" ref="C99"/>
    <hyperlink r:id="rId113" ref="C100"/>
    <hyperlink r:id="rId114" ref="C101"/>
    <hyperlink r:id="rId115" location="gid=1395839082" ref="O101"/>
    <hyperlink r:id="rId116" ref="C102"/>
    <hyperlink r:id="rId117" ref="C103"/>
    <hyperlink r:id="rId118" ref="C104"/>
    <hyperlink r:id="rId119" ref="C105"/>
    <hyperlink r:id="rId120" ref="C106"/>
    <hyperlink r:id="rId121" location="gid=1234410033" ref="O106"/>
    <hyperlink r:id="rId122" ref="C107"/>
    <hyperlink r:id="rId123" ref="C108"/>
    <hyperlink r:id="rId124" ref="C109"/>
    <hyperlink r:id="rId125" ref="C110"/>
    <hyperlink r:id="rId126" ref="C111"/>
    <hyperlink r:id="rId127" ref="C112"/>
    <hyperlink r:id="rId128" ref="C113"/>
    <hyperlink r:id="rId129" ref="C114"/>
    <hyperlink r:id="rId130" location="gid=280734597" ref="O114"/>
    <hyperlink r:id="rId131" ref="C115"/>
    <hyperlink r:id="rId132" location="gid=1292001510" ref="O115"/>
    <hyperlink r:id="rId133" ref="C116"/>
    <hyperlink r:id="rId134" ref="C117"/>
    <hyperlink r:id="rId135" ref="C118"/>
    <hyperlink r:id="rId136" ref="C119"/>
    <hyperlink r:id="rId137" ref="C120"/>
    <hyperlink r:id="rId138" ref="C121"/>
    <hyperlink r:id="rId139" ref="C122"/>
    <hyperlink r:id="rId140" location="gid=1093284229" ref="O122"/>
    <hyperlink r:id="rId141" ref="C123"/>
    <hyperlink r:id="rId142" ref="C124"/>
    <hyperlink r:id="rId143" ref="C125"/>
    <hyperlink r:id="rId144" ref="C126"/>
    <hyperlink r:id="rId145" ref="C127"/>
    <hyperlink r:id="rId146" ref="C128"/>
    <hyperlink r:id="rId147" ref="C129"/>
    <hyperlink r:id="rId148" ref="C130"/>
    <hyperlink r:id="rId149" location="gid=718791540" ref="O130"/>
    <hyperlink r:id="rId150" ref="C131"/>
    <hyperlink r:id="rId151" location="gid=202147314" ref="O131"/>
    <hyperlink r:id="rId152" ref="C132"/>
    <hyperlink r:id="rId153" ref="C133"/>
    <hyperlink r:id="rId154" ref="C134"/>
    <hyperlink r:id="rId155" location="gid=2017795934" ref="O134"/>
    <hyperlink r:id="rId156" ref="C135"/>
    <hyperlink r:id="rId157" ref="C136"/>
    <hyperlink r:id="rId158" ref="C137"/>
    <hyperlink r:id="rId159" ref="C138"/>
    <hyperlink r:id="rId160" ref="C139"/>
    <hyperlink r:id="rId161" ref="C140"/>
    <hyperlink r:id="rId162" location="gid=356441961" ref="O140"/>
    <hyperlink r:id="rId163" ref="C141"/>
    <hyperlink r:id="rId164" ref="C142"/>
    <hyperlink r:id="rId165" ref="C143"/>
    <hyperlink r:id="rId166" ref="C144"/>
    <hyperlink r:id="rId167" ref="C145"/>
    <hyperlink r:id="rId168" ref="C146"/>
    <hyperlink r:id="rId169" location="gid=535217916" ref="O146"/>
    <hyperlink r:id="rId170" ref="C147"/>
    <hyperlink r:id="rId171" ref="C148"/>
    <hyperlink r:id="rId172" ref="C149"/>
    <hyperlink r:id="rId173" ref="C150"/>
    <hyperlink r:id="rId174" location="gid=1967588811" ref="O150"/>
    <hyperlink r:id="rId175" ref="C151"/>
    <hyperlink r:id="rId176" ref="C152"/>
    <hyperlink r:id="rId177" ref="C153"/>
    <hyperlink r:id="rId178" ref="C154"/>
    <hyperlink r:id="rId179" ref="C155"/>
    <hyperlink r:id="rId180" ref="C156"/>
    <hyperlink r:id="rId181" ref="C157"/>
    <hyperlink r:id="rId182" location="gid=616894207" ref="O157"/>
    <hyperlink r:id="rId183" ref="C158"/>
    <hyperlink r:id="rId184" ref="C159"/>
    <hyperlink r:id="rId185" ref="C160"/>
    <hyperlink r:id="rId186" ref="C161"/>
    <hyperlink r:id="rId187" location="gid=1888702258" ref="O161"/>
    <hyperlink r:id="rId188" ref="C162"/>
    <hyperlink r:id="rId189" ref="C163"/>
    <hyperlink r:id="rId190" location="gid=1703535644" ref="O163"/>
    <hyperlink r:id="rId191" ref="C164"/>
    <hyperlink r:id="rId192" ref="C165"/>
    <hyperlink r:id="rId193" ref="C166"/>
    <hyperlink r:id="rId194" ref="C167"/>
    <hyperlink r:id="rId195" location="gid=515383680" ref="O167"/>
    <hyperlink r:id="rId196" ref="C168"/>
    <hyperlink r:id="rId197" ref="C169"/>
    <hyperlink r:id="rId198" ref="C170"/>
    <hyperlink r:id="rId199" ref="C171"/>
    <hyperlink r:id="rId200" ref="C172"/>
    <hyperlink r:id="rId201" ref="C173"/>
    <hyperlink r:id="rId202" ref="C174"/>
    <hyperlink r:id="rId203" ref="C175"/>
    <hyperlink r:id="rId204" location="gid=1008361641" ref="O175"/>
    <hyperlink r:id="rId205" ref="C176"/>
    <hyperlink r:id="rId206" ref="C177"/>
    <hyperlink r:id="rId207" ref="C178"/>
    <hyperlink r:id="rId208" ref="C179"/>
    <hyperlink r:id="rId209" ref="C180"/>
    <hyperlink r:id="rId210" ref="C181"/>
    <hyperlink r:id="rId211" ref="C182"/>
    <hyperlink r:id="rId212" ref="C183"/>
    <hyperlink r:id="rId213" ref="C184"/>
    <hyperlink r:id="rId214" ref="C185"/>
    <hyperlink r:id="rId215" ref="C186"/>
    <hyperlink r:id="rId216" ref="C187"/>
    <hyperlink r:id="rId217" ref="C188"/>
    <hyperlink r:id="rId218" ref="C189"/>
    <hyperlink r:id="rId219" ref="C190"/>
    <hyperlink r:id="rId220" location="gid=1308956362" ref="O190"/>
    <hyperlink r:id="rId221" ref="C191"/>
    <hyperlink r:id="rId222" ref="C192"/>
    <hyperlink r:id="rId223" location="gid=1961202024" ref="O192"/>
    <hyperlink r:id="rId224" ref="C193"/>
    <hyperlink r:id="rId225" ref="C194"/>
    <hyperlink r:id="rId226" location="gid=579543737" ref="O194"/>
    <hyperlink r:id="rId227" ref="C195"/>
    <hyperlink r:id="rId228" ref="C196"/>
    <hyperlink r:id="rId229" location="gid=2012536668" ref="O196"/>
    <hyperlink r:id="rId230" ref="C197"/>
    <hyperlink r:id="rId231" location="gid=334071766" ref="O197"/>
    <hyperlink r:id="rId232" ref="C198"/>
    <hyperlink r:id="rId233" ref="C199"/>
    <hyperlink r:id="rId234" location="gid=2087448748" ref="O199"/>
    <hyperlink r:id="rId235" ref="C200"/>
    <hyperlink r:id="rId236" location="gid=970090129" ref="O200"/>
    <hyperlink r:id="rId237" ref="C201"/>
    <hyperlink r:id="rId238" ref="C202"/>
    <hyperlink r:id="rId239" ref="C203"/>
    <hyperlink r:id="rId240" ref="C204"/>
    <hyperlink r:id="rId241" location="gid=739359091" ref="O204"/>
    <hyperlink r:id="rId242" ref="C205"/>
    <hyperlink r:id="rId243" ref="C206"/>
    <hyperlink r:id="rId244" ref="C207"/>
    <hyperlink r:id="rId245" ref="C208"/>
    <hyperlink r:id="rId246" ref="C209"/>
    <hyperlink r:id="rId247" location="gid=681815785" ref="O209"/>
    <hyperlink r:id="rId248" ref="C210"/>
    <hyperlink r:id="rId249" location="gid=276246001" ref="O210"/>
    <hyperlink r:id="rId250" ref="C211"/>
    <hyperlink r:id="rId251" location="gid=1335574703" ref="O211"/>
    <hyperlink r:id="rId252" ref="C212"/>
    <hyperlink r:id="rId253" ref="C213"/>
    <hyperlink r:id="rId254" ref="C214"/>
    <hyperlink r:id="rId255" location="gid=1637400509" ref="O214"/>
    <hyperlink r:id="rId256" ref="C215"/>
    <hyperlink r:id="rId257" location="gid=1619307582" ref="O215"/>
    <hyperlink r:id="rId258" ref="C216"/>
    <hyperlink r:id="rId259" ref="C217"/>
    <hyperlink r:id="rId260" location="gid=93934208" ref="O217"/>
    <hyperlink r:id="rId261" ref="C218"/>
    <hyperlink r:id="rId262" ref="C219"/>
    <hyperlink r:id="rId263" ref="C220"/>
    <hyperlink r:id="rId264" ref="C221"/>
    <hyperlink r:id="rId265" ref="C222"/>
    <hyperlink r:id="rId266" ref="C223"/>
    <hyperlink r:id="rId267" ref="C224"/>
    <hyperlink r:id="rId268" ref="C225"/>
    <hyperlink r:id="rId269" location="gid=1453888810" ref="O225"/>
    <hyperlink r:id="rId270" ref="C226"/>
    <hyperlink r:id="rId271" location="gid=1930862162" ref="O226"/>
    <hyperlink r:id="rId272" ref="C227"/>
    <hyperlink r:id="rId273" location="gid=1695244354" ref="O227"/>
    <hyperlink r:id="rId274" ref="C228"/>
    <hyperlink r:id="rId275" location="gid=518141883" ref="O228"/>
    <hyperlink r:id="rId276" ref="C229"/>
    <hyperlink r:id="rId277" ref="C230"/>
    <hyperlink r:id="rId278" location="gid=515425346" ref="O230"/>
    <hyperlink r:id="rId279" ref="C231"/>
    <hyperlink r:id="rId280" ref="C232"/>
    <hyperlink r:id="rId281" ref="C233"/>
    <hyperlink r:id="rId282" ref="C234"/>
    <hyperlink r:id="rId283" ref="C235"/>
    <hyperlink r:id="rId284" location="gid=1031268937" ref="O235"/>
    <hyperlink r:id="rId285" ref="C236"/>
    <hyperlink r:id="rId286" ref="C237"/>
    <hyperlink r:id="rId287" ref="C238"/>
    <hyperlink r:id="rId288" ref="C239"/>
    <hyperlink r:id="rId289" location="gid=1923296924" ref="O239"/>
    <hyperlink r:id="rId290" ref="C240"/>
    <hyperlink r:id="rId291" location="gid=1301483379" ref="O240"/>
    <hyperlink r:id="rId292" ref="C241"/>
    <hyperlink r:id="rId293" ref="C242"/>
    <hyperlink r:id="rId294" location="gid=181825606" ref="O242"/>
    <hyperlink r:id="rId295" ref="C243"/>
    <hyperlink r:id="rId296" ref="C244"/>
    <hyperlink r:id="rId297" ref="C245"/>
    <hyperlink r:id="rId298" ref="C246"/>
    <hyperlink r:id="rId299" ref="C247"/>
    <hyperlink r:id="rId300" location="gid=21996085" ref="O247"/>
    <hyperlink r:id="rId301" ref="C248"/>
    <hyperlink r:id="rId302" ref="C249"/>
    <hyperlink r:id="rId303" location="gid=1219101463" ref="O249"/>
    <hyperlink r:id="rId304" ref="C250"/>
    <hyperlink r:id="rId305" location="gid=976538295" ref="O250"/>
    <hyperlink r:id="rId306" ref="C251"/>
    <hyperlink r:id="rId307" location="gid=1120920356" ref="O251"/>
    <hyperlink r:id="rId308" ref="C252"/>
    <hyperlink r:id="rId309" location="gid=1668566606" ref="O252"/>
    <hyperlink r:id="rId310" ref="C253"/>
    <hyperlink r:id="rId311" ref="C254"/>
    <hyperlink r:id="rId312" ref="C255"/>
    <hyperlink r:id="rId313" ref="C256"/>
    <hyperlink r:id="rId314" location="gid=449886153" ref="O256"/>
    <hyperlink r:id="rId315" ref="C257"/>
    <hyperlink r:id="rId316" ref="C258"/>
    <hyperlink r:id="rId317" ref="C259"/>
    <hyperlink r:id="rId318" ref="C260"/>
    <hyperlink r:id="rId319" ref="C261"/>
    <hyperlink r:id="rId320" ref="C262"/>
    <hyperlink r:id="rId321" ref="C263"/>
    <hyperlink r:id="rId322" location="gid=879545963" ref="O263"/>
    <hyperlink r:id="rId323" ref="C264"/>
    <hyperlink r:id="rId324" ref="C265"/>
    <hyperlink r:id="rId325" ref="C266"/>
    <hyperlink r:id="rId326" ref="C267"/>
    <hyperlink r:id="rId327" ref="C268"/>
    <hyperlink r:id="rId328" ref="C269"/>
    <hyperlink r:id="rId329" ref="C270"/>
    <hyperlink r:id="rId330" ref="C271"/>
    <hyperlink r:id="rId331" ref="C272"/>
    <hyperlink r:id="rId332" ref="C273"/>
    <hyperlink r:id="rId333" ref="C274"/>
    <hyperlink r:id="rId334" location="gid=918723900" ref="O274"/>
    <hyperlink r:id="rId335" ref="C275"/>
    <hyperlink r:id="rId336" ref="C276"/>
    <hyperlink r:id="rId337" ref="C277"/>
    <hyperlink r:id="rId338" ref="C278"/>
    <hyperlink r:id="rId339" ref="C279"/>
    <hyperlink r:id="rId340" ref="C280"/>
    <hyperlink r:id="rId341" location="gid=1900909658" ref="O280"/>
    <hyperlink r:id="rId342" ref="C281"/>
    <hyperlink r:id="rId343" location="gid=1757216363" ref="O281"/>
    <hyperlink r:id="rId344" ref="C282"/>
    <hyperlink r:id="rId345" ref="C283"/>
    <hyperlink r:id="rId346" ref="C284"/>
    <hyperlink r:id="rId347" ref="C285"/>
    <hyperlink r:id="rId348" ref="C286"/>
    <hyperlink r:id="rId349" ref="C287"/>
    <hyperlink r:id="rId350" ref="C288"/>
    <hyperlink r:id="rId351" location="gid=1915338704" ref="O288"/>
    <hyperlink r:id="rId352" ref="C289"/>
    <hyperlink r:id="rId353" ref="C290"/>
    <hyperlink r:id="rId354" location="gid=1556148181" ref="O290"/>
    <hyperlink r:id="rId355" ref="C291"/>
    <hyperlink r:id="rId356" ref="C292"/>
    <hyperlink r:id="rId357" ref="C293"/>
    <hyperlink r:id="rId358" ref="C294"/>
    <hyperlink r:id="rId359" ref="C295"/>
    <hyperlink r:id="rId360" ref="C296"/>
    <hyperlink r:id="rId361" ref="C297"/>
    <hyperlink r:id="rId362" ref="C298"/>
    <hyperlink r:id="rId363" ref="C299"/>
    <hyperlink r:id="rId364" ref="C300"/>
    <hyperlink r:id="rId365" ref="C301"/>
    <hyperlink r:id="rId366" ref="C302"/>
    <hyperlink r:id="rId367" ref="C303"/>
    <hyperlink r:id="rId368" ref="C304"/>
    <hyperlink r:id="rId369" ref="C305"/>
    <hyperlink r:id="rId370" ref="C306"/>
    <hyperlink r:id="rId371" ref="C307"/>
    <hyperlink r:id="rId372" ref="C308"/>
    <hyperlink r:id="rId373" location="gid=130986889" ref="O308"/>
    <hyperlink r:id="rId374" ref="C309"/>
    <hyperlink r:id="rId375" ref="C310"/>
    <hyperlink r:id="rId376" ref="C311"/>
    <hyperlink r:id="rId377" location="gid=1519708579" ref="O311"/>
    <hyperlink r:id="rId378" ref="C312"/>
    <hyperlink r:id="rId379" location="gid=451041892" ref="O312"/>
    <hyperlink r:id="rId380" ref="C313"/>
    <hyperlink r:id="rId381" location="gid=1920073254" ref="O313"/>
    <hyperlink r:id="rId382" ref="C314"/>
    <hyperlink r:id="rId383" ref="C315"/>
    <hyperlink r:id="rId384" location="gid=769985635" ref="O315"/>
    <hyperlink r:id="rId385" ref="C316"/>
    <hyperlink r:id="rId386" location="gid=1257444529" ref="O316"/>
    <hyperlink r:id="rId387" ref="C317"/>
    <hyperlink r:id="rId388" ref="C318"/>
    <hyperlink r:id="rId389" location="gid=359060573" ref="O318"/>
    <hyperlink r:id="rId390" ref="C319"/>
    <hyperlink r:id="rId391" location="gid=5849235" ref="O319"/>
    <hyperlink r:id="rId392" ref="C320"/>
    <hyperlink r:id="rId393" ref="C321"/>
    <hyperlink r:id="rId394" ref="C322"/>
    <hyperlink r:id="rId395" ref="C323"/>
    <hyperlink r:id="rId396" ref="C324"/>
    <hyperlink r:id="rId397" ref="C325"/>
    <hyperlink r:id="rId398" ref="C326"/>
    <hyperlink r:id="rId399" ref="C327"/>
    <hyperlink r:id="rId400" location="gid=480145682" ref="O327"/>
    <hyperlink r:id="rId401" ref="C328"/>
    <hyperlink r:id="rId402" ref="C329"/>
    <hyperlink r:id="rId403" ref="C330"/>
    <hyperlink r:id="rId404" ref="C331"/>
    <hyperlink r:id="rId405" ref="C332"/>
    <hyperlink r:id="rId406" ref="C333"/>
    <hyperlink r:id="rId407" ref="C334"/>
    <hyperlink r:id="rId408" ref="C335"/>
    <hyperlink r:id="rId409" ref="C336"/>
    <hyperlink r:id="rId410" ref="C337"/>
    <hyperlink r:id="rId411" ref="C338"/>
    <hyperlink r:id="rId412" ref="C339"/>
    <hyperlink r:id="rId413" ref="C340"/>
    <hyperlink r:id="rId414" ref="C341"/>
    <hyperlink r:id="rId415" ref="C342"/>
    <hyperlink r:id="rId416" ref="C343"/>
    <hyperlink r:id="rId417" ref="C344"/>
    <hyperlink r:id="rId418" ref="C345"/>
    <hyperlink r:id="rId419" location="gid=1695211796" ref="O345"/>
    <hyperlink r:id="rId420" ref="C346"/>
    <hyperlink r:id="rId421" ref="C347"/>
    <hyperlink r:id="rId422" ref="C348"/>
    <hyperlink r:id="rId423" ref="C349"/>
    <hyperlink r:id="rId424" ref="C350"/>
    <hyperlink r:id="rId425" ref="C351"/>
    <hyperlink r:id="rId426" ref="C352"/>
    <hyperlink r:id="rId427" ref="C353"/>
    <hyperlink r:id="rId428" ref="C354"/>
    <hyperlink r:id="rId429" ref="C355"/>
    <hyperlink r:id="rId430" ref="C356"/>
    <hyperlink r:id="rId431" ref="C357"/>
    <hyperlink r:id="rId432" ref="C358"/>
    <hyperlink r:id="rId433" ref="C359"/>
    <hyperlink r:id="rId434" ref="C360"/>
    <hyperlink r:id="rId435" ref="C361"/>
    <hyperlink r:id="rId436" ref="C362"/>
    <hyperlink r:id="rId437" ref="C363"/>
    <hyperlink r:id="rId438" ref="C364"/>
    <hyperlink r:id="rId439" ref="C365"/>
    <hyperlink r:id="rId440" location="gid=1658383977" ref="O365"/>
    <hyperlink r:id="rId441" ref="C366"/>
    <hyperlink r:id="rId442" ref="C367"/>
    <hyperlink r:id="rId443" ref="C368"/>
    <hyperlink r:id="rId444" ref="C369"/>
    <hyperlink r:id="rId445" ref="C370"/>
    <hyperlink r:id="rId446" ref="C371"/>
    <hyperlink r:id="rId447" ref="C372"/>
    <hyperlink r:id="rId448" ref="C373"/>
    <hyperlink r:id="rId449" ref="C374"/>
    <hyperlink r:id="rId450" ref="C375"/>
    <hyperlink r:id="rId451" ref="C376"/>
    <hyperlink r:id="rId452" ref="C377"/>
    <hyperlink r:id="rId453" location="gid=967145855" ref="O377"/>
    <hyperlink r:id="rId454" ref="C378"/>
    <hyperlink r:id="rId455" ref="C379"/>
    <hyperlink r:id="rId456" location="gid=1893494116" ref="O379"/>
    <hyperlink r:id="rId457" ref="C380"/>
    <hyperlink r:id="rId458" ref="C381"/>
    <hyperlink r:id="rId459" ref="C382"/>
    <hyperlink r:id="rId460" ref="C383"/>
    <hyperlink r:id="rId461" ref="C384"/>
    <hyperlink r:id="rId462" ref="C385"/>
    <hyperlink r:id="rId463" ref="C386"/>
    <hyperlink r:id="rId464" ref="C387"/>
    <hyperlink r:id="rId465" ref="C388"/>
    <hyperlink r:id="rId466" ref="C389"/>
    <hyperlink r:id="rId467" ref="C390"/>
    <hyperlink r:id="rId468" ref="C391"/>
    <hyperlink r:id="rId469" ref="C392"/>
    <hyperlink r:id="rId470" location="gid=309471697" ref="O392"/>
    <hyperlink r:id="rId471" ref="C393"/>
    <hyperlink r:id="rId472" ref="C394"/>
    <hyperlink r:id="rId473" ref="C395"/>
    <hyperlink r:id="rId474" ref="C396"/>
    <hyperlink r:id="rId475" ref="C397"/>
    <hyperlink r:id="rId476" ref="C398"/>
    <hyperlink r:id="rId477" ref="C399"/>
    <hyperlink r:id="rId478" ref="C400"/>
    <hyperlink r:id="rId479" ref="C401"/>
    <hyperlink r:id="rId480" ref="C402"/>
    <hyperlink r:id="rId481" ref="C403"/>
    <hyperlink r:id="rId482" ref="C404"/>
    <hyperlink r:id="rId483" ref="C405"/>
    <hyperlink r:id="rId484" ref="C406"/>
    <hyperlink r:id="rId485" ref="C407"/>
    <hyperlink r:id="rId486" ref="C408"/>
    <hyperlink r:id="rId487" location="gid=1325439051" ref="O408"/>
    <hyperlink r:id="rId488" ref="C409"/>
    <hyperlink r:id="rId489" ref="C410"/>
    <hyperlink r:id="rId490" ref="C411"/>
    <hyperlink r:id="rId491" ref="C412"/>
    <hyperlink r:id="rId492" ref="C413"/>
    <hyperlink r:id="rId493" ref="C414"/>
    <hyperlink r:id="rId494" ref="C415"/>
    <hyperlink r:id="rId495" location="gid=731519976" ref="O415"/>
    <hyperlink r:id="rId496" ref="C416"/>
    <hyperlink r:id="rId497" ref="C417"/>
    <hyperlink r:id="rId498" ref="C418"/>
    <hyperlink r:id="rId499" ref="C419"/>
    <hyperlink r:id="rId500" location="gid=857050540" ref="O419"/>
    <hyperlink r:id="rId501" ref="C420"/>
    <hyperlink r:id="rId502" ref="C421"/>
    <hyperlink r:id="rId503" ref="C422"/>
    <hyperlink r:id="rId504" ref="C423"/>
    <hyperlink r:id="rId505" ref="C424"/>
    <hyperlink r:id="rId506" ref="C425"/>
    <hyperlink r:id="rId507" ref="C426"/>
    <hyperlink r:id="rId508" ref="C427"/>
    <hyperlink r:id="rId509" ref="C428"/>
    <hyperlink r:id="rId510" ref="C429"/>
    <hyperlink r:id="rId511" ref="C430"/>
    <hyperlink r:id="rId512" ref="C431"/>
    <hyperlink r:id="rId513" ref="C432"/>
    <hyperlink r:id="rId514" ref="C433"/>
    <hyperlink r:id="rId515" ref="C434"/>
    <hyperlink r:id="rId516" ref="C435"/>
    <hyperlink r:id="rId517" ref="C436"/>
    <hyperlink r:id="rId518" ref="C437"/>
    <hyperlink r:id="rId519" ref="C438"/>
    <hyperlink r:id="rId520" ref="C439"/>
    <hyperlink r:id="rId521" ref="C440"/>
    <hyperlink r:id="rId522" location="gid=742389101" ref="O440"/>
    <hyperlink r:id="rId523" ref="C441"/>
    <hyperlink r:id="rId524" ref="C442"/>
    <hyperlink r:id="rId525" ref="C443"/>
    <hyperlink r:id="rId526" ref="C444"/>
    <hyperlink r:id="rId527" ref="C445"/>
    <hyperlink r:id="rId528" ref="C446"/>
    <hyperlink r:id="rId529" ref="C447"/>
    <hyperlink r:id="rId530" ref="C448"/>
    <hyperlink r:id="rId531" ref="C449"/>
    <hyperlink r:id="rId532" ref="C450"/>
    <hyperlink r:id="rId533" ref="C451"/>
    <hyperlink r:id="rId534" ref="C452"/>
    <hyperlink r:id="rId535" ref="C453"/>
    <hyperlink r:id="rId536" ref="C454"/>
    <hyperlink r:id="rId537" ref="C455"/>
    <hyperlink r:id="rId538" ref="C456"/>
    <hyperlink r:id="rId539" ref="C457"/>
    <hyperlink r:id="rId540" ref="C458"/>
    <hyperlink r:id="rId541" ref="C459"/>
    <hyperlink r:id="rId542" ref="C460"/>
    <hyperlink r:id="rId543" ref="C461"/>
    <hyperlink r:id="rId544" ref="C462"/>
    <hyperlink r:id="rId545" ref="C463"/>
    <hyperlink r:id="rId546" ref="C464"/>
    <hyperlink r:id="rId547" ref="C465"/>
    <hyperlink r:id="rId548" ref="C466"/>
    <hyperlink r:id="rId549" ref="C467"/>
    <hyperlink r:id="rId550" ref="C468"/>
    <hyperlink r:id="rId551" ref="C469"/>
    <hyperlink r:id="rId552" ref="C470"/>
    <hyperlink r:id="rId553" ref="C471"/>
    <hyperlink r:id="rId554" ref="Y471"/>
    <hyperlink r:id="rId555" ref="C472"/>
    <hyperlink r:id="rId556" ref="Y472"/>
    <hyperlink r:id="rId557" ref="C473"/>
    <hyperlink r:id="rId558" ref="C474"/>
    <hyperlink r:id="rId559" ref="C475"/>
    <hyperlink r:id="rId560" ref="C476"/>
    <hyperlink r:id="rId561" ref="C477"/>
    <hyperlink r:id="rId562" ref="C478"/>
    <hyperlink r:id="rId563" ref="C479"/>
    <hyperlink r:id="rId564" ref="C480"/>
    <hyperlink r:id="rId565" ref="C481"/>
    <hyperlink r:id="rId566" ref="C482"/>
    <hyperlink r:id="rId567" ref="C483"/>
    <hyperlink r:id="rId568" ref="C484"/>
    <hyperlink r:id="rId569" ref="C485"/>
    <hyperlink r:id="rId570" ref="C486"/>
    <hyperlink r:id="rId571" ref="C487"/>
    <hyperlink r:id="rId572" ref="C488"/>
    <hyperlink r:id="rId573" ref="C489"/>
    <hyperlink r:id="rId574" ref="C490"/>
    <hyperlink r:id="rId575" ref="C491"/>
    <hyperlink r:id="rId576" ref="C492"/>
    <hyperlink r:id="rId577" ref="C493"/>
    <hyperlink r:id="rId578" ref="C494"/>
    <hyperlink r:id="rId579" ref="C495"/>
    <hyperlink r:id="rId580" ref="C496"/>
    <hyperlink r:id="rId581" ref="C497"/>
    <hyperlink r:id="rId582" ref="C498"/>
    <hyperlink r:id="rId583" ref="C499"/>
    <hyperlink r:id="rId584" ref="C500"/>
    <hyperlink r:id="rId585" ref="C501"/>
    <hyperlink r:id="rId586" ref="C502"/>
    <hyperlink r:id="rId587" ref="C503"/>
    <hyperlink r:id="rId588" ref="C504"/>
    <hyperlink r:id="rId589" ref="C505"/>
    <hyperlink r:id="rId590" ref="C506"/>
    <hyperlink r:id="rId591" ref="C507"/>
    <hyperlink r:id="rId592" ref="C508"/>
    <hyperlink r:id="rId593" ref="C509"/>
    <hyperlink r:id="rId594" ref="C510"/>
    <hyperlink r:id="rId595" ref="C511"/>
    <hyperlink r:id="rId596" ref="C512"/>
    <hyperlink r:id="rId597" ref="C513"/>
    <hyperlink r:id="rId598" ref="C514"/>
    <hyperlink r:id="rId599" ref="C515"/>
    <hyperlink r:id="rId600" ref="C516"/>
    <hyperlink r:id="rId601" ref="C517"/>
    <hyperlink r:id="rId602" ref="C518"/>
    <hyperlink r:id="rId603" ref="C519"/>
    <hyperlink r:id="rId604" ref="C520"/>
    <hyperlink r:id="rId605" ref="C521"/>
    <hyperlink r:id="rId606" ref="C522"/>
    <hyperlink r:id="rId607" ref="C523"/>
    <hyperlink r:id="rId608" ref="C524"/>
    <hyperlink r:id="rId609" ref="C525"/>
    <hyperlink r:id="rId610" ref="C526"/>
    <hyperlink r:id="rId611" ref="C527"/>
    <hyperlink r:id="rId612" ref="C528"/>
    <hyperlink r:id="rId613" ref="C529"/>
    <hyperlink r:id="rId614" ref="C530"/>
    <hyperlink r:id="rId615" ref="C531"/>
    <hyperlink r:id="rId616" ref="C532"/>
    <hyperlink r:id="rId617" ref="C533"/>
    <hyperlink r:id="rId618" ref="C534"/>
    <hyperlink r:id="rId619" ref="C535"/>
    <hyperlink r:id="rId620" ref="C536"/>
    <hyperlink r:id="rId621" ref="C537"/>
    <hyperlink r:id="rId622" ref="C538"/>
    <hyperlink r:id="rId623" ref="C539"/>
    <hyperlink r:id="rId624" ref="C540"/>
    <hyperlink r:id="rId625" ref="C541"/>
    <hyperlink r:id="rId626" ref="C542"/>
    <hyperlink r:id="rId627" ref="C543"/>
    <hyperlink r:id="rId628" ref="C544"/>
    <hyperlink r:id="rId629" ref="C545"/>
    <hyperlink r:id="rId630" ref="C546"/>
    <hyperlink r:id="rId631" ref="C547"/>
    <hyperlink r:id="rId632" ref="C548"/>
    <hyperlink r:id="rId633" ref="C549"/>
    <hyperlink r:id="rId634" ref="C550"/>
    <hyperlink r:id="rId635" ref="C551"/>
    <hyperlink r:id="rId636" ref="C552"/>
    <hyperlink r:id="rId637" ref="C553"/>
    <hyperlink r:id="rId638" ref="C554"/>
    <hyperlink r:id="rId639" ref="C555"/>
    <hyperlink r:id="rId640" ref="C556"/>
    <hyperlink r:id="rId641" ref="C557"/>
    <hyperlink r:id="rId642" ref="C558"/>
    <hyperlink r:id="rId643" ref="C559"/>
    <hyperlink r:id="rId644" ref="C560"/>
    <hyperlink r:id="rId645" ref="C561"/>
    <hyperlink r:id="rId646" ref="C562"/>
    <hyperlink r:id="rId647" ref="C563"/>
    <hyperlink r:id="rId648" ref="C564"/>
    <hyperlink r:id="rId649" ref="C565"/>
    <hyperlink r:id="rId650" ref="C566"/>
    <hyperlink r:id="rId651" ref="C567"/>
    <hyperlink r:id="rId652" ref="C568"/>
    <hyperlink r:id="rId653" ref="C569"/>
    <hyperlink r:id="rId654" ref="C570"/>
    <hyperlink r:id="rId655" ref="C571"/>
    <hyperlink r:id="rId656" ref="C572"/>
    <hyperlink r:id="rId657" ref="C573"/>
    <hyperlink r:id="rId658" ref="C574"/>
    <hyperlink r:id="rId659" ref="C575"/>
    <hyperlink r:id="rId660" ref="C576"/>
    <hyperlink r:id="rId661" ref="C577"/>
    <hyperlink r:id="rId662" ref="C578"/>
    <hyperlink r:id="rId663" ref="C579"/>
    <hyperlink r:id="rId664" ref="C580"/>
    <hyperlink r:id="rId665" ref="C581"/>
    <hyperlink r:id="rId666" ref="C582"/>
    <hyperlink r:id="rId667" ref="C583"/>
    <hyperlink r:id="rId668" ref="C584"/>
    <hyperlink r:id="rId669" ref="C585"/>
    <hyperlink r:id="rId670" location="gid=1836180343" ref="O585"/>
    <hyperlink r:id="rId671" ref="C586"/>
    <hyperlink r:id="rId672" ref="C587"/>
    <hyperlink r:id="rId673" location="gid=745117226" ref="O587"/>
    <hyperlink r:id="rId674" ref="C588"/>
    <hyperlink r:id="rId675" ref="C589"/>
    <hyperlink r:id="rId676" ref="C590"/>
    <hyperlink r:id="rId677" ref="C591"/>
    <hyperlink r:id="rId678" ref="C592"/>
    <hyperlink r:id="rId679" ref="C593"/>
    <hyperlink r:id="rId680" ref="C594"/>
    <hyperlink r:id="rId681" ref="C595"/>
    <hyperlink r:id="rId682" ref="C596"/>
    <hyperlink r:id="rId683" ref="C597"/>
    <hyperlink r:id="rId684" ref="C598"/>
    <hyperlink r:id="rId685" ref="C599"/>
    <hyperlink r:id="rId686" ref="C600"/>
    <hyperlink r:id="rId687" ref="C601"/>
    <hyperlink r:id="rId688" ref="C602"/>
    <hyperlink r:id="rId689" ref="C603"/>
    <hyperlink r:id="rId690" ref="C604"/>
    <hyperlink r:id="rId691" ref="C605"/>
    <hyperlink r:id="rId692" ref="C606"/>
    <hyperlink r:id="rId693" ref="C607"/>
    <hyperlink r:id="rId694" ref="C608"/>
    <hyperlink r:id="rId695" ref="C609"/>
    <hyperlink r:id="rId696" ref="C610"/>
    <hyperlink r:id="rId697" ref="C611"/>
    <hyperlink r:id="rId698" ref="C612"/>
    <hyperlink r:id="rId699" ref="C613"/>
    <hyperlink r:id="rId700" ref="C614"/>
    <hyperlink r:id="rId701" ref="C615"/>
    <hyperlink r:id="rId702" ref="C616"/>
    <hyperlink r:id="rId703" ref="C617"/>
    <hyperlink r:id="rId704" ref="C618"/>
    <hyperlink r:id="rId705" ref="C619"/>
    <hyperlink r:id="rId706" ref="C620"/>
    <hyperlink r:id="rId707" ref="C621"/>
    <hyperlink r:id="rId708" ref="C622"/>
    <hyperlink r:id="rId709" ref="C623"/>
    <hyperlink r:id="rId710" ref="C624"/>
    <hyperlink r:id="rId711" ref="C625"/>
    <hyperlink r:id="rId712" ref="C626"/>
    <hyperlink r:id="rId713" ref="C627"/>
    <hyperlink r:id="rId714" ref="C628"/>
    <hyperlink r:id="rId715" ref="C629"/>
    <hyperlink r:id="rId716" ref="C630"/>
    <hyperlink r:id="rId717" ref="C631"/>
    <hyperlink r:id="rId718" ref="C632"/>
    <hyperlink r:id="rId719" ref="C633"/>
    <hyperlink r:id="rId720" ref="C634"/>
    <hyperlink r:id="rId721" location="gid=1087462211" ref="O634"/>
    <hyperlink r:id="rId722" ref="C635"/>
    <hyperlink r:id="rId723" ref="C636"/>
    <hyperlink r:id="rId724" ref="C637"/>
    <hyperlink r:id="rId725" ref="C638"/>
    <hyperlink r:id="rId726" ref="C639"/>
    <hyperlink r:id="rId727" ref="C640"/>
    <hyperlink r:id="rId728" ref="C641"/>
    <hyperlink r:id="rId729" ref="C642"/>
    <hyperlink r:id="rId730" ref="C643"/>
    <hyperlink r:id="rId731" ref="C644"/>
    <hyperlink r:id="rId732" ref="C645"/>
    <hyperlink r:id="rId733" ref="C646"/>
    <hyperlink r:id="rId734" ref="C647"/>
    <hyperlink r:id="rId735" ref="C648"/>
    <hyperlink r:id="rId736" ref="C649"/>
    <hyperlink r:id="rId737" ref="C650"/>
    <hyperlink r:id="rId738" ref="C651"/>
    <hyperlink r:id="rId739" ref="C652"/>
    <hyperlink r:id="rId740" ref="C653"/>
    <hyperlink r:id="rId741" ref="C654"/>
    <hyperlink r:id="rId742" ref="C655"/>
    <hyperlink r:id="rId743" ref="C656"/>
    <hyperlink r:id="rId744" ref="C657"/>
    <hyperlink r:id="rId745" ref="C658"/>
    <hyperlink r:id="rId746" ref="C659"/>
    <hyperlink r:id="rId747" ref="C660"/>
    <hyperlink r:id="rId748" ref="C661"/>
    <hyperlink r:id="rId749" ref="C662"/>
    <hyperlink r:id="rId750" ref="C663"/>
    <hyperlink r:id="rId751" ref="C664"/>
    <hyperlink r:id="rId752" ref="C665"/>
    <hyperlink r:id="rId753" ref="C666"/>
    <hyperlink r:id="rId754" ref="C667"/>
    <hyperlink r:id="rId755" ref="C668"/>
    <hyperlink r:id="rId756" ref="C669"/>
    <hyperlink r:id="rId757" ref="C670"/>
    <hyperlink r:id="rId758" ref="C671"/>
    <hyperlink r:id="rId759" ref="C672"/>
    <hyperlink r:id="rId760" ref="C673"/>
    <hyperlink r:id="rId761" ref="C674"/>
    <hyperlink r:id="rId762" ref="C675"/>
    <hyperlink r:id="rId763" ref="C676"/>
    <hyperlink r:id="rId764" ref="C677"/>
    <hyperlink r:id="rId765" ref="C678"/>
    <hyperlink r:id="rId766" ref="C679"/>
    <hyperlink r:id="rId767" ref="C680"/>
    <hyperlink r:id="rId768" ref="C681"/>
    <hyperlink r:id="rId769" ref="C682"/>
    <hyperlink r:id="rId770" ref="C683"/>
    <hyperlink r:id="rId771" ref="C684"/>
    <hyperlink r:id="rId772" ref="C685"/>
    <hyperlink r:id="rId773" ref="C686"/>
    <hyperlink r:id="rId774" ref="C687"/>
    <hyperlink r:id="rId775" ref="C688"/>
    <hyperlink r:id="rId776" ref="C689"/>
    <hyperlink r:id="rId777" ref="C690"/>
    <hyperlink r:id="rId778" ref="C691"/>
    <hyperlink r:id="rId779" ref="C692"/>
    <hyperlink r:id="rId780" ref="C693"/>
    <hyperlink r:id="rId781" ref="C694"/>
    <hyperlink r:id="rId782" ref="C695"/>
    <hyperlink r:id="rId783" ref="C696"/>
    <hyperlink r:id="rId784" ref="C697"/>
    <hyperlink r:id="rId785" ref="C698"/>
    <hyperlink r:id="rId786" ref="C699"/>
    <hyperlink r:id="rId787" ref="C700"/>
    <hyperlink r:id="rId788" ref="C701"/>
    <hyperlink r:id="rId789" ref="C702"/>
    <hyperlink r:id="rId790" ref="C703"/>
    <hyperlink r:id="rId791" ref="C704"/>
    <hyperlink r:id="rId792" ref="C705"/>
    <hyperlink r:id="rId793" ref="C706"/>
    <hyperlink r:id="rId794" ref="C707"/>
    <hyperlink r:id="rId795" ref="C708"/>
    <hyperlink r:id="rId796" ref="C709"/>
    <hyperlink r:id="rId797" ref="C710"/>
    <hyperlink r:id="rId798" ref="C711"/>
    <hyperlink r:id="rId799" ref="C712"/>
    <hyperlink r:id="rId800" ref="C713"/>
    <hyperlink r:id="rId801" ref="C714"/>
    <hyperlink r:id="rId802" ref="C715"/>
    <hyperlink r:id="rId803" ref="C716"/>
    <hyperlink r:id="rId804" ref="C717"/>
    <hyperlink r:id="rId805" ref="C718"/>
    <hyperlink r:id="rId806" ref="C719"/>
    <hyperlink r:id="rId807" ref="C720"/>
    <hyperlink r:id="rId808" ref="C721"/>
    <hyperlink r:id="rId809" ref="C722"/>
    <hyperlink r:id="rId810" ref="C723"/>
    <hyperlink r:id="rId811" ref="C724"/>
    <hyperlink r:id="rId812" ref="C725"/>
    <hyperlink r:id="rId813" ref="C726"/>
    <hyperlink r:id="rId814" ref="C727"/>
    <hyperlink r:id="rId815" ref="C728"/>
    <hyperlink r:id="rId816" ref="C729"/>
    <hyperlink r:id="rId817" ref="C730"/>
    <hyperlink r:id="rId818" ref="C731"/>
    <hyperlink r:id="rId819" ref="C732"/>
    <hyperlink r:id="rId820" ref="C733"/>
    <hyperlink r:id="rId821" ref="C734"/>
    <hyperlink r:id="rId822" ref="C735"/>
    <hyperlink r:id="rId823" ref="C736"/>
    <hyperlink r:id="rId824" ref="C737"/>
    <hyperlink r:id="rId825" ref="C738"/>
    <hyperlink r:id="rId826" ref="C739"/>
    <hyperlink r:id="rId827" ref="C740"/>
    <hyperlink r:id="rId828" ref="C741"/>
    <hyperlink r:id="rId829" ref="C742"/>
    <hyperlink r:id="rId830" ref="C743"/>
    <hyperlink r:id="rId831" ref="C744"/>
    <hyperlink r:id="rId832" ref="C745"/>
    <hyperlink r:id="rId833" ref="C746"/>
    <hyperlink r:id="rId834" ref="C747"/>
    <hyperlink r:id="rId835" ref="C748"/>
    <hyperlink r:id="rId836" ref="C749"/>
    <hyperlink r:id="rId837" ref="C750"/>
    <hyperlink r:id="rId838" ref="C751"/>
    <hyperlink r:id="rId839" ref="C752"/>
    <hyperlink r:id="rId840" ref="C753"/>
    <hyperlink r:id="rId841" ref="C754"/>
    <hyperlink r:id="rId842" ref="C755"/>
    <hyperlink r:id="rId843" ref="C756"/>
    <hyperlink r:id="rId844" ref="C757"/>
    <hyperlink r:id="rId845" ref="C759"/>
    <hyperlink r:id="rId846" ref="C760"/>
    <hyperlink r:id="rId847" ref="C761"/>
    <hyperlink r:id="rId848" ref="C762"/>
    <hyperlink r:id="rId849" ref="C763"/>
    <hyperlink r:id="rId850" ref="C764"/>
    <hyperlink r:id="rId851" ref="C765"/>
    <hyperlink r:id="rId852" ref="C766"/>
    <hyperlink r:id="rId853" ref="C767"/>
    <hyperlink r:id="rId854" ref="C768"/>
    <hyperlink r:id="rId855" ref="C769"/>
    <hyperlink r:id="rId856" ref="C770"/>
    <hyperlink r:id="rId857" ref="C771"/>
    <hyperlink r:id="rId858" ref="C772"/>
    <hyperlink r:id="rId859" ref="C773"/>
    <hyperlink r:id="rId860" ref="C774"/>
    <hyperlink r:id="rId861" ref="C775"/>
    <hyperlink r:id="rId862" ref="C776"/>
    <hyperlink r:id="rId863" ref="C777"/>
    <hyperlink r:id="rId864" ref="C779"/>
    <hyperlink r:id="rId865" ref="C780"/>
    <hyperlink r:id="rId866" ref="C781"/>
    <hyperlink r:id="rId867" ref="C782"/>
    <hyperlink r:id="rId868" ref="C783"/>
    <hyperlink r:id="rId869" ref="C784"/>
    <hyperlink r:id="rId870" ref="C785"/>
    <hyperlink r:id="rId871" ref="C786"/>
    <hyperlink r:id="rId872" ref="C788"/>
    <hyperlink r:id="rId873" ref="C789"/>
    <hyperlink r:id="rId874" ref="C790"/>
    <hyperlink r:id="rId875" ref="C794"/>
    <hyperlink r:id="rId876" ref="C795"/>
    <hyperlink r:id="rId877" location="gid=1224089160" ref="O795"/>
    <hyperlink r:id="rId878" ref="C816"/>
    <hyperlink r:id="rId879" ref="C827"/>
    <hyperlink r:id="rId880" ref="C835"/>
    <hyperlink r:id="rId881" ref="C839"/>
    <hyperlink r:id="rId882" ref="C863"/>
  </hyperlinks>
  <drawing r:id="rId88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0.0"/>
    <col customWidth="1" min="2" max="2" width="11.63"/>
    <col customWidth="1" min="3" max="3" width="8.63"/>
    <col customWidth="1" min="4" max="4" width="25.88"/>
    <col customWidth="1" min="5" max="5" width="15.13"/>
    <col customWidth="1" min="6" max="6" width="10.5"/>
    <col customWidth="1" min="7" max="7" width="11.75"/>
    <col customWidth="1" min="8" max="8" width="10.25"/>
    <col customWidth="1" min="9" max="9" width="11.25"/>
    <col customWidth="1" min="10" max="10" width="9.38"/>
    <col customWidth="1" min="11" max="11" width="38.25"/>
    <col customWidth="1" min="12" max="12" width="6.63"/>
    <col customWidth="1" min="13" max="13" width="6.0"/>
    <col customWidth="1" min="14" max="14" width="8.38"/>
    <col customWidth="1" min="15" max="15" width="5.88"/>
    <col customWidth="1" min="16" max="16" width="12.5"/>
    <col customWidth="1" min="17" max="17" width="21.75"/>
    <col customWidth="1" min="18" max="18" width="9.0"/>
    <col customWidth="1" min="19" max="19" width="11.13"/>
  </cols>
  <sheetData>
    <row r="1">
      <c r="A1" s="63" t="s">
        <v>570</v>
      </c>
      <c r="B1" s="63" t="s">
        <v>3278</v>
      </c>
      <c r="C1" s="64" t="s">
        <v>3279</v>
      </c>
      <c r="D1" s="64" t="s">
        <v>3280</v>
      </c>
      <c r="E1" s="65" t="s">
        <v>3281</v>
      </c>
      <c r="F1" s="66" t="s">
        <v>3282</v>
      </c>
      <c r="G1" s="66" t="s">
        <v>6453</v>
      </c>
      <c r="H1" s="66" t="s">
        <v>3284</v>
      </c>
      <c r="I1" s="67" t="s">
        <v>6454</v>
      </c>
      <c r="J1" s="66" t="s">
        <v>6455</v>
      </c>
      <c r="K1" s="69" t="s">
        <v>3287</v>
      </c>
      <c r="L1" s="74" t="s">
        <v>6456</v>
      </c>
      <c r="M1" s="74" t="s">
        <v>3293</v>
      </c>
      <c r="N1" s="74" t="s">
        <v>3294</v>
      </c>
      <c r="O1" s="75" t="s">
        <v>6457</v>
      </c>
      <c r="P1" s="70" t="s">
        <v>3288</v>
      </c>
      <c r="Q1" s="70" t="s">
        <v>3289</v>
      </c>
      <c r="R1" s="71" t="s">
        <v>3290</v>
      </c>
      <c r="S1" s="110" t="s">
        <v>3291</v>
      </c>
      <c r="T1" s="65" t="s">
        <v>3296</v>
      </c>
      <c r="U1" s="64" t="s">
        <v>6458</v>
      </c>
    </row>
    <row r="2">
      <c r="A2" s="6">
        <v>45806.0</v>
      </c>
      <c r="B2" s="8" t="s">
        <v>6459</v>
      </c>
      <c r="C2" s="12" t="s">
        <v>6460</v>
      </c>
      <c r="D2" s="8" t="s">
        <v>6461</v>
      </c>
      <c r="E2" s="8" t="s">
        <v>3306</v>
      </c>
      <c r="F2" s="111">
        <v>0.0259</v>
      </c>
      <c r="G2" s="87">
        <v>1329.0</v>
      </c>
      <c r="H2" s="87">
        <v>395000.0</v>
      </c>
      <c r="I2" s="87">
        <v>274271.0</v>
      </c>
      <c r="J2" s="112">
        <f t="shared" ref="J2:J796" si="1">H2-I2</f>
        <v>120729</v>
      </c>
      <c r="K2" s="91"/>
      <c r="L2" s="89">
        <v>3.0</v>
      </c>
      <c r="M2" s="89">
        <v>3.0</v>
      </c>
      <c r="N2" s="113">
        <v>1339.0</v>
      </c>
      <c r="O2" s="114" t="s">
        <v>6462</v>
      </c>
      <c r="P2" s="8"/>
      <c r="Q2" s="8"/>
      <c r="R2" s="8"/>
      <c r="S2" s="8"/>
      <c r="T2" s="89" t="s">
        <v>3307</v>
      </c>
      <c r="U2" s="115" t="s">
        <v>6463</v>
      </c>
    </row>
    <row r="3">
      <c r="A3" s="6">
        <v>45806.0</v>
      </c>
      <c r="B3" s="8" t="s">
        <v>6464</v>
      </c>
      <c r="C3" s="12" t="s">
        <v>6465</v>
      </c>
      <c r="D3" s="8" t="s">
        <v>6466</v>
      </c>
      <c r="E3" s="8" t="s">
        <v>3306</v>
      </c>
      <c r="F3" s="111">
        <v>0.0258</v>
      </c>
      <c r="G3" s="87">
        <v>1869.0</v>
      </c>
      <c r="H3" s="87">
        <v>450000.0</v>
      </c>
      <c r="I3" s="87">
        <v>342931.0</v>
      </c>
      <c r="J3" s="112">
        <f t="shared" si="1"/>
        <v>107069</v>
      </c>
      <c r="K3" s="91"/>
      <c r="L3" s="89">
        <v>3.0</v>
      </c>
      <c r="M3" s="89">
        <v>2.0</v>
      </c>
      <c r="N3" s="113">
        <v>1604.0</v>
      </c>
      <c r="O3" s="114"/>
      <c r="P3" s="8"/>
      <c r="Q3" s="8"/>
      <c r="R3" s="8"/>
      <c r="S3" s="8"/>
      <c r="T3" s="89" t="s">
        <v>3307</v>
      </c>
      <c r="U3" s="115" t="s">
        <v>6467</v>
      </c>
    </row>
    <row r="4">
      <c r="A4" s="6">
        <v>45800.0</v>
      </c>
      <c r="B4" s="8" t="s">
        <v>4140</v>
      </c>
      <c r="C4" s="12" t="s">
        <v>6468</v>
      </c>
      <c r="D4" s="8" t="s">
        <v>6469</v>
      </c>
      <c r="E4" s="8" t="s">
        <v>3306</v>
      </c>
      <c r="F4" s="111">
        <v>0.0498</v>
      </c>
      <c r="G4" s="87">
        <v>2315.0</v>
      </c>
      <c r="H4" s="87">
        <v>415000.0</v>
      </c>
      <c r="I4" s="87">
        <v>394957.0</v>
      </c>
      <c r="J4" s="112">
        <f t="shared" si="1"/>
        <v>20043</v>
      </c>
      <c r="K4" s="91"/>
      <c r="L4" s="89">
        <v>4.0</v>
      </c>
      <c r="M4" s="89">
        <v>2.0</v>
      </c>
      <c r="N4" s="113">
        <v>1820.0</v>
      </c>
      <c r="O4" s="114"/>
      <c r="P4" s="8" t="s">
        <v>2900</v>
      </c>
      <c r="Q4" s="8" t="s">
        <v>3337</v>
      </c>
      <c r="R4" s="8" t="s">
        <v>2900</v>
      </c>
      <c r="S4" s="8"/>
      <c r="T4" s="89" t="s">
        <v>3307</v>
      </c>
      <c r="U4" s="115" t="s">
        <v>6470</v>
      </c>
    </row>
    <row r="5">
      <c r="A5" s="6">
        <v>45796.0</v>
      </c>
      <c r="B5" s="8" t="s">
        <v>5030</v>
      </c>
      <c r="C5" s="12" t="s">
        <v>6471</v>
      </c>
      <c r="D5" s="8" t="s">
        <v>6472</v>
      </c>
      <c r="E5" s="8" t="s">
        <v>3306</v>
      </c>
      <c r="F5" s="111">
        <v>0.0262</v>
      </c>
      <c r="G5" s="87">
        <v>2811.0</v>
      </c>
      <c r="H5" s="87">
        <v>650000.0</v>
      </c>
      <c r="I5" s="87">
        <v>556028.0</v>
      </c>
      <c r="J5" s="112">
        <f t="shared" si="1"/>
        <v>93972</v>
      </c>
      <c r="K5" s="91" t="s">
        <v>6473</v>
      </c>
      <c r="L5" s="89">
        <v>3.0</v>
      </c>
      <c r="M5" s="89">
        <v>3.0</v>
      </c>
      <c r="N5" s="113">
        <v>2016.0</v>
      </c>
      <c r="O5" s="114"/>
      <c r="P5" s="8" t="s">
        <v>2900</v>
      </c>
      <c r="Q5" s="8" t="s">
        <v>3337</v>
      </c>
      <c r="R5" s="8" t="s">
        <v>2900</v>
      </c>
      <c r="S5" s="8"/>
      <c r="T5" s="89" t="s">
        <v>3307</v>
      </c>
      <c r="U5" s="115" t="s">
        <v>6474</v>
      </c>
    </row>
    <row r="6">
      <c r="A6" s="6">
        <v>45796.0</v>
      </c>
      <c r="B6" s="8" t="s">
        <v>6475</v>
      </c>
      <c r="C6" s="12" t="s">
        <v>6476</v>
      </c>
      <c r="D6" s="8" t="s">
        <v>6477</v>
      </c>
      <c r="E6" s="8" t="s">
        <v>3306</v>
      </c>
      <c r="F6" s="111">
        <v>0.0271</v>
      </c>
      <c r="G6" s="87">
        <v>1612.0</v>
      </c>
      <c r="H6" s="87">
        <v>450000.0</v>
      </c>
      <c r="I6" s="87">
        <v>330975.0</v>
      </c>
      <c r="J6" s="112">
        <f t="shared" si="1"/>
        <v>119025</v>
      </c>
      <c r="K6" s="91" t="s">
        <v>6478</v>
      </c>
      <c r="L6" s="89">
        <v>4.0</v>
      </c>
      <c r="M6" s="89">
        <v>3.0</v>
      </c>
      <c r="N6" s="113">
        <v>2478.0</v>
      </c>
      <c r="O6" s="114" t="s">
        <v>6479</v>
      </c>
      <c r="P6" s="8" t="s">
        <v>2900</v>
      </c>
      <c r="Q6" s="8" t="s">
        <v>3337</v>
      </c>
      <c r="R6" s="8" t="s">
        <v>2900</v>
      </c>
      <c r="S6" s="8"/>
      <c r="T6" s="89" t="s">
        <v>3307</v>
      </c>
      <c r="U6" s="115" t="s">
        <v>6480</v>
      </c>
    </row>
    <row r="7">
      <c r="A7" s="6">
        <v>45796.0</v>
      </c>
      <c r="B7" s="8" t="s">
        <v>4900</v>
      </c>
      <c r="C7" s="12" t="s">
        <v>6481</v>
      </c>
      <c r="D7" s="8" t="s">
        <v>6482</v>
      </c>
      <c r="E7" s="8" t="s">
        <v>3306</v>
      </c>
      <c r="F7" s="111">
        <v>0.0311</v>
      </c>
      <c r="G7" s="87">
        <v>1468.0</v>
      </c>
      <c r="H7" s="87">
        <v>399999.0</v>
      </c>
      <c r="I7" s="87">
        <v>260942.0</v>
      </c>
      <c r="J7" s="112">
        <f t="shared" si="1"/>
        <v>139057</v>
      </c>
      <c r="K7" s="91" t="s">
        <v>6483</v>
      </c>
      <c r="L7" s="89">
        <v>3.0</v>
      </c>
      <c r="M7" s="89">
        <v>3.0</v>
      </c>
      <c r="N7" s="113">
        <v>2800.0</v>
      </c>
      <c r="O7" s="114">
        <v>30.0</v>
      </c>
      <c r="P7" s="8" t="s">
        <v>2900</v>
      </c>
      <c r="Q7" s="8" t="s">
        <v>3337</v>
      </c>
      <c r="R7" s="8" t="s">
        <v>2900</v>
      </c>
      <c r="S7" s="8"/>
      <c r="T7" s="89" t="s">
        <v>3307</v>
      </c>
      <c r="U7" s="115" t="s">
        <v>6484</v>
      </c>
    </row>
    <row r="8">
      <c r="A8" s="6">
        <v>45792.0</v>
      </c>
      <c r="B8" s="8" t="s">
        <v>6485</v>
      </c>
      <c r="C8" s="12" t="s">
        <v>6486</v>
      </c>
      <c r="D8" s="8" t="s">
        <v>6487</v>
      </c>
      <c r="E8" s="8" t="s">
        <v>3306</v>
      </c>
      <c r="F8" s="111">
        <v>0.0282</v>
      </c>
      <c r="G8" s="87">
        <v>1533.0</v>
      </c>
      <c r="H8" s="87">
        <v>420000.0</v>
      </c>
      <c r="I8" s="87">
        <v>319058.0</v>
      </c>
      <c r="J8" s="112">
        <f t="shared" si="1"/>
        <v>100942</v>
      </c>
      <c r="K8" s="91" t="s">
        <v>6488</v>
      </c>
      <c r="L8" s="89">
        <v>4.0</v>
      </c>
      <c r="M8" s="89">
        <v>3.0</v>
      </c>
      <c r="N8" s="113">
        <v>2589.0</v>
      </c>
      <c r="O8" s="114"/>
      <c r="P8" s="8" t="s">
        <v>2900</v>
      </c>
      <c r="Q8" s="8" t="s">
        <v>3337</v>
      </c>
      <c r="R8" s="8" t="s">
        <v>2900</v>
      </c>
      <c r="S8" s="8"/>
      <c r="T8" s="89" t="s">
        <v>3307</v>
      </c>
      <c r="U8" s="115" t="s">
        <v>6489</v>
      </c>
    </row>
    <row r="9">
      <c r="A9" s="6">
        <v>45791.0</v>
      </c>
      <c r="B9" s="8" t="s">
        <v>3971</v>
      </c>
      <c r="C9" s="12" t="s">
        <v>6490</v>
      </c>
      <c r="D9" s="8" t="s">
        <v>6491</v>
      </c>
      <c r="E9" s="8" t="s">
        <v>3306</v>
      </c>
      <c r="F9" s="111">
        <v>0.0269</v>
      </c>
      <c r="G9" s="87">
        <v>1771.0</v>
      </c>
      <c r="H9" s="87">
        <v>440000.0</v>
      </c>
      <c r="I9" s="87">
        <v>295000.0</v>
      </c>
      <c r="J9" s="112">
        <f t="shared" si="1"/>
        <v>145000</v>
      </c>
      <c r="K9" s="91" t="s">
        <v>6492</v>
      </c>
      <c r="L9" s="89">
        <v>3.0</v>
      </c>
      <c r="M9" s="89">
        <v>4.0</v>
      </c>
      <c r="N9" s="113">
        <v>2253.0</v>
      </c>
      <c r="O9" s="114"/>
      <c r="P9" s="8" t="s">
        <v>2900</v>
      </c>
      <c r="Q9" s="8" t="s">
        <v>3337</v>
      </c>
      <c r="R9" s="8" t="s">
        <v>2900</v>
      </c>
      <c r="S9" s="8"/>
      <c r="T9" s="89" t="s">
        <v>3307</v>
      </c>
      <c r="U9" s="115" t="s">
        <v>6493</v>
      </c>
    </row>
    <row r="10">
      <c r="A10" s="6">
        <v>45791.0</v>
      </c>
      <c r="B10" s="8" t="s">
        <v>6494</v>
      </c>
      <c r="C10" s="12" t="s">
        <v>6495</v>
      </c>
      <c r="D10" s="8" t="s">
        <v>6496</v>
      </c>
      <c r="E10" s="8" t="s">
        <v>3306</v>
      </c>
      <c r="F10" s="111">
        <v>0.032</v>
      </c>
      <c r="G10" s="87">
        <v>1904.0</v>
      </c>
      <c r="H10" s="87">
        <v>430000.0</v>
      </c>
      <c r="I10" s="87">
        <v>390116.0</v>
      </c>
      <c r="J10" s="112">
        <f t="shared" si="1"/>
        <v>39884</v>
      </c>
      <c r="K10" s="91" t="s">
        <v>6497</v>
      </c>
      <c r="L10" s="89">
        <v>5.0</v>
      </c>
      <c r="M10" s="89">
        <v>2.0</v>
      </c>
      <c r="N10" s="113">
        <v>1824.0</v>
      </c>
      <c r="O10" s="114"/>
      <c r="P10" s="8" t="s">
        <v>2900</v>
      </c>
      <c r="Q10" s="8" t="s">
        <v>3337</v>
      </c>
      <c r="R10" s="8" t="s">
        <v>2900</v>
      </c>
      <c r="S10" s="8"/>
      <c r="T10" s="89" t="s">
        <v>3307</v>
      </c>
      <c r="U10" s="115" t="s">
        <v>6498</v>
      </c>
    </row>
    <row r="11">
      <c r="A11" s="6">
        <v>45791.0</v>
      </c>
      <c r="B11" s="8" t="s">
        <v>6499</v>
      </c>
      <c r="C11" s="12" t="s">
        <v>6500</v>
      </c>
      <c r="D11" s="8" t="s">
        <v>6501</v>
      </c>
      <c r="E11" s="8" t="s">
        <v>3306</v>
      </c>
      <c r="F11" s="111">
        <v>0.0298</v>
      </c>
      <c r="G11" s="87">
        <v>1175.0</v>
      </c>
      <c r="H11" s="87">
        <v>350000.0</v>
      </c>
      <c r="I11" s="87">
        <v>221571.0</v>
      </c>
      <c r="J11" s="112">
        <f t="shared" si="1"/>
        <v>128429</v>
      </c>
      <c r="K11" s="91" t="s">
        <v>6502</v>
      </c>
      <c r="L11" s="89">
        <v>3.0</v>
      </c>
      <c r="M11" s="89">
        <v>2.0</v>
      </c>
      <c r="N11" s="113">
        <v>2206.0</v>
      </c>
      <c r="O11" s="114">
        <v>693.0</v>
      </c>
      <c r="P11" s="8" t="s">
        <v>2900</v>
      </c>
      <c r="Q11" s="8" t="s">
        <v>3337</v>
      </c>
      <c r="R11" s="8" t="s">
        <v>2900</v>
      </c>
      <c r="S11" s="8"/>
      <c r="T11" s="89" t="s">
        <v>3307</v>
      </c>
      <c r="U11" s="115" t="s">
        <v>6503</v>
      </c>
    </row>
    <row r="12">
      <c r="A12" s="6">
        <v>45786.0</v>
      </c>
      <c r="B12" s="8" t="s">
        <v>6504</v>
      </c>
      <c r="C12" s="12" t="s">
        <v>6505</v>
      </c>
      <c r="D12" s="8" t="s">
        <v>6506</v>
      </c>
      <c r="E12" s="8" t="s">
        <v>3306</v>
      </c>
      <c r="F12" s="111">
        <v>0.0264</v>
      </c>
      <c r="G12" s="87">
        <v>1117.0</v>
      </c>
      <c r="H12" s="87">
        <v>300000.0</v>
      </c>
      <c r="I12" s="87">
        <v>229799.0</v>
      </c>
      <c r="J12" s="112">
        <f t="shared" si="1"/>
        <v>70201</v>
      </c>
      <c r="K12" s="91" t="s">
        <v>6507</v>
      </c>
      <c r="L12" s="89">
        <v>3.0</v>
      </c>
      <c r="M12" s="89">
        <v>1.0</v>
      </c>
      <c r="N12" s="113">
        <v>978.0</v>
      </c>
      <c r="O12" s="114"/>
      <c r="P12" s="8" t="s">
        <v>2900</v>
      </c>
      <c r="Q12" s="8" t="s">
        <v>3337</v>
      </c>
      <c r="R12" s="8" t="s">
        <v>2900</v>
      </c>
      <c r="S12" s="8"/>
      <c r="T12" s="89" t="s">
        <v>3307</v>
      </c>
      <c r="U12" s="115" t="s">
        <v>6508</v>
      </c>
    </row>
    <row r="13">
      <c r="A13" s="6">
        <v>45786.0</v>
      </c>
      <c r="B13" s="8" t="s">
        <v>6509</v>
      </c>
      <c r="C13" s="12" t="s">
        <v>6510</v>
      </c>
      <c r="D13" s="8" t="s">
        <v>6511</v>
      </c>
      <c r="E13" s="8" t="s">
        <v>3306</v>
      </c>
      <c r="F13" s="111">
        <v>0.0291</v>
      </c>
      <c r="G13" s="87">
        <v>1110.0</v>
      </c>
      <c r="H13" s="87">
        <v>320000.0</v>
      </c>
      <c r="I13" s="87">
        <v>213866.0</v>
      </c>
      <c r="J13" s="112">
        <f t="shared" si="1"/>
        <v>106134</v>
      </c>
      <c r="K13" s="91"/>
      <c r="L13" s="89">
        <v>2.0</v>
      </c>
      <c r="M13" s="89">
        <v>1.0</v>
      </c>
      <c r="N13" s="113">
        <v>898.0</v>
      </c>
      <c r="O13" s="114"/>
      <c r="P13" s="8" t="s">
        <v>2900</v>
      </c>
      <c r="Q13" s="8" t="s">
        <v>3337</v>
      </c>
      <c r="R13" s="8" t="s">
        <v>2900</v>
      </c>
      <c r="S13" s="8"/>
      <c r="T13" s="89" t="s">
        <v>3307</v>
      </c>
      <c r="U13" s="115" t="s">
        <v>6512</v>
      </c>
    </row>
    <row r="14">
      <c r="A14" s="6">
        <v>45786.0</v>
      </c>
      <c r="B14" s="8" t="s">
        <v>6509</v>
      </c>
      <c r="C14" s="12" t="s">
        <v>6513</v>
      </c>
      <c r="D14" s="8" t="s">
        <v>6514</v>
      </c>
      <c r="E14" s="8" t="s">
        <v>3314</v>
      </c>
      <c r="F14" s="111">
        <v>0.0275</v>
      </c>
      <c r="G14" s="87">
        <v>1232.0</v>
      </c>
      <c r="H14" s="87">
        <v>390000.0</v>
      </c>
      <c r="I14" s="87">
        <v>243963.0</v>
      </c>
      <c r="J14" s="112">
        <f t="shared" si="1"/>
        <v>146037</v>
      </c>
      <c r="K14" s="91" t="s">
        <v>6515</v>
      </c>
      <c r="L14" s="89">
        <v>3.0</v>
      </c>
      <c r="M14" s="89">
        <v>3.0</v>
      </c>
      <c r="N14" s="113">
        <v>1725.0</v>
      </c>
      <c r="O14" s="114"/>
      <c r="P14" s="8" t="s">
        <v>66</v>
      </c>
      <c r="Q14" s="8" t="s">
        <v>3385</v>
      </c>
      <c r="R14" s="8" t="s">
        <v>66</v>
      </c>
      <c r="S14" s="88" t="s">
        <v>6516</v>
      </c>
      <c r="T14" s="89" t="s">
        <v>3307</v>
      </c>
      <c r="U14" s="115" t="s">
        <v>6517</v>
      </c>
    </row>
    <row r="15">
      <c r="A15" s="6">
        <v>45784.0</v>
      </c>
      <c r="B15" s="8" t="s">
        <v>6518</v>
      </c>
      <c r="C15" s="12" t="s">
        <v>6519</v>
      </c>
      <c r="D15" s="8" t="s">
        <v>6520</v>
      </c>
      <c r="E15" s="8" t="s">
        <v>3306</v>
      </c>
      <c r="F15" s="111">
        <v>0.0243</v>
      </c>
      <c r="G15" s="87">
        <v>1818.0</v>
      </c>
      <c r="H15" s="87">
        <v>449500.0</v>
      </c>
      <c r="I15" s="87">
        <v>332752.0</v>
      </c>
      <c r="J15" s="112">
        <f t="shared" si="1"/>
        <v>116748</v>
      </c>
      <c r="K15" s="91" t="s">
        <v>6521</v>
      </c>
      <c r="L15" s="89">
        <v>3.0</v>
      </c>
      <c r="M15" s="89">
        <v>3.0</v>
      </c>
      <c r="N15" s="113">
        <v>2761.0</v>
      </c>
      <c r="O15" s="114"/>
      <c r="P15" s="8" t="s">
        <v>2900</v>
      </c>
      <c r="Q15" s="8" t="s">
        <v>3337</v>
      </c>
      <c r="R15" s="8" t="s">
        <v>2900</v>
      </c>
      <c r="S15" s="8"/>
      <c r="T15" s="89" t="s">
        <v>3307</v>
      </c>
      <c r="U15" s="115" t="s">
        <v>6522</v>
      </c>
    </row>
    <row r="16">
      <c r="A16" s="6">
        <v>45784.0</v>
      </c>
      <c r="B16" s="8" t="s">
        <v>4324</v>
      </c>
      <c r="C16" s="12" t="s">
        <v>6523</v>
      </c>
      <c r="D16" s="8" t="s">
        <v>6524</v>
      </c>
      <c r="E16" s="8" t="s">
        <v>3306</v>
      </c>
      <c r="F16" s="111">
        <v>0.0282</v>
      </c>
      <c r="G16" s="87">
        <v>1560.0</v>
      </c>
      <c r="H16" s="87">
        <v>425000.0</v>
      </c>
      <c r="I16" s="87">
        <v>293326.0</v>
      </c>
      <c r="J16" s="112">
        <f t="shared" si="1"/>
        <v>131674</v>
      </c>
      <c r="K16" s="91" t="s">
        <v>6525</v>
      </c>
      <c r="L16" s="89">
        <v>3.0</v>
      </c>
      <c r="M16" s="89">
        <v>3.0</v>
      </c>
      <c r="N16" s="113">
        <v>1766.0</v>
      </c>
      <c r="O16" s="114">
        <v>175.0</v>
      </c>
      <c r="P16" s="8" t="s">
        <v>2900</v>
      </c>
      <c r="Q16" s="8" t="s">
        <v>3337</v>
      </c>
      <c r="R16" s="8" t="s">
        <v>2900</v>
      </c>
      <c r="S16" s="8"/>
      <c r="T16" s="89" t="s">
        <v>3307</v>
      </c>
      <c r="U16" s="115" t="s">
        <v>6526</v>
      </c>
    </row>
    <row r="17">
      <c r="A17" s="6">
        <v>45782.0</v>
      </c>
      <c r="B17" s="8" t="s">
        <v>6527</v>
      </c>
      <c r="C17" s="12" t="s">
        <v>6528</v>
      </c>
      <c r="D17" s="8" t="s">
        <v>6529</v>
      </c>
      <c r="E17" s="8" t="s">
        <v>3306</v>
      </c>
      <c r="F17" s="111">
        <v>0.0273</v>
      </c>
      <c r="G17" s="87">
        <v>1251.0</v>
      </c>
      <c r="H17" s="87">
        <v>357000.0</v>
      </c>
      <c r="I17" s="87">
        <v>254162.0</v>
      </c>
      <c r="J17" s="112">
        <f t="shared" si="1"/>
        <v>102838</v>
      </c>
      <c r="K17" s="91" t="s">
        <v>6530</v>
      </c>
      <c r="L17" s="89">
        <v>4.0</v>
      </c>
      <c r="M17" s="89">
        <v>2.0</v>
      </c>
      <c r="N17" s="113">
        <v>1332.0</v>
      </c>
      <c r="O17" s="114"/>
      <c r="P17" s="8" t="s">
        <v>2900</v>
      </c>
      <c r="Q17" s="8" t="s">
        <v>2900</v>
      </c>
      <c r="R17" s="8" t="s">
        <v>2900</v>
      </c>
      <c r="S17" s="8"/>
      <c r="T17" s="89" t="s">
        <v>3307</v>
      </c>
      <c r="U17" s="115" t="s">
        <v>6531</v>
      </c>
    </row>
    <row r="18">
      <c r="A18" s="6">
        <v>45782.0</v>
      </c>
      <c r="B18" s="8" t="s">
        <v>6532</v>
      </c>
      <c r="C18" s="12" t="s">
        <v>6533</v>
      </c>
      <c r="D18" s="8" t="s">
        <v>6534</v>
      </c>
      <c r="E18" s="8" t="s">
        <v>3306</v>
      </c>
      <c r="F18" s="111">
        <v>0.0256</v>
      </c>
      <c r="G18" s="87">
        <v>1265.0</v>
      </c>
      <c r="H18" s="87">
        <v>345000.0</v>
      </c>
      <c r="I18" s="87">
        <v>261880.0</v>
      </c>
      <c r="J18" s="112">
        <f t="shared" si="1"/>
        <v>83120</v>
      </c>
      <c r="K18" s="91" t="s">
        <v>6535</v>
      </c>
      <c r="L18" s="89">
        <v>3.0</v>
      </c>
      <c r="M18" s="89">
        <v>3.0</v>
      </c>
      <c r="N18" s="113">
        <v>1791.0</v>
      </c>
      <c r="O18" s="114"/>
      <c r="P18" s="8" t="s">
        <v>2900</v>
      </c>
      <c r="Q18" s="8" t="s">
        <v>2900</v>
      </c>
      <c r="R18" s="8" t="s">
        <v>2900</v>
      </c>
      <c r="S18" s="8"/>
      <c r="T18" s="89" t="s">
        <v>3307</v>
      </c>
      <c r="U18" s="115" t="s">
        <v>6536</v>
      </c>
    </row>
    <row r="19">
      <c r="A19" s="6">
        <v>45782.0</v>
      </c>
      <c r="B19" s="8" t="s">
        <v>6537</v>
      </c>
      <c r="C19" s="12" t="s">
        <v>6538</v>
      </c>
      <c r="D19" s="8" t="s">
        <v>6539</v>
      </c>
      <c r="E19" s="8" t="s">
        <v>3306</v>
      </c>
      <c r="F19" s="111">
        <v>0.0273</v>
      </c>
      <c r="G19" s="87">
        <v>1662.0</v>
      </c>
      <c r="H19" s="87">
        <v>464900.0</v>
      </c>
      <c r="I19" s="87">
        <v>352762.0</v>
      </c>
      <c r="J19" s="112">
        <f t="shared" si="1"/>
        <v>112138</v>
      </c>
      <c r="K19" s="91"/>
      <c r="L19" s="89">
        <v>3.0</v>
      </c>
      <c r="M19" s="89">
        <v>3.0</v>
      </c>
      <c r="N19" s="113">
        <v>2092.0</v>
      </c>
      <c r="O19" s="114"/>
      <c r="P19" s="8" t="s">
        <v>2900</v>
      </c>
      <c r="Q19" s="8" t="s">
        <v>2900</v>
      </c>
      <c r="R19" s="8" t="s">
        <v>2900</v>
      </c>
      <c r="S19" s="8"/>
      <c r="T19" s="89" t="s">
        <v>3307</v>
      </c>
      <c r="U19" s="115" t="s">
        <v>6540</v>
      </c>
    </row>
    <row r="20">
      <c r="A20" s="6">
        <v>45782.0</v>
      </c>
      <c r="B20" s="8" t="s">
        <v>6541</v>
      </c>
      <c r="C20" s="12" t="s">
        <v>6542</v>
      </c>
      <c r="D20" s="8" t="s">
        <v>6543</v>
      </c>
      <c r="E20" s="8" t="s">
        <v>3306</v>
      </c>
      <c r="F20" s="111">
        <v>0.025</v>
      </c>
      <c r="G20" s="87">
        <v>1583.0</v>
      </c>
      <c r="H20" s="87">
        <v>395000.0</v>
      </c>
      <c r="I20" s="87">
        <v>273285.0</v>
      </c>
      <c r="J20" s="112">
        <f t="shared" si="1"/>
        <v>121715</v>
      </c>
      <c r="K20" s="91" t="s">
        <v>6544</v>
      </c>
      <c r="L20" s="89">
        <v>3.0</v>
      </c>
      <c r="M20" s="89">
        <v>2.0</v>
      </c>
      <c r="N20" s="113">
        <v>1346.0</v>
      </c>
      <c r="O20" s="114"/>
      <c r="P20" s="8" t="s">
        <v>2900</v>
      </c>
      <c r="Q20" s="8" t="s">
        <v>2900</v>
      </c>
      <c r="R20" s="8" t="s">
        <v>2900</v>
      </c>
      <c r="S20" s="8"/>
      <c r="T20" s="89" t="s">
        <v>3307</v>
      </c>
      <c r="U20" s="115" t="s">
        <v>6545</v>
      </c>
    </row>
    <row r="21">
      <c r="A21" s="6">
        <v>45782.0</v>
      </c>
      <c r="B21" s="8" t="s">
        <v>6546</v>
      </c>
      <c r="C21" s="12" t="s">
        <v>6547</v>
      </c>
      <c r="D21" s="8" t="s">
        <v>6548</v>
      </c>
      <c r="E21" s="8" t="s">
        <v>3558</v>
      </c>
      <c r="F21" s="111">
        <v>0.0273</v>
      </c>
      <c r="G21" s="87">
        <v>1938.0</v>
      </c>
      <c r="H21" s="87">
        <v>410000.0</v>
      </c>
      <c r="I21" s="87">
        <v>359835.0</v>
      </c>
      <c r="J21" s="112">
        <f t="shared" si="1"/>
        <v>50165</v>
      </c>
      <c r="K21" s="91" t="s">
        <v>6549</v>
      </c>
      <c r="L21" s="89">
        <v>3.0</v>
      </c>
      <c r="M21" s="89">
        <v>3.0</v>
      </c>
      <c r="N21" s="113">
        <v>1482.0</v>
      </c>
      <c r="O21" s="114"/>
      <c r="P21" s="8" t="s">
        <v>66</v>
      </c>
      <c r="Q21" s="8" t="s">
        <v>3385</v>
      </c>
      <c r="R21" s="8" t="s">
        <v>66</v>
      </c>
      <c r="S21" s="88" t="s">
        <v>6550</v>
      </c>
      <c r="T21" s="89" t="s">
        <v>3307</v>
      </c>
      <c r="U21" s="115" t="s">
        <v>6551</v>
      </c>
    </row>
    <row r="22">
      <c r="A22" s="6">
        <v>45782.0</v>
      </c>
      <c r="B22" s="8" t="s">
        <v>6552</v>
      </c>
      <c r="C22" s="12" t="s">
        <v>6553</v>
      </c>
      <c r="D22" s="8" t="s">
        <v>6554</v>
      </c>
      <c r="E22" s="8" t="s">
        <v>3306</v>
      </c>
      <c r="F22" s="111">
        <v>0.0237</v>
      </c>
      <c r="G22" s="87">
        <v>2467.0</v>
      </c>
      <c r="H22" s="87">
        <v>495000.0</v>
      </c>
      <c r="I22" s="87">
        <v>375758.0</v>
      </c>
      <c r="J22" s="112">
        <f t="shared" si="1"/>
        <v>119242</v>
      </c>
      <c r="K22" s="91" t="s">
        <v>6555</v>
      </c>
      <c r="L22" s="89">
        <v>4.0</v>
      </c>
      <c r="M22" s="89">
        <v>4.0</v>
      </c>
      <c r="N22" s="113">
        <v>2768.0</v>
      </c>
      <c r="O22" s="114"/>
      <c r="P22" s="8" t="s">
        <v>2900</v>
      </c>
      <c r="Q22" s="8" t="s">
        <v>2900</v>
      </c>
      <c r="R22" s="8" t="s">
        <v>2900</v>
      </c>
      <c r="S22" s="8"/>
      <c r="T22" s="89" t="s">
        <v>3307</v>
      </c>
      <c r="U22" s="115" t="s">
        <v>6556</v>
      </c>
    </row>
    <row r="23">
      <c r="A23" s="6">
        <v>45779.0</v>
      </c>
      <c r="B23" s="8" t="s">
        <v>5283</v>
      </c>
      <c r="C23" s="12" t="s">
        <v>6557</v>
      </c>
      <c r="D23" s="8" t="s">
        <v>6558</v>
      </c>
      <c r="E23" s="8" t="s">
        <v>3314</v>
      </c>
      <c r="F23" s="111">
        <v>0.0285</v>
      </c>
      <c r="G23" s="87">
        <v>1599.0</v>
      </c>
      <c r="H23" s="87">
        <v>445000.0</v>
      </c>
      <c r="I23" s="87">
        <v>331816.0</v>
      </c>
      <c r="J23" s="112">
        <f t="shared" si="1"/>
        <v>113184</v>
      </c>
      <c r="K23" s="91" t="s">
        <v>6559</v>
      </c>
      <c r="L23" s="89">
        <v>3.0</v>
      </c>
      <c r="M23" s="89">
        <v>3.0</v>
      </c>
      <c r="N23" s="113">
        <v>1900.0</v>
      </c>
      <c r="O23" s="114" t="s">
        <v>6560</v>
      </c>
      <c r="P23" s="8" t="s">
        <v>66</v>
      </c>
      <c r="Q23" s="8" t="s">
        <v>3385</v>
      </c>
      <c r="R23" s="8" t="s">
        <v>66</v>
      </c>
      <c r="S23" s="88" t="s">
        <v>6561</v>
      </c>
      <c r="T23" s="89" t="s">
        <v>3307</v>
      </c>
      <c r="U23" s="115" t="s">
        <v>6562</v>
      </c>
    </row>
    <row r="24">
      <c r="A24" s="6">
        <v>45779.0</v>
      </c>
      <c r="B24" s="8" t="s">
        <v>6563</v>
      </c>
      <c r="C24" s="12" t="s">
        <v>6564</v>
      </c>
      <c r="D24" s="8" t="s">
        <v>6565</v>
      </c>
      <c r="E24" s="8" t="s">
        <v>3306</v>
      </c>
      <c r="F24" s="111">
        <v>0.03</v>
      </c>
      <c r="G24" s="87">
        <v>1707.0</v>
      </c>
      <c r="H24" s="87">
        <v>395000.0</v>
      </c>
      <c r="I24" s="87">
        <v>359237.0</v>
      </c>
      <c r="J24" s="112">
        <f t="shared" si="1"/>
        <v>35763</v>
      </c>
      <c r="K24" s="91" t="s">
        <v>6566</v>
      </c>
      <c r="L24" s="89">
        <v>3.0</v>
      </c>
      <c r="M24" s="89">
        <v>2.0</v>
      </c>
      <c r="N24" s="113">
        <v>1590.0</v>
      </c>
      <c r="O24" s="114"/>
      <c r="P24" s="8" t="s">
        <v>2900</v>
      </c>
      <c r="Q24" s="8" t="s">
        <v>2900</v>
      </c>
      <c r="R24" s="8" t="s">
        <v>2900</v>
      </c>
      <c r="S24" s="8"/>
      <c r="T24" s="89" t="s">
        <v>3307</v>
      </c>
      <c r="U24" s="115" t="s">
        <v>6567</v>
      </c>
    </row>
    <row r="25">
      <c r="A25" s="6">
        <v>45779.0</v>
      </c>
      <c r="B25" s="8" t="s">
        <v>5083</v>
      </c>
      <c r="C25" s="12" t="s">
        <v>6568</v>
      </c>
      <c r="D25" s="8" t="s">
        <v>6569</v>
      </c>
      <c r="E25" s="8" t="s">
        <v>3306</v>
      </c>
      <c r="F25" s="111">
        <v>0.0325</v>
      </c>
      <c r="G25" s="87">
        <v>3012.0</v>
      </c>
      <c r="H25" s="87">
        <v>535000.0</v>
      </c>
      <c r="I25" s="87">
        <v>432209.0</v>
      </c>
      <c r="J25" s="112">
        <f t="shared" si="1"/>
        <v>102791</v>
      </c>
      <c r="K25" s="91"/>
      <c r="L25" s="89">
        <v>6.0</v>
      </c>
      <c r="M25" s="89">
        <v>3.0</v>
      </c>
      <c r="N25" s="113">
        <v>2884.0</v>
      </c>
      <c r="O25" s="114"/>
      <c r="P25" s="8" t="s">
        <v>2900</v>
      </c>
      <c r="Q25" s="8" t="s">
        <v>2900</v>
      </c>
      <c r="R25" s="8" t="s">
        <v>2900</v>
      </c>
      <c r="S25" s="8"/>
      <c r="T25" s="89" t="s">
        <v>3307</v>
      </c>
      <c r="U25" s="115" t="s">
        <v>6570</v>
      </c>
    </row>
    <row r="26">
      <c r="A26" s="6">
        <v>45779.0</v>
      </c>
      <c r="B26" s="8" t="s">
        <v>6571</v>
      </c>
      <c r="C26" s="12" t="s">
        <v>6572</v>
      </c>
      <c r="D26" s="8" t="s">
        <v>6573</v>
      </c>
      <c r="E26" s="8" t="s">
        <v>3306</v>
      </c>
      <c r="F26" s="111">
        <v>0.0282</v>
      </c>
      <c r="G26" s="87">
        <v>1738.0</v>
      </c>
      <c r="H26" s="87">
        <v>405000.0</v>
      </c>
      <c r="I26" s="87">
        <v>369216.0</v>
      </c>
      <c r="J26" s="112">
        <f t="shared" si="1"/>
        <v>35784</v>
      </c>
      <c r="K26" s="91" t="s">
        <v>6574</v>
      </c>
      <c r="L26" s="89">
        <v>3.0</v>
      </c>
      <c r="M26" s="89">
        <v>3.0</v>
      </c>
      <c r="N26" s="113">
        <v>1968.0</v>
      </c>
      <c r="O26" s="114"/>
      <c r="P26" s="8" t="s">
        <v>2900</v>
      </c>
      <c r="Q26" s="8" t="s">
        <v>2900</v>
      </c>
      <c r="R26" s="8" t="s">
        <v>2900</v>
      </c>
      <c r="S26" s="8"/>
      <c r="T26" s="89" t="s">
        <v>3307</v>
      </c>
      <c r="U26" s="115" t="s">
        <v>6575</v>
      </c>
    </row>
    <row r="27">
      <c r="A27" s="6">
        <v>45778.0</v>
      </c>
      <c r="B27" s="8" t="s">
        <v>4934</v>
      </c>
      <c r="C27" s="12" t="s">
        <v>6576</v>
      </c>
      <c r="D27" s="8" t="s">
        <v>6577</v>
      </c>
      <c r="E27" s="8" t="s">
        <v>3306</v>
      </c>
      <c r="F27" s="111">
        <v>0.0283</v>
      </c>
      <c r="G27" s="87">
        <v>1929.0</v>
      </c>
      <c r="H27" s="87">
        <v>399950.0</v>
      </c>
      <c r="I27" s="87">
        <v>344420.0</v>
      </c>
      <c r="J27" s="112">
        <f t="shared" si="1"/>
        <v>55530</v>
      </c>
      <c r="K27" s="91" t="s">
        <v>6578</v>
      </c>
      <c r="L27" s="89">
        <v>3.0</v>
      </c>
      <c r="M27" s="89">
        <v>3.0</v>
      </c>
      <c r="N27" s="113">
        <v>2348.0</v>
      </c>
      <c r="O27" s="114"/>
      <c r="P27" s="8" t="s">
        <v>2900</v>
      </c>
      <c r="Q27" s="8" t="s">
        <v>2900</v>
      </c>
      <c r="R27" s="8" t="s">
        <v>2900</v>
      </c>
      <c r="S27" s="8"/>
      <c r="T27" s="89" t="s">
        <v>3693</v>
      </c>
      <c r="U27" s="115" t="s">
        <v>6579</v>
      </c>
    </row>
    <row r="28">
      <c r="A28" s="6">
        <v>45778.0</v>
      </c>
      <c r="B28" s="8" t="s">
        <v>4135</v>
      </c>
      <c r="C28" s="12" t="s">
        <v>6580</v>
      </c>
      <c r="D28" s="8" t="s">
        <v>6581</v>
      </c>
      <c r="E28" s="8" t="s">
        <v>3306</v>
      </c>
      <c r="F28" s="111">
        <v>0.0273</v>
      </c>
      <c r="G28" s="87">
        <v>2433.0</v>
      </c>
      <c r="H28" s="87">
        <v>565000.0</v>
      </c>
      <c r="I28" s="87">
        <v>446393.0</v>
      </c>
      <c r="J28" s="112">
        <f t="shared" si="1"/>
        <v>118607</v>
      </c>
      <c r="K28" s="91" t="s">
        <v>6582</v>
      </c>
      <c r="L28" s="89">
        <v>5.0</v>
      </c>
      <c r="M28" s="89">
        <v>3.0</v>
      </c>
      <c r="N28" s="113">
        <v>3156.0</v>
      </c>
      <c r="O28" s="114"/>
      <c r="P28" s="8" t="s">
        <v>2900</v>
      </c>
      <c r="Q28" s="8" t="s">
        <v>2900</v>
      </c>
      <c r="R28" s="8" t="s">
        <v>2900</v>
      </c>
      <c r="S28" s="8"/>
      <c r="T28" s="89" t="s">
        <v>3307</v>
      </c>
      <c r="U28" s="115" t="s">
        <v>6583</v>
      </c>
    </row>
    <row r="29">
      <c r="A29" s="6">
        <v>45778.0</v>
      </c>
      <c r="B29" s="8" t="s">
        <v>6584</v>
      </c>
      <c r="C29" s="12" t="s">
        <v>6585</v>
      </c>
      <c r="D29" s="8" t="s">
        <v>6586</v>
      </c>
      <c r="E29" s="8" t="s">
        <v>3306</v>
      </c>
      <c r="F29" s="111">
        <v>0.0351</v>
      </c>
      <c r="G29" s="87">
        <v>2812.0</v>
      </c>
      <c r="H29" s="87">
        <v>600000.0</v>
      </c>
      <c r="I29" s="87">
        <v>527680.0</v>
      </c>
      <c r="J29" s="112">
        <f t="shared" si="1"/>
        <v>72320</v>
      </c>
      <c r="K29" s="91" t="s">
        <v>6587</v>
      </c>
      <c r="L29" s="89">
        <v>5.0</v>
      </c>
      <c r="M29" s="89">
        <v>4.0</v>
      </c>
      <c r="N29" s="113">
        <v>3303.0</v>
      </c>
      <c r="O29" s="114" t="s">
        <v>5260</v>
      </c>
      <c r="P29" s="8" t="s">
        <v>2900</v>
      </c>
      <c r="Q29" s="8" t="s">
        <v>2900</v>
      </c>
      <c r="R29" s="8" t="s">
        <v>2900</v>
      </c>
      <c r="S29" s="8"/>
      <c r="T29" s="89" t="s">
        <v>3307</v>
      </c>
      <c r="U29" s="115" t="s">
        <v>6588</v>
      </c>
    </row>
    <row r="30">
      <c r="A30" s="6">
        <v>45777.0</v>
      </c>
      <c r="B30" s="8" t="s">
        <v>5121</v>
      </c>
      <c r="C30" s="12" t="s">
        <v>6589</v>
      </c>
      <c r="D30" s="8" t="s">
        <v>6590</v>
      </c>
      <c r="E30" s="8" t="s">
        <v>3306</v>
      </c>
      <c r="F30" s="111">
        <v>0.0271</v>
      </c>
      <c r="G30" s="87">
        <v>1350.0</v>
      </c>
      <c r="H30" s="87">
        <v>385000.0</v>
      </c>
      <c r="I30" s="87">
        <v>285316.0</v>
      </c>
      <c r="J30" s="112">
        <f t="shared" si="1"/>
        <v>99684</v>
      </c>
      <c r="K30" s="91" t="s">
        <v>6591</v>
      </c>
      <c r="L30" s="89">
        <v>3.0</v>
      </c>
      <c r="M30" s="89">
        <v>2.0</v>
      </c>
      <c r="N30" s="113">
        <v>1338.0</v>
      </c>
      <c r="O30" s="114"/>
      <c r="P30" s="8" t="s">
        <v>2900</v>
      </c>
      <c r="Q30" s="8" t="s">
        <v>2900</v>
      </c>
      <c r="R30" s="8" t="s">
        <v>2900</v>
      </c>
      <c r="S30" s="8"/>
      <c r="T30" s="89" t="s">
        <v>3307</v>
      </c>
      <c r="U30" s="115" t="s">
        <v>6592</v>
      </c>
    </row>
    <row r="31">
      <c r="A31" s="6">
        <v>45777.0</v>
      </c>
      <c r="B31" s="8" t="s">
        <v>3499</v>
      </c>
      <c r="C31" s="12" t="s">
        <v>6593</v>
      </c>
      <c r="D31" s="8" t="s">
        <v>6594</v>
      </c>
      <c r="E31" s="8" t="s">
        <v>3306</v>
      </c>
      <c r="F31" s="111">
        <v>0.0271</v>
      </c>
      <c r="G31" s="87">
        <v>1569.0</v>
      </c>
      <c r="H31" s="87">
        <v>455000.0</v>
      </c>
      <c r="I31" s="87">
        <v>307254.0</v>
      </c>
      <c r="J31" s="112">
        <f t="shared" si="1"/>
        <v>147746</v>
      </c>
      <c r="K31" s="91" t="s">
        <v>6595</v>
      </c>
      <c r="L31" s="89">
        <v>3.0</v>
      </c>
      <c r="M31" s="89">
        <v>3.0</v>
      </c>
      <c r="N31" s="113">
        <v>1653.0</v>
      </c>
      <c r="O31" s="114"/>
      <c r="P31" s="8" t="s">
        <v>2900</v>
      </c>
      <c r="Q31" s="8" t="s">
        <v>2900</v>
      </c>
      <c r="R31" s="8" t="s">
        <v>2900</v>
      </c>
      <c r="S31" s="8"/>
      <c r="T31" s="89" t="s">
        <v>3307</v>
      </c>
      <c r="U31" s="115" t="s">
        <v>6596</v>
      </c>
    </row>
    <row r="32">
      <c r="A32" s="6">
        <v>45777.0</v>
      </c>
      <c r="B32" s="8" t="s">
        <v>4630</v>
      </c>
      <c r="C32" s="12" t="s">
        <v>6597</v>
      </c>
      <c r="D32" s="8" t="s">
        <v>6598</v>
      </c>
      <c r="E32" s="8" t="s">
        <v>3306</v>
      </c>
      <c r="F32" s="111">
        <v>0.0283</v>
      </c>
      <c r="G32" s="87">
        <v>1052.0</v>
      </c>
      <c r="H32" s="87">
        <v>349999.0</v>
      </c>
      <c r="I32" s="87">
        <v>207225.0</v>
      </c>
      <c r="J32" s="112">
        <f t="shared" si="1"/>
        <v>142774</v>
      </c>
      <c r="K32" s="91" t="s">
        <v>6599</v>
      </c>
      <c r="L32" s="89">
        <v>3.0</v>
      </c>
      <c r="M32" s="89">
        <v>2.0</v>
      </c>
      <c r="N32" s="113">
        <v>1330.0</v>
      </c>
      <c r="O32" s="114"/>
      <c r="P32" s="8" t="s">
        <v>2900</v>
      </c>
      <c r="Q32" s="8" t="s">
        <v>2900</v>
      </c>
      <c r="R32" s="8" t="s">
        <v>2900</v>
      </c>
      <c r="S32" s="8"/>
      <c r="T32" s="89" t="s">
        <v>3307</v>
      </c>
      <c r="U32" s="115" t="s">
        <v>6600</v>
      </c>
    </row>
    <row r="33">
      <c r="A33" s="6">
        <v>45776.0</v>
      </c>
      <c r="B33" s="8" t="s">
        <v>4943</v>
      </c>
      <c r="C33" s="12" t="s">
        <v>6601</v>
      </c>
      <c r="D33" s="8" t="s">
        <v>6602</v>
      </c>
      <c r="E33" s="8" t="s">
        <v>3306</v>
      </c>
      <c r="F33" s="111">
        <v>0.0285</v>
      </c>
      <c r="G33" s="87">
        <v>2261.0</v>
      </c>
      <c r="H33" s="87">
        <v>524900.0</v>
      </c>
      <c r="I33" s="87">
        <v>414944.0</v>
      </c>
      <c r="J33" s="112">
        <f t="shared" si="1"/>
        <v>109956</v>
      </c>
      <c r="K33" s="91" t="s">
        <v>6603</v>
      </c>
      <c r="L33" s="89">
        <v>3.0</v>
      </c>
      <c r="M33" s="89">
        <v>3.0</v>
      </c>
      <c r="N33" s="113">
        <v>3304.0</v>
      </c>
      <c r="O33" s="114"/>
      <c r="P33" s="8" t="s">
        <v>2900</v>
      </c>
      <c r="Q33" s="8" t="s">
        <v>2900</v>
      </c>
      <c r="R33" s="8" t="s">
        <v>2900</v>
      </c>
      <c r="S33" s="8"/>
      <c r="T33" s="89" t="s">
        <v>3307</v>
      </c>
      <c r="U33" s="115" t="s">
        <v>6604</v>
      </c>
    </row>
    <row r="34">
      <c r="A34" s="6">
        <v>45775.0</v>
      </c>
      <c r="B34" s="8" t="s">
        <v>5392</v>
      </c>
      <c r="C34" s="12" t="s">
        <v>6605</v>
      </c>
      <c r="D34" s="8" t="s">
        <v>6606</v>
      </c>
      <c r="E34" s="8" t="s">
        <v>3306</v>
      </c>
      <c r="F34" s="111">
        <v>0.0269</v>
      </c>
      <c r="G34" s="87">
        <v>1468.0</v>
      </c>
      <c r="H34" s="87">
        <v>395000.0</v>
      </c>
      <c r="I34" s="87">
        <v>287503.0</v>
      </c>
      <c r="J34" s="112">
        <f t="shared" si="1"/>
        <v>107497</v>
      </c>
      <c r="K34" s="91" t="s">
        <v>6607</v>
      </c>
      <c r="L34" s="89">
        <v>2.0</v>
      </c>
      <c r="M34" s="89">
        <v>2.0</v>
      </c>
      <c r="N34" s="113">
        <v>1302.0</v>
      </c>
      <c r="O34" s="114">
        <v>277.0</v>
      </c>
      <c r="P34" s="8" t="s">
        <v>2900</v>
      </c>
      <c r="Q34" s="8" t="s">
        <v>2900</v>
      </c>
      <c r="R34" s="8" t="s">
        <v>2900</v>
      </c>
      <c r="S34" s="8"/>
      <c r="T34" s="89" t="s">
        <v>3307</v>
      </c>
      <c r="U34" s="115" t="s">
        <v>6608</v>
      </c>
    </row>
    <row r="35">
      <c r="A35" s="6">
        <v>45772.0</v>
      </c>
      <c r="B35" s="8" t="s">
        <v>6609</v>
      </c>
      <c r="C35" s="12" t="s">
        <v>6610</v>
      </c>
      <c r="D35" s="8" t="s">
        <v>6611</v>
      </c>
      <c r="E35" s="8" t="s">
        <v>3306</v>
      </c>
      <c r="F35" s="111">
        <v>0.0306</v>
      </c>
      <c r="G35" s="87">
        <v>1478.0</v>
      </c>
      <c r="H35" s="87">
        <v>400000.0</v>
      </c>
      <c r="I35" s="87">
        <v>289072.0</v>
      </c>
      <c r="J35" s="112">
        <f t="shared" si="1"/>
        <v>110928</v>
      </c>
      <c r="K35" s="91" t="s">
        <v>6612</v>
      </c>
      <c r="L35" s="89">
        <v>4.0</v>
      </c>
      <c r="M35" s="89">
        <v>3.0</v>
      </c>
      <c r="N35" s="113">
        <v>1690.0</v>
      </c>
      <c r="O35" s="114"/>
      <c r="P35" s="8" t="s">
        <v>2900</v>
      </c>
      <c r="Q35" s="8" t="s">
        <v>2900</v>
      </c>
      <c r="R35" s="8" t="s">
        <v>2900</v>
      </c>
      <c r="S35" s="8"/>
      <c r="T35" s="89" t="s">
        <v>3307</v>
      </c>
      <c r="U35" s="115" t="s">
        <v>6613</v>
      </c>
    </row>
    <row r="36">
      <c r="A36" s="6">
        <v>45771.0</v>
      </c>
      <c r="B36" s="8" t="s">
        <v>6614</v>
      </c>
      <c r="C36" s="12" t="s">
        <v>6615</v>
      </c>
      <c r="D36" s="8" t="s">
        <v>6616</v>
      </c>
      <c r="E36" s="8" t="s">
        <v>3306</v>
      </c>
      <c r="F36" s="111">
        <v>0.0351</v>
      </c>
      <c r="G36" s="87">
        <v>1812.0</v>
      </c>
      <c r="H36" s="87">
        <v>390000.0</v>
      </c>
      <c r="I36" s="87">
        <v>359892.0</v>
      </c>
      <c r="J36" s="112">
        <f t="shared" si="1"/>
        <v>30108</v>
      </c>
      <c r="K36" s="91" t="s">
        <v>6617</v>
      </c>
      <c r="L36" s="89">
        <v>3.0</v>
      </c>
      <c r="M36" s="89">
        <v>3.0</v>
      </c>
      <c r="N36" s="113">
        <v>1418.0</v>
      </c>
      <c r="O36" s="114"/>
      <c r="P36" s="8" t="s">
        <v>2900</v>
      </c>
      <c r="Q36" s="8" t="s">
        <v>2900</v>
      </c>
      <c r="R36" s="8" t="s">
        <v>2900</v>
      </c>
      <c r="S36" s="8"/>
      <c r="T36" s="89" t="s">
        <v>3307</v>
      </c>
      <c r="U36" s="115" t="s">
        <v>6618</v>
      </c>
    </row>
    <row r="37">
      <c r="A37" s="6">
        <v>45769.0</v>
      </c>
      <c r="B37" s="8" t="s">
        <v>6619</v>
      </c>
      <c r="C37" s="12" t="s">
        <v>6620</v>
      </c>
      <c r="D37" s="8" t="s">
        <v>6621</v>
      </c>
      <c r="E37" s="8" t="s">
        <v>3306</v>
      </c>
      <c r="F37" s="111">
        <v>0.0264</v>
      </c>
      <c r="G37" s="87">
        <v>1790.0</v>
      </c>
      <c r="H37" s="87">
        <v>450000.0</v>
      </c>
      <c r="I37" s="87">
        <v>342481.0</v>
      </c>
      <c r="J37" s="112">
        <f t="shared" si="1"/>
        <v>107519</v>
      </c>
      <c r="K37" s="91" t="s">
        <v>6622</v>
      </c>
      <c r="L37" s="89">
        <v>3.0</v>
      </c>
      <c r="M37" s="89">
        <v>3.0</v>
      </c>
      <c r="N37" s="113">
        <v>2568.0</v>
      </c>
      <c r="O37" s="114"/>
      <c r="P37" s="8" t="s">
        <v>2900</v>
      </c>
      <c r="Q37" s="8" t="s">
        <v>2900</v>
      </c>
      <c r="R37" s="8" t="s">
        <v>2900</v>
      </c>
      <c r="S37" s="8"/>
      <c r="T37" s="89" t="s">
        <v>3307</v>
      </c>
      <c r="U37" s="115" t="s">
        <v>6623</v>
      </c>
    </row>
    <row r="38">
      <c r="A38" s="6">
        <v>45769.0</v>
      </c>
      <c r="B38" s="8" t="s">
        <v>4706</v>
      </c>
      <c r="C38" s="12" t="s">
        <v>6624</v>
      </c>
      <c r="D38" s="8" t="s">
        <v>6625</v>
      </c>
      <c r="E38" s="8" t="s">
        <v>3306</v>
      </c>
      <c r="F38" s="111">
        <v>0.0273</v>
      </c>
      <c r="G38" s="87">
        <v>2217.0</v>
      </c>
      <c r="H38" s="87">
        <v>565000.0</v>
      </c>
      <c r="I38" s="87">
        <v>427270.0</v>
      </c>
      <c r="J38" s="112">
        <f t="shared" si="1"/>
        <v>137730</v>
      </c>
      <c r="K38" s="91" t="s">
        <v>6626</v>
      </c>
      <c r="L38" s="89">
        <v>4.0</v>
      </c>
      <c r="M38" s="89">
        <v>3.0</v>
      </c>
      <c r="N38" s="113">
        <v>3530.0</v>
      </c>
      <c r="O38" s="114" t="s">
        <v>3838</v>
      </c>
      <c r="P38" s="8" t="s">
        <v>2900</v>
      </c>
      <c r="Q38" s="8" t="s">
        <v>3337</v>
      </c>
      <c r="R38" s="8" t="s">
        <v>2900</v>
      </c>
      <c r="S38" s="8"/>
      <c r="T38" s="89" t="s">
        <v>3307</v>
      </c>
      <c r="U38" s="115" t="s">
        <v>6627</v>
      </c>
    </row>
    <row r="39">
      <c r="A39" s="6">
        <v>45769.0</v>
      </c>
      <c r="B39" s="8" t="s">
        <v>6628</v>
      </c>
      <c r="C39" s="12" t="s">
        <v>6629</v>
      </c>
      <c r="D39" s="8" t="s">
        <v>6630</v>
      </c>
      <c r="E39" s="8" t="s">
        <v>3306</v>
      </c>
      <c r="F39" s="111">
        <v>0.0277</v>
      </c>
      <c r="G39" s="87">
        <v>1417.0</v>
      </c>
      <c r="H39" s="87">
        <v>414900.0</v>
      </c>
      <c r="I39" s="87">
        <v>277221.0</v>
      </c>
      <c r="J39" s="112">
        <f t="shared" si="1"/>
        <v>137679</v>
      </c>
      <c r="K39" s="91" t="s">
        <v>6631</v>
      </c>
      <c r="L39" s="89">
        <v>3.0</v>
      </c>
      <c r="M39" s="89">
        <v>3.0</v>
      </c>
      <c r="N39" s="113">
        <v>1881.0</v>
      </c>
      <c r="O39" s="114"/>
      <c r="P39" s="8" t="s">
        <v>2900</v>
      </c>
      <c r="Q39" s="8" t="s">
        <v>3337</v>
      </c>
      <c r="R39" s="8" t="s">
        <v>2900</v>
      </c>
      <c r="S39" s="8"/>
      <c r="T39" s="89" t="s">
        <v>3307</v>
      </c>
      <c r="U39" s="115" t="s">
        <v>6632</v>
      </c>
    </row>
    <row r="40">
      <c r="A40" s="6">
        <v>45769.0</v>
      </c>
      <c r="B40" s="8" t="s">
        <v>6633</v>
      </c>
      <c r="C40" s="12" t="s">
        <v>6634</v>
      </c>
      <c r="D40" s="8" t="s">
        <v>6635</v>
      </c>
      <c r="E40" s="8" t="s">
        <v>3306</v>
      </c>
      <c r="F40" s="111">
        <v>0.0392</v>
      </c>
      <c r="G40" s="87">
        <v>3061.0</v>
      </c>
      <c r="H40" s="87">
        <v>630000.0</v>
      </c>
      <c r="I40" s="87">
        <v>585933.0</v>
      </c>
      <c r="J40" s="112">
        <f t="shared" si="1"/>
        <v>44067</v>
      </c>
      <c r="K40" s="91" t="s">
        <v>6636</v>
      </c>
      <c r="L40" s="89">
        <v>5.0</v>
      </c>
      <c r="M40" s="89">
        <v>3.0</v>
      </c>
      <c r="N40" s="113">
        <v>3718.0</v>
      </c>
      <c r="O40" s="114"/>
      <c r="P40" s="8" t="s">
        <v>2900</v>
      </c>
      <c r="Q40" s="8" t="s">
        <v>3337</v>
      </c>
      <c r="R40" s="8" t="s">
        <v>2900</v>
      </c>
      <c r="S40" s="8"/>
      <c r="T40" s="89" t="s">
        <v>3307</v>
      </c>
      <c r="U40" s="115" t="s">
        <v>6637</v>
      </c>
    </row>
    <row r="41">
      <c r="A41" s="6">
        <v>45769.0</v>
      </c>
      <c r="B41" s="8" t="s">
        <v>3773</v>
      </c>
      <c r="C41" s="12" t="s">
        <v>6638</v>
      </c>
      <c r="D41" s="8" t="s">
        <v>6639</v>
      </c>
      <c r="E41" s="8" t="s">
        <v>3306</v>
      </c>
      <c r="F41" s="111">
        <v>0.0271</v>
      </c>
      <c r="G41" s="87">
        <v>1497.0</v>
      </c>
      <c r="H41" s="87">
        <v>390000.0</v>
      </c>
      <c r="I41" s="87">
        <v>311352.0</v>
      </c>
      <c r="J41" s="112">
        <f t="shared" si="1"/>
        <v>78648</v>
      </c>
      <c r="K41" s="91" t="s">
        <v>6640</v>
      </c>
      <c r="L41" s="89">
        <v>4.0</v>
      </c>
      <c r="M41" s="89">
        <v>2.0</v>
      </c>
      <c r="N41" s="113">
        <v>1589.0</v>
      </c>
      <c r="O41" s="114"/>
      <c r="P41" s="8" t="s">
        <v>2900</v>
      </c>
      <c r="Q41" s="8" t="s">
        <v>3337</v>
      </c>
      <c r="R41" s="8" t="s">
        <v>2900</v>
      </c>
      <c r="S41" s="8"/>
      <c r="T41" s="89" t="s">
        <v>3307</v>
      </c>
      <c r="U41" s="115" t="s">
        <v>6641</v>
      </c>
    </row>
    <row r="42">
      <c r="A42" s="6">
        <v>45769.0</v>
      </c>
      <c r="B42" s="8" t="s">
        <v>3413</v>
      </c>
      <c r="C42" s="12" t="s">
        <v>6638</v>
      </c>
      <c r="D42" s="8" t="s">
        <v>6642</v>
      </c>
      <c r="E42" s="8" t="s">
        <v>3306</v>
      </c>
      <c r="F42" s="111">
        <v>0.0351</v>
      </c>
      <c r="G42" s="87">
        <v>1865.0</v>
      </c>
      <c r="H42" s="87">
        <v>485000.0</v>
      </c>
      <c r="I42" s="87">
        <v>349899.0</v>
      </c>
      <c r="J42" s="112">
        <f t="shared" si="1"/>
        <v>135101</v>
      </c>
      <c r="K42" s="91" t="s">
        <v>6643</v>
      </c>
      <c r="L42" s="89">
        <v>3.0</v>
      </c>
      <c r="M42" s="89">
        <v>3.0</v>
      </c>
      <c r="N42" s="113">
        <v>2322.0</v>
      </c>
      <c r="O42" s="114" t="s">
        <v>4468</v>
      </c>
      <c r="P42" s="8" t="s">
        <v>2900</v>
      </c>
      <c r="Q42" s="8" t="s">
        <v>3337</v>
      </c>
      <c r="R42" s="8" t="s">
        <v>2900</v>
      </c>
      <c r="S42" s="8"/>
      <c r="T42" s="89" t="s">
        <v>3307</v>
      </c>
      <c r="U42" s="115" t="s">
        <v>6644</v>
      </c>
    </row>
    <row r="43">
      <c r="A43" s="6">
        <v>45769.0</v>
      </c>
      <c r="B43" s="8" t="s">
        <v>6645</v>
      </c>
      <c r="C43" s="12" t="s">
        <v>6646</v>
      </c>
      <c r="D43" s="8" t="s">
        <v>6647</v>
      </c>
      <c r="E43" s="8" t="s">
        <v>3306</v>
      </c>
      <c r="F43" s="111">
        <v>0.0473</v>
      </c>
      <c r="G43" s="87">
        <v>1725.0</v>
      </c>
      <c r="H43" s="87">
        <v>385000.0</v>
      </c>
      <c r="I43" s="87">
        <v>307292.0</v>
      </c>
      <c r="J43" s="112">
        <f t="shared" si="1"/>
        <v>77708</v>
      </c>
      <c r="K43" s="91" t="s">
        <v>6648</v>
      </c>
      <c r="L43" s="89">
        <v>3.0</v>
      </c>
      <c r="M43" s="89">
        <v>2.0</v>
      </c>
      <c r="N43" s="113">
        <v>1490.0</v>
      </c>
      <c r="O43" s="114"/>
      <c r="P43" s="8" t="s">
        <v>2900</v>
      </c>
      <c r="Q43" s="8" t="s">
        <v>3337</v>
      </c>
      <c r="R43" s="8" t="s">
        <v>2900</v>
      </c>
      <c r="S43" s="8"/>
      <c r="T43" s="89" t="s">
        <v>3307</v>
      </c>
      <c r="U43" s="115" t="s">
        <v>6649</v>
      </c>
    </row>
    <row r="44">
      <c r="A44" s="6">
        <v>45769.0</v>
      </c>
      <c r="B44" s="8" t="s">
        <v>6650</v>
      </c>
      <c r="C44" s="12" t="s">
        <v>6651</v>
      </c>
      <c r="D44" s="8" t="s">
        <v>6652</v>
      </c>
      <c r="E44" s="8" t="s">
        <v>3306</v>
      </c>
      <c r="F44" s="111">
        <v>0.0285</v>
      </c>
      <c r="G44" s="87">
        <v>2435.0</v>
      </c>
      <c r="H44" s="87">
        <v>639000.0</v>
      </c>
      <c r="I44" s="87">
        <v>517845.0</v>
      </c>
      <c r="J44" s="112">
        <f t="shared" si="1"/>
        <v>121155</v>
      </c>
      <c r="K44" s="91" t="s">
        <v>6653</v>
      </c>
      <c r="L44" s="89">
        <v>5.0</v>
      </c>
      <c r="M44" s="89">
        <v>3.0</v>
      </c>
      <c r="N44" s="113">
        <v>3156.0</v>
      </c>
      <c r="O44" s="114"/>
      <c r="P44" s="8" t="s">
        <v>2900</v>
      </c>
      <c r="Q44" s="8" t="s">
        <v>3337</v>
      </c>
      <c r="R44" s="8" t="s">
        <v>2900</v>
      </c>
      <c r="S44" s="8"/>
      <c r="T44" s="89" t="s">
        <v>3307</v>
      </c>
      <c r="U44" s="115" t="s">
        <v>6654</v>
      </c>
    </row>
    <row r="45">
      <c r="A45" s="6">
        <v>45764.0</v>
      </c>
      <c r="B45" s="8" t="s">
        <v>6655</v>
      </c>
      <c r="C45" s="12" t="s">
        <v>6656</v>
      </c>
      <c r="D45" s="8" t="s">
        <v>6657</v>
      </c>
      <c r="E45" s="8" t="s">
        <v>3306</v>
      </c>
      <c r="F45" s="111">
        <v>0.0271</v>
      </c>
      <c r="G45" s="87">
        <v>1550.0</v>
      </c>
      <c r="H45" s="87">
        <v>389900.0</v>
      </c>
      <c r="I45" s="87">
        <v>324181.0</v>
      </c>
      <c r="J45" s="112">
        <f t="shared" si="1"/>
        <v>65719</v>
      </c>
      <c r="K45" s="91"/>
      <c r="L45" s="89">
        <v>3.0</v>
      </c>
      <c r="M45" s="89">
        <v>3.0</v>
      </c>
      <c r="N45" s="113">
        <v>2228.0</v>
      </c>
      <c r="O45" s="114"/>
      <c r="P45" s="8" t="s">
        <v>2900</v>
      </c>
      <c r="Q45" s="8" t="s">
        <v>3337</v>
      </c>
      <c r="R45" s="8" t="s">
        <v>2900</v>
      </c>
      <c r="S45" s="8"/>
      <c r="T45" s="89" t="s">
        <v>3307</v>
      </c>
      <c r="U45" s="115" t="s">
        <v>6658</v>
      </c>
    </row>
    <row r="46">
      <c r="A46" s="6">
        <v>45764.0</v>
      </c>
      <c r="B46" s="8" t="s">
        <v>6659</v>
      </c>
      <c r="C46" s="12" t="s">
        <v>6660</v>
      </c>
      <c r="D46" s="8" t="s">
        <v>6661</v>
      </c>
      <c r="E46" s="8" t="s">
        <v>3306</v>
      </c>
      <c r="F46" s="111">
        <v>0.0252</v>
      </c>
      <c r="G46" s="87">
        <v>1607.0</v>
      </c>
      <c r="H46" s="87">
        <v>440000.0</v>
      </c>
      <c r="I46" s="87">
        <v>329886.0</v>
      </c>
      <c r="J46" s="112">
        <f t="shared" si="1"/>
        <v>110114</v>
      </c>
      <c r="K46" s="91" t="s">
        <v>6662</v>
      </c>
      <c r="L46" s="89">
        <v>3.0</v>
      </c>
      <c r="M46" s="89">
        <v>3.0</v>
      </c>
      <c r="N46" s="113">
        <v>2268.0</v>
      </c>
      <c r="O46" s="114" t="s">
        <v>4468</v>
      </c>
      <c r="P46" s="8" t="s">
        <v>2900</v>
      </c>
      <c r="Q46" s="8" t="s">
        <v>3337</v>
      </c>
      <c r="R46" s="8" t="s">
        <v>2900</v>
      </c>
      <c r="S46" s="8"/>
      <c r="T46" s="89" t="s">
        <v>3307</v>
      </c>
      <c r="U46" s="115" t="s">
        <v>6663</v>
      </c>
    </row>
    <row r="47">
      <c r="A47" s="6">
        <v>45764.0</v>
      </c>
      <c r="B47" s="8" t="s">
        <v>6664</v>
      </c>
      <c r="C47" s="12" t="s">
        <v>6665</v>
      </c>
      <c r="D47" s="8" t="s">
        <v>6666</v>
      </c>
      <c r="E47" s="8" t="s">
        <v>3306</v>
      </c>
      <c r="F47" s="111">
        <v>0.0285</v>
      </c>
      <c r="G47" s="87">
        <v>1585.0</v>
      </c>
      <c r="H47" s="87">
        <v>369900.0</v>
      </c>
      <c r="I47" s="87">
        <v>333926.0</v>
      </c>
      <c r="J47" s="112">
        <f t="shared" si="1"/>
        <v>35974</v>
      </c>
      <c r="K47" s="91"/>
      <c r="L47" s="89">
        <v>4.0</v>
      </c>
      <c r="M47" s="89">
        <v>2.0</v>
      </c>
      <c r="N47" s="113">
        <v>1990.0</v>
      </c>
      <c r="O47" s="114"/>
      <c r="P47" s="8" t="s">
        <v>2900</v>
      </c>
      <c r="Q47" s="8" t="s">
        <v>3337</v>
      </c>
      <c r="R47" s="8" t="s">
        <v>2900</v>
      </c>
      <c r="S47" s="8"/>
      <c r="T47" s="89" t="s">
        <v>3307</v>
      </c>
      <c r="U47" s="115" t="s">
        <v>6667</v>
      </c>
    </row>
    <row r="48">
      <c r="A48" s="6">
        <v>45762.0</v>
      </c>
      <c r="B48" s="8" t="s">
        <v>6668</v>
      </c>
      <c r="C48" s="12" t="s">
        <v>6669</v>
      </c>
      <c r="D48" s="8" t="s">
        <v>6670</v>
      </c>
      <c r="E48" s="8" t="s">
        <v>3306</v>
      </c>
      <c r="F48" s="111">
        <v>0.025</v>
      </c>
      <c r="G48" s="87">
        <v>1778.0</v>
      </c>
      <c r="H48" s="87">
        <v>450000.0</v>
      </c>
      <c r="I48" s="87">
        <v>354000.0</v>
      </c>
      <c r="J48" s="112">
        <f t="shared" si="1"/>
        <v>96000</v>
      </c>
      <c r="K48" s="91" t="s">
        <v>6671</v>
      </c>
      <c r="L48" s="89">
        <v>4.0</v>
      </c>
      <c r="M48" s="89">
        <v>4.0</v>
      </c>
      <c r="N48" s="113">
        <v>2748.0</v>
      </c>
      <c r="O48" s="114"/>
      <c r="P48" s="8" t="s">
        <v>2900</v>
      </c>
      <c r="Q48" s="8" t="s">
        <v>3337</v>
      </c>
      <c r="R48" s="8" t="s">
        <v>2900</v>
      </c>
      <c r="S48" s="8"/>
      <c r="T48" s="89" t="s">
        <v>3307</v>
      </c>
      <c r="U48" s="115" t="s">
        <v>6672</v>
      </c>
    </row>
    <row r="49">
      <c r="A49" s="6">
        <v>45762.0</v>
      </c>
      <c r="B49" s="8" t="s">
        <v>6673</v>
      </c>
      <c r="C49" s="12" t="s">
        <v>6674</v>
      </c>
      <c r="D49" s="8" t="s">
        <v>6675</v>
      </c>
      <c r="E49" s="8" t="s">
        <v>3314</v>
      </c>
      <c r="F49" s="111">
        <v>0.0282</v>
      </c>
      <c r="G49" s="87">
        <v>1884.0</v>
      </c>
      <c r="H49" s="87">
        <v>450000.0</v>
      </c>
      <c r="I49" s="87">
        <v>402781.0</v>
      </c>
      <c r="J49" s="112">
        <f t="shared" si="1"/>
        <v>47219</v>
      </c>
      <c r="K49" s="91" t="s">
        <v>6676</v>
      </c>
      <c r="L49" s="89">
        <v>3.0</v>
      </c>
      <c r="M49" s="89">
        <v>2.0</v>
      </c>
      <c r="N49" s="113">
        <v>1392.0</v>
      </c>
      <c r="O49" s="114"/>
      <c r="P49" s="8" t="s">
        <v>66</v>
      </c>
      <c r="Q49" s="8" t="s">
        <v>3385</v>
      </c>
      <c r="R49" s="8" t="s">
        <v>66</v>
      </c>
      <c r="S49" s="88" t="s">
        <v>6677</v>
      </c>
      <c r="T49" s="89" t="s">
        <v>3307</v>
      </c>
      <c r="U49" s="115" t="s">
        <v>6678</v>
      </c>
    </row>
    <row r="50">
      <c r="A50" s="6">
        <v>45761.0</v>
      </c>
      <c r="B50" s="8" t="s">
        <v>6679</v>
      </c>
      <c r="C50" s="12" t="s">
        <v>6680</v>
      </c>
      <c r="D50" s="8" t="s">
        <v>6681</v>
      </c>
      <c r="E50" s="8" t="s">
        <v>3306</v>
      </c>
      <c r="F50" s="111">
        <v>0.04375</v>
      </c>
      <c r="G50" s="87">
        <v>2833.0</v>
      </c>
      <c r="H50" s="87">
        <v>550000.0</v>
      </c>
      <c r="I50" s="87">
        <v>448800.0</v>
      </c>
      <c r="J50" s="112">
        <f t="shared" si="1"/>
        <v>101200</v>
      </c>
      <c r="K50" s="91" t="s">
        <v>6682</v>
      </c>
      <c r="L50" s="89">
        <v>4.0</v>
      </c>
      <c r="M50" s="89">
        <v>4.0</v>
      </c>
      <c r="N50" s="113">
        <v>2813.0</v>
      </c>
      <c r="O50" s="114"/>
      <c r="P50" s="8" t="s">
        <v>2900</v>
      </c>
      <c r="Q50" s="8" t="s">
        <v>3337</v>
      </c>
      <c r="R50" s="8" t="s">
        <v>2900</v>
      </c>
      <c r="S50" s="8"/>
      <c r="T50" s="89" t="s">
        <v>3307</v>
      </c>
      <c r="U50" s="115" t="s">
        <v>6683</v>
      </c>
    </row>
    <row r="51">
      <c r="A51" s="6">
        <v>45761.0</v>
      </c>
      <c r="B51" s="8" t="s">
        <v>6684</v>
      </c>
      <c r="C51" s="12" t="s">
        <v>6685</v>
      </c>
      <c r="D51" s="8" t="s">
        <v>6686</v>
      </c>
      <c r="E51" s="8" t="s">
        <v>3306</v>
      </c>
      <c r="F51" s="111">
        <v>0.0285</v>
      </c>
      <c r="G51" s="87">
        <v>2038.0</v>
      </c>
      <c r="H51" s="87">
        <v>485000.0</v>
      </c>
      <c r="I51" s="87">
        <v>405573.0</v>
      </c>
      <c r="J51" s="112">
        <f t="shared" si="1"/>
        <v>79427</v>
      </c>
      <c r="K51" s="91" t="s">
        <v>6687</v>
      </c>
      <c r="L51" s="89">
        <v>3.0</v>
      </c>
      <c r="M51" s="89">
        <v>3.0</v>
      </c>
      <c r="N51" s="113">
        <v>1839.0</v>
      </c>
      <c r="O51" s="114">
        <v>136.0</v>
      </c>
      <c r="P51" s="8" t="s">
        <v>2900</v>
      </c>
      <c r="Q51" s="8" t="s">
        <v>3337</v>
      </c>
      <c r="R51" s="8" t="s">
        <v>2900</v>
      </c>
      <c r="S51" s="8"/>
      <c r="T51" s="89" t="s">
        <v>3307</v>
      </c>
      <c r="U51" s="115" t="s">
        <v>6688</v>
      </c>
    </row>
    <row r="52">
      <c r="A52" s="6">
        <v>45761.0</v>
      </c>
      <c r="B52" s="8" t="s">
        <v>5807</v>
      </c>
      <c r="C52" s="12" t="s">
        <v>6689</v>
      </c>
      <c r="D52" s="8" t="s">
        <v>6690</v>
      </c>
      <c r="E52" s="8" t="s">
        <v>3306</v>
      </c>
      <c r="F52" s="111">
        <v>0.0256</v>
      </c>
      <c r="G52" s="87">
        <v>1692.0</v>
      </c>
      <c r="H52" s="87">
        <v>414900.0</v>
      </c>
      <c r="I52" s="87">
        <v>312361.0</v>
      </c>
      <c r="J52" s="112">
        <f t="shared" si="1"/>
        <v>102539</v>
      </c>
      <c r="K52" s="91" t="s">
        <v>6691</v>
      </c>
      <c r="L52" s="89">
        <v>4.0</v>
      </c>
      <c r="M52" s="89">
        <v>3.0</v>
      </c>
      <c r="N52" s="113">
        <v>1996.0</v>
      </c>
      <c r="O52" s="114"/>
      <c r="P52" s="8" t="s">
        <v>2900</v>
      </c>
      <c r="Q52" s="8" t="s">
        <v>3337</v>
      </c>
      <c r="R52" s="8" t="s">
        <v>2900</v>
      </c>
      <c r="S52" s="8"/>
      <c r="T52" s="89" t="s">
        <v>3307</v>
      </c>
      <c r="U52" s="115" t="s">
        <v>6692</v>
      </c>
    </row>
    <row r="53">
      <c r="A53" s="6">
        <v>45758.0</v>
      </c>
      <c r="B53" s="8" t="s">
        <v>6693</v>
      </c>
      <c r="C53" s="12" t="s">
        <v>6694</v>
      </c>
      <c r="D53" s="8" t="s">
        <v>6695</v>
      </c>
      <c r="E53" s="8" t="s">
        <v>3306</v>
      </c>
      <c r="F53" s="111">
        <v>0.0249</v>
      </c>
      <c r="G53" s="87">
        <v>1636.0</v>
      </c>
      <c r="H53" s="87">
        <v>445000.0</v>
      </c>
      <c r="I53" s="87">
        <v>349200.0</v>
      </c>
      <c r="J53" s="112">
        <f t="shared" si="1"/>
        <v>95800</v>
      </c>
      <c r="K53" s="91" t="s">
        <v>6696</v>
      </c>
      <c r="L53" s="89">
        <v>3.0</v>
      </c>
      <c r="M53" s="89">
        <v>3.0</v>
      </c>
      <c r="N53" s="113">
        <v>2034.0</v>
      </c>
      <c r="O53" s="114" t="s">
        <v>3798</v>
      </c>
      <c r="P53" s="8" t="s">
        <v>2900</v>
      </c>
      <c r="Q53" s="8" t="s">
        <v>3337</v>
      </c>
      <c r="R53" s="8" t="s">
        <v>2900</v>
      </c>
      <c r="S53" s="8"/>
      <c r="T53" s="89" t="s">
        <v>3307</v>
      </c>
      <c r="U53" s="115" t="s">
        <v>6697</v>
      </c>
    </row>
    <row r="54">
      <c r="A54" s="6">
        <v>45758.0</v>
      </c>
      <c r="B54" s="8" t="s">
        <v>6698</v>
      </c>
      <c r="C54" s="12" t="s">
        <v>6699</v>
      </c>
      <c r="D54" s="8" t="s">
        <v>6700</v>
      </c>
      <c r="E54" s="8" t="s">
        <v>3306</v>
      </c>
      <c r="F54" s="111">
        <v>0.0264</v>
      </c>
      <c r="G54" s="87">
        <v>1673.0</v>
      </c>
      <c r="H54" s="87">
        <v>475000.0</v>
      </c>
      <c r="I54" s="87">
        <v>343052.0</v>
      </c>
      <c r="J54" s="112">
        <f t="shared" si="1"/>
        <v>131948</v>
      </c>
      <c r="K54" s="91" t="s">
        <v>6701</v>
      </c>
      <c r="L54" s="89">
        <v>5.0</v>
      </c>
      <c r="M54" s="89">
        <v>4.0</v>
      </c>
      <c r="N54" s="113">
        <v>3331.0</v>
      </c>
      <c r="O54" s="114">
        <v>70.0</v>
      </c>
      <c r="P54" s="8" t="s">
        <v>2900</v>
      </c>
      <c r="Q54" s="8" t="s">
        <v>3337</v>
      </c>
      <c r="R54" s="8" t="s">
        <v>2900</v>
      </c>
      <c r="S54" s="8"/>
      <c r="T54" s="89" t="s">
        <v>3307</v>
      </c>
      <c r="U54" s="115" t="s">
        <v>6702</v>
      </c>
    </row>
    <row r="55">
      <c r="A55" s="6">
        <v>45758.0</v>
      </c>
      <c r="B55" s="8" t="s">
        <v>3377</v>
      </c>
      <c r="C55" s="12" t="s">
        <v>6703</v>
      </c>
      <c r="D55" s="8" t="s">
        <v>6704</v>
      </c>
      <c r="E55" s="8" t="s">
        <v>3306</v>
      </c>
      <c r="F55" s="111">
        <v>0.025</v>
      </c>
      <c r="G55" s="87">
        <v>3137.0</v>
      </c>
      <c r="H55" s="87">
        <v>795000.0</v>
      </c>
      <c r="I55" s="87">
        <v>654145.0</v>
      </c>
      <c r="J55" s="112">
        <f t="shared" si="1"/>
        <v>140855</v>
      </c>
      <c r="K55" s="91" t="s">
        <v>6705</v>
      </c>
      <c r="L55" s="89">
        <v>4.0</v>
      </c>
      <c r="M55" s="89">
        <v>4.0</v>
      </c>
      <c r="N55" s="113">
        <v>4254.0</v>
      </c>
      <c r="O55" s="114">
        <v>50.0</v>
      </c>
      <c r="P55" s="8" t="s">
        <v>2900</v>
      </c>
      <c r="Q55" s="8" t="s">
        <v>3337</v>
      </c>
      <c r="R55" s="8" t="s">
        <v>2900</v>
      </c>
      <c r="S55" s="8"/>
      <c r="T55" s="89" t="s">
        <v>3307</v>
      </c>
      <c r="U55" s="115" t="s">
        <v>6706</v>
      </c>
    </row>
    <row r="56">
      <c r="A56" s="6">
        <v>45757.0</v>
      </c>
      <c r="B56" s="8" t="s">
        <v>6518</v>
      </c>
      <c r="C56" s="12" t="s">
        <v>6707</v>
      </c>
      <c r="D56" s="8" t="s">
        <v>6708</v>
      </c>
      <c r="E56" s="8" t="s">
        <v>3306</v>
      </c>
      <c r="F56" s="111">
        <v>0.0281</v>
      </c>
      <c r="G56" s="87">
        <v>2066.0</v>
      </c>
      <c r="H56" s="87">
        <v>449500.0</v>
      </c>
      <c r="I56" s="87">
        <v>378821.0</v>
      </c>
      <c r="J56" s="112">
        <f t="shared" si="1"/>
        <v>70679</v>
      </c>
      <c r="K56" s="91" t="s">
        <v>6709</v>
      </c>
      <c r="L56" s="89">
        <v>4.0</v>
      </c>
      <c r="M56" s="89">
        <v>3.0</v>
      </c>
      <c r="N56" s="113">
        <v>2226.0</v>
      </c>
      <c r="O56" s="114"/>
      <c r="P56" s="8" t="s">
        <v>66</v>
      </c>
      <c r="Q56" s="8" t="s">
        <v>3735</v>
      </c>
      <c r="R56" s="8" t="s">
        <v>2900</v>
      </c>
      <c r="S56" s="8"/>
      <c r="T56" s="89" t="s">
        <v>3307</v>
      </c>
      <c r="U56" s="115" t="s">
        <v>6710</v>
      </c>
    </row>
    <row r="57">
      <c r="A57" s="6">
        <v>45757.0</v>
      </c>
      <c r="B57" s="8" t="s">
        <v>6711</v>
      </c>
      <c r="C57" s="12" t="s">
        <v>6712</v>
      </c>
      <c r="D57" s="8" t="s">
        <v>6713</v>
      </c>
      <c r="E57" s="8" t="s">
        <v>3306</v>
      </c>
      <c r="F57" s="111">
        <v>0.0282</v>
      </c>
      <c r="G57" s="87">
        <v>1404.0</v>
      </c>
      <c r="H57" s="87">
        <v>365000.0</v>
      </c>
      <c r="I57" s="87">
        <v>297704.0</v>
      </c>
      <c r="J57" s="112">
        <f t="shared" si="1"/>
        <v>67296</v>
      </c>
      <c r="K57" s="91" t="s">
        <v>6714</v>
      </c>
      <c r="L57" s="89">
        <v>3.0</v>
      </c>
      <c r="M57" s="89">
        <v>3.0</v>
      </c>
      <c r="N57" s="113">
        <v>1316.0</v>
      </c>
      <c r="O57" s="114"/>
      <c r="P57" s="8" t="s">
        <v>2900</v>
      </c>
      <c r="Q57" s="8" t="s">
        <v>3337</v>
      </c>
      <c r="R57" s="8" t="s">
        <v>2900</v>
      </c>
      <c r="S57" s="8"/>
      <c r="T57" s="89" t="s">
        <v>3307</v>
      </c>
      <c r="U57" s="115" t="s">
        <v>6715</v>
      </c>
    </row>
    <row r="58">
      <c r="A58" s="6">
        <v>45757.0</v>
      </c>
      <c r="B58" s="8" t="s">
        <v>6716</v>
      </c>
      <c r="C58" s="12" t="s">
        <v>6717</v>
      </c>
      <c r="D58" s="8" t="s">
        <v>6718</v>
      </c>
      <c r="E58" s="8" t="s">
        <v>3306</v>
      </c>
      <c r="F58" s="111">
        <v>0.0273</v>
      </c>
      <c r="G58" s="87">
        <v>1911.0</v>
      </c>
      <c r="H58" s="87">
        <v>425000.0</v>
      </c>
      <c r="I58" s="87">
        <v>365799.0</v>
      </c>
      <c r="J58" s="112">
        <f t="shared" si="1"/>
        <v>59201</v>
      </c>
      <c r="K58" s="91" t="s">
        <v>6719</v>
      </c>
      <c r="L58" s="89">
        <v>4.0</v>
      </c>
      <c r="M58" s="89">
        <v>3.0</v>
      </c>
      <c r="N58" s="113">
        <v>848.0</v>
      </c>
      <c r="O58" s="114"/>
      <c r="P58" s="8" t="s">
        <v>2900</v>
      </c>
      <c r="Q58" s="8" t="s">
        <v>3337</v>
      </c>
      <c r="R58" s="8" t="s">
        <v>2900</v>
      </c>
      <c r="S58" s="8"/>
      <c r="T58" s="89" t="s">
        <v>3307</v>
      </c>
      <c r="U58" s="115" t="s">
        <v>6720</v>
      </c>
    </row>
    <row r="59">
      <c r="A59" s="6">
        <v>45756.0</v>
      </c>
      <c r="B59" s="8" t="s">
        <v>6721</v>
      </c>
      <c r="C59" s="12" t="s">
        <v>6722</v>
      </c>
      <c r="D59" s="8" t="s">
        <v>6723</v>
      </c>
      <c r="E59" s="8" t="s">
        <v>3306</v>
      </c>
      <c r="F59" s="111">
        <v>0.0265</v>
      </c>
      <c r="G59" s="87">
        <v>1489.0</v>
      </c>
      <c r="H59" s="87">
        <v>355000.0</v>
      </c>
      <c r="I59" s="87">
        <v>317399.0</v>
      </c>
      <c r="J59" s="112">
        <f t="shared" si="1"/>
        <v>37601</v>
      </c>
      <c r="K59" s="91" t="s">
        <v>6724</v>
      </c>
      <c r="L59" s="89">
        <v>3.0</v>
      </c>
      <c r="M59" s="89">
        <v>2.0</v>
      </c>
      <c r="N59" s="113">
        <v>1674.0</v>
      </c>
      <c r="O59" s="114"/>
      <c r="P59" s="8" t="s">
        <v>66</v>
      </c>
      <c r="Q59" s="8" t="s">
        <v>3735</v>
      </c>
      <c r="R59" s="8" t="s">
        <v>2900</v>
      </c>
      <c r="S59" s="8"/>
      <c r="T59" s="89" t="s">
        <v>3307</v>
      </c>
      <c r="U59" s="115" t="s">
        <v>6725</v>
      </c>
    </row>
    <row r="60">
      <c r="A60" s="6">
        <v>45755.0</v>
      </c>
      <c r="B60" s="8" t="s">
        <v>3342</v>
      </c>
      <c r="C60" s="12" t="s">
        <v>6726</v>
      </c>
      <c r="D60" s="8" t="s">
        <v>6727</v>
      </c>
      <c r="E60" s="8" t="s">
        <v>3314</v>
      </c>
      <c r="F60" s="111">
        <v>0.025</v>
      </c>
      <c r="G60" s="87">
        <v>1626.0</v>
      </c>
      <c r="H60" s="87">
        <v>352000.0</v>
      </c>
      <c r="I60" s="87">
        <v>325000.0</v>
      </c>
      <c r="J60" s="112">
        <f t="shared" si="1"/>
        <v>27000</v>
      </c>
      <c r="K60" s="91" t="s">
        <v>6728</v>
      </c>
      <c r="L60" s="89">
        <v>3.0</v>
      </c>
      <c r="M60" s="89">
        <v>1.0</v>
      </c>
      <c r="N60" s="113">
        <v>1138.0</v>
      </c>
      <c r="O60" s="114"/>
      <c r="P60" s="8" t="s">
        <v>66</v>
      </c>
      <c r="Q60" s="8"/>
      <c r="R60" s="8"/>
      <c r="S60" s="8"/>
      <c r="T60" s="89" t="s">
        <v>3307</v>
      </c>
      <c r="U60" s="115" t="s">
        <v>6729</v>
      </c>
    </row>
    <row r="61">
      <c r="A61" s="6">
        <v>45754.0</v>
      </c>
      <c r="B61" s="8" t="s">
        <v>3689</v>
      </c>
      <c r="C61" s="12" t="s">
        <v>6730</v>
      </c>
      <c r="D61" s="8" t="s">
        <v>6731</v>
      </c>
      <c r="E61" s="8" t="s">
        <v>3306</v>
      </c>
      <c r="F61" s="111">
        <v>0.0392</v>
      </c>
      <c r="G61" s="87">
        <v>1887.0</v>
      </c>
      <c r="H61" s="87">
        <v>420000.0</v>
      </c>
      <c r="I61" s="87">
        <v>376077.0</v>
      </c>
      <c r="J61" s="112">
        <f t="shared" si="1"/>
        <v>43923</v>
      </c>
      <c r="K61" s="91" t="s">
        <v>6732</v>
      </c>
      <c r="L61" s="89">
        <v>3.0</v>
      </c>
      <c r="M61" s="89">
        <v>3.0</v>
      </c>
      <c r="N61" s="113">
        <v>1268.0</v>
      </c>
      <c r="O61" s="114"/>
      <c r="P61" s="8" t="s">
        <v>66</v>
      </c>
      <c r="Q61" s="8" t="s">
        <v>3735</v>
      </c>
      <c r="R61" s="8" t="s">
        <v>2900</v>
      </c>
      <c r="S61" s="8"/>
      <c r="T61" s="89" t="s">
        <v>3307</v>
      </c>
      <c r="U61" s="115" t="s">
        <v>6733</v>
      </c>
    </row>
    <row r="62">
      <c r="A62" s="6">
        <v>45754.0</v>
      </c>
      <c r="B62" s="8" t="s">
        <v>6734</v>
      </c>
      <c r="C62" s="12" t="s">
        <v>6735</v>
      </c>
      <c r="D62" s="8" t="s">
        <v>6736</v>
      </c>
      <c r="E62" s="8" t="s">
        <v>3306</v>
      </c>
      <c r="F62" s="111">
        <v>0.0392</v>
      </c>
      <c r="G62" s="87">
        <v>1237.0</v>
      </c>
      <c r="H62" s="87">
        <v>340000.0</v>
      </c>
      <c r="I62" s="87">
        <v>232231.0</v>
      </c>
      <c r="J62" s="112">
        <f t="shared" si="1"/>
        <v>107769</v>
      </c>
      <c r="K62" s="91"/>
      <c r="L62" s="89">
        <v>3.0</v>
      </c>
      <c r="M62" s="89">
        <v>2.0</v>
      </c>
      <c r="N62" s="113">
        <v>1148.0</v>
      </c>
      <c r="O62" s="114"/>
      <c r="P62" s="8" t="s">
        <v>66</v>
      </c>
      <c r="Q62" s="8" t="s">
        <v>3385</v>
      </c>
      <c r="R62" s="8" t="s">
        <v>2900</v>
      </c>
      <c r="S62" s="8"/>
      <c r="T62" s="89" t="s">
        <v>3307</v>
      </c>
      <c r="U62" s="115" t="s">
        <v>6737</v>
      </c>
    </row>
    <row r="63">
      <c r="A63" s="6">
        <v>45754.0</v>
      </c>
      <c r="B63" s="8" t="s">
        <v>6738</v>
      </c>
      <c r="C63" s="12" t="s">
        <v>6739</v>
      </c>
      <c r="D63" s="8" t="s">
        <v>6740</v>
      </c>
      <c r="E63" s="8" t="s">
        <v>3306</v>
      </c>
      <c r="F63" s="111">
        <v>0.0225</v>
      </c>
      <c r="G63" s="87">
        <v>2253.0</v>
      </c>
      <c r="H63" s="87">
        <v>525000.0</v>
      </c>
      <c r="I63" s="87">
        <v>449781.0</v>
      </c>
      <c r="J63" s="112">
        <f t="shared" si="1"/>
        <v>75219</v>
      </c>
      <c r="K63" s="91" t="s">
        <v>6741</v>
      </c>
      <c r="L63" s="89">
        <v>5.0</v>
      </c>
      <c r="M63" s="89">
        <v>4.0</v>
      </c>
      <c r="N63" s="113">
        <v>3042.0</v>
      </c>
      <c r="O63" s="114" t="s">
        <v>4766</v>
      </c>
      <c r="P63" s="8" t="s">
        <v>66</v>
      </c>
      <c r="Q63" s="8" t="s">
        <v>3735</v>
      </c>
      <c r="R63" s="8" t="s">
        <v>2900</v>
      </c>
      <c r="S63" s="8"/>
      <c r="T63" s="89" t="s">
        <v>3307</v>
      </c>
      <c r="U63" s="115" t="s">
        <v>6742</v>
      </c>
    </row>
    <row r="64">
      <c r="A64" s="6">
        <v>45754.0</v>
      </c>
      <c r="B64" s="8" t="s">
        <v>5180</v>
      </c>
      <c r="C64" s="12" t="s">
        <v>6743</v>
      </c>
      <c r="D64" s="8" t="s">
        <v>6744</v>
      </c>
      <c r="E64" s="8" t="s">
        <v>3306</v>
      </c>
      <c r="F64" s="111">
        <v>0.0283</v>
      </c>
      <c r="G64" s="87">
        <v>1905.0</v>
      </c>
      <c r="H64" s="87">
        <v>510000.0</v>
      </c>
      <c r="I64" s="87">
        <v>418768.0</v>
      </c>
      <c r="J64" s="112">
        <f t="shared" si="1"/>
        <v>91232</v>
      </c>
      <c r="K64" s="91" t="s">
        <v>6745</v>
      </c>
      <c r="L64" s="89">
        <v>5.0</v>
      </c>
      <c r="M64" s="89">
        <v>3.0</v>
      </c>
      <c r="N64" s="113">
        <v>3068.0</v>
      </c>
      <c r="O64" s="114" t="s">
        <v>6746</v>
      </c>
      <c r="P64" s="8" t="s">
        <v>66</v>
      </c>
      <c r="Q64" s="8" t="s">
        <v>3337</v>
      </c>
      <c r="R64" s="8" t="s">
        <v>2900</v>
      </c>
      <c r="S64" s="8"/>
      <c r="T64" s="89" t="s">
        <v>3307</v>
      </c>
      <c r="U64" s="115" t="s">
        <v>6747</v>
      </c>
    </row>
    <row r="65">
      <c r="A65" s="6">
        <v>45751.0</v>
      </c>
      <c r="B65" s="8" t="s">
        <v>3521</v>
      </c>
      <c r="C65" s="12" t="s">
        <v>6748</v>
      </c>
      <c r="D65" s="8" t="s">
        <v>6749</v>
      </c>
      <c r="E65" s="8" t="s">
        <v>3306</v>
      </c>
      <c r="F65" s="111">
        <v>0.0283</v>
      </c>
      <c r="G65" s="87">
        <v>1436.0</v>
      </c>
      <c r="H65" s="87">
        <v>400000.0</v>
      </c>
      <c r="I65" s="87">
        <v>321402.0</v>
      </c>
      <c r="J65" s="112">
        <f t="shared" si="1"/>
        <v>78598</v>
      </c>
      <c r="K65" s="91" t="s">
        <v>3424</v>
      </c>
      <c r="L65" s="89">
        <v>3.0</v>
      </c>
      <c r="M65" s="89">
        <v>3.0</v>
      </c>
      <c r="N65" s="113">
        <v>1297.0</v>
      </c>
      <c r="O65" s="114"/>
      <c r="P65" s="8" t="s">
        <v>66</v>
      </c>
      <c r="Q65" s="8" t="s">
        <v>3735</v>
      </c>
      <c r="R65" s="8" t="s">
        <v>2900</v>
      </c>
      <c r="S65" s="8"/>
      <c r="T65" s="89" t="s">
        <v>3307</v>
      </c>
      <c r="U65" s="115" t="s">
        <v>6750</v>
      </c>
    </row>
    <row r="66">
      <c r="A66" s="6">
        <v>45751.0</v>
      </c>
      <c r="B66" s="8" t="s">
        <v>6751</v>
      </c>
      <c r="C66" s="12" t="s">
        <v>6752</v>
      </c>
      <c r="D66" s="8" t="s">
        <v>6753</v>
      </c>
      <c r="E66" s="8" t="s">
        <v>3306</v>
      </c>
      <c r="F66" s="111">
        <v>0.0252</v>
      </c>
      <c r="G66" s="87">
        <v>1427.0</v>
      </c>
      <c r="H66" s="87">
        <v>419000.0</v>
      </c>
      <c r="I66" s="87">
        <v>327596.0</v>
      </c>
      <c r="J66" s="112">
        <f t="shared" si="1"/>
        <v>91404</v>
      </c>
      <c r="K66" s="91" t="s">
        <v>6754</v>
      </c>
      <c r="L66" s="89">
        <v>3.0</v>
      </c>
      <c r="M66" s="89">
        <v>3.0</v>
      </c>
      <c r="N66" s="113">
        <v>2253.0</v>
      </c>
      <c r="O66" s="114"/>
      <c r="P66" s="8" t="s">
        <v>66</v>
      </c>
      <c r="Q66" s="8" t="s">
        <v>3735</v>
      </c>
      <c r="R66" s="8" t="s">
        <v>2900</v>
      </c>
      <c r="S66" s="8"/>
      <c r="T66" s="89" t="s">
        <v>3307</v>
      </c>
      <c r="U66" s="115" t="s">
        <v>6755</v>
      </c>
    </row>
    <row r="67">
      <c r="A67" s="6">
        <v>45751.0</v>
      </c>
      <c r="B67" s="8" t="s">
        <v>6756</v>
      </c>
      <c r="C67" s="12" t="s">
        <v>6757</v>
      </c>
      <c r="D67" s="8" t="s">
        <v>6758</v>
      </c>
      <c r="E67" s="8" t="s">
        <v>3306</v>
      </c>
      <c r="F67" s="111">
        <v>0.0351</v>
      </c>
      <c r="G67" s="87">
        <v>2540.0</v>
      </c>
      <c r="H67" s="87">
        <v>595000.0</v>
      </c>
      <c r="I67" s="87">
        <v>492902.0</v>
      </c>
      <c r="J67" s="112">
        <f t="shared" si="1"/>
        <v>102098</v>
      </c>
      <c r="K67" s="91"/>
      <c r="L67" s="89">
        <v>5.0</v>
      </c>
      <c r="M67" s="89">
        <v>3.0</v>
      </c>
      <c r="N67" s="113">
        <v>3392.0</v>
      </c>
      <c r="O67" s="114">
        <v>59.0</v>
      </c>
      <c r="P67" s="8" t="s">
        <v>66</v>
      </c>
      <c r="Q67" s="8" t="s">
        <v>3735</v>
      </c>
      <c r="R67" s="8" t="s">
        <v>2900</v>
      </c>
      <c r="S67" s="8"/>
      <c r="T67" s="89" t="s">
        <v>3307</v>
      </c>
      <c r="U67" s="115" t="s">
        <v>6759</v>
      </c>
    </row>
    <row r="68">
      <c r="A68" s="6">
        <v>45751.0</v>
      </c>
      <c r="B68" s="8" t="s">
        <v>6760</v>
      </c>
      <c r="C68" s="12" t="s">
        <v>6761</v>
      </c>
      <c r="D68" s="8" t="s">
        <v>6762</v>
      </c>
      <c r="E68" s="8" t="s">
        <v>3314</v>
      </c>
      <c r="F68" s="111">
        <v>0.0287</v>
      </c>
      <c r="G68" s="87">
        <v>2527.0</v>
      </c>
      <c r="H68" s="87">
        <v>530000.0</v>
      </c>
      <c r="I68" s="87">
        <v>459000.0</v>
      </c>
      <c r="J68" s="112">
        <f t="shared" si="1"/>
        <v>71000</v>
      </c>
      <c r="K68" s="91" t="s">
        <v>6763</v>
      </c>
      <c r="L68" s="89">
        <v>5.0</v>
      </c>
      <c r="M68" s="89">
        <v>3.0</v>
      </c>
      <c r="N68" s="113">
        <v>3236.0</v>
      </c>
      <c r="O68" s="114">
        <v>68.0</v>
      </c>
      <c r="P68" s="8" t="s">
        <v>66</v>
      </c>
      <c r="Q68" s="8" t="s">
        <v>3385</v>
      </c>
      <c r="R68" s="8" t="s">
        <v>66</v>
      </c>
      <c r="S68" s="88" t="s">
        <v>6764</v>
      </c>
      <c r="T68" s="89" t="s">
        <v>3307</v>
      </c>
      <c r="U68" s="115" t="s">
        <v>6765</v>
      </c>
    </row>
    <row r="69">
      <c r="A69" s="6">
        <v>45750.0</v>
      </c>
      <c r="B69" s="8" t="s">
        <v>6766</v>
      </c>
      <c r="C69" s="12" t="s">
        <v>6767</v>
      </c>
      <c r="D69" s="8" t="s">
        <v>6768</v>
      </c>
      <c r="E69" s="8" t="s">
        <v>3314</v>
      </c>
      <c r="F69" s="111">
        <v>0.0225</v>
      </c>
      <c r="G69" s="87">
        <v>1676.0</v>
      </c>
      <c r="H69" s="87">
        <v>460000.0</v>
      </c>
      <c r="I69" s="87">
        <v>384999.0</v>
      </c>
      <c r="J69" s="112">
        <f t="shared" si="1"/>
        <v>75001</v>
      </c>
      <c r="K69" s="91" t="s">
        <v>6769</v>
      </c>
      <c r="L69" s="89">
        <v>4.0</v>
      </c>
      <c r="M69" s="89">
        <v>4.0</v>
      </c>
      <c r="N69" s="113">
        <v>2253.0</v>
      </c>
      <c r="O69" s="114"/>
      <c r="P69" s="8" t="s">
        <v>66</v>
      </c>
      <c r="Q69" s="8" t="s">
        <v>3385</v>
      </c>
      <c r="R69" s="8" t="s">
        <v>66</v>
      </c>
      <c r="S69" s="88" t="s">
        <v>6770</v>
      </c>
      <c r="T69" s="89" t="s">
        <v>3307</v>
      </c>
      <c r="U69" s="115" t="s">
        <v>6771</v>
      </c>
    </row>
    <row r="70">
      <c r="A70" s="6">
        <v>45744.0</v>
      </c>
      <c r="B70" s="8" t="s">
        <v>6378</v>
      </c>
      <c r="C70" s="12" t="s">
        <v>6772</v>
      </c>
      <c r="D70" s="8" t="s">
        <v>6773</v>
      </c>
      <c r="E70" s="8" t="s">
        <v>3306</v>
      </c>
      <c r="F70" s="111">
        <v>0.0269</v>
      </c>
      <c r="G70" s="87">
        <v>1350.0</v>
      </c>
      <c r="H70" s="87">
        <v>386000.0</v>
      </c>
      <c r="I70" s="87">
        <v>297310.0</v>
      </c>
      <c r="J70" s="112">
        <f t="shared" si="1"/>
        <v>88690</v>
      </c>
      <c r="K70" s="91"/>
      <c r="L70" s="89">
        <v>3.0</v>
      </c>
      <c r="M70" s="89">
        <v>2.0</v>
      </c>
      <c r="N70" s="113">
        <v>1469.0</v>
      </c>
      <c r="O70" s="114"/>
      <c r="P70" s="8" t="s">
        <v>66</v>
      </c>
      <c r="Q70" s="8" t="s">
        <v>3735</v>
      </c>
      <c r="R70" s="8" t="s">
        <v>2900</v>
      </c>
      <c r="S70" s="8"/>
      <c r="T70" s="89" t="s">
        <v>3307</v>
      </c>
      <c r="U70" s="115" t="s">
        <v>6774</v>
      </c>
    </row>
    <row r="71">
      <c r="A71" s="6">
        <v>45744.0</v>
      </c>
      <c r="B71" s="8" t="s">
        <v>5146</v>
      </c>
      <c r="C71" s="12" t="s">
        <v>6775</v>
      </c>
      <c r="D71" s="8" t="s">
        <v>6776</v>
      </c>
      <c r="E71" s="8" t="s">
        <v>3306</v>
      </c>
      <c r="F71" s="111">
        <v>0.0281</v>
      </c>
      <c r="G71" s="87">
        <v>1493.0</v>
      </c>
      <c r="H71" s="87">
        <v>415000.0</v>
      </c>
      <c r="I71" s="87">
        <v>330481.0</v>
      </c>
      <c r="J71" s="112">
        <f t="shared" si="1"/>
        <v>84519</v>
      </c>
      <c r="K71" s="91" t="s">
        <v>6777</v>
      </c>
      <c r="L71" s="89">
        <v>2.0</v>
      </c>
      <c r="M71" s="89">
        <v>3.0</v>
      </c>
      <c r="N71" s="113">
        <v>1460.0</v>
      </c>
      <c r="O71" s="114"/>
      <c r="P71" s="8" t="s">
        <v>66</v>
      </c>
      <c r="Q71" s="8" t="s">
        <v>3735</v>
      </c>
      <c r="R71" s="8" t="s">
        <v>2900</v>
      </c>
      <c r="S71" s="8"/>
      <c r="T71" s="89" t="s">
        <v>3307</v>
      </c>
      <c r="U71" s="115" t="s">
        <v>6778</v>
      </c>
    </row>
    <row r="72">
      <c r="A72" s="6">
        <v>45744.0</v>
      </c>
      <c r="B72" s="8" t="s">
        <v>6779</v>
      </c>
      <c r="C72" s="12" t="s">
        <v>6780</v>
      </c>
      <c r="D72" s="8" t="s">
        <v>6781</v>
      </c>
      <c r="E72" s="8" t="s">
        <v>3306</v>
      </c>
      <c r="F72" s="111">
        <v>0.0273</v>
      </c>
      <c r="G72" s="87">
        <v>1563.0</v>
      </c>
      <c r="H72" s="87">
        <v>439000.0</v>
      </c>
      <c r="I72" s="87">
        <v>356298.0</v>
      </c>
      <c r="J72" s="112">
        <f t="shared" si="1"/>
        <v>82702</v>
      </c>
      <c r="K72" s="91" t="s">
        <v>6782</v>
      </c>
      <c r="L72" s="89">
        <v>3.0</v>
      </c>
      <c r="M72" s="89">
        <v>3.0</v>
      </c>
      <c r="N72" s="113">
        <v>1604.0</v>
      </c>
      <c r="O72" s="114" t="s">
        <v>6783</v>
      </c>
      <c r="P72" s="8" t="s">
        <v>66</v>
      </c>
      <c r="Q72" s="8" t="s">
        <v>3735</v>
      </c>
      <c r="R72" s="8" t="s">
        <v>2900</v>
      </c>
      <c r="S72" s="8"/>
      <c r="T72" s="89" t="s">
        <v>3307</v>
      </c>
      <c r="U72" s="115" t="s">
        <v>6784</v>
      </c>
    </row>
    <row r="73">
      <c r="A73" s="6">
        <v>45743.0</v>
      </c>
      <c r="B73" s="8" t="s">
        <v>6785</v>
      </c>
      <c r="C73" s="12" t="s">
        <v>6786</v>
      </c>
      <c r="D73" s="8" t="s">
        <v>6787</v>
      </c>
      <c r="E73" s="8" t="s">
        <v>3314</v>
      </c>
      <c r="F73" s="111">
        <v>0.0275</v>
      </c>
      <c r="G73" s="87">
        <v>2345.0</v>
      </c>
      <c r="H73" s="87">
        <v>509900.0</v>
      </c>
      <c r="I73" s="87">
        <v>455209.0</v>
      </c>
      <c r="J73" s="112">
        <f t="shared" si="1"/>
        <v>54691</v>
      </c>
      <c r="K73" s="91" t="s">
        <v>6788</v>
      </c>
      <c r="L73" s="89">
        <v>4.0</v>
      </c>
      <c r="M73" s="89">
        <v>3.0</v>
      </c>
      <c r="N73" s="113">
        <v>3120.0</v>
      </c>
      <c r="O73" s="114"/>
      <c r="P73" s="8" t="s">
        <v>66</v>
      </c>
      <c r="Q73" s="8" t="s">
        <v>3385</v>
      </c>
      <c r="R73" s="8" t="s">
        <v>66</v>
      </c>
      <c r="S73" s="88" t="s">
        <v>6789</v>
      </c>
      <c r="T73" s="89" t="s">
        <v>3307</v>
      </c>
      <c r="U73" s="115" t="s">
        <v>6790</v>
      </c>
    </row>
    <row r="74">
      <c r="A74" s="6">
        <v>45743.0</v>
      </c>
      <c r="B74" s="8" t="s">
        <v>6791</v>
      </c>
      <c r="C74" s="12" t="s">
        <v>6792</v>
      </c>
      <c r="D74" s="8" t="s">
        <v>6793</v>
      </c>
      <c r="E74" s="8" t="s">
        <v>3306</v>
      </c>
      <c r="F74" s="111">
        <v>0.032</v>
      </c>
      <c r="G74" s="87">
        <v>1682.0</v>
      </c>
      <c r="H74" s="87">
        <v>395000.0</v>
      </c>
      <c r="I74" s="87">
        <v>367939.0</v>
      </c>
      <c r="J74" s="112">
        <f t="shared" si="1"/>
        <v>27061</v>
      </c>
      <c r="K74" s="91" t="s">
        <v>6794</v>
      </c>
      <c r="L74" s="89">
        <v>3.0</v>
      </c>
      <c r="M74" s="89">
        <v>2.0</v>
      </c>
      <c r="N74" s="113">
        <v>1295.0</v>
      </c>
      <c r="O74" s="114"/>
      <c r="P74" s="8" t="s">
        <v>66</v>
      </c>
      <c r="Q74" s="8" t="s">
        <v>3735</v>
      </c>
      <c r="R74" s="8" t="s">
        <v>2900</v>
      </c>
      <c r="S74" s="8"/>
      <c r="T74" s="89" t="s">
        <v>3307</v>
      </c>
      <c r="U74" s="115" t="s">
        <v>6795</v>
      </c>
    </row>
    <row r="75">
      <c r="A75" s="6">
        <v>45742.0</v>
      </c>
      <c r="B75" s="8" t="s">
        <v>6796</v>
      </c>
      <c r="C75" s="12" t="s">
        <v>6797</v>
      </c>
      <c r="D75" s="8" t="s">
        <v>6798</v>
      </c>
      <c r="E75" s="8" t="s">
        <v>3306</v>
      </c>
      <c r="F75" s="111">
        <v>0.0282</v>
      </c>
      <c r="G75" s="87">
        <v>1855.0</v>
      </c>
      <c r="H75" s="87">
        <v>555000.0</v>
      </c>
      <c r="I75" s="87">
        <v>415879.0</v>
      </c>
      <c r="J75" s="112">
        <f t="shared" si="1"/>
        <v>139121</v>
      </c>
      <c r="K75" s="91" t="s">
        <v>6799</v>
      </c>
      <c r="L75" s="89">
        <v>3.0</v>
      </c>
      <c r="M75" s="89">
        <v>2.0</v>
      </c>
      <c r="N75" s="113">
        <v>1824.0</v>
      </c>
      <c r="O75" s="114"/>
      <c r="P75" s="8" t="s">
        <v>66</v>
      </c>
      <c r="Q75" s="8" t="s">
        <v>3385</v>
      </c>
      <c r="R75" s="8" t="s">
        <v>2900</v>
      </c>
      <c r="S75" s="8"/>
      <c r="T75" s="89" t="s">
        <v>3307</v>
      </c>
      <c r="U75" s="115" t="s">
        <v>6800</v>
      </c>
    </row>
    <row r="76">
      <c r="A76" s="6">
        <v>45742.0</v>
      </c>
      <c r="B76" s="8" t="s">
        <v>6801</v>
      </c>
      <c r="C76" s="12" t="s">
        <v>6802</v>
      </c>
      <c r="D76" s="8" t="s">
        <v>6803</v>
      </c>
      <c r="E76" s="8" t="s">
        <v>3306</v>
      </c>
      <c r="F76" s="111">
        <v>0.0252</v>
      </c>
      <c r="G76" s="87">
        <v>1207.0</v>
      </c>
      <c r="H76" s="87">
        <v>415000.0</v>
      </c>
      <c r="I76" s="87">
        <v>273254.0</v>
      </c>
      <c r="J76" s="112">
        <f t="shared" si="1"/>
        <v>141746</v>
      </c>
      <c r="K76" s="91" t="s">
        <v>6804</v>
      </c>
      <c r="L76" s="89">
        <v>4.0</v>
      </c>
      <c r="M76" s="89">
        <v>3.0</v>
      </c>
      <c r="N76" s="113">
        <v>2366.0</v>
      </c>
      <c r="O76" s="114"/>
      <c r="P76" s="8" t="s">
        <v>66</v>
      </c>
      <c r="Q76" s="8" t="s">
        <v>3385</v>
      </c>
      <c r="R76" s="8" t="s">
        <v>2900</v>
      </c>
      <c r="S76" s="8"/>
      <c r="T76" s="89" t="s">
        <v>3307</v>
      </c>
      <c r="U76" s="115" t="s">
        <v>6805</v>
      </c>
    </row>
    <row r="77">
      <c r="A77" s="6">
        <v>45742.0</v>
      </c>
      <c r="B77" s="8" t="s">
        <v>6806</v>
      </c>
      <c r="C77" s="12" t="s">
        <v>6807</v>
      </c>
      <c r="D77" s="8" t="s">
        <v>6808</v>
      </c>
      <c r="E77" s="8" t="s">
        <v>3306</v>
      </c>
      <c r="F77" s="111">
        <v>0.032</v>
      </c>
      <c r="G77" s="87">
        <v>1516.0</v>
      </c>
      <c r="H77" s="87">
        <v>360000.0</v>
      </c>
      <c r="I77" s="87">
        <v>312296.0</v>
      </c>
      <c r="J77" s="112">
        <f t="shared" si="1"/>
        <v>47704</v>
      </c>
      <c r="K77" s="91" t="s">
        <v>6809</v>
      </c>
      <c r="L77" s="89">
        <v>3.0</v>
      </c>
      <c r="M77" s="89">
        <v>2.0</v>
      </c>
      <c r="N77" s="113">
        <v>1458.0</v>
      </c>
      <c r="O77" s="114"/>
      <c r="P77" s="8" t="s">
        <v>66</v>
      </c>
      <c r="Q77" s="8" t="s">
        <v>3735</v>
      </c>
      <c r="R77" s="8" t="s">
        <v>2900</v>
      </c>
      <c r="S77" s="8"/>
      <c r="T77" s="89" t="s">
        <v>3307</v>
      </c>
      <c r="U77" s="115" t="s">
        <v>6810</v>
      </c>
    </row>
    <row r="78">
      <c r="A78" s="6">
        <v>45742.0</v>
      </c>
      <c r="B78" s="8" t="s">
        <v>6811</v>
      </c>
      <c r="C78" s="12" t="s">
        <v>6812</v>
      </c>
      <c r="D78" s="8" t="s">
        <v>6813</v>
      </c>
      <c r="E78" s="8" t="s">
        <v>3306</v>
      </c>
      <c r="F78" s="111">
        <v>0.0285</v>
      </c>
      <c r="G78" s="87">
        <v>1457.0</v>
      </c>
      <c r="H78" s="87">
        <v>395500.0</v>
      </c>
      <c r="I78" s="87">
        <v>326707.0</v>
      </c>
      <c r="J78" s="112">
        <f t="shared" si="1"/>
        <v>68793</v>
      </c>
      <c r="K78" s="91" t="s">
        <v>6814</v>
      </c>
      <c r="L78" s="89">
        <v>4.0</v>
      </c>
      <c r="M78" s="89">
        <v>2.0</v>
      </c>
      <c r="N78" s="113">
        <v>1586.0</v>
      </c>
      <c r="O78" s="114"/>
      <c r="P78" s="8" t="s">
        <v>66</v>
      </c>
      <c r="Q78" s="8" t="s">
        <v>3735</v>
      </c>
      <c r="R78" s="8" t="s">
        <v>2900</v>
      </c>
      <c r="S78" s="8"/>
      <c r="T78" s="89" t="s">
        <v>3307</v>
      </c>
      <c r="U78" s="115" t="s">
        <v>6815</v>
      </c>
    </row>
    <row r="79">
      <c r="A79" s="6">
        <v>45742.0</v>
      </c>
      <c r="B79" s="8" t="s">
        <v>6327</v>
      </c>
      <c r="C79" s="12" t="s">
        <v>6816</v>
      </c>
      <c r="D79" s="8" t="s">
        <v>6817</v>
      </c>
      <c r="E79" s="8" t="s">
        <v>3306</v>
      </c>
      <c r="F79" s="111">
        <v>0.0399</v>
      </c>
      <c r="G79" s="87">
        <v>3565.0</v>
      </c>
      <c r="H79" s="87">
        <v>750000.0</v>
      </c>
      <c r="I79" s="87">
        <v>648000.0</v>
      </c>
      <c r="J79" s="112">
        <f t="shared" si="1"/>
        <v>102000</v>
      </c>
      <c r="K79" s="91" t="s">
        <v>6818</v>
      </c>
      <c r="L79" s="89">
        <v>6.0</v>
      </c>
      <c r="M79" s="89">
        <v>4.0</v>
      </c>
      <c r="N79" s="113">
        <v>4717.0</v>
      </c>
      <c r="O79" s="114" t="s">
        <v>6819</v>
      </c>
      <c r="P79" s="8" t="s">
        <v>66</v>
      </c>
      <c r="Q79" s="8" t="s">
        <v>3337</v>
      </c>
      <c r="R79" s="8" t="s">
        <v>2900</v>
      </c>
      <c r="S79" s="8"/>
      <c r="T79" s="89" t="s">
        <v>3307</v>
      </c>
      <c r="U79" s="115" t="s">
        <v>6820</v>
      </c>
    </row>
    <row r="80">
      <c r="A80" s="6">
        <v>45737.0</v>
      </c>
      <c r="B80" s="8" t="s">
        <v>3590</v>
      </c>
      <c r="C80" s="12" t="s">
        <v>6821</v>
      </c>
      <c r="D80" s="8" t="s">
        <v>6822</v>
      </c>
      <c r="E80" s="8" t="s">
        <v>3314</v>
      </c>
      <c r="F80" s="111">
        <v>0.0281</v>
      </c>
      <c r="G80" s="87">
        <v>1791.0</v>
      </c>
      <c r="H80" s="87">
        <v>455000.0</v>
      </c>
      <c r="I80" s="87">
        <v>402402.0</v>
      </c>
      <c r="J80" s="112">
        <f t="shared" si="1"/>
        <v>52598</v>
      </c>
      <c r="K80" s="91" t="s">
        <v>6823</v>
      </c>
      <c r="L80" s="89">
        <v>3.0</v>
      </c>
      <c r="M80" s="89">
        <v>3.0</v>
      </c>
      <c r="N80" s="113">
        <v>1634.0</v>
      </c>
      <c r="O80" s="114"/>
      <c r="P80" s="8" t="s">
        <v>66</v>
      </c>
      <c r="Q80" s="8" t="s">
        <v>3385</v>
      </c>
      <c r="R80" s="8" t="s">
        <v>66</v>
      </c>
      <c r="S80" s="88" t="s">
        <v>6824</v>
      </c>
      <c r="T80" s="89" t="s">
        <v>3307</v>
      </c>
      <c r="U80" s="115" t="s">
        <v>6825</v>
      </c>
    </row>
    <row r="81">
      <c r="A81" s="6">
        <v>45737.0</v>
      </c>
      <c r="B81" s="8" t="s">
        <v>6826</v>
      </c>
      <c r="C81" s="12" t="s">
        <v>6827</v>
      </c>
      <c r="D81" s="8" t="s">
        <v>6828</v>
      </c>
      <c r="E81" s="8" t="s">
        <v>3306</v>
      </c>
      <c r="F81" s="111">
        <v>0.0258</v>
      </c>
      <c r="G81" s="87">
        <v>1163.0</v>
      </c>
      <c r="H81" s="87">
        <v>370000.0</v>
      </c>
      <c r="I81" s="87">
        <v>265089.0</v>
      </c>
      <c r="J81" s="112">
        <f t="shared" si="1"/>
        <v>104911</v>
      </c>
      <c r="K81" s="91" t="s">
        <v>6829</v>
      </c>
      <c r="L81" s="89">
        <v>2.0</v>
      </c>
      <c r="M81" s="89">
        <v>2.0</v>
      </c>
      <c r="N81" s="113">
        <v>1308.0</v>
      </c>
      <c r="O81" s="114"/>
      <c r="P81" s="8" t="s">
        <v>66</v>
      </c>
      <c r="Q81" s="8" t="s">
        <v>3385</v>
      </c>
      <c r="R81" s="8" t="s">
        <v>2900</v>
      </c>
      <c r="S81" s="8"/>
      <c r="T81" s="89" t="s">
        <v>3307</v>
      </c>
      <c r="U81" s="115" t="s">
        <v>6830</v>
      </c>
    </row>
    <row r="82">
      <c r="A82" s="6">
        <v>45736.0</v>
      </c>
      <c r="B82" s="8" t="s">
        <v>6831</v>
      </c>
      <c r="C82" s="12" t="s">
        <v>6832</v>
      </c>
      <c r="D82" s="8" t="s">
        <v>6833</v>
      </c>
      <c r="E82" s="8" t="s">
        <v>3306</v>
      </c>
      <c r="F82" s="111">
        <v>0.0473</v>
      </c>
      <c r="G82" s="87">
        <v>2698.0</v>
      </c>
      <c r="H82" s="87">
        <v>549999.0</v>
      </c>
      <c r="I82" s="87">
        <v>498292.0</v>
      </c>
      <c r="J82" s="112">
        <f t="shared" si="1"/>
        <v>51707</v>
      </c>
      <c r="K82" s="91" t="s">
        <v>6834</v>
      </c>
      <c r="L82" s="89">
        <v>4.0</v>
      </c>
      <c r="M82" s="89">
        <v>3.0</v>
      </c>
      <c r="N82" s="113">
        <v>3064.0</v>
      </c>
      <c r="O82" s="114"/>
      <c r="P82" s="8" t="s">
        <v>66</v>
      </c>
      <c r="Q82" s="8" t="s">
        <v>3337</v>
      </c>
      <c r="R82" s="8" t="s">
        <v>2900</v>
      </c>
      <c r="S82" s="8"/>
      <c r="T82" s="89" t="s">
        <v>3307</v>
      </c>
      <c r="U82" s="115" t="s">
        <v>6835</v>
      </c>
    </row>
    <row r="83">
      <c r="A83" s="6">
        <v>45736.0</v>
      </c>
      <c r="B83" s="8" t="s">
        <v>5146</v>
      </c>
      <c r="C83" s="12" t="s">
        <v>6836</v>
      </c>
      <c r="D83" s="8" t="s">
        <v>6837</v>
      </c>
      <c r="E83" s="8" t="s">
        <v>3306</v>
      </c>
      <c r="F83" s="111">
        <v>0.0473</v>
      </c>
      <c r="G83" s="87">
        <v>2237.0</v>
      </c>
      <c r="H83" s="87">
        <v>450000.0</v>
      </c>
      <c r="I83" s="87">
        <v>413694.0</v>
      </c>
      <c r="J83" s="112">
        <f t="shared" si="1"/>
        <v>36306</v>
      </c>
      <c r="K83" s="91" t="s">
        <v>6838</v>
      </c>
      <c r="L83" s="89">
        <v>5.0</v>
      </c>
      <c r="M83" s="89">
        <v>3.0</v>
      </c>
      <c r="N83" s="113">
        <v>2630.0</v>
      </c>
      <c r="O83" s="114"/>
      <c r="P83" s="8" t="s">
        <v>66</v>
      </c>
      <c r="Q83" s="8" t="s">
        <v>3735</v>
      </c>
      <c r="R83" s="8" t="s">
        <v>2900</v>
      </c>
      <c r="S83" s="8"/>
      <c r="T83" s="89" t="s">
        <v>3307</v>
      </c>
      <c r="U83" s="115" t="s">
        <v>6839</v>
      </c>
    </row>
    <row r="84">
      <c r="A84" s="6">
        <v>45735.0</v>
      </c>
      <c r="B84" s="8" t="s">
        <v>6840</v>
      </c>
      <c r="C84" s="12" t="s">
        <v>6841</v>
      </c>
      <c r="D84" s="8" t="s">
        <v>6842</v>
      </c>
      <c r="E84" s="8" t="s">
        <v>3306</v>
      </c>
      <c r="F84" s="111">
        <v>0.0473</v>
      </c>
      <c r="G84" s="87">
        <v>3098.0</v>
      </c>
      <c r="H84" s="87">
        <v>575000.0</v>
      </c>
      <c r="I84" s="87">
        <v>531169.0</v>
      </c>
      <c r="J84" s="112">
        <f t="shared" si="1"/>
        <v>43831</v>
      </c>
      <c r="K84" s="91" t="s">
        <v>6843</v>
      </c>
      <c r="L84" s="89">
        <v>5.0</v>
      </c>
      <c r="M84" s="89">
        <v>4.0</v>
      </c>
      <c r="N84" s="113">
        <v>3697.0</v>
      </c>
      <c r="O84" s="114"/>
      <c r="P84" s="8" t="s">
        <v>66</v>
      </c>
      <c r="Q84" s="8" t="s">
        <v>3385</v>
      </c>
      <c r="R84" s="8" t="s">
        <v>2900</v>
      </c>
      <c r="S84" s="8"/>
      <c r="T84" s="89" t="s">
        <v>3307</v>
      </c>
      <c r="U84" s="115" t="s">
        <v>6844</v>
      </c>
    </row>
    <row r="85">
      <c r="A85" s="6">
        <v>45734.0</v>
      </c>
      <c r="B85" s="8" t="s">
        <v>4913</v>
      </c>
      <c r="C85" s="12" t="s">
        <v>6845</v>
      </c>
      <c r="D85" s="8" t="s">
        <v>6846</v>
      </c>
      <c r="E85" s="8" t="s">
        <v>3306</v>
      </c>
      <c r="F85" s="111">
        <v>0.0392</v>
      </c>
      <c r="G85" s="87">
        <v>2648.0</v>
      </c>
      <c r="H85" s="87">
        <v>565000.0</v>
      </c>
      <c r="I85" s="87">
        <v>528259.0</v>
      </c>
      <c r="J85" s="112">
        <f t="shared" si="1"/>
        <v>36741</v>
      </c>
      <c r="K85" s="91" t="s">
        <v>6847</v>
      </c>
      <c r="L85" s="89">
        <v>3.0</v>
      </c>
      <c r="M85" s="89">
        <v>3.0</v>
      </c>
      <c r="N85" s="113">
        <v>3134.0</v>
      </c>
      <c r="O85" s="114" t="s">
        <v>4148</v>
      </c>
      <c r="P85" s="8" t="s">
        <v>66</v>
      </c>
      <c r="Q85" s="8" t="s">
        <v>3337</v>
      </c>
      <c r="R85" s="8" t="s">
        <v>2900</v>
      </c>
      <c r="S85" s="8"/>
      <c r="T85" s="89" t="s">
        <v>3307</v>
      </c>
      <c r="U85" s="115" t="s">
        <v>6848</v>
      </c>
    </row>
    <row r="86">
      <c r="A86" s="6">
        <v>45734.0</v>
      </c>
      <c r="B86" s="8" t="s">
        <v>4585</v>
      </c>
      <c r="C86" s="12" t="s">
        <v>6849</v>
      </c>
      <c r="D86" s="8" t="s">
        <v>6850</v>
      </c>
      <c r="E86" s="8" t="s">
        <v>3306</v>
      </c>
      <c r="F86" s="111">
        <v>0.0273</v>
      </c>
      <c r="G86" s="87">
        <v>1759.0</v>
      </c>
      <c r="H86" s="87">
        <v>440000.0</v>
      </c>
      <c r="I86" s="87">
        <v>400397.0</v>
      </c>
      <c r="J86" s="112">
        <f t="shared" si="1"/>
        <v>39603</v>
      </c>
      <c r="K86" s="91" t="s">
        <v>3424</v>
      </c>
      <c r="L86" s="89">
        <v>4.0</v>
      </c>
      <c r="M86" s="89">
        <v>3.0</v>
      </c>
      <c r="N86" s="113">
        <v>1949.0</v>
      </c>
      <c r="O86" s="114"/>
      <c r="P86" s="8" t="s">
        <v>66</v>
      </c>
      <c r="Q86" s="8" t="s">
        <v>3735</v>
      </c>
      <c r="R86" s="8" t="s">
        <v>2900</v>
      </c>
      <c r="S86" s="8"/>
      <c r="T86" s="89" t="s">
        <v>3940</v>
      </c>
      <c r="U86" s="115" t="s">
        <v>6851</v>
      </c>
    </row>
    <row r="87">
      <c r="A87" s="6">
        <v>45733.0</v>
      </c>
      <c r="B87" s="8" t="s">
        <v>5655</v>
      </c>
      <c r="C87" s="12" t="s">
        <v>6852</v>
      </c>
      <c r="D87" s="8" t="s">
        <v>6853</v>
      </c>
      <c r="E87" s="8" t="s">
        <v>3306</v>
      </c>
      <c r="F87" s="111">
        <v>0.0252</v>
      </c>
      <c r="G87" s="87">
        <v>1176.0</v>
      </c>
      <c r="H87" s="87">
        <v>350000.0</v>
      </c>
      <c r="I87" s="87">
        <v>266358.0</v>
      </c>
      <c r="J87" s="112">
        <f t="shared" si="1"/>
        <v>83642</v>
      </c>
      <c r="K87" s="91" t="s">
        <v>6854</v>
      </c>
      <c r="L87" s="89">
        <v>4.0</v>
      </c>
      <c r="M87" s="89">
        <v>2.0</v>
      </c>
      <c r="N87" s="113">
        <v>1640.0</v>
      </c>
      <c r="O87" s="114"/>
      <c r="P87" s="8" t="s">
        <v>66</v>
      </c>
      <c r="Q87" s="8" t="s">
        <v>3735</v>
      </c>
      <c r="R87" s="8" t="s">
        <v>2900</v>
      </c>
      <c r="S87" s="8"/>
      <c r="T87" s="89" t="s">
        <v>3307</v>
      </c>
      <c r="U87" s="115" t="s">
        <v>6855</v>
      </c>
    </row>
    <row r="88">
      <c r="A88" s="6">
        <v>45733.0</v>
      </c>
      <c r="B88" s="8" t="s">
        <v>3464</v>
      </c>
      <c r="C88" s="12" t="s">
        <v>6856</v>
      </c>
      <c r="D88" s="8" t="s">
        <v>6857</v>
      </c>
      <c r="E88" s="8" t="s">
        <v>3306</v>
      </c>
      <c r="F88" s="111">
        <v>0.0285</v>
      </c>
      <c r="G88" s="87">
        <v>1427.0</v>
      </c>
      <c r="H88" s="87">
        <v>355000.0</v>
      </c>
      <c r="I88" s="87">
        <v>319979.0</v>
      </c>
      <c r="J88" s="112">
        <f t="shared" si="1"/>
        <v>35021</v>
      </c>
      <c r="K88" s="91"/>
      <c r="L88" s="89">
        <v>3.0</v>
      </c>
      <c r="M88" s="89">
        <v>4.0</v>
      </c>
      <c r="N88" s="113">
        <v>2000.0</v>
      </c>
      <c r="O88" s="114">
        <v>250.0</v>
      </c>
      <c r="P88" s="8" t="s">
        <v>66</v>
      </c>
      <c r="Q88" s="8" t="s">
        <v>3735</v>
      </c>
      <c r="R88" s="8" t="s">
        <v>2900</v>
      </c>
      <c r="S88" s="8"/>
      <c r="T88" s="89" t="s">
        <v>3307</v>
      </c>
      <c r="U88" s="115" t="s">
        <v>6858</v>
      </c>
    </row>
    <row r="89">
      <c r="A89" s="6">
        <v>45733.0</v>
      </c>
      <c r="B89" s="8" t="s">
        <v>6859</v>
      </c>
      <c r="C89" s="12" t="s">
        <v>6860</v>
      </c>
      <c r="D89" s="8" t="s">
        <v>6861</v>
      </c>
      <c r="E89" s="8" t="s">
        <v>3306</v>
      </c>
      <c r="F89" s="111">
        <v>0.0258</v>
      </c>
      <c r="G89" s="87">
        <v>1387.0</v>
      </c>
      <c r="H89" s="87">
        <v>420000.0</v>
      </c>
      <c r="I89" s="87">
        <v>311194.0</v>
      </c>
      <c r="J89" s="112">
        <f t="shared" si="1"/>
        <v>108806</v>
      </c>
      <c r="K89" s="91" t="s">
        <v>6862</v>
      </c>
      <c r="L89" s="89">
        <v>3.0</v>
      </c>
      <c r="M89" s="89">
        <v>3.0</v>
      </c>
      <c r="N89" s="113">
        <v>1671.0</v>
      </c>
      <c r="O89" s="114">
        <v>110.0</v>
      </c>
      <c r="P89" s="8" t="s">
        <v>66</v>
      </c>
      <c r="Q89" s="8" t="s">
        <v>3385</v>
      </c>
      <c r="R89" s="8" t="s">
        <v>2900</v>
      </c>
      <c r="S89" s="8"/>
      <c r="T89" s="89" t="s">
        <v>3307</v>
      </c>
      <c r="U89" s="115" t="s">
        <v>6863</v>
      </c>
    </row>
    <row r="90">
      <c r="A90" s="6">
        <v>45733.0</v>
      </c>
      <c r="B90" s="8" t="s">
        <v>3464</v>
      </c>
      <c r="C90" s="12" t="s">
        <v>6864</v>
      </c>
      <c r="D90" s="8" t="s">
        <v>6865</v>
      </c>
      <c r="E90" s="8" t="s">
        <v>3306</v>
      </c>
      <c r="F90" s="111">
        <v>0.0498</v>
      </c>
      <c r="G90" s="87">
        <v>1535.0</v>
      </c>
      <c r="H90" s="87">
        <v>315000.0</v>
      </c>
      <c r="I90" s="87">
        <v>276591.0</v>
      </c>
      <c r="J90" s="112">
        <f t="shared" si="1"/>
        <v>38409</v>
      </c>
      <c r="K90" s="91"/>
      <c r="L90" s="89">
        <v>3.0</v>
      </c>
      <c r="M90" s="89">
        <v>2.0</v>
      </c>
      <c r="N90" s="113">
        <v>1188.0</v>
      </c>
      <c r="O90" s="114"/>
      <c r="P90" s="8" t="s">
        <v>66</v>
      </c>
      <c r="Q90" s="8" t="s">
        <v>3735</v>
      </c>
      <c r="R90" s="8" t="s">
        <v>2900</v>
      </c>
      <c r="S90" s="8"/>
      <c r="T90" s="89" t="s">
        <v>3307</v>
      </c>
      <c r="U90" s="115" t="s">
        <v>6866</v>
      </c>
    </row>
    <row r="91">
      <c r="A91" s="6">
        <v>45730.0</v>
      </c>
      <c r="B91" s="8" t="s">
        <v>6867</v>
      </c>
      <c r="C91" s="12" t="s">
        <v>6868</v>
      </c>
      <c r="D91" s="8" t="s">
        <v>6869</v>
      </c>
      <c r="E91" s="8" t="s">
        <v>3306</v>
      </c>
      <c r="F91" s="111">
        <v>0.0259</v>
      </c>
      <c r="G91" s="87">
        <v>1289.0</v>
      </c>
      <c r="H91" s="87">
        <v>395000.0</v>
      </c>
      <c r="I91" s="87">
        <v>300075.0</v>
      </c>
      <c r="J91" s="112">
        <f t="shared" si="1"/>
        <v>94925</v>
      </c>
      <c r="K91" s="91"/>
      <c r="L91" s="89">
        <v>3.0</v>
      </c>
      <c r="M91" s="89">
        <v>2.0</v>
      </c>
      <c r="N91" s="113">
        <v>1330.0</v>
      </c>
      <c r="O91" s="114"/>
      <c r="P91" s="8" t="s">
        <v>66</v>
      </c>
      <c r="Q91" s="8" t="s">
        <v>3385</v>
      </c>
      <c r="R91" s="8" t="s">
        <v>2900</v>
      </c>
      <c r="S91" s="8"/>
      <c r="T91" s="89" t="s">
        <v>3307</v>
      </c>
      <c r="U91" s="115" t="s">
        <v>6870</v>
      </c>
    </row>
    <row r="92">
      <c r="A92" s="6">
        <v>45728.0</v>
      </c>
      <c r="B92" s="8" t="s">
        <v>3391</v>
      </c>
      <c r="C92" s="12" t="s">
        <v>6871</v>
      </c>
      <c r="D92" s="8" t="s">
        <v>6872</v>
      </c>
      <c r="E92" s="8" t="s">
        <v>3306</v>
      </c>
      <c r="F92" s="111">
        <v>0.0282</v>
      </c>
      <c r="G92" s="87">
        <v>1413.0</v>
      </c>
      <c r="H92" s="87">
        <v>439900.0</v>
      </c>
      <c r="I92" s="87">
        <v>321878.0</v>
      </c>
      <c r="J92" s="112">
        <f t="shared" si="1"/>
        <v>118022</v>
      </c>
      <c r="K92" s="91" t="s">
        <v>6873</v>
      </c>
      <c r="L92" s="89">
        <v>6.0</v>
      </c>
      <c r="M92" s="89">
        <v>4.0</v>
      </c>
      <c r="N92" s="113">
        <v>2319.0</v>
      </c>
      <c r="O92" s="114"/>
      <c r="P92" s="8" t="s">
        <v>66</v>
      </c>
      <c r="Q92" s="8" t="s">
        <v>3735</v>
      </c>
      <c r="R92" s="8" t="s">
        <v>2900</v>
      </c>
      <c r="S92" s="8"/>
      <c r="T92" s="89" t="s">
        <v>3307</v>
      </c>
      <c r="U92" s="115" t="s">
        <v>6874</v>
      </c>
    </row>
    <row r="93">
      <c r="A93" s="6">
        <v>45726.0</v>
      </c>
      <c r="B93" s="8" t="s">
        <v>4331</v>
      </c>
      <c r="C93" s="12" t="s">
        <v>6875</v>
      </c>
      <c r="D93" s="8" t="s">
        <v>6876</v>
      </c>
      <c r="E93" s="8" t="s">
        <v>3306</v>
      </c>
      <c r="F93" s="111">
        <v>0.0498</v>
      </c>
      <c r="G93" s="87">
        <v>3456.0</v>
      </c>
      <c r="H93" s="87">
        <v>615000.0</v>
      </c>
      <c r="I93" s="87">
        <v>536587.0</v>
      </c>
      <c r="J93" s="112">
        <f t="shared" si="1"/>
        <v>78413</v>
      </c>
      <c r="K93" s="91" t="s">
        <v>6877</v>
      </c>
      <c r="L93" s="89">
        <v>4.0</v>
      </c>
      <c r="M93" s="89">
        <v>4.0</v>
      </c>
      <c r="N93" s="113">
        <v>4011.0</v>
      </c>
      <c r="O93" s="114"/>
      <c r="P93" s="8" t="s">
        <v>66</v>
      </c>
      <c r="Q93" s="8" t="s">
        <v>3337</v>
      </c>
      <c r="R93" s="8" t="s">
        <v>2900</v>
      </c>
      <c r="S93" s="8"/>
      <c r="T93" s="89" t="s">
        <v>3307</v>
      </c>
      <c r="U93" s="115" t="s">
        <v>6878</v>
      </c>
    </row>
    <row r="94">
      <c r="A94" s="6">
        <v>45726.0</v>
      </c>
      <c r="B94" s="8" t="s">
        <v>6879</v>
      </c>
      <c r="C94" s="12" t="s">
        <v>6880</v>
      </c>
      <c r="D94" s="8" t="s">
        <v>6881</v>
      </c>
      <c r="E94" s="8" t="s">
        <v>3306</v>
      </c>
      <c r="F94" s="111">
        <v>0.0473</v>
      </c>
      <c r="G94" s="87">
        <v>2933.0</v>
      </c>
      <c r="H94" s="87">
        <v>515000.0</v>
      </c>
      <c r="I94" s="87">
        <v>470640.0</v>
      </c>
      <c r="J94" s="112">
        <f t="shared" si="1"/>
        <v>44360</v>
      </c>
      <c r="K94" s="91" t="s">
        <v>6882</v>
      </c>
      <c r="L94" s="89">
        <v>3.0</v>
      </c>
      <c r="M94" s="89">
        <v>3.0</v>
      </c>
      <c r="N94" s="113">
        <v>2370.0</v>
      </c>
      <c r="O94" s="114"/>
      <c r="P94" s="8" t="s">
        <v>66</v>
      </c>
      <c r="Q94" s="8" t="s">
        <v>3337</v>
      </c>
      <c r="R94" s="8" t="s">
        <v>2900</v>
      </c>
      <c r="S94" s="8"/>
      <c r="T94" s="89" t="s">
        <v>3307</v>
      </c>
      <c r="U94" s="115" t="s">
        <v>6883</v>
      </c>
    </row>
    <row r="95">
      <c r="A95" s="6">
        <v>45726.0</v>
      </c>
      <c r="B95" s="8" t="s">
        <v>6884</v>
      </c>
      <c r="C95" s="12" t="s">
        <v>6885</v>
      </c>
      <c r="D95" s="8" t="s">
        <v>6886</v>
      </c>
      <c r="E95" s="8" t="s">
        <v>3314</v>
      </c>
      <c r="F95" s="111">
        <v>0.032</v>
      </c>
      <c r="G95" s="87">
        <v>1773.0</v>
      </c>
      <c r="H95" s="87">
        <v>489000.0</v>
      </c>
      <c r="I95" s="87">
        <v>355000.0</v>
      </c>
      <c r="J95" s="112">
        <f t="shared" si="1"/>
        <v>134000</v>
      </c>
      <c r="K95" s="91" t="s">
        <v>6887</v>
      </c>
      <c r="L95" s="89">
        <v>4.0</v>
      </c>
      <c r="M95" s="89">
        <v>3.0</v>
      </c>
      <c r="N95" s="113">
        <v>2544.0</v>
      </c>
      <c r="O95" s="114" t="s">
        <v>3838</v>
      </c>
      <c r="P95" s="8" t="s">
        <v>66</v>
      </c>
      <c r="Q95" s="8" t="s">
        <v>3385</v>
      </c>
      <c r="R95" s="8" t="s">
        <v>66</v>
      </c>
      <c r="S95" s="88" t="s">
        <v>6888</v>
      </c>
      <c r="T95" s="89" t="s">
        <v>3307</v>
      </c>
      <c r="U95" s="115" t="s">
        <v>6889</v>
      </c>
    </row>
    <row r="96">
      <c r="A96" s="6">
        <v>45726.0</v>
      </c>
      <c r="B96" s="8" t="s">
        <v>6890</v>
      </c>
      <c r="C96" s="12" t="s">
        <v>6891</v>
      </c>
      <c r="D96" s="8" t="s">
        <v>6892</v>
      </c>
      <c r="E96" s="8" t="s">
        <v>3851</v>
      </c>
      <c r="F96" s="111">
        <v>0.0351</v>
      </c>
      <c r="G96" s="87">
        <v>2396.0</v>
      </c>
      <c r="H96" s="87">
        <v>440000.0</v>
      </c>
      <c r="I96" s="87">
        <v>405548.0</v>
      </c>
      <c r="J96" s="112">
        <f t="shared" si="1"/>
        <v>34452</v>
      </c>
      <c r="K96" s="91"/>
      <c r="L96" s="89">
        <v>3.0</v>
      </c>
      <c r="M96" s="89">
        <v>3.0</v>
      </c>
      <c r="N96" s="113">
        <v>1592.0</v>
      </c>
      <c r="O96" s="114">
        <v>175.0</v>
      </c>
      <c r="P96" s="8"/>
      <c r="Q96" s="8"/>
      <c r="R96" s="8"/>
      <c r="S96" s="8"/>
      <c r="T96" s="89" t="s">
        <v>3307</v>
      </c>
      <c r="U96" s="115" t="s">
        <v>6893</v>
      </c>
    </row>
    <row r="97">
      <c r="A97" s="6">
        <v>45723.0</v>
      </c>
      <c r="B97" s="8" t="s">
        <v>6894</v>
      </c>
      <c r="C97" s="12" t="s">
        <v>6895</v>
      </c>
      <c r="D97" s="8" t="s">
        <v>6896</v>
      </c>
      <c r="E97" s="8" t="s">
        <v>3851</v>
      </c>
      <c r="F97" s="111">
        <v>0.0262</v>
      </c>
      <c r="G97" s="87">
        <v>1252.0</v>
      </c>
      <c r="H97" s="87">
        <v>289900.0</v>
      </c>
      <c r="I97" s="87">
        <v>247217.0</v>
      </c>
      <c r="J97" s="112">
        <f t="shared" si="1"/>
        <v>42683</v>
      </c>
      <c r="K97" s="91"/>
      <c r="L97" s="89">
        <v>2.0</v>
      </c>
      <c r="M97" s="89">
        <v>3.0</v>
      </c>
      <c r="N97" s="113">
        <v>1540.0</v>
      </c>
      <c r="O97" s="114">
        <v>268.0</v>
      </c>
      <c r="P97" s="8"/>
      <c r="Q97" s="8"/>
      <c r="R97" s="8"/>
      <c r="S97" s="8"/>
      <c r="T97" s="89" t="s">
        <v>3307</v>
      </c>
      <c r="U97" s="115" t="s">
        <v>6897</v>
      </c>
    </row>
    <row r="98">
      <c r="A98" s="6">
        <v>45723.0</v>
      </c>
      <c r="B98" s="8" t="s">
        <v>6898</v>
      </c>
      <c r="C98" s="12" t="s">
        <v>6899</v>
      </c>
      <c r="D98" s="8" t="s">
        <v>6900</v>
      </c>
      <c r="E98" s="8" t="s">
        <v>3306</v>
      </c>
      <c r="F98" s="111">
        <v>0.0392</v>
      </c>
      <c r="G98" s="87">
        <v>2027.0</v>
      </c>
      <c r="H98" s="87">
        <v>410000.0</v>
      </c>
      <c r="I98" s="87">
        <v>376746.0</v>
      </c>
      <c r="J98" s="112">
        <f t="shared" si="1"/>
        <v>33254</v>
      </c>
      <c r="K98" s="91" t="s">
        <v>6901</v>
      </c>
      <c r="L98" s="89">
        <v>3.0</v>
      </c>
      <c r="M98" s="89">
        <v>3.0</v>
      </c>
      <c r="N98" s="113">
        <v>1671.0</v>
      </c>
      <c r="O98" s="114"/>
      <c r="P98" s="8" t="s">
        <v>66</v>
      </c>
      <c r="Q98" s="8" t="s">
        <v>3735</v>
      </c>
      <c r="R98" s="8" t="s">
        <v>2900</v>
      </c>
      <c r="S98" s="8"/>
      <c r="T98" s="89" t="s">
        <v>3307</v>
      </c>
      <c r="U98" s="115" t="s">
        <v>6902</v>
      </c>
    </row>
    <row r="99">
      <c r="A99" s="6">
        <v>45723.0</v>
      </c>
      <c r="B99" s="8" t="s">
        <v>6903</v>
      </c>
      <c r="C99" s="12" t="s">
        <v>6904</v>
      </c>
      <c r="D99" s="8" t="s">
        <v>6905</v>
      </c>
      <c r="E99" s="8" t="s">
        <v>3558</v>
      </c>
      <c r="F99" s="111">
        <v>0.0262</v>
      </c>
      <c r="G99" s="87">
        <v>1717.0</v>
      </c>
      <c r="H99" s="87">
        <v>470000.0</v>
      </c>
      <c r="I99" s="87">
        <v>366422.0</v>
      </c>
      <c r="J99" s="112">
        <f t="shared" si="1"/>
        <v>103578</v>
      </c>
      <c r="K99" s="91" t="s">
        <v>6906</v>
      </c>
      <c r="L99" s="89">
        <v>4.0</v>
      </c>
      <c r="M99" s="89">
        <v>4.0</v>
      </c>
      <c r="N99" s="113">
        <v>2556.0</v>
      </c>
      <c r="O99" s="114" t="s">
        <v>6907</v>
      </c>
      <c r="P99" s="8" t="s">
        <v>66</v>
      </c>
      <c r="Q99" s="8" t="s">
        <v>3385</v>
      </c>
      <c r="R99" s="8" t="s">
        <v>66</v>
      </c>
      <c r="S99" s="88" t="s">
        <v>6908</v>
      </c>
      <c r="T99" s="89" t="s">
        <v>3307</v>
      </c>
      <c r="U99" s="115" t="s">
        <v>6909</v>
      </c>
    </row>
    <row r="100">
      <c r="A100" s="6">
        <v>45723.0</v>
      </c>
      <c r="B100" s="8" t="s">
        <v>6910</v>
      </c>
      <c r="C100" s="12" t="s">
        <v>6911</v>
      </c>
      <c r="D100" s="8" t="s">
        <v>6912</v>
      </c>
      <c r="E100" s="8" t="s">
        <v>3306</v>
      </c>
      <c r="F100" s="111">
        <v>0.0282</v>
      </c>
      <c r="G100" s="87">
        <v>2117.0</v>
      </c>
      <c r="H100" s="87">
        <v>550000.0</v>
      </c>
      <c r="I100" s="87">
        <v>445284.0</v>
      </c>
      <c r="J100" s="112">
        <f t="shared" si="1"/>
        <v>104716</v>
      </c>
      <c r="K100" s="91" t="s">
        <v>3745</v>
      </c>
      <c r="L100" s="89">
        <v>3.0</v>
      </c>
      <c r="M100" s="89">
        <v>3.0</v>
      </c>
      <c r="N100" s="113">
        <v>2862.0</v>
      </c>
      <c r="O100" s="114"/>
      <c r="P100" s="8" t="s">
        <v>66</v>
      </c>
      <c r="Q100" s="8" t="s">
        <v>3385</v>
      </c>
      <c r="R100" s="8" t="s">
        <v>2900</v>
      </c>
      <c r="S100" s="8"/>
      <c r="T100" s="89" t="s">
        <v>3307</v>
      </c>
      <c r="U100" s="115" t="s">
        <v>6913</v>
      </c>
    </row>
    <row r="101">
      <c r="A101" s="6">
        <v>45723.0</v>
      </c>
      <c r="B101" s="8" t="s">
        <v>6914</v>
      </c>
      <c r="C101" s="12" t="s">
        <v>6915</v>
      </c>
      <c r="D101" s="8" t="s">
        <v>6916</v>
      </c>
      <c r="E101" s="8" t="s">
        <v>3314</v>
      </c>
      <c r="F101" s="111">
        <v>0.0291</v>
      </c>
      <c r="G101" s="87">
        <v>1096.0</v>
      </c>
      <c r="H101" s="87">
        <v>299000.0</v>
      </c>
      <c r="I101" s="87">
        <v>216253.0</v>
      </c>
      <c r="J101" s="112">
        <f t="shared" si="1"/>
        <v>82747</v>
      </c>
      <c r="K101" s="91" t="s">
        <v>6917</v>
      </c>
      <c r="L101" s="89">
        <v>3.0</v>
      </c>
      <c r="M101" s="89">
        <v>1.0</v>
      </c>
      <c r="N101" s="113">
        <v>1063.0</v>
      </c>
      <c r="O101" s="114"/>
      <c r="P101" s="8" t="s">
        <v>66</v>
      </c>
      <c r="Q101" s="8" t="s">
        <v>3385</v>
      </c>
      <c r="R101" s="8" t="s">
        <v>66</v>
      </c>
      <c r="S101" s="88" t="s">
        <v>6918</v>
      </c>
      <c r="T101" s="89" t="s">
        <v>3940</v>
      </c>
      <c r="U101" s="115" t="s">
        <v>6919</v>
      </c>
    </row>
    <row r="102">
      <c r="A102" s="6">
        <v>45722.0</v>
      </c>
      <c r="B102" s="8" t="s">
        <v>6920</v>
      </c>
      <c r="C102" s="12" t="s">
        <v>6921</v>
      </c>
      <c r="D102" s="8" t="s">
        <v>6922</v>
      </c>
      <c r="E102" s="8" t="s">
        <v>3314</v>
      </c>
      <c r="F102" s="111">
        <v>0.0252</v>
      </c>
      <c r="G102" s="87">
        <v>1321.0</v>
      </c>
      <c r="H102" s="87">
        <v>355000.0</v>
      </c>
      <c r="I102" s="87">
        <v>272822.0</v>
      </c>
      <c r="J102" s="112">
        <f t="shared" si="1"/>
        <v>82178</v>
      </c>
      <c r="K102" s="91" t="s">
        <v>6923</v>
      </c>
      <c r="L102" s="89">
        <v>3.0</v>
      </c>
      <c r="M102" s="89">
        <v>2.0</v>
      </c>
      <c r="N102" s="113">
        <v>1333.0</v>
      </c>
      <c r="O102" s="114" t="s">
        <v>4821</v>
      </c>
      <c r="P102" s="8" t="s">
        <v>66</v>
      </c>
      <c r="Q102" s="8" t="s">
        <v>3385</v>
      </c>
      <c r="R102" s="8" t="s">
        <v>66</v>
      </c>
      <c r="S102" s="88" t="s">
        <v>6924</v>
      </c>
      <c r="T102" s="89" t="s">
        <v>3307</v>
      </c>
      <c r="U102" s="115" t="s">
        <v>6925</v>
      </c>
    </row>
    <row r="103">
      <c r="A103" s="6">
        <v>45719.0</v>
      </c>
      <c r="B103" s="8" t="s">
        <v>6926</v>
      </c>
      <c r="C103" s="12" t="s">
        <v>6927</v>
      </c>
      <c r="D103" s="8" t="s">
        <v>6928</v>
      </c>
      <c r="E103" s="8" t="s">
        <v>3306</v>
      </c>
      <c r="F103" s="111">
        <v>0.0281</v>
      </c>
      <c r="G103" s="87">
        <v>1843.0</v>
      </c>
      <c r="H103" s="87">
        <v>450000.0</v>
      </c>
      <c r="I103" s="87">
        <v>339376.0</v>
      </c>
      <c r="J103" s="112">
        <f t="shared" si="1"/>
        <v>110624</v>
      </c>
      <c r="K103" s="91"/>
      <c r="L103" s="89">
        <v>4.0</v>
      </c>
      <c r="M103" s="89">
        <v>3.0</v>
      </c>
      <c r="N103" s="113">
        <v>2194.0</v>
      </c>
      <c r="O103" s="114"/>
      <c r="P103" s="8" t="s">
        <v>66</v>
      </c>
      <c r="Q103" s="8" t="s">
        <v>3735</v>
      </c>
      <c r="R103" s="8" t="s">
        <v>2900</v>
      </c>
      <c r="S103" s="8"/>
      <c r="T103" s="89" t="s">
        <v>3307</v>
      </c>
      <c r="U103" s="115" t="s">
        <v>6929</v>
      </c>
    </row>
    <row r="104">
      <c r="A104" s="6">
        <v>45719.0</v>
      </c>
      <c r="B104" s="8" t="s">
        <v>4331</v>
      </c>
      <c r="C104" s="12" t="s">
        <v>6930</v>
      </c>
      <c r="D104" s="8" t="s">
        <v>6931</v>
      </c>
      <c r="E104" s="8" t="s">
        <v>3306</v>
      </c>
      <c r="F104" s="111">
        <v>0.0281</v>
      </c>
      <c r="G104" s="87">
        <v>1305.0</v>
      </c>
      <c r="H104" s="87">
        <v>315000.0</v>
      </c>
      <c r="I104" s="87">
        <v>279380.0</v>
      </c>
      <c r="J104" s="112">
        <f t="shared" si="1"/>
        <v>35620</v>
      </c>
      <c r="K104" s="91" t="s">
        <v>6932</v>
      </c>
      <c r="L104" s="89">
        <v>3.0</v>
      </c>
      <c r="M104" s="89">
        <v>1.0</v>
      </c>
      <c r="N104" s="113">
        <v>894.0</v>
      </c>
      <c r="O104" s="114"/>
      <c r="P104" s="8" t="s">
        <v>66</v>
      </c>
      <c r="Q104" s="8" t="s">
        <v>3735</v>
      </c>
      <c r="R104" s="8" t="s">
        <v>2900</v>
      </c>
      <c r="S104" s="8"/>
      <c r="T104" s="89" t="s">
        <v>3307</v>
      </c>
      <c r="U104" s="115" t="s">
        <v>6933</v>
      </c>
    </row>
    <row r="105">
      <c r="A105" s="6">
        <v>45719.0</v>
      </c>
      <c r="B105" s="8" t="s">
        <v>6934</v>
      </c>
      <c r="C105" s="12" t="s">
        <v>6935</v>
      </c>
      <c r="D105" s="8" t="s">
        <v>6936</v>
      </c>
      <c r="E105" s="8" t="s">
        <v>3306</v>
      </c>
      <c r="F105" s="111">
        <v>0.0325</v>
      </c>
      <c r="G105" s="87">
        <v>1678.0</v>
      </c>
      <c r="H105" s="87">
        <v>419000.0</v>
      </c>
      <c r="I105" s="87">
        <v>333963.0</v>
      </c>
      <c r="J105" s="112">
        <f t="shared" si="1"/>
        <v>85037</v>
      </c>
      <c r="K105" s="91" t="s">
        <v>3424</v>
      </c>
      <c r="L105" s="89">
        <v>3.0</v>
      </c>
      <c r="M105" s="89">
        <v>3.0</v>
      </c>
      <c r="N105" s="113">
        <v>1676.0</v>
      </c>
      <c r="O105" s="114">
        <v>33.0</v>
      </c>
      <c r="P105" s="8" t="s">
        <v>66</v>
      </c>
      <c r="Q105" s="8" t="s">
        <v>3735</v>
      </c>
      <c r="R105" s="8" t="s">
        <v>2900</v>
      </c>
      <c r="S105" s="8"/>
      <c r="T105" s="89" t="s">
        <v>3307</v>
      </c>
      <c r="U105" s="115" t="s">
        <v>6937</v>
      </c>
    </row>
    <row r="106">
      <c r="A106" s="6">
        <v>45719.0</v>
      </c>
      <c r="B106" s="8" t="s">
        <v>6938</v>
      </c>
      <c r="C106" s="12" t="s">
        <v>6939</v>
      </c>
      <c r="D106" s="8" t="s">
        <v>6940</v>
      </c>
      <c r="E106" s="8" t="s">
        <v>3306</v>
      </c>
      <c r="F106" s="111">
        <v>0.0263</v>
      </c>
      <c r="G106" s="87">
        <v>2338.0</v>
      </c>
      <c r="H106" s="87">
        <v>460000.0</v>
      </c>
      <c r="I106" s="87">
        <v>441668.0</v>
      </c>
      <c r="J106" s="112">
        <f t="shared" si="1"/>
        <v>18332</v>
      </c>
      <c r="K106" s="91" t="s">
        <v>6941</v>
      </c>
      <c r="L106" s="89">
        <v>2.0</v>
      </c>
      <c r="M106" s="89">
        <v>3.0</v>
      </c>
      <c r="N106" s="113">
        <v>1792.0</v>
      </c>
      <c r="O106" s="114" t="s">
        <v>5055</v>
      </c>
      <c r="P106" s="8" t="s">
        <v>66</v>
      </c>
      <c r="Q106" s="8" t="s">
        <v>3337</v>
      </c>
      <c r="R106" s="8" t="s">
        <v>2900</v>
      </c>
      <c r="S106" s="8"/>
      <c r="T106" s="89" t="s">
        <v>3307</v>
      </c>
      <c r="U106" s="115" t="s">
        <v>6942</v>
      </c>
    </row>
    <row r="107">
      <c r="A107" s="6">
        <v>45719.0</v>
      </c>
      <c r="B107" s="8" t="s">
        <v>6943</v>
      </c>
      <c r="C107" s="12" t="s">
        <v>6944</v>
      </c>
      <c r="D107" s="8" t="s">
        <v>6945</v>
      </c>
      <c r="E107" s="8" t="s">
        <v>3306</v>
      </c>
      <c r="F107" s="111">
        <v>0.0281</v>
      </c>
      <c r="G107" s="87">
        <v>1357.0</v>
      </c>
      <c r="H107" s="87">
        <v>387500.0</v>
      </c>
      <c r="I107" s="87">
        <v>276131.0</v>
      </c>
      <c r="J107" s="112">
        <f t="shared" si="1"/>
        <v>111369</v>
      </c>
      <c r="K107" s="91" t="s">
        <v>6946</v>
      </c>
      <c r="L107" s="89">
        <v>4.0</v>
      </c>
      <c r="M107" s="89">
        <v>2.0</v>
      </c>
      <c r="N107" s="113">
        <v>1834.0</v>
      </c>
      <c r="O107" s="114"/>
      <c r="P107" s="8" t="s">
        <v>2900</v>
      </c>
      <c r="Q107" s="8" t="s">
        <v>3337</v>
      </c>
      <c r="R107" s="8" t="s">
        <v>2900</v>
      </c>
      <c r="S107" s="8"/>
      <c r="T107" s="89" t="s">
        <v>3693</v>
      </c>
      <c r="U107" s="115" t="s">
        <v>6947</v>
      </c>
    </row>
    <row r="108">
      <c r="A108" s="6">
        <v>45719.0</v>
      </c>
      <c r="B108" s="8" t="s">
        <v>6948</v>
      </c>
      <c r="C108" s="12" t="s">
        <v>6949</v>
      </c>
      <c r="D108" s="8" t="s">
        <v>6950</v>
      </c>
      <c r="E108" s="8" t="s">
        <v>3851</v>
      </c>
      <c r="F108" s="111">
        <v>0.032</v>
      </c>
      <c r="G108" s="87">
        <v>1866.0</v>
      </c>
      <c r="H108" s="87">
        <v>395000.0</v>
      </c>
      <c r="I108" s="87">
        <v>348504.0</v>
      </c>
      <c r="J108" s="112">
        <f t="shared" si="1"/>
        <v>46496</v>
      </c>
      <c r="K108" s="91"/>
      <c r="L108" s="89">
        <v>3.0</v>
      </c>
      <c r="M108" s="89">
        <v>2.0</v>
      </c>
      <c r="N108" s="113">
        <v>1078.0</v>
      </c>
      <c r="O108" s="114"/>
      <c r="P108" s="8"/>
      <c r="Q108" s="8"/>
      <c r="R108" s="8"/>
      <c r="S108" s="8"/>
      <c r="T108" s="89" t="s">
        <v>3307</v>
      </c>
      <c r="U108" s="115" t="s">
        <v>6951</v>
      </c>
    </row>
    <row r="109">
      <c r="A109" s="6">
        <v>45716.0</v>
      </c>
      <c r="B109" s="8" t="s">
        <v>6952</v>
      </c>
      <c r="C109" s="12" t="s">
        <v>6953</v>
      </c>
      <c r="D109" s="8" t="s">
        <v>6954</v>
      </c>
      <c r="E109" s="8" t="s">
        <v>3306</v>
      </c>
      <c r="F109" s="111">
        <v>0.0282</v>
      </c>
      <c r="G109" s="87">
        <v>1669.0</v>
      </c>
      <c r="H109" s="87">
        <v>415000.0</v>
      </c>
      <c r="I109" s="87">
        <v>358571.0</v>
      </c>
      <c r="J109" s="112">
        <f t="shared" si="1"/>
        <v>56429</v>
      </c>
      <c r="K109" s="91"/>
      <c r="L109" s="89">
        <v>3.0</v>
      </c>
      <c r="M109" s="89">
        <v>2.0</v>
      </c>
      <c r="N109" s="113">
        <v>1920.0</v>
      </c>
      <c r="O109" s="114"/>
      <c r="P109" s="8" t="s">
        <v>66</v>
      </c>
      <c r="Q109" s="8" t="s">
        <v>3735</v>
      </c>
      <c r="R109" s="8" t="s">
        <v>2900</v>
      </c>
      <c r="S109" s="8"/>
      <c r="T109" s="89" t="s">
        <v>3307</v>
      </c>
      <c r="U109" s="115" t="s">
        <v>6955</v>
      </c>
    </row>
    <row r="110">
      <c r="A110" s="6">
        <v>45716.0</v>
      </c>
      <c r="B110" s="8" t="s">
        <v>5712</v>
      </c>
      <c r="C110" s="12" t="s">
        <v>6956</v>
      </c>
      <c r="D110" s="8" t="s">
        <v>6957</v>
      </c>
      <c r="E110" s="8" t="s">
        <v>3306</v>
      </c>
      <c r="F110" s="111">
        <v>0.0249</v>
      </c>
      <c r="G110" s="87">
        <v>995.0</v>
      </c>
      <c r="H110" s="87">
        <v>349000.0</v>
      </c>
      <c r="I110" s="87">
        <v>212665.0</v>
      </c>
      <c r="J110" s="112">
        <f t="shared" si="1"/>
        <v>136335</v>
      </c>
      <c r="K110" s="91" t="s">
        <v>6958</v>
      </c>
      <c r="L110" s="89">
        <v>2.0</v>
      </c>
      <c r="M110" s="89">
        <v>1.0</v>
      </c>
      <c r="N110" s="113">
        <v>1300.0</v>
      </c>
      <c r="O110" s="114"/>
      <c r="P110" s="8" t="s">
        <v>66</v>
      </c>
      <c r="Q110" s="8" t="s">
        <v>3337</v>
      </c>
      <c r="R110" s="8" t="s">
        <v>2900</v>
      </c>
      <c r="S110" s="8"/>
      <c r="T110" s="89" t="s">
        <v>3307</v>
      </c>
      <c r="U110" s="115" t="s">
        <v>6959</v>
      </c>
    </row>
    <row r="111">
      <c r="A111" s="6">
        <v>45716.0</v>
      </c>
      <c r="B111" s="8" t="s">
        <v>5364</v>
      </c>
      <c r="C111" s="12" t="s">
        <v>6960</v>
      </c>
      <c r="D111" s="8" t="s">
        <v>6961</v>
      </c>
      <c r="E111" s="8" t="s">
        <v>3306</v>
      </c>
      <c r="F111" s="111">
        <v>0.0281</v>
      </c>
      <c r="G111" s="87">
        <v>2073.0</v>
      </c>
      <c r="H111" s="87">
        <v>495000.0</v>
      </c>
      <c r="I111" s="87">
        <v>397762.0</v>
      </c>
      <c r="J111" s="112">
        <f t="shared" si="1"/>
        <v>97238</v>
      </c>
      <c r="K111" s="91" t="s">
        <v>6962</v>
      </c>
      <c r="L111" s="89">
        <v>4.0</v>
      </c>
      <c r="M111" s="89">
        <v>3.0</v>
      </c>
      <c r="N111" s="113">
        <v>2554.0</v>
      </c>
      <c r="O111" s="114"/>
      <c r="P111" s="8" t="s">
        <v>66</v>
      </c>
      <c r="Q111" s="8" t="s">
        <v>3735</v>
      </c>
      <c r="R111" s="8" t="s">
        <v>2900</v>
      </c>
      <c r="S111" s="8"/>
      <c r="T111" s="89" t="s">
        <v>3307</v>
      </c>
      <c r="U111" s="115" t="s">
        <v>6963</v>
      </c>
    </row>
    <row r="112">
      <c r="A112" s="6">
        <v>45716.0</v>
      </c>
      <c r="B112" s="8" t="s">
        <v>6964</v>
      </c>
      <c r="C112" s="12" t="s">
        <v>6965</v>
      </c>
      <c r="D112" s="8" t="s">
        <v>6966</v>
      </c>
      <c r="E112" s="8" t="s">
        <v>3306</v>
      </c>
      <c r="F112" s="111">
        <v>0.0259</v>
      </c>
      <c r="G112" s="87">
        <v>1243.0</v>
      </c>
      <c r="H112" s="87">
        <v>380000.0</v>
      </c>
      <c r="I112" s="87">
        <v>257361.0</v>
      </c>
      <c r="J112" s="112">
        <f t="shared" si="1"/>
        <v>122639</v>
      </c>
      <c r="K112" s="91" t="s">
        <v>6967</v>
      </c>
      <c r="L112" s="89">
        <v>4.0</v>
      </c>
      <c r="M112" s="89">
        <v>2.0</v>
      </c>
      <c r="N112" s="113">
        <v>1728.0</v>
      </c>
      <c r="O112" s="114"/>
      <c r="P112" s="8" t="s">
        <v>66</v>
      </c>
      <c r="Q112" s="8" t="s">
        <v>3385</v>
      </c>
      <c r="R112" s="8" t="s">
        <v>2900</v>
      </c>
      <c r="S112" s="8"/>
      <c r="T112" s="89" t="s">
        <v>3307</v>
      </c>
      <c r="U112" s="115" t="s">
        <v>6968</v>
      </c>
    </row>
    <row r="113">
      <c r="A113" s="6">
        <v>45715.0</v>
      </c>
      <c r="B113" s="8" t="s">
        <v>5867</v>
      </c>
      <c r="C113" s="12" t="s">
        <v>6969</v>
      </c>
      <c r="D113" s="8" t="s">
        <v>6970</v>
      </c>
      <c r="E113" s="8" t="s">
        <v>3306</v>
      </c>
      <c r="F113" s="111">
        <v>0.0259</v>
      </c>
      <c r="G113" s="87">
        <v>1757.0</v>
      </c>
      <c r="H113" s="87">
        <v>430000.0</v>
      </c>
      <c r="I113" s="87">
        <v>382953.0</v>
      </c>
      <c r="J113" s="112">
        <f t="shared" si="1"/>
        <v>47047</v>
      </c>
      <c r="K113" s="91" t="s">
        <v>6971</v>
      </c>
      <c r="L113" s="89">
        <v>3.0</v>
      </c>
      <c r="M113" s="89">
        <v>3.0</v>
      </c>
      <c r="N113" s="113">
        <v>1446.0</v>
      </c>
      <c r="O113" s="114" t="s">
        <v>6972</v>
      </c>
      <c r="P113" s="8" t="s">
        <v>66</v>
      </c>
      <c r="Q113" s="8" t="s">
        <v>3735</v>
      </c>
      <c r="R113" s="8" t="s">
        <v>2900</v>
      </c>
      <c r="S113" s="8"/>
      <c r="T113" s="89" t="s">
        <v>3307</v>
      </c>
      <c r="U113" s="115" t="s">
        <v>6973</v>
      </c>
    </row>
    <row r="114">
      <c r="A114" s="6">
        <v>45713.0</v>
      </c>
      <c r="B114" s="8" t="s">
        <v>6974</v>
      </c>
      <c r="C114" s="12" t="s">
        <v>6975</v>
      </c>
      <c r="D114" s="8" t="s">
        <v>6976</v>
      </c>
      <c r="E114" s="8" t="s">
        <v>3306</v>
      </c>
      <c r="F114" s="111">
        <v>0.0271</v>
      </c>
      <c r="G114" s="87">
        <v>1044.0</v>
      </c>
      <c r="H114" s="87">
        <v>315000.0</v>
      </c>
      <c r="I114" s="87">
        <v>217453.0</v>
      </c>
      <c r="J114" s="112">
        <f t="shared" si="1"/>
        <v>97547</v>
      </c>
      <c r="K114" s="91"/>
      <c r="L114" s="89">
        <v>3.0</v>
      </c>
      <c r="M114" s="89">
        <v>2.0</v>
      </c>
      <c r="N114" s="113">
        <v>1216.0</v>
      </c>
      <c r="O114" s="114"/>
      <c r="P114" s="8" t="s">
        <v>66</v>
      </c>
      <c r="Q114" s="8" t="s">
        <v>3385</v>
      </c>
      <c r="R114" s="8" t="s">
        <v>2900</v>
      </c>
      <c r="S114" s="8"/>
      <c r="T114" s="89" t="s">
        <v>3307</v>
      </c>
      <c r="U114" s="115" t="s">
        <v>6977</v>
      </c>
    </row>
    <row r="115">
      <c r="A115" s="6">
        <v>45712.0</v>
      </c>
      <c r="B115" s="8" t="s">
        <v>6978</v>
      </c>
      <c r="C115" s="12" t="s">
        <v>6979</v>
      </c>
      <c r="D115" s="8" t="s">
        <v>6980</v>
      </c>
      <c r="E115" s="8" t="s">
        <v>3306</v>
      </c>
      <c r="F115" s="111">
        <v>0.0277</v>
      </c>
      <c r="G115" s="87">
        <v>1643.0</v>
      </c>
      <c r="H115" s="87">
        <v>445000.0</v>
      </c>
      <c r="I115" s="87">
        <v>324939.0</v>
      </c>
      <c r="J115" s="112">
        <f t="shared" si="1"/>
        <v>120061</v>
      </c>
      <c r="K115" s="91" t="s">
        <v>6981</v>
      </c>
      <c r="L115" s="89">
        <v>4.0</v>
      </c>
      <c r="M115" s="89">
        <v>3.0</v>
      </c>
      <c r="N115" s="113">
        <v>2630.0</v>
      </c>
      <c r="O115" s="114"/>
      <c r="P115" s="8" t="s">
        <v>2900</v>
      </c>
      <c r="Q115" s="8" t="s">
        <v>3337</v>
      </c>
      <c r="R115" s="8" t="s">
        <v>2900</v>
      </c>
      <c r="S115" s="8"/>
      <c r="T115" s="89" t="s">
        <v>3940</v>
      </c>
      <c r="U115" s="115" t="s">
        <v>6982</v>
      </c>
    </row>
    <row r="116">
      <c r="A116" s="6">
        <v>45706.0</v>
      </c>
      <c r="B116" s="8" t="s">
        <v>6378</v>
      </c>
      <c r="C116" s="12" t="s">
        <v>6983</v>
      </c>
      <c r="D116" s="8" t="s">
        <v>6984</v>
      </c>
      <c r="E116" s="8" t="s">
        <v>3306</v>
      </c>
      <c r="F116" s="111">
        <v>0.0252</v>
      </c>
      <c r="G116" s="87">
        <v>1288.0</v>
      </c>
      <c r="H116" s="87">
        <v>410000.0</v>
      </c>
      <c r="I116" s="87">
        <v>279965.0</v>
      </c>
      <c r="J116" s="112">
        <f t="shared" si="1"/>
        <v>130035</v>
      </c>
      <c r="K116" s="91"/>
      <c r="L116" s="89">
        <v>4.0</v>
      </c>
      <c r="M116" s="89">
        <v>2.0</v>
      </c>
      <c r="N116" s="113">
        <v>1938.0</v>
      </c>
      <c r="O116" s="114"/>
      <c r="P116" s="8" t="s">
        <v>66</v>
      </c>
      <c r="Q116" s="8" t="s">
        <v>3385</v>
      </c>
      <c r="R116" s="8" t="s">
        <v>2900</v>
      </c>
      <c r="S116" s="8"/>
      <c r="T116" s="89" t="s">
        <v>3307</v>
      </c>
      <c r="U116" s="115" t="s">
        <v>6985</v>
      </c>
    </row>
    <row r="117">
      <c r="A117" s="6">
        <v>45706.0</v>
      </c>
      <c r="B117" s="8" t="s">
        <v>5598</v>
      </c>
      <c r="C117" s="12" t="s">
        <v>6986</v>
      </c>
      <c r="D117" s="8" t="s">
        <v>6987</v>
      </c>
      <c r="E117" s="8" t="s">
        <v>3306</v>
      </c>
      <c r="F117" s="111">
        <v>0.032</v>
      </c>
      <c r="G117" s="87">
        <v>1837.0</v>
      </c>
      <c r="H117" s="87">
        <v>439000.0</v>
      </c>
      <c r="I117" s="87">
        <v>352808.0</v>
      </c>
      <c r="J117" s="112">
        <f t="shared" si="1"/>
        <v>86192</v>
      </c>
      <c r="K117" s="91" t="s">
        <v>6988</v>
      </c>
      <c r="L117" s="89">
        <v>3.0</v>
      </c>
      <c r="M117" s="89">
        <v>3.0</v>
      </c>
      <c r="N117" s="113">
        <v>1855.0</v>
      </c>
      <c r="O117" s="114"/>
      <c r="P117" s="8" t="s">
        <v>66</v>
      </c>
      <c r="Q117" s="8" t="s">
        <v>3735</v>
      </c>
      <c r="R117" s="8" t="s">
        <v>2900</v>
      </c>
      <c r="S117" s="8"/>
      <c r="T117" s="89" t="s">
        <v>3693</v>
      </c>
      <c r="U117" s="115" t="s">
        <v>6989</v>
      </c>
    </row>
    <row r="118">
      <c r="A118" s="6">
        <v>45706.0</v>
      </c>
      <c r="B118" s="8" t="s">
        <v>6990</v>
      </c>
      <c r="C118" s="12" t="s">
        <v>6991</v>
      </c>
      <c r="D118" s="8" t="s">
        <v>6992</v>
      </c>
      <c r="E118" s="8" t="s">
        <v>3306</v>
      </c>
      <c r="F118" s="111">
        <v>0.0325</v>
      </c>
      <c r="G118" s="87">
        <v>1739.0</v>
      </c>
      <c r="H118" s="87">
        <v>435000.0</v>
      </c>
      <c r="I118" s="87">
        <v>345130.0</v>
      </c>
      <c r="J118" s="112">
        <f t="shared" si="1"/>
        <v>89870</v>
      </c>
      <c r="K118" s="91" t="s">
        <v>6993</v>
      </c>
      <c r="L118" s="89">
        <v>3.0</v>
      </c>
      <c r="M118" s="89">
        <v>3.0</v>
      </c>
      <c r="N118" s="113">
        <v>1932.0</v>
      </c>
      <c r="O118" s="114"/>
      <c r="P118" s="8" t="s">
        <v>66</v>
      </c>
      <c r="Q118" s="8" t="s">
        <v>3735</v>
      </c>
      <c r="R118" s="8" t="s">
        <v>66</v>
      </c>
      <c r="S118" s="88" t="s">
        <v>6994</v>
      </c>
      <c r="T118" s="89" t="s">
        <v>3307</v>
      </c>
      <c r="U118" s="115" t="s">
        <v>6995</v>
      </c>
    </row>
    <row r="119">
      <c r="A119" s="6">
        <v>45705.0</v>
      </c>
      <c r="B119" s="8" t="s">
        <v>6996</v>
      </c>
      <c r="C119" s="12" t="s">
        <v>6997</v>
      </c>
      <c r="D119" s="8" t="s">
        <v>6998</v>
      </c>
      <c r="E119" s="8" t="s">
        <v>3306</v>
      </c>
      <c r="F119" s="111">
        <v>0.0265</v>
      </c>
      <c r="G119" s="87">
        <v>1495.0</v>
      </c>
      <c r="H119" s="87">
        <v>420000.0</v>
      </c>
      <c r="I119" s="87">
        <v>311867.0</v>
      </c>
      <c r="J119" s="112">
        <f t="shared" si="1"/>
        <v>108133</v>
      </c>
      <c r="K119" s="91" t="s">
        <v>6999</v>
      </c>
      <c r="L119" s="89">
        <v>4.0</v>
      </c>
      <c r="M119" s="89">
        <v>2.0</v>
      </c>
      <c r="N119" s="113">
        <v>2100.0</v>
      </c>
      <c r="O119" s="114" t="s">
        <v>7000</v>
      </c>
      <c r="P119" s="8" t="s">
        <v>66</v>
      </c>
      <c r="Q119" s="8" t="s">
        <v>3385</v>
      </c>
      <c r="R119" s="8" t="s">
        <v>2900</v>
      </c>
      <c r="S119" s="8"/>
      <c r="T119" s="89" t="s">
        <v>3307</v>
      </c>
      <c r="U119" s="115" t="s">
        <v>7001</v>
      </c>
    </row>
    <row r="120">
      <c r="A120" s="6">
        <v>45705.0</v>
      </c>
      <c r="B120" s="8" t="s">
        <v>6879</v>
      </c>
      <c r="C120" s="12" t="s">
        <v>7002</v>
      </c>
      <c r="D120" s="8" t="s">
        <v>7003</v>
      </c>
      <c r="E120" s="8" t="s">
        <v>3558</v>
      </c>
      <c r="F120" s="111">
        <v>0.032</v>
      </c>
      <c r="G120" s="87">
        <v>1441.0</v>
      </c>
      <c r="H120" s="87">
        <v>415000.0</v>
      </c>
      <c r="I120" s="87">
        <v>279008.0</v>
      </c>
      <c r="J120" s="112">
        <f t="shared" si="1"/>
        <v>135992</v>
      </c>
      <c r="K120" s="91" t="s">
        <v>7004</v>
      </c>
      <c r="L120" s="89">
        <v>3.0</v>
      </c>
      <c r="M120" s="89">
        <v>3.0</v>
      </c>
      <c r="N120" s="113">
        <v>2417.0</v>
      </c>
      <c r="O120" s="114"/>
      <c r="P120" s="8" t="s">
        <v>66</v>
      </c>
      <c r="Q120" s="8" t="s">
        <v>3337</v>
      </c>
      <c r="R120" s="8" t="s">
        <v>2900</v>
      </c>
      <c r="S120" s="8"/>
      <c r="T120" s="89" t="s">
        <v>3307</v>
      </c>
      <c r="U120" s="115" t="s">
        <v>7005</v>
      </c>
    </row>
    <row r="121">
      <c r="A121" s="6">
        <v>45705.0</v>
      </c>
      <c r="B121" s="8" t="s">
        <v>7006</v>
      </c>
      <c r="C121" s="12" t="s">
        <v>7007</v>
      </c>
      <c r="D121" s="8" t="s">
        <v>7008</v>
      </c>
      <c r="E121" s="8" t="s">
        <v>3314</v>
      </c>
      <c r="F121" s="111">
        <v>0.0275</v>
      </c>
      <c r="G121" s="87">
        <v>2437.0</v>
      </c>
      <c r="H121" s="87">
        <v>529000.0</v>
      </c>
      <c r="I121" s="87">
        <v>477084.46</v>
      </c>
      <c r="J121" s="112">
        <f t="shared" si="1"/>
        <v>51915.54</v>
      </c>
      <c r="K121" s="91" t="s">
        <v>7009</v>
      </c>
      <c r="L121" s="89">
        <v>4.0</v>
      </c>
      <c r="M121" s="89">
        <v>4.0</v>
      </c>
      <c r="N121" s="113">
        <v>2317.0</v>
      </c>
      <c r="O121" s="114" t="s">
        <v>7010</v>
      </c>
      <c r="P121" s="8" t="s">
        <v>66</v>
      </c>
      <c r="Q121" s="8" t="s">
        <v>3385</v>
      </c>
      <c r="R121" s="8" t="s">
        <v>66</v>
      </c>
      <c r="S121" s="88" t="s">
        <v>7011</v>
      </c>
      <c r="T121" s="89" t="s">
        <v>3307</v>
      </c>
      <c r="U121" s="115" t="s">
        <v>7012</v>
      </c>
    </row>
    <row r="122">
      <c r="A122" s="6">
        <v>45705.0</v>
      </c>
      <c r="B122" s="8" t="s">
        <v>3487</v>
      </c>
      <c r="C122" s="12" t="s">
        <v>7013</v>
      </c>
      <c r="D122" s="8" t="s">
        <v>7014</v>
      </c>
      <c r="E122" s="8" t="s">
        <v>3314</v>
      </c>
      <c r="F122" s="111">
        <v>0.0249</v>
      </c>
      <c r="G122" s="87">
        <v>2364.0</v>
      </c>
      <c r="H122" s="87">
        <v>515000.0</v>
      </c>
      <c r="I122" s="87">
        <v>452416.0</v>
      </c>
      <c r="J122" s="112">
        <f t="shared" si="1"/>
        <v>62584</v>
      </c>
      <c r="K122" s="91" t="s">
        <v>7015</v>
      </c>
      <c r="L122" s="89">
        <v>4.0</v>
      </c>
      <c r="M122" s="89">
        <v>3.0</v>
      </c>
      <c r="N122" s="113">
        <v>3766.0</v>
      </c>
      <c r="O122" s="114">
        <v>86.0</v>
      </c>
      <c r="P122" s="8" t="s">
        <v>66</v>
      </c>
      <c r="Q122" s="8" t="s">
        <v>3385</v>
      </c>
      <c r="R122" s="8" t="s">
        <v>66</v>
      </c>
      <c r="S122" s="88" t="s">
        <v>7016</v>
      </c>
      <c r="T122" s="89" t="s">
        <v>3307</v>
      </c>
      <c r="U122" s="115" t="s">
        <v>7017</v>
      </c>
    </row>
    <row r="123">
      <c r="A123" s="6">
        <v>45702.0</v>
      </c>
      <c r="B123" s="8" t="s">
        <v>6609</v>
      </c>
      <c r="C123" s="12" t="s">
        <v>7018</v>
      </c>
      <c r="D123" s="8" t="s">
        <v>7019</v>
      </c>
      <c r="E123" s="8" t="s">
        <v>3306</v>
      </c>
      <c r="F123" s="111">
        <v>0.0277</v>
      </c>
      <c r="G123" s="87">
        <v>1323.0</v>
      </c>
      <c r="H123" s="87">
        <v>360000.0</v>
      </c>
      <c r="I123" s="87">
        <v>249576.0</v>
      </c>
      <c r="J123" s="112">
        <f t="shared" si="1"/>
        <v>110424</v>
      </c>
      <c r="K123" s="91" t="s">
        <v>7020</v>
      </c>
      <c r="L123" s="89">
        <v>2.0</v>
      </c>
      <c r="M123" s="89">
        <v>2.0</v>
      </c>
      <c r="N123" s="113">
        <v>1125.0</v>
      </c>
      <c r="O123" s="114"/>
      <c r="P123" s="8" t="s">
        <v>66</v>
      </c>
      <c r="Q123" s="8" t="s">
        <v>3337</v>
      </c>
      <c r="R123" s="8" t="s">
        <v>2900</v>
      </c>
      <c r="S123" s="8"/>
      <c r="T123" s="89" t="s">
        <v>3693</v>
      </c>
      <c r="U123" s="115" t="s">
        <v>7021</v>
      </c>
    </row>
    <row r="124">
      <c r="A124" s="6">
        <v>45702.0</v>
      </c>
      <c r="B124" s="8" t="s">
        <v>4958</v>
      </c>
      <c r="C124" s="12" t="s">
        <v>7022</v>
      </c>
      <c r="D124" s="8" t="s">
        <v>7023</v>
      </c>
      <c r="E124" s="8" t="s">
        <v>3306</v>
      </c>
      <c r="F124" s="111">
        <v>0.0252</v>
      </c>
      <c r="G124" s="87">
        <v>1011.0</v>
      </c>
      <c r="H124" s="87">
        <v>320000.0</v>
      </c>
      <c r="I124" s="87">
        <v>218199.0</v>
      </c>
      <c r="J124" s="112">
        <f t="shared" si="1"/>
        <v>101801</v>
      </c>
      <c r="K124" s="91" t="s">
        <v>7024</v>
      </c>
      <c r="L124" s="89">
        <v>2.0</v>
      </c>
      <c r="M124" s="89">
        <v>2.0</v>
      </c>
      <c r="N124" s="113">
        <v>1309.0</v>
      </c>
      <c r="O124" s="114"/>
      <c r="P124" s="8" t="s">
        <v>66</v>
      </c>
      <c r="Q124" s="8" t="s">
        <v>3337</v>
      </c>
      <c r="R124" s="8" t="s">
        <v>2900</v>
      </c>
      <c r="S124" s="8"/>
      <c r="T124" s="89" t="s">
        <v>3307</v>
      </c>
      <c r="U124" s="115" t="s">
        <v>7025</v>
      </c>
    </row>
    <row r="125">
      <c r="A125" s="6">
        <v>45700.0</v>
      </c>
      <c r="B125" s="8" t="s">
        <v>5283</v>
      </c>
      <c r="C125" s="12" t="s">
        <v>7026</v>
      </c>
      <c r="D125" s="8" t="s">
        <v>7027</v>
      </c>
      <c r="E125" s="8" t="s">
        <v>3306</v>
      </c>
      <c r="F125" s="111">
        <v>0.0283</v>
      </c>
      <c r="G125" s="87">
        <v>1154.0</v>
      </c>
      <c r="H125" s="87">
        <v>324999.0</v>
      </c>
      <c r="I125" s="87">
        <v>243463.0</v>
      </c>
      <c r="J125" s="112">
        <f t="shared" si="1"/>
        <v>81536</v>
      </c>
      <c r="K125" s="91"/>
      <c r="L125" s="89">
        <v>4.0</v>
      </c>
      <c r="M125" s="89">
        <v>2.0</v>
      </c>
      <c r="N125" s="113">
        <v>2210.0</v>
      </c>
      <c r="O125" s="114"/>
      <c r="P125" s="8" t="s">
        <v>66</v>
      </c>
      <c r="Q125" s="8" t="s">
        <v>3385</v>
      </c>
      <c r="R125" s="8" t="s">
        <v>2900</v>
      </c>
      <c r="S125" s="8"/>
      <c r="T125" s="89" t="s">
        <v>3307</v>
      </c>
      <c r="U125" s="115" t="s">
        <v>7028</v>
      </c>
    </row>
    <row r="126">
      <c r="A126" s="6">
        <v>45700.0</v>
      </c>
      <c r="B126" s="8" t="s">
        <v>7029</v>
      </c>
      <c r="C126" s="12" t="s">
        <v>7030</v>
      </c>
      <c r="D126" s="8" t="s">
        <v>7031</v>
      </c>
      <c r="E126" s="8" t="s">
        <v>3306</v>
      </c>
      <c r="F126" s="111">
        <v>0.0282</v>
      </c>
      <c r="G126" s="87">
        <v>1048.0</v>
      </c>
      <c r="H126" s="87">
        <v>255000.0</v>
      </c>
      <c r="I126" s="87">
        <v>228695.0</v>
      </c>
      <c r="J126" s="112">
        <f t="shared" si="1"/>
        <v>26305</v>
      </c>
      <c r="K126" s="91" t="s">
        <v>7032</v>
      </c>
      <c r="L126" s="89">
        <v>2.0</v>
      </c>
      <c r="M126" s="89">
        <v>2.0</v>
      </c>
      <c r="N126" s="113">
        <v>1020.0</v>
      </c>
      <c r="O126" s="114">
        <v>205.0</v>
      </c>
      <c r="P126" s="8" t="s">
        <v>66</v>
      </c>
      <c r="Q126" s="8" t="s">
        <v>3385</v>
      </c>
      <c r="R126" s="8" t="s">
        <v>2900</v>
      </c>
      <c r="S126" s="8"/>
      <c r="T126" s="89" t="s">
        <v>3307</v>
      </c>
      <c r="U126" s="115" t="s">
        <v>7033</v>
      </c>
    </row>
    <row r="127">
      <c r="A127" s="6">
        <v>45699.0</v>
      </c>
      <c r="B127" s="8" t="s">
        <v>7034</v>
      </c>
      <c r="C127" s="12" t="s">
        <v>7035</v>
      </c>
      <c r="D127" s="8" t="s">
        <v>7036</v>
      </c>
      <c r="E127" s="8" t="s">
        <v>3851</v>
      </c>
      <c r="F127" s="111">
        <v>0.0283</v>
      </c>
      <c r="G127" s="87">
        <v>1287.0</v>
      </c>
      <c r="H127" s="87">
        <v>270000.0</v>
      </c>
      <c r="I127" s="87">
        <v>244456.0</v>
      </c>
      <c r="J127" s="112">
        <f t="shared" si="1"/>
        <v>25544</v>
      </c>
      <c r="K127" s="91"/>
      <c r="L127" s="89">
        <v>3.0</v>
      </c>
      <c r="M127" s="89">
        <v>1.0</v>
      </c>
      <c r="N127" s="113">
        <v>1125.0</v>
      </c>
      <c r="O127" s="114"/>
      <c r="P127" s="8" t="s">
        <v>66</v>
      </c>
      <c r="Q127" s="8" t="s">
        <v>7037</v>
      </c>
      <c r="R127" s="8" t="s">
        <v>2900</v>
      </c>
      <c r="S127" s="8"/>
      <c r="T127" s="89" t="s">
        <v>3307</v>
      </c>
      <c r="U127" s="115" t="s">
        <v>7038</v>
      </c>
    </row>
    <row r="128">
      <c r="A128" s="6">
        <v>45698.0</v>
      </c>
      <c r="B128" s="8" t="s">
        <v>7039</v>
      </c>
      <c r="C128" s="12" t="s">
        <v>7040</v>
      </c>
      <c r="D128" s="8" t="s">
        <v>7041</v>
      </c>
      <c r="E128" s="8" t="s">
        <v>3306</v>
      </c>
      <c r="F128" s="111">
        <v>0.0258</v>
      </c>
      <c r="G128" s="87">
        <v>1349.0</v>
      </c>
      <c r="H128" s="87">
        <v>375000.0</v>
      </c>
      <c r="I128" s="87">
        <v>286107.0</v>
      </c>
      <c r="J128" s="112">
        <f t="shared" si="1"/>
        <v>88893</v>
      </c>
      <c r="K128" s="91" t="s">
        <v>7042</v>
      </c>
      <c r="L128" s="89">
        <v>3.0</v>
      </c>
      <c r="M128" s="89">
        <v>2.0</v>
      </c>
      <c r="N128" s="113">
        <v>1638.0</v>
      </c>
      <c r="O128" s="114"/>
      <c r="P128" s="8" t="s">
        <v>66</v>
      </c>
      <c r="Q128" s="8" t="s">
        <v>3337</v>
      </c>
      <c r="R128" s="8" t="s">
        <v>2900</v>
      </c>
      <c r="S128" s="8"/>
      <c r="T128" s="89" t="s">
        <v>3307</v>
      </c>
      <c r="U128" s="115" t="s">
        <v>7043</v>
      </c>
    </row>
    <row r="129">
      <c r="A129" s="6">
        <v>45698.0</v>
      </c>
      <c r="B129" s="8" t="s">
        <v>7044</v>
      </c>
      <c r="C129" s="12" t="s">
        <v>7045</v>
      </c>
      <c r="D129" s="8" t="s">
        <v>7046</v>
      </c>
      <c r="E129" s="8" t="s">
        <v>3306</v>
      </c>
      <c r="F129" s="111">
        <v>0.0259</v>
      </c>
      <c r="G129" s="87">
        <v>1720.0</v>
      </c>
      <c r="H129" s="87">
        <v>414900.0</v>
      </c>
      <c r="I129" s="87">
        <v>337197.0</v>
      </c>
      <c r="J129" s="112">
        <f t="shared" si="1"/>
        <v>77703</v>
      </c>
      <c r="K129" s="91" t="s">
        <v>7047</v>
      </c>
      <c r="L129" s="89">
        <v>3.0</v>
      </c>
      <c r="M129" s="89">
        <v>2.0</v>
      </c>
      <c r="N129" s="113">
        <v>1500.0</v>
      </c>
      <c r="O129" s="114"/>
      <c r="P129" s="8" t="s">
        <v>66</v>
      </c>
      <c r="Q129" s="8" t="s">
        <v>3337</v>
      </c>
      <c r="R129" s="8" t="s">
        <v>2900</v>
      </c>
      <c r="S129" s="8"/>
      <c r="T129" s="89" t="s">
        <v>3307</v>
      </c>
      <c r="U129" s="115" t="s">
        <v>7048</v>
      </c>
    </row>
    <row r="130">
      <c r="A130" s="6">
        <v>45698.0</v>
      </c>
      <c r="B130" s="8" t="s">
        <v>7049</v>
      </c>
      <c r="C130" s="12" t="s">
        <v>7050</v>
      </c>
      <c r="D130" s="8" t="s">
        <v>7051</v>
      </c>
      <c r="E130" s="8" t="s">
        <v>3306</v>
      </c>
      <c r="F130" s="111">
        <v>0.0273</v>
      </c>
      <c r="G130" s="87">
        <v>1434.0</v>
      </c>
      <c r="H130" s="87">
        <v>349900.0</v>
      </c>
      <c r="I130" s="87">
        <v>300456.0</v>
      </c>
      <c r="J130" s="112">
        <f t="shared" si="1"/>
        <v>49444</v>
      </c>
      <c r="K130" s="91" t="s">
        <v>7052</v>
      </c>
      <c r="L130" s="89">
        <v>4.0</v>
      </c>
      <c r="M130" s="89">
        <v>3.0</v>
      </c>
      <c r="N130" s="113">
        <v>2152.0</v>
      </c>
      <c r="O130" s="114"/>
      <c r="P130" s="8" t="s">
        <v>2900</v>
      </c>
      <c r="Q130" s="8" t="s">
        <v>3337</v>
      </c>
      <c r="R130" s="8" t="s">
        <v>2900</v>
      </c>
      <c r="S130" s="8"/>
      <c r="T130" s="89" t="s">
        <v>3940</v>
      </c>
      <c r="U130" s="115" t="s">
        <v>7053</v>
      </c>
    </row>
    <row r="131">
      <c r="A131" s="6">
        <v>45695.0</v>
      </c>
      <c r="B131" s="8" t="s">
        <v>7054</v>
      </c>
      <c r="C131" s="12" t="s">
        <v>7055</v>
      </c>
      <c r="D131" s="8" t="s">
        <v>7056</v>
      </c>
      <c r="E131" s="8" t="s">
        <v>3306</v>
      </c>
      <c r="F131" s="111">
        <v>0.0243</v>
      </c>
      <c r="G131" s="87">
        <v>1134.0</v>
      </c>
      <c r="H131" s="87">
        <v>330000.0</v>
      </c>
      <c r="I131" s="87">
        <v>239446.0</v>
      </c>
      <c r="J131" s="112">
        <f t="shared" si="1"/>
        <v>90554</v>
      </c>
      <c r="K131" s="91" t="s">
        <v>7057</v>
      </c>
      <c r="L131" s="89">
        <v>3.0</v>
      </c>
      <c r="M131" s="89">
        <v>1.0</v>
      </c>
      <c r="N131" s="113">
        <v>1044.0</v>
      </c>
      <c r="O131" s="114"/>
      <c r="P131" s="8" t="s">
        <v>66</v>
      </c>
      <c r="Q131" s="8" t="s">
        <v>3337</v>
      </c>
      <c r="R131" s="8" t="s">
        <v>2900</v>
      </c>
      <c r="S131" s="8"/>
      <c r="T131" s="89" t="s">
        <v>3307</v>
      </c>
      <c r="U131" s="115" t="s">
        <v>7058</v>
      </c>
    </row>
    <row r="132">
      <c r="A132" s="6">
        <v>45695.0</v>
      </c>
      <c r="B132" s="8" t="s">
        <v>5827</v>
      </c>
      <c r="C132" s="12" t="s">
        <v>7059</v>
      </c>
      <c r="D132" s="8" t="s">
        <v>7060</v>
      </c>
      <c r="E132" s="8" t="s">
        <v>3306</v>
      </c>
      <c r="F132" s="111">
        <v>0.0281</v>
      </c>
      <c r="G132" s="87">
        <v>1422.0</v>
      </c>
      <c r="H132" s="87">
        <v>385000.0</v>
      </c>
      <c r="I132" s="87">
        <v>300492.0</v>
      </c>
      <c r="J132" s="112">
        <f t="shared" si="1"/>
        <v>84508</v>
      </c>
      <c r="K132" s="91" t="s">
        <v>7061</v>
      </c>
      <c r="L132" s="89">
        <v>4.0</v>
      </c>
      <c r="M132" s="89">
        <v>2.0</v>
      </c>
      <c r="N132" s="113">
        <v>1526.0</v>
      </c>
      <c r="O132" s="114"/>
      <c r="P132" s="8" t="s">
        <v>66</v>
      </c>
      <c r="Q132" s="8" t="s">
        <v>3337</v>
      </c>
      <c r="R132" s="8" t="s">
        <v>2900</v>
      </c>
      <c r="S132" s="8"/>
      <c r="T132" s="89" t="s">
        <v>3307</v>
      </c>
      <c r="U132" s="115" t="s">
        <v>7062</v>
      </c>
    </row>
    <row r="133">
      <c r="A133" s="6">
        <v>45695.0</v>
      </c>
      <c r="B133" s="8" t="s">
        <v>7063</v>
      </c>
      <c r="C133" s="12" t="s">
        <v>7064</v>
      </c>
      <c r="D133" s="8" t="s">
        <v>7065</v>
      </c>
      <c r="E133" s="8" t="s">
        <v>3306</v>
      </c>
      <c r="F133" s="111">
        <v>0.0265</v>
      </c>
      <c r="G133" s="87">
        <v>1680.0</v>
      </c>
      <c r="H133" s="87">
        <v>445000.0</v>
      </c>
      <c r="I133" s="87">
        <v>365174.0</v>
      </c>
      <c r="J133" s="112">
        <f t="shared" si="1"/>
        <v>79826</v>
      </c>
      <c r="K133" s="91" t="s">
        <v>7066</v>
      </c>
      <c r="L133" s="89">
        <v>4.0</v>
      </c>
      <c r="M133" s="89">
        <v>2.0</v>
      </c>
      <c r="N133" s="113">
        <v>2246.0</v>
      </c>
      <c r="O133" s="114"/>
      <c r="P133" s="8" t="s">
        <v>66</v>
      </c>
      <c r="Q133" s="8" t="s">
        <v>3337</v>
      </c>
      <c r="R133" s="8" t="s">
        <v>2900</v>
      </c>
      <c r="S133" s="8"/>
      <c r="T133" s="89" t="s">
        <v>3307</v>
      </c>
      <c r="U133" s="115" t="s">
        <v>7067</v>
      </c>
    </row>
    <row r="134">
      <c r="A134" s="6">
        <v>45695.0</v>
      </c>
      <c r="B134" s="8" t="s">
        <v>7068</v>
      </c>
      <c r="C134" s="12" t="s">
        <v>7069</v>
      </c>
      <c r="D134" s="8" t="s">
        <v>7070</v>
      </c>
      <c r="E134" s="8" t="s">
        <v>3306</v>
      </c>
      <c r="F134" s="111">
        <v>0.0498</v>
      </c>
      <c r="G134" s="87">
        <v>2791.0</v>
      </c>
      <c r="H134" s="87">
        <v>509900.0</v>
      </c>
      <c r="I134" s="87">
        <v>488746.0</v>
      </c>
      <c r="J134" s="112">
        <f t="shared" si="1"/>
        <v>21154</v>
      </c>
      <c r="K134" s="91"/>
      <c r="L134" s="89">
        <v>4.0</v>
      </c>
      <c r="M134" s="89">
        <v>4.0</v>
      </c>
      <c r="N134" s="113">
        <v>2619.0</v>
      </c>
      <c r="O134" s="114">
        <v>125.0</v>
      </c>
      <c r="P134" s="8" t="s">
        <v>66</v>
      </c>
      <c r="Q134" s="8" t="s">
        <v>3337</v>
      </c>
      <c r="R134" s="8" t="s">
        <v>2900</v>
      </c>
      <c r="S134" s="8"/>
      <c r="T134" s="89" t="s">
        <v>3307</v>
      </c>
      <c r="U134" s="115" t="s">
        <v>7071</v>
      </c>
    </row>
    <row r="135">
      <c r="A135" s="6">
        <v>45695.0</v>
      </c>
      <c r="B135" s="8" t="s">
        <v>7072</v>
      </c>
      <c r="C135" s="12" t="s">
        <v>7073</v>
      </c>
      <c r="D135" s="8" t="s">
        <v>7074</v>
      </c>
      <c r="E135" s="8" t="s">
        <v>3306</v>
      </c>
      <c r="F135" s="111">
        <v>0.0351</v>
      </c>
      <c r="G135" s="87">
        <v>2149.0</v>
      </c>
      <c r="H135" s="87">
        <v>450000.0</v>
      </c>
      <c r="I135" s="87">
        <v>399406.0</v>
      </c>
      <c r="J135" s="112">
        <f t="shared" si="1"/>
        <v>50594</v>
      </c>
      <c r="K135" s="91" t="s">
        <v>7075</v>
      </c>
      <c r="L135" s="89">
        <v>3.0</v>
      </c>
      <c r="M135" s="89">
        <v>3.0</v>
      </c>
      <c r="N135" s="113">
        <v>1960.0</v>
      </c>
      <c r="O135" s="114"/>
      <c r="P135" s="8" t="s">
        <v>66</v>
      </c>
      <c r="Q135" s="8" t="s">
        <v>3337</v>
      </c>
      <c r="R135" s="8" t="s">
        <v>2900</v>
      </c>
      <c r="S135" s="8"/>
      <c r="T135" s="89" t="s">
        <v>3307</v>
      </c>
      <c r="U135" s="115" t="s">
        <v>7076</v>
      </c>
    </row>
    <row r="136">
      <c r="A136" s="6">
        <v>45695.0</v>
      </c>
      <c r="B136" s="8" t="s">
        <v>3839</v>
      </c>
      <c r="C136" s="12" t="s">
        <v>7077</v>
      </c>
      <c r="D136" s="8" t="s">
        <v>7078</v>
      </c>
      <c r="E136" s="8" t="s">
        <v>3306</v>
      </c>
      <c r="F136" s="111">
        <v>0.0306</v>
      </c>
      <c r="G136" s="87">
        <v>1690.0</v>
      </c>
      <c r="H136" s="87">
        <v>425000.0</v>
      </c>
      <c r="I136" s="87">
        <v>291852.0</v>
      </c>
      <c r="J136" s="112">
        <f t="shared" si="1"/>
        <v>133148</v>
      </c>
      <c r="K136" s="91"/>
      <c r="L136" s="89">
        <v>3.0</v>
      </c>
      <c r="M136" s="89">
        <v>3.0</v>
      </c>
      <c r="N136" s="113">
        <v>2360.0</v>
      </c>
      <c r="O136" s="114"/>
      <c r="P136" s="8" t="s">
        <v>66</v>
      </c>
      <c r="Q136" s="8" t="s">
        <v>3337</v>
      </c>
      <c r="R136" s="8" t="s">
        <v>2900</v>
      </c>
      <c r="S136" s="8"/>
      <c r="T136" s="89" t="s">
        <v>3307</v>
      </c>
      <c r="U136" s="115" t="s">
        <v>7079</v>
      </c>
    </row>
    <row r="137">
      <c r="A137" s="6">
        <v>45695.0</v>
      </c>
      <c r="B137" s="8" t="s">
        <v>7080</v>
      </c>
      <c r="C137" s="12" t="s">
        <v>7081</v>
      </c>
      <c r="D137" s="8" t="s">
        <v>7082</v>
      </c>
      <c r="E137" s="8" t="s">
        <v>3306</v>
      </c>
      <c r="F137" s="111">
        <v>0.032</v>
      </c>
      <c r="G137" s="87">
        <v>2139.0</v>
      </c>
      <c r="H137" s="87">
        <v>529900.0</v>
      </c>
      <c r="I137" s="87">
        <v>434438.0</v>
      </c>
      <c r="J137" s="112">
        <f t="shared" si="1"/>
        <v>95462</v>
      </c>
      <c r="K137" s="91" t="s">
        <v>7083</v>
      </c>
      <c r="L137" s="89">
        <v>3.0</v>
      </c>
      <c r="M137" s="89">
        <v>3.0</v>
      </c>
      <c r="N137" s="113">
        <v>3263.0</v>
      </c>
      <c r="O137" s="114"/>
      <c r="P137" s="8" t="s">
        <v>66</v>
      </c>
      <c r="Q137" s="8" t="s">
        <v>3337</v>
      </c>
      <c r="R137" s="8" t="s">
        <v>2900</v>
      </c>
      <c r="S137" s="8"/>
      <c r="T137" s="89" t="s">
        <v>3940</v>
      </c>
      <c r="U137" s="115" t="s">
        <v>7084</v>
      </c>
    </row>
    <row r="138">
      <c r="A138" s="6">
        <v>45694.0</v>
      </c>
      <c r="B138" s="8" t="s">
        <v>7085</v>
      </c>
      <c r="C138" s="12" t="s">
        <v>7086</v>
      </c>
      <c r="D138" s="8" t="s">
        <v>7087</v>
      </c>
      <c r="E138" s="8" t="s">
        <v>3306</v>
      </c>
      <c r="F138" s="111">
        <v>0.0259</v>
      </c>
      <c r="G138" s="87">
        <v>2438.0</v>
      </c>
      <c r="H138" s="87">
        <v>570000.0</v>
      </c>
      <c r="I138" s="87">
        <v>521649.0</v>
      </c>
      <c r="J138" s="112">
        <f t="shared" si="1"/>
        <v>48351</v>
      </c>
      <c r="K138" s="91" t="s">
        <v>7088</v>
      </c>
      <c r="L138" s="89">
        <v>4.0</v>
      </c>
      <c r="M138" s="89">
        <v>4.0</v>
      </c>
      <c r="N138" s="113">
        <v>2719.0</v>
      </c>
      <c r="O138" s="114"/>
      <c r="P138" s="8" t="s">
        <v>66</v>
      </c>
      <c r="Q138" s="8" t="s">
        <v>3337</v>
      </c>
      <c r="R138" s="8" t="s">
        <v>2900</v>
      </c>
      <c r="S138" s="8"/>
      <c r="T138" s="89" t="s">
        <v>3307</v>
      </c>
      <c r="U138" s="115" t="s">
        <v>7089</v>
      </c>
      <c r="V138" s="8" t="s">
        <v>7090</v>
      </c>
    </row>
    <row r="139">
      <c r="A139" s="6">
        <v>45694.0</v>
      </c>
      <c r="B139" s="8" t="s">
        <v>4614</v>
      </c>
      <c r="C139" s="12" t="s">
        <v>7091</v>
      </c>
      <c r="D139" s="8" t="s">
        <v>7092</v>
      </c>
      <c r="E139" s="8" t="s">
        <v>3306</v>
      </c>
      <c r="F139" s="111">
        <v>0.0351</v>
      </c>
      <c r="G139" s="87">
        <v>1720.0</v>
      </c>
      <c r="H139" s="87">
        <v>380000.0</v>
      </c>
      <c r="I139" s="87">
        <v>345302.0</v>
      </c>
      <c r="J139" s="112">
        <f t="shared" si="1"/>
        <v>34698</v>
      </c>
      <c r="K139" s="91" t="s">
        <v>7093</v>
      </c>
      <c r="L139" s="89">
        <v>4.0</v>
      </c>
      <c r="M139" s="89">
        <v>2.0</v>
      </c>
      <c r="N139" s="113">
        <v>1743.0</v>
      </c>
      <c r="O139" s="114"/>
      <c r="P139" s="8" t="s">
        <v>66</v>
      </c>
      <c r="Q139" s="8" t="s">
        <v>3735</v>
      </c>
      <c r="R139" s="8" t="s">
        <v>2900</v>
      </c>
      <c r="S139" s="8"/>
      <c r="T139" s="89" t="s">
        <v>3307</v>
      </c>
      <c r="U139" s="115" t="s">
        <v>7094</v>
      </c>
    </row>
    <row r="140">
      <c r="A140" s="6">
        <v>45693.0</v>
      </c>
      <c r="B140" s="8" t="s">
        <v>6393</v>
      </c>
      <c r="C140" s="12" t="s">
        <v>7095</v>
      </c>
      <c r="D140" s="8" t="s">
        <v>7096</v>
      </c>
      <c r="E140" s="8" t="s">
        <v>3306</v>
      </c>
      <c r="F140" s="111">
        <v>0.032</v>
      </c>
      <c r="G140" s="87">
        <v>1796.0</v>
      </c>
      <c r="H140" s="87">
        <v>440000.0</v>
      </c>
      <c r="I140" s="87">
        <v>324607.0</v>
      </c>
      <c r="J140" s="112">
        <f t="shared" si="1"/>
        <v>115393</v>
      </c>
      <c r="K140" s="91" t="s">
        <v>7097</v>
      </c>
      <c r="L140" s="89">
        <v>3.0</v>
      </c>
      <c r="M140" s="89">
        <v>3.0</v>
      </c>
      <c r="N140" s="113">
        <v>2316.0</v>
      </c>
      <c r="O140" s="114"/>
      <c r="P140" s="8" t="s">
        <v>66</v>
      </c>
      <c r="Q140" s="8" t="s">
        <v>3337</v>
      </c>
      <c r="R140" s="8" t="s">
        <v>2900</v>
      </c>
      <c r="S140" s="8"/>
      <c r="T140" s="89" t="s">
        <v>3307</v>
      </c>
      <c r="U140" s="115" t="s">
        <v>7098</v>
      </c>
    </row>
    <row r="141">
      <c r="A141" s="6">
        <v>45691.0</v>
      </c>
      <c r="B141" s="8" t="s">
        <v>3421</v>
      </c>
      <c r="C141" s="12" t="s">
        <v>7099</v>
      </c>
      <c r="D141" s="8" t="s">
        <v>7100</v>
      </c>
      <c r="E141" s="8" t="s">
        <v>3306</v>
      </c>
      <c r="F141" s="111">
        <v>0.0282</v>
      </c>
      <c r="G141" s="87">
        <v>1698.0</v>
      </c>
      <c r="H141" s="87">
        <v>410000.0</v>
      </c>
      <c r="I141" s="87">
        <v>359626.0</v>
      </c>
      <c r="J141" s="112">
        <f t="shared" si="1"/>
        <v>50374</v>
      </c>
      <c r="K141" s="91" t="s">
        <v>7101</v>
      </c>
      <c r="L141" s="89">
        <v>3.0</v>
      </c>
      <c r="M141" s="89">
        <v>2.0</v>
      </c>
      <c r="N141" s="113">
        <v>1152.0</v>
      </c>
      <c r="O141" s="114" t="s">
        <v>3463</v>
      </c>
      <c r="P141" s="8" t="s">
        <v>66</v>
      </c>
      <c r="Q141" s="8" t="s">
        <v>3735</v>
      </c>
      <c r="R141" s="8" t="s">
        <v>2900</v>
      </c>
      <c r="S141" s="8"/>
      <c r="T141" s="89" t="s">
        <v>3307</v>
      </c>
      <c r="U141" s="115" t="s">
        <v>7102</v>
      </c>
    </row>
    <row r="142">
      <c r="A142" s="6">
        <v>45688.0</v>
      </c>
      <c r="B142" s="8" t="s">
        <v>6910</v>
      </c>
      <c r="C142" s="12" t="s">
        <v>7103</v>
      </c>
      <c r="D142" s="8" t="s">
        <v>7104</v>
      </c>
      <c r="E142" s="8" t="s">
        <v>3306</v>
      </c>
      <c r="F142" s="111">
        <v>0.0392</v>
      </c>
      <c r="G142" s="87">
        <v>2040.0</v>
      </c>
      <c r="H142" s="87">
        <v>449900.0</v>
      </c>
      <c r="I142" s="87">
        <v>382643.0</v>
      </c>
      <c r="J142" s="112">
        <f t="shared" si="1"/>
        <v>67257</v>
      </c>
      <c r="K142" s="91" t="s">
        <v>7105</v>
      </c>
      <c r="L142" s="89">
        <v>5.0</v>
      </c>
      <c r="M142" s="89">
        <v>4.0</v>
      </c>
      <c r="N142" s="113">
        <v>2170.0</v>
      </c>
      <c r="O142" s="114"/>
      <c r="P142" s="8" t="s">
        <v>66</v>
      </c>
      <c r="Q142" s="8" t="s">
        <v>3337</v>
      </c>
      <c r="R142" s="8" t="s">
        <v>2900</v>
      </c>
      <c r="S142" s="8"/>
      <c r="T142" s="89" t="s">
        <v>3307</v>
      </c>
      <c r="U142" s="115" t="s">
        <v>7106</v>
      </c>
    </row>
    <row r="143">
      <c r="A143" s="6">
        <v>45688.0</v>
      </c>
      <c r="B143" s="8" t="s">
        <v>3669</v>
      </c>
      <c r="C143" s="12" t="s">
        <v>7107</v>
      </c>
      <c r="D143" s="8" t="s">
        <v>7108</v>
      </c>
      <c r="E143" s="8" t="s">
        <v>3306</v>
      </c>
      <c r="F143" s="111">
        <v>0.032</v>
      </c>
      <c r="G143" s="87">
        <v>2442.0</v>
      </c>
      <c r="H143" s="87">
        <v>492000.0</v>
      </c>
      <c r="I143" s="87">
        <v>479490.0</v>
      </c>
      <c r="J143" s="112">
        <f t="shared" si="1"/>
        <v>12510</v>
      </c>
      <c r="K143" s="91" t="s">
        <v>7109</v>
      </c>
      <c r="L143" s="89">
        <v>4.0</v>
      </c>
      <c r="M143" s="89">
        <v>3.0</v>
      </c>
      <c r="N143" s="113">
        <v>2954.0</v>
      </c>
      <c r="O143" s="114">
        <v>295.0</v>
      </c>
      <c r="P143" s="8" t="s">
        <v>2900</v>
      </c>
      <c r="Q143" s="8" t="s">
        <v>3337</v>
      </c>
      <c r="R143" s="8" t="s">
        <v>2900</v>
      </c>
      <c r="S143" s="8"/>
      <c r="T143" s="89" t="s">
        <v>3307</v>
      </c>
      <c r="U143" s="115" t="s">
        <v>7110</v>
      </c>
    </row>
    <row r="144">
      <c r="A144" s="6">
        <v>45687.0</v>
      </c>
      <c r="B144" s="8" t="s">
        <v>7111</v>
      </c>
      <c r="C144" s="12" t="s">
        <v>7112</v>
      </c>
      <c r="D144" s="8" t="s">
        <v>7113</v>
      </c>
      <c r="E144" s="8" t="s">
        <v>3306</v>
      </c>
      <c r="F144" s="111">
        <v>0.0351</v>
      </c>
      <c r="G144" s="87">
        <v>1978.0</v>
      </c>
      <c r="H144" s="87">
        <v>445000.0</v>
      </c>
      <c r="I144" s="87">
        <v>389572.0</v>
      </c>
      <c r="J144" s="112">
        <f t="shared" si="1"/>
        <v>55428</v>
      </c>
      <c r="K144" s="91" t="s">
        <v>7114</v>
      </c>
      <c r="L144" s="89">
        <v>3.0</v>
      </c>
      <c r="M144" s="89">
        <v>3.0</v>
      </c>
      <c r="N144" s="113">
        <v>1893.0</v>
      </c>
      <c r="O144" s="114"/>
      <c r="P144" s="8" t="s">
        <v>66</v>
      </c>
      <c r="Q144" s="8" t="s">
        <v>3337</v>
      </c>
      <c r="R144" s="8" t="s">
        <v>2900</v>
      </c>
      <c r="S144" s="8"/>
      <c r="T144" s="89" t="s">
        <v>3307</v>
      </c>
      <c r="U144" s="115" t="s">
        <v>7115</v>
      </c>
    </row>
    <row r="145">
      <c r="A145" s="6">
        <v>45686.0</v>
      </c>
      <c r="B145" s="8" t="s">
        <v>7116</v>
      </c>
      <c r="C145" s="12" t="s">
        <v>7117</v>
      </c>
      <c r="D145" s="8" t="s">
        <v>7118</v>
      </c>
      <c r="E145" s="8" t="s">
        <v>3558</v>
      </c>
      <c r="F145" s="111">
        <v>0.0269</v>
      </c>
      <c r="G145" s="87">
        <v>1229.0</v>
      </c>
      <c r="H145" s="87">
        <v>375000.0</v>
      </c>
      <c r="I145" s="87">
        <v>250636.0</v>
      </c>
      <c r="J145" s="112">
        <f t="shared" si="1"/>
        <v>124364</v>
      </c>
      <c r="K145" s="91" t="s">
        <v>7119</v>
      </c>
      <c r="L145" s="89">
        <v>3.0</v>
      </c>
      <c r="M145" s="89">
        <v>3.0</v>
      </c>
      <c r="N145" s="113">
        <v>1714.0</v>
      </c>
      <c r="O145" s="114">
        <v>394.0</v>
      </c>
      <c r="P145" s="8" t="s">
        <v>66</v>
      </c>
      <c r="Q145" s="8" t="s">
        <v>3385</v>
      </c>
      <c r="R145" s="8" t="s">
        <v>66</v>
      </c>
      <c r="S145" s="88" t="s">
        <v>7120</v>
      </c>
      <c r="T145" s="89" t="s">
        <v>3307</v>
      </c>
      <c r="U145" s="115" t="s">
        <v>7121</v>
      </c>
    </row>
    <row r="146">
      <c r="A146" s="6">
        <v>45686.0</v>
      </c>
      <c r="B146" s="8" t="s">
        <v>7122</v>
      </c>
      <c r="C146" s="12" t="s">
        <v>7123</v>
      </c>
      <c r="D146" s="8" t="s">
        <v>7124</v>
      </c>
      <c r="E146" s="8" t="s">
        <v>3558</v>
      </c>
      <c r="F146" s="111">
        <v>0.0291</v>
      </c>
      <c r="G146" s="87">
        <v>1406.0</v>
      </c>
      <c r="H146" s="87">
        <v>415000.0</v>
      </c>
      <c r="I146" s="87">
        <v>285468.0</v>
      </c>
      <c r="J146" s="112">
        <f t="shared" si="1"/>
        <v>129532</v>
      </c>
      <c r="K146" s="91" t="s">
        <v>7125</v>
      </c>
      <c r="L146" s="89">
        <v>4.0</v>
      </c>
      <c r="M146" s="89">
        <v>3.0</v>
      </c>
      <c r="N146" s="113">
        <v>1473.0</v>
      </c>
      <c r="O146" s="114"/>
      <c r="P146" s="8" t="s">
        <v>66</v>
      </c>
      <c r="Q146" s="8" t="s">
        <v>3337</v>
      </c>
      <c r="R146" s="8" t="s">
        <v>2900</v>
      </c>
      <c r="T146" s="89" t="s">
        <v>3307</v>
      </c>
      <c r="U146" s="115" t="s">
        <v>7126</v>
      </c>
    </row>
    <row r="147">
      <c r="A147" s="6">
        <v>45686.0</v>
      </c>
      <c r="B147" s="8" t="s">
        <v>5268</v>
      </c>
      <c r="C147" s="12" t="s">
        <v>7127</v>
      </c>
      <c r="D147" s="8" t="s">
        <v>7128</v>
      </c>
      <c r="E147" s="8" t="s">
        <v>3314</v>
      </c>
      <c r="F147" s="111">
        <v>0.0265</v>
      </c>
      <c r="G147" s="87">
        <v>1431.0</v>
      </c>
      <c r="H147" s="87">
        <v>415000.0</v>
      </c>
      <c r="I147" s="87">
        <v>302551.0</v>
      </c>
      <c r="J147" s="112">
        <f t="shared" si="1"/>
        <v>112449</v>
      </c>
      <c r="K147" s="91" t="s">
        <v>7129</v>
      </c>
      <c r="L147" s="89">
        <v>3.0</v>
      </c>
      <c r="M147" s="89">
        <v>2.0</v>
      </c>
      <c r="N147" s="113">
        <v>1258.0</v>
      </c>
      <c r="O147" s="114">
        <v>130.0</v>
      </c>
      <c r="P147" s="8" t="s">
        <v>66</v>
      </c>
      <c r="Q147" s="8" t="s">
        <v>3385</v>
      </c>
      <c r="R147" s="8" t="s">
        <v>66</v>
      </c>
      <c r="S147" s="88" t="s">
        <v>7130</v>
      </c>
      <c r="T147" s="89" t="s">
        <v>3307</v>
      </c>
      <c r="U147" s="115" t="s">
        <v>7131</v>
      </c>
    </row>
    <row r="148">
      <c r="A148" s="6">
        <v>45686.0</v>
      </c>
      <c r="B148" s="8" t="s">
        <v>7132</v>
      </c>
      <c r="C148" s="12" t="s">
        <v>7133</v>
      </c>
      <c r="D148" s="8" t="s">
        <v>7134</v>
      </c>
      <c r="E148" s="8" t="s">
        <v>3306</v>
      </c>
      <c r="F148" s="111">
        <v>0.0269</v>
      </c>
      <c r="G148" s="87">
        <v>1207.0</v>
      </c>
      <c r="H148" s="87">
        <v>340000.0</v>
      </c>
      <c r="I148" s="87">
        <v>248000.0</v>
      </c>
      <c r="J148" s="112">
        <f t="shared" si="1"/>
        <v>92000</v>
      </c>
      <c r="K148" s="91" t="s">
        <v>7135</v>
      </c>
      <c r="L148" s="89">
        <v>3.0</v>
      </c>
      <c r="M148" s="89">
        <v>2.0</v>
      </c>
      <c r="N148" s="113">
        <v>1514.0</v>
      </c>
      <c r="O148" s="114"/>
      <c r="P148" s="8" t="s">
        <v>66</v>
      </c>
      <c r="Q148" s="8" t="s">
        <v>3337</v>
      </c>
      <c r="R148" s="8" t="s">
        <v>2900</v>
      </c>
      <c r="T148" s="89" t="s">
        <v>3307</v>
      </c>
      <c r="U148" s="115" t="s">
        <v>7136</v>
      </c>
    </row>
    <row r="149">
      <c r="A149" s="6">
        <v>45686.0</v>
      </c>
      <c r="B149" s="8" t="s">
        <v>7137</v>
      </c>
      <c r="C149" s="12" t="s">
        <v>7138</v>
      </c>
      <c r="D149" s="8" t="s">
        <v>7139</v>
      </c>
      <c r="E149" s="8" t="s">
        <v>3314</v>
      </c>
      <c r="F149" s="111">
        <v>0.0275</v>
      </c>
      <c r="G149" s="87">
        <v>1518.0</v>
      </c>
      <c r="H149" s="87">
        <v>419000.0</v>
      </c>
      <c r="I149" s="87">
        <v>291464.0</v>
      </c>
      <c r="J149" s="112">
        <f t="shared" si="1"/>
        <v>127536</v>
      </c>
      <c r="K149" s="91" t="s">
        <v>7140</v>
      </c>
      <c r="L149" s="89">
        <v>3.0</v>
      </c>
      <c r="M149" s="89">
        <v>3.0</v>
      </c>
      <c r="N149" s="113">
        <v>1704.0</v>
      </c>
      <c r="O149" s="114">
        <v>325.0</v>
      </c>
      <c r="P149" s="8" t="s">
        <v>66</v>
      </c>
      <c r="Q149" s="8" t="s">
        <v>3337</v>
      </c>
      <c r="R149" s="8" t="s">
        <v>66</v>
      </c>
      <c r="T149" s="89" t="s">
        <v>3307</v>
      </c>
      <c r="U149" s="115" t="s">
        <v>7141</v>
      </c>
    </row>
    <row r="150">
      <c r="A150" s="6">
        <v>45686.0</v>
      </c>
      <c r="B150" s="8" t="s">
        <v>7142</v>
      </c>
      <c r="C150" s="12" t="s">
        <v>7143</v>
      </c>
      <c r="D150" s="8" t="s">
        <v>7144</v>
      </c>
      <c r="E150" s="8" t="s">
        <v>3851</v>
      </c>
      <c r="F150" s="111">
        <v>0.0351</v>
      </c>
      <c r="G150" s="87">
        <v>1689.0</v>
      </c>
      <c r="H150" s="87">
        <v>350000.0</v>
      </c>
      <c r="I150" s="87">
        <v>324096.0</v>
      </c>
      <c r="J150" s="112">
        <f t="shared" si="1"/>
        <v>25904</v>
      </c>
      <c r="K150" s="91"/>
      <c r="L150" s="89">
        <v>3.0</v>
      </c>
      <c r="M150" s="89">
        <v>1.0</v>
      </c>
      <c r="N150" s="113">
        <v>1824.0</v>
      </c>
      <c r="O150" s="114"/>
      <c r="P150" s="8" t="s">
        <v>66</v>
      </c>
      <c r="Q150" s="8" t="s">
        <v>3337</v>
      </c>
      <c r="R150" s="8" t="s">
        <v>2900</v>
      </c>
      <c r="T150" s="89" t="s">
        <v>3307</v>
      </c>
      <c r="U150" s="115" t="s">
        <v>7145</v>
      </c>
    </row>
    <row r="151">
      <c r="A151" s="6">
        <v>45684.0</v>
      </c>
      <c r="B151" s="8" t="s">
        <v>3685</v>
      </c>
      <c r="C151" s="12" t="s">
        <v>7146</v>
      </c>
      <c r="D151" s="8" t="s">
        <v>7147</v>
      </c>
      <c r="E151" s="8" t="s">
        <v>3306</v>
      </c>
      <c r="F151" s="111">
        <v>0.0273</v>
      </c>
      <c r="G151" s="87">
        <v>1977.0</v>
      </c>
      <c r="H151" s="87">
        <v>460000.0</v>
      </c>
      <c r="I151" s="87">
        <v>408555.0</v>
      </c>
      <c r="J151" s="112">
        <f t="shared" si="1"/>
        <v>51445</v>
      </c>
      <c r="K151" s="91" t="s">
        <v>7148</v>
      </c>
      <c r="L151" s="89">
        <v>3.0</v>
      </c>
      <c r="M151" s="89">
        <v>3.0</v>
      </c>
      <c r="N151" s="113">
        <v>1874.0</v>
      </c>
      <c r="O151" s="114"/>
      <c r="P151" s="8" t="s">
        <v>66</v>
      </c>
      <c r="Q151" s="8" t="s">
        <v>3337</v>
      </c>
      <c r="R151" s="8" t="s">
        <v>2900</v>
      </c>
      <c r="S151" s="106"/>
      <c r="T151" s="89" t="s">
        <v>3307</v>
      </c>
      <c r="U151" s="93" t="s">
        <v>7149</v>
      </c>
    </row>
    <row r="152">
      <c r="A152" s="6">
        <v>45684.0</v>
      </c>
      <c r="B152" s="8" t="s">
        <v>3409</v>
      </c>
      <c r="C152" s="12" t="s">
        <v>7150</v>
      </c>
      <c r="D152" s="8" t="s">
        <v>7151</v>
      </c>
      <c r="E152" s="8" t="s">
        <v>3558</v>
      </c>
      <c r="F152" s="111">
        <v>0.0351</v>
      </c>
      <c r="G152" s="87">
        <v>1537.0</v>
      </c>
      <c r="H152" s="87">
        <v>327000.0</v>
      </c>
      <c r="I152" s="87">
        <v>312231.0</v>
      </c>
      <c r="J152" s="112">
        <f t="shared" si="1"/>
        <v>14769</v>
      </c>
      <c r="K152" s="91" t="s">
        <v>7152</v>
      </c>
      <c r="L152" s="89">
        <v>2.0</v>
      </c>
      <c r="M152" s="89">
        <v>1.0</v>
      </c>
      <c r="N152" s="113">
        <v>796.0</v>
      </c>
      <c r="O152" s="114"/>
      <c r="P152" s="8" t="s">
        <v>66</v>
      </c>
      <c r="Q152" s="8" t="s">
        <v>3385</v>
      </c>
      <c r="R152" s="8" t="s">
        <v>66</v>
      </c>
      <c r="S152" s="116" t="s">
        <v>7153</v>
      </c>
      <c r="T152" s="89" t="s">
        <v>3307</v>
      </c>
      <c r="U152" s="93" t="s">
        <v>7154</v>
      </c>
    </row>
    <row r="153">
      <c r="A153" s="6">
        <v>45680.0</v>
      </c>
      <c r="B153" s="8" t="s">
        <v>7155</v>
      </c>
      <c r="C153" s="117"/>
      <c r="D153" s="8" t="s">
        <v>7156</v>
      </c>
      <c r="E153" s="8" t="s">
        <v>3306</v>
      </c>
      <c r="F153" s="111">
        <v>0.0271</v>
      </c>
      <c r="G153" s="87">
        <v>1320.0</v>
      </c>
      <c r="H153" s="87">
        <v>365000.0</v>
      </c>
      <c r="I153" s="87">
        <v>284368.0</v>
      </c>
      <c r="J153" s="112">
        <f t="shared" si="1"/>
        <v>80632</v>
      </c>
      <c r="K153" s="91" t="s">
        <v>7157</v>
      </c>
      <c r="L153" s="89">
        <v>3.0</v>
      </c>
      <c r="M153" s="89">
        <v>2.0</v>
      </c>
      <c r="N153" s="113">
        <v>1272.0</v>
      </c>
      <c r="O153" s="114"/>
      <c r="P153" s="8" t="s">
        <v>2900</v>
      </c>
      <c r="Q153" s="8" t="s">
        <v>3337</v>
      </c>
      <c r="R153" s="8" t="s">
        <v>2900</v>
      </c>
      <c r="S153" s="106"/>
      <c r="T153" s="89" t="s">
        <v>3307</v>
      </c>
      <c r="U153" s="93" t="s">
        <v>7158</v>
      </c>
    </row>
    <row r="154">
      <c r="A154" s="6">
        <v>45680.0</v>
      </c>
      <c r="B154" s="8" t="s">
        <v>6420</v>
      </c>
      <c r="C154" s="12" t="s">
        <v>7159</v>
      </c>
      <c r="D154" s="8" t="s">
        <v>7160</v>
      </c>
      <c r="E154" s="8" t="s">
        <v>3314</v>
      </c>
      <c r="F154" s="111">
        <v>0.0287</v>
      </c>
      <c r="G154" s="87">
        <v>630.0</v>
      </c>
      <c r="H154" s="87">
        <v>255000.0</v>
      </c>
      <c r="I154" s="87">
        <v>88885.0</v>
      </c>
      <c r="J154" s="112">
        <f t="shared" si="1"/>
        <v>166115</v>
      </c>
      <c r="K154" s="91" t="s">
        <v>7161</v>
      </c>
      <c r="L154" s="89">
        <v>1.0</v>
      </c>
      <c r="M154" s="89">
        <v>2.0</v>
      </c>
      <c r="N154" s="113">
        <v>980.0</v>
      </c>
      <c r="O154" s="114">
        <v>943.0</v>
      </c>
      <c r="P154" s="8" t="s">
        <v>66</v>
      </c>
      <c r="Q154" s="8" t="s">
        <v>3385</v>
      </c>
      <c r="R154" s="8" t="s">
        <v>66</v>
      </c>
      <c r="S154" s="116" t="s">
        <v>7162</v>
      </c>
      <c r="T154" s="89" t="s">
        <v>3307</v>
      </c>
      <c r="U154" s="93" t="s">
        <v>7163</v>
      </c>
    </row>
    <row r="155">
      <c r="A155" s="6">
        <v>45680.0</v>
      </c>
      <c r="B155" s="8" t="s">
        <v>7164</v>
      </c>
      <c r="C155" s="12" t="s">
        <v>7165</v>
      </c>
      <c r="D155" s="8" t="s">
        <v>7166</v>
      </c>
      <c r="E155" s="8" t="s">
        <v>3306</v>
      </c>
      <c r="F155" s="111">
        <v>0.0249</v>
      </c>
      <c r="G155" s="87">
        <v>1993.0</v>
      </c>
      <c r="H155" s="87">
        <v>500000.0</v>
      </c>
      <c r="I155" s="87">
        <v>422266.0</v>
      </c>
      <c r="J155" s="112">
        <f t="shared" si="1"/>
        <v>77734</v>
      </c>
      <c r="K155" s="91" t="s">
        <v>7167</v>
      </c>
      <c r="L155" s="89">
        <v>4.0</v>
      </c>
      <c r="M155" s="89">
        <v>4.0</v>
      </c>
      <c r="N155" s="113">
        <v>2762.0</v>
      </c>
      <c r="O155" s="114"/>
      <c r="P155" s="8" t="s">
        <v>66</v>
      </c>
      <c r="Q155" s="8" t="s">
        <v>3735</v>
      </c>
      <c r="R155" s="8" t="s">
        <v>2900</v>
      </c>
      <c r="S155" s="106"/>
      <c r="T155" s="89" t="s">
        <v>3693</v>
      </c>
      <c r="U155" s="93" t="s">
        <v>7168</v>
      </c>
    </row>
    <row r="156">
      <c r="A156" s="6">
        <v>45680.0</v>
      </c>
      <c r="B156" s="8" t="s">
        <v>7169</v>
      </c>
      <c r="C156" s="117"/>
      <c r="D156" s="8" t="s">
        <v>7170</v>
      </c>
      <c r="E156" s="8" t="s">
        <v>3306</v>
      </c>
      <c r="F156" s="111">
        <v>0.0258</v>
      </c>
      <c r="G156" s="87">
        <v>1481.0</v>
      </c>
      <c r="H156" s="87">
        <v>435000.0</v>
      </c>
      <c r="I156" s="87">
        <v>314292.0</v>
      </c>
      <c r="J156" s="112">
        <f t="shared" si="1"/>
        <v>120708</v>
      </c>
      <c r="K156" s="91" t="s">
        <v>7171</v>
      </c>
      <c r="L156" s="89">
        <v>3.0</v>
      </c>
      <c r="M156" s="89">
        <v>2.0</v>
      </c>
      <c r="N156" s="113">
        <v>1840.0</v>
      </c>
      <c r="O156" s="114"/>
      <c r="P156" s="8" t="s">
        <v>2900</v>
      </c>
      <c r="Q156" s="8" t="s">
        <v>3337</v>
      </c>
      <c r="R156" s="8" t="s">
        <v>2900</v>
      </c>
      <c r="S156" s="106"/>
      <c r="T156" s="89" t="s">
        <v>3307</v>
      </c>
      <c r="U156" s="93" t="s">
        <v>7172</v>
      </c>
    </row>
    <row r="157">
      <c r="A157" s="6">
        <v>45677.0</v>
      </c>
      <c r="B157" s="8" t="s">
        <v>6151</v>
      </c>
      <c r="C157" s="12" t="s">
        <v>7173</v>
      </c>
      <c r="D157" s="8" t="s">
        <v>7174</v>
      </c>
      <c r="E157" s="8" t="s">
        <v>3558</v>
      </c>
      <c r="F157" s="111">
        <v>0.0273</v>
      </c>
      <c r="G157" s="87">
        <v>1691.0</v>
      </c>
      <c r="H157" s="87">
        <v>425000.0</v>
      </c>
      <c r="I157" s="87">
        <v>357223.0</v>
      </c>
      <c r="J157" s="112">
        <f t="shared" si="1"/>
        <v>67777</v>
      </c>
      <c r="K157" s="91" t="s">
        <v>7175</v>
      </c>
      <c r="L157" s="89">
        <v>3.0</v>
      </c>
      <c r="M157" s="89">
        <v>2.0</v>
      </c>
      <c r="N157" s="113">
        <v>1560.0</v>
      </c>
      <c r="O157" s="114"/>
      <c r="P157" s="8" t="s">
        <v>66</v>
      </c>
      <c r="Q157" s="8" t="s">
        <v>3385</v>
      </c>
      <c r="R157" s="8" t="s">
        <v>66</v>
      </c>
      <c r="S157" s="116" t="s">
        <v>7176</v>
      </c>
      <c r="T157" s="89" t="s">
        <v>3307</v>
      </c>
      <c r="U157" s="93" t="s">
        <v>7177</v>
      </c>
    </row>
    <row r="158">
      <c r="A158" s="6">
        <v>45677.0</v>
      </c>
      <c r="B158" s="8" t="s">
        <v>6978</v>
      </c>
      <c r="C158" s="12" t="s">
        <v>7178</v>
      </c>
      <c r="D158" s="8" t="s">
        <v>7179</v>
      </c>
      <c r="E158" s="8" t="s">
        <v>3306</v>
      </c>
      <c r="F158" s="111">
        <v>0.0282</v>
      </c>
      <c r="G158" s="87">
        <v>2073.0</v>
      </c>
      <c r="H158" s="87">
        <v>475000.0</v>
      </c>
      <c r="I158" s="87">
        <v>433448.0</v>
      </c>
      <c r="J158" s="112">
        <f t="shared" si="1"/>
        <v>41552</v>
      </c>
      <c r="K158" s="91" t="s">
        <v>7180</v>
      </c>
      <c r="L158" s="89">
        <v>6.0</v>
      </c>
      <c r="M158" s="89">
        <v>3.0</v>
      </c>
      <c r="N158" s="113">
        <v>2520.0</v>
      </c>
      <c r="O158" s="114"/>
      <c r="P158" s="8" t="s">
        <v>66</v>
      </c>
      <c r="Q158" s="8" t="s">
        <v>3735</v>
      </c>
      <c r="R158" s="8" t="s">
        <v>66</v>
      </c>
      <c r="S158" s="116" t="s">
        <v>7181</v>
      </c>
      <c r="T158" s="89" t="s">
        <v>3307</v>
      </c>
      <c r="U158" s="93" t="s">
        <v>7182</v>
      </c>
    </row>
    <row r="159">
      <c r="A159" s="6">
        <v>45677.0</v>
      </c>
      <c r="B159" s="8" t="s">
        <v>7183</v>
      </c>
      <c r="C159" s="12" t="s">
        <v>7184</v>
      </c>
      <c r="D159" s="8" t="s">
        <v>7185</v>
      </c>
      <c r="E159" s="8" t="s">
        <v>3306</v>
      </c>
      <c r="F159" s="111">
        <v>0.0281</v>
      </c>
      <c r="G159" s="87">
        <v>1881.0</v>
      </c>
      <c r="H159" s="87">
        <v>495000.0</v>
      </c>
      <c r="I159" s="87">
        <v>384712.0</v>
      </c>
      <c r="J159" s="112">
        <f t="shared" si="1"/>
        <v>110288</v>
      </c>
      <c r="K159" s="91" t="s">
        <v>7186</v>
      </c>
      <c r="L159" s="89">
        <v>4.0</v>
      </c>
      <c r="M159" s="89">
        <v>4.0</v>
      </c>
      <c r="N159" s="113">
        <v>2709.0</v>
      </c>
      <c r="O159" s="114"/>
      <c r="P159" s="8" t="s">
        <v>66</v>
      </c>
      <c r="Q159" s="8" t="s">
        <v>3337</v>
      </c>
      <c r="R159" s="8" t="s">
        <v>2900</v>
      </c>
      <c r="S159" s="106"/>
      <c r="T159" s="89" t="s">
        <v>3307</v>
      </c>
      <c r="U159" s="93" t="s">
        <v>7187</v>
      </c>
    </row>
    <row r="160">
      <c r="A160" s="6">
        <v>45677.0</v>
      </c>
      <c r="B160" s="8" t="s">
        <v>7188</v>
      </c>
      <c r="C160" s="12" t="s">
        <v>7189</v>
      </c>
      <c r="D160" s="8" t="s">
        <v>7190</v>
      </c>
      <c r="E160" s="8" t="s">
        <v>3306</v>
      </c>
      <c r="F160" s="111">
        <v>0.032</v>
      </c>
      <c r="G160" s="87">
        <v>1703.0</v>
      </c>
      <c r="H160" s="87">
        <v>389700.0</v>
      </c>
      <c r="I160" s="87">
        <v>350035.0</v>
      </c>
      <c r="J160" s="112">
        <f t="shared" si="1"/>
        <v>39665</v>
      </c>
      <c r="K160" s="91"/>
      <c r="L160" s="89">
        <v>5.0</v>
      </c>
      <c r="M160" s="89">
        <v>2.0</v>
      </c>
      <c r="N160" s="113">
        <v>1824.0</v>
      </c>
      <c r="O160" s="114"/>
      <c r="P160" s="8" t="s">
        <v>66</v>
      </c>
      <c r="Q160" s="8" t="s">
        <v>3735</v>
      </c>
      <c r="R160" s="8" t="s">
        <v>66</v>
      </c>
      <c r="S160" s="116" t="s">
        <v>7191</v>
      </c>
      <c r="T160" s="89" t="s">
        <v>3307</v>
      </c>
      <c r="U160" s="93" t="s">
        <v>7192</v>
      </c>
    </row>
    <row r="161">
      <c r="A161" s="6">
        <v>45673.0</v>
      </c>
      <c r="B161" s="8" t="s">
        <v>7193</v>
      </c>
      <c r="C161" s="12" t="s">
        <v>7194</v>
      </c>
      <c r="D161" s="8" t="s">
        <v>7195</v>
      </c>
      <c r="E161" s="8" t="s">
        <v>3306</v>
      </c>
      <c r="F161" s="111">
        <v>0.0243</v>
      </c>
      <c r="G161" s="87">
        <v>1065.0</v>
      </c>
      <c r="H161" s="87">
        <v>355000.0</v>
      </c>
      <c r="I161" s="87">
        <v>230748.0</v>
      </c>
      <c r="J161" s="112">
        <f t="shared" si="1"/>
        <v>124252</v>
      </c>
      <c r="K161" s="91" t="s">
        <v>7196</v>
      </c>
      <c r="L161" s="89">
        <v>3.0</v>
      </c>
      <c r="M161" s="89">
        <v>1.0</v>
      </c>
      <c r="N161" s="113">
        <v>894.0</v>
      </c>
      <c r="O161" s="114"/>
      <c r="P161" s="8" t="s">
        <v>66</v>
      </c>
      <c r="Q161" s="8" t="s">
        <v>3337</v>
      </c>
      <c r="R161" s="8" t="s">
        <v>2900</v>
      </c>
      <c r="S161" s="106"/>
      <c r="T161" s="89" t="s">
        <v>3307</v>
      </c>
      <c r="U161" s="93" t="s">
        <v>7197</v>
      </c>
    </row>
    <row r="162">
      <c r="A162" s="6">
        <v>45672.0</v>
      </c>
      <c r="B162" s="8" t="s">
        <v>7198</v>
      </c>
      <c r="C162" s="12" t="s">
        <v>7199</v>
      </c>
      <c r="D162" s="8" t="s">
        <v>7200</v>
      </c>
      <c r="E162" s="8" t="s">
        <v>3306</v>
      </c>
      <c r="F162" s="111">
        <v>0.0259</v>
      </c>
      <c r="G162" s="87">
        <v>1429.0</v>
      </c>
      <c r="H162" s="87">
        <v>350000.0</v>
      </c>
      <c r="I162" s="87">
        <v>310993.0</v>
      </c>
      <c r="J162" s="112">
        <f t="shared" si="1"/>
        <v>39007</v>
      </c>
      <c r="K162" s="91" t="s">
        <v>7201</v>
      </c>
      <c r="L162" s="89">
        <v>2.0</v>
      </c>
      <c r="M162" s="89">
        <v>1.0</v>
      </c>
      <c r="N162" s="113">
        <v>1054.0</v>
      </c>
      <c r="O162" s="114"/>
      <c r="P162" s="8" t="s">
        <v>66</v>
      </c>
      <c r="Q162" s="8" t="s">
        <v>3337</v>
      </c>
      <c r="R162" s="8" t="s">
        <v>2900</v>
      </c>
      <c r="S162" s="106"/>
      <c r="T162" s="89" t="s">
        <v>3307</v>
      </c>
      <c r="U162" s="93" t="s">
        <v>7202</v>
      </c>
    </row>
    <row r="163">
      <c r="A163" s="6">
        <v>45672.0</v>
      </c>
      <c r="B163" s="8" t="s">
        <v>5880</v>
      </c>
      <c r="C163" s="12" t="s">
        <v>7203</v>
      </c>
      <c r="D163" s="8" t="s">
        <v>7204</v>
      </c>
      <c r="E163" s="8" t="s">
        <v>3306</v>
      </c>
      <c r="F163" s="111">
        <v>0.0243</v>
      </c>
      <c r="G163" s="87">
        <v>1386.0</v>
      </c>
      <c r="H163" s="87">
        <v>379900.0</v>
      </c>
      <c r="I163" s="87">
        <v>291736.0</v>
      </c>
      <c r="J163" s="112">
        <f t="shared" si="1"/>
        <v>88164</v>
      </c>
      <c r="K163" s="91" t="s">
        <v>7205</v>
      </c>
      <c r="L163" s="89">
        <v>4.0</v>
      </c>
      <c r="M163" s="89">
        <v>3.0</v>
      </c>
      <c r="N163" s="113">
        <v>1731.0</v>
      </c>
      <c r="O163" s="114"/>
      <c r="P163" s="8" t="s">
        <v>66</v>
      </c>
      <c r="Q163" s="8" t="s">
        <v>3337</v>
      </c>
      <c r="R163" s="8" t="s">
        <v>2900</v>
      </c>
      <c r="S163" s="106"/>
      <c r="T163" s="89" t="s">
        <v>3307</v>
      </c>
      <c r="U163" s="93" t="s">
        <v>7206</v>
      </c>
    </row>
    <row r="164">
      <c r="A164" s="6">
        <v>45670.0</v>
      </c>
      <c r="B164" s="8" t="s">
        <v>7207</v>
      </c>
      <c r="C164" s="12" t="s">
        <v>7208</v>
      </c>
      <c r="D164" s="8" t="s">
        <v>7209</v>
      </c>
      <c r="E164" s="8" t="s">
        <v>3306</v>
      </c>
      <c r="F164" s="111">
        <v>0.0252</v>
      </c>
      <c r="G164" s="87">
        <v>1362.0</v>
      </c>
      <c r="H164" s="87">
        <v>360000.0</v>
      </c>
      <c r="I164" s="87">
        <v>290653.0</v>
      </c>
      <c r="J164" s="112">
        <f t="shared" si="1"/>
        <v>69347</v>
      </c>
      <c r="K164" s="91" t="s">
        <v>7210</v>
      </c>
      <c r="L164" s="89">
        <v>3.0</v>
      </c>
      <c r="M164" s="89">
        <v>2.0</v>
      </c>
      <c r="N164" s="113">
        <v>1272.0</v>
      </c>
      <c r="O164" s="114"/>
      <c r="P164" s="8" t="s">
        <v>66</v>
      </c>
      <c r="Q164" s="8" t="s">
        <v>3337</v>
      </c>
      <c r="R164" s="8" t="s">
        <v>2900</v>
      </c>
      <c r="S164" s="106"/>
      <c r="T164" s="89" t="s">
        <v>3307</v>
      </c>
      <c r="U164" s="93" t="s">
        <v>7211</v>
      </c>
    </row>
    <row r="165">
      <c r="A165" s="6">
        <v>45667.0</v>
      </c>
      <c r="B165" s="8" t="s">
        <v>7212</v>
      </c>
      <c r="C165" s="12" t="s">
        <v>7213</v>
      </c>
      <c r="D165" s="8" t="s">
        <v>7214</v>
      </c>
      <c r="E165" s="8" t="s">
        <v>3306</v>
      </c>
      <c r="F165" s="111">
        <v>0.0252</v>
      </c>
      <c r="G165" s="87">
        <v>1309.0</v>
      </c>
      <c r="H165" s="87">
        <v>385000.0</v>
      </c>
      <c r="I165" s="87">
        <v>255893.0</v>
      </c>
      <c r="J165" s="112">
        <f t="shared" si="1"/>
        <v>129107</v>
      </c>
      <c r="K165" s="91"/>
      <c r="L165" s="89">
        <v>4.0</v>
      </c>
      <c r="M165" s="89">
        <v>3.0</v>
      </c>
      <c r="N165" s="113">
        <v>1970.0</v>
      </c>
      <c r="O165" s="114" t="s">
        <v>4353</v>
      </c>
      <c r="P165" s="8" t="s">
        <v>66</v>
      </c>
      <c r="Q165" s="8" t="s">
        <v>3735</v>
      </c>
      <c r="R165" s="8" t="s">
        <v>2900</v>
      </c>
      <c r="S165" s="106"/>
      <c r="T165" s="89" t="s">
        <v>3693</v>
      </c>
      <c r="U165" s="93" t="s">
        <v>7215</v>
      </c>
    </row>
    <row r="166">
      <c r="A166" s="6">
        <v>45667.0</v>
      </c>
      <c r="B166" s="8" t="s">
        <v>7216</v>
      </c>
      <c r="C166" s="12" t="s">
        <v>7217</v>
      </c>
      <c r="D166" s="8" t="s">
        <v>7218</v>
      </c>
      <c r="E166" s="8" t="s">
        <v>3306</v>
      </c>
      <c r="F166" s="111">
        <v>0.032</v>
      </c>
      <c r="G166" s="87">
        <v>1682.0</v>
      </c>
      <c r="H166" s="87">
        <v>410000.0</v>
      </c>
      <c r="I166" s="87">
        <v>341473.0</v>
      </c>
      <c r="J166" s="112">
        <f t="shared" si="1"/>
        <v>68527</v>
      </c>
      <c r="K166" s="91" t="s">
        <v>7219</v>
      </c>
      <c r="L166" s="89">
        <v>3.0</v>
      </c>
      <c r="M166" s="89">
        <v>2.0</v>
      </c>
      <c r="N166" s="113">
        <v>2594.0</v>
      </c>
      <c r="O166" s="114"/>
      <c r="P166" s="8" t="s">
        <v>66</v>
      </c>
      <c r="Q166" s="8" t="s">
        <v>3337</v>
      </c>
      <c r="R166" s="8" t="s">
        <v>2900</v>
      </c>
      <c r="S166" s="106"/>
      <c r="T166" s="89" t="s">
        <v>3307</v>
      </c>
      <c r="U166" s="93" t="s">
        <v>7220</v>
      </c>
    </row>
    <row r="167">
      <c r="A167" s="6">
        <v>45667.0</v>
      </c>
      <c r="B167" s="8" t="s">
        <v>7221</v>
      </c>
      <c r="C167" s="12" t="s">
        <v>7222</v>
      </c>
      <c r="D167" s="8" t="s">
        <v>7223</v>
      </c>
      <c r="E167" s="8" t="s">
        <v>3306</v>
      </c>
      <c r="F167" s="111">
        <v>0.0264</v>
      </c>
      <c r="G167" s="87">
        <v>1680.0</v>
      </c>
      <c r="H167" s="87">
        <v>475000.0</v>
      </c>
      <c r="I167" s="87">
        <v>354315.0</v>
      </c>
      <c r="J167" s="112">
        <f t="shared" si="1"/>
        <v>120685</v>
      </c>
      <c r="K167" s="91" t="s">
        <v>7224</v>
      </c>
      <c r="L167" s="89">
        <v>4.0</v>
      </c>
      <c r="M167" s="89">
        <v>3.0</v>
      </c>
      <c r="N167" s="113">
        <v>2108.0</v>
      </c>
      <c r="O167" s="114"/>
      <c r="P167" s="8" t="s">
        <v>2900</v>
      </c>
      <c r="Q167" s="8" t="s">
        <v>3337</v>
      </c>
      <c r="R167" s="8" t="s">
        <v>2900</v>
      </c>
      <c r="S167" s="106"/>
      <c r="T167" s="89" t="s">
        <v>3307</v>
      </c>
      <c r="U167" s="93" t="s">
        <v>7225</v>
      </c>
    </row>
    <row r="168">
      <c r="A168" s="6">
        <v>45666.0</v>
      </c>
      <c r="B168" s="8" t="s">
        <v>5143</v>
      </c>
      <c r="C168" s="12" t="s">
        <v>7226</v>
      </c>
      <c r="D168" s="8" t="s">
        <v>7227</v>
      </c>
      <c r="E168" s="8" t="s">
        <v>3314</v>
      </c>
      <c r="F168" s="111">
        <v>0.0473</v>
      </c>
      <c r="G168" s="87">
        <v>2874.0</v>
      </c>
      <c r="H168" s="87">
        <v>610000.0</v>
      </c>
      <c r="I168" s="87">
        <v>473972.0</v>
      </c>
      <c r="J168" s="112">
        <f t="shared" si="1"/>
        <v>136028</v>
      </c>
      <c r="K168" s="91" t="s">
        <v>7228</v>
      </c>
      <c r="L168" s="89">
        <v>4.0</v>
      </c>
      <c r="M168" s="89">
        <v>4.0</v>
      </c>
      <c r="N168" s="113">
        <v>3685.0</v>
      </c>
      <c r="O168" s="114" t="s">
        <v>4821</v>
      </c>
      <c r="P168" s="8" t="s">
        <v>66</v>
      </c>
      <c r="Q168" s="8" t="s">
        <v>3337</v>
      </c>
      <c r="R168" s="8" t="s">
        <v>2900</v>
      </c>
      <c r="S168" s="106"/>
      <c r="T168" s="89" t="s">
        <v>3307</v>
      </c>
      <c r="U168" s="93" t="s">
        <v>7229</v>
      </c>
    </row>
    <row r="169">
      <c r="A169" s="6">
        <v>45657.0</v>
      </c>
      <c r="B169" s="8" t="s">
        <v>7230</v>
      </c>
      <c r="C169" s="12" t="s">
        <v>7231</v>
      </c>
      <c r="D169" s="8" t="s">
        <v>7232</v>
      </c>
      <c r="E169" s="8" t="s">
        <v>3314</v>
      </c>
      <c r="F169" s="111">
        <v>0.025</v>
      </c>
      <c r="G169" s="87">
        <v>2415.0</v>
      </c>
      <c r="H169" s="87">
        <v>485000.0</v>
      </c>
      <c r="I169" s="87">
        <v>450071.0</v>
      </c>
      <c r="J169" s="112">
        <f t="shared" si="1"/>
        <v>34929</v>
      </c>
      <c r="K169" s="118" t="s">
        <v>7233</v>
      </c>
      <c r="L169" s="89">
        <v>5.0</v>
      </c>
      <c r="M169" s="89">
        <v>3.0</v>
      </c>
      <c r="N169" s="113">
        <v>2970.0</v>
      </c>
      <c r="O169" s="114" t="s">
        <v>4766</v>
      </c>
      <c r="P169" s="8" t="s">
        <v>66</v>
      </c>
      <c r="Q169" s="8" t="s">
        <v>3385</v>
      </c>
      <c r="R169" s="8" t="s">
        <v>66</v>
      </c>
      <c r="S169" s="116" t="s">
        <v>7234</v>
      </c>
      <c r="T169" s="89" t="s">
        <v>3307</v>
      </c>
      <c r="U169" s="93" t="s">
        <v>7235</v>
      </c>
    </row>
    <row r="170">
      <c r="A170" s="6">
        <v>45656.0</v>
      </c>
      <c r="B170" s="8" t="s">
        <v>7236</v>
      </c>
      <c r="C170" s="12" t="s">
        <v>7237</v>
      </c>
      <c r="D170" s="8" t="s">
        <v>7238</v>
      </c>
      <c r="E170" s="8" t="s">
        <v>3314</v>
      </c>
      <c r="F170" s="111">
        <v>0.03</v>
      </c>
      <c r="G170" s="87">
        <v>1567.0</v>
      </c>
      <c r="H170" s="87">
        <v>450000.0</v>
      </c>
      <c r="I170" s="87">
        <v>335000.0</v>
      </c>
      <c r="J170" s="112">
        <f t="shared" si="1"/>
        <v>115000</v>
      </c>
      <c r="K170" s="119" t="s">
        <v>7239</v>
      </c>
      <c r="L170" s="89">
        <v>4.0</v>
      </c>
      <c r="M170" s="89">
        <v>2.0</v>
      </c>
      <c r="N170" s="113">
        <v>2016.0</v>
      </c>
      <c r="O170" s="114"/>
      <c r="P170" s="8" t="s">
        <v>66</v>
      </c>
      <c r="Q170" s="8" t="s">
        <v>3385</v>
      </c>
      <c r="R170" s="8" t="s">
        <v>66</v>
      </c>
      <c r="S170" s="116" t="s">
        <v>7240</v>
      </c>
      <c r="T170" s="89" t="s">
        <v>3940</v>
      </c>
      <c r="U170" s="93" t="s">
        <v>7241</v>
      </c>
    </row>
    <row r="171">
      <c r="A171" s="6">
        <v>45656.0</v>
      </c>
      <c r="B171" s="8" t="s">
        <v>7242</v>
      </c>
      <c r="C171" s="12" t="s">
        <v>7243</v>
      </c>
      <c r="D171" s="8" t="s">
        <v>7244</v>
      </c>
      <c r="E171" s="8" t="s">
        <v>3306</v>
      </c>
      <c r="F171" s="111">
        <v>0.0243</v>
      </c>
      <c r="G171" s="87">
        <v>1486.0</v>
      </c>
      <c r="H171" s="87">
        <v>425000.0</v>
      </c>
      <c r="I171" s="87">
        <v>310089.0</v>
      </c>
      <c r="J171" s="112">
        <f t="shared" si="1"/>
        <v>114911</v>
      </c>
      <c r="K171" s="119" t="s">
        <v>7245</v>
      </c>
      <c r="L171" s="89">
        <v>4.0</v>
      </c>
      <c r="M171" s="89">
        <v>4.0</v>
      </c>
      <c r="N171" s="113">
        <v>1925.0</v>
      </c>
      <c r="O171" s="114"/>
      <c r="P171" s="8" t="s">
        <v>66</v>
      </c>
      <c r="Q171" s="8" t="s">
        <v>3337</v>
      </c>
      <c r="R171" s="8" t="s">
        <v>2900</v>
      </c>
      <c r="S171" s="106"/>
      <c r="T171" s="89" t="s">
        <v>3307</v>
      </c>
      <c r="U171" s="93" t="s">
        <v>7246</v>
      </c>
    </row>
    <row r="172">
      <c r="A172" s="6">
        <v>45653.0</v>
      </c>
      <c r="B172" s="8" t="s">
        <v>7247</v>
      </c>
      <c r="C172" s="12" t="s">
        <v>7248</v>
      </c>
      <c r="D172" s="8" t="s">
        <v>7249</v>
      </c>
      <c r="E172" s="8" t="s">
        <v>3314</v>
      </c>
      <c r="F172" s="111">
        <v>0.032</v>
      </c>
      <c r="G172" s="87">
        <v>2258.0</v>
      </c>
      <c r="H172" s="87">
        <v>505000.0</v>
      </c>
      <c r="I172" s="87">
        <v>432059.0</v>
      </c>
      <c r="J172" s="112">
        <f t="shared" si="1"/>
        <v>72941</v>
      </c>
      <c r="K172" s="119" t="s">
        <v>7250</v>
      </c>
      <c r="L172" s="89">
        <v>4.0</v>
      </c>
      <c r="M172" s="89">
        <v>3.0</v>
      </c>
      <c r="N172" s="113">
        <v>3109.0</v>
      </c>
      <c r="O172" s="114"/>
      <c r="P172" s="8" t="s">
        <v>66</v>
      </c>
      <c r="Q172" s="8" t="s">
        <v>3385</v>
      </c>
      <c r="R172" s="8" t="s">
        <v>66</v>
      </c>
      <c r="S172" s="116" t="s">
        <v>7251</v>
      </c>
      <c r="T172" s="89" t="s">
        <v>3307</v>
      </c>
      <c r="U172" s="93" t="s">
        <v>7252</v>
      </c>
    </row>
    <row r="173">
      <c r="A173" s="6">
        <v>45653.0</v>
      </c>
      <c r="B173" s="8" t="s">
        <v>7253</v>
      </c>
      <c r="C173" s="12" t="s">
        <v>7254</v>
      </c>
      <c r="D173" s="8" t="s">
        <v>7255</v>
      </c>
      <c r="E173" s="8" t="s">
        <v>3306</v>
      </c>
      <c r="F173" s="111">
        <v>0.0271</v>
      </c>
      <c r="G173" s="87">
        <v>1607.0</v>
      </c>
      <c r="H173" s="87">
        <v>400000.0</v>
      </c>
      <c r="I173" s="87">
        <v>338332.0</v>
      </c>
      <c r="J173" s="112">
        <f t="shared" si="1"/>
        <v>61668</v>
      </c>
      <c r="K173" s="119" t="s">
        <v>7256</v>
      </c>
      <c r="L173" s="89">
        <v>3.0</v>
      </c>
      <c r="M173" s="89">
        <v>3.0</v>
      </c>
      <c r="N173" s="113">
        <v>1651.0</v>
      </c>
      <c r="O173" s="114">
        <v>110.0</v>
      </c>
      <c r="P173" s="8" t="s">
        <v>66</v>
      </c>
      <c r="Q173" s="8" t="s">
        <v>3337</v>
      </c>
      <c r="R173" s="8" t="s">
        <v>2900</v>
      </c>
      <c r="S173" s="106"/>
      <c r="T173" s="89" t="s">
        <v>3307</v>
      </c>
      <c r="U173" s="93" t="s">
        <v>7257</v>
      </c>
    </row>
    <row r="174">
      <c r="A174" s="6">
        <v>45649.0</v>
      </c>
      <c r="B174" s="8" t="s">
        <v>3342</v>
      </c>
      <c r="C174" s="12" t="s">
        <v>7258</v>
      </c>
      <c r="D174" s="8" t="s">
        <v>7259</v>
      </c>
      <c r="E174" s="8" t="s">
        <v>3314</v>
      </c>
      <c r="F174" s="111">
        <v>0.0282</v>
      </c>
      <c r="G174" s="87">
        <v>1540.0</v>
      </c>
      <c r="H174" s="87">
        <v>350000.0</v>
      </c>
      <c r="I174" s="87">
        <v>328140.0</v>
      </c>
      <c r="J174" s="112">
        <f t="shared" si="1"/>
        <v>21860</v>
      </c>
      <c r="K174" s="119" t="s">
        <v>7260</v>
      </c>
      <c r="L174" s="89">
        <v>4.0</v>
      </c>
      <c r="M174" s="89">
        <v>2.0</v>
      </c>
      <c r="N174" s="113">
        <v>1536.0</v>
      </c>
      <c r="O174" s="114"/>
      <c r="P174" s="8" t="s">
        <v>66</v>
      </c>
      <c r="Q174" s="8" t="s">
        <v>3385</v>
      </c>
      <c r="R174" s="8" t="s">
        <v>66</v>
      </c>
      <c r="S174" s="116" t="s">
        <v>7261</v>
      </c>
      <c r="T174" s="89" t="s">
        <v>3307</v>
      </c>
      <c r="U174" s="93" t="s">
        <v>7262</v>
      </c>
    </row>
    <row r="175">
      <c r="A175" s="6">
        <v>45649.0</v>
      </c>
      <c r="B175" s="8" t="s">
        <v>7263</v>
      </c>
      <c r="C175" s="12" t="s">
        <v>7264</v>
      </c>
      <c r="D175" s="8" t="s">
        <v>7265</v>
      </c>
      <c r="E175" s="8" t="s">
        <v>3306</v>
      </c>
      <c r="F175" s="111">
        <v>0.0262</v>
      </c>
      <c r="G175" s="87">
        <v>1607.0</v>
      </c>
      <c r="H175" s="87">
        <v>435000.0</v>
      </c>
      <c r="I175" s="87">
        <v>292249.0</v>
      </c>
      <c r="J175" s="112">
        <f t="shared" si="1"/>
        <v>142751</v>
      </c>
      <c r="K175" s="119" t="s">
        <v>7266</v>
      </c>
      <c r="L175" s="89">
        <v>4.0</v>
      </c>
      <c r="M175" s="89">
        <v>4.0</v>
      </c>
      <c r="N175" s="113">
        <v>2253.0</v>
      </c>
      <c r="O175" s="114"/>
      <c r="P175" s="8" t="s">
        <v>66</v>
      </c>
      <c r="Q175" s="8" t="s">
        <v>3337</v>
      </c>
      <c r="R175" s="8" t="s">
        <v>2900</v>
      </c>
      <c r="S175" s="106"/>
      <c r="T175" s="89" t="s">
        <v>3307</v>
      </c>
      <c r="U175" s="93" t="s">
        <v>7267</v>
      </c>
    </row>
    <row r="176">
      <c r="A176" s="6">
        <v>45649.0</v>
      </c>
      <c r="B176" s="8" t="s">
        <v>6721</v>
      </c>
      <c r="C176" s="12" t="s">
        <v>7268</v>
      </c>
      <c r="D176" s="8" t="s">
        <v>7269</v>
      </c>
      <c r="E176" s="8" t="s">
        <v>3306</v>
      </c>
      <c r="F176" s="111">
        <v>0.0282</v>
      </c>
      <c r="G176" s="87">
        <v>1451.0</v>
      </c>
      <c r="H176" s="87">
        <v>399900.0</v>
      </c>
      <c r="I176" s="87">
        <v>307453.0</v>
      </c>
      <c r="J176" s="112">
        <f t="shared" si="1"/>
        <v>92447</v>
      </c>
      <c r="K176" s="119" t="s">
        <v>7270</v>
      </c>
      <c r="L176" s="89">
        <v>5.0</v>
      </c>
      <c r="M176" s="89">
        <v>2.0</v>
      </c>
      <c r="N176" s="113">
        <v>1968.0</v>
      </c>
      <c r="O176" s="114"/>
      <c r="P176" s="8" t="s">
        <v>66</v>
      </c>
      <c r="Q176" s="8" t="s">
        <v>3735</v>
      </c>
      <c r="R176" s="8" t="s">
        <v>66</v>
      </c>
      <c r="S176" s="116" t="s">
        <v>7271</v>
      </c>
      <c r="T176" s="89" t="s">
        <v>3307</v>
      </c>
      <c r="U176" s="93" t="s">
        <v>7272</v>
      </c>
    </row>
    <row r="177">
      <c r="A177" s="6">
        <v>45645.0</v>
      </c>
      <c r="B177" s="8" t="s">
        <v>4255</v>
      </c>
      <c r="C177" s="12" t="s">
        <v>7273</v>
      </c>
      <c r="D177" s="8" t="s">
        <v>7274</v>
      </c>
      <c r="E177" s="8" t="s">
        <v>3306</v>
      </c>
      <c r="F177" s="111">
        <v>0.0262</v>
      </c>
      <c r="G177" s="87">
        <v>1511.0</v>
      </c>
      <c r="H177" s="87">
        <v>360000.0</v>
      </c>
      <c r="I177" s="87">
        <v>320542.0</v>
      </c>
      <c r="J177" s="112">
        <f t="shared" si="1"/>
        <v>39458</v>
      </c>
      <c r="K177" s="119" t="s">
        <v>7275</v>
      </c>
      <c r="L177" s="89">
        <v>3.0</v>
      </c>
      <c r="M177" s="89">
        <v>2.0</v>
      </c>
      <c r="N177" s="113">
        <v>1131.0</v>
      </c>
      <c r="O177" s="114"/>
      <c r="P177" s="8" t="s">
        <v>66</v>
      </c>
      <c r="Q177" s="8" t="s">
        <v>3735</v>
      </c>
      <c r="R177" s="8" t="s">
        <v>66</v>
      </c>
      <c r="S177" s="116" t="s">
        <v>7276</v>
      </c>
      <c r="T177" s="89" t="s">
        <v>3307</v>
      </c>
      <c r="U177" s="93" t="s">
        <v>7277</v>
      </c>
    </row>
    <row r="178">
      <c r="A178" s="6">
        <v>45642.0</v>
      </c>
      <c r="B178" s="8" t="s">
        <v>7278</v>
      </c>
      <c r="C178" s="12" t="s">
        <v>7279</v>
      </c>
      <c r="D178" s="8" t="s">
        <v>7280</v>
      </c>
      <c r="E178" s="8" t="s">
        <v>3306</v>
      </c>
      <c r="F178" s="111">
        <v>0.0259</v>
      </c>
      <c r="G178" s="87">
        <v>2094.0</v>
      </c>
      <c r="H178" s="87">
        <v>464000.0</v>
      </c>
      <c r="I178" s="87">
        <v>406116.0</v>
      </c>
      <c r="J178" s="112">
        <f t="shared" si="1"/>
        <v>57884</v>
      </c>
      <c r="K178" s="119"/>
      <c r="L178" s="89">
        <v>4.0</v>
      </c>
      <c r="M178" s="89">
        <v>4.0</v>
      </c>
      <c r="N178" s="113">
        <v>2295.0</v>
      </c>
      <c r="O178" s="114"/>
      <c r="P178" s="8" t="s">
        <v>66</v>
      </c>
      <c r="Q178" s="8" t="s">
        <v>3735</v>
      </c>
      <c r="R178" s="8" t="s">
        <v>66</v>
      </c>
      <c r="S178" s="116" t="s">
        <v>7281</v>
      </c>
      <c r="T178" s="89" t="s">
        <v>3307</v>
      </c>
      <c r="U178" s="93" t="s">
        <v>7282</v>
      </c>
    </row>
    <row r="179">
      <c r="A179" s="6">
        <v>45642.0</v>
      </c>
      <c r="B179" s="8" t="s">
        <v>7283</v>
      </c>
      <c r="C179" s="12" t="s">
        <v>7284</v>
      </c>
      <c r="D179" s="8" t="s">
        <v>7285</v>
      </c>
      <c r="E179" s="8" t="s">
        <v>3558</v>
      </c>
      <c r="F179" s="111">
        <v>0.0498</v>
      </c>
      <c r="G179" s="87">
        <v>1897.0</v>
      </c>
      <c r="H179" s="87">
        <v>395000.0</v>
      </c>
      <c r="I179" s="87">
        <v>317823.0</v>
      </c>
      <c r="J179" s="112">
        <f t="shared" si="1"/>
        <v>77177</v>
      </c>
      <c r="K179" s="119" t="s">
        <v>7286</v>
      </c>
      <c r="L179" s="89">
        <v>3.0</v>
      </c>
      <c r="M179" s="89">
        <v>2.0</v>
      </c>
      <c r="N179" s="113">
        <v>1762.0</v>
      </c>
      <c r="O179" s="114"/>
      <c r="P179" s="8" t="s">
        <v>66</v>
      </c>
      <c r="Q179" s="8" t="s">
        <v>3337</v>
      </c>
      <c r="R179" s="8" t="s">
        <v>2900</v>
      </c>
      <c r="S179" s="106"/>
      <c r="T179" s="89" t="s">
        <v>3307</v>
      </c>
      <c r="U179" s="93" t="s">
        <v>7287</v>
      </c>
    </row>
    <row r="180">
      <c r="A180" s="6">
        <v>45639.0</v>
      </c>
      <c r="B180" s="8" t="s">
        <v>7288</v>
      </c>
      <c r="C180" s="12" t="s">
        <v>7289</v>
      </c>
      <c r="D180" s="8" t="s">
        <v>7290</v>
      </c>
      <c r="E180" s="8" t="s">
        <v>3306</v>
      </c>
      <c r="F180" s="111">
        <v>0.0258</v>
      </c>
      <c r="G180" s="87">
        <v>1616.0</v>
      </c>
      <c r="H180" s="87">
        <v>415000.0</v>
      </c>
      <c r="I180" s="87">
        <v>285087.0</v>
      </c>
      <c r="J180" s="112">
        <f t="shared" si="1"/>
        <v>129913</v>
      </c>
      <c r="K180" s="119"/>
      <c r="L180" s="89">
        <v>3.0</v>
      </c>
      <c r="M180" s="89">
        <v>3.0</v>
      </c>
      <c r="N180" s="113">
        <v>1853.0</v>
      </c>
      <c r="O180" s="114"/>
      <c r="P180" s="8" t="s">
        <v>66</v>
      </c>
      <c r="Q180" s="8" t="s">
        <v>3337</v>
      </c>
      <c r="R180" s="8" t="s">
        <v>2900</v>
      </c>
      <c r="S180" s="106"/>
      <c r="T180" s="89" t="s">
        <v>3307</v>
      </c>
      <c r="U180" s="93" t="s">
        <v>7291</v>
      </c>
    </row>
    <row r="181">
      <c r="A181" s="6">
        <v>45639.0</v>
      </c>
      <c r="B181" s="8" t="s">
        <v>7292</v>
      </c>
      <c r="C181" s="12" t="s">
        <v>7293</v>
      </c>
      <c r="D181" s="8" t="s">
        <v>7294</v>
      </c>
      <c r="E181" s="8" t="s">
        <v>3306</v>
      </c>
      <c r="F181" s="111">
        <v>0.0285</v>
      </c>
      <c r="G181" s="87">
        <v>1460.0</v>
      </c>
      <c r="H181" s="87">
        <v>330000.0</v>
      </c>
      <c r="I181" s="87">
        <v>298082.0</v>
      </c>
      <c r="J181" s="112">
        <f t="shared" si="1"/>
        <v>31918</v>
      </c>
      <c r="K181" s="119"/>
      <c r="L181" s="89">
        <v>3.0</v>
      </c>
      <c r="M181" s="89">
        <v>4.0</v>
      </c>
      <c r="N181" s="113">
        <v>1938.0</v>
      </c>
      <c r="O181" s="114">
        <v>95.0</v>
      </c>
      <c r="P181" s="8" t="s">
        <v>66</v>
      </c>
      <c r="Q181" s="8" t="s">
        <v>3735</v>
      </c>
      <c r="R181" s="8" t="s">
        <v>66</v>
      </c>
      <c r="S181" s="116" t="s">
        <v>7295</v>
      </c>
      <c r="T181" s="89" t="s">
        <v>3307</v>
      </c>
      <c r="U181" s="93" t="s">
        <v>7296</v>
      </c>
    </row>
    <row r="182">
      <c r="A182" s="6">
        <v>45638.0</v>
      </c>
      <c r="B182" s="8" t="s">
        <v>7297</v>
      </c>
      <c r="C182" s="12" t="s">
        <v>7298</v>
      </c>
      <c r="D182" s="8" t="s">
        <v>7299</v>
      </c>
      <c r="E182" s="8" t="s">
        <v>3306</v>
      </c>
      <c r="F182" s="111">
        <v>0.0473</v>
      </c>
      <c r="G182" s="87">
        <v>2823.0</v>
      </c>
      <c r="H182" s="87">
        <v>535000.0</v>
      </c>
      <c r="I182" s="87">
        <v>515567.0</v>
      </c>
      <c r="J182" s="112">
        <f t="shared" si="1"/>
        <v>19433</v>
      </c>
      <c r="K182" s="119" t="s">
        <v>7300</v>
      </c>
      <c r="L182" s="89">
        <v>4.0</v>
      </c>
      <c r="M182" s="89">
        <v>4.0</v>
      </c>
      <c r="N182" s="113">
        <v>3023.0</v>
      </c>
      <c r="O182" s="114"/>
      <c r="P182" s="8" t="s">
        <v>2900</v>
      </c>
      <c r="Q182" s="8" t="s">
        <v>3337</v>
      </c>
      <c r="R182" s="8" t="s">
        <v>2900</v>
      </c>
      <c r="S182" s="106"/>
      <c r="T182" s="89" t="s">
        <v>3307</v>
      </c>
      <c r="U182" s="93" t="s">
        <v>7301</v>
      </c>
    </row>
    <row r="183">
      <c r="A183" s="6">
        <v>45637.0</v>
      </c>
      <c r="B183" s="8" t="s">
        <v>6974</v>
      </c>
      <c r="C183" s="12" t="s">
        <v>7302</v>
      </c>
      <c r="D183" s="8" t="s">
        <v>7303</v>
      </c>
      <c r="E183" s="8" t="s">
        <v>3306</v>
      </c>
      <c r="F183" s="111">
        <v>0.0259</v>
      </c>
      <c r="G183" s="87">
        <v>1626.0</v>
      </c>
      <c r="H183" s="87">
        <v>435000.0</v>
      </c>
      <c r="I183" s="87">
        <v>330560.0</v>
      </c>
      <c r="J183" s="112">
        <f t="shared" si="1"/>
        <v>104440</v>
      </c>
      <c r="K183" s="119" t="s">
        <v>7304</v>
      </c>
      <c r="L183" s="89">
        <v>3.0</v>
      </c>
      <c r="M183" s="89">
        <v>3.0</v>
      </c>
      <c r="N183" s="113">
        <v>2266.0</v>
      </c>
      <c r="O183" s="114">
        <v>48.0</v>
      </c>
      <c r="P183" s="8" t="s">
        <v>66</v>
      </c>
      <c r="Q183" s="8" t="s">
        <v>3337</v>
      </c>
      <c r="R183" s="8" t="s">
        <v>2900</v>
      </c>
      <c r="S183" s="106"/>
      <c r="T183" s="89" t="s">
        <v>3307</v>
      </c>
      <c r="U183" s="93" t="s">
        <v>7305</v>
      </c>
    </row>
    <row r="184">
      <c r="A184" s="6">
        <v>45636.0</v>
      </c>
      <c r="B184" s="8" t="s">
        <v>4917</v>
      </c>
      <c r="C184" s="12" t="s">
        <v>7306</v>
      </c>
      <c r="D184" s="8" t="s">
        <v>7307</v>
      </c>
      <c r="E184" s="8" t="s">
        <v>3306</v>
      </c>
      <c r="F184" s="111">
        <v>0.0252</v>
      </c>
      <c r="G184" s="87">
        <v>2315.0</v>
      </c>
      <c r="H184" s="87">
        <v>599000.0</v>
      </c>
      <c r="I184" s="87">
        <v>449555.0</v>
      </c>
      <c r="J184" s="112">
        <f t="shared" si="1"/>
        <v>149445</v>
      </c>
      <c r="K184" s="119" t="s">
        <v>7308</v>
      </c>
      <c r="L184" s="89">
        <v>4.0</v>
      </c>
      <c r="M184" s="89">
        <v>4.0</v>
      </c>
      <c r="N184" s="113">
        <v>4039.0</v>
      </c>
      <c r="O184" s="114" t="s">
        <v>4148</v>
      </c>
      <c r="P184" s="8" t="s">
        <v>66</v>
      </c>
      <c r="Q184" s="8" t="s">
        <v>3337</v>
      </c>
      <c r="R184" s="8" t="s">
        <v>2900</v>
      </c>
      <c r="S184" s="106"/>
      <c r="T184" s="89" t="s">
        <v>3307</v>
      </c>
      <c r="U184" s="93" t="s">
        <v>7309</v>
      </c>
    </row>
    <row r="185">
      <c r="A185" s="6">
        <v>45636.0</v>
      </c>
      <c r="B185" s="8" t="s">
        <v>7310</v>
      </c>
      <c r="C185" s="12" t="s">
        <v>7311</v>
      </c>
      <c r="D185" s="8" t="s">
        <v>7312</v>
      </c>
      <c r="E185" s="8" t="s">
        <v>3558</v>
      </c>
      <c r="F185" s="111">
        <v>0.0259</v>
      </c>
      <c r="G185" s="87">
        <v>1722.0</v>
      </c>
      <c r="H185" s="87">
        <v>400000.0</v>
      </c>
      <c r="I185" s="87">
        <v>361541.0</v>
      </c>
      <c r="J185" s="112">
        <f t="shared" si="1"/>
        <v>38459</v>
      </c>
      <c r="K185" s="119" t="s">
        <v>7313</v>
      </c>
      <c r="L185" s="89">
        <v>3.0</v>
      </c>
      <c r="M185" s="89">
        <v>2.0</v>
      </c>
      <c r="N185" s="113">
        <v>1879.0</v>
      </c>
      <c r="O185" s="114"/>
      <c r="P185" s="8" t="s">
        <v>66</v>
      </c>
      <c r="Q185" s="8" t="s">
        <v>3735</v>
      </c>
      <c r="R185" s="8" t="s">
        <v>66</v>
      </c>
      <c r="S185" s="116" t="s">
        <v>7314</v>
      </c>
      <c r="T185" s="89" t="s">
        <v>3307</v>
      </c>
      <c r="U185" s="93" t="s">
        <v>7315</v>
      </c>
    </row>
    <row r="186">
      <c r="A186" s="94">
        <v>45635.0</v>
      </c>
      <c r="B186" s="8" t="s">
        <v>3839</v>
      </c>
      <c r="C186" s="12" t="s">
        <v>7316</v>
      </c>
      <c r="D186" s="8" t="s">
        <v>7317</v>
      </c>
      <c r="E186" s="8" t="s">
        <v>3306</v>
      </c>
      <c r="F186" s="111">
        <v>0.0243</v>
      </c>
      <c r="G186" s="87">
        <v>1644.0</v>
      </c>
      <c r="H186" s="87">
        <v>390000.0</v>
      </c>
      <c r="I186" s="87">
        <v>286673.0</v>
      </c>
      <c r="J186" s="112">
        <f t="shared" si="1"/>
        <v>103327</v>
      </c>
      <c r="K186" s="119" t="s">
        <v>7318</v>
      </c>
      <c r="L186" s="89">
        <v>3.0</v>
      </c>
      <c r="M186" s="89">
        <v>2.0</v>
      </c>
      <c r="N186" s="113">
        <v>1471.0</v>
      </c>
      <c r="O186" s="114"/>
      <c r="P186" s="8" t="s">
        <v>66</v>
      </c>
      <c r="Q186" s="8" t="s">
        <v>3337</v>
      </c>
      <c r="R186" s="8" t="s">
        <v>2900</v>
      </c>
      <c r="S186" s="106"/>
      <c r="T186" s="89" t="s">
        <v>3307</v>
      </c>
      <c r="U186" s="93" t="s">
        <v>7319</v>
      </c>
    </row>
    <row r="187">
      <c r="A187" s="6">
        <v>45629.0</v>
      </c>
      <c r="B187" s="8" t="s">
        <v>7320</v>
      </c>
      <c r="C187" s="12" t="s">
        <v>7321</v>
      </c>
      <c r="D187" s="8" t="s">
        <v>7322</v>
      </c>
      <c r="E187" s="8" t="s">
        <v>3851</v>
      </c>
      <c r="F187" s="111">
        <v>0.0371</v>
      </c>
      <c r="G187" s="87">
        <v>686.0</v>
      </c>
      <c r="H187" s="87">
        <v>350000.0</v>
      </c>
      <c r="I187" s="87">
        <v>118813.0</v>
      </c>
      <c r="J187" s="112">
        <f t="shared" si="1"/>
        <v>231187</v>
      </c>
      <c r="K187" s="119"/>
      <c r="L187" s="89">
        <v>3.0</v>
      </c>
      <c r="M187" s="89">
        <v>2.0</v>
      </c>
      <c r="N187" s="113">
        <v>1266.0</v>
      </c>
      <c r="O187" s="114"/>
      <c r="P187" s="8" t="s">
        <v>2900</v>
      </c>
      <c r="Q187" s="8" t="s">
        <v>2900</v>
      </c>
      <c r="R187" s="8" t="s">
        <v>2900</v>
      </c>
      <c r="S187" s="106"/>
      <c r="T187" s="89" t="s">
        <v>3307</v>
      </c>
      <c r="U187" s="93" t="s">
        <v>7323</v>
      </c>
    </row>
    <row r="188">
      <c r="A188" s="6">
        <v>45629.0</v>
      </c>
      <c r="B188" s="8" t="s">
        <v>7324</v>
      </c>
      <c r="C188" s="12" t="s">
        <v>7325</v>
      </c>
      <c r="D188" s="8" t="s">
        <v>7326</v>
      </c>
      <c r="E188" s="8" t="s">
        <v>3306</v>
      </c>
      <c r="F188" s="111">
        <v>0.0433</v>
      </c>
      <c r="G188" s="87">
        <v>1523.0</v>
      </c>
      <c r="H188" s="87">
        <v>449900.0</v>
      </c>
      <c r="I188" s="87">
        <v>244009.0</v>
      </c>
      <c r="J188" s="112">
        <f t="shared" si="1"/>
        <v>205891</v>
      </c>
      <c r="K188" s="119"/>
      <c r="L188" s="89">
        <v>5.0</v>
      </c>
      <c r="M188" s="89">
        <v>3.0</v>
      </c>
      <c r="N188" s="113">
        <v>2420.0</v>
      </c>
      <c r="O188" s="114" t="s">
        <v>7327</v>
      </c>
      <c r="P188" s="8" t="s">
        <v>2900</v>
      </c>
      <c r="Q188" s="8" t="s">
        <v>2900</v>
      </c>
      <c r="R188" s="8" t="s">
        <v>2900</v>
      </c>
      <c r="S188" s="106"/>
      <c r="T188" s="89" t="s">
        <v>3307</v>
      </c>
      <c r="U188" s="93" t="s">
        <v>7328</v>
      </c>
    </row>
    <row r="189">
      <c r="A189" s="6">
        <v>45629.0</v>
      </c>
      <c r="B189" s="8" t="s">
        <v>7329</v>
      </c>
      <c r="C189" s="12" t="s">
        <v>7330</v>
      </c>
      <c r="D189" s="8" t="s">
        <v>7331</v>
      </c>
      <c r="E189" s="8" t="s">
        <v>3306</v>
      </c>
      <c r="F189" s="111">
        <v>0.0364</v>
      </c>
      <c r="G189" s="87">
        <v>2053.0</v>
      </c>
      <c r="H189" s="87">
        <v>575000.0</v>
      </c>
      <c r="I189" s="87">
        <v>329580.0</v>
      </c>
      <c r="J189" s="112">
        <f t="shared" si="1"/>
        <v>245420</v>
      </c>
      <c r="K189" s="119"/>
      <c r="L189" s="89">
        <v>5.0</v>
      </c>
      <c r="M189" s="89">
        <v>3.0</v>
      </c>
      <c r="N189" s="113">
        <v>3368.0</v>
      </c>
      <c r="O189" s="114" t="s">
        <v>4148</v>
      </c>
      <c r="P189" s="8" t="s">
        <v>2900</v>
      </c>
      <c r="Q189" s="8" t="s">
        <v>2900</v>
      </c>
      <c r="R189" s="8" t="s">
        <v>2900</v>
      </c>
      <c r="S189" s="106"/>
      <c r="T189" s="89" t="s">
        <v>3307</v>
      </c>
      <c r="U189" s="93" t="s">
        <v>7332</v>
      </c>
    </row>
    <row r="190">
      <c r="A190" s="6">
        <v>45628.0</v>
      </c>
      <c r="B190" s="8" t="s">
        <v>3913</v>
      </c>
      <c r="C190" s="12" t="s">
        <v>7333</v>
      </c>
      <c r="D190" s="8" t="s">
        <v>7334</v>
      </c>
      <c r="E190" s="8" t="s">
        <v>3306</v>
      </c>
      <c r="F190" s="111">
        <v>0.0283</v>
      </c>
      <c r="G190" s="87">
        <v>1414.0</v>
      </c>
      <c r="H190" s="87">
        <v>350000.0</v>
      </c>
      <c r="I190" s="87">
        <v>299939.0</v>
      </c>
      <c r="J190" s="112">
        <f t="shared" si="1"/>
        <v>50061</v>
      </c>
      <c r="K190" s="119" t="s">
        <v>7335</v>
      </c>
      <c r="L190" s="89">
        <v>3.0</v>
      </c>
      <c r="M190" s="89">
        <v>2.0</v>
      </c>
      <c r="N190" s="113">
        <v>1775.0</v>
      </c>
      <c r="O190" s="114"/>
      <c r="P190" s="8" t="s">
        <v>66</v>
      </c>
      <c r="Q190" s="8" t="s">
        <v>66</v>
      </c>
      <c r="R190" s="8" t="s">
        <v>66</v>
      </c>
      <c r="S190" s="106"/>
      <c r="T190" s="89" t="s">
        <v>3307</v>
      </c>
      <c r="U190" s="93" t="s">
        <v>7336</v>
      </c>
    </row>
    <row r="191">
      <c r="A191" s="6">
        <v>45628.0</v>
      </c>
      <c r="B191" s="8" t="s">
        <v>7337</v>
      </c>
      <c r="C191" s="12" t="s">
        <v>7338</v>
      </c>
      <c r="D191" s="8" t="s">
        <v>7339</v>
      </c>
      <c r="E191" s="8" t="s">
        <v>3851</v>
      </c>
      <c r="F191" s="111">
        <v>0.0387</v>
      </c>
      <c r="G191" s="87">
        <v>585.0</v>
      </c>
      <c r="H191" s="87">
        <v>410000.0</v>
      </c>
      <c r="I191" s="87">
        <v>93473.0</v>
      </c>
      <c r="J191" s="112">
        <f t="shared" si="1"/>
        <v>316527</v>
      </c>
      <c r="K191" s="119"/>
      <c r="L191" s="89">
        <v>5.0</v>
      </c>
      <c r="M191" s="89">
        <v>2.0</v>
      </c>
      <c r="N191" s="113">
        <v>2068.0</v>
      </c>
      <c r="O191" s="114"/>
      <c r="P191" s="8" t="s">
        <v>2900</v>
      </c>
      <c r="Q191" s="8" t="s">
        <v>2900</v>
      </c>
      <c r="R191" s="8" t="s">
        <v>2900</v>
      </c>
      <c r="S191" s="106"/>
      <c r="T191" s="89" t="s">
        <v>3307</v>
      </c>
      <c r="U191" s="93" t="s">
        <v>7340</v>
      </c>
    </row>
    <row r="192">
      <c r="A192" s="6">
        <v>45628.0</v>
      </c>
      <c r="B192" s="8" t="s">
        <v>6327</v>
      </c>
      <c r="C192" s="12" t="s">
        <v>7341</v>
      </c>
      <c r="D192" s="8" t="s">
        <v>7342</v>
      </c>
      <c r="E192" s="8" t="s">
        <v>3306</v>
      </c>
      <c r="F192" s="111">
        <v>0.0319</v>
      </c>
      <c r="G192" s="87">
        <v>1233.0</v>
      </c>
      <c r="H192" s="87">
        <v>395000.0</v>
      </c>
      <c r="I192" s="87">
        <v>215933.0</v>
      </c>
      <c r="J192" s="112">
        <f t="shared" si="1"/>
        <v>179067</v>
      </c>
      <c r="K192" s="119"/>
      <c r="L192" s="89">
        <v>3.0</v>
      </c>
      <c r="M192" s="89">
        <v>3.0</v>
      </c>
      <c r="N192" s="113">
        <v>2053.0</v>
      </c>
      <c r="O192" s="114" t="s">
        <v>3540</v>
      </c>
      <c r="P192" s="8" t="s">
        <v>2900</v>
      </c>
      <c r="Q192" s="8" t="s">
        <v>2900</v>
      </c>
      <c r="R192" s="8" t="s">
        <v>2900</v>
      </c>
      <c r="S192" s="106"/>
      <c r="T192" s="89" t="s">
        <v>3307</v>
      </c>
      <c r="U192" s="93" t="s">
        <v>7343</v>
      </c>
    </row>
    <row r="193">
      <c r="A193" s="6">
        <v>45628.0</v>
      </c>
      <c r="B193" s="8" t="s">
        <v>3640</v>
      </c>
      <c r="C193" s="12" t="s">
        <v>7344</v>
      </c>
      <c r="D193" s="8" t="s">
        <v>7345</v>
      </c>
      <c r="E193" s="8" t="s">
        <v>3306</v>
      </c>
      <c r="F193" s="111">
        <v>0.0262</v>
      </c>
      <c r="G193" s="87">
        <v>2092.0</v>
      </c>
      <c r="H193" s="87">
        <v>575000.0</v>
      </c>
      <c r="I193" s="87">
        <v>384104.0</v>
      </c>
      <c r="J193" s="112">
        <f t="shared" si="1"/>
        <v>190896</v>
      </c>
      <c r="K193" s="119"/>
      <c r="L193" s="89">
        <v>4.0</v>
      </c>
      <c r="M193" s="89">
        <v>4.0</v>
      </c>
      <c r="N193" s="113">
        <v>3318.0</v>
      </c>
      <c r="O193" s="114"/>
      <c r="P193" s="8" t="s">
        <v>2900</v>
      </c>
      <c r="Q193" s="8" t="s">
        <v>2900</v>
      </c>
      <c r="R193" s="8" t="s">
        <v>2900</v>
      </c>
      <c r="S193" s="106"/>
      <c r="T193" s="89" t="s">
        <v>3307</v>
      </c>
      <c r="U193" s="93" t="s">
        <v>7346</v>
      </c>
    </row>
    <row r="194">
      <c r="A194" s="6">
        <v>45623.0</v>
      </c>
      <c r="B194" s="8" t="s">
        <v>7347</v>
      </c>
      <c r="C194" s="12" t="s">
        <v>7348</v>
      </c>
      <c r="D194" s="8" t="s">
        <v>7349</v>
      </c>
      <c r="E194" s="8" t="s">
        <v>3306</v>
      </c>
      <c r="F194" s="111">
        <v>0.0337</v>
      </c>
      <c r="G194" s="87">
        <v>1185.0</v>
      </c>
      <c r="H194" s="87">
        <v>400000.0</v>
      </c>
      <c r="I194" s="87">
        <v>204644.0</v>
      </c>
      <c r="J194" s="112">
        <f t="shared" si="1"/>
        <v>195356</v>
      </c>
      <c r="K194" s="119"/>
      <c r="L194" s="89">
        <v>5.0</v>
      </c>
      <c r="M194" s="89">
        <v>3.0</v>
      </c>
      <c r="N194" s="113">
        <v>2198.0</v>
      </c>
      <c r="O194" s="114"/>
      <c r="P194" s="8" t="s">
        <v>2900</v>
      </c>
      <c r="Q194" s="8" t="s">
        <v>2900</v>
      </c>
      <c r="R194" s="8" t="s">
        <v>2900</v>
      </c>
      <c r="S194" s="106"/>
      <c r="T194" s="89" t="s">
        <v>3940</v>
      </c>
      <c r="U194" s="93" t="s">
        <v>7350</v>
      </c>
    </row>
    <row r="195">
      <c r="A195" s="6">
        <v>45623.0</v>
      </c>
      <c r="B195" s="8" t="s">
        <v>7351</v>
      </c>
      <c r="C195" s="12" t="s">
        <v>7352</v>
      </c>
      <c r="D195" s="8" t="s">
        <v>7353</v>
      </c>
      <c r="E195" s="8" t="s">
        <v>3306</v>
      </c>
      <c r="F195" s="111">
        <v>0.0283</v>
      </c>
      <c r="G195" s="87">
        <v>2201.0</v>
      </c>
      <c r="H195" s="87">
        <v>545000.0</v>
      </c>
      <c r="I195" s="87">
        <v>461852.0</v>
      </c>
      <c r="J195" s="112">
        <f t="shared" si="1"/>
        <v>83148</v>
      </c>
      <c r="K195" s="119" t="s">
        <v>7354</v>
      </c>
      <c r="L195" s="89">
        <v>4.0</v>
      </c>
      <c r="M195" s="89">
        <v>3.0</v>
      </c>
      <c r="N195" s="113">
        <v>2544.0</v>
      </c>
      <c r="O195" s="114"/>
      <c r="P195" s="8" t="s">
        <v>66</v>
      </c>
      <c r="Q195" s="8" t="s">
        <v>66</v>
      </c>
      <c r="R195" s="8" t="s">
        <v>66</v>
      </c>
      <c r="S195" s="106"/>
      <c r="T195" s="89" t="s">
        <v>3307</v>
      </c>
      <c r="U195" s="93" t="s">
        <v>7355</v>
      </c>
    </row>
    <row r="196">
      <c r="A196" s="6">
        <v>45621.0</v>
      </c>
      <c r="B196" s="8" t="s">
        <v>7068</v>
      </c>
      <c r="C196" s="12" t="s">
        <v>7356</v>
      </c>
      <c r="D196" s="8" t="s">
        <v>7357</v>
      </c>
      <c r="E196" s="8" t="s">
        <v>3306</v>
      </c>
      <c r="F196" s="111">
        <v>0.0277</v>
      </c>
      <c r="G196" s="87">
        <v>2545.0</v>
      </c>
      <c r="H196" s="87">
        <v>679900.0</v>
      </c>
      <c r="I196" s="87">
        <v>437236.0</v>
      </c>
      <c r="J196" s="112">
        <f t="shared" si="1"/>
        <v>242664</v>
      </c>
      <c r="K196" s="119"/>
      <c r="L196" s="89">
        <v>5.0</v>
      </c>
      <c r="M196" s="89">
        <v>3.0</v>
      </c>
      <c r="N196" s="113">
        <v>3512.0</v>
      </c>
      <c r="O196" s="114" t="s">
        <v>3574</v>
      </c>
      <c r="P196" s="8" t="s">
        <v>2900</v>
      </c>
      <c r="Q196" s="8" t="s">
        <v>2900</v>
      </c>
      <c r="R196" s="8" t="s">
        <v>2900</v>
      </c>
      <c r="S196" s="106"/>
      <c r="T196" s="89" t="s">
        <v>3307</v>
      </c>
      <c r="U196" s="93" t="s">
        <v>7358</v>
      </c>
    </row>
    <row r="197">
      <c r="A197" s="6">
        <v>45621.0</v>
      </c>
      <c r="B197" s="8" t="s">
        <v>6532</v>
      </c>
      <c r="C197" s="12" t="s">
        <v>7359</v>
      </c>
      <c r="D197" s="8" t="s">
        <v>7360</v>
      </c>
      <c r="E197" s="8" t="s">
        <v>3306</v>
      </c>
      <c r="F197" s="111">
        <v>0.0352</v>
      </c>
      <c r="G197" s="87">
        <v>1056.0</v>
      </c>
      <c r="H197" s="87">
        <v>425000.0</v>
      </c>
      <c r="I197" s="87">
        <v>172868.0</v>
      </c>
      <c r="J197" s="112">
        <f t="shared" si="1"/>
        <v>252132</v>
      </c>
      <c r="K197" s="119"/>
      <c r="L197" s="89">
        <v>2.0</v>
      </c>
      <c r="M197" s="89">
        <v>2.0</v>
      </c>
      <c r="N197" s="113">
        <v>2075.0</v>
      </c>
      <c r="O197" s="114"/>
      <c r="P197" s="8" t="s">
        <v>2900</v>
      </c>
      <c r="Q197" s="8" t="s">
        <v>2900</v>
      </c>
      <c r="R197" s="8" t="s">
        <v>2900</v>
      </c>
      <c r="S197" s="106"/>
      <c r="T197" s="89" t="s">
        <v>3307</v>
      </c>
      <c r="U197" s="93" t="s">
        <v>7361</v>
      </c>
    </row>
    <row r="198">
      <c r="A198" s="6">
        <v>45621.0</v>
      </c>
      <c r="B198" s="8" t="s">
        <v>4339</v>
      </c>
      <c r="C198" s="12" t="s">
        <v>7362</v>
      </c>
      <c r="D198" s="8" t="s">
        <v>7363</v>
      </c>
      <c r="E198" s="8" t="s">
        <v>3306</v>
      </c>
      <c r="F198" s="111">
        <v>0.035</v>
      </c>
      <c r="G198" s="87">
        <v>2800.0</v>
      </c>
      <c r="H198" s="87">
        <v>610000.0</v>
      </c>
      <c r="I198" s="87">
        <v>496053.0</v>
      </c>
      <c r="J198" s="112">
        <f t="shared" si="1"/>
        <v>113947</v>
      </c>
      <c r="K198" s="119" t="s">
        <v>4342</v>
      </c>
      <c r="L198" s="89">
        <v>4.0</v>
      </c>
      <c r="M198" s="89">
        <v>3.0</v>
      </c>
      <c r="N198" s="113">
        <v>3117.0</v>
      </c>
      <c r="O198" s="114"/>
      <c r="P198" s="8" t="s">
        <v>66</v>
      </c>
      <c r="Q198" s="8" t="s">
        <v>66</v>
      </c>
      <c r="R198" s="8" t="s">
        <v>66</v>
      </c>
      <c r="S198" s="106"/>
      <c r="T198" s="89" t="s">
        <v>3307</v>
      </c>
      <c r="U198" s="93" t="s">
        <v>7364</v>
      </c>
    </row>
    <row r="199">
      <c r="A199" s="6">
        <v>45621.0</v>
      </c>
      <c r="B199" s="8" t="s">
        <v>4648</v>
      </c>
      <c r="C199" s="12" t="s">
        <v>7365</v>
      </c>
      <c r="D199" s="8" t="s">
        <v>7366</v>
      </c>
      <c r="E199" s="8" t="s">
        <v>3306</v>
      </c>
      <c r="F199" s="111">
        <v>0.0271</v>
      </c>
      <c r="G199" s="87">
        <v>1153.0</v>
      </c>
      <c r="H199" s="87">
        <v>275000.0</v>
      </c>
      <c r="I199" s="87">
        <v>235459.0</v>
      </c>
      <c r="J199" s="112">
        <f t="shared" si="1"/>
        <v>39541</v>
      </c>
      <c r="K199" s="119" t="s">
        <v>7367</v>
      </c>
      <c r="L199" s="89">
        <v>2.0</v>
      </c>
      <c r="M199" s="89">
        <v>2.0</v>
      </c>
      <c r="N199" s="113">
        <v>1144.0</v>
      </c>
      <c r="O199" s="114">
        <v>299.0</v>
      </c>
      <c r="P199" s="8" t="s">
        <v>66</v>
      </c>
      <c r="Q199" s="8" t="s">
        <v>2900</v>
      </c>
      <c r="R199" s="8" t="s">
        <v>2900</v>
      </c>
      <c r="S199" s="106"/>
      <c r="T199" s="89" t="s">
        <v>3307</v>
      </c>
      <c r="U199" s="93" t="s">
        <v>7368</v>
      </c>
    </row>
    <row r="200">
      <c r="A200" s="6">
        <v>45621.0</v>
      </c>
      <c r="B200" s="8" t="s">
        <v>3338</v>
      </c>
      <c r="C200" s="12" t="s">
        <v>7369</v>
      </c>
      <c r="D200" s="8" t="s">
        <v>7370</v>
      </c>
      <c r="E200" s="8" t="s">
        <v>3314</v>
      </c>
      <c r="F200" s="111">
        <v>0.0325</v>
      </c>
      <c r="G200" s="87">
        <v>1791.0</v>
      </c>
      <c r="H200" s="87">
        <v>435000.0</v>
      </c>
      <c r="I200" s="87">
        <v>364862.95</v>
      </c>
      <c r="J200" s="112">
        <f t="shared" si="1"/>
        <v>70137.05</v>
      </c>
      <c r="K200" s="119" t="s">
        <v>7371</v>
      </c>
      <c r="L200" s="89">
        <v>4.0</v>
      </c>
      <c r="M200" s="89">
        <v>3.0</v>
      </c>
      <c r="N200" s="113">
        <v>1755.0</v>
      </c>
      <c r="O200" s="114"/>
      <c r="P200" s="8" t="s">
        <v>66</v>
      </c>
      <c r="Q200" s="8" t="s">
        <v>66</v>
      </c>
      <c r="R200" s="8" t="s">
        <v>66</v>
      </c>
      <c r="S200" s="116" t="s">
        <v>7372</v>
      </c>
      <c r="T200" s="89" t="s">
        <v>3307</v>
      </c>
      <c r="U200" s="93" t="s">
        <v>7373</v>
      </c>
    </row>
    <row r="201">
      <c r="A201" s="6">
        <v>45621.0</v>
      </c>
      <c r="B201" s="8" t="s">
        <v>7374</v>
      </c>
      <c r="C201" s="12" t="s">
        <v>7375</v>
      </c>
      <c r="D201" s="8" t="s">
        <v>7376</v>
      </c>
      <c r="E201" s="8" t="s">
        <v>3306</v>
      </c>
      <c r="F201" s="111">
        <v>0.0283</v>
      </c>
      <c r="G201" s="87">
        <v>1407.0</v>
      </c>
      <c r="H201" s="87">
        <v>394900.0</v>
      </c>
      <c r="I201" s="87">
        <v>305277.0</v>
      </c>
      <c r="J201" s="112">
        <f t="shared" si="1"/>
        <v>89623</v>
      </c>
      <c r="K201" s="119" t="s">
        <v>7377</v>
      </c>
      <c r="L201" s="89">
        <v>4.0</v>
      </c>
      <c r="M201" s="89">
        <v>3.0</v>
      </c>
      <c r="N201" s="113">
        <v>2000.0</v>
      </c>
      <c r="O201" s="114"/>
      <c r="P201" s="8" t="s">
        <v>66</v>
      </c>
      <c r="Q201" s="8" t="s">
        <v>66</v>
      </c>
      <c r="R201" s="8" t="s">
        <v>66</v>
      </c>
      <c r="S201" s="106"/>
      <c r="T201" s="89" t="s">
        <v>3307</v>
      </c>
      <c r="U201" s="93" t="s">
        <v>7378</v>
      </c>
    </row>
    <row r="202">
      <c r="A202" s="6">
        <v>45621.0</v>
      </c>
      <c r="B202" s="8" t="s">
        <v>7379</v>
      </c>
      <c r="C202" s="12" t="s">
        <v>7380</v>
      </c>
      <c r="D202" s="8" t="s">
        <v>7381</v>
      </c>
      <c r="E202" s="8" t="s">
        <v>3851</v>
      </c>
      <c r="F202" s="111">
        <v>0.0282</v>
      </c>
      <c r="G202" s="87">
        <v>1569.0</v>
      </c>
      <c r="H202" s="87">
        <v>465000.0</v>
      </c>
      <c r="I202" s="87">
        <v>352926.0</v>
      </c>
      <c r="J202" s="112">
        <f t="shared" si="1"/>
        <v>112074</v>
      </c>
      <c r="K202" s="119"/>
      <c r="L202" s="89">
        <v>4.0</v>
      </c>
      <c r="M202" s="89">
        <v>3.0</v>
      </c>
      <c r="N202" s="113">
        <v>1839.0</v>
      </c>
      <c r="O202" s="114"/>
      <c r="P202" s="8" t="s">
        <v>66</v>
      </c>
      <c r="Q202" s="8" t="s">
        <v>66</v>
      </c>
      <c r="R202" s="8" t="s">
        <v>66</v>
      </c>
      <c r="S202" s="106"/>
      <c r="T202" s="89" t="s">
        <v>3307</v>
      </c>
      <c r="U202" s="93" t="s">
        <v>7382</v>
      </c>
    </row>
    <row r="203">
      <c r="A203" s="6">
        <v>45621.0</v>
      </c>
      <c r="B203" s="8" t="s">
        <v>5229</v>
      </c>
      <c r="C203" s="12" t="s">
        <v>7383</v>
      </c>
      <c r="D203" s="8" t="s">
        <v>7384</v>
      </c>
      <c r="E203" s="8" t="s">
        <v>3851</v>
      </c>
      <c r="F203" s="111">
        <v>0.0391</v>
      </c>
      <c r="G203" s="87">
        <v>361.0</v>
      </c>
      <c r="H203" s="87">
        <v>230000.0</v>
      </c>
      <c r="I203" s="87">
        <v>56277.0</v>
      </c>
      <c r="J203" s="112">
        <f t="shared" si="1"/>
        <v>173723</v>
      </c>
      <c r="K203" s="119"/>
      <c r="L203" s="89">
        <v>2.0</v>
      </c>
      <c r="M203" s="89">
        <v>2.0</v>
      </c>
      <c r="N203" s="113">
        <v>960.0</v>
      </c>
      <c r="O203" s="114">
        <v>197.0</v>
      </c>
      <c r="P203" s="8" t="s">
        <v>2900</v>
      </c>
      <c r="Q203" s="8" t="s">
        <v>2900</v>
      </c>
      <c r="R203" s="8" t="s">
        <v>2900</v>
      </c>
      <c r="S203" s="106"/>
      <c r="T203" s="89" t="s">
        <v>3307</v>
      </c>
      <c r="U203" s="93" t="s">
        <v>7385</v>
      </c>
    </row>
    <row r="204">
      <c r="A204" s="6">
        <v>45621.0</v>
      </c>
      <c r="B204" s="8" t="s">
        <v>7386</v>
      </c>
      <c r="C204" s="12" t="s">
        <v>7387</v>
      </c>
      <c r="D204" s="8" t="s">
        <v>7388</v>
      </c>
      <c r="E204" s="8" t="s">
        <v>3851</v>
      </c>
      <c r="F204" s="111">
        <v>0.0421</v>
      </c>
      <c r="G204" s="87">
        <v>1531.0</v>
      </c>
      <c r="H204" s="87">
        <v>640000.0</v>
      </c>
      <c r="I204" s="87">
        <v>254541.0</v>
      </c>
      <c r="J204" s="112">
        <f t="shared" si="1"/>
        <v>385459</v>
      </c>
      <c r="K204" s="119"/>
      <c r="L204" s="89">
        <v>5.0</v>
      </c>
      <c r="M204" s="89">
        <v>4.0</v>
      </c>
      <c r="N204" s="113">
        <v>3544.0</v>
      </c>
      <c r="O204" s="114" t="s">
        <v>7389</v>
      </c>
      <c r="P204" s="8" t="s">
        <v>2900</v>
      </c>
      <c r="Q204" s="8" t="s">
        <v>2900</v>
      </c>
      <c r="R204" s="8" t="s">
        <v>2900</v>
      </c>
      <c r="S204" s="106"/>
      <c r="T204" s="89" t="s">
        <v>3307</v>
      </c>
      <c r="U204" s="93" t="s">
        <v>7390</v>
      </c>
    </row>
    <row r="205">
      <c r="A205" s="6">
        <v>45621.0</v>
      </c>
      <c r="B205" s="8" t="s">
        <v>6375</v>
      </c>
      <c r="C205" s="12" t="s">
        <v>7391</v>
      </c>
      <c r="D205" s="8" t="s">
        <v>7392</v>
      </c>
      <c r="E205" s="8" t="s">
        <v>3851</v>
      </c>
      <c r="F205" s="111">
        <v>0.0249</v>
      </c>
      <c r="G205" s="87">
        <v>548.0</v>
      </c>
      <c r="H205" s="87">
        <v>315000.0</v>
      </c>
      <c r="I205" s="87">
        <v>100227.0</v>
      </c>
      <c r="J205" s="112">
        <f t="shared" si="1"/>
        <v>214773</v>
      </c>
      <c r="K205" s="119"/>
      <c r="L205" s="89">
        <v>3.0</v>
      </c>
      <c r="M205" s="89">
        <v>1.0</v>
      </c>
      <c r="N205" s="113">
        <v>894.0</v>
      </c>
      <c r="O205" s="114"/>
      <c r="P205" s="8" t="s">
        <v>2900</v>
      </c>
      <c r="Q205" s="8" t="s">
        <v>2900</v>
      </c>
      <c r="R205" s="8" t="s">
        <v>2900</v>
      </c>
      <c r="S205" s="106"/>
      <c r="T205" s="89" t="s">
        <v>3307</v>
      </c>
      <c r="U205" s="93" t="s">
        <v>7393</v>
      </c>
    </row>
    <row r="206">
      <c r="A206" s="6">
        <v>45617.0</v>
      </c>
      <c r="B206" s="8" t="s">
        <v>7394</v>
      </c>
      <c r="C206" s="12" t="s">
        <v>7395</v>
      </c>
      <c r="D206" s="8" t="s">
        <v>7396</v>
      </c>
      <c r="E206" s="8" t="s">
        <v>3851</v>
      </c>
      <c r="F206" s="111">
        <v>0.0298</v>
      </c>
      <c r="G206" s="87">
        <v>2257.0</v>
      </c>
      <c r="H206" s="87">
        <v>630000.0</v>
      </c>
      <c r="I206" s="87">
        <v>397851.0</v>
      </c>
      <c r="J206" s="112">
        <f t="shared" si="1"/>
        <v>232149</v>
      </c>
      <c r="K206" s="119"/>
      <c r="L206" s="89">
        <v>4.0</v>
      </c>
      <c r="M206" s="89">
        <v>3.0</v>
      </c>
      <c r="N206" s="113">
        <v>2931.0</v>
      </c>
      <c r="O206" s="114" t="s">
        <v>4772</v>
      </c>
      <c r="P206" s="8" t="s">
        <v>2900</v>
      </c>
      <c r="Q206" s="8" t="s">
        <v>2900</v>
      </c>
      <c r="R206" s="8" t="s">
        <v>2900</v>
      </c>
      <c r="S206" s="106"/>
      <c r="T206" s="89" t="s">
        <v>3940</v>
      </c>
      <c r="U206" s="93" t="s">
        <v>7397</v>
      </c>
    </row>
    <row r="207">
      <c r="A207" s="6">
        <v>45617.0</v>
      </c>
      <c r="B207" s="8" t="s">
        <v>7398</v>
      </c>
      <c r="C207" s="12" t="s">
        <v>7399</v>
      </c>
      <c r="D207" s="8" t="s">
        <v>7400</v>
      </c>
      <c r="E207" s="8" t="s">
        <v>3306</v>
      </c>
      <c r="F207" s="111">
        <v>0.0395</v>
      </c>
      <c r="G207" s="87">
        <v>1095.0</v>
      </c>
      <c r="H207" s="87">
        <v>415000.0</v>
      </c>
      <c r="I207" s="87">
        <v>181046.0</v>
      </c>
      <c r="J207" s="112">
        <f t="shared" si="1"/>
        <v>233954</v>
      </c>
      <c r="K207" s="119"/>
      <c r="L207" s="89">
        <v>3.0</v>
      </c>
      <c r="M207" s="89">
        <v>3.0</v>
      </c>
      <c r="N207" s="113">
        <v>1439.0</v>
      </c>
      <c r="O207" s="114"/>
      <c r="P207" s="8" t="s">
        <v>2900</v>
      </c>
      <c r="Q207" s="8" t="s">
        <v>2900</v>
      </c>
      <c r="R207" s="8" t="s">
        <v>2900</v>
      </c>
      <c r="S207" s="106"/>
      <c r="T207" s="89" t="s">
        <v>3693</v>
      </c>
      <c r="U207" s="93" t="s">
        <v>7401</v>
      </c>
    </row>
    <row r="208">
      <c r="A208" s="6">
        <v>45617.0</v>
      </c>
      <c r="B208" s="8" t="s">
        <v>7402</v>
      </c>
      <c r="C208" s="12" t="s">
        <v>7403</v>
      </c>
      <c r="D208" s="8" t="s">
        <v>7404</v>
      </c>
      <c r="E208" s="8" t="s">
        <v>3306</v>
      </c>
      <c r="F208" s="111">
        <v>0.0259</v>
      </c>
      <c r="G208" s="87">
        <v>859.0</v>
      </c>
      <c r="H208" s="87">
        <v>400000.0</v>
      </c>
      <c r="I208" s="87">
        <v>117912.0</v>
      </c>
      <c r="J208" s="112">
        <f t="shared" si="1"/>
        <v>282088</v>
      </c>
      <c r="K208" s="119"/>
      <c r="L208" s="89">
        <v>3.0</v>
      </c>
      <c r="M208" s="89">
        <v>2.0</v>
      </c>
      <c r="N208" s="113">
        <v>1160.0</v>
      </c>
      <c r="O208" s="114" t="s">
        <v>4607</v>
      </c>
      <c r="P208" s="8" t="s">
        <v>2900</v>
      </c>
      <c r="Q208" s="8" t="s">
        <v>2900</v>
      </c>
      <c r="R208" s="8" t="s">
        <v>2900</v>
      </c>
      <c r="S208" s="106"/>
      <c r="T208" s="89" t="s">
        <v>3307</v>
      </c>
      <c r="U208" s="93" t="s">
        <v>7405</v>
      </c>
    </row>
    <row r="209">
      <c r="A209" s="6">
        <v>45617.0</v>
      </c>
      <c r="B209" s="8" t="s">
        <v>7406</v>
      </c>
      <c r="C209" s="12" t="s">
        <v>7407</v>
      </c>
      <c r="D209" s="8" t="s">
        <v>7408</v>
      </c>
      <c r="E209" s="8" t="s">
        <v>3306</v>
      </c>
      <c r="F209" s="111">
        <v>0.0382</v>
      </c>
      <c r="G209" s="87">
        <v>1173.0</v>
      </c>
      <c r="H209" s="87">
        <v>425000.0</v>
      </c>
      <c r="I209" s="87">
        <v>161831.0</v>
      </c>
      <c r="J209" s="112">
        <f t="shared" si="1"/>
        <v>263169</v>
      </c>
      <c r="K209" s="119"/>
      <c r="L209" s="89">
        <v>4.0</v>
      </c>
      <c r="M209" s="89">
        <v>3.0</v>
      </c>
      <c r="N209" s="113">
        <v>1908.0</v>
      </c>
      <c r="O209" s="114">
        <v>33.0</v>
      </c>
      <c r="P209" s="8" t="s">
        <v>2900</v>
      </c>
      <c r="Q209" s="8" t="s">
        <v>2900</v>
      </c>
      <c r="R209" s="8" t="s">
        <v>2900</v>
      </c>
      <c r="S209" s="106"/>
      <c r="T209" s="89" t="s">
        <v>3307</v>
      </c>
      <c r="U209" s="93" t="s">
        <v>7409</v>
      </c>
    </row>
    <row r="210">
      <c r="A210" s="6">
        <v>45617.0</v>
      </c>
      <c r="B210" s="8" t="s">
        <v>4630</v>
      </c>
      <c r="C210" s="12" t="s">
        <v>7410</v>
      </c>
      <c r="D210" s="8" t="s">
        <v>7411</v>
      </c>
      <c r="E210" s="8" t="s">
        <v>3306</v>
      </c>
      <c r="F210" s="111">
        <v>0.0365</v>
      </c>
      <c r="G210" s="87">
        <v>1363.0</v>
      </c>
      <c r="H210" s="87">
        <v>405000.0</v>
      </c>
      <c r="I210" s="87">
        <v>98307.0</v>
      </c>
      <c r="J210" s="112">
        <f t="shared" si="1"/>
        <v>306693</v>
      </c>
      <c r="K210" s="119"/>
      <c r="L210" s="89">
        <v>4.0</v>
      </c>
      <c r="M210" s="89">
        <v>3.0</v>
      </c>
      <c r="N210" s="113">
        <v>1767.0</v>
      </c>
      <c r="O210" s="114"/>
      <c r="P210" s="8" t="s">
        <v>2900</v>
      </c>
      <c r="Q210" s="8" t="s">
        <v>2900</v>
      </c>
      <c r="R210" s="8" t="s">
        <v>2900</v>
      </c>
      <c r="S210" s="106"/>
      <c r="T210" s="89" t="s">
        <v>3307</v>
      </c>
      <c r="U210" s="93" t="s">
        <v>7412</v>
      </c>
    </row>
    <row r="211">
      <c r="A211" s="6">
        <v>45617.0</v>
      </c>
      <c r="B211" s="8" t="s">
        <v>7413</v>
      </c>
      <c r="C211" s="12" t="s">
        <v>7414</v>
      </c>
      <c r="D211" s="8" t="s">
        <v>7415</v>
      </c>
      <c r="E211" s="8" t="s">
        <v>3306</v>
      </c>
      <c r="F211" s="111">
        <v>0.0265</v>
      </c>
      <c r="G211" s="87">
        <v>1160.0</v>
      </c>
      <c r="H211" s="87">
        <v>415000.0</v>
      </c>
      <c r="I211" s="87">
        <v>245889.0</v>
      </c>
      <c r="J211" s="112">
        <f t="shared" si="1"/>
        <v>169111</v>
      </c>
      <c r="K211" s="119"/>
      <c r="L211" s="89">
        <v>4.0</v>
      </c>
      <c r="M211" s="89">
        <v>3.0</v>
      </c>
      <c r="N211" s="113">
        <v>1790.0</v>
      </c>
      <c r="O211" s="114"/>
      <c r="P211" s="8" t="s">
        <v>2900</v>
      </c>
      <c r="Q211" s="8" t="s">
        <v>2900</v>
      </c>
      <c r="R211" s="8" t="s">
        <v>2900</v>
      </c>
      <c r="S211" s="106"/>
      <c r="T211" s="89" t="s">
        <v>3307</v>
      </c>
      <c r="U211" s="93" t="s">
        <v>7416</v>
      </c>
    </row>
    <row r="212">
      <c r="A212" s="6">
        <v>45617.0</v>
      </c>
      <c r="B212" s="8" t="s">
        <v>7417</v>
      </c>
      <c r="C212" s="12" t="s">
        <v>7418</v>
      </c>
      <c r="D212" s="8" t="s">
        <v>7419</v>
      </c>
      <c r="E212" s="8" t="s">
        <v>3306</v>
      </c>
      <c r="F212" s="111">
        <v>0.0446</v>
      </c>
      <c r="G212" s="87">
        <v>1251.0</v>
      </c>
      <c r="H212" s="87">
        <v>325000.0</v>
      </c>
      <c r="I212" s="87">
        <v>15797.0</v>
      </c>
      <c r="J212" s="112">
        <f t="shared" si="1"/>
        <v>309203</v>
      </c>
      <c r="K212" s="119"/>
      <c r="L212" s="89">
        <v>3.0</v>
      </c>
      <c r="M212" s="89">
        <v>3.0</v>
      </c>
      <c r="N212" s="113">
        <v>1393.0</v>
      </c>
      <c r="O212" s="114">
        <v>196.0</v>
      </c>
      <c r="P212" s="8" t="s">
        <v>2900</v>
      </c>
      <c r="Q212" s="8" t="s">
        <v>2900</v>
      </c>
      <c r="R212" s="8" t="s">
        <v>2900</v>
      </c>
      <c r="S212" s="106"/>
      <c r="T212" s="89" t="s">
        <v>3307</v>
      </c>
      <c r="U212" s="93" t="s">
        <v>7420</v>
      </c>
    </row>
    <row r="213">
      <c r="A213" s="6">
        <v>45616.0</v>
      </c>
      <c r="B213" s="8" t="s">
        <v>4641</v>
      </c>
      <c r="C213" s="12" t="s">
        <v>7421</v>
      </c>
      <c r="D213" s="8" t="s">
        <v>7422</v>
      </c>
      <c r="E213" s="8" t="s">
        <v>3851</v>
      </c>
      <c r="F213" s="111">
        <v>0.0252</v>
      </c>
      <c r="G213" s="87">
        <v>1336.0</v>
      </c>
      <c r="H213" s="87">
        <v>325000.0</v>
      </c>
      <c r="I213" s="87">
        <v>271350.0</v>
      </c>
      <c r="J213" s="112">
        <f t="shared" si="1"/>
        <v>53650</v>
      </c>
      <c r="K213" s="119"/>
      <c r="L213" s="89">
        <v>4.0</v>
      </c>
      <c r="M213" s="89">
        <v>2.0</v>
      </c>
      <c r="N213" s="113">
        <v>1666.0</v>
      </c>
      <c r="O213" s="114"/>
      <c r="P213" s="8" t="s">
        <v>66</v>
      </c>
      <c r="Q213" s="8" t="s">
        <v>66</v>
      </c>
      <c r="R213" s="8" t="s">
        <v>66</v>
      </c>
      <c r="S213" s="106"/>
      <c r="T213" s="89" t="s">
        <v>3307</v>
      </c>
      <c r="U213" s="93" t="s">
        <v>7423</v>
      </c>
    </row>
    <row r="214">
      <c r="A214" s="6">
        <v>45616.0</v>
      </c>
      <c r="B214" s="8" t="s">
        <v>7424</v>
      </c>
      <c r="C214" s="12" t="s">
        <v>7425</v>
      </c>
      <c r="D214" s="8" t="s">
        <v>7426</v>
      </c>
      <c r="E214" s="8" t="s">
        <v>3851</v>
      </c>
      <c r="F214" s="111">
        <v>0.0258</v>
      </c>
      <c r="G214" s="87">
        <v>987.0</v>
      </c>
      <c r="H214" s="87">
        <v>275000.0</v>
      </c>
      <c r="I214" s="87">
        <v>201174.0</v>
      </c>
      <c r="J214" s="112">
        <f t="shared" si="1"/>
        <v>73826</v>
      </c>
      <c r="K214" s="119"/>
      <c r="L214" s="89">
        <v>2.0</v>
      </c>
      <c r="M214" s="89">
        <v>3.0</v>
      </c>
      <c r="N214" s="113">
        <v>1624.0</v>
      </c>
      <c r="O214" s="114">
        <v>248.0</v>
      </c>
      <c r="P214" s="8" t="s">
        <v>66</v>
      </c>
      <c r="Q214" s="8" t="s">
        <v>66</v>
      </c>
      <c r="R214" s="8" t="s">
        <v>66</v>
      </c>
      <c r="S214" s="106"/>
      <c r="T214" s="89" t="s">
        <v>3307</v>
      </c>
      <c r="U214" s="93" t="s">
        <v>7427</v>
      </c>
    </row>
    <row r="215">
      <c r="A215" s="6">
        <v>45616.0</v>
      </c>
      <c r="B215" s="8" t="s">
        <v>3464</v>
      </c>
      <c r="C215" s="12" t="s">
        <v>7428</v>
      </c>
      <c r="D215" s="8" t="s">
        <v>7429</v>
      </c>
      <c r="E215" s="8" t="s">
        <v>3306</v>
      </c>
      <c r="F215" s="111">
        <v>0.0259</v>
      </c>
      <c r="G215" s="87">
        <v>1509.0</v>
      </c>
      <c r="H215" s="87">
        <v>365000.0</v>
      </c>
      <c r="I215" s="87">
        <v>317079.0</v>
      </c>
      <c r="J215" s="112">
        <f t="shared" si="1"/>
        <v>47921</v>
      </c>
      <c r="K215" s="119"/>
      <c r="L215" s="89">
        <v>3.0</v>
      </c>
      <c r="M215" s="89">
        <v>3.0</v>
      </c>
      <c r="N215" s="113">
        <v>1666.0</v>
      </c>
      <c r="O215" s="114">
        <v>185.0</v>
      </c>
      <c r="P215" s="8" t="s">
        <v>2900</v>
      </c>
      <c r="Q215" s="8" t="s">
        <v>2900</v>
      </c>
      <c r="R215" s="8" t="s">
        <v>2900</v>
      </c>
      <c r="S215" s="106"/>
      <c r="T215" s="89" t="s">
        <v>3307</v>
      </c>
      <c r="U215" s="93" t="s">
        <v>7430</v>
      </c>
    </row>
    <row r="216">
      <c r="A216" s="6">
        <v>45616.0</v>
      </c>
      <c r="B216" s="8" t="s">
        <v>7431</v>
      </c>
      <c r="C216" s="12" t="s">
        <v>7432</v>
      </c>
      <c r="D216" s="8" t="s">
        <v>7433</v>
      </c>
      <c r="E216" s="8" t="s">
        <v>3306</v>
      </c>
      <c r="F216" s="111">
        <v>0.0258</v>
      </c>
      <c r="G216" s="87">
        <v>1603.0</v>
      </c>
      <c r="H216" s="87">
        <v>450000.0</v>
      </c>
      <c r="I216" s="87">
        <v>274275.0</v>
      </c>
      <c r="J216" s="112">
        <f t="shared" si="1"/>
        <v>175725</v>
      </c>
      <c r="K216" s="119"/>
      <c r="L216" s="89">
        <v>4.0</v>
      </c>
      <c r="M216" s="89">
        <v>4.0</v>
      </c>
      <c r="N216" s="113">
        <v>3003.0</v>
      </c>
      <c r="O216" s="114" t="s">
        <v>7434</v>
      </c>
      <c r="P216" s="8" t="s">
        <v>2900</v>
      </c>
      <c r="Q216" s="8" t="s">
        <v>2900</v>
      </c>
      <c r="R216" s="8" t="s">
        <v>2900</v>
      </c>
      <c r="S216" s="106"/>
      <c r="T216" s="89" t="s">
        <v>3307</v>
      </c>
      <c r="U216" s="93" t="s">
        <v>7435</v>
      </c>
    </row>
    <row r="217">
      <c r="A217" s="6">
        <v>45615.0</v>
      </c>
      <c r="B217" s="8" t="s">
        <v>7436</v>
      </c>
      <c r="C217" s="12" t="s">
        <v>7437</v>
      </c>
      <c r="D217" s="8" t="s">
        <v>7438</v>
      </c>
      <c r="E217" s="8" t="s">
        <v>3306</v>
      </c>
      <c r="F217" s="111">
        <v>0.055</v>
      </c>
      <c r="G217" s="87">
        <v>1618.0</v>
      </c>
      <c r="H217" s="87">
        <v>320000.0</v>
      </c>
      <c r="I217" s="87">
        <v>288466.0</v>
      </c>
      <c r="J217" s="112">
        <f t="shared" si="1"/>
        <v>31534</v>
      </c>
      <c r="K217" s="119" t="s">
        <v>7439</v>
      </c>
      <c r="L217" s="89">
        <v>3.0</v>
      </c>
      <c r="M217" s="89">
        <v>2.0</v>
      </c>
      <c r="N217" s="113">
        <v>1152.0</v>
      </c>
      <c r="O217" s="114">
        <v>212.0</v>
      </c>
      <c r="P217" s="8" t="s">
        <v>66</v>
      </c>
      <c r="Q217" s="8" t="s">
        <v>2900</v>
      </c>
      <c r="R217" s="8" t="s">
        <v>2900</v>
      </c>
      <c r="S217" s="106"/>
      <c r="T217" s="89" t="s">
        <v>3307</v>
      </c>
      <c r="U217" s="93" t="s">
        <v>7440</v>
      </c>
    </row>
    <row r="218">
      <c r="A218" s="6">
        <v>45615.0</v>
      </c>
      <c r="B218" s="8" t="s">
        <v>7441</v>
      </c>
      <c r="C218" s="12" t="s">
        <v>7442</v>
      </c>
      <c r="D218" s="8" t="s">
        <v>7443</v>
      </c>
      <c r="E218" s="8" t="s">
        <v>3306</v>
      </c>
      <c r="F218" s="111">
        <v>0.0273</v>
      </c>
      <c r="G218" s="87">
        <v>1340.0</v>
      </c>
      <c r="H218" s="87">
        <v>475000.0</v>
      </c>
      <c r="I218" s="87">
        <v>266708.0</v>
      </c>
      <c r="J218" s="112">
        <f t="shared" si="1"/>
        <v>208292</v>
      </c>
      <c r="K218" s="119"/>
      <c r="L218" s="89">
        <v>3.0</v>
      </c>
      <c r="M218" s="89">
        <v>4.0</v>
      </c>
      <c r="N218" s="113">
        <v>2156.0</v>
      </c>
      <c r="O218" s="114" t="s">
        <v>7444</v>
      </c>
      <c r="P218" s="8" t="s">
        <v>2900</v>
      </c>
      <c r="Q218" s="8" t="s">
        <v>2900</v>
      </c>
      <c r="R218" s="8" t="s">
        <v>2900</v>
      </c>
      <c r="S218" s="106"/>
      <c r="T218" s="89" t="s">
        <v>3307</v>
      </c>
      <c r="U218" s="93" t="s">
        <v>7445</v>
      </c>
    </row>
    <row r="219">
      <c r="A219" s="6">
        <v>45615.0</v>
      </c>
      <c r="B219" s="8" t="s">
        <v>7446</v>
      </c>
      <c r="C219" s="12" t="s">
        <v>7447</v>
      </c>
      <c r="D219" s="8" t="s">
        <v>7448</v>
      </c>
      <c r="E219" s="8" t="s">
        <v>3306</v>
      </c>
      <c r="F219" s="111">
        <v>0.0328</v>
      </c>
      <c r="G219" s="87">
        <v>697.0</v>
      </c>
      <c r="H219" s="87">
        <v>355000.0</v>
      </c>
      <c r="I219" s="87">
        <v>103056.0</v>
      </c>
      <c r="J219" s="112">
        <f t="shared" si="1"/>
        <v>251944</v>
      </c>
      <c r="K219" s="119"/>
      <c r="L219" s="89">
        <v>2.0</v>
      </c>
      <c r="M219" s="89">
        <v>2.0</v>
      </c>
      <c r="N219" s="113">
        <v>994.0</v>
      </c>
      <c r="O219" s="114"/>
      <c r="P219" s="8" t="s">
        <v>2900</v>
      </c>
      <c r="Q219" s="8" t="s">
        <v>2900</v>
      </c>
      <c r="R219" s="8" t="s">
        <v>2900</v>
      </c>
      <c r="S219" s="106"/>
      <c r="T219" s="89" t="s">
        <v>3307</v>
      </c>
      <c r="U219" s="93" t="s">
        <v>7449</v>
      </c>
    </row>
    <row r="220">
      <c r="A220" s="6">
        <v>45615.0</v>
      </c>
      <c r="B220" s="8" t="s">
        <v>7450</v>
      </c>
      <c r="C220" s="12" t="s">
        <v>7451</v>
      </c>
      <c r="D220" s="8" t="s">
        <v>7452</v>
      </c>
      <c r="E220" s="8" t="s">
        <v>3306</v>
      </c>
      <c r="F220" s="111">
        <v>0.0271</v>
      </c>
      <c r="G220" s="87">
        <v>1604.0</v>
      </c>
      <c r="H220" s="87">
        <v>899900.0</v>
      </c>
      <c r="I220" s="87">
        <v>320049.0</v>
      </c>
      <c r="J220" s="112">
        <f t="shared" si="1"/>
        <v>579851</v>
      </c>
      <c r="K220" s="119"/>
      <c r="L220" s="89">
        <v>3.0</v>
      </c>
      <c r="M220" s="89">
        <v>3.0</v>
      </c>
      <c r="N220" s="113">
        <v>3098.0</v>
      </c>
      <c r="O220" s="114"/>
      <c r="P220" s="8" t="s">
        <v>2900</v>
      </c>
      <c r="Q220" s="8" t="s">
        <v>2900</v>
      </c>
      <c r="R220" s="8" t="s">
        <v>2900</v>
      </c>
      <c r="S220" s="106"/>
      <c r="T220" s="89" t="s">
        <v>3307</v>
      </c>
      <c r="U220" s="93" t="s">
        <v>7453</v>
      </c>
    </row>
    <row r="221">
      <c r="A221" s="6">
        <v>45615.0</v>
      </c>
      <c r="B221" s="8" t="s">
        <v>7454</v>
      </c>
      <c r="C221" s="12" t="s">
        <v>7455</v>
      </c>
      <c r="D221" s="8" t="s">
        <v>7456</v>
      </c>
      <c r="E221" s="8" t="s">
        <v>3306</v>
      </c>
      <c r="F221" s="111">
        <v>0.0271</v>
      </c>
      <c r="G221" s="87">
        <v>1640.0</v>
      </c>
      <c r="H221" s="87">
        <v>634900.0</v>
      </c>
      <c r="I221" s="87">
        <v>334101.0</v>
      </c>
      <c r="J221" s="112">
        <f t="shared" si="1"/>
        <v>300799</v>
      </c>
      <c r="K221" s="119"/>
      <c r="L221" s="89">
        <v>4.0</v>
      </c>
      <c r="M221" s="89">
        <v>4.0</v>
      </c>
      <c r="N221" s="113">
        <v>2793.0</v>
      </c>
      <c r="O221" s="114"/>
      <c r="P221" s="8" t="s">
        <v>2900</v>
      </c>
      <c r="Q221" s="8" t="s">
        <v>2900</v>
      </c>
      <c r="R221" s="8" t="s">
        <v>2900</v>
      </c>
      <c r="S221" s="106"/>
      <c r="T221" s="89" t="s">
        <v>3693</v>
      </c>
      <c r="U221" s="93" t="s">
        <v>7457</v>
      </c>
    </row>
    <row r="222">
      <c r="A222" s="6">
        <v>45615.0</v>
      </c>
      <c r="B222" s="8" t="s">
        <v>3409</v>
      </c>
      <c r="C222" s="12" t="s">
        <v>7458</v>
      </c>
      <c r="D222" s="8" t="s">
        <v>7459</v>
      </c>
      <c r="E222" s="8" t="s">
        <v>3851</v>
      </c>
      <c r="F222" s="111">
        <v>0.0365</v>
      </c>
      <c r="G222" s="87">
        <v>1289.0</v>
      </c>
      <c r="H222" s="87">
        <v>500000.0</v>
      </c>
      <c r="I222" s="87">
        <v>215056.0</v>
      </c>
      <c r="J222" s="112">
        <f t="shared" si="1"/>
        <v>284944</v>
      </c>
      <c r="K222" s="119"/>
      <c r="L222" s="89">
        <v>3.0</v>
      </c>
      <c r="M222" s="89">
        <v>3.0</v>
      </c>
      <c r="N222" s="113">
        <v>2637.0</v>
      </c>
      <c r="O222" s="114"/>
      <c r="P222" s="8" t="s">
        <v>2900</v>
      </c>
      <c r="Q222" s="8" t="s">
        <v>2900</v>
      </c>
      <c r="R222" s="8" t="s">
        <v>2900</v>
      </c>
      <c r="S222" s="106"/>
      <c r="T222" s="89" t="s">
        <v>3693</v>
      </c>
      <c r="U222" s="93" t="s">
        <v>7460</v>
      </c>
    </row>
    <row r="223">
      <c r="A223" s="6">
        <v>45614.0</v>
      </c>
      <c r="B223" s="8" t="s">
        <v>7461</v>
      </c>
      <c r="C223" s="12" t="s">
        <v>7462</v>
      </c>
      <c r="D223" s="8" t="s">
        <v>7463</v>
      </c>
      <c r="E223" s="8" t="s">
        <v>3306</v>
      </c>
      <c r="F223" s="111">
        <v>0.0252</v>
      </c>
      <c r="G223" s="87">
        <v>864.0</v>
      </c>
      <c r="H223" s="87">
        <v>289000.0</v>
      </c>
      <c r="I223" s="87">
        <v>175395.0</v>
      </c>
      <c r="J223" s="112">
        <f t="shared" si="1"/>
        <v>113605</v>
      </c>
      <c r="K223" s="119" t="s">
        <v>7464</v>
      </c>
      <c r="L223" s="89">
        <v>3.0</v>
      </c>
      <c r="M223" s="89">
        <v>1.0</v>
      </c>
      <c r="N223" s="113">
        <v>978.0</v>
      </c>
      <c r="O223" s="114"/>
      <c r="P223" s="8" t="s">
        <v>66</v>
      </c>
      <c r="Q223" s="8" t="s">
        <v>66</v>
      </c>
      <c r="R223" s="8" t="s">
        <v>66</v>
      </c>
      <c r="S223" s="106"/>
      <c r="T223" s="89" t="s">
        <v>3307</v>
      </c>
      <c r="U223" s="93" t="s">
        <v>7465</v>
      </c>
    </row>
    <row r="224">
      <c r="A224" s="6">
        <v>45614.0</v>
      </c>
      <c r="B224" s="8" t="s">
        <v>7466</v>
      </c>
      <c r="C224" s="12" t="s">
        <v>7467</v>
      </c>
      <c r="D224" s="8" t="s">
        <v>7468</v>
      </c>
      <c r="E224" s="8" t="s">
        <v>3306</v>
      </c>
      <c r="F224" s="111">
        <v>0.0283</v>
      </c>
      <c r="G224" s="87">
        <v>1513.0</v>
      </c>
      <c r="H224" s="87">
        <v>400000.0</v>
      </c>
      <c r="I224" s="87">
        <v>268069.0</v>
      </c>
      <c r="J224" s="112">
        <f t="shared" si="1"/>
        <v>131931</v>
      </c>
      <c r="K224" s="119" t="s">
        <v>7469</v>
      </c>
      <c r="L224" s="89">
        <v>3.0</v>
      </c>
      <c r="M224" s="89">
        <v>3.0</v>
      </c>
      <c r="N224" s="113">
        <v>2253.0</v>
      </c>
      <c r="O224" s="114"/>
      <c r="P224" s="8" t="s">
        <v>66</v>
      </c>
      <c r="Q224" s="8" t="s">
        <v>66</v>
      </c>
      <c r="R224" s="8" t="s">
        <v>66</v>
      </c>
      <c r="S224" s="106"/>
      <c r="T224" s="89" t="s">
        <v>3307</v>
      </c>
      <c r="U224" s="93" t="s">
        <v>7470</v>
      </c>
    </row>
    <row r="225">
      <c r="A225" s="6">
        <v>45614.0</v>
      </c>
      <c r="B225" s="8" t="s">
        <v>7471</v>
      </c>
      <c r="C225" s="12" t="s">
        <v>7472</v>
      </c>
      <c r="D225" s="8" t="s">
        <v>7473</v>
      </c>
      <c r="E225" s="8" t="s">
        <v>3306</v>
      </c>
      <c r="F225" s="111">
        <v>0.0337</v>
      </c>
      <c r="G225" s="87">
        <v>1208.0</v>
      </c>
      <c r="H225" s="87">
        <v>380000.0</v>
      </c>
      <c r="I225" s="87">
        <v>220660.0</v>
      </c>
      <c r="J225" s="112">
        <f t="shared" si="1"/>
        <v>159340</v>
      </c>
      <c r="K225" s="119"/>
      <c r="L225" s="89">
        <v>4.0</v>
      </c>
      <c r="M225" s="89">
        <v>2.0</v>
      </c>
      <c r="N225" s="113">
        <v>1419.0</v>
      </c>
      <c r="O225" s="114"/>
      <c r="P225" s="8" t="s">
        <v>2900</v>
      </c>
      <c r="Q225" s="8" t="s">
        <v>2900</v>
      </c>
      <c r="R225" s="8" t="s">
        <v>2900</v>
      </c>
      <c r="S225" s="106"/>
      <c r="T225" s="89" t="s">
        <v>3940</v>
      </c>
      <c r="U225" s="93" t="s">
        <v>7474</v>
      </c>
    </row>
    <row r="226">
      <c r="A226" s="6">
        <v>45614.0</v>
      </c>
      <c r="B226" s="8" t="s">
        <v>7475</v>
      </c>
      <c r="C226" s="12" t="s">
        <v>7476</v>
      </c>
      <c r="D226" s="8" t="s">
        <v>7477</v>
      </c>
      <c r="E226" s="8" t="s">
        <v>3306</v>
      </c>
      <c r="F226" s="111">
        <v>0.032</v>
      </c>
      <c r="G226" s="87">
        <v>1217.0</v>
      </c>
      <c r="H226" s="87">
        <v>515000.0</v>
      </c>
      <c r="I226" s="87">
        <v>214066.0</v>
      </c>
      <c r="J226" s="112">
        <f t="shared" si="1"/>
        <v>300934</v>
      </c>
      <c r="K226" s="119"/>
      <c r="L226" s="89">
        <v>4.0</v>
      </c>
      <c r="M226" s="89">
        <v>3.0</v>
      </c>
      <c r="N226" s="113">
        <v>2336.0</v>
      </c>
      <c r="O226" s="114"/>
      <c r="P226" s="8" t="s">
        <v>2900</v>
      </c>
      <c r="Q226" s="8" t="s">
        <v>2900</v>
      </c>
      <c r="R226" s="8" t="s">
        <v>2900</v>
      </c>
      <c r="S226" s="106"/>
      <c r="T226" s="89" t="s">
        <v>3307</v>
      </c>
      <c r="U226" s="93" t="s">
        <v>7478</v>
      </c>
    </row>
    <row r="227">
      <c r="A227" s="6">
        <v>45614.0</v>
      </c>
      <c r="B227" s="8" t="s">
        <v>7479</v>
      </c>
      <c r="C227" s="12" t="s">
        <v>7480</v>
      </c>
      <c r="D227" s="8" t="s">
        <v>7481</v>
      </c>
      <c r="E227" s="8" t="s">
        <v>3306</v>
      </c>
      <c r="F227" s="111">
        <v>0.0282</v>
      </c>
      <c r="G227" s="87">
        <v>1659.0</v>
      </c>
      <c r="H227" s="87">
        <v>599900.0</v>
      </c>
      <c r="I227" s="87">
        <v>330399.0</v>
      </c>
      <c r="J227" s="112">
        <f t="shared" si="1"/>
        <v>269501</v>
      </c>
      <c r="K227" s="119"/>
      <c r="L227" s="89">
        <v>4.0</v>
      </c>
      <c r="M227" s="89">
        <v>3.0</v>
      </c>
      <c r="N227" s="113">
        <v>3381.0</v>
      </c>
      <c r="O227" s="114"/>
      <c r="P227" s="8" t="s">
        <v>2900</v>
      </c>
      <c r="Q227" s="8" t="s">
        <v>2900</v>
      </c>
      <c r="R227" s="8" t="s">
        <v>2900</v>
      </c>
      <c r="S227" s="106"/>
      <c r="T227" s="89" t="s">
        <v>3693</v>
      </c>
      <c r="U227" s="93" t="s">
        <v>7482</v>
      </c>
    </row>
    <row r="228">
      <c r="A228" s="6">
        <v>45614.0</v>
      </c>
      <c r="B228" s="8" t="s">
        <v>7483</v>
      </c>
      <c r="C228" s="12" t="s">
        <v>7484</v>
      </c>
      <c r="D228" s="8" t="s">
        <v>7485</v>
      </c>
      <c r="E228" s="8" t="s">
        <v>3851</v>
      </c>
      <c r="F228" s="111">
        <v>0.0271</v>
      </c>
      <c r="G228" s="87">
        <v>1394.0</v>
      </c>
      <c r="H228" s="87">
        <v>425000.0</v>
      </c>
      <c r="I228" s="87">
        <v>271664.0</v>
      </c>
      <c r="J228" s="112">
        <f t="shared" si="1"/>
        <v>153336</v>
      </c>
      <c r="K228" s="119"/>
      <c r="L228" s="89">
        <v>3.0</v>
      </c>
      <c r="M228" s="89">
        <v>2.0</v>
      </c>
      <c r="N228" s="113">
        <v>1505.0</v>
      </c>
      <c r="O228" s="114"/>
      <c r="P228" s="8" t="s">
        <v>2900</v>
      </c>
      <c r="Q228" s="8" t="s">
        <v>2900</v>
      </c>
      <c r="R228" s="8" t="s">
        <v>2900</v>
      </c>
      <c r="S228" s="106"/>
      <c r="T228" s="89" t="s">
        <v>3940</v>
      </c>
      <c r="U228" s="93" t="s">
        <v>7486</v>
      </c>
    </row>
    <row r="229">
      <c r="A229" s="6">
        <v>45610.0</v>
      </c>
      <c r="B229" s="8" t="s">
        <v>7487</v>
      </c>
      <c r="C229" s="12" t="s">
        <v>7488</v>
      </c>
      <c r="D229" s="8" t="s">
        <v>7489</v>
      </c>
      <c r="E229" s="8" t="s">
        <v>3306</v>
      </c>
      <c r="F229" s="111">
        <v>0.0271</v>
      </c>
      <c r="G229" s="87">
        <v>1085.0</v>
      </c>
      <c r="H229" s="87">
        <v>280000.0</v>
      </c>
      <c r="I229" s="87">
        <v>207721.0</v>
      </c>
      <c r="J229" s="112">
        <f t="shared" si="1"/>
        <v>72279</v>
      </c>
      <c r="K229" s="119" t="s">
        <v>7490</v>
      </c>
      <c r="L229" s="89">
        <v>3.0</v>
      </c>
      <c r="M229" s="89">
        <v>2.0</v>
      </c>
      <c r="N229" s="113">
        <v>1809.0</v>
      </c>
      <c r="O229" s="114"/>
      <c r="P229" s="8" t="s">
        <v>2900</v>
      </c>
      <c r="Q229" s="8" t="s">
        <v>2900</v>
      </c>
      <c r="R229" s="8" t="s">
        <v>2900</v>
      </c>
      <c r="S229" s="106"/>
      <c r="T229" s="89" t="s">
        <v>4593</v>
      </c>
      <c r="U229" s="93" t="s">
        <v>7491</v>
      </c>
    </row>
    <row r="230">
      <c r="A230" s="6">
        <v>45610.0</v>
      </c>
      <c r="B230" s="8" t="s">
        <v>5859</v>
      </c>
      <c r="C230" s="12" t="s">
        <v>7492</v>
      </c>
      <c r="D230" s="8" t="s">
        <v>7493</v>
      </c>
      <c r="E230" s="8" t="s">
        <v>3306</v>
      </c>
      <c r="F230" s="111">
        <v>0.0283</v>
      </c>
      <c r="G230" s="87">
        <v>4062.0</v>
      </c>
      <c r="H230" s="87">
        <v>1350000.0</v>
      </c>
      <c r="I230" s="87">
        <v>821785.0</v>
      </c>
      <c r="J230" s="112">
        <f t="shared" si="1"/>
        <v>528215</v>
      </c>
      <c r="K230" s="119"/>
      <c r="L230" s="89">
        <v>4.0</v>
      </c>
      <c r="M230" s="89">
        <v>5.0</v>
      </c>
      <c r="N230" s="113">
        <v>4290.0</v>
      </c>
      <c r="O230" s="114" t="s">
        <v>4821</v>
      </c>
      <c r="P230" s="8" t="s">
        <v>2900</v>
      </c>
      <c r="Q230" s="8" t="s">
        <v>2900</v>
      </c>
      <c r="R230" s="8" t="s">
        <v>2900</v>
      </c>
      <c r="S230" s="106"/>
      <c r="T230" s="89" t="s">
        <v>3307</v>
      </c>
      <c r="U230" s="93" t="s">
        <v>7494</v>
      </c>
    </row>
    <row r="231">
      <c r="A231" s="6">
        <v>45610.0</v>
      </c>
      <c r="B231" s="8" t="s">
        <v>4260</v>
      </c>
      <c r="C231" s="12" t="s">
        <v>7495</v>
      </c>
      <c r="D231" s="8" t="s">
        <v>7496</v>
      </c>
      <c r="E231" s="8" t="s">
        <v>3306</v>
      </c>
      <c r="F231" s="111">
        <v>0.0271</v>
      </c>
      <c r="G231" s="87">
        <v>1077.0</v>
      </c>
      <c r="H231" s="87">
        <v>445000.0</v>
      </c>
      <c r="I231" s="87">
        <v>205147.0</v>
      </c>
      <c r="J231" s="112">
        <f t="shared" si="1"/>
        <v>239853</v>
      </c>
      <c r="K231" s="119"/>
      <c r="L231" s="89">
        <v>3.0</v>
      </c>
      <c r="M231" s="89">
        <v>2.0</v>
      </c>
      <c r="N231" s="113">
        <v>2277.0</v>
      </c>
      <c r="O231" s="114" t="s">
        <v>7497</v>
      </c>
      <c r="P231" s="8" t="s">
        <v>2900</v>
      </c>
      <c r="Q231" s="8" t="s">
        <v>2900</v>
      </c>
      <c r="R231" s="8" t="s">
        <v>2900</v>
      </c>
      <c r="S231" s="106"/>
      <c r="T231" s="89" t="s">
        <v>3940</v>
      </c>
      <c r="U231" s="93" t="s">
        <v>7498</v>
      </c>
    </row>
    <row r="232">
      <c r="A232" s="6">
        <v>45610.0</v>
      </c>
      <c r="B232" s="8" t="s">
        <v>7499</v>
      </c>
      <c r="C232" s="12" t="s">
        <v>7500</v>
      </c>
      <c r="D232" s="8" t="s">
        <v>7501</v>
      </c>
      <c r="E232" s="8" t="s">
        <v>3306</v>
      </c>
      <c r="F232" s="111">
        <v>0.0372</v>
      </c>
      <c r="G232" s="87">
        <v>1886.0</v>
      </c>
      <c r="H232" s="87">
        <v>435000.0</v>
      </c>
      <c r="I232" s="87">
        <v>270749.0</v>
      </c>
      <c r="J232" s="112">
        <f t="shared" si="1"/>
        <v>164251</v>
      </c>
      <c r="K232" s="119"/>
      <c r="L232" s="89">
        <v>3.0</v>
      </c>
      <c r="M232" s="89">
        <v>3.0</v>
      </c>
      <c r="N232" s="113">
        <v>2726.0</v>
      </c>
      <c r="O232" s="114"/>
      <c r="P232" s="8" t="s">
        <v>2900</v>
      </c>
      <c r="Q232" s="8" t="s">
        <v>2900</v>
      </c>
      <c r="R232" s="8" t="s">
        <v>2900</v>
      </c>
      <c r="S232" s="106"/>
      <c r="T232" s="89" t="s">
        <v>3307</v>
      </c>
      <c r="U232" s="93" t="s">
        <v>7502</v>
      </c>
    </row>
    <row r="233">
      <c r="A233" s="6">
        <v>45610.0</v>
      </c>
      <c r="B233" s="8" t="s">
        <v>7503</v>
      </c>
      <c r="C233" s="12" t="s">
        <v>7504</v>
      </c>
      <c r="D233" s="8" t="s">
        <v>7505</v>
      </c>
      <c r="E233" s="8" t="s">
        <v>3306</v>
      </c>
      <c r="F233" s="111">
        <v>0.0249</v>
      </c>
      <c r="G233" s="87">
        <v>1239.0</v>
      </c>
      <c r="H233" s="87">
        <v>529000.0</v>
      </c>
      <c r="I233" s="87">
        <v>249828.0</v>
      </c>
      <c r="J233" s="112">
        <f t="shared" si="1"/>
        <v>279172</v>
      </c>
      <c r="K233" s="119"/>
      <c r="L233" s="89">
        <v>3.0</v>
      </c>
      <c r="M233" s="89">
        <v>2.0</v>
      </c>
      <c r="N233" s="113">
        <v>2634.0</v>
      </c>
      <c r="O233" s="114"/>
      <c r="P233" s="8" t="s">
        <v>2900</v>
      </c>
      <c r="Q233" s="8" t="s">
        <v>2900</v>
      </c>
      <c r="R233" s="8" t="s">
        <v>2900</v>
      </c>
      <c r="S233" s="106"/>
      <c r="T233" s="89" t="s">
        <v>3307</v>
      </c>
      <c r="U233" s="93" t="s">
        <v>7506</v>
      </c>
    </row>
    <row r="234">
      <c r="A234" s="6">
        <v>45610.0</v>
      </c>
      <c r="B234" s="8" t="s">
        <v>7507</v>
      </c>
      <c r="C234" s="12" t="s">
        <v>7508</v>
      </c>
      <c r="D234" s="8" t="s">
        <v>7509</v>
      </c>
      <c r="E234" s="8" t="s">
        <v>3851</v>
      </c>
      <c r="F234" s="111">
        <v>0.0376</v>
      </c>
      <c r="G234" s="87">
        <v>976.0</v>
      </c>
      <c r="H234" s="87">
        <v>325000.0</v>
      </c>
      <c r="I234" s="87">
        <v>154049.0</v>
      </c>
      <c r="J234" s="112">
        <f t="shared" si="1"/>
        <v>170951</v>
      </c>
      <c r="K234" s="119"/>
      <c r="L234" s="89">
        <v>3.0</v>
      </c>
      <c r="M234" s="89">
        <v>1.0</v>
      </c>
      <c r="N234" s="113">
        <v>1086.0</v>
      </c>
      <c r="O234" s="114"/>
      <c r="P234" s="8" t="s">
        <v>2900</v>
      </c>
      <c r="Q234" s="8" t="s">
        <v>2900</v>
      </c>
      <c r="R234" s="8" t="s">
        <v>2900</v>
      </c>
      <c r="S234" s="106"/>
      <c r="T234" s="89" t="s">
        <v>3307</v>
      </c>
      <c r="U234" s="93" t="s">
        <v>7510</v>
      </c>
    </row>
    <row r="235">
      <c r="A235" s="6">
        <v>45609.0</v>
      </c>
      <c r="B235" s="8" t="s">
        <v>7511</v>
      </c>
      <c r="C235" s="12" t="s">
        <v>7512</v>
      </c>
      <c r="D235" s="8" t="s">
        <v>7513</v>
      </c>
      <c r="E235" s="8" t="s">
        <v>3306</v>
      </c>
      <c r="F235" s="111">
        <v>0.0414</v>
      </c>
      <c r="G235" s="87">
        <v>1389.0</v>
      </c>
      <c r="H235" s="87">
        <v>400000.0</v>
      </c>
      <c r="I235" s="87">
        <v>219946.0</v>
      </c>
      <c r="J235" s="112">
        <f t="shared" si="1"/>
        <v>180054</v>
      </c>
      <c r="K235" s="119"/>
      <c r="L235" s="89">
        <v>4.0</v>
      </c>
      <c r="M235" s="89">
        <v>2.0</v>
      </c>
      <c r="N235" s="113">
        <v>1516.0</v>
      </c>
      <c r="O235" s="114"/>
      <c r="P235" s="8" t="s">
        <v>2900</v>
      </c>
      <c r="Q235" s="8" t="s">
        <v>2900</v>
      </c>
      <c r="R235" s="8" t="s">
        <v>2900</v>
      </c>
      <c r="S235" s="106"/>
      <c r="T235" s="89" t="s">
        <v>3693</v>
      </c>
      <c r="U235" s="93" t="s">
        <v>7514</v>
      </c>
    </row>
    <row r="236">
      <c r="A236" s="6">
        <v>45609.0</v>
      </c>
      <c r="B236" s="8" t="s">
        <v>4789</v>
      </c>
      <c r="C236" s="12" t="s">
        <v>7515</v>
      </c>
      <c r="D236" s="8" t="s">
        <v>7516</v>
      </c>
      <c r="E236" s="8" t="s">
        <v>3306</v>
      </c>
      <c r="F236" s="111">
        <v>0.0265</v>
      </c>
      <c r="G236" s="87">
        <v>1510.0</v>
      </c>
      <c r="H236" s="87">
        <v>498000.0</v>
      </c>
      <c r="I236" s="87">
        <v>249332.0</v>
      </c>
      <c r="J236" s="112">
        <f t="shared" si="1"/>
        <v>248668</v>
      </c>
      <c r="K236" s="119"/>
      <c r="L236" s="89">
        <v>4.0</v>
      </c>
      <c r="M236" s="89">
        <v>4.0</v>
      </c>
      <c r="N236" s="113">
        <v>2352.0</v>
      </c>
      <c r="O236" s="114"/>
      <c r="P236" s="8" t="s">
        <v>2900</v>
      </c>
      <c r="Q236" s="8" t="s">
        <v>2900</v>
      </c>
      <c r="R236" s="8" t="s">
        <v>2900</v>
      </c>
      <c r="S236" s="106"/>
      <c r="T236" s="89" t="s">
        <v>3307</v>
      </c>
      <c r="U236" s="93" t="s">
        <v>7517</v>
      </c>
    </row>
    <row r="237">
      <c r="A237" s="6">
        <v>45608.0</v>
      </c>
      <c r="B237" s="8" t="s">
        <v>4100</v>
      </c>
      <c r="C237" s="12" t="s">
        <v>7518</v>
      </c>
      <c r="D237" s="8" t="s">
        <v>7519</v>
      </c>
      <c r="E237" s="8" t="s">
        <v>3306</v>
      </c>
      <c r="F237" s="111">
        <v>0.0275</v>
      </c>
      <c r="G237" s="87">
        <v>2422.0</v>
      </c>
      <c r="H237" s="87">
        <v>695000.0</v>
      </c>
      <c r="I237" s="87">
        <v>460000.0</v>
      </c>
      <c r="J237" s="112">
        <f t="shared" si="1"/>
        <v>235000</v>
      </c>
      <c r="K237" s="119"/>
      <c r="L237" s="89">
        <v>4.0</v>
      </c>
      <c r="M237" s="89">
        <v>3.0</v>
      </c>
      <c r="N237" s="113">
        <v>2740.0</v>
      </c>
      <c r="O237" s="114" t="s">
        <v>5012</v>
      </c>
      <c r="P237" s="8" t="s">
        <v>2900</v>
      </c>
      <c r="Q237" s="8" t="s">
        <v>2900</v>
      </c>
      <c r="R237" s="8" t="s">
        <v>2900</v>
      </c>
      <c r="S237" s="106"/>
      <c r="T237" s="89" t="s">
        <v>3479</v>
      </c>
      <c r="U237" s="93" t="s">
        <v>7520</v>
      </c>
    </row>
    <row r="238">
      <c r="A238" s="6">
        <v>45608.0</v>
      </c>
      <c r="B238" s="8" t="s">
        <v>5066</v>
      </c>
      <c r="C238" s="12" t="s">
        <v>7521</v>
      </c>
      <c r="D238" s="8" t="s">
        <v>7522</v>
      </c>
      <c r="E238" s="8" t="s">
        <v>3306</v>
      </c>
      <c r="F238" s="111">
        <v>0.032</v>
      </c>
      <c r="G238" s="87">
        <v>1740.0</v>
      </c>
      <c r="H238" s="87">
        <v>545000.0</v>
      </c>
      <c r="I238" s="87">
        <v>313471.0</v>
      </c>
      <c r="J238" s="112">
        <f t="shared" si="1"/>
        <v>231529</v>
      </c>
      <c r="K238" s="119"/>
      <c r="L238" s="89">
        <v>4.0</v>
      </c>
      <c r="M238" s="89">
        <v>3.0</v>
      </c>
      <c r="N238" s="113">
        <v>2632.0</v>
      </c>
      <c r="O238" s="114"/>
      <c r="P238" s="8" t="s">
        <v>2900</v>
      </c>
      <c r="Q238" s="8" t="s">
        <v>2900</v>
      </c>
      <c r="R238" s="8" t="s">
        <v>2900</v>
      </c>
      <c r="S238" s="106"/>
      <c r="T238" s="89" t="s">
        <v>3307</v>
      </c>
      <c r="U238" s="93" t="s">
        <v>7523</v>
      </c>
    </row>
    <row r="239">
      <c r="A239" s="6">
        <v>45608.0</v>
      </c>
      <c r="B239" s="8" t="s">
        <v>7524</v>
      </c>
      <c r="C239" s="12" t="s">
        <v>7525</v>
      </c>
      <c r="D239" s="8" t="s">
        <v>7526</v>
      </c>
      <c r="E239" s="8" t="s">
        <v>3306</v>
      </c>
      <c r="F239" s="111">
        <v>0.0312</v>
      </c>
      <c r="G239" s="87">
        <v>2331.0</v>
      </c>
      <c r="H239" s="87">
        <v>680000.0</v>
      </c>
      <c r="I239" s="87">
        <v>382358.0</v>
      </c>
      <c r="J239" s="112">
        <f t="shared" si="1"/>
        <v>297642</v>
      </c>
      <c r="K239" s="119"/>
      <c r="L239" s="89">
        <v>5.0</v>
      </c>
      <c r="M239" s="89">
        <v>3.0</v>
      </c>
      <c r="N239" s="113">
        <v>4546.0</v>
      </c>
      <c r="O239" s="114" t="s">
        <v>4640</v>
      </c>
      <c r="P239" s="8" t="s">
        <v>2900</v>
      </c>
      <c r="Q239" s="8" t="s">
        <v>2900</v>
      </c>
      <c r="R239" s="8" t="s">
        <v>2900</v>
      </c>
      <c r="S239" s="106"/>
      <c r="T239" s="89" t="s">
        <v>3307</v>
      </c>
      <c r="U239" s="93" t="s">
        <v>7527</v>
      </c>
    </row>
    <row r="240">
      <c r="A240" s="6">
        <v>45607.0</v>
      </c>
      <c r="B240" s="8" t="s">
        <v>3773</v>
      </c>
      <c r="C240" s="12" t="s">
        <v>7528</v>
      </c>
      <c r="D240" s="8" t="s">
        <v>7529</v>
      </c>
      <c r="E240" s="8" t="s">
        <v>3851</v>
      </c>
      <c r="F240" s="111">
        <v>0.0259</v>
      </c>
      <c r="G240" s="87">
        <v>1354.0</v>
      </c>
      <c r="H240" s="87">
        <v>295500.0</v>
      </c>
      <c r="I240" s="87">
        <v>286166.0</v>
      </c>
      <c r="J240" s="112">
        <f t="shared" si="1"/>
        <v>9334</v>
      </c>
      <c r="K240" s="119"/>
      <c r="L240" s="89">
        <v>3.0</v>
      </c>
      <c r="M240" s="89">
        <v>1.0</v>
      </c>
      <c r="N240" s="113">
        <v>894.0</v>
      </c>
      <c r="O240" s="114"/>
      <c r="P240" s="8" t="s">
        <v>66</v>
      </c>
      <c r="Q240" s="8" t="s">
        <v>66</v>
      </c>
      <c r="R240" s="8" t="s">
        <v>66</v>
      </c>
      <c r="S240" s="106"/>
      <c r="T240" s="89" t="s">
        <v>3307</v>
      </c>
      <c r="U240" s="93" t="s">
        <v>7530</v>
      </c>
    </row>
    <row r="241">
      <c r="A241" s="6">
        <v>45607.0</v>
      </c>
      <c r="B241" s="8" t="s">
        <v>7531</v>
      </c>
      <c r="C241" s="12" t="s">
        <v>7532</v>
      </c>
      <c r="D241" s="8" t="s">
        <v>7533</v>
      </c>
      <c r="E241" s="8" t="s">
        <v>3306</v>
      </c>
      <c r="F241" s="111">
        <v>0.0282</v>
      </c>
      <c r="G241" s="87">
        <v>1576.0</v>
      </c>
      <c r="H241" s="87">
        <v>379900.0</v>
      </c>
      <c r="I241" s="87">
        <v>336922.0</v>
      </c>
      <c r="J241" s="112">
        <f t="shared" si="1"/>
        <v>42978</v>
      </c>
      <c r="K241" s="119" t="s">
        <v>7534</v>
      </c>
      <c r="L241" s="89">
        <v>4.0</v>
      </c>
      <c r="M241" s="89">
        <v>2.0</v>
      </c>
      <c r="N241" s="113">
        <v>1299.0</v>
      </c>
      <c r="O241" s="114"/>
      <c r="P241" s="8" t="s">
        <v>2900</v>
      </c>
      <c r="Q241" s="8" t="s">
        <v>2900</v>
      </c>
      <c r="R241" s="8" t="s">
        <v>2900</v>
      </c>
      <c r="S241" s="106"/>
      <c r="T241" s="89" t="s">
        <v>3307</v>
      </c>
      <c r="U241" s="93" t="s">
        <v>7535</v>
      </c>
    </row>
    <row r="242">
      <c r="A242" s="6">
        <v>45607.0</v>
      </c>
      <c r="B242" s="8" t="s">
        <v>7536</v>
      </c>
      <c r="C242" s="12" t="s">
        <v>7537</v>
      </c>
      <c r="D242" s="8" t="s">
        <v>7538</v>
      </c>
      <c r="E242" s="8" t="s">
        <v>3306</v>
      </c>
      <c r="F242" s="111">
        <v>0.0249</v>
      </c>
      <c r="G242" s="87">
        <v>2368.0</v>
      </c>
      <c r="H242" s="87">
        <v>934900.0</v>
      </c>
      <c r="I242" s="87">
        <v>463538.0</v>
      </c>
      <c r="J242" s="112">
        <f t="shared" si="1"/>
        <v>471362</v>
      </c>
      <c r="K242" s="119"/>
      <c r="L242" s="89">
        <v>7.0</v>
      </c>
      <c r="M242" s="89">
        <v>4.0</v>
      </c>
      <c r="N242" s="113">
        <v>4288.0</v>
      </c>
      <c r="O242" s="114">
        <v>291.0</v>
      </c>
      <c r="P242" s="8" t="s">
        <v>2900</v>
      </c>
      <c r="Q242" s="8" t="s">
        <v>2900</v>
      </c>
      <c r="R242" s="8" t="s">
        <v>2900</v>
      </c>
      <c r="S242" s="106"/>
      <c r="T242" s="89" t="s">
        <v>3307</v>
      </c>
      <c r="U242" s="93" t="s">
        <v>7539</v>
      </c>
    </row>
    <row r="243">
      <c r="A243" s="6">
        <v>45607.0</v>
      </c>
      <c r="B243" s="8" t="s">
        <v>6721</v>
      </c>
      <c r="C243" s="12" t="s">
        <v>7540</v>
      </c>
      <c r="D243" s="8" t="s">
        <v>7541</v>
      </c>
      <c r="E243" s="8" t="s">
        <v>3306</v>
      </c>
      <c r="F243" s="111">
        <v>0.037</v>
      </c>
      <c r="G243" s="87">
        <v>2071.0</v>
      </c>
      <c r="H243" s="87">
        <v>570000.0</v>
      </c>
      <c r="I243" s="87">
        <v>321745.0</v>
      </c>
      <c r="J243" s="112">
        <f t="shared" si="1"/>
        <v>248255</v>
      </c>
      <c r="K243" s="119"/>
      <c r="L243" s="89">
        <v>4.0</v>
      </c>
      <c r="M243" s="89">
        <v>3.0</v>
      </c>
      <c r="N243" s="113">
        <v>3206.0</v>
      </c>
      <c r="O243" s="114" t="s">
        <v>7542</v>
      </c>
      <c r="P243" s="8" t="s">
        <v>2900</v>
      </c>
      <c r="Q243" s="8" t="s">
        <v>2900</v>
      </c>
      <c r="R243" s="8" t="s">
        <v>2900</v>
      </c>
      <c r="S243" s="106"/>
      <c r="T243" s="89" t="s">
        <v>3307</v>
      </c>
      <c r="U243" s="93" t="s">
        <v>7543</v>
      </c>
    </row>
    <row r="244">
      <c r="A244" s="6">
        <v>45607.0</v>
      </c>
      <c r="B244" s="8" t="s">
        <v>7544</v>
      </c>
      <c r="C244" s="12" t="s">
        <v>7545</v>
      </c>
      <c r="D244" s="8" t="s">
        <v>7546</v>
      </c>
      <c r="E244" s="8" t="s">
        <v>3306</v>
      </c>
      <c r="F244" s="111">
        <v>0.0285</v>
      </c>
      <c r="G244" s="87">
        <v>2866.0</v>
      </c>
      <c r="H244" s="87">
        <v>810000.0</v>
      </c>
      <c r="I244" s="87">
        <v>572725.0</v>
      </c>
      <c r="J244" s="112">
        <f t="shared" si="1"/>
        <v>237275</v>
      </c>
      <c r="K244" s="119"/>
      <c r="L244" s="89">
        <v>4.0</v>
      </c>
      <c r="M244" s="89">
        <v>3.0</v>
      </c>
      <c r="N244" s="113">
        <v>4194.0</v>
      </c>
      <c r="O244" s="114">
        <v>31.0</v>
      </c>
      <c r="P244" s="8" t="s">
        <v>2900</v>
      </c>
      <c r="Q244" s="8" t="s">
        <v>2900</v>
      </c>
      <c r="R244" s="8" t="s">
        <v>2900</v>
      </c>
      <c r="S244" s="106"/>
      <c r="T244" s="89" t="s">
        <v>3307</v>
      </c>
      <c r="U244" s="93" t="s">
        <v>7547</v>
      </c>
    </row>
    <row r="245">
      <c r="A245" s="6">
        <v>45604.0</v>
      </c>
      <c r="B245" s="8" t="s">
        <v>7548</v>
      </c>
      <c r="C245" s="12" t="s">
        <v>7549</v>
      </c>
      <c r="D245" s="8" t="s">
        <v>7550</v>
      </c>
      <c r="E245" s="8" t="s">
        <v>3851</v>
      </c>
      <c r="F245" s="111">
        <v>0.0364</v>
      </c>
      <c r="G245" s="87">
        <v>1025.0</v>
      </c>
      <c r="H245" s="87">
        <v>300000.0</v>
      </c>
      <c r="I245" s="87">
        <v>169660.0</v>
      </c>
      <c r="J245" s="112">
        <f t="shared" si="1"/>
        <v>130340</v>
      </c>
      <c r="K245" s="119"/>
      <c r="L245" s="89">
        <v>3.0</v>
      </c>
      <c r="M245" s="89">
        <v>3.0</v>
      </c>
      <c r="N245" s="113">
        <v>1507.0</v>
      </c>
      <c r="O245" s="114">
        <v>270.0</v>
      </c>
      <c r="P245" s="8" t="s">
        <v>66</v>
      </c>
      <c r="Q245" s="8" t="s">
        <v>66</v>
      </c>
      <c r="R245" s="8" t="s">
        <v>66</v>
      </c>
      <c r="S245" s="106"/>
      <c r="T245" s="89" t="s">
        <v>3307</v>
      </c>
      <c r="U245" s="93" t="s">
        <v>7551</v>
      </c>
    </row>
    <row r="246">
      <c r="A246" s="6">
        <v>45604.0</v>
      </c>
      <c r="B246" s="8" t="s">
        <v>7552</v>
      </c>
      <c r="C246" s="12" t="s">
        <v>7553</v>
      </c>
      <c r="D246" s="8" t="s">
        <v>7554</v>
      </c>
      <c r="E246" s="8" t="s">
        <v>3851</v>
      </c>
      <c r="F246" s="111">
        <v>0.0249</v>
      </c>
      <c r="G246" s="87">
        <v>1568.0</v>
      </c>
      <c r="H246" s="87">
        <v>407000.0</v>
      </c>
      <c r="I246" s="87">
        <v>314891.0</v>
      </c>
      <c r="J246" s="112">
        <f t="shared" si="1"/>
        <v>92109</v>
      </c>
      <c r="K246" s="119"/>
      <c r="L246" s="89">
        <v>3.0</v>
      </c>
      <c r="M246" s="89">
        <v>3.0</v>
      </c>
      <c r="N246" s="113">
        <v>2128.0</v>
      </c>
      <c r="O246" s="114"/>
      <c r="P246" s="8" t="s">
        <v>66</v>
      </c>
      <c r="Q246" s="8" t="s">
        <v>66</v>
      </c>
      <c r="R246" s="8" t="s">
        <v>66</v>
      </c>
      <c r="S246" s="106"/>
      <c r="T246" s="89" t="s">
        <v>3940</v>
      </c>
      <c r="U246" s="93" t="s">
        <v>7555</v>
      </c>
    </row>
    <row r="247">
      <c r="A247" s="6">
        <v>45604.0</v>
      </c>
      <c r="B247" s="8" t="s">
        <v>7556</v>
      </c>
      <c r="C247" s="12" t="s">
        <v>7557</v>
      </c>
      <c r="D247" s="8" t="s">
        <v>7558</v>
      </c>
      <c r="E247" s="8" t="s">
        <v>3851</v>
      </c>
      <c r="F247" s="111">
        <v>0.0291</v>
      </c>
      <c r="G247" s="87">
        <v>1306.0</v>
      </c>
      <c r="H247" s="87">
        <v>385000.0</v>
      </c>
      <c r="I247" s="87">
        <v>252292.0</v>
      </c>
      <c r="J247" s="112">
        <f t="shared" si="1"/>
        <v>132708</v>
      </c>
      <c r="K247" s="119"/>
      <c r="L247" s="89">
        <v>4.0</v>
      </c>
      <c r="M247" s="89">
        <v>2.0</v>
      </c>
      <c r="N247" s="113">
        <v>2159.0</v>
      </c>
      <c r="O247" s="114"/>
      <c r="P247" s="8" t="s">
        <v>66</v>
      </c>
      <c r="Q247" s="8" t="s">
        <v>66</v>
      </c>
      <c r="R247" s="8" t="s">
        <v>66</v>
      </c>
      <c r="S247" s="106"/>
      <c r="T247" s="89" t="s">
        <v>3693</v>
      </c>
      <c r="U247" s="93" t="s">
        <v>7559</v>
      </c>
    </row>
    <row r="248">
      <c r="A248" s="6">
        <v>45604.0</v>
      </c>
      <c r="B248" s="8" t="s">
        <v>7560</v>
      </c>
      <c r="C248" s="12" t="s">
        <v>7561</v>
      </c>
      <c r="D248" s="8" t="s">
        <v>7562</v>
      </c>
      <c r="E248" s="8" t="s">
        <v>3851</v>
      </c>
      <c r="F248" s="111">
        <v>0.0337</v>
      </c>
      <c r="G248" s="87">
        <v>1455.0</v>
      </c>
      <c r="H248" s="87">
        <v>475000.0</v>
      </c>
      <c r="I248" s="87">
        <v>259281.0</v>
      </c>
      <c r="J248" s="112">
        <f t="shared" si="1"/>
        <v>215719</v>
      </c>
      <c r="K248" s="119"/>
      <c r="L248" s="89">
        <v>4.0</v>
      </c>
      <c r="M248" s="89">
        <v>4.0</v>
      </c>
      <c r="N248" s="113">
        <v>2319.0</v>
      </c>
      <c r="O248" s="114"/>
      <c r="P248" s="8" t="s">
        <v>2900</v>
      </c>
      <c r="Q248" s="8" t="s">
        <v>2900</v>
      </c>
      <c r="R248" s="8" t="s">
        <v>2900</v>
      </c>
      <c r="S248" s="106"/>
      <c r="T248" s="89" t="s">
        <v>3940</v>
      </c>
      <c r="U248" s="93" t="s">
        <v>7563</v>
      </c>
    </row>
    <row r="249">
      <c r="A249" s="6">
        <v>45604.0</v>
      </c>
      <c r="B249" s="8" t="s">
        <v>7564</v>
      </c>
      <c r="C249" s="12" t="s">
        <v>7565</v>
      </c>
      <c r="D249" s="8" t="s">
        <v>7566</v>
      </c>
      <c r="E249" s="8" t="s">
        <v>3851</v>
      </c>
      <c r="F249" s="111">
        <v>0.0352</v>
      </c>
      <c r="G249" s="87">
        <v>520.0</v>
      </c>
      <c r="H249" s="87">
        <v>259900.0</v>
      </c>
      <c r="I249" s="87">
        <v>75408.0</v>
      </c>
      <c r="J249" s="112">
        <f t="shared" si="1"/>
        <v>184492</v>
      </c>
      <c r="K249" s="119"/>
      <c r="L249" s="89">
        <v>3.0</v>
      </c>
      <c r="M249" s="89">
        <v>2.0</v>
      </c>
      <c r="N249" s="113">
        <v>1280.0</v>
      </c>
      <c r="O249" s="114">
        <v>244.0</v>
      </c>
      <c r="P249" s="8" t="s">
        <v>2900</v>
      </c>
      <c r="Q249" s="8" t="s">
        <v>2900</v>
      </c>
      <c r="R249" s="8" t="s">
        <v>2900</v>
      </c>
      <c r="S249" s="106"/>
      <c r="T249" s="89" t="s">
        <v>3307</v>
      </c>
      <c r="U249" s="93" t="s">
        <v>7567</v>
      </c>
    </row>
    <row r="250">
      <c r="A250" s="6">
        <v>45604.0</v>
      </c>
      <c r="B250" s="8" t="s">
        <v>7568</v>
      </c>
      <c r="C250" s="12" t="s">
        <v>7569</v>
      </c>
      <c r="D250" s="8" t="s">
        <v>7570</v>
      </c>
      <c r="E250" s="8" t="s">
        <v>3306</v>
      </c>
      <c r="F250" s="111">
        <v>0.0383</v>
      </c>
      <c r="G250" s="87">
        <v>1453.0</v>
      </c>
      <c r="H250" s="87">
        <v>399000.0</v>
      </c>
      <c r="I250" s="87">
        <v>236785.0</v>
      </c>
      <c r="J250" s="112">
        <f t="shared" si="1"/>
        <v>162215</v>
      </c>
      <c r="K250" s="119"/>
      <c r="L250" s="89">
        <v>5.0</v>
      </c>
      <c r="M250" s="89">
        <v>3.0</v>
      </c>
      <c r="N250" s="113">
        <v>3084.0</v>
      </c>
      <c r="O250" s="114"/>
      <c r="P250" s="8" t="s">
        <v>2900</v>
      </c>
      <c r="Q250" s="8" t="s">
        <v>2900</v>
      </c>
      <c r="R250" s="8" t="s">
        <v>2900</v>
      </c>
      <c r="S250" s="106"/>
      <c r="T250" s="89" t="s">
        <v>3307</v>
      </c>
      <c r="U250" s="93" t="s">
        <v>7571</v>
      </c>
    </row>
    <row r="251">
      <c r="A251" s="6">
        <v>45604.0</v>
      </c>
      <c r="B251" s="8" t="s">
        <v>7572</v>
      </c>
      <c r="C251" s="12" t="s">
        <v>7573</v>
      </c>
      <c r="D251" s="8" t="s">
        <v>7574</v>
      </c>
      <c r="E251" s="8" t="s">
        <v>3306</v>
      </c>
      <c r="F251" s="111">
        <v>0.0269</v>
      </c>
      <c r="G251" s="87">
        <v>1948.0</v>
      </c>
      <c r="H251" s="87">
        <v>525000.0</v>
      </c>
      <c r="I251" s="87">
        <v>356437.0</v>
      </c>
      <c r="J251" s="112">
        <f t="shared" si="1"/>
        <v>168563</v>
      </c>
      <c r="K251" s="119"/>
      <c r="L251" s="89">
        <v>5.0</v>
      </c>
      <c r="M251" s="89">
        <v>3.0</v>
      </c>
      <c r="N251" s="113">
        <v>2901.0</v>
      </c>
      <c r="O251" s="114" t="s">
        <v>5120</v>
      </c>
      <c r="P251" s="8" t="s">
        <v>2900</v>
      </c>
      <c r="Q251" s="8" t="s">
        <v>2900</v>
      </c>
      <c r="R251" s="8" t="s">
        <v>2900</v>
      </c>
      <c r="S251" s="106"/>
      <c r="T251" s="89" t="s">
        <v>3307</v>
      </c>
      <c r="U251" s="93" t="s">
        <v>7575</v>
      </c>
    </row>
    <row r="252">
      <c r="A252" s="6">
        <v>45604.0</v>
      </c>
      <c r="B252" s="8" t="s">
        <v>7576</v>
      </c>
      <c r="C252" s="12" t="s">
        <v>7577</v>
      </c>
      <c r="D252" s="8" t="s">
        <v>7578</v>
      </c>
      <c r="E252" s="8" t="s">
        <v>3306</v>
      </c>
      <c r="F252" s="111">
        <v>0.0256</v>
      </c>
      <c r="G252" s="87">
        <v>1167.0</v>
      </c>
      <c r="H252" s="87">
        <v>465000.0</v>
      </c>
      <c r="I252" s="87">
        <v>241205.0</v>
      </c>
      <c r="J252" s="112">
        <f t="shared" si="1"/>
        <v>223795</v>
      </c>
      <c r="K252" s="119"/>
      <c r="L252" s="89">
        <v>3.0</v>
      </c>
      <c r="M252" s="89">
        <v>3.0</v>
      </c>
      <c r="N252" s="113">
        <v>1908.0</v>
      </c>
      <c r="O252" s="114">
        <v>375.0</v>
      </c>
      <c r="P252" s="8" t="s">
        <v>2900</v>
      </c>
      <c r="Q252" s="8" t="s">
        <v>2900</v>
      </c>
      <c r="R252" s="8" t="s">
        <v>2900</v>
      </c>
      <c r="S252" s="106"/>
      <c r="T252" s="89" t="s">
        <v>3307</v>
      </c>
      <c r="U252" s="93" t="s">
        <v>7579</v>
      </c>
    </row>
    <row r="253">
      <c r="A253" s="6">
        <v>45604.0</v>
      </c>
      <c r="B253" s="8" t="s">
        <v>7580</v>
      </c>
      <c r="C253" s="117" t="s">
        <v>7581</v>
      </c>
      <c r="D253" s="8" t="s">
        <v>7582</v>
      </c>
      <c r="E253" s="8" t="s">
        <v>3306</v>
      </c>
      <c r="F253" s="111">
        <v>0.0262</v>
      </c>
      <c r="G253" s="87">
        <v>1294.0</v>
      </c>
      <c r="H253" s="87">
        <v>368000.0</v>
      </c>
      <c r="I253" s="87">
        <v>255367.0</v>
      </c>
      <c r="J253" s="112">
        <f t="shared" si="1"/>
        <v>112633</v>
      </c>
      <c r="K253" s="119"/>
      <c r="L253" s="89">
        <v>3.0</v>
      </c>
      <c r="M253" s="89">
        <v>3.0</v>
      </c>
      <c r="N253" s="113">
        <v>1711.0</v>
      </c>
      <c r="O253" s="114"/>
      <c r="P253" s="8" t="s">
        <v>2900</v>
      </c>
      <c r="Q253" s="8" t="s">
        <v>2900</v>
      </c>
      <c r="R253" s="8" t="s">
        <v>2900</v>
      </c>
      <c r="S253" s="106"/>
      <c r="T253" s="89" t="s">
        <v>3307</v>
      </c>
      <c r="U253" s="93" t="s">
        <v>7583</v>
      </c>
    </row>
    <row r="254">
      <c r="A254" s="6">
        <v>45603.0</v>
      </c>
      <c r="B254" s="8" t="s">
        <v>7584</v>
      </c>
      <c r="C254" s="12" t="s">
        <v>7585</v>
      </c>
      <c r="D254" s="8" t="s">
        <v>7586</v>
      </c>
      <c r="E254" s="8" t="s">
        <v>3306</v>
      </c>
      <c r="F254" s="111">
        <v>0.0325</v>
      </c>
      <c r="G254" s="87">
        <v>401.0</v>
      </c>
      <c r="H254" s="87">
        <v>385000.0</v>
      </c>
      <c r="I254" s="87">
        <v>48966.0</v>
      </c>
      <c r="J254" s="112">
        <f t="shared" si="1"/>
        <v>336034</v>
      </c>
      <c r="K254" s="119"/>
      <c r="L254" s="89">
        <v>3.0</v>
      </c>
      <c r="M254" s="89">
        <v>2.0</v>
      </c>
      <c r="N254" s="113">
        <v>1858.0</v>
      </c>
      <c r="O254" s="114"/>
      <c r="P254" s="8" t="s">
        <v>2900</v>
      </c>
      <c r="Q254" s="8" t="s">
        <v>2900</v>
      </c>
      <c r="R254" s="8" t="s">
        <v>2900</v>
      </c>
      <c r="S254" s="106"/>
      <c r="T254" s="89" t="s">
        <v>3307</v>
      </c>
      <c r="U254" s="93" t="s">
        <v>7587</v>
      </c>
    </row>
    <row r="255">
      <c r="A255" s="6">
        <v>45603.0</v>
      </c>
      <c r="B255" s="8" t="s">
        <v>7588</v>
      </c>
      <c r="C255" s="12" t="s">
        <v>7589</v>
      </c>
      <c r="D255" s="8" t="s">
        <v>7590</v>
      </c>
      <c r="E255" s="8" t="s">
        <v>3306</v>
      </c>
      <c r="F255" s="111">
        <v>0.0322</v>
      </c>
      <c r="G255" s="87">
        <v>1416.0</v>
      </c>
      <c r="H255" s="87">
        <v>498000.0</v>
      </c>
      <c r="I255" s="87">
        <v>251547.0</v>
      </c>
      <c r="J255" s="112">
        <f t="shared" si="1"/>
        <v>246453</v>
      </c>
      <c r="K255" s="119"/>
      <c r="L255" s="89">
        <v>6.0</v>
      </c>
      <c r="M255" s="89">
        <v>2.0</v>
      </c>
      <c r="N255" s="113">
        <v>2806.0</v>
      </c>
      <c r="O255" s="114"/>
      <c r="P255" s="8" t="s">
        <v>2900</v>
      </c>
      <c r="Q255" s="8" t="s">
        <v>2900</v>
      </c>
      <c r="R255" s="8" t="s">
        <v>2900</v>
      </c>
      <c r="S255" s="106"/>
      <c r="T255" s="89" t="s">
        <v>3307</v>
      </c>
      <c r="U255" s="93" t="s">
        <v>7591</v>
      </c>
    </row>
    <row r="256">
      <c r="A256" s="6">
        <v>45603.0</v>
      </c>
      <c r="B256" s="8" t="s">
        <v>7592</v>
      </c>
      <c r="C256" s="12" t="s">
        <v>7593</v>
      </c>
      <c r="D256" s="8" t="s">
        <v>7594</v>
      </c>
      <c r="E256" s="8" t="s">
        <v>3306</v>
      </c>
      <c r="F256" s="111">
        <v>0.0265</v>
      </c>
      <c r="G256" s="87">
        <v>1343.0</v>
      </c>
      <c r="H256" s="87">
        <v>394000.0</v>
      </c>
      <c r="I256" s="87">
        <v>280667.0</v>
      </c>
      <c r="J256" s="112">
        <f t="shared" si="1"/>
        <v>113333</v>
      </c>
      <c r="K256" s="119" t="s">
        <v>7595</v>
      </c>
      <c r="L256" s="89">
        <v>4.0</v>
      </c>
      <c r="M256" s="89">
        <v>2.0</v>
      </c>
      <c r="N256" s="113">
        <v>2011.0</v>
      </c>
      <c r="O256" s="114"/>
      <c r="P256" s="8" t="s">
        <v>66</v>
      </c>
      <c r="Q256" s="8" t="s">
        <v>66</v>
      </c>
      <c r="R256" s="8" t="s">
        <v>66</v>
      </c>
      <c r="S256" s="106"/>
      <c r="T256" s="89" t="s">
        <v>3307</v>
      </c>
      <c r="U256" s="93" t="s">
        <v>7596</v>
      </c>
    </row>
    <row r="257">
      <c r="A257" s="6">
        <v>45603.0</v>
      </c>
      <c r="B257" s="8" t="s">
        <v>7597</v>
      </c>
      <c r="C257" s="12" t="s">
        <v>7598</v>
      </c>
      <c r="D257" s="8" t="s">
        <v>7599</v>
      </c>
      <c r="E257" s="8" t="s">
        <v>3851</v>
      </c>
      <c r="F257" s="111">
        <v>0.0437</v>
      </c>
      <c r="G257" s="87">
        <v>1463.0</v>
      </c>
      <c r="H257" s="87">
        <v>440000.0</v>
      </c>
      <c r="I257" s="87">
        <v>229633.0</v>
      </c>
      <c r="J257" s="112">
        <f t="shared" si="1"/>
        <v>210367</v>
      </c>
      <c r="K257" s="119"/>
      <c r="L257" s="89">
        <v>4.0</v>
      </c>
      <c r="M257" s="89">
        <v>2.0</v>
      </c>
      <c r="N257" s="113">
        <v>1764.0</v>
      </c>
      <c r="O257" s="114"/>
      <c r="P257" s="8" t="s">
        <v>2900</v>
      </c>
      <c r="Q257" s="8" t="s">
        <v>2900</v>
      </c>
      <c r="R257" s="8" t="s">
        <v>2900</v>
      </c>
      <c r="S257" s="106"/>
      <c r="T257" s="89" t="s">
        <v>3307</v>
      </c>
      <c r="U257" s="93" t="s">
        <v>7600</v>
      </c>
    </row>
    <row r="258">
      <c r="A258" s="6">
        <v>45602.0</v>
      </c>
      <c r="B258" s="8" t="s">
        <v>7601</v>
      </c>
      <c r="C258" s="12" t="s">
        <v>7602</v>
      </c>
      <c r="D258" s="8" t="s">
        <v>7603</v>
      </c>
      <c r="E258" s="8" t="s">
        <v>3851</v>
      </c>
      <c r="F258" s="111">
        <v>0.0337</v>
      </c>
      <c r="G258" s="87">
        <v>1572.0</v>
      </c>
      <c r="H258" s="87">
        <v>485000.0</v>
      </c>
      <c r="I258" s="87">
        <v>282778.0</v>
      </c>
      <c r="J258" s="112">
        <f t="shared" si="1"/>
        <v>202222</v>
      </c>
      <c r="K258" s="119"/>
      <c r="L258" s="89">
        <v>3.0</v>
      </c>
      <c r="M258" s="89">
        <v>3.0</v>
      </c>
      <c r="N258" s="113">
        <v>2742.0</v>
      </c>
      <c r="O258" s="114">
        <v>70.0</v>
      </c>
      <c r="P258" s="8" t="s">
        <v>2900</v>
      </c>
      <c r="Q258" s="8" t="s">
        <v>2900</v>
      </c>
      <c r="R258" s="8" t="s">
        <v>2900</v>
      </c>
      <c r="S258" s="106"/>
      <c r="T258" s="89" t="s">
        <v>3307</v>
      </c>
      <c r="U258" s="93" t="s">
        <v>7604</v>
      </c>
    </row>
    <row r="259">
      <c r="A259" s="6">
        <v>45600.0</v>
      </c>
      <c r="B259" s="8" t="s">
        <v>7605</v>
      </c>
      <c r="C259" s="12" t="s">
        <v>7606</v>
      </c>
      <c r="D259" s="8" t="s">
        <v>7607</v>
      </c>
      <c r="E259" s="8" t="s">
        <v>3306</v>
      </c>
      <c r="F259" s="111">
        <v>0.0265</v>
      </c>
      <c r="G259" s="87">
        <v>1618.0</v>
      </c>
      <c r="H259" s="87">
        <v>380000.0</v>
      </c>
      <c r="I259" s="87">
        <v>346468.0</v>
      </c>
      <c r="J259" s="112">
        <f t="shared" si="1"/>
        <v>33532</v>
      </c>
      <c r="K259" s="119" t="s">
        <v>7608</v>
      </c>
      <c r="L259" s="89">
        <v>3.0</v>
      </c>
      <c r="M259" s="89">
        <v>2.0</v>
      </c>
      <c r="N259" s="113">
        <v>1342.0</v>
      </c>
      <c r="O259" s="114"/>
      <c r="P259" s="8" t="s">
        <v>2900</v>
      </c>
      <c r="Q259" s="8" t="s">
        <v>2900</v>
      </c>
      <c r="R259" s="8" t="s">
        <v>2900</v>
      </c>
      <c r="S259" s="106"/>
      <c r="T259" s="89" t="s">
        <v>3940</v>
      </c>
      <c r="U259" s="93" t="s">
        <v>7609</v>
      </c>
    </row>
    <row r="260">
      <c r="A260" s="6">
        <v>45600.0</v>
      </c>
      <c r="B260" s="8" t="s">
        <v>4614</v>
      </c>
      <c r="C260" s="12" t="s">
        <v>7610</v>
      </c>
      <c r="D260" s="8" t="s">
        <v>7611</v>
      </c>
      <c r="E260" s="8" t="s">
        <v>3306</v>
      </c>
      <c r="F260" s="111">
        <v>0.0364</v>
      </c>
      <c r="G260" s="87">
        <v>965.0</v>
      </c>
      <c r="H260" s="87">
        <v>445000.0</v>
      </c>
      <c r="I260" s="87">
        <v>124706.0</v>
      </c>
      <c r="J260" s="112">
        <f t="shared" si="1"/>
        <v>320294</v>
      </c>
      <c r="K260" s="119"/>
      <c r="L260" s="89">
        <v>3.0</v>
      </c>
      <c r="M260" s="89">
        <v>3.0</v>
      </c>
      <c r="N260" s="113">
        <v>2000.0</v>
      </c>
      <c r="O260" s="114" t="s">
        <v>4607</v>
      </c>
      <c r="P260" s="8" t="s">
        <v>2900</v>
      </c>
      <c r="Q260" s="8" t="s">
        <v>2900</v>
      </c>
      <c r="R260" s="8" t="s">
        <v>2900</v>
      </c>
      <c r="S260" s="106"/>
      <c r="T260" s="89" t="s">
        <v>3307</v>
      </c>
      <c r="U260" s="93" t="s">
        <v>7612</v>
      </c>
    </row>
    <row r="261">
      <c r="A261" s="6">
        <v>45600.0</v>
      </c>
      <c r="B261" s="8" t="s">
        <v>7613</v>
      </c>
      <c r="C261" s="12" t="s">
        <v>7614</v>
      </c>
      <c r="D261" s="8" t="s">
        <v>7615</v>
      </c>
      <c r="E261" s="8" t="s">
        <v>3306</v>
      </c>
      <c r="F261" s="111">
        <v>0.0259</v>
      </c>
      <c r="G261" s="87">
        <v>1320.0</v>
      </c>
      <c r="H261" s="87">
        <v>440000.0</v>
      </c>
      <c r="I261" s="87">
        <v>258415.0</v>
      </c>
      <c r="J261" s="112">
        <f t="shared" si="1"/>
        <v>181585</v>
      </c>
      <c r="K261" s="119"/>
      <c r="L261" s="89">
        <v>4.0</v>
      </c>
      <c r="M261" s="89">
        <v>3.0</v>
      </c>
      <c r="N261" s="113">
        <v>1640.0</v>
      </c>
      <c r="O261" s="114"/>
      <c r="P261" s="8" t="s">
        <v>2900</v>
      </c>
      <c r="Q261" s="8" t="s">
        <v>2900</v>
      </c>
      <c r="R261" s="8" t="s">
        <v>2900</v>
      </c>
      <c r="S261" s="106"/>
      <c r="T261" s="89" t="s">
        <v>3940</v>
      </c>
      <c r="U261" s="93" t="s">
        <v>7616</v>
      </c>
    </row>
    <row r="262">
      <c r="A262" s="6">
        <v>45600.0</v>
      </c>
      <c r="B262" s="8" t="s">
        <v>7617</v>
      </c>
      <c r="C262" s="12" t="s">
        <v>7618</v>
      </c>
      <c r="D262" s="8" t="s">
        <v>7619</v>
      </c>
      <c r="E262" s="8" t="s">
        <v>3306</v>
      </c>
      <c r="F262" s="111">
        <v>0.0356</v>
      </c>
      <c r="G262" s="87">
        <v>1163.0</v>
      </c>
      <c r="H262" s="87">
        <v>395000.0</v>
      </c>
      <c r="I262" s="87">
        <v>189634.0</v>
      </c>
      <c r="J262" s="112">
        <f t="shared" si="1"/>
        <v>205366</v>
      </c>
      <c r="K262" s="119"/>
      <c r="L262" s="89">
        <v>4.0</v>
      </c>
      <c r="M262" s="89">
        <v>2.0</v>
      </c>
      <c r="N262" s="113">
        <v>1310.0</v>
      </c>
      <c r="O262" s="114"/>
      <c r="P262" s="8" t="s">
        <v>2900</v>
      </c>
      <c r="Q262" s="8" t="s">
        <v>2900</v>
      </c>
      <c r="R262" s="8" t="s">
        <v>2900</v>
      </c>
      <c r="S262" s="106"/>
      <c r="T262" s="89" t="s">
        <v>3307</v>
      </c>
      <c r="U262" s="93" t="s">
        <v>7620</v>
      </c>
    </row>
    <row r="263">
      <c r="A263" s="6">
        <v>45600.0</v>
      </c>
      <c r="B263" s="8" t="s">
        <v>7621</v>
      </c>
      <c r="C263" s="12" t="s">
        <v>7622</v>
      </c>
      <c r="D263" s="8" t="s">
        <v>7623</v>
      </c>
      <c r="E263" s="8" t="s">
        <v>3306</v>
      </c>
      <c r="F263" s="111">
        <v>0.0395</v>
      </c>
      <c r="G263" s="87">
        <v>1557.0</v>
      </c>
      <c r="H263" s="87">
        <v>530000.0</v>
      </c>
      <c r="I263" s="87">
        <v>244015.0</v>
      </c>
      <c r="J263" s="112">
        <f t="shared" si="1"/>
        <v>285985</v>
      </c>
      <c r="K263" s="119"/>
      <c r="L263" s="89">
        <v>4.0</v>
      </c>
      <c r="M263" s="89">
        <v>3.0</v>
      </c>
      <c r="N263" s="113">
        <v>3593.0</v>
      </c>
      <c r="O263" s="114" t="s">
        <v>3838</v>
      </c>
      <c r="P263" s="8" t="s">
        <v>2900</v>
      </c>
      <c r="Q263" s="8" t="s">
        <v>2900</v>
      </c>
      <c r="R263" s="8" t="s">
        <v>2900</v>
      </c>
      <c r="S263" s="106"/>
      <c r="T263" s="89" t="s">
        <v>3307</v>
      </c>
      <c r="U263" s="93" t="s">
        <v>7624</v>
      </c>
    </row>
    <row r="264">
      <c r="A264" s="6">
        <v>45600.0</v>
      </c>
      <c r="B264" s="8" t="s">
        <v>6978</v>
      </c>
      <c r="C264" s="12" t="s">
        <v>7625</v>
      </c>
      <c r="D264" s="8" t="s">
        <v>7626</v>
      </c>
      <c r="E264" s="8" t="s">
        <v>3306</v>
      </c>
      <c r="F264" s="111">
        <v>0.0291</v>
      </c>
      <c r="G264" s="87">
        <v>2351.0</v>
      </c>
      <c r="H264" s="87">
        <v>575000.0</v>
      </c>
      <c r="I264" s="87">
        <v>424981.0</v>
      </c>
      <c r="J264" s="112">
        <f t="shared" si="1"/>
        <v>150019</v>
      </c>
      <c r="K264" s="119"/>
      <c r="L264" s="89">
        <v>4.0</v>
      </c>
      <c r="M264" s="89">
        <v>4.0</v>
      </c>
      <c r="N264" s="113">
        <v>4326.0</v>
      </c>
      <c r="O264" s="114" t="s">
        <v>7627</v>
      </c>
      <c r="P264" s="8" t="s">
        <v>2900</v>
      </c>
      <c r="Q264" s="8" t="s">
        <v>2900</v>
      </c>
      <c r="R264" s="8" t="s">
        <v>2900</v>
      </c>
      <c r="S264" s="106"/>
      <c r="T264" s="89" t="s">
        <v>3940</v>
      </c>
      <c r="U264" s="93" t="s">
        <v>7628</v>
      </c>
    </row>
    <row r="265">
      <c r="A265" s="6">
        <v>45600.0</v>
      </c>
      <c r="B265" s="8" t="s">
        <v>5867</v>
      </c>
      <c r="C265" s="12" t="s">
        <v>7629</v>
      </c>
      <c r="D265" s="8" t="s">
        <v>7630</v>
      </c>
      <c r="E265" s="8" t="s">
        <v>3306</v>
      </c>
      <c r="F265" s="111">
        <v>0.0264</v>
      </c>
      <c r="G265" s="87">
        <v>1253.0</v>
      </c>
      <c r="H265" s="87">
        <v>475000.0</v>
      </c>
      <c r="I265" s="87">
        <v>236223.0</v>
      </c>
      <c r="J265" s="112">
        <f t="shared" si="1"/>
        <v>238777</v>
      </c>
      <c r="K265" s="119"/>
      <c r="L265" s="89">
        <v>4.0</v>
      </c>
      <c r="M265" s="89">
        <v>3.0</v>
      </c>
      <c r="N265" s="113">
        <v>1985.0</v>
      </c>
      <c r="O265" s="114"/>
      <c r="P265" s="8" t="s">
        <v>2900</v>
      </c>
      <c r="Q265" s="8" t="s">
        <v>2900</v>
      </c>
      <c r="R265" s="8" t="s">
        <v>2900</v>
      </c>
      <c r="S265" s="106"/>
      <c r="T265" s="89" t="s">
        <v>4593</v>
      </c>
      <c r="U265" s="93" t="s">
        <v>7631</v>
      </c>
    </row>
    <row r="266">
      <c r="A266" s="6">
        <v>45600.0</v>
      </c>
      <c r="B266" s="8" t="s">
        <v>7632</v>
      </c>
      <c r="C266" s="12" t="s">
        <v>7633</v>
      </c>
      <c r="D266" s="8" t="s">
        <v>7634</v>
      </c>
      <c r="E266" s="8" t="s">
        <v>3306</v>
      </c>
      <c r="F266" s="111">
        <v>0.0359</v>
      </c>
      <c r="G266" s="87">
        <v>1063.0</v>
      </c>
      <c r="H266" s="87">
        <v>550000.0</v>
      </c>
      <c r="I266" s="87">
        <v>161932.0</v>
      </c>
      <c r="J266" s="112">
        <f t="shared" si="1"/>
        <v>388068</v>
      </c>
      <c r="K266" s="119"/>
      <c r="L266" s="89">
        <v>3.0</v>
      </c>
      <c r="M266" s="89">
        <v>3.0</v>
      </c>
      <c r="N266" s="113">
        <v>2642.0</v>
      </c>
      <c r="O266" s="114"/>
      <c r="P266" s="8" t="s">
        <v>2900</v>
      </c>
      <c r="Q266" s="8" t="s">
        <v>2900</v>
      </c>
      <c r="R266" s="8" t="s">
        <v>2900</v>
      </c>
      <c r="S266" s="106"/>
      <c r="T266" s="89" t="s">
        <v>3940</v>
      </c>
      <c r="U266" s="93" t="s">
        <v>7635</v>
      </c>
    </row>
    <row r="267">
      <c r="A267" s="6">
        <v>45597.0</v>
      </c>
      <c r="B267" s="8" t="s">
        <v>7636</v>
      </c>
      <c r="C267" s="12" t="s">
        <v>7637</v>
      </c>
      <c r="D267" s="8" t="s">
        <v>7638</v>
      </c>
      <c r="E267" s="8" t="s">
        <v>3851</v>
      </c>
      <c r="F267" s="111">
        <v>0.0424</v>
      </c>
      <c r="G267" s="87">
        <v>745.0</v>
      </c>
      <c r="H267" s="87">
        <v>350000.0</v>
      </c>
      <c r="I267" s="87">
        <v>96767.0</v>
      </c>
      <c r="J267" s="112">
        <f t="shared" si="1"/>
        <v>253233</v>
      </c>
      <c r="K267" s="119"/>
      <c r="L267" s="89">
        <v>3.0</v>
      </c>
      <c r="M267" s="89">
        <v>1.0</v>
      </c>
      <c r="N267" s="113">
        <v>1242.0</v>
      </c>
      <c r="O267" s="114"/>
      <c r="P267" s="8" t="s">
        <v>2900</v>
      </c>
      <c r="Q267" s="8" t="s">
        <v>2900</v>
      </c>
      <c r="R267" s="8" t="s">
        <v>2900</v>
      </c>
      <c r="S267" s="106"/>
      <c r="T267" s="89" t="s">
        <v>3479</v>
      </c>
      <c r="U267" s="93" t="s">
        <v>7639</v>
      </c>
    </row>
    <row r="268">
      <c r="A268" s="6">
        <v>45597.0</v>
      </c>
      <c r="B268" s="8" t="s">
        <v>7640</v>
      </c>
      <c r="C268" s="12" t="s">
        <v>7641</v>
      </c>
      <c r="D268" s="8" t="s">
        <v>7642</v>
      </c>
      <c r="E268" s="8" t="s">
        <v>3851</v>
      </c>
      <c r="F268" s="111">
        <v>0.0398</v>
      </c>
      <c r="G268" s="87">
        <v>909.0</v>
      </c>
      <c r="H268" s="87">
        <v>470000.0</v>
      </c>
      <c r="I268" s="87">
        <v>106427.0</v>
      </c>
      <c r="J268" s="112">
        <f t="shared" si="1"/>
        <v>363573</v>
      </c>
      <c r="K268" s="119"/>
      <c r="L268" s="89">
        <v>3.0</v>
      </c>
      <c r="M268" s="89">
        <v>2.0</v>
      </c>
      <c r="N268" s="113">
        <v>1939.0</v>
      </c>
      <c r="O268" s="114"/>
      <c r="P268" s="8" t="s">
        <v>2900</v>
      </c>
      <c r="Q268" s="8" t="s">
        <v>2900</v>
      </c>
      <c r="R268" s="8" t="s">
        <v>2900</v>
      </c>
      <c r="S268" s="106"/>
      <c r="T268" s="89" t="s">
        <v>3307</v>
      </c>
      <c r="U268" s="93" t="s">
        <v>7643</v>
      </c>
    </row>
    <row r="269">
      <c r="A269" s="6">
        <v>45597.0</v>
      </c>
      <c r="B269" s="8" t="s">
        <v>6894</v>
      </c>
      <c r="C269" s="12" t="s">
        <v>7644</v>
      </c>
      <c r="D269" s="8" t="s">
        <v>7645</v>
      </c>
      <c r="E269" s="8" t="s">
        <v>3851</v>
      </c>
      <c r="F269" s="111">
        <v>0.0285</v>
      </c>
      <c r="G269" s="87">
        <v>1142.0</v>
      </c>
      <c r="H269" s="87">
        <v>375000.0</v>
      </c>
      <c r="I269" s="87">
        <v>229777.0</v>
      </c>
      <c r="J269" s="112">
        <f t="shared" si="1"/>
        <v>145223</v>
      </c>
      <c r="K269" s="119"/>
      <c r="L269" s="89">
        <v>4.0</v>
      </c>
      <c r="M269" s="89">
        <v>2.0</v>
      </c>
      <c r="N269" s="113">
        <v>1554.0</v>
      </c>
      <c r="O269" s="114"/>
      <c r="P269" s="8" t="s">
        <v>66</v>
      </c>
      <c r="Q269" s="8" t="s">
        <v>66</v>
      </c>
      <c r="R269" s="8" t="s">
        <v>66</v>
      </c>
      <c r="S269" s="106"/>
      <c r="T269" s="89" t="s">
        <v>3940</v>
      </c>
      <c r="U269" s="93" t="s">
        <v>7646</v>
      </c>
    </row>
    <row r="270">
      <c r="A270" s="6">
        <v>45597.0</v>
      </c>
      <c r="B270" s="8" t="s">
        <v>7647</v>
      </c>
      <c r="C270" s="12" t="s">
        <v>7648</v>
      </c>
      <c r="D270" s="8" t="s">
        <v>7649</v>
      </c>
      <c r="E270" s="8" t="s">
        <v>3851</v>
      </c>
      <c r="F270" s="111">
        <v>0.0259</v>
      </c>
      <c r="G270" s="87">
        <v>1657.0</v>
      </c>
      <c r="H270" s="87">
        <v>414900.0</v>
      </c>
      <c r="I270" s="87">
        <v>310861.0</v>
      </c>
      <c r="J270" s="112">
        <f t="shared" si="1"/>
        <v>104039</v>
      </c>
      <c r="K270" s="119"/>
      <c r="L270" s="89">
        <v>3.0</v>
      </c>
      <c r="M270" s="89">
        <v>3.0</v>
      </c>
      <c r="N270" s="113">
        <v>1404.0</v>
      </c>
      <c r="O270" s="114">
        <v>275.0</v>
      </c>
      <c r="P270" s="8" t="s">
        <v>66</v>
      </c>
      <c r="Q270" s="8" t="s">
        <v>66</v>
      </c>
      <c r="R270" s="8" t="s">
        <v>66</v>
      </c>
      <c r="S270" s="106"/>
      <c r="T270" s="89" t="s">
        <v>3307</v>
      </c>
      <c r="U270" s="93" t="s">
        <v>7650</v>
      </c>
    </row>
    <row r="271">
      <c r="A271" s="6">
        <v>45597.0</v>
      </c>
      <c r="B271" s="8" t="s">
        <v>7651</v>
      </c>
      <c r="C271" s="12" t="s">
        <v>7652</v>
      </c>
      <c r="D271" s="8" t="s">
        <v>7653</v>
      </c>
      <c r="E271" s="8" t="s">
        <v>3851</v>
      </c>
      <c r="F271" s="111">
        <v>0.0256</v>
      </c>
      <c r="G271" s="87">
        <v>1341.0</v>
      </c>
      <c r="H271" s="87">
        <v>395000.0</v>
      </c>
      <c r="I271" s="87">
        <v>281523.0</v>
      </c>
      <c r="J271" s="112">
        <f t="shared" si="1"/>
        <v>113477</v>
      </c>
      <c r="K271" s="119"/>
      <c r="L271" s="89">
        <v>3.0</v>
      </c>
      <c r="M271" s="89">
        <v>3.0</v>
      </c>
      <c r="N271" s="113">
        <v>1795.0</v>
      </c>
      <c r="O271" s="114">
        <v>281.0</v>
      </c>
      <c r="P271" s="8" t="s">
        <v>66</v>
      </c>
      <c r="Q271" s="8" t="s">
        <v>66</v>
      </c>
      <c r="R271" s="8" t="s">
        <v>66</v>
      </c>
      <c r="S271" s="106"/>
      <c r="T271" s="89" t="s">
        <v>3307</v>
      </c>
      <c r="U271" s="93" t="s">
        <v>7654</v>
      </c>
    </row>
    <row r="272">
      <c r="A272" s="6">
        <v>45597.0</v>
      </c>
      <c r="B272" s="8" t="s">
        <v>7655</v>
      </c>
      <c r="C272" s="12" t="s">
        <v>7656</v>
      </c>
      <c r="D272" s="8" t="s">
        <v>7657</v>
      </c>
      <c r="E272" s="8" t="s">
        <v>3306</v>
      </c>
      <c r="F272" s="111">
        <v>0.0262</v>
      </c>
      <c r="G272" s="87">
        <v>2112.0</v>
      </c>
      <c r="H272" s="87">
        <v>470000.0</v>
      </c>
      <c r="I272" s="87">
        <v>376711.0</v>
      </c>
      <c r="J272" s="112">
        <f t="shared" si="1"/>
        <v>93289</v>
      </c>
      <c r="K272" s="119" t="s">
        <v>7658</v>
      </c>
      <c r="L272" s="89">
        <v>5.0</v>
      </c>
      <c r="M272" s="89">
        <v>3.0</v>
      </c>
      <c r="N272" s="113">
        <v>2428.0</v>
      </c>
      <c r="O272" s="114"/>
      <c r="P272" s="8" t="s">
        <v>66</v>
      </c>
      <c r="Q272" s="8" t="s">
        <v>66</v>
      </c>
      <c r="R272" s="8" t="s">
        <v>66</v>
      </c>
      <c r="S272" s="106"/>
      <c r="T272" s="89" t="s">
        <v>3307</v>
      </c>
      <c r="U272" s="93" t="s">
        <v>7659</v>
      </c>
    </row>
    <row r="273">
      <c r="A273" s="6">
        <v>45597.0</v>
      </c>
      <c r="B273" s="8" t="s">
        <v>7660</v>
      </c>
      <c r="C273" s="12" t="s">
        <v>7661</v>
      </c>
      <c r="D273" s="8" t="s">
        <v>7662</v>
      </c>
      <c r="E273" s="8" t="s">
        <v>3306</v>
      </c>
      <c r="F273" s="111">
        <v>0.0473</v>
      </c>
      <c r="G273" s="87">
        <v>1147.0</v>
      </c>
      <c r="H273" s="87">
        <v>315000.0</v>
      </c>
      <c r="I273" s="87">
        <v>214692.0</v>
      </c>
      <c r="J273" s="112">
        <f t="shared" si="1"/>
        <v>100308</v>
      </c>
      <c r="K273" s="119" t="s">
        <v>7663</v>
      </c>
      <c r="L273" s="89">
        <v>3.0</v>
      </c>
      <c r="M273" s="89">
        <v>1.0</v>
      </c>
      <c r="N273" s="113">
        <v>972.0</v>
      </c>
      <c r="O273" s="114"/>
      <c r="P273" s="8" t="s">
        <v>66</v>
      </c>
      <c r="Q273" s="8" t="s">
        <v>66</v>
      </c>
      <c r="R273" s="8" t="s">
        <v>66</v>
      </c>
      <c r="S273" s="106"/>
      <c r="T273" s="89" t="s">
        <v>3693</v>
      </c>
      <c r="U273" s="93" t="s">
        <v>7664</v>
      </c>
    </row>
    <row r="274">
      <c r="A274" s="6">
        <v>45597.0</v>
      </c>
      <c r="B274" s="8" t="s">
        <v>7665</v>
      </c>
      <c r="C274" s="12" t="s">
        <v>7666</v>
      </c>
      <c r="D274" s="8" t="s">
        <v>7667</v>
      </c>
      <c r="E274" s="8" t="s">
        <v>3306</v>
      </c>
      <c r="F274" s="111">
        <v>0.0283</v>
      </c>
      <c r="G274" s="87">
        <v>1161.0</v>
      </c>
      <c r="H274" s="87">
        <v>380000.0</v>
      </c>
      <c r="I274" s="87">
        <v>244942.0</v>
      </c>
      <c r="J274" s="112">
        <f t="shared" si="1"/>
        <v>135058</v>
      </c>
      <c r="K274" s="119" t="s">
        <v>7668</v>
      </c>
      <c r="L274" s="89">
        <v>3.0</v>
      </c>
      <c r="M274" s="89">
        <v>2.0</v>
      </c>
      <c r="N274" s="113">
        <v>2376.0</v>
      </c>
      <c r="O274" s="114"/>
      <c r="P274" s="8" t="s">
        <v>66</v>
      </c>
      <c r="Q274" s="8" t="s">
        <v>66</v>
      </c>
      <c r="R274" s="8" t="s">
        <v>66</v>
      </c>
      <c r="S274" s="106"/>
      <c r="T274" s="89" t="s">
        <v>3307</v>
      </c>
      <c r="U274" s="93" t="s">
        <v>7669</v>
      </c>
    </row>
    <row r="275">
      <c r="A275" s="6">
        <v>45597.0</v>
      </c>
      <c r="B275" s="8" t="s">
        <v>4958</v>
      </c>
      <c r="C275" s="12" t="s">
        <v>7670</v>
      </c>
      <c r="D275" s="8" t="s">
        <v>7671</v>
      </c>
      <c r="E275" s="8" t="s">
        <v>3306</v>
      </c>
      <c r="F275" s="111">
        <v>0.0407</v>
      </c>
      <c r="G275" s="87">
        <v>942.0</v>
      </c>
      <c r="H275" s="87">
        <v>290000.0</v>
      </c>
      <c r="I275" s="87">
        <v>137514.0</v>
      </c>
      <c r="J275" s="112">
        <f t="shared" si="1"/>
        <v>152486</v>
      </c>
      <c r="K275" s="119"/>
      <c r="L275" s="89">
        <v>3.0</v>
      </c>
      <c r="M275" s="89">
        <v>1.0</v>
      </c>
      <c r="N275" s="113">
        <v>1046.0</v>
      </c>
      <c r="O275" s="114"/>
      <c r="P275" s="8" t="s">
        <v>2900</v>
      </c>
      <c r="Q275" s="8" t="s">
        <v>2900</v>
      </c>
      <c r="R275" s="8" t="s">
        <v>2900</v>
      </c>
      <c r="S275" s="106"/>
      <c r="T275" s="89" t="s">
        <v>4593</v>
      </c>
      <c r="U275" s="93" t="s">
        <v>7672</v>
      </c>
    </row>
    <row r="276">
      <c r="A276" s="6">
        <v>45597.0</v>
      </c>
      <c r="B276" s="8" t="s">
        <v>3727</v>
      </c>
      <c r="C276" s="12" t="s">
        <v>7673</v>
      </c>
      <c r="D276" s="8" t="s">
        <v>7674</v>
      </c>
      <c r="E276" s="8" t="s">
        <v>3306</v>
      </c>
      <c r="F276" s="111">
        <v>0.0357</v>
      </c>
      <c r="G276" s="87">
        <v>1984.0</v>
      </c>
      <c r="H276" s="87">
        <v>505000.0</v>
      </c>
      <c r="I276" s="87">
        <v>314819.0</v>
      </c>
      <c r="J276" s="112">
        <f t="shared" si="1"/>
        <v>190181</v>
      </c>
      <c r="K276" s="119"/>
      <c r="L276" s="89">
        <v>3.0</v>
      </c>
      <c r="M276" s="89">
        <v>3.0</v>
      </c>
      <c r="N276" s="113">
        <v>2635.0</v>
      </c>
      <c r="O276" s="114"/>
      <c r="P276" s="8" t="s">
        <v>2900</v>
      </c>
      <c r="Q276" s="8" t="s">
        <v>2900</v>
      </c>
      <c r="R276" s="8" t="s">
        <v>2900</v>
      </c>
      <c r="S276" s="106"/>
      <c r="T276" s="89" t="s">
        <v>3307</v>
      </c>
      <c r="U276" s="93" t="s">
        <v>7675</v>
      </c>
    </row>
    <row r="277">
      <c r="A277" s="6">
        <v>45596.0</v>
      </c>
      <c r="B277" s="8" t="s">
        <v>7676</v>
      </c>
      <c r="C277" s="12" t="s">
        <v>7677</v>
      </c>
      <c r="D277" s="8" t="s">
        <v>7678</v>
      </c>
      <c r="E277" s="8" t="s">
        <v>3306</v>
      </c>
      <c r="F277" s="111">
        <v>0.0283</v>
      </c>
      <c r="G277" s="87">
        <v>1746.0</v>
      </c>
      <c r="H277" s="87">
        <v>460000.0</v>
      </c>
      <c r="I277" s="87">
        <v>327987.0</v>
      </c>
      <c r="J277" s="112">
        <f t="shared" si="1"/>
        <v>132013</v>
      </c>
      <c r="K277" s="119" t="s">
        <v>7679</v>
      </c>
      <c r="L277" s="89">
        <v>3.0</v>
      </c>
      <c r="M277" s="89">
        <v>3.0</v>
      </c>
      <c r="N277" s="113">
        <v>2394.0</v>
      </c>
      <c r="O277" s="114">
        <v>33.0</v>
      </c>
      <c r="P277" s="8" t="s">
        <v>66</v>
      </c>
      <c r="Q277" s="8" t="s">
        <v>66</v>
      </c>
      <c r="R277" s="8" t="s">
        <v>66</v>
      </c>
      <c r="S277" s="106"/>
      <c r="T277" s="89" t="s">
        <v>3307</v>
      </c>
      <c r="U277" s="93" t="s">
        <v>7680</v>
      </c>
    </row>
    <row r="278">
      <c r="A278" s="6">
        <v>45596.0</v>
      </c>
      <c r="B278" s="8" t="s">
        <v>7681</v>
      </c>
      <c r="C278" s="12" t="s">
        <v>7682</v>
      </c>
      <c r="D278" s="8" t="s">
        <v>7683</v>
      </c>
      <c r="E278" s="8" t="s">
        <v>3306</v>
      </c>
      <c r="F278" s="111">
        <v>0.032</v>
      </c>
      <c r="G278" s="87">
        <v>2003.0</v>
      </c>
      <c r="H278" s="87">
        <v>674900.0</v>
      </c>
      <c r="I278" s="87">
        <v>369400.0</v>
      </c>
      <c r="J278" s="112">
        <f t="shared" si="1"/>
        <v>305500</v>
      </c>
      <c r="K278" s="119"/>
      <c r="L278" s="89">
        <v>3.0</v>
      </c>
      <c r="M278" s="89">
        <v>3.0</v>
      </c>
      <c r="N278" s="113">
        <v>3390.0</v>
      </c>
      <c r="O278" s="114"/>
      <c r="P278" s="8" t="s">
        <v>2900</v>
      </c>
      <c r="Q278" s="8" t="s">
        <v>2900</v>
      </c>
      <c r="R278" s="8" t="s">
        <v>2900</v>
      </c>
      <c r="S278" s="106"/>
      <c r="T278" s="89" t="s">
        <v>3307</v>
      </c>
      <c r="U278" s="93" t="s">
        <v>7684</v>
      </c>
    </row>
    <row r="279">
      <c r="A279" s="6">
        <v>45596.0</v>
      </c>
      <c r="B279" s="8" t="s">
        <v>5697</v>
      </c>
      <c r="C279" s="12" t="s">
        <v>7685</v>
      </c>
      <c r="D279" s="8" t="s">
        <v>7686</v>
      </c>
      <c r="E279" s="8" t="s">
        <v>3851</v>
      </c>
      <c r="F279" s="111">
        <v>0.0371</v>
      </c>
      <c r="G279" s="87">
        <v>543.0</v>
      </c>
      <c r="H279" s="87">
        <v>265000.0</v>
      </c>
      <c r="I279" s="87">
        <v>84396.0</v>
      </c>
      <c r="J279" s="112">
        <f t="shared" si="1"/>
        <v>180604</v>
      </c>
      <c r="K279" s="119"/>
      <c r="L279" s="89">
        <v>2.0</v>
      </c>
      <c r="M279" s="89">
        <v>2.0</v>
      </c>
      <c r="N279" s="113">
        <v>992.0</v>
      </c>
      <c r="O279" s="114">
        <v>248.0</v>
      </c>
      <c r="P279" s="8" t="s">
        <v>2900</v>
      </c>
      <c r="Q279" s="8" t="s">
        <v>2900</v>
      </c>
      <c r="R279" s="8" t="s">
        <v>2900</v>
      </c>
      <c r="S279" s="106"/>
      <c r="T279" s="89" t="s">
        <v>3307</v>
      </c>
      <c r="U279" s="93" t="s">
        <v>7687</v>
      </c>
    </row>
    <row r="280">
      <c r="A280" s="6">
        <v>45595.0</v>
      </c>
      <c r="B280" s="8" t="s">
        <v>4917</v>
      </c>
      <c r="C280" s="12" t="s">
        <v>7688</v>
      </c>
      <c r="D280" s="8" t="s">
        <v>7689</v>
      </c>
      <c r="E280" s="8" t="s">
        <v>3851</v>
      </c>
      <c r="F280" s="111">
        <v>0.0273</v>
      </c>
      <c r="G280" s="87">
        <v>679.0</v>
      </c>
      <c r="H280" s="87">
        <v>230000.0</v>
      </c>
      <c r="I280" s="87">
        <v>139272.0</v>
      </c>
      <c r="J280" s="112">
        <f t="shared" si="1"/>
        <v>90728</v>
      </c>
      <c r="K280" s="119"/>
      <c r="L280" s="89">
        <v>2.0</v>
      </c>
      <c r="M280" s="89">
        <v>2.0</v>
      </c>
      <c r="N280" s="113">
        <v>984.0</v>
      </c>
      <c r="O280" s="114">
        <v>222.0</v>
      </c>
      <c r="P280" s="8" t="s">
        <v>66</v>
      </c>
      <c r="Q280" s="8" t="s">
        <v>66</v>
      </c>
      <c r="R280" s="8" t="s">
        <v>66</v>
      </c>
      <c r="S280" s="106"/>
      <c r="T280" s="89" t="s">
        <v>3307</v>
      </c>
      <c r="U280" s="93" t="s">
        <v>7690</v>
      </c>
    </row>
    <row r="281">
      <c r="A281" s="6">
        <v>45595.0</v>
      </c>
      <c r="B281" s="8" t="s">
        <v>7691</v>
      </c>
      <c r="C281" s="12" t="s">
        <v>7692</v>
      </c>
      <c r="D281" s="8" t="s">
        <v>7693</v>
      </c>
      <c r="E281" s="8" t="s">
        <v>3851</v>
      </c>
      <c r="F281" s="111">
        <v>0.0353</v>
      </c>
      <c r="G281" s="87">
        <v>1428.0</v>
      </c>
      <c r="H281" s="87">
        <v>500000.0</v>
      </c>
      <c r="I281" s="87">
        <v>212094.0</v>
      </c>
      <c r="J281" s="112">
        <f t="shared" si="1"/>
        <v>287906</v>
      </c>
      <c r="K281" s="119"/>
      <c r="L281" s="89">
        <v>4.0</v>
      </c>
      <c r="M281" s="89">
        <v>3.0</v>
      </c>
      <c r="N281" s="113">
        <v>3056.0</v>
      </c>
      <c r="O281" s="114">
        <v>33.0</v>
      </c>
      <c r="P281" s="8" t="s">
        <v>2900</v>
      </c>
      <c r="Q281" s="8" t="s">
        <v>2900</v>
      </c>
      <c r="R281" s="8" t="s">
        <v>2900</v>
      </c>
      <c r="S281" s="106"/>
      <c r="T281" s="89" t="s">
        <v>3307</v>
      </c>
      <c r="U281" s="93" t="s">
        <v>7694</v>
      </c>
    </row>
    <row r="282">
      <c r="A282" s="6">
        <v>45595.0</v>
      </c>
      <c r="B282" s="8" t="s">
        <v>4965</v>
      </c>
      <c r="C282" s="12" t="s">
        <v>7695</v>
      </c>
      <c r="D282" s="8" t="s">
        <v>7696</v>
      </c>
      <c r="E282" s="8" t="s">
        <v>3851</v>
      </c>
      <c r="F282" s="111">
        <v>0.038</v>
      </c>
      <c r="G282" s="87">
        <v>1134.0</v>
      </c>
      <c r="H282" s="87">
        <v>450000.0</v>
      </c>
      <c r="I282" s="87">
        <v>172548.0</v>
      </c>
      <c r="J282" s="112">
        <f t="shared" si="1"/>
        <v>277452</v>
      </c>
      <c r="K282" s="119"/>
      <c r="L282" s="89">
        <v>3.0</v>
      </c>
      <c r="M282" s="89">
        <v>4.0</v>
      </c>
      <c r="N282" s="113">
        <v>2184.0</v>
      </c>
      <c r="O282" s="114"/>
      <c r="P282" s="8" t="s">
        <v>2900</v>
      </c>
      <c r="Q282" s="8" t="s">
        <v>2900</v>
      </c>
      <c r="R282" s="8" t="s">
        <v>2900</v>
      </c>
      <c r="S282" s="106"/>
      <c r="T282" s="89" t="s">
        <v>3307</v>
      </c>
      <c r="U282" s="93" t="s">
        <v>7697</v>
      </c>
    </row>
    <row r="283">
      <c r="A283" s="6">
        <v>45595.0</v>
      </c>
      <c r="B283" s="8" t="s">
        <v>7698</v>
      </c>
      <c r="C283" s="12" t="s">
        <v>7699</v>
      </c>
      <c r="D283" s="8" t="s">
        <v>7700</v>
      </c>
      <c r="E283" s="8" t="s">
        <v>3306</v>
      </c>
      <c r="F283" s="111">
        <v>0.0371</v>
      </c>
      <c r="G283" s="87">
        <v>406.0</v>
      </c>
      <c r="H283" s="87">
        <v>215000.0</v>
      </c>
      <c r="I283" s="87">
        <v>62761.0</v>
      </c>
      <c r="J283" s="112">
        <f t="shared" si="1"/>
        <v>152239</v>
      </c>
      <c r="K283" s="119"/>
      <c r="L283" s="89">
        <v>1.0</v>
      </c>
      <c r="M283" s="89">
        <v>1.0</v>
      </c>
      <c r="N283" s="113">
        <v>544.0</v>
      </c>
      <c r="O283" s="114">
        <v>449.0</v>
      </c>
      <c r="P283" s="8" t="s">
        <v>2900</v>
      </c>
      <c r="Q283" s="8" t="s">
        <v>2900</v>
      </c>
      <c r="R283" s="8" t="s">
        <v>2900</v>
      </c>
      <c r="S283" s="106"/>
      <c r="T283" s="89" t="s">
        <v>3307</v>
      </c>
      <c r="U283" s="93" t="s">
        <v>7701</v>
      </c>
    </row>
    <row r="284">
      <c r="A284" s="6">
        <v>45595.0</v>
      </c>
      <c r="B284" s="8" t="s">
        <v>3349</v>
      </c>
      <c r="C284" s="12" t="s">
        <v>7702</v>
      </c>
      <c r="D284" s="8" t="s">
        <v>7703</v>
      </c>
      <c r="E284" s="8" t="s">
        <v>3306</v>
      </c>
      <c r="F284" s="111">
        <v>0.0271</v>
      </c>
      <c r="G284" s="87">
        <v>1634.0</v>
      </c>
      <c r="H284" s="87">
        <v>508250.0</v>
      </c>
      <c r="I284" s="87">
        <v>322924.0</v>
      </c>
      <c r="J284" s="112">
        <f t="shared" si="1"/>
        <v>185326</v>
      </c>
      <c r="K284" s="119"/>
      <c r="L284" s="89">
        <v>4.0</v>
      </c>
      <c r="M284" s="89">
        <v>4.0</v>
      </c>
      <c r="N284" s="113">
        <v>2522.0</v>
      </c>
      <c r="O284" s="114" t="s">
        <v>7704</v>
      </c>
      <c r="P284" s="8" t="s">
        <v>2900</v>
      </c>
      <c r="Q284" s="8" t="s">
        <v>2900</v>
      </c>
      <c r="R284" s="8" t="s">
        <v>2900</v>
      </c>
      <c r="S284" s="106"/>
      <c r="T284" s="89" t="s">
        <v>3307</v>
      </c>
      <c r="U284" s="93" t="s">
        <v>7705</v>
      </c>
    </row>
    <row r="285">
      <c r="A285" s="6">
        <v>45594.0</v>
      </c>
      <c r="B285" s="8" t="s">
        <v>7706</v>
      </c>
      <c r="C285" s="12" t="s">
        <v>7707</v>
      </c>
      <c r="D285" s="8" t="s">
        <v>7708</v>
      </c>
      <c r="E285" s="8" t="s">
        <v>3851</v>
      </c>
      <c r="F285" s="111">
        <v>0.0319</v>
      </c>
      <c r="G285" s="87">
        <v>1259.0</v>
      </c>
      <c r="H285" s="87">
        <v>365000.0</v>
      </c>
      <c r="I285" s="87">
        <v>231252.0</v>
      </c>
      <c r="J285" s="112">
        <f t="shared" si="1"/>
        <v>133748</v>
      </c>
      <c r="K285" s="119"/>
      <c r="L285" s="89">
        <v>3.0</v>
      </c>
      <c r="M285" s="89">
        <v>4.0</v>
      </c>
      <c r="N285" s="113">
        <v>2046.0</v>
      </c>
      <c r="O285" s="114">
        <v>321.0</v>
      </c>
      <c r="P285" s="8" t="s">
        <v>66</v>
      </c>
      <c r="Q285" s="8" t="s">
        <v>66</v>
      </c>
      <c r="R285" s="8" t="s">
        <v>66</v>
      </c>
      <c r="S285" s="106"/>
      <c r="T285" s="89" t="s">
        <v>3307</v>
      </c>
      <c r="U285" s="93" t="s">
        <v>7709</v>
      </c>
    </row>
    <row r="286">
      <c r="A286" s="6">
        <v>45594.0</v>
      </c>
      <c r="B286" s="8" t="s">
        <v>7710</v>
      </c>
      <c r="C286" s="12" t="s">
        <v>7711</v>
      </c>
      <c r="D286" s="8" t="s">
        <v>7712</v>
      </c>
      <c r="E286" s="8" t="s">
        <v>3851</v>
      </c>
      <c r="F286" s="111">
        <v>0.0337</v>
      </c>
      <c r="G286" s="87">
        <v>738.0</v>
      </c>
      <c r="H286" s="87">
        <v>274999.0</v>
      </c>
      <c r="I286" s="87">
        <v>133417.0</v>
      </c>
      <c r="J286" s="112">
        <f t="shared" si="1"/>
        <v>141582</v>
      </c>
      <c r="K286" s="119"/>
      <c r="L286" s="89">
        <v>3.0</v>
      </c>
      <c r="M286" s="89">
        <v>1.0</v>
      </c>
      <c r="N286" s="113">
        <v>978.0</v>
      </c>
      <c r="O286" s="114"/>
      <c r="P286" s="8" t="s">
        <v>66</v>
      </c>
      <c r="Q286" s="8" t="s">
        <v>66</v>
      </c>
      <c r="R286" s="8" t="s">
        <v>66</v>
      </c>
      <c r="S286" s="106"/>
      <c r="T286" s="89" t="s">
        <v>3307</v>
      </c>
      <c r="U286" s="93" t="s">
        <v>7713</v>
      </c>
    </row>
    <row r="287">
      <c r="A287" s="6">
        <v>45594.0</v>
      </c>
      <c r="B287" s="8" t="s">
        <v>7714</v>
      </c>
      <c r="C287" s="12" t="s">
        <v>7715</v>
      </c>
      <c r="D287" s="8" t="s">
        <v>7716</v>
      </c>
      <c r="E287" s="8" t="s">
        <v>3306</v>
      </c>
      <c r="F287" s="111">
        <v>0.0398</v>
      </c>
      <c r="G287" s="87">
        <v>957.0</v>
      </c>
      <c r="H287" s="87">
        <v>407000.0</v>
      </c>
      <c r="I287" s="87">
        <v>114812.0</v>
      </c>
      <c r="J287" s="112">
        <f t="shared" si="1"/>
        <v>292188</v>
      </c>
      <c r="K287" s="119"/>
      <c r="L287" s="89">
        <v>2.0</v>
      </c>
      <c r="M287" s="89">
        <v>3.0</v>
      </c>
      <c r="N287" s="113">
        <v>1606.0</v>
      </c>
      <c r="O287" s="114">
        <v>207.0</v>
      </c>
      <c r="P287" s="8" t="s">
        <v>2900</v>
      </c>
      <c r="Q287" s="8" t="s">
        <v>2900</v>
      </c>
      <c r="R287" s="8" t="s">
        <v>2900</v>
      </c>
      <c r="S287" s="106"/>
      <c r="T287" s="89" t="s">
        <v>3479</v>
      </c>
      <c r="U287" s="93" t="s">
        <v>7717</v>
      </c>
    </row>
    <row r="288">
      <c r="A288" s="6">
        <v>45594.0</v>
      </c>
      <c r="B288" s="8" t="s">
        <v>7568</v>
      </c>
      <c r="C288" s="12" t="s">
        <v>7718</v>
      </c>
      <c r="D288" s="8" t="s">
        <v>7719</v>
      </c>
      <c r="E288" s="8" t="s">
        <v>3306</v>
      </c>
      <c r="F288" s="111">
        <v>0.0283</v>
      </c>
      <c r="G288" s="87">
        <v>700.0</v>
      </c>
      <c r="H288" s="87">
        <v>389000.0</v>
      </c>
      <c r="I288" s="87">
        <v>137779.0</v>
      </c>
      <c r="J288" s="112">
        <f t="shared" si="1"/>
        <v>251221</v>
      </c>
      <c r="K288" s="119"/>
      <c r="L288" s="89">
        <v>3.0</v>
      </c>
      <c r="M288" s="89">
        <v>3.0</v>
      </c>
      <c r="N288" s="113">
        <v>1882.0</v>
      </c>
      <c r="O288" s="114"/>
      <c r="P288" s="8" t="s">
        <v>2900</v>
      </c>
      <c r="Q288" s="8" t="s">
        <v>2900</v>
      </c>
      <c r="R288" s="8" t="s">
        <v>2900</v>
      </c>
      <c r="S288" s="106"/>
      <c r="T288" s="89" t="s">
        <v>3307</v>
      </c>
      <c r="U288" s="93" t="s">
        <v>7720</v>
      </c>
    </row>
    <row r="289">
      <c r="A289" s="6">
        <v>45593.0</v>
      </c>
      <c r="B289" s="8" t="s">
        <v>7721</v>
      </c>
      <c r="C289" s="12" t="s">
        <v>7722</v>
      </c>
      <c r="D289" s="8" t="s">
        <v>7723</v>
      </c>
      <c r="E289" s="8" t="s">
        <v>3851</v>
      </c>
      <c r="F289" s="111">
        <v>0.0273</v>
      </c>
      <c r="G289" s="87">
        <v>1671.0</v>
      </c>
      <c r="H289" s="87">
        <v>459900.0</v>
      </c>
      <c r="I289" s="87">
        <v>345075.0</v>
      </c>
      <c r="J289" s="112">
        <f t="shared" si="1"/>
        <v>114825</v>
      </c>
      <c r="K289" s="119"/>
      <c r="L289" s="89">
        <v>5.0</v>
      </c>
      <c r="M289" s="89">
        <v>3.0</v>
      </c>
      <c r="N289" s="113">
        <v>2383.0</v>
      </c>
      <c r="O289" s="114"/>
      <c r="P289" s="8" t="s">
        <v>66</v>
      </c>
      <c r="Q289" s="8" t="s">
        <v>66</v>
      </c>
      <c r="R289" s="8" t="s">
        <v>66</v>
      </c>
      <c r="S289" s="106"/>
      <c r="T289" s="89" t="s">
        <v>3307</v>
      </c>
      <c r="U289" s="93" t="s">
        <v>7724</v>
      </c>
    </row>
    <row r="290">
      <c r="A290" s="6">
        <v>45593.0</v>
      </c>
      <c r="B290" s="8" t="s">
        <v>7725</v>
      </c>
      <c r="C290" s="12" t="s">
        <v>7726</v>
      </c>
      <c r="D290" s="8" t="s">
        <v>7727</v>
      </c>
      <c r="E290" s="8" t="s">
        <v>3851</v>
      </c>
      <c r="F290" s="111">
        <v>0.0392</v>
      </c>
      <c r="G290" s="87">
        <v>1350.0</v>
      </c>
      <c r="H290" s="87">
        <v>299999.0</v>
      </c>
      <c r="I290" s="87">
        <v>271193.0</v>
      </c>
      <c r="J290" s="112">
        <f t="shared" si="1"/>
        <v>28806</v>
      </c>
      <c r="K290" s="119"/>
      <c r="L290" s="89">
        <v>2.0</v>
      </c>
      <c r="M290" s="89">
        <v>1.0</v>
      </c>
      <c r="N290" s="113">
        <v>756.0</v>
      </c>
      <c r="O290" s="114"/>
      <c r="P290" s="8" t="s">
        <v>66</v>
      </c>
      <c r="Q290" s="8" t="s">
        <v>2900</v>
      </c>
      <c r="R290" s="8" t="s">
        <v>2900</v>
      </c>
      <c r="S290" s="106"/>
      <c r="T290" s="89" t="s">
        <v>3307</v>
      </c>
      <c r="U290" s="93" t="s">
        <v>7728</v>
      </c>
    </row>
    <row r="291">
      <c r="A291" s="6">
        <v>45593.0</v>
      </c>
      <c r="B291" s="8" t="s">
        <v>3773</v>
      </c>
      <c r="C291" s="12" t="s">
        <v>7729</v>
      </c>
      <c r="D291" s="8" t="s">
        <v>7730</v>
      </c>
      <c r="E291" s="8" t="s">
        <v>3851</v>
      </c>
      <c r="F291" s="111">
        <v>0.0264</v>
      </c>
      <c r="G291" s="87">
        <v>1467.0</v>
      </c>
      <c r="H291" s="87">
        <v>415000.0</v>
      </c>
      <c r="I291" s="87">
        <v>289372.0</v>
      </c>
      <c r="J291" s="112">
        <f t="shared" si="1"/>
        <v>125628</v>
      </c>
      <c r="K291" s="119"/>
      <c r="L291" s="89">
        <v>4.0</v>
      </c>
      <c r="M291" s="89">
        <v>3.0</v>
      </c>
      <c r="N291" s="113">
        <v>2319.0</v>
      </c>
      <c r="O291" s="114"/>
      <c r="P291" s="8" t="s">
        <v>66</v>
      </c>
      <c r="Q291" s="8" t="s">
        <v>66</v>
      </c>
      <c r="R291" s="8" t="s">
        <v>66</v>
      </c>
      <c r="S291" s="106"/>
      <c r="T291" s="89" t="s">
        <v>3307</v>
      </c>
      <c r="U291" s="93" t="s">
        <v>7731</v>
      </c>
    </row>
    <row r="292">
      <c r="A292" s="6">
        <v>45593.0</v>
      </c>
      <c r="B292" s="8" t="s">
        <v>6698</v>
      </c>
      <c r="C292" s="12" t="s">
        <v>7732</v>
      </c>
      <c r="D292" s="8" t="s">
        <v>7733</v>
      </c>
      <c r="E292" s="8" t="s">
        <v>3851</v>
      </c>
      <c r="F292" s="111">
        <v>0.0285</v>
      </c>
      <c r="G292" s="87">
        <v>2663.0</v>
      </c>
      <c r="H292" s="87">
        <v>543000.0</v>
      </c>
      <c r="I292" s="87">
        <v>306220.0</v>
      </c>
      <c r="J292" s="112">
        <f t="shared" si="1"/>
        <v>236780</v>
      </c>
      <c r="K292" s="119"/>
      <c r="L292" s="89">
        <v>4.0</v>
      </c>
      <c r="M292" s="89">
        <v>4.0</v>
      </c>
      <c r="N292" s="113">
        <v>3042.0</v>
      </c>
      <c r="O292" s="114" t="s">
        <v>3838</v>
      </c>
      <c r="P292" s="8" t="s">
        <v>2900</v>
      </c>
      <c r="Q292" s="8" t="s">
        <v>2900</v>
      </c>
      <c r="R292" s="8" t="s">
        <v>2900</v>
      </c>
      <c r="S292" s="106"/>
      <c r="T292" s="89" t="s">
        <v>3307</v>
      </c>
      <c r="U292" s="93" t="s">
        <v>7734</v>
      </c>
    </row>
    <row r="293">
      <c r="A293" s="6">
        <v>45593.0</v>
      </c>
      <c r="B293" s="8" t="s">
        <v>3464</v>
      </c>
      <c r="C293" s="12" t="s">
        <v>7735</v>
      </c>
      <c r="D293" s="8" t="s">
        <v>7736</v>
      </c>
      <c r="E293" s="8" t="s">
        <v>3306</v>
      </c>
      <c r="F293" s="111">
        <v>0.0256</v>
      </c>
      <c r="G293" s="87">
        <v>1202.0</v>
      </c>
      <c r="H293" s="87">
        <v>330000.0</v>
      </c>
      <c r="I293" s="87">
        <v>250708.0</v>
      </c>
      <c r="J293" s="112">
        <f t="shared" si="1"/>
        <v>79292</v>
      </c>
      <c r="K293" s="119"/>
      <c r="L293" s="89">
        <v>3.0</v>
      </c>
      <c r="M293" s="89">
        <v>3.0</v>
      </c>
      <c r="N293" s="113">
        <v>1512.0</v>
      </c>
      <c r="O293" s="114">
        <v>125.0</v>
      </c>
      <c r="P293" s="8" t="s">
        <v>66</v>
      </c>
      <c r="Q293" s="8" t="s">
        <v>66</v>
      </c>
      <c r="R293" s="8" t="s">
        <v>66</v>
      </c>
      <c r="S293" s="106"/>
      <c r="T293" s="89" t="s">
        <v>3307</v>
      </c>
      <c r="U293" s="93" t="s">
        <v>7737</v>
      </c>
    </row>
    <row r="294">
      <c r="A294" s="6">
        <v>45593.0</v>
      </c>
      <c r="B294" s="8" t="s">
        <v>7738</v>
      </c>
      <c r="C294" s="12" t="s">
        <v>7739</v>
      </c>
      <c r="D294" s="8" t="s">
        <v>7740</v>
      </c>
      <c r="E294" s="8" t="s">
        <v>3306</v>
      </c>
      <c r="F294" s="111">
        <v>0.0243</v>
      </c>
      <c r="G294" s="87">
        <v>1455.0</v>
      </c>
      <c r="H294" s="87">
        <v>403900.0</v>
      </c>
      <c r="I294" s="87">
        <v>299424.0</v>
      </c>
      <c r="J294" s="112">
        <f t="shared" si="1"/>
        <v>104476</v>
      </c>
      <c r="K294" s="119" t="s">
        <v>7741</v>
      </c>
      <c r="L294" s="89">
        <v>3.0</v>
      </c>
      <c r="M294" s="89">
        <v>3.0</v>
      </c>
      <c r="N294" s="113">
        <v>1494.0</v>
      </c>
      <c r="O294" s="114"/>
      <c r="P294" s="8" t="s">
        <v>66</v>
      </c>
      <c r="Q294" s="8" t="s">
        <v>66</v>
      </c>
      <c r="R294" s="8" t="s">
        <v>66</v>
      </c>
      <c r="S294" s="106"/>
      <c r="T294" s="89" t="s">
        <v>3307</v>
      </c>
      <c r="U294" s="93" t="s">
        <v>7742</v>
      </c>
    </row>
    <row r="295">
      <c r="A295" s="6">
        <v>45593.0</v>
      </c>
      <c r="B295" s="8" t="s">
        <v>6756</v>
      </c>
      <c r="C295" s="12" t="s">
        <v>7743</v>
      </c>
      <c r="D295" s="8" t="s">
        <v>7744</v>
      </c>
      <c r="E295" s="8" t="s">
        <v>3306</v>
      </c>
      <c r="F295" s="111">
        <v>0.0259</v>
      </c>
      <c r="G295" s="87">
        <v>1611.0</v>
      </c>
      <c r="H295" s="87">
        <v>445000.0</v>
      </c>
      <c r="I295" s="87">
        <v>326250.0</v>
      </c>
      <c r="J295" s="112">
        <f t="shared" si="1"/>
        <v>118750</v>
      </c>
      <c r="K295" s="119" t="s">
        <v>7745</v>
      </c>
      <c r="L295" s="89">
        <v>3.0</v>
      </c>
      <c r="M295" s="89">
        <v>3.0</v>
      </c>
      <c r="N295" s="113">
        <v>1746.0</v>
      </c>
      <c r="O295" s="114" t="s">
        <v>3425</v>
      </c>
      <c r="P295" s="8" t="s">
        <v>66</v>
      </c>
      <c r="Q295" s="8" t="s">
        <v>66</v>
      </c>
      <c r="R295" s="8" t="s">
        <v>66</v>
      </c>
      <c r="S295" s="106"/>
      <c r="T295" s="89" t="s">
        <v>3307</v>
      </c>
      <c r="U295" s="93" t="s">
        <v>7746</v>
      </c>
    </row>
    <row r="296">
      <c r="A296" s="6">
        <v>45593.0</v>
      </c>
      <c r="B296" s="8" t="s">
        <v>7747</v>
      </c>
      <c r="C296" s="12" t="s">
        <v>7748</v>
      </c>
      <c r="D296" s="8" t="s">
        <v>7749</v>
      </c>
      <c r="E296" s="8" t="s">
        <v>3306</v>
      </c>
      <c r="F296" s="111">
        <v>0.0282</v>
      </c>
      <c r="G296" s="87">
        <v>1404.0</v>
      </c>
      <c r="H296" s="87">
        <v>359000.0</v>
      </c>
      <c r="I296" s="87">
        <v>298285.0</v>
      </c>
      <c r="J296" s="112">
        <f t="shared" si="1"/>
        <v>60715</v>
      </c>
      <c r="K296" s="119" t="s">
        <v>7750</v>
      </c>
      <c r="L296" s="89">
        <v>3.0</v>
      </c>
      <c r="M296" s="89">
        <v>2.0</v>
      </c>
      <c r="N296" s="113">
        <v>1654.0</v>
      </c>
      <c r="O296" s="114"/>
      <c r="P296" s="8" t="s">
        <v>66</v>
      </c>
      <c r="Q296" s="8" t="s">
        <v>66</v>
      </c>
      <c r="R296" s="8" t="s">
        <v>66</v>
      </c>
      <c r="S296" s="106"/>
      <c r="T296" s="89" t="s">
        <v>3307</v>
      </c>
      <c r="U296" s="93" t="s">
        <v>7751</v>
      </c>
    </row>
    <row r="297">
      <c r="A297" s="6">
        <v>45593.0</v>
      </c>
      <c r="B297" s="8" t="s">
        <v>3404</v>
      </c>
      <c r="C297" s="12" t="s">
        <v>7752</v>
      </c>
      <c r="D297" s="8" t="s">
        <v>7753</v>
      </c>
      <c r="E297" s="8" t="s">
        <v>3306</v>
      </c>
      <c r="F297" s="111">
        <v>0.0264</v>
      </c>
      <c r="G297" s="87">
        <v>1153.0</v>
      </c>
      <c r="H297" s="87">
        <v>340000.0</v>
      </c>
      <c r="I297" s="87">
        <v>231637.0</v>
      </c>
      <c r="J297" s="112">
        <f t="shared" si="1"/>
        <v>108363</v>
      </c>
      <c r="K297" s="119" t="s">
        <v>7754</v>
      </c>
      <c r="L297" s="89">
        <v>3.0</v>
      </c>
      <c r="M297" s="89">
        <v>1.0</v>
      </c>
      <c r="N297" s="113">
        <v>1021.0</v>
      </c>
      <c r="O297" s="114"/>
      <c r="P297" s="8" t="s">
        <v>66</v>
      </c>
      <c r="Q297" s="8" t="s">
        <v>66</v>
      </c>
      <c r="R297" s="8" t="s">
        <v>66</v>
      </c>
      <c r="S297" s="106"/>
      <c r="T297" s="89" t="s">
        <v>3307</v>
      </c>
      <c r="U297" s="93" t="s">
        <v>7755</v>
      </c>
    </row>
    <row r="298">
      <c r="A298" s="6">
        <v>45593.0</v>
      </c>
      <c r="B298" s="8" t="s">
        <v>7756</v>
      </c>
      <c r="C298" s="12" t="s">
        <v>7757</v>
      </c>
      <c r="D298" s="8" t="s">
        <v>7758</v>
      </c>
      <c r="E298" s="8" t="s">
        <v>3314</v>
      </c>
      <c r="F298" s="111">
        <v>0.0258</v>
      </c>
      <c r="G298" s="87">
        <v>3030.0</v>
      </c>
      <c r="H298" s="87">
        <v>889900.0</v>
      </c>
      <c r="I298" s="87">
        <v>385930.0</v>
      </c>
      <c r="J298" s="112">
        <f t="shared" si="1"/>
        <v>503970</v>
      </c>
      <c r="K298" s="119" t="s">
        <v>7759</v>
      </c>
      <c r="L298" s="89">
        <v>4.0</v>
      </c>
      <c r="M298" s="89">
        <v>4.0</v>
      </c>
      <c r="N298" s="113">
        <v>2847.0</v>
      </c>
      <c r="O298" s="114" t="s">
        <v>7760</v>
      </c>
      <c r="P298" s="8" t="s">
        <v>66</v>
      </c>
      <c r="Q298" s="8" t="s">
        <v>2900</v>
      </c>
      <c r="R298" s="8" t="s">
        <v>2900</v>
      </c>
      <c r="S298" s="106"/>
      <c r="T298" s="89" t="s">
        <v>3307</v>
      </c>
      <c r="U298" s="93" t="s">
        <v>7761</v>
      </c>
    </row>
    <row r="299">
      <c r="A299" s="6">
        <v>45593.0</v>
      </c>
      <c r="B299" s="8" t="s">
        <v>7762</v>
      </c>
      <c r="C299" s="12" t="s">
        <v>7763</v>
      </c>
      <c r="D299" s="8" t="s">
        <v>7764</v>
      </c>
      <c r="E299" s="8" t="s">
        <v>3306</v>
      </c>
      <c r="F299" s="111">
        <v>0.0265</v>
      </c>
      <c r="G299" s="87">
        <v>1673.0</v>
      </c>
      <c r="H299" s="87">
        <v>350000.0</v>
      </c>
      <c r="I299" s="87">
        <v>318942.0</v>
      </c>
      <c r="J299" s="112">
        <f t="shared" si="1"/>
        <v>31058</v>
      </c>
      <c r="K299" s="119" t="s">
        <v>7765</v>
      </c>
      <c r="L299" s="89">
        <v>3.0</v>
      </c>
      <c r="M299" s="89">
        <v>3.0</v>
      </c>
      <c r="N299" s="113">
        <v>1680.0</v>
      </c>
      <c r="O299" s="114">
        <v>100.0</v>
      </c>
      <c r="P299" s="8" t="s">
        <v>66</v>
      </c>
      <c r="Q299" s="8" t="s">
        <v>66</v>
      </c>
      <c r="R299" s="8" t="s">
        <v>66</v>
      </c>
      <c r="S299" s="106"/>
      <c r="T299" s="89" t="s">
        <v>3307</v>
      </c>
      <c r="U299" s="93" t="s">
        <v>7766</v>
      </c>
    </row>
    <row r="300">
      <c r="A300" s="6">
        <v>45593.0</v>
      </c>
      <c r="B300" s="8" t="s">
        <v>7767</v>
      </c>
      <c r="C300" s="12" t="s">
        <v>7768</v>
      </c>
      <c r="D300" s="8" t="s">
        <v>7769</v>
      </c>
      <c r="E300" s="8" t="s">
        <v>3306</v>
      </c>
      <c r="F300" s="111">
        <v>0.0325</v>
      </c>
      <c r="G300" s="87">
        <v>767.0</v>
      </c>
      <c r="H300" s="87">
        <v>374900.0</v>
      </c>
      <c r="I300" s="87">
        <v>105696.0</v>
      </c>
      <c r="J300" s="112">
        <f t="shared" si="1"/>
        <v>269204</v>
      </c>
      <c r="K300" s="119"/>
      <c r="L300" s="89">
        <v>5.0</v>
      </c>
      <c r="M300" s="89">
        <v>2.0</v>
      </c>
      <c r="N300" s="113">
        <v>1798.0</v>
      </c>
      <c r="O300" s="114"/>
      <c r="P300" s="8" t="s">
        <v>2900</v>
      </c>
      <c r="Q300" s="8" t="s">
        <v>2900</v>
      </c>
      <c r="R300" s="8" t="s">
        <v>2900</v>
      </c>
      <c r="S300" s="106"/>
      <c r="T300" s="89" t="s">
        <v>3693</v>
      </c>
      <c r="U300" s="93" t="s">
        <v>7770</v>
      </c>
    </row>
    <row r="301">
      <c r="A301" s="6">
        <v>45593.0</v>
      </c>
      <c r="B301" s="8" t="s">
        <v>7771</v>
      </c>
      <c r="C301" s="12" t="s">
        <v>7772</v>
      </c>
      <c r="D301" s="8" t="s">
        <v>7773</v>
      </c>
      <c r="E301" s="8" t="s">
        <v>3306</v>
      </c>
      <c r="F301" s="111">
        <v>0.0258</v>
      </c>
      <c r="G301" s="87">
        <v>1434.0</v>
      </c>
      <c r="H301" s="87">
        <v>630000.0</v>
      </c>
      <c r="I301" s="87">
        <v>233212.0</v>
      </c>
      <c r="J301" s="112">
        <f t="shared" si="1"/>
        <v>396788</v>
      </c>
      <c r="K301" s="119"/>
      <c r="L301" s="89">
        <v>3.0</v>
      </c>
      <c r="M301" s="89">
        <v>3.0</v>
      </c>
      <c r="N301" s="113">
        <v>3170.0</v>
      </c>
      <c r="O301" s="114"/>
      <c r="P301" s="8" t="s">
        <v>2900</v>
      </c>
      <c r="Q301" s="8" t="s">
        <v>2900</v>
      </c>
      <c r="R301" s="8" t="s">
        <v>2900</v>
      </c>
      <c r="S301" s="106"/>
      <c r="T301" s="89" t="s">
        <v>3307</v>
      </c>
      <c r="U301" s="93" t="s">
        <v>7774</v>
      </c>
    </row>
    <row r="302">
      <c r="A302" s="6">
        <v>45590.0</v>
      </c>
      <c r="B302" s="8" t="s">
        <v>5401</v>
      </c>
      <c r="C302" s="12" t="s">
        <v>7775</v>
      </c>
      <c r="D302" s="8" t="s">
        <v>7776</v>
      </c>
      <c r="E302" s="8" t="s">
        <v>3851</v>
      </c>
      <c r="F302" s="111">
        <v>0.0269</v>
      </c>
      <c r="G302" s="87">
        <v>1086.0</v>
      </c>
      <c r="H302" s="87">
        <v>275000.0</v>
      </c>
      <c r="I302" s="87">
        <v>213124.0</v>
      </c>
      <c r="J302" s="112">
        <f t="shared" si="1"/>
        <v>61876</v>
      </c>
      <c r="K302" s="119"/>
      <c r="L302" s="89">
        <v>3.0</v>
      </c>
      <c r="M302" s="89">
        <v>2.0</v>
      </c>
      <c r="N302" s="113">
        <v>1280.0</v>
      </c>
      <c r="O302" s="114">
        <v>244.0</v>
      </c>
      <c r="P302" s="8" t="s">
        <v>66</v>
      </c>
      <c r="Q302" s="8" t="s">
        <v>66</v>
      </c>
      <c r="R302" s="8" t="s">
        <v>66</v>
      </c>
      <c r="S302" s="106"/>
      <c r="T302" s="89" t="s">
        <v>3307</v>
      </c>
      <c r="U302" s="93" t="s">
        <v>7777</v>
      </c>
    </row>
    <row r="303">
      <c r="A303" s="6">
        <v>45590.0</v>
      </c>
      <c r="B303" s="8" t="s">
        <v>6645</v>
      </c>
      <c r="C303" s="12" t="s">
        <v>7778</v>
      </c>
      <c r="D303" s="8" t="s">
        <v>7779</v>
      </c>
      <c r="E303" s="8" t="s">
        <v>3306</v>
      </c>
      <c r="F303" s="111">
        <v>0.0265</v>
      </c>
      <c r="G303" s="87">
        <v>1619.0</v>
      </c>
      <c r="H303" s="87">
        <v>369000.0</v>
      </c>
      <c r="I303" s="87">
        <v>347206.0</v>
      </c>
      <c r="J303" s="112">
        <f t="shared" si="1"/>
        <v>21794</v>
      </c>
      <c r="K303" s="119" t="s">
        <v>7780</v>
      </c>
      <c r="L303" s="89">
        <v>3.0</v>
      </c>
      <c r="M303" s="89">
        <v>3.0</v>
      </c>
      <c r="N303" s="113">
        <v>1542.0</v>
      </c>
      <c r="O303" s="114"/>
      <c r="P303" s="8" t="s">
        <v>2900</v>
      </c>
      <c r="Q303" s="8" t="s">
        <v>2900</v>
      </c>
      <c r="R303" s="8" t="s">
        <v>2900</v>
      </c>
      <c r="S303" s="106"/>
      <c r="T303" s="89" t="s">
        <v>3693</v>
      </c>
      <c r="U303" s="93" t="s">
        <v>7781</v>
      </c>
    </row>
    <row r="304">
      <c r="A304" s="6">
        <v>45590.0</v>
      </c>
      <c r="B304" s="8" t="s">
        <v>5670</v>
      </c>
      <c r="C304" s="12" t="s">
        <v>7782</v>
      </c>
      <c r="D304" s="8" t="s">
        <v>7783</v>
      </c>
      <c r="E304" s="8" t="s">
        <v>3306</v>
      </c>
      <c r="F304" s="111">
        <v>0.0283</v>
      </c>
      <c r="G304" s="87">
        <v>2259.0</v>
      </c>
      <c r="H304" s="87">
        <v>559000.0</v>
      </c>
      <c r="I304" s="87">
        <v>428076.0</v>
      </c>
      <c r="J304" s="112">
        <f t="shared" si="1"/>
        <v>130924</v>
      </c>
      <c r="K304" s="119" t="s">
        <v>7784</v>
      </c>
      <c r="L304" s="89">
        <v>4.0</v>
      </c>
      <c r="M304" s="89">
        <v>3.0</v>
      </c>
      <c r="N304" s="113">
        <v>3777.0</v>
      </c>
      <c r="O304" s="114"/>
      <c r="P304" s="8" t="s">
        <v>66</v>
      </c>
      <c r="Q304" s="8" t="s">
        <v>66</v>
      </c>
      <c r="R304" s="8" t="s">
        <v>66</v>
      </c>
      <c r="S304" s="106"/>
      <c r="T304" s="89" t="s">
        <v>3307</v>
      </c>
      <c r="U304" s="93" t="s">
        <v>7785</v>
      </c>
    </row>
    <row r="305">
      <c r="A305" s="6">
        <v>45590.0</v>
      </c>
      <c r="B305" s="8" t="s">
        <v>7786</v>
      </c>
      <c r="C305" s="12" t="s">
        <v>7787</v>
      </c>
      <c r="D305" s="8" t="s">
        <v>7788</v>
      </c>
      <c r="E305" s="8" t="s">
        <v>3306</v>
      </c>
      <c r="F305" s="111">
        <v>0.0277</v>
      </c>
      <c r="G305" s="87">
        <v>828.0</v>
      </c>
      <c r="H305" s="87">
        <v>280000.0</v>
      </c>
      <c r="I305" s="87">
        <v>155680.0</v>
      </c>
      <c r="J305" s="112">
        <f t="shared" si="1"/>
        <v>124320</v>
      </c>
      <c r="K305" s="119" t="s">
        <v>7789</v>
      </c>
      <c r="L305" s="89">
        <v>3.0</v>
      </c>
      <c r="M305" s="89">
        <v>2.0</v>
      </c>
      <c r="N305" s="113">
        <v>920.0</v>
      </c>
      <c r="O305" s="114"/>
      <c r="P305" s="8" t="s">
        <v>2900</v>
      </c>
      <c r="Q305" s="8" t="s">
        <v>2900</v>
      </c>
      <c r="R305" s="8" t="s">
        <v>2900</v>
      </c>
      <c r="S305" s="106"/>
      <c r="T305" s="89" t="s">
        <v>3940</v>
      </c>
      <c r="U305" s="93" t="s">
        <v>7790</v>
      </c>
    </row>
    <row r="306">
      <c r="A306" s="6">
        <v>45590.0</v>
      </c>
      <c r="B306" s="8" t="s">
        <v>7791</v>
      </c>
      <c r="C306" s="12" t="s">
        <v>7792</v>
      </c>
      <c r="D306" s="8" t="s">
        <v>7793</v>
      </c>
      <c r="E306" s="8" t="s">
        <v>3306</v>
      </c>
      <c r="F306" s="111">
        <v>0.0243</v>
      </c>
      <c r="G306" s="87">
        <v>2120.0</v>
      </c>
      <c r="H306" s="87">
        <v>475000.0</v>
      </c>
      <c r="I306" s="87">
        <v>212629.0</v>
      </c>
      <c r="J306" s="112">
        <f t="shared" si="1"/>
        <v>262371</v>
      </c>
      <c r="K306" s="119"/>
      <c r="L306" s="89">
        <v>3.0</v>
      </c>
      <c r="M306" s="89">
        <v>4.0</v>
      </c>
      <c r="N306" s="113">
        <v>2008.0</v>
      </c>
      <c r="O306" s="114"/>
      <c r="P306" s="8" t="s">
        <v>2900</v>
      </c>
      <c r="Q306" s="8" t="s">
        <v>2900</v>
      </c>
      <c r="R306" s="8" t="s">
        <v>2900</v>
      </c>
      <c r="S306" s="106"/>
      <c r="T306" s="89" t="s">
        <v>3307</v>
      </c>
      <c r="U306" s="93" t="s">
        <v>7794</v>
      </c>
    </row>
    <row r="307">
      <c r="A307" s="6">
        <v>45590.0</v>
      </c>
      <c r="B307" s="8" t="s">
        <v>7795</v>
      </c>
      <c r="C307" s="12" t="s">
        <v>7796</v>
      </c>
      <c r="D307" s="8" t="s">
        <v>7797</v>
      </c>
      <c r="E307" s="8" t="s">
        <v>3851</v>
      </c>
      <c r="F307" s="111">
        <v>0.0403</v>
      </c>
      <c r="G307" s="87">
        <v>1820.0</v>
      </c>
      <c r="H307" s="87">
        <v>575000.0</v>
      </c>
      <c r="I307" s="87">
        <v>270736.0</v>
      </c>
      <c r="J307" s="112">
        <f t="shared" si="1"/>
        <v>304264</v>
      </c>
      <c r="K307" s="119"/>
      <c r="L307" s="89">
        <v>4.0</v>
      </c>
      <c r="M307" s="89">
        <v>3.0</v>
      </c>
      <c r="N307" s="113">
        <v>3373.0</v>
      </c>
      <c r="O307" s="114" t="s">
        <v>5167</v>
      </c>
      <c r="P307" s="8" t="s">
        <v>2900</v>
      </c>
      <c r="Q307" s="8" t="s">
        <v>2900</v>
      </c>
      <c r="R307" s="8" t="s">
        <v>2900</v>
      </c>
      <c r="S307" s="106"/>
      <c r="T307" s="89" t="s">
        <v>3307</v>
      </c>
      <c r="U307" s="93" t="s">
        <v>7798</v>
      </c>
    </row>
    <row r="308">
      <c r="A308" s="6">
        <v>45590.0</v>
      </c>
      <c r="B308" s="8" t="s">
        <v>7799</v>
      </c>
      <c r="C308" s="12" t="s">
        <v>7800</v>
      </c>
      <c r="D308" s="8" t="s">
        <v>7801</v>
      </c>
      <c r="E308" s="8" t="s">
        <v>3851</v>
      </c>
      <c r="F308" s="111">
        <v>0.0376</v>
      </c>
      <c r="G308" s="87">
        <v>1142.0</v>
      </c>
      <c r="H308" s="87">
        <v>415000.0</v>
      </c>
      <c r="I308" s="87">
        <v>173010.0</v>
      </c>
      <c r="J308" s="112">
        <f t="shared" si="1"/>
        <v>241990</v>
      </c>
      <c r="K308" s="119"/>
      <c r="L308" s="89">
        <v>3.0</v>
      </c>
      <c r="M308" s="89">
        <v>3.0</v>
      </c>
      <c r="N308" s="113">
        <v>2358.0</v>
      </c>
      <c r="O308" s="114"/>
      <c r="P308" s="8" t="s">
        <v>2900</v>
      </c>
      <c r="Q308" s="8" t="s">
        <v>2900</v>
      </c>
      <c r="R308" s="8" t="s">
        <v>2900</v>
      </c>
      <c r="S308" s="106"/>
      <c r="T308" s="89" t="s">
        <v>3307</v>
      </c>
      <c r="U308" s="93" t="s">
        <v>7802</v>
      </c>
    </row>
    <row r="309">
      <c r="A309" s="6">
        <v>45589.0</v>
      </c>
      <c r="B309" s="8" t="s">
        <v>7803</v>
      </c>
      <c r="C309" s="12" t="s">
        <v>7804</v>
      </c>
      <c r="D309" s="8" t="s">
        <v>7805</v>
      </c>
      <c r="E309" s="8" t="s">
        <v>3851</v>
      </c>
      <c r="F309" s="111">
        <v>0.0498</v>
      </c>
      <c r="G309" s="87">
        <v>1999.0</v>
      </c>
      <c r="H309" s="87">
        <v>445500.0</v>
      </c>
      <c r="I309" s="87">
        <v>331161.0</v>
      </c>
      <c r="J309" s="112">
        <f t="shared" si="1"/>
        <v>114339</v>
      </c>
      <c r="K309" s="119"/>
      <c r="L309" s="89">
        <v>3.0</v>
      </c>
      <c r="M309" s="89">
        <v>3.0</v>
      </c>
      <c r="N309" s="113">
        <v>1838.0</v>
      </c>
      <c r="O309" s="114">
        <v>34.0</v>
      </c>
      <c r="P309" s="8" t="s">
        <v>66</v>
      </c>
      <c r="Q309" s="8" t="s">
        <v>2900</v>
      </c>
      <c r="R309" s="8" t="s">
        <v>2900</v>
      </c>
      <c r="S309" s="106"/>
      <c r="T309" s="89" t="s">
        <v>3307</v>
      </c>
      <c r="U309" s="93" t="s">
        <v>7806</v>
      </c>
    </row>
    <row r="310">
      <c r="A310" s="6">
        <v>45589.0</v>
      </c>
      <c r="B310" s="8" t="s">
        <v>7807</v>
      </c>
      <c r="C310" s="12" t="s">
        <v>7808</v>
      </c>
      <c r="D310" s="8" t="s">
        <v>7809</v>
      </c>
      <c r="E310" s="8" t="s">
        <v>3306</v>
      </c>
      <c r="F310" s="111">
        <v>0.0249</v>
      </c>
      <c r="G310" s="87">
        <v>1222.0</v>
      </c>
      <c r="H310" s="87">
        <v>367000.0</v>
      </c>
      <c r="I310" s="87">
        <v>236427.0</v>
      </c>
      <c r="J310" s="112">
        <f t="shared" si="1"/>
        <v>130573</v>
      </c>
      <c r="K310" s="119"/>
      <c r="L310" s="89">
        <v>3.0</v>
      </c>
      <c r="M310" s="89">
        <v>2.0</v>
      </c>
      <c r="N310" s="113">
        <v>1234.0</v>
      </c>
      <c r="O310" s="114"/>
      <c r="P310" s="8" t="s">
        <v>2900</v>
      </c>
      <c r="Q310" s="8" t="s">
        <v>2900</v>
      </c>
      <c r="R310" s="8" t="s">
        <v>2900</v>
      </c>
      <c r="S310" s="106"/>
      <c r="T310" s="89" t="s">
        <v>3307</v>
      </c>
      <c r="U310" s="93" t="s">
        <v>7810</v>
      </c>
    </row>
    <row r="311">
      <c r="A311" s="6">
        <v>45589.0</v>
      </c>
      <c r="B311" s="8" t="s">
        <v>7006</v>
      </c>
      <c r="C311" s="12" t="s">
        <v>7811</v>
      </c>
      <c r="D311" s="8" t="s">
        <v>7812</v>
      </c>
      <c r="E311" s="8" t="s">
        <v>3306</v>
      </c>
      <c r="F311" s="111">
        <v>0.0283</v>
      </c>
      <c r="G311" s="87">
        <v>2105.0</v>
      </c>
      <c r="H311" s="87">
        <v>575000.0</v>
      </c>
      <c r="I311" s="87">
        <v>441617.0</v>
      </c>
      <c r="J311" s="112">
        <f t="shared" si="1"/>
        <v>133383</v>
      </c>
      <c r="K311" s="119" t="s">
        <v>7813</v>
      </c>
      <c r="L311" s="89">
        <v>5.0</v>
      </c>
      <c r="M311" s="89">
        <v>4.0</v>
      </c>
      <c r="N311" s="113">
        <v>3443.0</v>
      </c>
      <c r="O311" s="114"/>
      <c r="P311" s="8" t="s">
        <v>66</v>
      </c>
      <c r="Q311" s="8" t="s">
        <v>66</v>
      </c>
      <c r="R311" s="8" t="s">
        <v>66</v>
      </c>
      <c r="S311" s="106"/>
      <c r="T311" s="89" t="s">
        <v>3307</v>
      </c>
      <c r="U311" s="93" t="s">
        <v>7814</v>
      </c>
    </row>
    <row r="312">
      <c r="A312" s="6">
        <v>45589.0</v>
      </c>
      <c r="B312" s="8" t="s">
        <v>7815</v>
      </c>
      <c r="C312" s="12" t="s">
        <v>7816</v>
      </c>
      <c r="D312" s="8" t="s">
        <v>7817</v>
      </c>
      <c r="E312" s="8" t="s">
        <v>3306</v>
      </c>
      <c r="F312" s="111">
        <v>0.0285</v>
      </c>
      <c r="G312" s="87">
        <v>967.0</v>
      </c>
      <c r="H312" s="87">
        <v>310000.0</v>
      </c>
      <c r="I312" s="87">
        <v>195677.0</v>
      </c>
      <c r="J312" s="112">
        <f t="shared" si="1"/>
        <v>114323</v>
      </c>
      <c r="K312" s="119" t="s">
        <v>7818</v>
      </c>
      <c r="L312" s="89">
        <v>2.0</v>
      </c>
      <c r="M312" s="89">
        <v>2.0</v>
      </c>
      <c r="N312" s="113">
        <v>1261.0</v>
      </c>
      <c r="O312" s="114">
        <v>340.0</v>
      </c>
      <c r="P312" s="8" t="s">
        <v>66</v>
      </c>
      <c r="Q312" s="8" t="s">
        <v>2900</v>
      </c>
      <c r="R312" s="8" t="s">
        <v>2900</v>
      </c>
      <c r="S312" s="106"/>
      <c r="T312" s="89" t="s">
        <v>3693</v>
      </c>
      <c r="U312" s="93" t="s">
        <v>7819</v>
      </c>
    </row>
    <row r="313">
      <c r="A313" s="6">
        <v>45589.0</v>
      </c>
      <c r="B313" s="8" t="s">
        <v>7820</v>
      </c>
      <c r="C313" s="12" t="s">
        <v>7821</v>
      </c>
      <c r="D313" s="8" t="s">
        <v>7822</v>
      </c>
      <c r="E313" s="8" t="s">
        <v>3306</v>
      </c>
      <c r="F313" s="111">
        <v>0.0414</v>
      </c>
      <c r="G313" s="87">
        <v>1493.0</v>
      </c>
      <c r="H313" s="87">
        <v>409000.0</v>
      </c>
      <c r="I313" s="87">
        <v>229572.0</v>
      </c>
      <c r="J313" s="112">
        <f t="shared" si="1"/>
        <v>179428</v>
      </c>
      <c r="K313" s="119"/>
      <c r="L313" s="89">
        <v>4.0</v>
      </c>
      <c r="M313" s="89">
        <v>2.0</v>
      </c>
      <c r="N313" s="113">
        <v>1549.0</v>
      </c>
      <c r="O313" s="114"/>
      <c r="P313" s="8" t="s">
        <v>2900</v>
      </c>
      <c r="Q313" s="8" t="s">
        <v>2900</v>
      </c>
      <c r="R313" s="8" t="s">
        <v>2900</v>
      </c>
      <c r="S313" s="106"/>
      <c r="T313" s="89" t="s">
        <v>3940</v>
      </c>
      <c r="U313" s="93" t="s">
        <v>7823</v>
      </c>
    </row>
    <row r="314">
      <c r="A314" s="6">
        <v>45589.0</v>
      </c>
      <c r="B314" s="8" t="s">
        <v>7824</v>
      </c>
      <c r="C314" s="12" t="s">
        <v>7825</v>
      </c>
      <c r="D314" s="8" t="s">
        <v>7826</v>
      </c>
      <c r="E314" s="8" t="s">
        <v>3306</v>
      </c>
      <c r="F314" s="111">
        <v>0.0322</v>
      </c>
      <c r="G314" s="87">
        <v>1796.0</v>
      </c>
      <c r="H314" s="87">
        <v>525000.0</v>
      </c>
      <c r="I314" s="87">
        <v>324875.0</v>
      </c>
      <c r="J314" s="112">
        <f t="shared" si="1"/>
        <v>200125</v>
      </c>
      <c r="K314" s="119"/>
      <c r="L314" s="89">
        <v>4.0</v>
      </c>
      <c r="M314" s="89">
        <v>2.0</v>
      </c>
      <c r="N314" s="113">
        <v>2160.0</v>
      </c>
      <c r="O314" s="114"/>
      <c r="P314" s="8" t="s">
        <v>2900</v>
      </c>
      <c r="Q314" s="8" t="s">
        <v>2900</v>
      </c>
      <c r="R314" s="8" t="s">
        <v>2900</v>
      </c>
      <c r="S314" s="106"/>
      <c r="T314" s="89" t="s">
        <v>3307</v>
      </c>
      <c r="U314" s="93" t="s">
        <v>7827</v>
      </c>
    </row>
    <row r="315">
      <c r="A315" s="6">
        <v>45589.0</v>
      </c>
      <c r="B315" s="8" t="s">
        <v>3663</v>
      </c>
      <c r="C315" s="12" t="s">
        <v>7828</v>
      </c>
      <c r="D315" s="8" t="s">
        <v>7829</v>
      </c>
      <c r="E315" s="8" t="s">
        <v>3306</v>
      </c>
      <c r="F315" s="111">
        <v>0.0262</v>
      </c>
      <c r="G315" s="87">
        <v>1625.0</v>
      </c>
      <c r="H315" s="87">
        <v>475000.0</v>
      </c>
      <c r="I315" s="87">
        <v>293044.0</v>
      </c>
      <c r="J315" s="112">
        <f t="shared" si="1"/>
        <v>181956</v>
      </c>
      <c r="K315" s="119"/>
      <c r="L315" s="89">
        <v>5.0</v>
      </c>
      <c r="M315" s="89">
        <v>3.0</v>
      </c>
      <c r="N315" s="113">
        <v>2828.0</v>
      </c>
      <c r="O315" s="114"/>
      <c r="P315" s="8" t="s">
        <v>2900</v>
      </c>
      <c r="Q315" s="8" t="s">
        <v>2900</v>
      </c>
      <c r="R315" s="8" t="s">
        <v>2900</v>
      </c>
      <c r="S315" s="106"/>
      <c r="T315" s="89" t="s">
        <v>3940</v>
      </c>
      <c r="U315" s="93" t="s">
        <v>7830</v>
      </c>
    </row>
    <row r="316">
      <c r="A316" s="6">
        <v>45588.0</v>
      </c>
      <c r="B316" s="8" t="s">
        <v>7831</v>
      </c>
      <c r="C316" s="12" t="s">
        <v>7832</v>
      </c>
      <c r="D316" s="8" t="s">
        <v>7833</v>
      </c>
      <c r="E316" s="8" t="s">
        <v>3306</v>
      </c>
      <c r="F316" s="111">
        <v>0.0277</v>
      </c>
      <c r="G316" s="87">
        <v>1860.0</v>
      </c>
      <c r="H316" s="87">
        <v>514900.0</v>
      </c>
      <c r="I316" s="87">
        <v>316227.0</v>
      </c>
      <c r="J316" s="112">
        <f t="shared" si="1"/>
        <v>198673</v>
      </c>
      <c r="K316" s="119"/>
      <c r="L316" s="89">
        <v>5.0</v>
      </c>
      <c r="M316" s="89">
        <v>3.0</v>
      </c>
      <c r="N316" s="113">
        <v>2723.0</v>
      </c>
      <c r="O316" s="114">
        <v>45.0</v>
      </c>
      <c r="P316" s="8" t="s">
        <v>2900</v>
      </c>
      <c r="Q316" s="8" t="s">
        <v>2900</v>
      </c>
      <c r="R316" s="8" t="s">
        <v>2900</v>
      </c>
      <c r="S316" s="106"/>
      <c r="T316" s="89" t="s">
        <v>3307</v>
      </c>
      <c r="U316" s="93" t="s">
        <v>7834</v>
      </c>
    </row>
    <row r="317">
      <c r="A317" s="6">
        <v>45588.0</v>
      </c>
      <c r="B317" s="8" t="s">
        <v>3609</v>
      </c>
      <c r="C317" s="12" t="s">
        <v>7835</v>
      </c>
      <c r="D317" s="8" t="s">
        <v>7836</v>
      </c>
      <c r="E317" s="8" t="s">
        <v>3306</v>
      </c>
      <c r="F317" s="111">
        <v>0.033</v>
      </c>
      <c r="G317" s="87">
        <v>636.0</v>
      </c>
      <c r="H317" s="87">
        <v>289000.0</v>
      </c>
      <c r="I317" s="87">
        <v>88156.0</v>
      </c>
      <c r="J317" s="112">
        <f t="shared" si="1"/>
        <v>200844</v>
      </c>
      <c r="K317" s="119"/>
      <c r="L317" s="89">
        <v>2.0</v>
      </c>
      <c r="M317" s="89">
        <v>2.0</v>
      </c>
      <c r="N317" s="113">
        <v>984.0</v>
      </c>
      <c r="O317" s="114">
        <v>278.0</v>
      </c>
      <c r="P317" s="8" t="s">
        <v>2900</v>
      </c>
      <c r="Q317" s="8" t="s">
        <v>2900</v>
      </c>
      <c r="R317" s="8" t="s">
        <v>2900</v>
      </c>
      <c r="S317" s="106"/>
      <c r="T317" s="89" t="s">
        <v>3307</v>
      </c>
      <c r="U317" s="93" t="s">
        <v>7837</v>
      </c>
    </row>
    <row r="318">
      <c r="A318" s="6">
        <v>45586.0</v>
      </c>
      <c r="B318" s="8" t="s">
        <v>7838</v>
      </c>
      <c r="C318" s="12" t="s">
        <v>7839</v>
      </c>
      <c r="D318" s="8" t="s">
        <v>7840</v>
      </c>
      <c r="E318" s="8" t="s">
        <v>3851</v>
      </c>
      <c r="F318" s="111">
        <v>0.0392</v>
      </c>
      <c r="G318" s="87">
        <v>1983.0</v>
      </c>
      <c r="H318" s="87">
        <v>473900.0</v>
      </c>
      <c r="I318" s="87">
        <v>388012.0</v>
      </c>
      <c r="J318" s="112">
        <f t="shared" si="1"/>
        <v>85888</v>
      </c>
      <c r="K318" s="119"/>
      <c r="L318" s="89">
        <v>2.0</v>
      </c>
      <c r="M318" s="89">
        <v>2.0</v>
      </c>
      <c r="N318" s="113">
        <v>1361.0</v>
      </c>
      <c r="O318" s="114"/>
      <c r="P318" s="8" t="s">
        <v>66</v>
      </c>
      <c r="Q318" s="8" t="s">
        <v>2900</v>
      </c>
      <c r="R318" s="8" t="s">
        <v>2900</v>
      </c>
      <c r="S318" s="106"/>
      <c r="T318" s="89" t="s">
        <v>3307</v>
      </c>
      <c r="U318" s="93" t="s">
        <v>7841</v>
      </c>
    </row>
    <row r="319">
      <c r="A319" s="6">
        <v>45586.0</v>
      </c>
      <c r="B319" s="8" t="s">
        <v>7842</v>
      </c>
      <c r="C319" s="12" t="s">
        <v>7843</v>
      </c>
      <c r="D319" s="8" t="s">
        <v>7844</v>
      </c>
      <c r="E319" s="8" t="s">
        <v>3306</v>
      </c>
      <c r="F319" s="111">
        <v>0.0498</v>
      </c>
      <c r="G319" s="87">
        <v>2612.0</v>
      </c>
      <c r="H319" s="87">
        <v>485000.0</v>
      </c>
      <c r="I319" s="87">
        <v>455632.0</v>
      </c>
      <c r="J319" s="112">
        <f t="shared" si="1"/>
        <v>29368</v>
      </c>
      <c r="K319" s="119" t="s">
        <v>7845</v>
      </c>
      <c r="L319" s="89">
        <v>3.0</v>
      </c>
      <c r="M319" s="89">
        <v>2.0</v>
      </c>
      <c r="N319" s="113">
        <v>2453.0</v>
      </c>
      <c r="O319" s="114"/>
      <c r="P319" s="8" t="s">
        <v>66</v>
      </c>
      <c r="Q319" s="8" t="s">
        <v>2900</v>
      </c>
      <c r="R319" s="8" t="s">
        <v>2900</v>
      </c>
      <c r="S319" s="106"/>
      <c r="T319" s="89" t="s">
        <v>3307</v>
      </c>
      <c r="U319" s="93" t="s">
        <v>7846</v>
      </c>
    </row>
    <row r="320">
      <c r="A320" s="6">
        <v>45586.0</v>
      </c>
      <c r="B320" s="8" t="s">
        <v>7847</v>
      </c>
      <c r="C320" s="12" t="s">
        <v>7848</v>
      </c>
      <c r="D320" s="8" t="s">
        <v>7849</v>
      </c>
      <c r="E320" s="8" t="s">
        <v>3306</v>
      </c>
      <c r="F320" s="111">
        <v>0.0283</v>
      </c>
      <c r="G320" s="87">
        <v>1467.0</v>
      </c>
      <c r="H320" s="87">
        <v>365000.0</v>
      </c>
      <c r="I320" s="87">
        <v>305927.0</v>
      </c>
      <c r="J320" s="112">
        <f t="shared" si="1"/>
        <v>59073</v>
      </c>
      <c r="K320" s="119" t="s">
        <v>3434</v>
      </c>
      <c r="L320" s="89">
        <v>3.0</v>
      </c>
      <c r="M320" s="89">
        <v>1.0</v>
      </c>
      <c r="N320" s="113">
        <v>1427.0</v>
      </c>
      <c r="O320" s="114"/>
      <c r="P320" s="8" t="s">
        <v>66</v>
      </c>
      <c r="Q320" s="8" t="s">
        <v>66</v>
      </c>
      <c r="R320" s="8" t="s">
        <v>66</v>
      </c>
      <c r="S320" s="106"/>
      <c r="T320" s="89" t="s">
        <v>3693</v>
      </c>
      <c r="U320" s="93" t="s">
        <v>7850</v>
      </c>
    </row>
    <row r="321">
      <c r="A321" s="6">
        <v>45586.0</v>
      </c>
      <c r="B321" s="8" t="s">
        <v>7188</v>
      </c>
      <c r="C321" s="12" t="s">
        <v>7851</v>
      </c>
      <c r="D321" s="8" t="s">
        <v>7852</v>
      </c>
      <c r="E321" s="8" t="s">
        <v>3306</v>
      </c>
      <c r="F321" s="111">
        <v>0.0282</v>
      </c>
      <c r="G321" s="87">
        <v>2253.0</v>
      </c>
      <c r="H321" s="87">
        <v>499800.0</v>
      </c>
      <c r="I321" s="87">
        <v>453661.0</v>
      </c>
      <c r="J321" s="112">
        <f t="shared" si="1"/>
        <v>46139</v>
      </c>
      <c r="K321" s="119" t="s">
        <v>7853</v>
      </c>
      <c r="L321" s="89">
        <v>3.0</v>
      </c>
      <c r="M321" s="89">
        <v>3.0</v>
      </c>
      <c r="N321" s="113">
        <v>2724.0</v>
      </c>
      <c r="O321" s="114">
        <v>35.0</v>
      </c>
      <c r="P321" s="8" t="s">
        <v>66</v>
      </c>
      <c r="Q321" s="8" t="s">
        <v>2900</v>
      </c>
      <c r="R321" s="8" t="s">
        <v>2900</v>
      </c>
      <c r="S321" s="106"/>
      <c r="T321" s="89" t="s">
        <v>3307</v>
      </c>
      <c r="U321" s="93" t="s">
        <v>7854</v>
      </c>
    </row>
    <row r="322">
      <c r="A322" s="6">
        <v>45586.0</v>
      </c>
      <c r="B322" s="8" t="s">
        <v>7855</v>
      </c>
      <c r="C322" s="12" t="s">
        <v>7856</v>
      </c>
      <c r="D322" s="8" t="s">
        <v>7857</v>
      </c>
      <c r="E322" s="8" t="s">
        <v>3306</v>
      </c>
      <c r="F322" s="111">
        <v>0.0282</v>
      </c>
      <c r="G322" s="87">
        <v>1427.0</v>
      </c>
      <c r="H322" s="87">
        <v>399000.0</v>
      </c>
      <c r="I322" s="87">
        <v>287550.0</v>
      </c>
      <c r="J322" s="112">
        <f t="shared" si="1"/>
        <v>111450</v>
      </c>
      <c r="K322" s="119" t="s">
        <v>7858</v>
      </c>
      <c r="L322" s="89">
        <v>4.0</v>
      </c>
      <c r="M322" s="89">
        <v>3.0</v>
      </c>
      <c r="N322" s="113">
        <v>1683.0</v>
      </c>
      <c r="O322" s="114"/>
      <c r="P322" s="8" t="s">
        <v>2900</v>
      </c>
      <c r="Q322" s="8" t="s">
        <v>2900</v>
      </c>
      <c r="R322" s="8" t="s">
        <v>2900</v>
      </c>
      <c r="S322" s="106"/>
      <c r="T322" s="89" t="s">
        <v>3307</v>
      </c>
      <c r="U322" s="93" t="s">
        <v>7859</v>
      </c>
    </row>
    <row r="323">
      <c r="A323" s="6">
        <v>45586.0</v>
      </c>
      <c r="B323" s="8" t="s">
        <v>7034</v>
      </c>
      <c r="C323" s="12" t="s">
        <v>7860</v>
      </c>
      <c r="D323" s="8" t="s">
        <v>7861</v>
      </c>
      <c r="E323" s="8" t="s">
        <v>3306</v>
      </c>
      <c r="F323" s="111">
        <v>0.0281</v>
      </c>
      <c r="G323" s="87">
        <v>1290.0</v>
      </c>
      <c r="H323" s="87">
        <v>365000.0</v>
      </c>
      <c r="I323" s="87">
        <v>268804.0</v>
      </c>
      <c r="J323" s="112">
        <f t="shared" si="1"/>
        <v>96196</v>
      </c>
      <c r="K323" s="119" t="s">
        <v>7862</v>
      </c>
      <c r="L323" s="89">
        <v>3.0</v>
      </c>
      <c r="M323" s="89">
        <v>3.0</v>
      </c>
      <c r="N323" s="113">
        <v>1692.0</v>
      </c>
      <c r="O323" s="114">
        <v>170.0</v>
      </c>
      <c r="P323" s="8" t="s">
        <v>2900</v>
      </c>
      <c r="Q323" s="8" t="s">
        <v>2900</v>
      </c>
      <c r="R323" s="8" t="s">
        <v>2900</v>
      </c>
      <c r="S323" s="106"/>
      <c r="T323" s="89" t="s">
        <v>3307</v>
      </c>
      <c r="U323" s="93" t="s">
        <v>7863</v>
      </c>
    </row>
    <row r="324">
      <c r="A324" s="6">
        <v>45586.0</v>
      </c>
      <c r="B324" s="8" t="s">
        <v>5229</v>
      </c>
      <c r="C324" s="12" t="s">
        <v>7864</v>
      </c>
      <c r="D324" s="8" t="s">
        <v>7865</v>
      </c>
      <c r="E324" s="8" t="s">
        <v>3851</v>
      </c>
      <c r="F324" s="111">
        <v>0.0375</v>
      </c>
      <c r="G324" s="87">
        <v>828.0</v>
      </c>
      <c r="H324" s="87">
        <v>355000.0</v>
      </c>
      <c r="I324" s="87">
        <v>115366.0</v>
      </c>
      <c r="J324" s="112">
        <f t="shared" si="1"/>
        <v>239634</v>
      </c>
      <c r="K324" s="119"/>
      <c r="L324" s="89">
        <v>3.0</v>
      </c>
      <c r="M324" s="89">
        <v>2.0</v>
      </c>
      <c r="N324" s="113">
        <v>1664.0</v>
      </c>
      <c r="O324" s="114"/>
      <c r="P324" s="8" t="s">
        <v>2900</v>
      </c>
      <c r="Q324" s="8" t="s">
        <v>2900</v>
      </c>
      <c r="R324" s="8" t="s">
        <v>2900</v>
      </c>
      <c r="S324" s="106"/>
      <c r="T324" s="89" t="s">
        <v>3307</v>
      </c>
      <c r="U324" s="93" t="s">
        <v>7866</v>
      </c>
    </row>
    <row r="325">
      <c r="A325" s="6">
        <v>45586.0</v>
      </c>
      <c r="B325" s="8" t="s">
        <v>3816</v>
      </c>
      <c r="C325" s="12" t="s">
        <v>7867</v>
      </c>
      <c r="D325" s="8" t="s">
        <v>7868</v>
      </c>
      <c r="E325" s="8" t="s">
        <v>3851</v>
      </c>
      <c r="F325" s="111">
        <v>0.0363</v>
      </c>
      <c r="G325" s="87">
        <v>1031.0</v>
      </c>
      <c r="H325" s="87">
        <v>385000.0</v>
      </c>
      <c r="I325" s="87">
        <v>171852.0</v>
      </c>
      <c r="J325" s="112">
        <f t="shared" si="1"/>
        <v>213148</v>
      </c>
      <c r="K325" s="119"/>
      <c r="L325" s="89">
        <v>3.0</v>
      </c>
      <c r="M325" s="89">
        <v>3.0</v>
      </c>
      <c r="N325" s="113">
        <v>1844.0</v>
      </c>
      <c r="O325" s="114"/>
      <c r="P325" s="8" t="s">
        <v>2900</v>
      </c>
      <c r="Q325" s="8" t="s">
        <v>2900</v>
      </c>
      <c r="R325" s="8" t="s">
        <v>2900</v>
      </c>
      <c r="S325" s="106"/>
      <c r="T325" s="89" t="s">
        <v>3307</v>
      </c>
      <c r="U325" s="93" t="s">
        <v>7869</v>
      </c>
    </row>
    <row r="326">
      <c r="A326" s="6">
        <v>45586.0</v>
      </c>
      <c r="B326" s="8" t="s">
        <v>7870</v>
      </c>
      <c r="C326" s="12" t="s">
        <v>7871</v>
      </c>
      <c r="D326" s="8" t="s">
        <v>7872</v>
      </c>
      <c r="E326" s="8" t="s">
        <v>3851</v>
      </c>
      <c r="F326" s="111">
        <v>0.0322</v>
      </c>
      <c r="G326" s="87">
        <v>1922.0</v>
      </c>
      <c r="H326" s="87">
        <v>530000.0</v>
      </c>
      <c r="I326" s="87">
        <v>326573.0</v>
      </c>
      <c r="J326" s="112">
        <f t="shared" si="1"/>
        <v>203427</v>
      </c>
      <c r="K326" s="119"/>
      <c r="L326" s="89">
        <v>5.0</v>
      </c>
      <c r="M326" s="89">
        <v>4.0</v>
      </c>
      <c r="N326" s="113">
        <v>3175.0</v>
      </c>
      <c r="O326" s="114" t="s">
        <v>7434</v>
      </c>
      <c r="P326" s="8" t="s">
        <v>2900</v>
      </c>
      <c r="Q326" s="8" t="s">
        <v>2900</v>
      </c>
      <c r="R326" s="8" t="s">
        <v>2900</v>
      </c>
      <c r="S326" s="106"/>
      <c r="T326" s="89" t="s">
        <v>3307</v>
      </c>
      <c r="U326" s="93" t="s">
        <v>7873</v>
      </c>
    </row>
    <row r="327">
      <c r="A327" s="6">
        <v>45586.0</v>
      </c>
      <c r="B327" s="8" t="s">
        <v>7874</v>
      </c>
      <c r="C327" s="12" t="s">
        <v>7875</v>
      </c>
      <c r="D327" s="8" t="s">
        <v>7876</v>
      </c>
      <c r="E327" s="8" t="s">
        <v>3851</v>
      </c>
      <c r="F327" s="111">
        <v>0.0291</v>
      </c>
      <c r="G327" s="87">
        <v>997.0</v>
      </c>
      <c r="H327" s="87">
        <v>395000.0</v>
      </c>
      <c r="I327" s="87">
        <v>188853.0</v>
      </c>
      <c r="J327" s="112">
        <f t="shared" si="1"/>
        <v>206147</v>
      </c>
      <c r="K327" s="119"/>
      <c r="L327" s="89">
        <v>3.0</v>
      </c>
      <c r="M327" s="89">
        <v>3.0</v>
      </c>
      <c r="N327" s="113">
        <v>1571.0</v>
      </c>
      <c r="O327" s="114">
        <v>143.0</v>
      </c>
      <c r="P327" s="8" t="s">
        <v>2900</v>
      </c>
      <c r="Q327" s="8" t="s">
        <v>2900</v>
      </c>
      <c r="R327" s="8" t="s">
        <v>2900</v>
      </c>
      <c r="S327" s="106"/>
      <c r="T327" s="89" t="s">
        <v>3307</v>
      </c>
      <c r="U327" s="93" t="s">
        <v>7877</v>
      </c>
    </row>
    <row r="328">
      <c r="A328" s="6">
        <v>45586.0</v>
      </c>
      <c r="B328" s="8" t="s">
        <v>7878</v>
      </c>
      <c r="C328" s="12" t="s">
        <v>7879</v>
      </c>
      <c r="D328" s="8" t="s">
        <v>7880</v>
      </c>
      <c r="E328" s="8" t="s">
        <v>3851</v>
      </c>
      <c r="F328" s="111">
        <v>0.0271</v>
      </c>
      <c r="G328" s="87">
        <v>1458.0</v>
      </c>
      <c r="H328" s="87">
        <v>1040000.0</v>
      </c>
      <c r="I328" s="87">
        <v>263312.0</v>
      </c>
      <c r="J328" s="112">
        <f t="shared" si="1"/>
        <v>776688</v>
      </c>
      <c r="K328" s="119"/>
      <c r="L328" s="89">
        <v>4.0</v>
      </c>
      <c r="M328" s="89">
        <v>3.0</v>
      </c>
      <c r="N328" s="113">
        <v>3200.0</v>
      </c>
      <c r="O328" s="114"/>
      <c r="P328" s="8" t="s">
        <v>2900</v>
      </c>
      <c r="Q328" s="8" t="s">
        <v>2900</v>
      </c>
      <c r="R328" s="8" t="s">
        <v>2900</v>
      </c>
      <c r="S328" s="106"/>
      <c r="T328" s="89" t="s">
        <v>3479</v>
      </c>
      <c r="U328" s="93" t="s">
        <v>7881</v>
      </c>
    </row>
    <row r="329">
      <c r="A329" s="6">
        <v>45586.0</v>
      </c>
      <c r="B329" s="8" t="s">
        <v>4866</v>
      </c>
      <c r="C329" s="12" t="s">
        <v>7882</v>
      </c>
      <c r="D329" s="8" t="s">
        <v>7883</v>
      </c>
      <c r="E329" s="8" t="s">
        <v>3306</v>
      </c>
      <c r="F329" s="111">
        <v>0.0269</v>
      </c>
      <c r="G329" s="87">
        <v>2131.0</v>
      </c>
      <c r="H329" s="87">
        <v>640000.0</v>
      </c>
      <c r="I329" s="87">
        <v>410327.0</v>
      </c>
      <c r="J329" s="112">
        <f t="shared" si="1"/>
        <v>229673</v>
      </c>
      <c r="K329" s="119"/>
      <c r="L329" s="89">
        <v>4.0</v>
      </c>
      <c r="M329" s="89">
        <v>4.0</v>
      </c>
      <c r="N329" s="113">
        <v>3338.0</v>
      </c>
      <c r="O329" s="114" t="s">
        <v>7884</v>
      </c>
      <c r="P329" s="8" t="s">
        <v>2900</v>
      </c>
      <c r="Q329" s="8" t="s">
        <v>2900</v>
      </c>
      <c r="R329" s="8" t="s">
        <v>2900</v>
      </c>
      <c r="S329" s="106"/>
      <c r="T329" s="89" t="s">
        <v>3307</v>
      </c>
      <c r="U329" s="93" t="s">
        <v>7885</v>
      </c>
    </row>
    <row r="330">
      <c r="A330" s="6">
        <v>45586.0</v>
      </c>
      <c r="B330" s="8" t="s">
        <v>7886</v>
      </c>
      <c r="C330" s="12" t="s">
        <v>7887</v>
      </c>
      <c r="D330" s="8" t="s">
        <v>7888</v>
      </c>
      <c r="E330" s="8" t="s">
        <v>3306</v>
      </c>
      <c r="F330" s="111">
        <v>0.0451</v>
      </c>
      <c r="G330" s="87">
        <v>756.0</v>
      </c>
      <c r="H330" s="87">
        <v>390000.0</v>
      </c>
      <c r="I330" s="87">
        <v>90754.0</v>
      </c>
      <c r="J330" s="112">
        <f t="shared" si="1"/>
        <v>299246</v>
      </c>
      <c r="K330" s="119"/>
      <c r="L330" s="89">
        <v>3.0</v>
      </c>
      <c r="M330" s="89">
        <v>2.0</v>
      </c>
      <c r="N330" s="113">
        <v>1592.0</v>
      </c>
      <c r="O330" s="114"/>
      <c r="P330" s="8" t="s">
        <v>2900</v>
      </c>
      <c r="Q330" s="8" t="s">
        <v>2900</v>
      </c>
      <c r="R330" s="8" t="s">
        <v>2900</v>
      </c>
      <c r="S330" s="106"/>
      <c r="T330" s="89" t="s">
        <v>3693</v>
      </c>
      <c r="U330" s="93" t="s">
        <v>7889</v>
      </c>
    </row>
    <row r="331">
      <c r="A331" s="6">
        <v>45586.0</v>
      </c>
      <c r="B331" s="8" t="s">
        <v>7890</v>
      </c>
      <c r="C331" s="12" t="s">
        <v>7871</v>
      </c>
      <c r="D331" s="8" t="s">
        <v>7891</v>
      </c>
      <c r="E331" s="8" t="s">
        <v>3306</v>
      </c>
      <c r="F331" s="111">
        <v>0.0379</v>
      </c>
      <c r="G331" s="87">
        <v>790.0</v>
      </c>
      <c r="H331" s="87">
        <v>389900.0</v>
      </c>
      <c r="I331" s="87">
        <v>115857.0</v>
      </c>
      <c r="J331" s="112">
        <f t="shared" si="1"/>
        <v>274043</v>
      </c>
      <c r="K331" s="119"/>
      <c r="L331" s="89">
        <v>4.0</v>
      </c>
      <c r="M331" s="89">
        <v>2.0</v>
      </c>
      <c r="N331" s="113">
        <v>1666.0</v>
      </c>
      <c r="O331" s="114"/>
      <c r="P331" s="8" t="s">
        <v>2900</v>
      </c>
      <c r="Q331" s="8" t="s">
        <v>2900</v>
      </c>
      <c r="R331" s="8" t="s">
        <v>2900</v>
      </c>
      <c r="S331" s="106"/>
      <c r="T331" s="89" t="s">
        <v>3307</v>
      </c>
      <c r="U331" s="93" t="s">
        <v>7892</v>
      </c>
    </row>
    <row r="332">
      <c r="A332" s="6">
        <v>45586.0</v>
      </c>
      <c r="B332" s="8" t="s">
        <v>7893</v>
      </c>
      <c r="C332" s="12" t="s">
        <v>7894</v>
      </c>
      <c r="D332" s="8" t="s">
        <v>7895</v>
      </c>
      <c r="E332" s="8" t="s">
        <v>3306</v>
      </c>
      <c r="F332" s="111">
        <v>0.0342</v>
      </c>
      <c r="G332" s="87">
        <v>972.0</v>
      </c>
      <c r="H332" s="87">
        <v>410000.0</v>
      </c>
      <c r="I332" s="87">
        <v>140799.0</v>
      </c>
      <c r="J332" s="112">
        <f t="shared" si="1"/>
        <v>269201</v>
      </c>
      <c r="K332" s="119"/>
      <c r="L332" s="89">
        <v>3.0</v>
      </c>
      <c r="M332" s="89">
        <v>2.0</v>
      </c>
      <c r="N332" s="113">
        <v>2520.0</v>
      </c>
      <c r="O332" s="114"/>
      <c r="P332" s="8" t="s">
        <v>2900</v>
      </c>
      <c r="Q332" s="8" t="s">
        <v>2900</v>
      </c>
      <c r="R332" s="8" t="s">
        <v>2900</v>
      </c>
      <c r="S332" s="106"/>
      <c r="T332" s="89" t="s">
        <v>3307</v>
      </c>
      <c r="U332" s="93" t="s">
        <v>7896</v>
      </c>
    </row>
    <row r="333">
      <c r="A333" s="6">
        <v>45586.0</v>
      </c>
      <c r="B333" s="8" t="s">
        <v>7897</v>
      </c>
      <c r="C333" s="12" t="s">
        <v>7898</v>
      </c>
      <c r="D333" s="8" t="s">
        <v>7899</v>
      </c>
      <c r="E333" s="8" t="s">
        <v>3306</v>
      </c>
      <c r="F333" s="111">
        <v>0.0262</v>
      </c>
      <c r="G333" s="87">
        <v>1953.0</v>
      </c>
      <c r="H333" s="87">
        <v>665000.0</v>
      </c>
      <c r="I333" s="87">
        <v>375391.0</v>
      </c>
      <c r="J333" s="112">
        <f t="shared" si="1"/>
        <v>289609</v>
      </c>
      <c r="K333" s="119"/>
      <c r="L333" s="89">
        <v>5.0</v>
      </c>
      <c r="M333" s="89">
        <v>4.0</v>
      </c>
      <c r="N333" s="113">
        <v>3622.0</v>
      </c>
      <c r="O333" s="114"/>
      <c r="P333" s="8" t="s">
        <v>2900</v>
      </c>
      <c r="Q333" s="8" t="s">
        <v>2900</v>
      </c>
      <c r="R333" s="8" t="s">
        <v>2900</v>
      </c>
      <c r="S333" s="106"/>
      <c r="T333" s="89" t="s">
        <v>3307</v>
      </c>
      <c r="U333" s="93" t="s">
        <v>7900</v>
      </c>
    </row>
    <row r="334">
      <c r="A334" s="6">
        <v>45583.0</v>
      </c>
      <c r="B334" s="8" t="s">
        <v>5364</v>
      </c>
      <c r="C334" s="12" t="s">
        <v>7901</v>
      </c>
      <c r="D334" s="8" t="s">
        <v>7902</v>
      </c>
      <c r="E334" s="8" t="s">
        <v>3306</v>
      </c>
      <c r="F334" s="111">
        <v>0.0376</v>
      </c>
      <c r="G334" s="87">
        <v>711.0</v>
      </c>
      <c r="H334" s="87">
        <v>300000.0</v>
      </c>
      <c r="I334" s="87">
        <v>102452.0</v>
      </c>
      <c r="J334" s="112">
        <f t="shared" si="1"/>
        <v>197548</v>
      </c>
      <c r="K334" s="119"/>
      <c r="L334" s="89">
        <v>2.0</v>
      </c>
      <c r="M334" s="89">
        <v>3.0</v>
      </c>
      <c r="N334" s="113">
        <v>1256.0</v>
      </c>
      <c r="O334" s="114">
        <v>295.0</v>
      </c>
      <c r="P334" s="8" t="s">
        <v>2900</v>
      </c>
      <c r="Q334" s="8" t="s">
        <v>2900</v>
      </c>
      <c r="R334" s="8" t="s">
        <v>2900</v>
      </c>
      <c r="S334" s="106"/>
      <c r="T334" s="89" t="s">
        <v>3307</v>
      </c>
      <c r="U334" s="93" t="s">
        <v>7903</v>
      </c>
    </row>
    <row r="335">
      <c r="A335" s="6">
        <v>45583.0</v>
      </c>
      <c r="B335" s="8" t="s">
        <v>7904</v>
      </c>
      <c r="C335" s="12" t="s">
        <v>7905</v>
      </c>
      <c r="D335" s="8" t="s">
        <v>7906</v>
      </c>
      <c r="E335" s="8" t="s">
        <v>3306</v>
      </c>
      <c r="F335" s="111">
        <v>0.0282</v>
      </c>
      <c r="G335" s="87">
        <v>2266.0</v>
      </c>
      <c r="H335" s="87">
        <v>605000.0</v>
      </c>
      <c r="I335" s="87">
        <v>442307.0</v>
      </c>
      <c r="J335" s="112">
        <f t="shared" si="1"/>
        <v>162693</v>
      </c>
      <c r="K335" s="119"/>
      <c r="L335" s="89">
        <v>5.0</v>
      </c>
      <c r="M335" s="89">
        <v>4.0</v>
      </c>
      <c r="N335" s="113">
        <v>3530.0</v>
      </c>
      <c r="O335" s="114"/>
      <c r="P335" s="8" t="s">
        <v>2900</v>
      </c>
      <c r="Q335" s="8" t="s">
        <v>2900</v>
      </c>
      <c r="R335" s="8" t="s">
        <v>2900</v>
      </c>
      <c r="S335" s="106"/>
      <c r="T335" s="89" t="s">
        <v>3307</v>
      </c>
      <c r="U335" s="93" t="s">
        <v>7907</v>
      </c>
    </row>
    <row r="336">
      <c r="A336" s="6">
        <v>45583.0</v>
      </c>
      <c r="B336" s="8" t="s">
        <v>7908</v>
      </c>
      <c r="C336" s="12" t="s">
        <v>7909</v>
      </c>
      <c r="D336" s="8" t="s">
        <v>7910</v>
      </c>
      <c r="E336" s="8" t="s">
        <v>3851</v>
      </c>
      <c r="F336" s="111">
        <v>0.0356</v>
      </c>
      <c r="G336" s="87">
        <v>1631.0</v>
      </c>
      <c r="H336" s="87">
        <v>430000.0</v>
      </c>
      <c r="I336" s="87">
        <v>246205.0</v>
      </c>
      <c r="J336" s="112">
        <f t="shared" si="1"/>
        <v>183795</v>
      </c>
      <c r="K336" s="119"/>
      <c r="L336" s="89">
        <v>3.0</v>
      </c>
      <c r="M336" s="89">
        <v>3.0</v>
      </c>
      <c r="N336" s="113">
        <v>2012.0</v>
      </c>
      <c r="O336" s="114">
        <v>175.0</v>
      </c>
      <c r="P336" s="8" t="s">
        <v>2900</v>
      </c>
      <c r="Q336" s="8" t="s">
        <v>2900</v>
      </c>
      <c r="R336" s="8" t="s">
        <v>2900</v>
      </c>
      <c r="S336" s="106"/>
      <c r="T336" s="89" t="s">
        <v>3693</v>
      </c>
      <c r="U336" s="93" t="s">
        <v>7911</v>
      </c>
    </row>
    <row r="337">
      <c r="A337" s="6">
        <v>45583.0</v>
      </c>
      <c r="B337" s="8" t="s">
        <v>7912</v>
      </c>
      <c r="C337" s="12" t="s">
        <v>7913</v>
      </c>
      <c r="D337" s="8" t="s">
        <v>7914</v>
      </c>
      <c r="E337" s="8" t="s">
        <v>3851</v>
      </c>
      <c r="F337" s="111">
        <v>0.032</v>
      </c>
      <c r="G337" s="87">
        <v>1175.0</v>
      </c>
      <c r="H337" s="87">
        <v>385000.0</v>
      </c>
      <c r="I337" s="87">
        <v>206035.0</v>
      </c>
      <c r="J337" s="112">
        <f t="shared" si="1"/>
        <v>178965</v>
      </c>
      <c r="K337" s="119"/>
      <c r="L337" s="89">
        <v>2.0</v>
      </c>
      <c r="M337" s="89">
        <v>3.0</v>
      </c>
      <c r="N337" s="113">
        <v>1736.0</v>
      </c>
      <c r="O337" s="114"/>
      <c r="P337" s="8" t="s">
        <v>2900</v>
      </c>
      <c r="Q337" s="8" t="s">
        <v>2900</v>
      </c>
      <c r="R337" s="8" t="s">
        <v>2900</v>
      </c>
      <c r="S337" s="106"/>
      <c r="T337" s="89" t="s">
        <v>3307</v>
      </c>
      <c r="U337" s="93" t="s">
        <v>7915</v>
      </c>
    </row>
    <row r="338">
      <c r="A338" s="6">
        <v>45583.0</v>
      </c>
      <c r="B338" s="8" t="s">
        <v>4184</v>
      </c>
      <c r="C338" s="12" t="s">
        <v>7916</v>
      </c>
      <c r="D338" s="8" t="s">
        <v>7917</v>
      </c>
      <c r="E338" s="8" t="s">
        <v>3851</v>
      </c>
      <c r="F338" s="111">
        <v>0.0351</v>
      </c>
      <c r="G338" s="87">
        <v>1330.0</v>
      </c>
      <c r="H338" s="87">
        <v>350000.0</v>
      </c>
      <c r="I338" s="87">
        <v>272221.0</v>
      </c>
      <c r="J338" s="112">
        <f t="shared" si="1"/>
        <v>77779</v>
      </c>
      <c r="K338" s="119"/>
      <c r="L338" s="89">
        <v>3.0</v>
      </c>
      <c r="M338" s="89">
        <v>2.0</v>
      </c>
      <c r="N338" s="113">
        <v>1330.0</v>
      </c>
      <c r="O338" s="114"/>
      <c r="P338" s="8" t="s">
        <v>66</v>
      </c>
      <c r="Q338" s="8" t="s">
        <v>66</v>
      </c>
      <c r="R338" s="8" t="s">
        <v>66</v>
      </c>
      <c r="S338" s="106"/>
      <c r="T338" s="89" t="s">
        <v>3693</v>
      </c>
      <c r="U338" s="93" t="s">
        <v>7918</v>
      </c>
    </row>
    <row r="339">
      <c r="A339" s="6">
        <v>45582.0</v>
      </c>
      <c r="B339" s="8" t="s">
        <v>7919</v>
      </c>
      <c r="C339" s="12" t="s">
        <v>7920</v>
      </c>
      <c r="D339" s="8" t="s">
        <v>7921</v>
      </c>
      <c r="E339" s="8" t="s">
        <v>3851</v>
      </c>
      <c r="F339" s="111">
        <v>0.0316</v>
      </c>
      <c r="G339" s="87">
        <v>838.0</v>
      </c>
      <c r="H339" s="87">
        <v>450000.0</v>
      </c>
      <c r="I339" s="87">
        <v>116393.0</v>
      </c>
      <c r="J339" s="112">
        <f t="shared" si="1"/>
        <v>333607</v>
      </c>
      <c r="K339" s="119"/>
      <c r="L339" s="89">
        <v>3.0</v>
      </c>
      <c r="M339" s="89">
        <v>3.0</v>
      </c>
      <c r="N339" s="113">
        <v>2034.0</v>
      </c>
      <c r="O339" s="114">
        <v>73.0</v>
      </c>
      <c r="P339" s="8" t="s">
        <v>2900</v>
      </c>
      <c r="Q339" s="8" t="s">
        <v>2900</v>
      </c>
      <c r="R339" s="8" t="s">
        <v>2900</v>
      </c>
      <c r="S339" s="106"/>
      <c r="T339" s="89" t="s">
        <v>3307</v>
      </c>
      <c r="U339" s="93" t="s">
        <v>7922</v>
      </c>
    </row>
    <row r="340">
      <c r="A340" s="6">
        <v>45582.0</v>
      </c>
      <c r="B340" s="8" t="s">
        <v>3762</v>
      </c>
      <c r="C340" s="12" t="s">
        <v>7923</v>
      </c>
      <c r="D340" s="8" t="s">
        <v>7924</v>
      </c>
      <c r="E340" s="8" t="s">
        <v>3306</v>
      </c>
      <c r="F340" s="111">
        <v>0.0258</v>
      </c>
      <c r="G340" s="87">
        <v>1278.0</v>
      </c>
      <c r="H340" s="87">
        <v>510000.0</v>
      </c>
      <c r="I340" s="87">
        <v>276795.0</v>
      </c>
      <c r="J340" s="112">
        <f t="shared" si="1"/>
        <v>233205</v>
      </c>
      <c r="K340" s="119"/>
      <c r="L340" s="89">
        <v>4.0</v>
      </c>
      <c r="M340" s="89">
        <v>3.0</v>
      </c>
      <c r="N340" s="113">
        <v>2657.0</v>
      </c>
      <c r="O340" s="114"/>
      <c r="P340" s="8" t="s">
        <v>2900</v>
      </c>
      <c r="Q340" s="8" t="s">
        <v>2900</v>
      </c>
      <c r="R340" s="8" t="s">
        <v>2900</v>
      </c>
      <c r="S340" s="106"/>
      <c r="T340" s="89" t="s">
        <v>3307</v>
      </c>
      <c r="U340" s="93" t="s">
        <v>7925</v>
      </c>
    </row>
    <row r="341">
      <c r="A341" s="6">
        <v>45582.0</v>
      </c>
      <c r="B341" s="8" t="s">
        <v>7926</v>
      </c>
      <c r="C341" s="12" t="s">
        <v>7927</v>
      </c>
      <c r="D341" s="8" t="s">
        <v>7928</v>
      </c>
      <c r="E341" s="8" t="s">
        <v>3306</v>
      </c>
      <c r="F341" s="111">
        <v>0.0265</v>
      </c>
      <c r="G341" s="87">
        <v>1247.0</v>
      </c>
      <c r="H341" s="87">
        <v>455000.0</v>
      </c>
      <c r="I341" s="87">
        <v>250467.0</v>
      </c>
      <c r="J341" s="112">
        <f t="shared" si="1"/>
        <v>204533</v>
      </c>
      <c r="K341" s="119"/>
      <c r="L341" s="89">
        <v>3.0</v>
      </c>
      <c r="M341" s="89">
        <v>3.0</v>
      </c>
      <c r="N341" s="113">
        <v>1856.0</v>
      </c>
      <c r="O341" s="114" t="s">
        <v>3463</v>
      </c>
      <c r="P341" s="8" t="s">
        <v>2900</v>
      </c>
      <c r="Q341" s="8" t="s">
        <v>2900</v>
      </c>
      <c r="R341" s="8" t="s">
        <v>2900</v>
      </c>
      <c r="S341" s="106"/>
      <c r="T341" s="89" t="s">
        <v>3693</v>
      </c>
      <c r="U341" s="93" t="s">
        <v>7929</v>
      </c>
    </row>
    <row r="342">
      <c r="A342" s="6">
        <v>45582.0</v>
      </c>
      <c r="B342" s="8" t="s">
        <v>7930</v>
      </c>
      <c r="C342" s="12" t="s">
        <v>7931</v>
      </c>
      <c r="D342" s="8" t="s">
        <v>7932</v>
      </c>
      <c r="E342" s="8" t="s">
        <v>3306</v>
      </c>
      <c r="F342" s="111">
        <v>0.0336</v>
      </c>
      <c r="G342" s="87">
        <v>1113.0</v>
      </c>
      <c r="H342" s="87">
        <v>385000.0</v>
      </c>
      <c r="I342" s="87">
        <v>177793.0</v>
      </c>
      <c r="J342" s="112">
        <f t="shared" si="1"/>
        <v>207207</v>
      </c>
      <c r="K342" s="119"/>
      <c r="L342" s="89">
        <v>3.0</v>
      </c>
      <c r="M342" s="89">
        <v>3.0</v>
      </c>
      <c r="N342" s="113">
        <v>1690.0</v>
      </c>
      <c r="O342" s="114"/>
      <c r="P342" s="8" t="s">
        <v>2900</v>
      </c>
      <c r="Q342" s="8" t="s">
        <v>2900</v>
      </c>
      <c r="R342" s="8" t="s">
        <v>2900</v>
      </c>
      <c r="S342" s="106"/>
      <c r="T342" s="89" t="s">
        <v>3940</v>
      </c>
      <c r="U342" s="93" t="s">
        <v>7933</v>
      </c>
    </row>
    <row r="343">
      <c r="A343" s="6">
        <v>45582.0</v>
      </c>
      <c r="B343" s="8" t="s">
        <v>5146</v>
      </c>
      <c r="C343" s="12" t="s">
        <v>7934</v>
      </c>
      <c r="D343" s="8" t="s">
        <v>7935</v>
      </c>
      <c r="E343" s="8" t="s">
        <v>3306</v>
      </c>
      <c r="F343" s="111">
        <v>0.0243</v>
      </c>
      <c r="G343" s="87">
        <v>1831.0</v>
      </c>
      <c r="H343" s="87">
        <v>560000.0</v>
      </c>
      <c r="I343" s="87">
        <v>343193.0</v>
      </c>
      <c r="J343" s="112">
        <f t="shared" si="1"/>
        <v>216807</v>
      </c>
      <c r="K343" s="119"/>
      <c r="L343" s="89">
        <v>3.0</v>
      </c>
      <c r="M343" s="89">
        <v>3.0</v>
      </c>
      <c r="N343" s="113">
        <v>3336.0</v>
      </c>
      <c r="O343" s="114"/>
      <c r="P343" s="8" t="s">
        <v>2900</v>
      </c>
      <c r="Q343" s="8" t="s">
        <v>2900</v>
      </c>
      <c r="R343" s="8" t="s">
        <v>2900</v>
      </c>
      <c r="S343" s="106"/>
      <c r="T343" s="89" t="s">
        <v>3307</v>
      </c>
      <c r="U343" s="93" t="s">
        <v>7936</v>
      </c>
    </row>
    <row r="344" ht="16.5" customHeight="1">
      <c r="A344" s="6">
        <v>45582.0</v>
      </c>
      <c r="B344" s="8" t="s">
        <v>7937</v>
      </c>
      <c r="C344" s="12" t="s">
        <v>7938</v>
      </c>
      <c r="D344" s="8" t="s">
        <v>7939</v>
      </c>
      <c r="E344" s="8" t="s">
        <v>3306</v>
      </c>
      <c r="F344" s="111">
        <v>0.0269</v>
      </c>
      <c r="G344" s="87">
        <v>1848.0</v>
      </c>
      <c r="H344" s="87">
        <v>499000.0</v>
      </c>
      <c r="I344" s="87">
        <v>351575.0</v>
      </c>
      <c r="J344" s="112">
        <f t="shared" si="1"/>
        <v>147425</v>
      </c>
      <c r="K344" s="119" t="s">
        <v>7940</v>
      </c>
      <c r="L344" s="89">
        <v>4.0</v>
      </c>
      <c r="M344" s="89">
        <v>4.0</v>
      </c>
      <c r="N344" s="113">
        <v>2575.0</v>
      </c>
      <c r="O344" s="114"/>
      <c r="P344" s="8" t="s">
        <v>2900</v>
      </c>
      <c r="Q344" s="8" t="s">
        <v>2900</v>
      </c>
      <c r="R344" s="8" t="s">
        <v>2900</v>
      </c>
      <c r="S344" s="106"/>
      <c r="T344" s="89" t="s">
        <v>3307</v>
      </c>
      <c r="U344" s="93" t="s">
        <v>7941</v>
      </c>
    </row>
    <row r="345">
      <c r="A345" s="6">
        <v>45582.0</v>
      </c>
      <c r="B345" s="8" t="s">
        <v>7942</v>
      </c>
      <c r="C345" s="12" t="s">
        <v>7943</v>
      </c>
      <c r="D345" s="8" t="s">
        <v>7944</v>
      </c>
      <c r="E345" s="8" t="s">
        <v>3306</v>
      </c>
      <c r="F345" s="111">
        <v>0.0322</v>
      </c>
      <c r="G345" s="87">
        <v>1215.0</v>
      </c>
      <c r="H345" s="87">
        <v>349900.0</v>
      </c>
      <c r="I345" s="87">
        <v>219632.0</v>
      </c>
      <c r="J345" s="112">
        <f t="shared" si="1"/>
        <v>130268</v>
      </c>
      <c r="K345" s="119" t="s">
        <v>7945</v>
      </c>
      <c r="L345" s="89">
        <v>4.0</v>
      </c>
      <c r="M345" s="89">
        <v>2.0</v>
      </c>
      <c r="N345" s="113">
        <v>1862.0</v>
      </c>
      <c r="O345" s="114"/>
      <c r="P345" s="8" t="s">
        <v>2900</v>
      </c>
      <c r="Q345" s="8" t="s">
        <v>2900</v>
      </c>
      <c r="R345" s="8" t="s">
        <v>2900</v>
      </c>
      <c r="S345" s="106"/>
      <c r="T345" s="89" t="s">
        <v>3940</v>
      </c>
      <c r="U345" s="93" t="s">
        <v>7946</v>
      </c>
    </row>
    <row r="346">
      <c r="A346" s="6">
        <v>45582.0</v>
      </c>
      <c r="B346" s="8" t="s">
        <v>7947</v>
      </c>
      <c r="C346" s="12" t="s">
        <v>7948</v>
      </c>
      <c r="D346" s="8" t="s">
        <v>7949</v>
      </c>
      <c r="E346" s="8" t="s">
        <v>3306</v>
      </c>
      <c r="F346" s="111">
        <v>0.0249</v>
      </c>
      <c r="G346" s="87">
        <v>1676.0</v>
      </c>
      <c r="H346" s="87">
        <v>449900.0</v>
      </c>
      <c r="I346" s="87">
        <v>348873.0</v>
      </c>
      <c r="J346" s="112">
        <f t="shared" si="1"/>
        <v>101027</v>
      </c>
      <c r="K346" s="119" t="s">
        <v>7950</v>
      </c>
      <c r="L346" s="89">
        <v>4.0</v>
      </c>
      <c r="M346" s="89">
        <v>4.0</v>
      </c>
      <c r="N346" s="113">
        <v>1960.0</v>
      </c>
      <c r="O346" s="114" t="s">
        <v>7951</v>
      </c>
      <c r="P346" s="8" t="s">
        <v>66</v>
      </c>
      <c r="Q346" s="8" t="s">
        <v>66</v>
      </c>
      <c r="R346" s="8" t="s">
        <v>66</v>
      </c>
      <c r="S346" s="106"/>
      <c r="T346" s="89" t="s">
        <v>3307</v>
      </c>
      <c r="U346" s="93" t="s">
        <v>7952</v>
      </c>
    </row>
    <row r="347">
      <c r="A347" s="6">
        <v>45582.0</v>
      </c>
      <c r="B347" s="8" t="s">
        <v>7953</v>
      </c>
      <c r="C347" s="12" t="s">
        <v>7954</v>
      </c>
      <c r="D347" s="8" t="s">
        <v>7955</v>
      </c>
      <c r="E347" s="8" t="s">
        <v>3306</v>
      </c>
      <c r="F347" s="111">
        <v>0.0282</v>
      </c>
      <c r="G347" s="87">
        <v>1634.0</v>
      </c>
      <c r="H347" s="87">
        <v>323000.0</v>
      </c>
      <c r="I347" s="87">
        <v>343827.0</v>
      </c>
      <c r="J347" s="112">
        <f t="shared" si="1"/>
        <v>-20827</v>
      </c>
      <c r="K347" s="119" t="s">
        <v>7956</v>
      </c>
      <c r="L347" s="89">
        <v>4.0</v>
      </c>
      <c r="M347" s="89">
        <v>2.0</v>
      </c>
      <c r="N347" s="113">
        <v>1628.0</v>
      </c>
      <c r="O347" s="114"/>
      <c r="P347" s="8" t="s">
        <v>2900</v>
      </c>
      <c r="Q347" s="8" t="s">
        <v>2900</v>
      </c>
      <c r="R347" s="8" t="s">
        <v>2900</v>
      </c>
      <c r="S347" s="106"/>
      <c r="T347" s="89" t="s">
        <v>3307</v>
      </c>
      <c r="U347" s="93" t="s">
        <v>7957</v>
      </c>
    </row>
    <row r="348">
      <c r="A348" s="6">
        <v>45581.0</v>
      </c>
      <c r="B348" s="8" t="s">
        <v>7958</v>
      </c>
      <c r="C348" s="12" t="s">
        <v>7959</v>
      </c>
      <c r="D348" s="8" t="s">
        <v>7960</v>
      </c>
      <c r="E348" s="8" t="s">
        <v>3851</v>
      </c>
      <c r="F348" s="111">
        <v>0.0265</v>
      </c>
      <c r="G348" s="87">
        <v>1070.0</v>
      </c>
      <c r="H348" s="87">
        <v>269999.0</v>
      </c>
      <c r="I348" s="87">
        <v>229624.0</v>
      </c>
      <c r="J348" s="112">
        <f t="shared" si="1"/>
        <v>40375</v>
      </c>
      <c r="K348" s="119"/>
      <c r="L348" s="89">
        <v>3.0</v>
      </c>
      <c r="M348" s="89">
        <v>2.0</v>
      </c>
      <c r="N348" s="113">
        <v>1232.0</v>
      </c>
      <c r="O348" s="114">
        <v>258.0</v>
      </c>
      <c r="P348" s="8" t="s">
        <v>66</v>
      </c>
      <c r="Q348" s="8" t="s">
        <v>66</v>
      </c>
      <c r="R348" s="8" t="s">
        <v>66</v>
      </c>
      <c r="S348" s="106"/>
      <c r="T348" s="89" t="s">
        <v>3307</v>
      </c>
      <c r="U348" s="93" t="s">
        <v>7961</v>
      </c>
    </row>
    <row r="349">
      <c r="A349" s="6">
        <v>45581.0</v>
      </c>
      <c r="B349" s="8" t="s">
        <v>7560</v>
      </c>
      <c r="C349" s="12" t="s">
        <v>7962</v>
      </c>
      <c r="D349" s="8" t="s">
        <v>7963</v>
      </c>
      <c r="E349" s="8" t="s">
        <v>3314</v>
      </c>
      <c r="F349" s="111">
        <v>0.0392</v>
      </c>
      <c r="G349" s="87">
        <v>1900.0</v>
      </c>
      <c r="H349" s="87">
        <v>390000.0</v>
      </c>
      <c r="I349" s="87">
        <v>384851.0</v>
      </c>
      <c r="J349" s="112">
        <f t="shared" si="1"/>
        <v>5149</v>
      </c>
      <c r="K349" s="119" t="s">
        <v>7964</v>
      </c>
      <c r="L349" s="89">
        <v>3.0</v>
      </c>
      <c r="M349" s="89">
        <v>2.0</v>
      </c>
      <c r="N349" s="113">
        <v>1311.0</v>
      </c>
      <c r="O349" s="114"/>
      <c r="P349" s="8" t="s">
        <v>66</v>
      </c>
      <c r="Q349" s="8" t="s">
        <v>66</v>
      </c>
      <c r="R349" s="8" t="s">
        <v>66</v>
      </c>
      <c r="S349" s="116" t="s">
        <v>7965</v>
      </c>
      <c r="T349" s="89" t="s">
        <v>3307</v>
      </c>
      <c r="U349" s="93" t="s">
        <v>7966</v>
      </c>
    </row>
    <row r="350">
      <c r="A350" s="6">
        <v>45581.0</v>
      </c>
      <c r="B350" s="8" t="s">
        <v>7967</v>
      </c>
      <c r="C350" s="12" t="s">
        <v>7968</v>
      </c>
      <c r="D350" s="8" t="s">
        <v>7969</v>
      </c>
      <c r="E350" s="8" t="s">
        <v>3306</v>
      </c>
      <c r="F350" s="111">
        <v>0.0252</v>
      </c>
      <c r="G350" s="87">
        <v>1754.0</v>
      </c>
      <c r="H350" s="87">
        <v>413900.0</v>
      </c>
      <c r="I350" s="87">
        <v>317061.0</v>
      </c>
      <c r="J350" s="112">
        <f t="shared" si="1"/>
        <v>96839</v>
      </c>
      <c r="K350" s="119" t="s">
        <v>7970</v>
      </c>
      <c r="L350" s="89">
        <v>3.0</v>
      </c>
      <c r="M350" s="89">
        <v>2.0</v>
      </c>
      <c r="N350" s="113">
        <v>2380.0</v>
      </c>
      <c r="O350" s="114"/>
      <c r="P350" s="8" t="s">
        <v>66</v>
      </c>
      <c r="Q350" s="8" t="s">
        <v>66</v>
      </c>
      <c r="R350" s="8" t="s">
        <v>66</v>
      </c>
      <c r="S350" s="106"/>
      <c r="T350" s="89" t="s">
        <v>3307</v>
      </c>
      <c r="U350" s="93" t="s">
        <v>7971</v>
      </c>
    </row>
    <row r="351">
      <c r="A351" s="6">
        <v>45581.0</v>
      </c>
      <c r="B351" s="8" t="s">
        <v>7972</v>
      </c>
      <c r="C351" s="12" t="s">
        <v>7973</v>
      </c>
      <c r="D351" s="8" t="s">
        <v>7974</v>
      </c>
      <c r="E351" s="8" t="s">
        <v>3306</v>
      </c>
      <c r="F351" s="111">
        <v>0.0291</v>
      </c>
      <c r="G351" s="87">
        <v>1547.0</v>
      </c>
      <c r="H351" s="87">
        <v>365000.0</v>
      </c>
      <c r="I351" s="87">
        <v>295784.0</v>
      </c>
      <c r="J351" s="112">
        <f t="shared" si="1"/>
        <v>69216</v>
      </c>
      <c r="K351" s="119" t="s">
        <v>7975</v>
      </c>
      <c r="L351" s="89">
        <v>3.0</v>
      </c>
      <c r="M351" s="89">
        <v>3.0</v>
      </c>
      <c r="N351" s="113">
        <v>2058.0</v>
      </c>
      <c r="O351" s="114">
        <v>583.0</v>
      </c>
      <c r="P351" s="8" t="s">
        <v>66</v>
      </c>
      <c r="Q351" s="8" t="s">
        <v>2900</v>
      </c>
      <c r="R351" s="8" t="s">
        <v>2900</v>
      </c>
      <c r="S351" s="106"/>
      <c r="T351" s="89" t="s">
        <v>3693</v>
      </c>
      <c r="U351" s="93" t="s">
        <v>7976</v>
      </c>
    </row>
    <row r="352">
      <c r="A352" s="6">
        <v>45581.0</v>
      </c>
      <c r="B352" s="8" t="s">
        <v>7977</v>
      </c>
      <c r="C352" s="12" t="s">
        <v>7978</v>
      </c>
      <c r="D352" s="8" t="s">
        <v>7979</v>
      </c>
      <c r="E352" s="8" t="s">
        <v>3306</v>
      </c>
      <c r="F352" s="111">
        <v>0.0256</v>
      </c>
      <c r="G352" s="87">
        <v>1257.0</v>
      </c>
      <c r="H352" s="87">
        <v>310000.0</v>
      </c>
      <c r="I352" s="87">
        <v>244642.0</v>
      </c>
      <c r="J352" s="112">
        <f t="shared" si="1"/>
        <v>65358</v>
      </c>
      <c r="K352" s="119" t="s">
        <v>7980</v>
      </c>
      <c r="L352" s="89">
        <v>2.0</v>
      </c>
      <c r="M352" s="89">
        <v>1.0</v>
      </c>
      <c r="N352" s="113">
        <v>2128.0</v>
      </c>
      <c r="O352" s="114"/>
      <c r="P352" s="8" t="s">
        <v>2900</v>
      </c>
      <c r="Q352" s="8" t="s">
        <v>2900</v>
      </c>
      <c r="R352" s="8" t="s">
        <v>2900</v>
      </c>
      <c r="S352" s="106"/>
      <c r="T352" s="89" t="s">
        <v>3307</v>
      </c>
      <c r="U352" s="93" t="s">
        <v>7981</v>
      </c>
    </row>
    <row r="353">
      <c r="A353" s="6">
        <v>45581.0</v>
      </c>
      <c r="B353" s="8" t="s">
        <v>6537</v>
      </c>
      <c r="C353" s="12" t="s">
        <v>7982</v>
      </c>
      <c r="D353" s="8" t="s">
        <v>7983</v>
      </c>
      <c r="E353" s="8" t="s">
        <v>3306</v>
      </c>
      <c r="F353" s="111">
        <v>0.032</v>
      </c>
      <c r="G353" s="87">
        <v>1664.0</v>
      </c>
      <c r="H353" s="87">
        <v>410000.0</v>
      </c>
      <c r="I353" s="87">
        <v>343681.0</v>
      </c>
      <c r="J353" s="112">
        <f t="shared" si="1"/>
        <v>66319</v>
      </c>
      <c r="K353" s="119"/>
      <c r="L353" s="89">
        <v>3.0</v>
      </c>
      <c r="M353" s="89">
        <v>3.0</v>
      </c>
      <c r="N353" s="113">
        <v>1881.0</v>
      </c>
      <c r="O353" s="114"/>
      <c r="P353" s="8" t="s">
        <v>2900</v>
      </c>
      <c r="Q353" s="8" t="s">
        <v>2900</v>
      </c>
      <c r="R353" s="8" t="s">
        <v>2900</v>
      </c>
      <c r="S353" s="106"/>
      <c r="T353" s="89" t="s">
        <v>3307</v>
      </c>
      <c r="U353" s="93" t="s">
        <v>7984</v>
      </c>
    </row>
    <row r="354">
      <c r="A354" s="6">
        <v>45581.0</v>
      </c>
      <c r="B354" s="8" t="s">
        <v>6537</v>
      </c>
      <c r="C354" s="12" t="s">
        <v>7985</v>
      </c>
      <c r="D354" s="8" t="s">
        <v>7986</v>
      </c>
      <c r="E354" s="8" t="s">
        <v>3306</v>
      </c>
      <c r="F354" s="111">
        <v>0.0498</v>
      </c>
      <c r="G354" s="87">
        <v>1988.0</v>
      </c>
      <c r="H354" s="87">
        <v>355000.0</v>
      </c>
      <c r="I354" s="87">
        <v>353875.0</v>
      </c>
      <c r="J354" s="112">
        <f t="shared" si="1"/>
        <v>1125</v>
      </c>
      <c r="K354" s="119" t="s">
        <v>7987</v>
      </c>
      <c r="L354" s="89">
        <v>3.0</v>
      </c>
      <c r="M354" s="89">
        <v>2.0</v>
      </c>
      <c r="N354" s="113">
        <v>941.0</v>
      </c>
      <c r="O354" s="114"/>
      <c r="P354" s="8" t="s">
        <v>2900</v>
      </c>
      <c r="Q354" s="8" t="s">
        <v>2900</v>
      </c>
      <c r="R354" s="8" t="s">
        <v>2900</v>
      </c>
      <c r="S354" s="106"/>
      <c r="T354" s="89" t="s">
        <v>3307</v>
      </c>
      <c r="U354" s="93" t="s">
        <v>7988</v>
      </c>
    </row>
    <row r="355">
      <c r="A355" s="6">
        <v>45581.0</v>
      </c>
      <c r="B355" s="8" t="s">
        <v>7989</v>
      </c>
      <c r="C355" s="12" t="s">
        <v>7990</v>
      </c>
      <c r="D355" s="8" t="s">
        <v>7991</v>
      </c>
      <c r="E355" s="8" t="s">
        <v>3306</v>
      </c>
      <c r="F355" s="111">
        <v>0.0392</v>
      </c>
      <c r="G355" s="87">
        <v>1712.0</v>
      </c>
      <c r="H355" s="87">
        <v>719900.0</v>
      </c>
      <c r="I355" s="87">
        <v>320673.0</v>
      </c>
      <c r="J355" s="112">
        <f t="shared" si="1"/>
        <v>399227</v>
      </c>
      <c r="K355" s="119"/>
      <c r="L355" s="89">
        <v>4.0</v>
      </c>
      <c r="M355" s="89">
        <v>3.0</v>
      </c>
      <c r="N355" s="113">
        <v>3916.0</v>
      </c>
      <c r="O355" s="114">
        <v>31.0</v>
      </c>
      <c r="P355" s="8" t="s">
        <v>2900</v>
      </c>
      <c r="Q355" s="8" t="s">
        <v>2900</v>
      </c>
      <c r="R355" s="8" t="s">
        <v>2900</v>
      </c>
      <c r="S355" s="106"/>
      <c r="T355" s="89" t="s">
        <v>3307</v>
      </c>
      <c r="U355" s="93" t="s">
        <v>7992</v>
      </c>
    </row>
    <row r="356">
      <c r="A356" s="6">
        <v>45581.0</v>
      </c>
      <c r="B356" s="8" t="s">
        <v>7993</v>
      </c>
      <c r="C356" s="12" t="s">
        <v>7994</v>
      </c>
      <c r="D356" s="8" t="s">
        <v>7995</v>
      </c>
      <c r="E356" s="8" t="s">
        <v>3306</v>
      </c>
      <c r="F356" s="111">
        <v>0.0264</v>
      </c>
      <c r="G356" s="87">
        <v>1752.0</v>
      </c>
      <c r="H356" s="87">
        <v>474900.0</v>
      </c>
      <c r="I356" s="87">
        <v>284703.0</v>
      </c>
      <c r="J356" s="112">
        <f t="shared" si="1"/>
        <v>190197</v>
      </c>
      <c r="K356" s="119"/>
      <c r="L356" s="89">
        <v>3.0</v>
      </c>
      <c r="M356" s="89">
        <v>3.0</v>
      </c>
      <c r="N356" s="113">
        <v>3486.0</v>
      </c>
      <c r="O356" s="114"/>
      <c r="P356" s="8" t="s">
        <v>2900</v>
      </c>
      <c r="Q356" s="8" t="s">
        <v>2900</v>
      </c>
      <c r="R356" s="8" t="s">
        <v>2900</v>
      </c>
      <c r="S356" s="106"/>
      <c r="T356" s="89" t="s">
        <v>3693</v>
      </c>
      <c r="U356" s="93" t="s">
        <v>7996</v>
      </c>
    </row>
    <row r="357">
      <c r="A357" s="6">
        <v>45580.0</v>
      </c>
      <c r="B357" s="8" t="s">
        <v>7997</v>
      </c>
      <c r="C357" s="12" t="s">
        <v>7998</v>
      </c>
      <c r="D357" s="8" t="s">
        <v>7999</v>
      </c>
      <c r="E357" s="8" t="s">
        <v>3851</v>
      </c>
      <c r="F357" s="111">
        <v>0.0269</v>
      </c>
      <c r="G357" s="87">
        <v>1497.0</v>
      </c>
      <c r="H357" s="87">
        <v>379900.0</v>
      </c>
      <c r="I357" s="87">
        <v>265298.0</v>
      </c>
      <c r="J357" s="112">
        <f t="shared" si="1"/>
        <v>114602</v>
      </c>
      <c r="K357" s="119"/>
      <c r="L357" s="89">
        <v>3.0</v>
      </c>
      <c r="M357" s="89">
        <v>3.0</v>
      </c>
      <c r="N357" s="113">
        <v>1635.0</v>
      </c>
      <c r="O357" s="114">
        <v>180.0</v>
      </c>
      <c r="P357" s="8" t="s">
        <v>66</v>
      </c>
      <c r="Q357" s="8" t="s">
        <v>66</v>
      </c>
      <c r="R357" s="8" t="s">
        <v>66</v>
      </c>
      <c r="S357" s="106"/>
      <c r="T357" s="89" t="s">
        <v>3307</v>
      </c>
      <c r="U357" s="93" t="s">
        <v>8000</v>
      </c>
    </row>
    <row r="358">
      <c r="A358" s="6">
        <v>45580.0</v>
      </c>
      <c r="B358" s="8" t="s">
        <v>8001</v>
      </c>
      <c r="C358" s="12" t="s">
        <v>8002</v>
      </c>
      <c r="D358" s="8" t="s">
        <v>8003</v>
      </c>
      <c r="E358" s="8" t="s">
        <v>3306</v>
      </c>
      <c r="F358" s="111">
        <v>0.0389</v>
      </c>
      <c r="G358" s="87">
        <v>3951.0</v>
      </c>
      <c r="H358" s="87">
        <v>855749.0</v>
      </c>
      <c r="I358" s="87">
        <v>797337.0</v>
      </c>
      <c r="J358" s="112">
        <f t="shared" si="1"/>
        <v>58412</v>
      </c>
      <c r="K358" s="119" t="s">
        <v>8004</v>
      </c>
      <c r="L358" s="89">
        <v>5.0</v>
      </c>
      <c r="M358" s="89">
        <v>4.0</v>
      </c>
      <c r="N358" s="113">
        <v>4546.0</v>
      </c>
      <c r="O358" s="114" t="s">
        <v>8005</v>
      </c>
      <c r="P358" s="8" t="s">
        <v>2900</v>
      </c>
      <c r="Q358" s="8" t="s">
        <v>2900</v>
      </c>
      <c r="R358" s="8" t="s">
        <v>2900</v>
      </c>
      <c r="S358" s="106"/>
      <c r="T358" s="89" t="s">
        <v>3307</v>
      </c>
      <c r="U358" s="93" t="s">
        <v>8006</v>
      </c>
    </row>
    <row r="359">
      <c r="A359" s="6">
        <v>45579.0</v>
      </c>
      <c r="B359" s="8" t="s">
        <v>8007</v>
      </c>
      <c r="C359" s="12" t="s">
        <v>8008</v>
      </c>
      <c r="D359" s="8" t="s">
        <v>8009</v>
      </c>
      <c r="E359" s="8" t="s">
        <v>3306</v>
      </c>
      <c r="F359" s="111">
        <v>0.0285</v>
      </c>
      <c r="G359" s="87">
        <v>1357.0</v>
      </c>
      <c r="H359" s="87">
        <v>340000.0</v>
      </c>
      <c r="I359" s="87">
        <v>280551.0</v>
      </c>
      <c r="J359" s="112">
        <f t="shared" si="1"/>
        <v>59449</v>
      </c>
      <c r="K359" s="119" t="s">
        <v>8010</v>
      </c>
      <c r="L359" s="89">
        <v>3.0</v>
      </c>
      <c r="M359" s="89">
        <v>3.0</v>
      </c>
      <c r="N359" s="113">
        <v>1730.0</v>
      </c>
      <c r="O359" s="114">
        <v>130.0</v>
      </c>
      <c r="P359" s="8" t="s">
        <v>66</v>
      </c>
      <c r="Q359" s="8" t="s">
        <v>66</v>
      </c>
      <c r="R359" s="8" t="s">
        <v>66</v>
      </c>
      <c r="S359" s="106"/>
      <c r="T359" s="89" t="s">
        <v>3940</v>
      </c>
      <c r="U359" s="93" t="s">
        <v>8011</v>
      </c>
    </row>
    <row r="360">
      <c r="A360" s="6">
        <v>45579.0</v>
      </c>
      <c r="B360" s="8" t="s">
        <v>7636</v>
      </c>
      <c r="C360" s="12" t="s">
        <v>8012</v>
      </c>
      <c r="D360" s="8" t="s">
        <v>8013</v>
      </c>
      <c r="E360" s="8" t="s">
        <v>3306</v>
      </c>
      <c r="F360" s="111">
        <v>0.0269</v>
      </c>
      <c r="G360" s="87">
        <v>1749.0</v>
      </c>
      <c r="H360" s="87">
        <v>475000.0</v>
      </c>
      <c r="I360" s="87">
        <v>351575.0</v>
      </c>
      <c r="J360" s="112">
        <f t="shared" si="1"/>
        <v>123425</v>
      </c>
      <c r="K360" s="119" t="s">
        <v>8014</v>
      </c>
      <c r="L360" s="89">
        <v>5.0</v>
      </c>
      <c r="M360" s="89">
        <v>4.0</v>
      </c>
      <c r="N360" s="113">
        <v>2756.0</v>
      </c>
      <c r="O360" s="114"/>
      <c r="P360" s="8" t="s">
        <v>66</v>
      </c>
      <c r="Q360" s="8" t="s">
        <v>66</v>
      </c>
      <c r="R360" s="8" t="s">
        <v>66</v>
      </c>
      <c r="S360" s="106"/>
      <c r="T360" s="89" t="s">
        <v>3307</v>
      </c>
      <c r="U360" s="93" t="s">
        <v>8015</v>
      </c>
    </row>
    <row r="361">
      <c r="A361" s="6">
        <v>45579.0</v>
      </c>
      <c r="B361" s="8" t="s">
        <v>3758</v>
      </c>
      <c r="C361" s="12" t="s">
        <v>8016</v>
      </c>
      <c r="D361" s="8" t="s">
        <v>8017</v>
      </c>
      <c r="E361" s="8" t="s">
        <v>3306</v>
      </c>
      <c r="F361" s="111">
        <v>0.0264</v>
      </c>
      <c r="G361" s="87">
        <v>1725.0</v>
      </c>
      <c r="H361" s="87">
        <v>425000.0</v>
      </c>
      <c r="I361" s="87">
        <v>318812.0</v>
      </c>
      <c r="J361" s="112">
        <f t="shared" si="1"/>
        <v>106188</v>
      </c>
      <c r="K361" s="119" t="s">
        <v>8018</v>
      </c>
      <c r="L361" s="89">
        <v>4.0</v>
      </c>
      <c r="M361" s="89">
        <v>3.0</v>
      </c>
      <c r="N361" s="113">
        <v>2844.0</v>
      </c>
      <c r="O361" s="114">
        <v>33.0</v>
      </c>
      <c r="P361" s="8" t="s">
        <v>66</v>
      </c>
      <c r="Q361" s="8" t="s">
        <v>66</v>
      </c>
      <c r="R361" s="8" t="s">
        <v>66</v>
      </c>
      <c r="S361" s="106"/>
      <c r="T361" s="89" t="s">
        <v>3307</v>
      </c>
      <c r="U361" s="93" t="s">
        <v>8019</v>
      </c>
    </row>
    <row r="362">
      <c r="A362" s="6">
        <v>45579.0</v>
      </c>
      <c r="B362" s="8" t="s">
        <v>8020</v>
      </c>
      <c r="C362" s="12" t="s">
        <v>8021</v>
      </c>
      <c r="D362" s="8" t="s">
        <v>8022</v>
      </c>
      <c r="E362" s="8" t="s">
        <v>3306</v>
      </c>
      <c r="F362" s="111">
        <v>0.0285</v>
      </c>
      <c r="G362" s="87">
        <v>2000.0</v>
      </c>
      <c r="H362" s="87">
        <v>515000.0</v>
      </c>
      <c r="I362" s="87">
        <v>414363.0</v>
      </c>
      <c r="J362" s="112">
        <f t="shared" si="1"/>
        <v>100637</v>
      </c>
      <c r="K362" s="119" t="s">
        <v>8023</v>
      </c>
      <c r="L362" s="89">
        <v>5.0</v>
      </c>
      <c r="M362" s="89">
        <v>3.0</v>
      </c>
      <c r="N362" s="113">
        <v>3433.0</v>
      </c>
      <c r="O362" s="114"/>
      <c r="P362" s="8" t="s">
        <v>66</v>
      </c>
      <c r="Q362" s="8" t="s">
        <v>66</v>
      </c>
      <c r="R362" s="8" t="s">
        <v>66</v>
      </c>
      <c r="S362" s="106"/>
      <c r="T362" s="89" t="s">
        <v>3307</v>
      </c>
      <c r="U362" s="93" t="s">
        <v>8024</v>
      </c>
    </row>
    <row r="363">
      <c r="A363" s="6">
        <v>45579.0</v>
      </c>
      <c r="B363" s="8" t="s">
        <v>6404</v>
      </c>
      <c r="C363" s="12" t="s">
        <v>8025</v>
      </c>
      <c r="D363" s="8" t="s">
        <v>8026</v>
      </c>
      <c r="E363" s="8" t="s">
        <v>3306</v>
      </c>
      <c r="F363" s="111">
        <v>0.0498</v>
      </c>
      <c r="G363" s="87">
        <v>2288.0</v>
      </c>
      <c r="H363" s="87">
        <v>455000.0</v>
      </c>
      <c r="I363" s="87">
        <v>418868.0</v>
      </c>
      <c r="J363" s="112">
        <f t="shared" si="1"/>
        <v>36132</v>
      </c>
      <c r="K363" s="119" t="s">
        <v>3424</v>
      </c>
      <c r="L363" s="89">
        <v>4.0</v>
      </c>
      <c r="M363" s="89">
        <v>3.0</v>
      </c>
      <c r="N363" s="113">
        <v>2342.0</v>
      </c>
      <c r="O363" s="114"/>
      <c r="P363" s="8" t="s">
        <v>66</v>
      </c>
      <c r="Q363" s="8" t="s">
        <v>66</v>
      </c>
      <c r="R363" s="8" t="s">
        <v>66</v>
      </c>
      <c r="S363" s="106"/>
      <c r="T363" s="89" t="s">
        <v>3307</v>
      </c>
      <c r="U363" s="93" t="s">
        <v>8027</v>
      </c>
    </row>
    <row r="364">
      <c r="A364" s="6">
        <v>45579.0</v>
      </c>
      <c r="B364" s="8" t="s">
        <v>3899</v>
      </c>
      <c r="C364" s="12" t="s">
        <v>8028</v>
      </c>
      <c r="D364" s="8" t="s">
        <v>8029</v>
      </c>
      <c r="E364" s="8" t="s">
        <v>3306</v>
      </c>
      <c r="F364" s="111">
        <v>0.0252</v>
      </c>
      <c r="G364" s="87">
        <v>929.0</v>
      </c>
      <c r="H364" s="87">
        <v>225000.0</v>
      </c>
      <c r="I364" s="87">
        <v>190450.0</v>
      </c>
      <c r="J364" s="112">
        <f t="shared" si="1"/>
        <v>34550</v>
      </c>
      <c r="K364" s="119" t="s">
        <v>8030</v>
      </c>
      <c r="L364" s="89">
        <v>2.0</v>
      </c>
      <c r="M364" s="89">
        <v>2.0</v>
      </c>
      <c r="N364" s="113">
        <v>960.0</v>
      </c>
      <c r="O364" s="114">
        <v>194.0</v>
      </c>
      <c r="P364" s="8" t="s">
        <v>2900</v>
      </c>
      <c r="Q364" s="8" t="s">
        <v>2900</v>
      </c>
      <c r="R364" s="8" t="s">
        <v>2900</v>
      </c>
      <c r="S364" s="106"/>
      <c r="T364" s="89" t="s">
        <v>3307</v>
      </c>
      <c r="U364" s="93" t="s">
        <v>8031</v>
      </c>
    </row>
    <row r="365">
      <c r="A365" s="6">
        <v>45579.0</v>
      </c>
      <c r="B365" s="8" t="s">
        <v>6537</v>
      </c>
      <c r="C365" s="12" t="s">
        <v>8032</v>
      </c>
      <c r="D365" s="8" t="s">
        <v>8033</v>
      </c>
      <c r="E365" s="8" t="s">
        <v>3306</v>
      </c>
      <c r="F365" s="111">
        <v>0.0285</v>
      </c>
      <c r="G365" s="87">
        <v>2078.0</v>
      </c>
      <c r="H365" s="87">
        <v>490000.0</v>
      </c>
      <c r="I365" s="87">
        <v>424176.0</v>
      </c>
      <c r="J365" s="112">
        <f t="shared" si="1"/>
        <v>65824</v>
      </c>
      <c r="K365" s="119" t="s">
        <v>8034</v>
      </c>
      <c r="L365" s="89">
        <v>4.0</v>
      </c>
      <c r="M365" s="89">
        <v>3.0</v>
      </c>
      <c r="N365" s="113">
        <v>3486.0</v>
      </c>
      <c r="O365" s="114" t="s">
        <v>5176</v>
      </c>
      <c r="P365" s="8" t="s">
        <v>2900</v>
      </c>
      <c r="Q365" s="8" t="s">
        <v>2900</v>
      </c>
      <c r="R365" s="8" t="s">
        <v>2900</v>
      </c>
      <c r="S365" s="106"/>
      <c r="T365" s="89" t="s">
        <v>3307</v>
      </c>
      <c r="U365" s="93" t="s">
        <v>8035</v>
      </c>
    </row>
    <row r="366">
      <c r="A366" s="6">
        <v>45579.0</v>
      </c>
      <c r="B366" s="8" t="s">
        <v>4481</v>
      </c>
      <c r="C366" s="12" t="s">
        <v>8036</v>
      </c>
      <c r="D366" s="8" t="s">
        <v>8037</v>
      </c>
      <c r="E366" s="8" t="s">
        <v>3306</v>
      </c>
      <c r="F366" s="111">
        <v>0.0285</v>
      </c>
      <c r="G366" s="87">
        <v>1585.0</v>
      </c>
      <c r="H366" s="87">
        <v>355000.0</v>
      </c>
      <c r="I366" s="87">
        <v>331916.0</v>
      </c>
      <c r="J366" s="112">
        <f t="shared" si="1"/>
        <v>23084</v>
      </c>
      <c r="K366" s="119" t="s">
        <v>8038</v>
      </c>
      <c r="L366" s="89">
        <v>3.0</v>
      </c>
      <c r="M366" s="89">
        <v>1.0</v>
      </c>
      <c r="N366" s="113">
        <v>1032.0</v>
      </c>
      <c r="O366" s="114"/>
      <c r="P366" s="8" t="s">
        <v>2900</v>
      </c>
      <c r="Q366" s="8" t="s">
        <v>2900</v>
      </c>
      <c r="R366" s="8" t="s">
        <v>2900</v>
      </c>
      <c r="S366" s="106"/>
      <c r="T366" s="89" t="s">
        <v>3307</v>
      </c>
      <c r="U366" s="93" t="s">
        <v>8039</v>
      </c>
    </row>
    <row r="367">
      <c r="A367" s="6">
        <v>45579.0</v>
      </c>
      <c r="B367" s="8" t="s">
        <v>8040</v>
      </c>
      <c r="C367" s="12" t="s">
        <v>8041</v>
      </c>
      <c r="D367" s="8" t="s">
        <v>8042</v>
      </c>
      <c r="E367" s="8" t="s">
        <v>3851</v>
      </c>
      <c r="F367" s="111">
        <v>0.0243</v>
      </c>
      <c r="G367" s="87">
        <v>1116.0</v>
      </c>
      <c r="H367" s="87">
        <v>315000.0</v>
      </c>
      <c r="I367" s="87">
        <v>232054.0</v>
      </c>
      <c r="J367" s="112">
        <f t="shared" si="1"/>
        <v>82946</v>
      </c>
      <c r="K367" s="119"/>
      <c r="L367" s="89">
        <v>3.0</v>
      </c>
      <c r="M367" s="89">
        <v>1.0</v>
      </c>
      <c r="N367" s="113">
        <v>931.0</v>
      </c>
      <c r="O367" s="114"/>
      <c r="P367" s="8" t="s">
        <v>66</v>
      </c>
      <c r="Q367" s="8" t="s">
        <v>66</v>
      </c>
      <c r="R367" s="8" t="s">
        <v>66</v>
      </c>
      <c r="S367" s="106"/>
      <c r="T367" s="89" t="s">
        <v>3307</v>
      </c>
      <c r="U367" s="93" t="s">
        <v>8043</v>
      </c>
    </row>
    <row r="368">
      <c r="A368" s="6">
        <v>45579.0</v>
      </c>
      <c r="B368" s="8" t="s">
        <v>8044</v>
      </c>
      <c r="C368" s="12" t="s">
        <v>8045</v>
      </c>
      <c r="D368" s="8" t="s">
        <v>8046</v>
      </c>
      <c r="E368" s="8" t="s">
        <v>3851</v>
      </c>
      <c r="F368" s="111">
        <v>0.0264</v>
      </c>
      <c r="G368" s="87">
        <v>1029.0</v>
      </c>
      <c r="H368" s="87">
        <v>280000.0</v>
      </c>
      <c r="I368" s="87">
        <v>204542.0</v>
      </c>
      <c r="J368" s="112">
        <f t="shared" si="1"/>
        <v>75458</v>
      </c>
      <c r="K368" s="119"/>
      <c r="L368" s="89">
        <v>3.0</v>
      </c>
      <c r="M368" s="89">
        <v>2.0</v>
      </c>
      <c r="N368" s="113">
        <v>1097.0</v>
      </c>
      <c r="O368" s="114"/>
      <c r="P368" s="8" t="s">
        <v>66</v>
      </c>
      <c r="Q368" s="8" t="s">
        <v>66</v>
      </c>
      <c r="R368" s="8" t="s">
        <v>66</v>
      </c>
      <c r="S368" s="106"/>
      <c r="T368" s="89" t="s">
        <v>3307</v>
      </c>
      <c r="U368" s="93" t="s">
        <v>8047</v>
      </c>
    </row>
    <row r="369">
      <c r="A369" s="6">
        <v>45579.0</v>
      </c>
      <c r="B369" s="8" t="s">
        <v>4324</v>
      </c>
      <c r="C369" s="12" t="s">
        <v>8048</v>
      </c>
      <c r="D369" s="8" t="s">
        <v>8049</v>
      </c>
      <c r="E369" s="8" t="s">
        <v>3851</v>
      </c>
      <c r="F369" s="111">
        <v>0.033</v>
      </c>
      <c r="G369" s="87">
        <v>1720.0</v>
      </c>
      <c r="H369" s="87">
        <v>485000.0</v>
      </c>
      <c r="I369" s="87">
        <v>297856.0</v>
      </c>
      <c r="J369" s="112">
        <f t="shared" si="1"/>
        <v>187144</v>
      </c>
      <c r="K369" s="119"/>
      <c r="L369" s="89">
        <v>3.0</v>
      </c>
      <c r="M369" s="89">
        <v>3.0</v>
      </c>
      <c r="N369" s="113">
        <v>1792.0</v>
      </c>
      <c r="O369" s="114">
        <v>95.0</v>
      </c>
      <c r="P369" s="8" t="s">
        <v>2900</v>
      </c>
      <c r="Q369" s="8" t="s">
        <v>2900</v>
      </c>
      <c r="R369" s="8" t="s">
        <v>2900</v>
      </c>
      <c r="S369" s="106"/>
      <c r="T369" s="89" t="s">
        <v>3307</v>
      </c>
      <c r="U369" s="93" t="s">
        <v>8050</v>
      </c>
    </row>
    <row r="370">
      <c r="A370" s="6">
        <v>45579.0</v>
      </c>
      <c r="B370" s="8" t="s">
        <v>8051</v>
      </c>
      <c r="C370" s="12" t="s">
        <v>8052</v>
      </c>
      <c r="D370" s="8" t="s">
        <v>8053</v>
      </c>
      <c r="E370" s="8" t="s">
        <v>3851</v>
      </c>
      <c r="F370" s="111">
        <v>0.032</v>
      </c>
      <c r="G370" s="87">
        <v>1034.0</v>
      </c>
      <c r="H370" s="87">
        <v>340000.0</v>
      </c>
      <c r="I370" s="87">
        <v>188749.0</v>
      </c>
      <c r="J370" s="112">
        <f t="shared" si="1"/>
        <v>151251</v>
      </c>
      <c r="K370" s="119"/>
      <c r="L370" s="89">
        <v>3.0</v>
      </c>
      <c r="M370" s="89">
        <v>3.0</v>
      </c>
      <c r="N370" s="113">
        <v>2401.0</v>
      </c>
      <c r="O370" s="114">
        <v>245.0</v>
      </c>
      <c r="P370" s="8" t="s">
        <v>2900</v>
      </c>
      <c r="Q370" s="8" t="s">
        <v>2900</v>
      </c>
      <c r="R370" s="8" t="s">
        <v>2900</v>
      </c>
      <c r="S370" s="106"/>
      <c r="T370" s="89" t="s">
        <v>3307</v>
      </c>
      <c r="U370" s="93" t="s">
        <v>8054</v>
      </c>
    </row>
    <row r="371">
      <c r="A371" s="6">
        <v>45579.0</v>
      </c>
      <c r="B371" s="8" t="s">
        <v>8055</v>
      </c>
      <c r="C371" s="12" t="s">
        <v>8056</v>
      </c>
      <c r="D371" s="8" t="s">
        <v>8057</v>
      </c>
      <c r="E371" s="8" t="s">
        <v>3306</v>
      </c>
      <c r="F371" s="111">
        <v>0.0311</v>
      </c>
      <c r="G371" s="87">
        <v>1792.0</v>
      </c>
      <c r="H371" s="87">
        <v>625000.0</v>
      </c>
      <c r="I371" s="87">
        <v>300105.0</v>
      </c>
      <c r="J371" s="112">
        <f t="shared" si="1"/>
        <v>324895</v>
      </c>
      <c r="K371" s="119"/>
      <c r="L371" s="89">
        <v>4.0</v>
      </c>
      <c r="M371" s="89">
        <v>4.0</v>
      </c>
      <c r="N371" s="113">
        <v>2730.0</v>
      </c>
      <c r="O371" s="114"/>
      <c r="P371" s="8" t="s">
        <v>2900</v>
      </c>
      <c r="Q371" s="8" t="s">
        <v>2900</v>
      </c>
      <c r="R371" s="8" t="s">
        <v>2900</v>
      </c>
      <c r="S371" s="106"/>
      <c r="T371" s="89" t="s">
        <v>3307</v>
      </c>
      <c r="U371" s="93" t="s">
        <v>8058</v>
      </c>
    </row>
    <row r="372">
      <c r="A372" s="6">
        <v>45579.0</v>
      </c>
      <c r="B372" s="8" t="s">
        <v>8059</v>
      </c>
      <c r="C372" s="12" t="s">
        <v>8060</v>
      </c>
      <c r="D372" s="8" t="s">
        <v>8061</v>
      </c>
      <c r="E372" s="8" t="s">
        <v>3306</v>
      </c>
      <c r="F372" s="111">
        <v>0.032</v>
      </c>
      <c r="G372" s="87">
        <v>1295.0</v>
      </c>
      <c r="H372" s="87">
        <v>429000.0</v>
      </c>
      <c r="I372" s="87">
        <v>228441.0</v>
      </c>
      <c r="J372" s="112">
        <f t="shared" si="1"/>
        <v>200559</v>
      </c>
      <c r="K372" s="119"/>
      <c r="L372" s="89">
        <v>3.0</v>
      </c>
      <c r="M372" s="89">
        <v>3.0</v>
      </c>
      <c r="N372" s="113">
        <v>1603.0</v>
      </c>
      <c r="O372" s="114"/>
      <c r="P372" s="8" t="s">
        <v>2900</v>
      </c>
      <c r="Q372" s="8" t="s">
        <v>2900</v>
      </c>
      <c r="R372" s="8" t="s">
        <v>2900</v>
      </c>
      <c r="S372" s="106"/>
      <c r="T372" s="89" t="s">
        <v>3307</v>
      </c>
      <c r="U372" s="93" t="s">
        <v>8062</v>
      </c>
    </row>
    <row r="373">
      <c r="A373" s="6">
        <v>45579.0</v>
      </c>
      <c r="B373" s="8" t="s">
        <v>8063</v>
      </c>
      <c r="C373" s="12" t="s">
        <v>8064</v>
      </c>
      <c r="D373" s="8" t="s">
        <v>8065</v>
      </c>
      <c r="E373" s="8" t="s">
        <v>3306</v>
      </c>
      <c r="F373" s="111">
        <v>0.0473</v>
      </c>
      <c r="G373" s="87">
        <v>2339.0</v>
      </c>
      <c r="H373" s="87">
        <v>650000.0</v>
      </c>
      <c r="I373" s="87">
        <v>450348.0</v>
      </c>
      <c r="J373" s="112">
        <f t="shared" si="1"/>
        <v>199652</v>
      </c>
      <c r="K373" s="119"/>
      <c r="L373" s="89">
        <v>5.0</v>
      </c>
      <c r="M373" s="89">
        <v>5.0</v>
      </c>
      <c r="N373" s="113">
        <v>2774.0</v>
      </c>
      <c r="O373" s="114">
        <v>266.0</v>
      </c>
      <c r="P373" s="8" t="s">
        <v>2900</v>
      </c>
      <c r="Q373" s="8" t="s">
        <v>2900</v>
      </c>
      <c r="R373" s="8" t="s">
        <v>2900</v>
      </c>
      <c r="S373" s="106"/>
      <c r="T373" s="89" t="s">
        <v>3307</v>
      </c>
      <c r="U373" s="93" t="s">
        <v>8066</v>
      </c>
    </row>
    <row r="374">
      <c r="A374" s="6">
        <v>45579.0</v>
      </c>
      <c r="B374" s="8" t="s">
        <v>8067</v>
      </c>
      <c r="C374" s="12" t="s">
        <v>8068</v>
      </c>
      <c r="D374" s="8" t="s">
        <v>8069</v>
      </c>
      <c r="E374" s="8" t="s">
        <v>3306</v>
      </c>
      <c r="F374" s="111">
        <v>0.0264</v>
      </c>
      <c r="G374" s="87">
        <v>1736.0</v>
      </c>
      <c r="H374" s="87">
        <v>650000.0</v>
      </c>
      <c r="I374" s="87">
        <v>309200.0</v>
      </c>
      <c r="J374" s="112">
        <f t="shared" si="1"/>
        <v>340800</v>
      </c>
      <c r="K374" s="119"/>
      <c r="L374" s="89">
        <v>5.0</v>
      </c>
      <c r="M374" s="89">
        <v>4.0</v>
      </c>
      <c r="N374" s="113">
        <v>3662.0</v>
      </c>
      <c r="O374" s="114">
        <v>68.0</v>
      </c>
      <c r="P374" s="8" t="s">
        <v>2900</v>
      </c>
      <c r="Q374" s="8" t="s">
        <v>2900</v>
      </c>
      <c r="R374" s="8" t="s">
        <v>2900</v>
      </c>
      <c r="S374" s="106"/>
      <c r="T374" s="89" t="s">
        <v>3307</v>
      </c>
      <c r="U374" s="93" t="s">
        <v>8070</v>
      </c>
    </row>
    <row r="375">
      <c r="A375" s="6">
        <v>45579.0</v>
      </c>
      <c r="B375" s="8" t="s">
        <v>8071</v>
      </c>
      <c r="C375" s="12" t="s">
        <v>8072</v>
      </c>
      <c r="D375" s="8" t="s">
        <v>8073</v>
      </c>
      <c r="E375" s="8" t="s">
        <v>3306</v>
      </c>
      <c r="F375" s="111">
        <v>0.0332</v>
      </c>
      <c r="G375" s="87">
        <v>3082.0</v>
      </c>
      <c r="H375" s="87">
        <v>1590000.0</v>
      </c>
      <c r="I375" s="87">
        <v>424525.0</v>
      </c>
      <c r="J375" s="112">
        <f t="shared" si="1"/>
        <v>1165475</v>
      </c>
      <c r="K375" s="119"/>
      <c r="L375" s="89">
        <v>6.0</v>
      </c>
      <c r="M375" s="89">
        <v>6.0</v>
      </c>
      <c r="N375" s="113">
        <v>6054.0</v>
      </c>
      <c r="O375" s="114" t="s">
        <v>8074</v>
      </c>
      <c r="P375" s="8" t="s">
        <v>2900</v>
      </c>
      <c r="Q375" s="8" t="s">
        <v>2900</v>
      </c>
      <c r="R375" s="8" t="s">
        <v>2900</v>
      </c>
      <c r="S375" s="106"/>
      <c r="T375" s="89" t="s">
        <v>3307</v>
      </c>
      <c r="U375" s="93" t="s">
        <v>8075</v>
      </c>
    </row>
    <row r="376">
      <c r="A376" s="6">
        <v>45579.0</v>
      </c>
      <c r="B376" s="8" t="s">
        <v>8076</v>
      </c>
      <c r="C376" s="12" t="s">
        <v>8077</v>
      </c>
      <c r="D376" s="8" t="s">
        <v>8078</v>
      </c>
      <c r="E376" s="8" t="s">
        <v>3306</v>
      </c>
      <c r="F376" s="111">
        <v>0.0285</v>
      </c>
      <c r="G376" s="87">
        <v>5690.0</v>
      </c>
      <c r="H376" s="87">
        <v>1225000.0</v>
      </c>
      <c r="I376" s="87">
        <v>686476.0</v>
      </c>
      <c r="J376" s="112">
        <f t="shared" si="1"/>
        <v>538524</v>
      </c>
      <c r="K376" s="119"/>
      <c r="L376" s="89">
        <v>5.0</v>
      </c>
      <c r="M376" s="89">
        <v>5.0</v>
      </c>
      <c r="N376" s="113">
        <v>5173.0</v>
      </c>
      <c r="O376" s="114" t="s">
        <v>3540</v>
      </c>
      <c r="P376" s="8" t="s">
        <v>2900</v>
      </c>
      <c r="Q376" s="8" t="s">
        <v>2900</v>
      </c>
      <c r="R376" s="8" t="s">
        <v>2900</v>
      </c>
      <c r="S376" s="106"/>
      <c r="T376" s="89" t="s">
        <v>3307</v>
      </c>
      <c r="U376" s="93" t="s">
        <v>8079</v>
      </c>
    </row>
    <row r="377">
      <c r="A377" s="6">
        <v>45579.0</v>
      </c>
      <c r="B377" s="8" t="s">
        <v>8080</v>
      </c>
      <c r="C377" s="12" t="s">
        <v>8081</v>
      </c>
      <c r="D377" s="8" t="s">
        <v>8082</v>
      </c>
      <c r="E377" s="8" t="s">
        <v>3306</v>
      </c>
      <c r="F377" s="111">
        <v>0.0409</v>
      </c>
      <c r="G377" s="87">
        <v>926.0</v>
      </c>
      <c r="H377" s="87">
        <v>434719.0</v>
      </c>
      <c r="I377" s="87">
        <v>127898.0</v>
      </c>
      <c r="J377" s="112">
        <f t="shared" si="1"/>
        <v>306821</v>
      </c>
      <c r="K377" s="119"/>
      <c r="L377" s="89">
        <v>4.0</v>
      </c>
      <c r="M377" s="89">
        <v>3.0</v>
      </c>
      <c r="N377" s="113">
        <v>2294.0</v>
      </c>
      <c r="O377" s="114"/>
      <c r="P377" s="8" t="s">
        <v>2900</v>
      </c>
      <c r="Q377" s="8" t="s">
        <v>2900</v>
      </c>
      <c r="R377" s="8" t="s">
        <v>2900</v>
      </c>
      <c r="S377" s="106"/>
      <c r="T377" s="89" t="s">
        <v>3307</v>
      </c>
      <c r="U377" s="93" t="s">
        <v>8083</v>
      </c>
    </row>
    <row r="378">
      <c r="A378" s="6">
        <v>45579.0</v>
      </c>
      <c r="B378" s="8" t="s">
        <v>7436</v>
      </c>
      <c r="C378" s="12" t="s">
        <v>8084</v>
      </c>
      <c r="D378" s="8" t="s">
        <v>8085</v>
      </c>
      <c r="E378" s="8" t="s">
        <v>3306</v>
      </c>
      <c r="F378" s="111">
        <v>0.0249</v>
      </c>
      <c r="G378" s="87">
        <v>2036.0</v>
      </c>
      <c r="H378" s="87">
        <v>665000.0</v>
      </c>
      <c r="I378" s="87">
        <v>370066.0</v>
      </c>
      <c r="J378" s="112">
        <f t="shared" si="1"/>
        <v>294934</v>
      </c>
      <c r="K378" s="119"/>
      <c r="L378" s="89">
        <v>5.0</v>
      </c>
      <c r="M378" s="89">
        <v>5.0</v>
      </c>
      <c r="N378" s="113">
        <v>4516.0</v>
      </c>
      <c r="O378" s="114" t="s">
        <v>8086</v>
      </c>
      <c r="P378" s="8" t="s">
        <v>2900</v>
      </c>
      <c r="Q378" s="8" t="s">
        <v>2900</v>
      </c>
      <c r="R378" s="8" t="s">
        <v>2900</v>
      </c>
      <c r="S378" s="106"/>
      <c r="T378" s="89" t="s">
        <v>3307</v>
      </c>
      <c r="U378" s="93" t="s">
        <v>8087</v>
      </c>
    </row>
    <row r="379">
      <c r="A379" s="6">
        <v>45575.0</v>
      </c>
      <c r="B379" s="8" t="s">
        <v>8088</v>
      </c>
      <c r="C379" s="12" t="s">
        <v>8089</v>
      </c>
      <c r="D379" s="8" t="s">
        <v>8090</v>
      </c>
      <c r="E379" s="8" t="s">
        <v>3306</v>
      </c>
      <c r="F379" s="111">
        <v>0.0259</v>
      </c>
      <c r="G379" s="87">
        <v>1121.0</v>
      </c>
      <c r="H379" s="87">
        <v>340000.0</v>
      </c>
      <c r="I379" s="87">
        <v>227783.0</v>
      </c>
      <c r="J379" s="112">
        <f t="shared" si="1"/>
        <v>112217</v>
      </c>
      <c r="K379" s="119" t="s">
        <v>8091</v>
      </c>
      <c r="L379" s="89">
        <v>3.0</v>
      </c>
      <c r="M379" s="89">
        <v>2.0</v>
      </c>
      <c r="N379" s="113">
        <v>1192.0</v>
      </c>
      <c r="O379" s="114"/>
      <c r="P379" s="8" t="s">
        <v>66</v>
      </c>
      <c r="Q379" s="8" t="s">
        <v>66</v>
      </c>
      <c r="R379" s="8" t="s">
        <v>66</v>
      </c>
      <c r="S379" s="106"/>
      <c r="T379" s="89" t="s">
        <v>3307</v>
      </c>
      <c r="U379" s="93" t="s">
        <v>8092</v>
      </c>
    </row>
    <row r="380">
      <c r="A380" s="6">
        <v>45575.0</v>
      </c>
      <c r="B380" s="8" t="s">
        <v>6504</v>
      </c>
      <c r="C380" s="12" t="s">
        <v>8093</v>
      </c>
      <c r="D380" s="8" t="s">
        <v>8094</v>
      </c>
      <c r="E380" s="8" t="s">
        <v>3306</v>
      </c>
      <c r="F380" s="111">
        <v>0.0282</v>
      </c>
      <c r="G380" s="87">
        <v>1382.0</v>
      </c>
      <c r="H380" s="87">
        <v>339900.0</v>
      </c>
      <c r="I380" s="87">
        <v>284632.0</v>
      </c>
      <c r="J380" s="112">
        <f t="shared" si="1"/>
        <v>55268</v>
      </c>
      <c r="K380" s="119"/>
      <c r="L380" s="89">
        <v>4.0</v>
      </c>
      <c r="M380" s="89">
        <v>2.0</v>
      </c>
      <c r="N380" s="113">
        <v>1667.0</v>
      </c>
      <c r="O380" s="114"/>
      <c r="P380" s="8" t="s">
        <v>2900</v>
      </c>
      <c r="Q380" s="8" t="s">
        <v>2900</v>
      </c>
      <c r="R380" s="8" t="s">
        <v>2900</v>
      </c>
      <c r="S380" s="106"/>
      <c r="T380" s="89" t="s">
        <v>3307</v>
      </c>
      <c r="U380" s="93" t="s">
        <v>8095</v>
      </c>
    </row>
    <row r="381">
      <c r="A381" s="6">
        <v>45575.0</v>
      </c>
      <c r="B381" s="8" t="s">
        <v>8096</v>
      </c>
      <c r="C381" s="12" t="s">
        <v>8097</v>
      </c>
      <c r="D381" s="8" t="s">
        <v>8098</v>
      </c>
      <c r="E381" s="8" t="s">
        <v>3314</v>
      </c>
      <c r="F381" s="111">
        <v>0.0281</v>
      </c>
      <c r="G381" s="87">
        <v>1807.0</v>
      </c>
      <c r="H381" s="87">
        <v>459000.0</v>
      </c>
      <c r="I381" s="87">
        <v>362919.0</v>
      </c>
      <c r="J381" s="112">
        <f t="shared" si="1"/>
        <v>96081</v>
      </c>
      <c r="K381" s="119" t="s">
        <v>8099</v>
      </c>
      <c r="L381" s="89">
        <v>4.0</v>
      </c>
      <c r="M381" s="89">
        <v>4.0</v>
      </c>
      <c r="N381" s="113">
        <v>2369.0</v>
      </c>
      <c r="O381" s="114">
        <v>75.0</v>
      </c>
      <c r="P381" s="8" t="s">
        <v>66</v>
      </c>
      <c r="Q381" s="8" t="s">
        <v>66</v>
      </c>
      <c r="R381" s="8" t="s">
        <v>66</v>
      </c>
      <c r="S381" s="116" t="s">
        <v>8100</v>
      </c>
      <c r="T381" s="89" t="s">
        <v>3307</v>
      </c>
      <c r="U381" s="93" t="s">
        <v>8101</v>
      </c>
    </row>
    <row r="382">
      <c r="A382" s="6">
        <v>45575.0</v>
      </c>
      <c r="B382" s="8" t="s">
        <v>8102</v>
      </c>
      <c r="C382" s="12" t="s">
        <v>8103</v>
      </c>
      <c r="D382" s="8" t="s">
        <v>8104</v>
      </c>
      <c r="E382" s="8" t="s">
        <v>3306</v>
      </c>
      <c r="F382" s="111">
        <v>0.0269</v>
      </c>
      <c r="G382" s="87">
        <v>1513.0</v>
      </c>
      <c r="H382" s="87">
        <v>405000.0</v>
      </c>
      <c r="I382" s="87">
        <v>281722.0</v>
      </c>
      <c r="J382" s="112">
        <f t="shared" si="1"/>
        <v>123278</v>
      </c>
      <c r="K382" s="119" t="s">
        <v>8105</v>
      </c>
      <c r="L382" s="89">
        <v>3.0</v>
      </c>
      <c r="M382" s="89">
        <v>2.0</v>
      </c>
      <c r="N382" s="113">
        <v>1490.0</v>
      </c>
      <c r="O382" s="114"/>
      <c r="P382" s="8" t="s">
        <v>66</v>
      </c>
      <c r="Q382" s="8" t="s">
        <v>66</v>
      </c>
      <c r="R382" s="8" t="s">
        <v>66</v>
      </c>
      <c r="S382" s="106"/>
      <c r="T382" s="89" t="s">
        <v>3307</v>
      </c>
      <c r="U382" s="93" t="s">
        <v>8106</v>
      </c>
    </row>
    <row r="383">
      <c r="A383" s="6">
        <v>45575.0</v>
      </c>
      <c r="B383" s="8" t="s">
        <v>8107</v>
      </c>
      <c r="C383" s="12" t="s">
        <v>8108</v>
      </c>
      <c r="D383" s="8" t="s">
        <v>8109</v>
      </c>
      <c r="E383" s="8" t="s">
        <v>3851</v>
      </c>
      <c r="F383" s="111">
        <v>0.0433</v>
      </c>
      <c r="G383" s="87">
        <v>1219.0</v>
      </c>
      <c r="H383" s="87">
        <v>425000.0</v>
      </c>
      <c r="I383" s="87">
        <v>196307.0</v>
      </c>
      <c r="J383" s="112">
        <f t="shared" si="1"/>
        <v>228693</v>
      </c>
      <c r="K383" s="119"/>
      <c r="L383" s="89">
        <v>5.0</v>
      </c>
      <c r="M383" s="89">
        <v>2.0</v>
      </c>
      <c r="N383" s="113">
        <v>2000.0</v>
      </c>
      <c r="O383" s="114"/>
      <c r="P383" s="8" t="s">
        <v>2900</v>
      </c>
      <c r="Q383" s="8" t="s">
        <v>2900</v>
      </c>
      <c r="R383" s="8" t="s">
        <v>2900</v>
      </c>
      <c r="S383" s="106"/>
      <c r="T383" s="89" t="s">
        <v>3307</v>
      </c>
      <c r="U383" s="93" t="s">
        <v>8110</v>
      </c>
    </row>
    <row r="384">
      <c r="A384" s="6">
        <v>45575.0</v>
      </c>
      <c r="B384" s="8" t="s">
        <v>8111</v>
      </c>
      <c r="C384" s="12" t="s">
        <v>8112</v>
      </c>
      <c r="D384" s="8" t="s">
        <v>8113</v>
      </c>
      <c r="E384" s="8" t="s">
        <v>3851</v>
      </c>
      <c r="F384" s="111">
        <v>0.0313</v>
      </c>
      <c r="G384" s="87">
        <v>487.0</v>
      </c>
      <c r="H384" s="87">
        <v>299900.0</v>
      </c>
      <c r="I384" s="87">
        <v>65963.0</v>
      </c>
      <c r="J384" s="112">
        <f t="shared" si="1"/>
        <v>233937</v>
      </c>
      <c r="K384" s="119"/>
      <c r="L384" s="89">
        <v>2.0</v>
      </c>
      <c r="M384" s="89">
        <v>1.0</v>
      </c>
      <c r="N384" s="113">
        <v>828.0</v>
      </c>
      <c r="O384" s="114">
        <v>97.0</v>
      </c>
      <c r="P384" s="8" t="s">
        <v>2900</v>
      </c>
      <c r="Q384" s="8" t="s">
        <v>2900</v>
      </c>
      <c r="R384" s="8" t="s">
        <v>2900</v>
      </c>
      <c r="S384" s="106"/>
      <c r="T384" s="89" t="s">
        <v>3307</v>
      </c>
      <c r="U384" s="93" t="s">
        <v>8114</v>
      </c>
    </row>
    <row r="385">
      <c r="A385" s="6">
        <v>45575.0</v>
      </c>
      <c r="B385" s="8" t="s">
        <v>8115</v>
      </c>
      <c r="C385" s="12" t="s">
        <v>8116</v>
      </c>
      <c r="D385" s="8" t="s">
        <v>8117</v>
      </c>
      <c r="E385" s="8" t="s">
        <v>3306</v>
      </c>
      <c r="F385" s="111">
        <v>0.0362</v>
      </c>
      <c r="G385" s="87">
        <v>1913.0</v>
      </c>
      <c r="H385" s="87">
        <v>865000.0</v>
      </c>
      <c r="I385" s="87">
        <v>109433.0</v>
      </c>
      <c r="J385" s="112">
        <f t="shared" si="1"/>
        <v>755567</v>
      </c>
      <c r="K385" s="119"/>
      <c r="L385" s="89">
        <v>5.0</v>
      </c>
      <c r="M385" s="89">
        <v>4.0</v>
      </c>
      <c r="N385" s="113">
        <v>4191.0</v>
      </c>
      <c r="O385" s="114" t="s">
        <v>8118</v>
      </c>
      <c r="P385" s="8" t="s">
        <v>2900</v>
      </c>
      <c r="Q385" s="8" t="s">
        <v>2900</v>
      </c>
      <c r="R385" s="8" t="s">
        <v>2900</v>
      </c>
      <c r="S385" s="106"/>
      <c r="T385" s="89" t="s">
        <v>3307</v>
      </c>
      <c r="U385" s="93" t="s">
        <v>8119</v>
      </c>
    </row>
    <row r="386">
      <c r="A386" s="6">
        <v>45575.0</v>
      </c>
      <c r="B386" s="8" t="s">
        <v>4958</v>
      </c>
      <c r="C386" s="12" t="s">
        <v>8120</v>
      </c>
      <c r="D386" s="8" t="s">
        <v>8121</v>
      </c>
      <c r="E386" s="8" t="s">
        <v>3306</v>
      </c>
      <c r="F386" s="111">
        <v>0.0249</v>
      </c>
      <c r="G386" s="87">
        <v>1334.0</v>
      </c>
      <c r="H386" s="87">
        <v>400000.0</v>
      </c>
      <c r="I386" s="87">
        <v>200735.0</v>
      </c>
      <c r="J386" s="112">
        <f t="shared" si="1"/>
        <v>199265</v>
      </c>
      <c r="K386" s="119"/>
      <c r="L386" s="89">
        <v>3.0</v>
      </c>
      <c r="M386" s="89">
        <v>3.0</v>
      </c>
      <c r="N386" s="113">
        <v>1634.0</v>
      </c>
      <c r="O386" s="114"/>
      <c r="P386" s="8" t="s">
        <v>2900</v>
      </c>
      <c r="Q386" s="8" t="s">
        <v>2900</v>
      </c>
      <c r="R386" s="8" t="s">
        <v>2900</v>
      </c>
      <c r="S386" s="106"/>
      <c r="T386" s="89" t="s">
        <v>3307</v>
      </c>
      <c r="U386" s="93" t="s">
        <v>8122</v>
      </c>
    </row>
    <row r="387">
      <c r="A387" s="6">
        <v>45575.0</v>
      </c>
      <c r="B387" s="8" t="s">
        <v>8123</v>
      </c>
      <c r="C387" s="12" t="s">
        <v>8124</v>
      </c>
      <c r="D387" s="8" t="s">
        <v>8125</v>
      </c>
      <c r="E387" s="8" t="s">
        <v>3306</v>
      </c>
      <c r="F387" s="111">
        <v>0.0282</v>
      </c>
      <c r="G387" s="87">
        <v>1776.0</v>
      </c>
      <c r="H387" s="87">
        <v>929900.0</v>
      </c>
      <c r="I387" s="87">
        <v>247745.0</v>
      </c>
      <c r="J387" s="112">
        <f t="shared" si="1"/>
        <v>682155</v>
      </c>
      <c r="K387" s="119"/>
      <c r="L387" s="89">
        <v>5.0</v>
      </c>
      <c r="M387" s="89">
        <v>3.0</v>
      </c>
      <c r="N387" s="113">
        <v>3547.0</v>
      </c>
      <c r="O387" s="114"/>
      <c r="P387" s="8" t="s">
        <v>2900</v>
      </c>
      <c r="Q387" s="8" t="s">
        <v>2900</v>
      </c>
      <c r="R387" s="8" t="s">
        <v>2900</v>
      </c>
      <c r="S387" s="106"/>
      <c r="T387" s="89" t="s">
        <v>3307</v>
      </c>
      <c r="U387" s="93" t="s">
        <v>8126</v>
      </c>
    </row>
    <row r="388">
      <c r="A388" s="6">
        <v>45575.0</v>
      </c>
      <c r="B388" s="8" t="s">
        <v>4394</v>
      </c>
      <c r="C388" s="12" t="s">
        <v>8127</v>
      </c>
      <c r="D388" s="8" t="s">
        <v>8128</v>
      </c>
      <c r="E388" s="8" t="s">
        <v>3306</v>
      </c>
      <c r="F388" s="111">
        <v>0.0319</v>
      </c>
      <c r="G388" s="87">
        <v>1797.0</v>
      </c>
      <c r="H388" s="87">
        <v>525000.0</v>
      </c>
      <c r="I388" s="87">
        <v>311899.0</v>
      </c>
      <c r="J388" s="112">
        <f t="shared" si="1"/>
        <v>213101</v>
      </c>
      <c r="K388" s="119"/>
      <c r="L388" s="89">
        <v>4.0</v>
      </c>
      <c r="M388" s="89">
        <v>4.0</v>
      </c>
      <c r="N388" s="113">
        <v>3849.0</v>
      </c>
      <c r="O388" s="114"/>
      <c r="P388" s="8" t="s">
        <v>2900</v>
      </c>
      <c r="Q388" s="8" t="s">
        <v>2900</v>
      </c>
      <c r="R388" s="8" t="s">
        <v>2900</v>
      </c>
      <c r="S388" s="106"/>
      <c r="T388" s="89" t="s">
        <v>3307</v>
      </c>
      <c r="U388" s="93" t="s">
        <v>8129</v>
      </c>
    </row>
    <row r="389">
      <c r="A389" s="6">
        <v>45574.0</v>
      </c>
      <c r="B389" s="8" t="s">
        <v>3825</v>
      </c>
      <c r="C389" s="12" t="s">
        <v>8130</v>
      </c>
      <c r="D389" s="8" t="s">
        <v>8131</v>
      </c>
      <c r="E389" s="8" t="s">
        <v>3306</v>
      </c>
      <c r="F389" s="111">
        <v>0.0277</v>
      </c>
      <c r="G389" s="87">
        <v>1620.0</v>
      </c>
      <c r="H389" s="87">
        <v>399999.0</v>
      </c>
      <c r="I389" s="87">
        <v>308897.0</v>
      </c>
      <c r="J389" s="112">
        <f t="shared" si="1"/>
        <v>91102</v>
      </c>
      <c r="K389" s="119" t="s">
        <v>8132</v>
      </c>
      <c r="L389" s="89">
        <v>3.0</v>
      </c>
      <c r="M389" s="89">
        <v>3.0</v>
      </c>
      <c r="N389" s="113">
        <v>1570.0</v>
      </c>
      <c r="O389" s="114"/>
      <c r="P389" s="8" t="s">
        <v>66</v>
      </c>
      <c r="Q389" s="8" t="s">
        <v>66</v>
      </c>
      <c r="R389" s="8" t="s">
        <v>66</v>
      </c>
      <c r="S389" s="106"/>
      <c r="T389" s="89" t="s">
        <v>3307</v>
      </c>
      <c r="U389" s="93" t="s">
        <v>8133</v>
      </c>
    </row>
    <row r="390">
      <c r="A390" s="6">
        <v>45574.0</v>
      </c>
      <c r="B390" s="8" t="s">
        <v>7878</v>
      </c>
      <c r="C390" s="12" t="s">
        <v>8134</v>
      </c>
      <c r="D390" s="8" t="s">
        <v>8135</v>
      </c>
      <c r="E390" s="8" t="s">
        <v>3851</v>
      </c>
      <c r="F390" s="111">
        <v>0.0405</v>
      </c>
      <c r="G390" s="87">
        <v>988.0</v>
      </c>
      <c r="H390" s="87">
        <v>399900.0</v>
      </c>
      <c r="I390" s="87">
        <v>121879.0</v>
      </c>
      <c r="J390" s="112">
        <f t="shared" si="1"/>
        <v>278021</v>
      </c>
      <c r="K390" s="119"/>
      <c r="L390" s="89">
        <v>3.0</v>
      </c>
      <c r="M390" s="89">
        <v>3.0</v>
      </c>
      <c r="N390" s="113">
        <v>1622.0</v>
      </c>
      <c r="O390" s="114"/>
      <c r="P390" s="8" t="s">
        <v>2900</v>
      </c>
      <c r="Q390" s="8" t="s">
        <v>2900</v>
      </c>
      <c r="R390" s="8" t="s">
        <v>2900</v>
      </c>
      <c r="S390" s="106"/>
      <c r="T390" s="89" t="s">
        <v>3307</v>
      </c>
      <c r="U390" s="93" t="s">
        <v>8136</v>
      </c>
    </row>
    <row r="391">
      <c r="A391" s="6">
        <v>45574.0</v>
      </c>
      <c r="B391" s="8" t="s">
        <v>8137</v>
      </c>
      <c r="C391" s="12" t="s">
        <v>8138</v>
      </c>
      <c r="D391" s="8" t="s">
        <v>8139</v>
      </c>
      <c r="E391" s="8" t="s">
        <v>3851</v>
      </c>
      <c r="F391" s="111">
        <v>0.0362</v>
      </c>
      <c r="G391" s="87">
        <v>1360.0</v>
      </c>
      <c r="H391" s="87">
        <v>399000.0</v>
      </c>
      <c r="I391" s="87">
        <v>188484.0</v>
      </c>
      <c r="J391" s="112">
        <f t="shared" si="1"/>
        <v>210516</v>
      </c>
      <c r="K391" s="119"/>
      <c r="L391" s="89">
        <v>5.0</v>
      </c>
      <c r="M391" s="89">
        <v>4.0</v>
      </c>
      <c r="N391" s="113">
        <v>2240.0</v>
      </c>
      <c r="O391" s="114"/>
      <c r="P391" s="8" t="s">
        <v>2900</v>
      </c>
      <c r="Q391" s="8" t="s">
        <v>2900</v>
      </c>
      <c r="R391" s="8" t="s">
        <v>2900</v>
      </c>
      <c r="S391" s="106"/>
      <c r="T391" s="89" t="s">
        <v>3307</v>
      </c>
      <c r="U391" s="93" t="s">
        <v>8140</v>
      </c>
    </row>
    <row r="392">
      <c r="A392" s="6">
        <v>45574.0</v>
      </c>
      <c r="B392" s="8" t="s">
        <v>8141</v>
      </c>
      <c r="C392" s="12" t="s">
        <v>8142</v>
      </c>
      <c r="D392" s="8" t="s">
        <v>8143</v>
      </c>
      <c r="E392" s="8" t="s">
        <v>3851</v>
      </c>
      <c r="F392" s="111">
        <v>0.0394</v>
      </c>
      <c r="G392" s="87">
        <v>686.0</v>
      </c>
      <c r="H392" s="87">
        <v>325000.0</v>
      </c>
      <c r="I392" s="87">
        <v>95470.0</v>
      </c>
      <c r="J392" s="112">
        <f t="shared" si="1"/>
        <v>229530</v>
      </c>
      <c r="K392" s="119"/>
      <c r="L392" s="89">
        <v>3.0</v>
      </c>
      <c r="M392" s="89">
        <v>1.0</v>
      </c>
      <c r="N392" s="113">
        <v>1010.0</v>
      </c>
      <c r="O392" s="114"/>
      <c r="P392" s="8" t="s">
        <v>2900</v>
      </c>
      <c r="Q392" s="8" t="s">
        <v>2900</v>
      </c>
      <c r="R392" s="8" t="s">
        <v>2900</v>
      </c>
      <c r="S392" s="106"/>
      <c r="T392" s="89" t="s">
        <v>3307</v>
      </c>
      <c r="U392" s="93" t="s">
        <v>8144</v>
      </c>
    </row>
    <row r="393">
      <c r="A393" s="6">
        <v>45574.0</v>
      </c>
      <c r="B393" s="8" t="s">
        <v>8145</v>
      </c>
      <c r="C393" s="12" t="s">
        <v>8146</v>
      </c>
      <c r="D393" s="8" t="s">
        <v>8147</v>
      </c>
      <c r="E393" s="8" t="s">
        <v>3306</v>
      </c>
      <c r="F393" s="111">
        <v>0.032</v>
      </c>
      <c r="G393" s="87">
        <v>2025.0</v>
      </c>
      <c r="H393" s="87">
        <v>625000.0</v>
      </c>
      <c r="I393" s="87">
        <v>366628.0</v>
      </c>
      <c r="J393" s="112">
        <f t="shared" si="1"/>
        <v>258372</v>
      </c>
      <c r="K393" s="119"/>
      <c r="L393" s="89">
        <v>5.0</v>
      </c>
      <c r="M393" s="89">
        <v>4.0</v>
      </c>
      <c r="N393" s="113">
        <v>3426.0</v>
      </c>
      <c r="O393" s="114">
        <v>102.0</v>
      </c>
      <c r="P393" s="8" t="s">
        <v>2900</v>
      </c>
      <c r="Q393" s="8" t="s">
        <v>2900</v>
      </c>
      <c r="R393" s="8" t="s">
        <v>2900</v>
      </c>
      <c r="S393" s="106"/>
      <c r="T393" s="89" t="s">
        <v>3307</v>
      </c>
      <c r="U393" s="93" t="s">
        <v>8148</v>
      </c>
    </row>
    <row r="394">
      <c r="A394" s="6">
        <v>45574.0</v>
      </c>
      <c r="B394" s="8" t="s">
        <v>8149</v>
      </c>
      <c r="C394" s="12" t="s">
        <v>8150</v>
      </c>
      <c r="D394" s="8" t="s">
        <v>8151</v>
      </c>
      <c r="E394" s="8" t="s">
        <v>3314</v>
      </c>
      <c r="F394" s="111">
        <v>0.0368</v>
      </c>
      <c r="G394" s="87">
        <v>1007.0</v>
      </c>
      <c r="H394" s="87">
        <v>495000.0</v>
      </c>
      <c r="I394" s="87">
        <v>196433.0</v>
      </c>
      <c r="J394" s="112">
        <f t="shared" si="1"/>
        <v>298567</v>
      </c>
      <c r="K394" s="119"/>
      <c r="L394" s="89">
        <v>4.0</v>
      </c>
      <c r="M394" s="89">
        <v>2.0</v>
      </c>
      <c r="N394" s="113">
        <v>2113.0</v>
      </c>
      <c r="O394" s="114"/>
      <c r="P394" s="8" t="s">
        <v>2900</v>
      </c>
      <c r="Q394" s="8" t="s">
        <v>2900</v>
      </c>
      <c r="R394" s="8" t="s">
        <v>2900</v>
      </c>
      <c r="S394" s="116" t="s">
        <v>8152</v>
      </c>
      <c r="T394" s="89" t="s">
        <v>3307</v>
      </c>
      <c r="U394" s="93" t="s">
        <v>8153</v>
      </c>
    </row>
    <row r="395">
      <c r="A395" s="6">
        <v>45574.0</v>
      </c>
      <c r="B395" s="8" t="s">
        <v>5712</v>
      </c>
      <c r="C395" s="12" t="s">
        <v>8154</v>
      </c>
      <c r="D395" s="8" t="s">
        <v>8155</v>
      </c>
      <c r="E395" s="8" t="s">
        <v>3306</v>
      </c>
      <c r="F395" s="111">
        <v>0.031</v>
      </c>
      <c r="G395" s="87">
        <v>1120.0</v>
      </c>
      <c r="H395" s="87">
        <v>405000.0</v>
      </c>
      <c r="I395" s="87">
        <v>36529.0</v>
      </c>
      <c r="J395" s="112">
        <f t="shared" si="1"/>
        <v>368471</v>
      </c>
      <c r="K395" s="119"/>
      <c r="L395" s="89">
        <v>4.0</v>
      </c>
      <c r="M395" s="89">
        <v>3.0</v>
      </c>
      <c r="N395" s="113">
        <v>1585.0</v>
      </c>
      <c r="O395" s="114"/>
      <c r="P395" s="8" t="s">
        <v>2900</v>
      </c>
      <c r="Q395" s="8" t="s">
        <v>2900</v>
      </c>
      <c r="R395" s="8" t="s">
        <v>2900</v>
      </c>
      <c r="S395" s="106"/>
      <c r="T395" s="89" t="s">
        <v>3307</v>
      </c>
      <c r="U395" s="93" t="s">
        <v>8156</v>
      </c>
    </row>
    <row r="396">
      <c r="A396" s="6">
        <v>45574.0</v>
      </c>
      <c r="B396" s="8" t="s">
        <v>4188</v>
      </c>
      <c r="C396" s="12" t="s">
        <v>8157</v>
      </c>
      <c r="D396" s="8" t="s">
        <v>8158</v>
      </c>
      <c r="E396" s="8" t="s">
        <v>3306</v>
      </c>
      <c r="F396" s="111">
        <v>0.0258</v>
      </c>
      <c r="G396" s="87">
        <v>1339.0</v>
      </c>
      <c r="H396" s="87">
        <v>549900.0</v>
      </c>
      <c r="I396" s="87">
        <v>260201.0</v>
      </c>
      <c r="J396" s="112">
        <f t="shared" si="1"/>
        <v>289699</v>
      </c>
      <c r="K396" s="119"/>
      <c r="L396" s="89">
        <v>6.0</v>
      </c>
      <c r="M396" s="89">
        <v>4.0</v>
      </c>
      <c r="N396" s="113">
        <v>3348.0</v>
      </c>
      <c r="O396" s="114" t="s">
        <v>5131</v>
      </c>
      <c r="P396" s="8" t="s">
        <v>2900</v>
      </c>
      <c r="Q396" s="8" t="s">
        <v>2900</v>
      </c>
      <c r="R396" s="8" t="s">
        <v>2900</v>
      </c>
      <c r="S396" s="106"/>
      <c r="T396" s="89" t="s">
        <v>3307</v>
      </c>
      <c r="U396" s="93" t="s">
        <v>8159</v>
      </c>
    </row>
    <row r="397">
      <c r="A397" s="6">
        <v>45574.0</v>
      </c>
      <c r="B397" s="8" t="s">
        <v>8160</v>
      </c>
      <c r="C397" s="12" t="s">
        <v>8161</v>
      </c>
      <c r="D397" s="8" t="s">
        <v>8162</v>
      </c>
      <c r="E397" s="8" t="s">
        <v>3306</v>
      </c>
      <c r="F397" s="111">
        <v>0.0312</v>
      </c>
      <c r="G397" s="87">
        <v>1684.0</v>
      </c>
      <c r="H397" s="87">
        <v>600000.0</v>
      </c>
      <c r="I397" s="87">
        <v>313130.0</v>
      </c>
      <c r="J397" s="112">
        <f t="shared" si="1"/>
        <v>286870</v>
      </c>
      <c r="K397" s="119"/>
      <c r="L397" s="89">
        <v>5.0</v>
      </c>
      <c r="M397" s="89">
        <v>3.0</v>
      </c>
      <c r="N397" s="113">
        <v>2496.0</v>
      </c>
      <c r="O397" s="114"/>
      <c r="P397" s="8" t="s">
        <v>2900</v>
      </c>
      <c r="Q397" s="8" t="s">
        <v>2900</v>
      </c>
      <c r="R397" s="8" t="s">
        <v>2900</v>
      </c>
      <c r="S397" s="106"/>
      <c r="T397" s="89" t="s">
        <v>3307</v>
      </c>
      <c r="U397" s="93" t="s">
        <v>8163</v>
      </c>
    </row>
    <row r="398">
      <c r="A398" s="6">
        <v>45573.0</v>
      </c>
      <c r="B398" s="8" t="s">
        <v>8164</v>
      </c>
      <c r="C398" s="12" t="s">
        <v>8165</v>
      </c>
      <c r="D398" s="8" t="s">
        <v>8166</v>
      </c>
      <c r="E398" s="8" t="s">
        <v>3306</v>
      </c>
      <c r="F398" s="111">
        <v>0.0285</v>
      </c>
      <c r="G398" s="87">
        <v>1870.0</v>
      </c>
      <c r="H398" s="87">
        <v>465000.0</v>
      </c>
      <c r="I398" s="87">
        <v>378924.0</v>
      </c>
      <c r="J398" s="112">
        <f t="shared" si="1"/>
        <v>86076</v>
      </c>
      <c r="K398" s="119" t="s">
        <v>8167</v>
      </c>
      <c r="L398" s="89">
        <v>3.0</v>
      </c>
      <c r="M398" s="89">
        <v>3.0</v>
      </c>
      <c r="N398" s="113">
        <v>2388.0</v>
      </c>
      <c r="O398" s="114"/>
      <c r="P398" s="8" t="s">
        <v>66</v>
      </c>
      <c r="Q398" s="8" t="s">
        <v>66</v>
      </c>
      <c r="R398" s="8" t="s">
        <v>66</v>
      </c>
      <c r="S398" s="106"/>
      <c r="T398" s="89" t="s">
        <v>3307</v>
      </c>
      <c r="U398" s="93" t="s">
        <v>8168</v>
      </c>
    </row>
    <row r="399">
      <c r="A399" s="6">
        <v>45573.0</v>
      </c>
      <c r="B399" s="8" t="s">
        <v>6796</v>
      </c>
      <c r="C399" s="12" t="s">
        <v>8169</v>
      </c>
      <c r="D399" s="8" t="s">
        <v>8170</v>
      </c>
      <c r="E399" s="8" t="s">
        <v>3306</v>
      </c>
      <c r="F399" s="111">
        <v>0.0262</v>
      </c>
      <c r="G399" s="87">
        <v>1533.0</v>
      </c>
      <c r="H399" s="87">
        <v>375000.0</v>
      </c>
      <c r="I399" s="87">
        <v>312461.0</v>
      </c>
      <c r="J399" s="112">
        <f t="shared" si="1"/>
        <v>62539</v>
      </c>
      <c r="K399" s="119" t="s">
        <v>8171</v>
      </c>
      <c r="L399" s="89">
        <v>3.0</v>
      </c>
      <c r="M399" s="89">
        <v>1.0</v>
      </c>
      <c r="N399" s="113">
        <v>1094.0</v>
      </c>
      <c r="O399" s="114"/>
      <c r="P399" s="8" t="s">
        <v>66</v>
      </c>
      <c r="Q399" s="8" t="s">
        <v>66</v>
      </c>
      <c r="R399" s="8" t="s">
        <v>66</v>
      </c>
      <c r="S399" s="106"/>
      <c r="T399" s="89" t="s">
        <v>3307</v>
      </c>
      <c r="U399" s="93" t="s">
        <v>8172</v>
      </c>
    </row>
    <row r="400">
      <c r="A400" s="6">
        <v>45573.0</v>
      </c>
      <c r="B400" s="8" t="s">
        <v>8173</v>
      </c>
      <c r="C400" s="12" t="s">
        <v>8174</v>
      </c>
      <c r="D400" s="8" t="s">
        <v>8175</v>
      </c>
      <c r="E400" s="8" t="s">
        <v>3306</v>
      </c>
      <c r="F400" s="111">
        <v>0.0282</v>
      </c>
      <c r="G400" s="87">
        <v>1173.0</v>
      </c>
      <c r="H400" s="87">
        <v>299000.0</v>
      </c>
      <c r="I400" s="87">
        <v>251185.0</v>
      </c>
      <c r="J400" s="112">
        <f t="shared" si="1"/>
        <v>47815</v>
      </c>
      <c r="K400" s="119" t="s">
        <v>8176</v>
      </c>
      <c r="L400" s="89">
        <v>2.0</v>
      </c>
      <c r="M400" s="89">
        <v>1.0</v>
      </c>
      <c r="N400" s="113">
        <v>776.0</v>
      </c>
      <c r="O400" s="114"/>
      <c r="P400" s="8" t="s">
        <v>2900</v>
      </c>
      <c r="Q400" s="8" t="s">
        <v>2900</v>
      </c>
      <c r="R400" s="8" t="s">
        <v>2900</v>
      </c>
      <c r="S400" s="106"/>
      <c r="T400" s="89" t="s">
        <v>3307</v>
      </c>
      <c r="U400" s="93" t="s">
        <v>8177</v>
      </c>
    </row>
    <row r="401">
      <c r="A401" s="6">
        <v>45573.0</v>
      </c>
      <c r="B401" s="8" t="s">
        <v>8178</v>
      </c>
      <c r="C401" s="12" t="s">
        <v>8179</v>
      </c>
      <c r="D401" s="8" t="s">
        <v>8180</v>
      </c>
      <c r="E401" s="8" t="s">
        <v>3851</v>
      </c>
      <c r="F401" s="111">
        <v>0.0498</v>
      </c>
      <c r="G401" s="87">
        <v>1772.0</v>
      </c>
      <c r="H401" s="87">
        <v>465000.0</v>
      </c>
      <c r="I401" s="87">
        <v>325282.0</v>
      </c>
      <c r="J401" s="112">
        <f t="shared" si="1"/>
        <v>139718</v>
      </c>
      <c r="K401" s="119" t="s">
        <v>8181</v>
      </c>
      <c r="L401" s="89">
        <v>3.0</v>
      </c>
      <c r="M401" s="89">
        <v>2.0</v>
      </c>
      <c r="N401" s="113">
        <v>2682.0</v>
      </c>
      <c r="O401" s="114" t="s">
        <v>8182</v>
      </c>
      <c r="P401" s="8" t="s">
        <v>66</v>
      </c>
      <c r="Q401" s="8" t="s">
        <v>2900</v>
      </c>
      <c r="R401" s="8" t="s">
        <v>2900</v>
      </c>
      <c r="S401" s="106"/>
      <c r="T401" s="89" t="s">
        <v>3307</v>
      </c>
      <c r="U401" s="93" t="s">
        <v>8183</v>
      </c>
    </row>
    <row r="402">
      <c r="A402" s="6">
        <v>45573.0</v>
      </c>
      <c r="B402" s="8" t="s">
        <v>4608</v>
      </c>
      <c r="C402" s="12" t="s">
        <v>8184</v>
      </c>
      <c r="D402" s="8" t="s">
        <v>8185</v>
      </c>
      <c r="E402" s="8" t="s">
        <v>3851</v>
      </c>
      <c r="F402" s="111">
        <v>0.0258</v>
      </c>
      <c r="G402" s="87">
        <v>1107.0</v>
      </c>
      <c r="H402" s="87">
        <v>330000.0</v>
      </c>
      <c r="I402" s="87">
        <v>213718.0</v>
      </c>
      <c r="J402" s="112">
        <f t="shared" si="1"/>
        <v>116282</v>
      </c>
      <c r="K402" s="119" t="s">
        <v>8186</v>
      </c>
      <c r="L402" s="89">
        <v>3.0</v>
      </c>
      <c r="M402" s="89">
        <v>1.0</v>
      </c>
      <c r="N402" s="113">
        <v>913.0</v>
      </c>
      <c r="O402" s="114"/>
      <c r="P402" s="8" t="s">
        <v>66</v>
      </c>
      <c r="Q402" s="8" t="s">
        <v>66</v>
      </c>
      <c r="R402" s="8" t="s">
        <v>66</v>
      </c>
      <c r="S402" s="106"/>
      <c r="T402" s="89" t="s">
        <v>3307</v>
      </c>
      <c r="U402" s="93" t="s">
        <v>8187</v>
      </c>
    </row>
    <row r="403">
      <c r="A403" s="6">
        <v>45573.0</v>
      </c>
      <c r="B403" s="8" t="s">
        <v>4532</v>
      </c>
      <c r="C403" s="12" t="s">
        <v>8188</v>
      </c>
      <c r="D403" s="8" t="s">
        <v>8189</v>
      </c>
      <c r="E403" s="8" t="s">
        <v>3306</v>
      </c>
      <c r="F403" s="111">
        <v>0.0319</v>
      </c>
      <c r="G403" s="87">
        <v>1176.0</v>
      </c>
      <c r="H403" s="87">
        <v>235000.0</v>
      </c>
      <c r="I403" s="87">
        <v>215976.0</v>
      </c>
      <c r="J403" s="112">
        <f t="shared" si="1"/>
        <v>19024</v>
      </c>
      <c r="K403" s="119" t="s">
        <v>8190</v>
      </c>
      <c r="L403" s="89">
        <v>2.0</v>
      </c>
      <c r="M403" s="89">
        <v>3.0</v>
      </c>
      <c r="N403" s="113">
        <v>1261.0</v>
      </c>
      <c r="O403" s="114">
        <v>295.0</v>
      </c>
      <c r="P403" s="8"/>
      <c r="Q403" s="8"/>
      <c r="R403" s="8"/>
      <c r="S403" s="106"/>
      <c r="T403" s="89" t="s">
        <v>3307</v>
      </c>
      <c r="U403" s="93" t="s">
        <v>8191</v>
      </c>
    </row>
    <row r="404">
      <c r="A404" s="6">
        <v>45573.0</v>
      </c>
      <c r="B404" s="8" t="s">
        <v>8192</v>
      </c>
      <c r="C404" s="12" t="s">
        <v>8193</v>
      </c>
      <c r="D404" s="8" t="s">
        <v>8194</v>
      </c>
      <c r="E404" s="8" t="s">
        <v>3306</v>
      </c>
      <c r="F404" s="111">
        <v>0.0243</v>
      </c>
      <c r="G404" s="87">
        <v>2220.0</v>
      </c>
      <c r="H404" s="87">
        <v>530000.0</v>
      </c>
      <c r="I404" s="87">
        <v>409151.0</v>
      </c>
      <c r="J404" s="112">
        <f t="shared" si="1"/>
        <v>120849</v>
      </c>
      <c r="K404" s="119" t="s">
        <v>8195</v>
      </c>
      <c r="L404" s="89">
        <v>5.0</v>
      </c>
      <c r="M404" s="89">
        <v>4.0</v>
      </c>
      <c r="N404" s="113">
        <v>3324.0</v>
      </c>
      <c r="O404" s="114"/>
      <c r="P404" s="8" t="s">
        <v>2900</v>
      </c>
      <c r="Q404" s="8" t="s">
        <v>2900</v>
      </c>
      <c r="R404" s="8" t="s">
        <v>2900</v>
      </c>
      <c r="S404" s="106"/>
      <c r="T404" s="89" t="s">
        <v>3307</v>
      </c>
      <c r="U404" s="93" t="s">
        <v>8196</v>
      </c>
    </row>
    <row r="405">
      <c r="A405" s="6">
        <v>45573.0</v>
      </c>
      <c r="B405" s="8" t="s">
        <v>5872</v>
      </c>
      <c r="C405" s="12" t="s">
        <v>8197</v>
      </c>
      <c r="D405" s="8" t="s">
        <v>8198</v>
      </c>
      <c r="E405" s="8" t="s">
        <v>3306</v>
      </c>
      <c r="F405" s="111">
        <v>0.0262</v>
      </c>
      <c r="G405" s="87">
        <v>1777.0</v>
      </c>
      <c r="H405" s="87">
        <v>500000.0</v>
      </c>
      <c r="I405" s="87">
        <v>358193.0</v>
      </c>
      <c r="J405" s="112">
        <f t="shared" si="1"/>
        <v>141807</v>
      </c>
      <c r="K405" s="119" t="s">
        <v>8199</v>
      </c>
      <c r="L405" s="89">
        <v>4.0</v>
      </c>
      <c r="M405" s="89">
        <v>3.0</v>
      </c>
      <c r="N405" s="113">
        <v>2615.0</v>
      </c>
      <c r="O405" s="114"/>
      <c r="P405" s="8" t="s">
        <v>2900</v>
      </c>
      <c r="Q405" s="8" t="s">
        <v>2900</v>
      </c>
      <c r="R405" s="8" t="s">
        <v>2900</v>
      </c>
      <c r="S405" s="106"/>
      <c r="T405" s="89" t="s">
        <v>3307</v>
      </c>
      <c r="U405" s="93" t="s">
        <v>8200</v>
      </c>
    </row>
    <row r="406">
      <c r="A406" s="6">
        <v>45573.0</v>
      </c>
      <c r="B406" s="8" t="s">
        <v>3648</v>
      </c>
      <c r="C406" s="12" t="s">
        <v>8201</v>
      </c>
      <c r="D406" s="8" t="s">
        <v>8202</v>
      </c>
      <c r="E406" s="8" t="s">
        <v>3851</v>
      </c>
      <c r="F406" s="111">
        <v>0.0271</v>
      </c>
      <c r="G406" s="87">
        <v>1227.0</v>
      </c>
      <c r="H406" s="87">
        <v>329000.0</v>
      </c>
      <c r="I406" s="87">
        <v>248224.0</v>
      </c>
      <c r="J406" s="112">
        <f t="shared" si="1"/>
        <v>80776</v>
      </c>
      <c r="K406" s="119" t="s">
        <v>8203</v>
      </c>
      <c r="L406" s="89">
        <v>2.0</v>
      </c>
      <c r="M406" s="89">
        <v>1.0</v>
      </c>
      <c r="N406" s="113">
        <v>920.0</v>
      </c>
      <c r="O406" s="114" t="s">
        <v>5260</v>
      </c>
      <c r="P406" s="8" t="s">
        <v>2900</v>
      </c>
      <c r="Q406" s="8" t="s">
        <v>2900</v>
      </c>
      <c r="R406" s="8" t="s">
        <v>2900</v>
      </c>
      <c r="S406" s="106"/>
      <c r="T406" s="89" t="s">
        <v>3307</v>
      </c>
      <c r="U406" s="93" t="s">
        <v>8204</v>
      </c>
    </row>
    <row r="407">
      <c r="A407" s="6">
        <v>45573.0</v>
      </c>
      <c r="B407" s="8" t="s">
        <v>7068</v>
      </c>
      <c r="C407" s="12" t="s">
        <v>8205</v>
      </c>
      <c r="D407" s="8" t="s">
        <v>8206</v>
      </c>
      <c r="E407" s="8" t="s">
        <v>3306</v>
      </c>
      <c r="F407" s="111">
        <v>0.0258</v>
      </c>
      <c r="G407" s="87">
        <v>1769.0</v>
      </c>
      <c r="H407" s="87">
        <v>429900.0</v>
      </c>
      <c r="I407" s="87">
        <v>327041.0</v>
      </c>
      <c r="J407" s="112">
        <f t="shared" si="1"/>
        <v>102859</v>
      </c>
      <c r="K407" s="119" t="s">
        <v>8207</v>
      </c>
      <c r="L407" s="89">
        <v>3.0</v>
      </c>
      <c r="M407" s="89">
        <v>3.0</v>
      </c>
      <c r="N407" s="113">
        <v>1676.0</v>
      </c>
      <c r="O407" s="114"/>
      <c r="P407" s="8" t="s">
        <v>2900</v>
      </c>
      <c r="Q407" s="8" t="s">
        <v>2900</v>
      </c>
      <c r="R407" s="8" t="s">
        <v>2900</v>
      </c>
      <c r="S407" s="106"/>
      <c r="T407" s="89" t="s">
        <v>3307</v>
      </c>
      <c r="U407" s="93" t="s">
        <v>8208</v>
      </c>
    </row>
    <row r="408">
      <c r="A408" s="6">
        <v>45573.0</v>
      </c>
      <c r="B408" s="8" t="s">
        <v>4424</v>
      </c>
      <c r="C408" s="12" t="s">
        <v>8209</v>
      </c>
      <c r="D408" s="8" t="s">
        <v>8210</v>
      </c>
      <c r="E408" s="8" t="s">
        <v>3851</v>
      </c>
      <c r="F408" s="111">
        <v>0.0258</v>
      </c>
      <c r="G408" s="87">
        <v>795.0</v>
      </c>
      <c r="H408" s="87">
        <v>250000.0</v>
      </c>
      <c r="I408" s="87">
        <v>163720.0</v>
      </c>
      <c r="J408" s="112">
        <f t="shared" si="1"/>
        <v>86280</v>
      </c>
      <c r="K408" s="119" t="s">
        <v>8211</v>
      </c>
      <c r="L408" s="89">
        <v>2.0</v>
      </c>
      <c r="M408" s="89">
        <v>2.0</v>
      </c>
      <c r="N408" s="113">
        <v>1308.0</v>
      </c>
      <c r="O408" s="114"/>
      <c r="P408" s="8" t="s">
        <v>2900</v>
      </c>
      <c r="Q408" s="8" t="s">
        <v>2900</v>
      </c>
      <c r="R408" s="8" t="s">
        <v>2900</v>
      </c>
      <c r="S408" s="106"/>
      <c r="T408" s="89" t="s">
        <v>3307</v>
      </c>
      <c r="U408" s="93" t="s">
        <v>8212</v>
      </c>
    </row>
    <row r="409">
      <c r="A409" s="6">
        <v>45573.0</v>
      </c>
      <c r="B409" s="8" t="s">
        <v>8213</v>
      </c>
      <c r="C409" s="12" t="s">
        <v>8214</v>
      </c>
      <c r="D409" s="8" t="s">
        <v>8215</v>
      </c>
      <c r="E409" s="8" t="s">
        <v>3306</v>
      </c>
      <c r="F409" s="111">
        <v>0.0282</v>
      </c>
      <c r="G409" s="87">
        <v>2077.0</v>
      </c>
      <c r="H409" s="87">
        <v>530000.0</v>
      </c>
      <c r="I409" s="87">
        <v>407259.0</v>
      </c>
      <c r="J409" s="112">
        <f t="shared" si="1"/>
        <v>122741</v>
      </c>
      <c r="K409" s="119" t="s">
        <v>8216</v>
      </c>
      <c r="L409" s="89">
        <v>3.0</v>
      </c>
      <c r="M409" s="89">
        <v>3.0</v>
      </c>
      <c r="N409" s="113">
        <v>3000.0</v>
      </c>
      <c r="O409" s="114"/>
      <c r="P409" s="8" t="s">
        <v>2900</v>
      </c>
      <c r="Q409" s="8" t="s">
        <v>2900</v>
      </c>
      <c r="R409" s="8" t="s">
        <v>2900</v>
      </c>
      <c r="S409" s="106"/>
      <c r="T409" s="89" t="s">
        <v>3307</v>
      </c>
      <c r="U409" s="93" t="s">
        <v>8217</v>
      </c>
    </row>
    <row r="410">
      <c r="A410" s="6">
        <v>45573.0</v>
      </c>
      <c r="B410" s="8" t="s">
        <v>8218</v>
      </c>
      <c r="C410" s="12" t="s">
        <v>8219</v>
      </c>
      <c r="D410" s="8" t="s">
        <v>8220</v>
      </c>
      <c r="E410" s="8" t="s">
        <v>3306</v>
      </c>
      <c r="F410" s="111">
        <v>0.0335</v>
      </c>
      <c r="G410" s="87">
        <v>1204.0</v>
      </c>
      <c r="H410" s="87">
        <v>515000.0</v>
      </c>
      <c r="I410" s="87">
        <v>171540.0</v>
      </c>
      <c r="J410" s="112">
        <f t="shared" si="1"/>
        <v>343460</v>
      </c>
      <c r="K410" s="119"/>
      <c r="L410" s="89">
        <v>5.0</v>
      </c>
      <c r="M410" s="89">
        <v>3.0</v>
      </c>
      <c r="N410" s="113">
        <v>2887.0</v>
      </c>
      <c r="O410" s="114" t="s">
        <v>5176</v>
      </c>
      <c r="P410" s="8" t="s">
        <v>2900</v>
      </c>
      <c r="Q410" s="8" t="s">
        <v>2900</v>
      </c>
      <c r="R410" s="8" t="s">
        <v>2900</v>
      </c>
      <c r="S410" s="106"/>
      <c r="T410" s="89" t="s">
        <v>3307</v>
      </c>
      <c r="U410" s="93" t="s">
        <v>8221</v>
      </c>
    </row>
    <row r="411">
      <c r="A411" s="6">
        <v>45573.0</v>
      </c>
      <c r="B411" s="8" t="s">
        <v>8222</v>
      </c>
      <c r="C411" s="12" t="s">
        <v>8223</v>
      </c>
      <c r="D411" s="8" t="s">
        <v>8224</v>
      </c>
      <c r="E411" s="8" t="s">
        <v>3306</v>
      </c>
      <c r="F411" s="111">
        <v>0.0252</v>
      </c>
      <c r="G411" s="87">
        <v>1350.0</v>
      </c>
      <c r="H411" s="87">
        <v>410000.0</v>
      </c>
      <c r="I411" s="87">
        <v>271110.0</v>
      </c>
      <c r="J411" s="112">
        <f t="shared" si="1"/>
        <v>138890</v>
      </c>
      <c r="K411" s="119"/>
      <c r="L411" s="89">
        <v>3.0</v>
      </c>
      <c r="M411" s="89">
        <v>3.0</v>
      </c>
      <c r="N411" s="113">
        <v>1750.0</v>
      </c>
      <c r="O411" s="114">
        <v>55.0</v>
      </c>
      <c r="P411" s="8" t="s">
        <v>2900</v>
      </c>
      <c r="Q411" s="8" t="s">
        <v>2900</v>
      </c>
      <c r="R411" s="8" t="s">
        <v>2900</v>
      </c>
      <c r="S411" s="106"/>
      <c r="T411" s="89" t="s">
        <v>3307</v>
      </c>
      <c r="U411" s="93" t="s">
        <v>8225</v>
      </c>
    </row>
    <row r="412">
      <c r="A412" s="6">
        <v>45573.0</v>
      </c>
      <c r="B412" s="8" t="s">
        <v>8226</v>
      </c>
      <c r="C412" s="12" t="s">
        <v>8227</v>
      </c>
      <c r="D412" s="8" t="s">
        <v>8228</v>
      </c>
      <c r="E412" s="8" t="s">
        <v>3851</v>
      </c>
      <c r="F412" s="111">
        <v>0.0366</v>
      </c>
      <c r="G412" s="87">
        <v>864.0</v>
      </c>
      <c r="H412" s="87">
        <v>390000.0</v>
      </c>
      <c r="I412" s="87">
        <v>128094.0</v>
      </c>
      <c r="J412" s="112">
        <f t="shared" si="1"/>
        <v>261906</v>
      </c>
      <c r="K412" s="119"/>
      <c r="L412" s="89">
        <v>3.0</v>
      </c>
      <c r="M412" s="89">
        <v>2.0</v>
      </c>
      <c r="N412" s="113">
        <v>1338.0</v>
      </c>
      <c r="O412" s="114"/>
      <c r="P412" s="8" t="s">
        <v>2900</v>
      </c>
      <c r="Q412" s="8" t="s">
        <v>2900</v>
      </c>
      <c r="R412" s="8" t="s">
        <v>2900</v>
      </c>
      <c r="S412" s="106"/>
      <c r="T412" s="89" t="s">
        <v>3307</v>
      </c>
      <c r="U412" s="93" t="s">
        <v>8229</v>
      </c>
    </row>
    <row r="413">
      <c r="A413" s="6">
        <v>45573.0</v>
      </c>
      <c r="B413" s="8" t="s">
        <v>8230</v>
      </c>
      <c r="C413" s="12" t="s">
        <v>8231</v>
      </c>
      <c r="D413" s="8" t="s">
        <v>8232</v>
      </c>
      <c r="E413" s="8" t="s">
        <v>3306</v>
      </c>
      <c r="F413" s="111">
        <v>0.0256</v>
      </c>
      <c r="G413" s="87">
        <v>1508.0</v>
      </c>
      <c r="H413" s="87">
        <v>480000.0</v>
      </c>
      <c r="I413" s="87">
        <v>296163.0</v>
      </c>
      <c r="J413" s="112">
        <f t="shared" si="1"/>
        <v>183837</v>
      </c>
      <c r="K413" s="119"/>
      <c r="L413" s="89">
        <v>4.0</v>
      </c>
      <c r="M413" s="89">
        <v>3.0</v>
      </c>
      <c r="N413" s="113">
        <v>2810.0</v>
      </c>
      <c r="O413" s="114" t="s">
        <v>3425</v>
      </c>
      <c r="P413" s="8" t="s">
        <v>2900</v>
      </c>
      <c r="Q413" s="8" t="s">
        <v>2900</v>
      </c>
      <c r="R413" s="8" t="s">
        <v>2900</v>
      </c>
      <c r="S413" s="106"/>
      <c r="T413" s="89" t="s">
        <v>3307</v>
      </c>
      <c r="U413" s="93" t="s">
        <v>8233</v>
      </c>
    </row>
    <row r="414">
      <c r="A414" s="6">
        <v>45573.0</v>
      </c>
      <c r="B414" s="8" t="s">
        <v>8234</v>
      </c>
      <c r="C414" s="12" t="s">
        <v>8235</v>
      </c>
      <c r="D414" s="8" t="s">
        <v>8236</v>
      </c>
      <c r="E414" s="8" t="s">
        <v>3306</v>
      </c>
      <c r="F414" s="111">
        <v>0.0262</v>
      </c>
      <c r="G414" s="87">
        <v>1924.0</v>
      </c>
      <c r="H414" s="87">
        <v>545000.0</v>
      </c>
      <c r="I414" s="87">
        <v>372827.0</v>
      </c>
      <c r="J414" s="112">
        <f t="shared" si="1"/>
        <v>172173</v>
      </c>
      <c r="K414" s="119"/>
      <c r="L414" s="89">
        <v>3.0</v>
      </c>
      <c r="M414" s="89">
        <v>3.0</v>
      </c>
      <c r="N414" s="113">
        <v>2723.0</v>
      </c>
      <c r="O414" s="114"/>
      <c r="P414" s="8" t="s">
        <v>2900</v>
      </c>
      <c r="Q414" s="8" t="s">
        <v>2900</v>
      </c>
      <c r="R414" s="8" t="s">
        <v>2900</v>
      </c>
      <c r="S414" s="106"/>
      <c r="T414" s="89" t="s">
        <v>3307</v>
      </c>
      <c r="U414" s="93" t="s">
        <v>8237</v>
      </c>
    </row>
    <row r="415">
      <c r="A415" s="6">
        <v>45573.0</v>
      </c>
      <c r="B415" s="8" t="s">
        <v>7466</v>
      </c>
      <c r="C415" s="12" t="s">
        <v>8201</v>
      </c>
      <c r="D415" s="8" t="s">
        <v>8238</v>
      </c>
      <c r="E415" s="8" t="s">
        <v>3306</v>
      </c>
      <c r="F415" s="111">
        <v>0.0498</v>
      </c>
      <c r="G415" s="87">
        <v>3691.0</v>
      </c>
      <c r="H415" s="87">
        <v>865500.0</v>
      </c>
      <c r="I415" s="87">
        <v>683670.0</v>
      </c>
      <c r="J415" s="112">
        <f t="shared" si="1"/>
        <v>181830</v>
      </c>
      <c r="K415" s="119"/>
      <c r="L415" s="89">
        <v>4.0</v>
      </c>
      <c r="M415" s="89">
        <v>4.0</v>
      </c>
      <c r="N415" s="113">
        <v>4288.0</v>
      </c>
      <c r="O415" s="114">
        <v>114.0</v>
      </c>
      <c r="P415" s="8" t="s">
        <v>2900</v>
      </c>
      <c r="Q415" s="8" t="s">
        <v>2900</v>
      </c>
      <c r="R415" s="8" t="s">
        <v>2900</v>
      </c>
      <c r="S415" s="106"/>
      <c r="T415" s="89" t="s">
        <v>3307</v>
      </c>
      <c r="U415" s="93" t="s">
        <v>8239</v>
      </c>
    </row>
    <row r="416">
      <c r="A416" s="6">
        <v>45573.0</v>
      </c>
      <c r="B416" s="8" t="s">
        <v>8240</v>
      </c>
      <c r="C416" s="12" t="s">
        <v>8241</v>
      </c>
      <c r="D416" s="8" t="s">
        <v>8242</v>
      </c>
      <c r="E416" s="8" t="s">
        <v>3306</v>
      </c>
      <c r="F416" s="111">
        <v>0.0351</v>
      </c>
      <c r="G416" s="87">
        <v>2315.0</v>
      </c>
      <c r="H416" s="87">
        <v>690000.0</v>
      </c>
      <c r="I416" s="87">
        <v>459872.0</v>
      </c>
      <c r="J416" s="112">
        <f t="shared" si="1"/>
        <v>230128</v>
      </c>
      <c r="K416" s="119"/>
      <c r="L416" s="89">
        <v>6.0</v>
      </c>
      <c r="M416" s="89">
        <v>3.0</v>
      </c>
      <c r="N416" s="113">
        <v>5018.0</v>
      </c>
      <c r="O416" s="114" t="s">
        <v>3838</v>
      </c>
      <c r="P416" s="8" t="s">
        <v>2900</v>
      </c>
      <c r="Q416" s="8" t="s">
        <v>2900</v>
      </c>
      <c r="R416" s="8" t="s">
        <v>2900</v>
      </c>
      <c r="S416" s="106"/>
      <c r="T416" s="89" t="s">
        <v>3307</v>
      </c>
      <c r="U416" s="93" t="s">
        <v>8243</v>
      </c>
    </row>
    <row r="417">
      <c r="A417" s="6">
        <v>45573.0</v>
      </c>
      <c r="B417" s="8" t="s">
        <v>5963</v>
      </c>
      <c r="C417" s="12" t="s">
        <v>8244</v>
      </c>
      <c r="D417" s="8" t="s">
        <v>8245</v>
      </c>
      <c r="E417" s="8" t="s">
        <v>3306</v>
      </c>
      <c r="F417" s="111">
        <v>0.0258</v>
      </c>
      <c r="G417" s="87">
        <v>2561.0</v>
      </c>
      <c r="H417" s="87">
        <v>775000.0</v>
      </c>
      <c r="I417" s="87">
        <v>448924.0</v>
      </c>
      <c r="J417" s="112">
        <f t="shared" si="1"/>
        <v>326076</v>
      </c>
      <c r="K417" s="119"/>
      <c r="L417" s="89">
        <v>5.0</v>
      </c>
      <c r="M417" s="89">
        <v>4.0</v>
      </c>
      <c r="N417" s="113">
        <v>3520.0</v>
      </c>
      <c r="O417" s="114">
        <v>103.0</v>
      </c>
      <c r="P417" s="8" t="s">
        <v>2900</v>
      </c>
      <c r="Q417" s="8" t="s">
        <v>2900</v>
      </c>
      <c r="R417" s="8" t="s">
        <v>2900</v>
      </c>
      <c r="S417" s="106"/>
      <c r="T417" s="89" t="s">
        <v>3307</v>
      </c>
      <c r="U417" s="93" t="s">
        <v>8246</v>
      </c>
    </row>
    <row r="418">
      <c r="A418" s="6">
        <v>45573.0</v>
      </c>
      <c r="B418" s="8" t="s">
        <v>8247</v>
      </c>
      <c r="C418" s="12" t="s">
        <v>8248</v>
      </c>
      <c r="D418" s="8" t="s">
        <v>8249</v>
      </c>
      <c r="E418" s="8" t="s">
        <v>3306</v>
      </c>
      <c r="F418" s="111">
        <v>0.0371</v>
      </c>
      <c r="G418" s="87">
        <v>999.0</v>
      </c>
      <c r="H418" s="87">
        <v>365000.0</v>
      </c>
      <c r="I418" s="87">
        <v>150627.0</v>
      </c>
      <c r="J418" s="112">
        <f t="shared" si="1"/>
        <v>214373</v>
      </c>
      <c r="K418" s="119"/>
      <c r="L418" s="89">
        <v>4.0</v>
      </c>
      <c r="M418" s="89">
        <v>2.0</v>
      </c>
      <c r="N418" s="113">
        <v>1824.0</v>
      </c>
      <c r="O418" s="114"/>
      <c r="P418" s="8" t="s">
        <v>2900</v>
      </c>
      <c r="Q418" s="8" t="s">
        <v>2900</v>
      </c>
      <c r="R418" s="8" t="s">
        <v>2900</v>
      </c>
      <c r="S418" s="106"/>
      <c r="T418" s="89" t="s">
        <v>3307</v>
      </c>
      <c r="U418" s="93" t="s">
        <v>8250</v>
      </c>
    </row>
    <row r="419">
      <c r="A419" s="6">
        <v>45573.0</v>
      </c>
      <c r="B419" s="8" t="s">
        <v>8251</v>
      </c>
      <c r="C419" s="12" t="s">
        <v>8252</v>
      </c>
      <c r="D419" s="8" t="s">
        <v>8253</v>
      </c>
      <c r="E419" s="8" t="s">
        <v>3306</v>
      </c>
      <c r="F419" s="111">
        <v>0.0355</v>
      </c>
      <c r="G419" s="87">
        <v>800.0</v>
      </c>
      <c r="H419" s="87">
        <v>465000.0</v>
      </c>
      <c r="I419" s="87">
        <v>103695.0</v>
      </c>
      <c r="J419" s="112">
        <f t="shared" si="1"/>
        <v>361305</v>
      </c>
      <c r="K419" s="119"/>
      <c r="L419" s="89">
        <v>3.0</v>
      </c>
      <c r="M419" s="89">
        <v>2.0</v>
      </c>
      <c r="N419" s="113">
        <v>1452.0</v>
      </c>
      <c r="O419" s="114"/>
      <c r="P419" s="8" t="s">
        <v>2900</v>
      </c>
      <c r="Q419" s="8" t="s">
        <v>2900</v>
      </c>
      <c r="R419" s="8" t="s">
        <v>2900</v>
      </c>
      <c r="S419" s="106"/>
      <c r="T419" s="89" t="s">
        <v>3307</v>
      </c>
      <c r="U419" s="93" t="s">
        <v>8254</v>
      </c>
    </row>
    <row r="420">
      <c r="A420" s="6">
        <v>45573.0</v>
      </c>
      <c r="B420" s="8" t="s">
        <v>8255</v>
      </c>
      <c r="C420" s="12" t="s">
        <v>8256</v>
      </c>
      <c r="D420" s="8" t="s">
        <v>8257</v>
      </c>
      <c r="E420" s="8" t="s">
        <v>3306</v>
      </c>
      <c r="F420" s="111">
        <v>0.0365</v>
      </c>
      <c r="G420" s="87">
        <v>1590.0</v>
      </c>
      <c r="H420" s="87">
        <v>439900.0</v>
      </c>
      <c r="I420" s="87">
        <v>217281.0</v>
      </c>
      <c r="J420" s="112">
        <f t="shared" si="1"/>
        <v>222619</v>
      </c>
      <c r="K420" s="119"/>
      <c r="L420" s="89">
        <v>4.0</v>
      </c>
      <c r="M420" s="89">
        <v>3.0</v>
      </c>
      <c r="N420" s="113">
        <v>1994.0</v>
      </c>
      <c r="O420" s="114"/>
      <c r="P420" s="8" t="s">
        <v>2900</v>
      </c>
      <c r="Q420" s="8" t="s">
        <v>2900</v>
      </c>
      <c r="R420" s="8" t="s">
        <v>2900</v>
      </c>
      <c r="S420" s="106"/>
      <c r="T420" s="89" t="s">
        <v>3307</v>
      </c>
      <c r="U420" s="93" t="s">
        <v>8258</v>
      </c>
    </row>
    <row r="421">
      <c r="A421" s="6">
        <v>45573.0</v>
      </c>
      <c r="B421" s="8" t="s">
        <v>7253</v>
      </c>
      <c r="C421" s="12" t="s">
        <v>8259</v>
      </c>
      <c r="D421" s="8" t="s">
        <v>8260</v>
      </c>
      <c r="E421" s="8" t="s">
        <v>3306</v>
      </c>
      <c r="F421" s="111">
        <v>0.0256</v>
      </c>
      <c r="G421" s="87">
        <v>2313.0</v>
      </c>
      <c r="H421" s="87">
        <v>975000.0</v>
      </c>
      <c r="I421" s="87">
        <v>369024.0</v>
      </c>
      <c r="J421" s="112">
        <f t="shared" si="1"/>
        <v>605976</v>
      </c>
      <c r="K421" s="119"/>
      <c r="L421" s="89">
        <v>5.0</v>
      </c>
      <c r="M421" s="89">
        <v>4.0</v>
      </c>
      <c r="N421" s="113">
        <v>5184.0</v>
      </c>
      <c r="O421" s="114" t="s">
        <v>8261</v>
      </c>
      <c r="P421" s="8" t="s">
        <v>2900</v>
      </c>
      <c r="Q421" s="8" t="s">
        <v>2900</v>
      </c>
      <c r="R421" s="8" t="s">
        <v>2900</v>
      </c>
      <c r="S421" s="106"/>
      <c r="T421" s="89" t="s">
        <v>3307</v>
      </c>
      <c r="U421" s="93" t="s">
        <v>8262</v>
      </c>
    </row>
    <row r="422">
      <c r="A422" s="6">
        <v>45573.0</v>
      </c>
      <c r="B422" s="8" t="s">
        <v>8263</v>
      </c>
      <c r="C422" s="12" t="s">
        <v>8264</v>
      </c>
      <c r="D422" s="8" t="s">
        <v>8265</v>
      </c>
      <c r="E422" s="8" t="s">
        <v>3306</v>
      </c>
      <c r="F422" s="111">
        <v>0.0256</v>
      </c>
      <c r="G422" s="87">
        <v>1443.0</v>
      </c>
      <c r="H422" s="87">
        <v>410000.0</v>
      </c>
      <c r="I422" s="87">
        <v>249504.0</v>
      </c>
      <c r="J422" s="112">
        <f t="shared" si="1"/>
        <v>160496</v>
      </c>
      <c r="K422" s="119"/>
      <c r="L422" s="89">
        <v>3.0</v>
      </c>
      <c r="M422" s="89">
        <v>3.0</v>
      </c>
      <c r="N422" s="113">
        <v>1600.0</v>
      </c>
      <c r="O422" s="114"/>
      <c r="P422" s="8" t="s">
        <v>2900</v>
      </c>
      <c r="Q422" s="8" t="s">
        <v>2900</v>
      </c>
      <c r="R422" s="8" t="s">
        <v>2900</v>
      </c>
      <c r="S422" s="106"/>
      <c r="T422" s="89" t="s">
        <v>3307</v>
      </c>
      <c r="U422" s="93" t="s">
        <v>8266</v>
      </c>
    </row>
    <row r="423">
      <c r="A423" s="6">
        <v>45573.0</v>
      </c>
      <c r="B423" s="8" t="s">
        <v>8267</v>
      </c>
      <c r="C423" s="12" t="s">
        <v>8268</v>
      </c>
      <c r="D423" s="8" t="s">
        <v>8269</v>
      </c>
      <c r="E423" s="8" t="s">
        <v>3306</v>
      </c>
      <c r="F423" s="111">
        <v>0.0298</v>
      </c>
      <c r="G423" s="87">
        <v>2131.0</v>
      </c>
      <c r="H423" s="87">
        <v>610000.0</v>
      </c>
      <c r="I423" s="87">
        <v>334802.0</v>
      </c>
      <c r="J423" s="112">
        <f t="shared" si="1"/>
        <v>275198</v>
      </c>
      <c r="K423" s="119"/>
      <c r="L423" s="89">
        <v>5.0</v>
      </c>
      <c r="M423" s="89">
        <v>4.0</v>
      </c>
      <c r="N423" s="113">
        <v>3242.0</v>
      </c>
      <c r="O423" s="114" t="s">
        <v>8270</v>
      </c>
      <c r="P423" s="8" t="s">
        <v>2900</v>
      </c>
      <c r="Q423" s="8" t="s">
        <v>2900</v>
      </c>
      <c r="R423" s="8" t="s">
        <v>2900</v>
      </c>
      <c r="S423" s="106"/>
      <c r="T423" s="89" t="s">
        <v>3307</v>
      </c>
      <c r="U423" s="93" t="s">
        <v>8271</v>
      </c>
    </row>
    <row r="424">
      <c r="A424" s="6">
        <v>45573.0</v>
      </c>
      <c r="B424" s="8" t="s">
        <v>4934</v>
      </c>
      <c r="C424" s="12" t="s">
        <v>8272</v>
      </c>
      <c r="D424" s="8" t="s">
        <v>8273</v>
      </c>
      <c r="E424" s="8" t="s">
        <v>3306</v>
      </c>
      <c r="F424" s="111">
        <v>0.0256</v>
      </c>
      <c r="G424" s="87">
        <v>857.0</v>
      </c>
      <c r="H424" s="87">
        <v>409950.0</v>
      </c>
      <c r="I424" s="87">
        <v>174816.0</v>
      </c>
      <c r="J424" s="112">
        <f t="shared" si="1"/>
        <v>235134</v>
      </c>
      <c r="K424" s="119"/>
      <c r="L424" s="89">
        <v>4.0</v>
      </c>
      <c r="M424" s="89">
        <v>3.0</v>
      </c>
      <c r="N424" s="113">
        <v>2160.0</v>
      </c>
      <c r="O424" s="114">
        <v>70.0</v>
      </c>
      <c r="P424" s="8" t="s">
        <v>2900</v>
      </c>
      <c r="Q424" s="8" t="s">
        <v>2900</v>
      </c>
      <c r="R424" s="8" t="s">
        <v>2900</v>
      </c>
      <c r="S424" s="106"/>
      <c r="T424" s="89" t="s">
        <v>3307</v>
      </c>
      <c r="U424" s="93" t="s">
        <v>8274</v>
      </c>
    </row>
    <row r="425">
      <c r="A425" s="6">
        <v>45573.0</v>
      </c>
      <c r="B425" s="8" t="s">
        <v>5364</v>
      </c>
      <c r="C425" s="12" t="s">
        <v>8275</v>
      </c>
      <c r="D425" s="8" t="s">
        <v>8276</v>
      </c>
      <c r="E425" s="8" t="s">
        <v>3851</v>
      </c>
      <c r="F425" s="111">
        <v>0.0321</v>
      </c>
      <c r="G425" s="87">
        <v>1496.0</v>
      </c>
      <c r="H425" s="87">
        <v>510000.0</v>
      </c>
      <c r="I425" s="87">
        <v>220598.0</v>
      </c>
      <c r="J425" s="112">
        <f t="shared" si="1"/>
        <v>289402</v>
      </c>
      <c r="K425" s="119"/>
      <c r="L425" s="89">
        <v>4.0</v>
      </c>
      <c r="M425" s="89">
        <v>3.0</v>
      </c>
      <c r="N425" s="113">
        <v>2522.0</v>
      </c>
      <c r="O425" s="114"/>
      <c r="P425" s="8" t="s">
        <v>2900</v>
      </c>
      <c r="Q425" s="8" t="s">
        <v>2900</v>
      </c>
      <c r="R425" s="8" t="s">
        <v>2900</v>
      </c>
      <c r="S425" s="106"/>
      <c r="T425" s="89" t="s">
        <v>3307</v>
      </c>
      <c r="U425" s="93" t="s">
        <v>8277</v>
      </c>
    </row>
    <row r="426">
      <c r="A426" s="6">
        <v>45573.0</v>
      </c>
      <c r="B426" s="8" t="s">
        <v>8278</v>
      </c>
      <c r="C426" s="12" t="s">
        <v>8279</v>
      </c>
      <c r="D426" s="8" t="s">
        <v>8280</v>
      </c>
      <c r="E426" s="8" t="s">
        <v>3851</v>
      </c>
      <c r="F426" s="111">
        <v>0.0451</v>
      </c>
      <c r="G426" s="87">
        <v>1193.0</v>
      </c>
      <c r="H426" s="87">
        <v>489000.0</v>
      </c>
      <c r="I426" s="87">
        <v>147423.0</v>
      </c>
      <c r="J426" s="112">
        <f t="shared" si="1"/>
        <v>341577</v>
      </c>
      <c r="K426" s="119"/>
      <c r="L426" s="89">
        <v>4.0</v>
      </c>
      <c r="M426" s="89">
        <v>3.0</v>
      </c>
      <c r="N426" s="113">
        <v>2266.0</v>
      </c>
      <c r="O426" s="114">
        <v>150.0</v>
      </c>
      <c r="P426" s="8" t="s">
        <v>2900</v>
      </c>
      <c r="Q426" s="8" t="s">
        <v>2900</v>
      </c>
      <c r="R426" s="8" t="s">
        <v>2900</v>
      </c>
      <c r="S426" s="106"/>
      <c r="T426" s="89" t="s">
        <v>3307</v>
      </c>
      <c r="U426" s="93" t="s">
        <v>8281</v>
      </c>
    </row>
    <row r="427">
      <c r="A427" s="6">
        <v>45573.0</v>
      </c>
      <c r="B427" s="8" t="s">
        <v>4016</v>
      </c>
      <c r="C427" s="12" t="s">
        <v>8282</v>
      </c>
      <c r="D427" s="8" t="s">
        <v>8283</v>
      </c>
      <c r="E427" s="8" t="s">
        <v>3851</v>
      </c>
      <c r="F427" s="111">
        <v>0.0362</v>
      </c>
      <c r="G427" s="87">
        <v>1364.0</v>
      </c>
      <c r="H427" s="87">
        <v>475000.0</v>
      </c>
      <c r="I427" s="87">
        <v>191052.0</v>
      </c>
      <c r="J427" s="112">
        <f t="shared" si="1"/>
        <v>283948</v>
      </c>
      <c r="K427" s="119"/>
      <c r="L427" s="89">
        <v>4.0</v>
      </c>
      <c r="M427" s="89">
        <v>3.0</v>
      </c>
      <c r="N427" s="113">
        <v>2490.0</v>
      </c>
      <c r="O427" s="114"/>
      <c r="P427" s="8" t="s">
        <v>2900</v>
      </c>
      <c r="Q427" s="8" t="s">
        <v>2900</v>
      </c>
      <c r="R427" s="8" t="s">
        <v>2900</v>
      </c>
      <c r="S427" s="106"/>
      <c r="T427" s="89" t="s">
        <v>3307</v>
      </c>
      <c r="U427" s="93" t="s">
        <v>8284</v>
      </c>
    </row>
    <row r="428">
      <c r="A428" s="6">
        <v>45573.0</v>
      </c>
      <c r="B428" s="8" t="s">
        <v>6067</v>
      </c>
      <c r="C428" s="12" t="s">
        <v>8285</v>
      </c>
      <c r="D428" s="8" t="s">
        <v>8286</v>
      </c>
      <c r="E428" s="8" t="s">
        <v>3851</v>
      </c>
      <c r="F428" s="111">
        <v>0.0282</v>
      </c>
      <c r="G428" s="87">
        <v>1730.0</v>
      </c>
      <c r="H428" s="87">
        <v>505000.0</v>
      </c>
      <c r="I428" s="87">
        <v>357913.0</v>
      </c>
      <c r="J428" s="112">
        <f t="shared" si="1"/>
        <v>147087</v>
      </c>
      <c r="K428" s="119" t="s">
        <v>8287</v>
      </c>
      <c r="L428" s="89">
        <v>5.0</v>
      </c>
      <c r="M428" s="89">
        <v>4.0</v>
      </c>
      <c r="N428" s="113">
        <v>2997.0</v>
      </c>
      <c r="O428" s="114" t="s">
        <v>4607</v>
      </c>
      <c r="P428" s="8" t="s">
        <v>66</v>
      </c>
      <c r="Q428" s="8" t="s">
        <v>66</v>
      </c>
      <c r="R428" s="8" t="s">
        <v>66</v>
      </c>
      <c r="S428" s="106"/>
      <c r="T428" s="89" t="s">
        <v>3307</v>
      </c>
      <c r="U428" s="93" t="s">
        <v>8288</v>
      </c>
    </row>
    <row r="429">
      <c r="A429" s="6">
        <v>45568.0</v>
      </c>
      <c r="B429" s="8" t="s">
        <v>8289</v>
      </c>
      <c r="C429" s="12" t="s">
        <v>8290</v>
      </c>
      <c r="D429" s="8" t="s">
        <v>8291</v>
      </c>
      <c r="E429" s="8" t="s">
        <v>3851</v>
      </c>
      <c r="F429" s="111">
        <v>0.0498</v>
      </c>
      <c r="G429" s="87">
        <v>1940.0</v>
      </c>
      <c r="H429" s="87">
        <v>375000.0</v>
      </c>
      <c r="I429" s="87">
        <v>364007.0</v>
      </c>
      <c r="J429" s="112">
        <f t="shared" si="1"/>
        <v>10993</v>
      </c>
      <c r="K429" s="119" t="s">
        <v>8292</v>
      </c>
      <c r="L429" s="89">
        <v>2.0</v>
      </c>
      <c r="M429" s="89">
        <v>2.0</v>
      </c>
      <c r="N429" s="113">
        <v>960.0</v>
      </c>
      <c r="O429" s="114" t="s">
        <v>4607</v>
      </c>
      <c r="P429" s="8" t="s">
        <v>66</v>
      </c>
      <c r="Q429" s="8" t="s">
        <v>2900</v>
      </c>
      <c r="R429" s="8" t="s">
        <v>2900</v>
      </c>
      <c r="S429" s="106"/>
      <c r="T429" s="89" t="s">
        <v>3307</v>
      </c>
      <c r="U429" s="93" t="s">
        <v>8293</v>
      </c>
    </row>
    <row r="430">
      <c r="A430" s="6">
        <v>45568.0</v>
      </c>
      <c r="B430" s="8" t="s">
        <v>7947</v>
      </c>
      <c r="C430" s="12" t="s">
        <v>8294</v>
      </c>
      <c r="D430" s="8" t="s">
        <v>8295</v>
      </c>
      <c r="E430" s="8" t="s">
        <v>3851</v>
      </c>
      <c r="F430" s="111">
        <v>0.0327</v>
      </c>
      <c r="G430" s="87">
        <v>848.0</v>
      </c>
      <c r="H430" s="87">
        <v>265000.0</v>
      </c>
      <c r="I430" s="87">
        <v>148068.0</v>
      </c>
      <c r="J430" s="112">
        <f t="shared" si="1"/>
        <v>116932</v>
      </c>
      <c r="K430" s="119" t="s">
        <v>8296</v>
      </c>
      <c r="L430" s="89">
        <v>2.0</v>
      </c>
      <c r="M430" s="89">
        <v>1.0</v>
      </c>
      <c r="N430" s="113">
        <v>1000.0</v>
      </c>
      <c r="O430" s="114">
        <v>294.0</v>
      </c>
      <c r="P430" s="8" t="s">
        <v>66</v>
      </c>
      <c r="Q430" s="8" t="s">
        <v>2900</v>
      </c>
      <c r="R430" s="8" t="s">
        <v>2900</v>
      </c>
      <c r="S430" s="106"/>
      <c r="T430" s="89" t="s">
        <v>3307</v>
      </c>
      <c r="U430" s="93" t="s">
        <v>8297</v>
      </c>
    </row>
    <row r="431">
      <c r="A431" s="6">
        <v>45568.0</v>
      </c>
      <c r="B431" s="8" t="s">
        <v>8298</v>
      </c>
      <c r="C431" s="12" t="s">
        <v>8299</v>
      </c>
      <c r="D431" s="8" t="s">
        <v>8300</v>
      </c>
      <c r="E431" s="8" t="s">
        <v>3306</v>
      </c>
      <c r="F431" s="111">
        <v>0.032</v>
      </c>
      <c r="G431" s="87">
        <v>1443.0</v>
      </c>
      <c r="H431" s="87">
        <v>380000.0</v>
      </c>
      <c r="I431" s="87">
        <v>256962.0</v>
      </c>
      <c r="J431" s="112">
        <f t="shared" si="1"/>
        <v>123038</v>
      </c>
      <c r="K431" s="119" t="s">
        <v>8301</v>
      </c>
      <c r="L431" s="89">
        <v>4.0</v>
      </c>
      <c r="M431" s="89">
        <v>2.0</v>
      </c>
      <c r="N431" s="113">
        <v>1786.0</v>
      </c>
      <c r="O431" s="114"/>
      <c r="P431" s="8" t="s">
        <v>2900</v>
      </c>
      <c r="Q431" s="8" t="s">
        <v>2900</v>
      </c>
      <c r="R431" s="8" t="s">
        <v>2900</v>
      </c>
      <c r="S431" s="106"/>
      <c r="T431" s="89" t="s">
        <v>3307</v>
      </c>
      <c r="U431" s="93" t="s">
        <v>8302</v>
      </c>
    </row>
    <row r="432">
      <c r="A432" s="6">
        <v>45568.0</v>
      </c>
      <c r="B432" s="8" t="s">
        <v>7721</v>
      </c>
      <c r="C432" s="12" t="s">
        <v>8303</v>
      </c>
      <c r="D432" s="8" t="s">
        <v>8304</v>
      </c>
      <c r="E432" s="8" t="s">
        <v>3306</v>
      </c>
      <c r="F432" s="111">
        <v>0.0322</v>
      </c>
      <c r="G432" s="87">
        <v>589.0</v>
      </c>
      <c r="H432" s="87">
        <v>389900.0</v>
      </c>
      <c r="I432" s="87">
        <v>99033.0</v>
      </c>
      <c r="J432" s="112">
        <f t="shared" si="1"/>
        <v>290867</v>
      </c>
      <c r="K432" s="119"/>
      <c r="L432" s="89">
        <v>3.0</v>
      </c>
      <c r="M432" s="89">
        <v>1.0</v>
      </c>
      <c r="N432" s="113">
        <v>936.0</v>
      </c>
      <c r="O432" s="114"/>
      <c r="P432" s="8" t="s">
        <v>2900</v>
      </c>
      <c r="Q432" s="8" t="s">
        <v>2900</v>
      </c>
      <c r="R432" s="8" t="s">
        <v>2900</v>
      </c>
      <c r="S432" s="106"/>
      <c r="T432" s="89" t="s">
        <v>3307</v>
      </c>
      <c r="U432" s="93" t="s">
        <v>8305</v>
      </c>
    </row>
    <row r="433">
      <c r="A433" s="6">
        <v>45568.0</v>
      </c>
      <c r="B433" s="8" t="s">
        <v>8306</v>
      </c>
      <c r="C433" s="12" t="s">
        <v>8307</v>
      </c>
      <c r="D433" s="8" t="s">
        <v>8308</v>
      </c>
      <c r="E433" s="8" t="s">
        <v>3306</v>
      </c>
      <c r="F433" s="111">
        <v>0.0311</v>
      </c>
      <c r="G433" s="87">
        <v>2052.0</v>
      </c>
      <c r="H433" s="87">
        <v>495000.0</v>
      </c>
      <c r="I433" s="87">
        <v>331809.0</v>
      </c>
      <c r="J433" s="112">
        <f t="shared" si="1"/>
        <v>163191</v>
      </c>
      <c r="K433" s="119"/>
      <c r="L433" s="89">
        <v>4.0</v>
      </c>
      <c r="M433" s="89">
        <v>3.0</v>
      </c>
      <c r="N433" s="113">
        <v>3293.0</v>
      </c>
      <c r="O433" s="114"/>
      <c r="P433" s="8" t="s">
        <v>2900</v>
      </c>
      <c r="Q433" s="8" t="s">
        <v>2900</v>
      </c>
      <c r="R433" s="8" t="s">
        <v>2900</v>
      </c>
      <c r="S433" s="106"/>
      <c r="T433" s="89" t="s">
        <v>3307</v>
      </c>
      <c r="U433" s="93" t="s">
        <v>8309</v>
      </c>
    </row>
    <row r="434">
      <c r="A434" s="6">
        <v>45568.0</v>
      </c>
      <c r="B434" s="8" t="s">
        <v>4431</v>
      </c>
      <c r="C434" s="12" t="s">
        <v>8310</v>
      </c>
      <c r="D434" s="8" t="s">
        <v>8311</v>
      </c>
      <c r="E434" s="8" t="s">
        <v>3306</v>
      </c>
      <c r="F434" s="111">
        <v>0.031</v>
      </c>
      <c r="G434" s="87">
        <v>757.0</v>
      </c>
      <c r="H434" s="87">
        <v>360000.0</v>
      </c>
      <c r="I434" s="87">
        <v>101691.0</v>
      </c>
      <c r="J434" s="112">
        <f t="shared" si="1"/>
        <v>258309</v>
      </c>
      <c r="K434" s="119"/>
      <c r="L434" s="89">
        <v>3.0</v>
      </c>
      <c r="M434" s="89">
        <v>3.0</v>
      </c>
      <c r="N434" s="113">
        <v>1625.0</v>
      </c>
      <c r="O434" s="114">
        <v>295.0</v>
      </c>
      <c r="P434" s="8" t="s">
        <v>2900</v>
      </c>
      <c r="Q434" s="8" t="s">
        <v>2900</v>
      </c>
      <c r="R434" s="8" t="s">
        <v>2900</v>
      </c>
      <c r="S434" s="106"/>
      <c r="T434" s="89" t="s">
        <v>3307</v>
      </c>
      <c r="U434" s="93" t="s">
        <v>8312</v>
      </c>
    </row>
    <row r="435">
      <c r="A435" s="6">
        <v>45568.0</v>
      </c>
      <c r="B435" s="8" t="s">
        <v>8313</v>
      </c>
      <c r="C435" s="12" t="s">
        <v>8314</v>
      </c>
      <c r="D435" s="8" t="s">
        <v>8315</v>
      </c>
      <c r="E435" s="8" t="s">
        <v>3306</v>
      </c>
      <c r="F435" s="111">
        <v>0.0265</v>
      </c>
      <c r="G435" s="87">
        <v>1111.0</v>
      </c>
      <c r="H435" s="87">
        <v>435000.0</v>
      </c>
      <c r="I435" s="87">
        <v>231201.0</v>
      </c>
      <c r="J435" s="112">
        <f t="shared" si="1"/>
        <v>203799</v>
      </c>
      <c r="K435" s="119"/>
      <c r="L435" s="89">
        <v>3.0</v>
      </c>
      <c r="M435" s="89">
        <v>2.0</v>
      </c>
      <c r="N435" s="113">
        <v>1361.0</v>
      </c>
      <c r="O435" s="114"/>
      <c r="P435" s="8" t="s">
        <v>2900</v>
      </c>
      <c r="Q435" s="8" t="s">
        <v>2900</v>
      </c>
      <c r="R435" s="8" t="s">
        <v>2900</v>
      </c>
      <c r="S435" s="106"/>
      <c r="T435" s="89" t="s">
        <v>3307</v>
      </c>
      <c r="U435" s="93" t="s">
        <v>8316</v>
      </c>
    </row>
    <row r="436">
      <c r="A436" s="6">
        <v>45567.0</v>
      </c>
      <c r="B436" s="8" t="s">
        <v>5295</v>
      </c>
      <c r="C436" s="12" t="s">
        <v>8317</v>
      </c>
      <c r="D436" s="8" t="s">
        <v>8318</v>
      </c>
      <c r="E436" s="8" t="s">
        <v>3851</v>
      </c>
      <c r="F436" s="111">
        <v>0.0473</v>
      </c>
      <c r="G436" s="87">
        <v>1790.0</v>
      </c>
      <c r="H436" s="87">
        <v>405000.0</v>
      </c>
      <c r="I436" s="87">
        <v>332330.0</v>
      </c>
      <c r="J436" s="112">
        <f t="shared" si="1"/>
        <v>72670</v>
      </c>
      <c r="K436" s="119" t="s">
        <v>8319</v>
      </c>
      <c r="L436" s="89">
        <v>3.0</v>
      </c>
      <c r="M436" s="89">
        <v>2.0</v>
      </c>
      <c r="N436" s="113">
        <v>1766.0</v>
      </c>
      <c r="O436" s="114"/>
      <c r="P436" s="8" t="s">
        <v>2900</v>
      </c>
      <c r="Q436" s="8" t="s">
        <v>2900</v>
      </c>
      <c r="R436" s="8" t="s">
        <v>2900</v>
      </c>
      <c r="S436" s="106"/>
      <c r="T436" s="89" t="s">
        <v>3307</v>
      </c>
      <c r="U436" s="93" t="s">
        <v>8320</v>
      </c>
    </row>
    <row r="437">
      <c r="A437" s="6">
        <v>45567.0</v>
      </c>
      <c r="B437" s="8" t="s">
        <v>8321</v>
      </c>
      <c r="C437" s="12" t="s">
        <v>8322</v>
      </c>
      <c r="D437" s="8" t="s">
        <v>8323</v>
      </c>
      <c r="E437" s="8" t="s">
        <v>3851</v>
      </c>
      <c r="F437" s="111">
        <v>0.0498</v>
      </c>
      <c r="G437" s="87">
        <v>1266.0</v>
      </c>
      <c r="H437" s="87">
        <v>399999.0</v>
      </c>
      <c r="I437" s="87">
        <v>232106.0</v>
      </c>
      <c r="J437" s="112">
        <f t="shared" si="1"/>
        <v>167893</v>
      </c>
      <c r="K437" s="119"/>
      <c r="L437" s="89">
        <v>4.0</v>
      </c>
      <c r="M437" s="89">
        <v>3.0</v>
      </c>
      <c r="N437" s="113">
        <v>1992.0</v>
      </c>
      <c r="O437" s="114"/>
      <c r="P437" s="8" t="s">
        <v>2900</v>
      </c>
      <c r="Q437" s="8" t="s">
        <v>2900</v>
      </c>
      <c r="R437" s="8" t="s">
        <v>2900</v>
      </c>
      <c r="S437" s="106"/>
      <c r="T437" s="89" t="s">
        <v>3307</v>
      </c>
      <c r="U437" s="93" t="s">
        <v>8324</v>
      </c>
    </row>
    <row r="438">
      <c r="A438" s="6">
        <v>45567.0</v>
      </c>
      <c r="B438" s="8" t="s">
        <v>8325</v>
      </c>
      <c r="C438" s="12" t="s">
        <v>8326</v>
      </c>
      <c r="D438" s="8" t="s">
        <v>8327</v>
      </c>
      <c r="E438" s="8" t="s">
        <v>3851</v>
      </c>
      <c r="F438" s="111">
        <v>0.0472</v>
      </c>
      <c r="G438" s="87">
        <v>1062.0</v>
      </c>
      <c r="H438" s="87">
        <v>387000.0</v>
      </c>
      <c r="I438" s="87">
        <v>113223.0</v>
      </c>
      <c r="J438" s="112">
        <f t="shared" si="1"/>
        <v>273777</v>
      </c>
      <c r="K438" s="119"/>
      <c r="L438" s="89">
        <v>3.0</v>
      </c>
      <c r="M438" s="89">
        <v>3.0</v>
      </c>
      <c r="N438" s="113">
        <v>1475.0</v>
      </c>
      <c r="O438" s="114">
        <v>130.0</v>
      </c>
      <c r="P438" s="8" t="s">
        <v>2900</v>
      </c>
      <c r="Q438" s="8" t="s">
        <v>2900</v>
      </c>
      <c r="R438" s="8" t="s">
        <v>2900</v>
      </c>
      <c r="S438" s="106"/>
      <c r="T438" s="89" t="s">
        <v>3307</v>
      </c>
      <c r="U438" s="93" t="s">
        <v>8328</v>
      </c>
    </row>
    <row r="439">
      <c r="A439" s="6">
        <v>45567.0</v>
      </c>
      <c r="B439" s="8" t="s">
        <v>8329</v>
      </c>
      <c r="C439" s="12" t="s">
        <v>8330</v>
      </c>
      <c r="D439" s="8" t="s">
        <v>8331</v>
      </c>
      <c r="E439" s="8" t="s">
        <v>3306</v>
      </c>
      <c r="F439" s="111">
        <v>0.0291</v>
      </c>
      <c r="G439" s="87">
        <v>1491.0</v>
      </c>
      <c r="H439" s="87">
        <v>625000.0</v>
      </c>
      <c r="I439" s="87">
        <v>283572.0</v>
      </c>
      <c r="J439" s="112">
        <f t="shared" si="1"/>
        <v>341428</v>
      </c>
      <c r="K439" s="119"/>
      <c r="L439" s="89">
        <v>3.0</v>
      </c>
      <c r="M439" s="89">
        <v>2.0</v>
      </c>
      <c r="N439" s="113">
        <v>2312.0</v>
      </c>
      <c r="O439" s="114"/>
      <c r="P439" s="8" t="s">
        <v>2900</v>
      </c>
      <c r="Q439" s="8" t="s">
        <v>2900</v>
      </c>
      <c r="R439" s="8" t="s">
        <v>2900</v>
      </c>
      <c r="S439" s="106"/>
      <c r="T439" s="89" t="s">
        <v>3307</v>
      </c>
      <c r="U439" s="93" t="s">
        <v>8332</v>
      </c>
    </row>
    <row r="440">
      <c r="A440" s="6">
        <v>45567.0</v>
      </c>
      <c r="B440" s="8" t="s">
        <v>8333</v>
      </c>
      <c r="C440" s="12" t="s">
        <v>8334</v>
      </c>
      <c r="D440" s="8" t="s">
        <v>8335</v>
      </c>
      <c r="E440" s="8" t="s">
        <v>3306</v>
      </c>
      <c r="F440" s="111">
        <v>0.0313</v>
      </c>
      <c r="G440" s="87">
        <v>2313.0</v>
      </c>
      <c r="H440" s="87">
        <v>1300000.0</v>
      </c>
      <c r="I440" s="87">
        <v>411921.0</v>
      </c>
      <c r="J440" s="112">
        <f t="shared" si="1"/>
        <v>888079</v>
      </c>
      <c r="K440" s="119"/>
      <c r="L440" s="89">
        <v>4.0</v>
      </c>
      <c r="M440" s="89">
        <v>3.0</v>
      </c>
      <c r="N440" s="113">
        <v>3823.0</v>
      </c>
      <c r="O440" s="114"/>
      <c r="P440" s="8" t="s">
        <v>2900</v>
      </c>
      <c r="Q440" s="8" t="s">
        <v>2900</v>
      </c>
      <c r="R440" s="8" t="s">
        <v>2900</v>
      </c>
      <c r="S440" s="106"/>
      <c r="T440" s="89" t="s">
        <v>3307</v>
      </c>
      <c r="U440" s="93" t="s">
        <v>8336</v>
      </c>
    </row>
    <row r="441">
      <c r="A441" s="6">
        <v>45566.0</v>
      </c>
      <c r="B441" s="8" t="s">
        <v>8337</v>
      </c>
      <c r="C441" s="12" t="s">
        <v>8338</v>
      </c>
      <c r="D441" s="8" t="s">
        <v>8339</v>
      </c>
      <c r="E441" s="8" t="s">
        <v>3306</v>
      </c>
      <c r="F441" s="111">
        <v>0.0287</v>
      </c>
      <c r="G441" s="87">
        <v>10897.0</v>
      </c>
      <c r="H441" s="87">
        <v>1999999.0</v>
      </c>
      <c r="I441" s="87">
        <v>1872151.0</v>
      </c>
      <c r="J441" s="112">
        <f t="shared" si="1"/>
        <v>127848</v>
      </c>
      <c r="K441" s="119"/>
      <c r="L441" s="89">
        <v>7.0</v>
      </c>
      <c r="M441" s="89">
        <v>7.0</v>
      </c>
      <c r="N441" s="113">
        <v>6919.0</v>
      </c>
      <c r="O441" s="114" t="s">
        <v>4494</v>
      </c>
      <c r="P441" s="8" t="s">
        <v>2900</v>
      </c>
      <c r="Q441" s="8" t="s">
        <v>2900</v>
      </c>
      <c r="R441" s="8" t="s">
        <v>2900</v>
      </c>
      <c r="S441" s="106"/>
      <c r="T441" s="89" t="s">
        <v>3307</v>
      </c>
      <c r="U441" s="93" t="s">
        <v>8340</v>
      </c>
    </row>
    <row r="442">
      <c r="A442" s="6">
        <v>45566.0</v>
      </c>
      <c r="B442" s="8" t="s">
        <v>6067</v>
      </c>
      <c r="C442" s="12" t="s">
        <v>8341</v>
      </c>
      <c r="D442" s="8" t="s">
        <v>8342</v>
      </c>
      <c r="E442" s="8" t="s">
        <v>3306</v>
      </c>
      <c r="F442" s="111">
        <v>0.0283</v>
      </c>
      <c r="G442" s="87">
        <v>635.0</v>
      </c>
      <c r="H442" s="87">
        <v>365000.0</v>
      </c>
      <c r="I442" s="87">
        <v>125975.0</v>
      </c>
      <c r="J442" s="112">
        <f t="shared" si="1"/>
        <v>239025</v>
      </c>
      <c r="K442" s="119"/>
      <c r="L442" s="89">
        <v>3.0</v>
      </c>
      <c r="M442" s="89">
        <v>2.0</v>
      </c>
      <c r="N442" s="113">
        <v>1313.0</v>
      </c>
      <c r="O442" s="114"/>
      <c r="P442" s="8" t="s">
        <v>2900</v>
      </c>
      <c r="Q442" s="8" t="s">
        <v>2900</v>
      </c>
      <c r="R442" s="8" t="s">
        <v>2900</v>
      </c>
      <c r="S442" s="106"/>
      <c r="T442" s="89" t="s">
        <v>3307</v>
      </c>
      <c r="U442" s="93" t="s">
        <v>8343</v>
      </c>
    </row>
    <row r="443">
      <c r="A443" s="6">
        <v>45566.0</v>
      </c>
      <c r="B443" s="8" t="s">
        <v>8344</v>
      </c>
      <c r="C443" s="12" t="s">
        <v>8345</v>
      </c>
      <c r="D443" s="8" t="s">
        <v>8346</v>
      </c>
      <c r="E443" s="8" t="s">
        <v>3306</v>
      </c>
      <c r="F443" s="111">
        <v>0.0355</v>
      </c>
      <c r="G443" s="87">
        <v>1202.0</v>
      </c>
      <c r="H443" s="87">
        <v>469900.0</v>
      </c>
      <c r="I443" s="87">
        <v>159889.0</v>
      </c>
      <c r="J443" s="112">
        <f t="shared" si="1"/>
        <v>310011</v>
      </c>
      <c r="K443" s="119"/>
      <c r="L443" s="89">
        <v>4.0</v>
      </c>
      <c r="M443" s="89">
        <v>4.0</v>
      </c>
      <c r="N443" s="113">
        <v>2290.0</v>
      </c>
      <c r="O443" s="114" t="s">
        <v>8347</v>
      </c>
      <c r="P443" s="8" t="s">
        <v>2900</v>
      </c>
      <c r="Q443" s="8" t="s">
        <v>2900</v>
      </c>
      <c r="R443" s="8" t="s">
        <v>2900</v>
      </c>
      <c r="S443" s="106"/>
      <c r="T443" s="89" t="s">
        <v>3307</v>
      </c>
      <c r="U443" s="93" t="s">
        <v>8348</v>
      </c>
    </row>
    <row r="444">
      <c r="A444" s="6">
        <v>45566.0</v>
      </c>
      <c r="B444" s="8" t="s">
        <v>4437</v>
      </c>
      <c r="C444" s="12" t="s">
        <v>8349</v>
      </c>
      <c r="D444" s="8" t="s">
        <v>8350</v>
      </c>
      <c r="E444" s="8" t="s">
        <v>3306</v>
      </c>
      <c r="F444" s="111">
        <v>0.0291</v>
      </c>
      <c r="G444" s="87">
        <v>1052.0</v>
      </c>
      <c r="H444" s="87">
        <v>365000.0</v>
      </c>
      <c r="I444" s="87">
        <v>199233.0</v>
      </c>
      <c r="J444" s="112">
        <f t="shared" si="1"/>
        <v>165767</v>
      </c>
      <c r="K444" s="119"/>
      <c r="L444" s="89">
        <v>3.0</v>
      </c>
      <c r="M444" s="89">
        <v>2.0</v>
      </c>
      <c r="N444" s="113">
        <v>1692.0</v>
      </c>
      <c r="O444" s="114">
        <v>170.0</v>
      </c>
      <c r="P444" s="8" t="s">
        <v>2900</v>
      </c>
      <c r="Q444" s="8" t="s">
        <v>2900</v>
      </c>
      <c r="R444" s="8" t="s">
        <v>2900</v>
      </c>
      <c r="S444" s="106"/>
      <c r="T444" s="89" t="s">
        <v>3307</v>
      </c>
      <c r="U444" s="93" t="s">
        <v>8351</v>
      </c>
    </row>
    <row r="445">
      <c r="A445" s="6">
        <v>45566.0</v>
      </c>
      <c r="B445" s="8" t="s">
        <v>3715</v>
      </c>
      <c r="C445" s="12" t="s">
        <v>8352</v>
      </c>
      <c r="D445" s="8" t="s">
        <v>8353</v>
      </c>
      <c r="E445" s="8" t="s">
        <v>3306</v>
      </c>
      <c r="F445" s="111">
        <v>0.0337</v>
      </c>
      <c r="G445" s="87">
        <v>865.0</v>
      </c>
      <c r="H445" s="87">
        <v>349900.0</v>
      </c>
      <c r="I445" s="87">
        <v>148133.0</v>
      </c>
      <c r="J445" s="112">
        <f t="shared" si="1"/>
        <v>201767</v>
      </c>
      <c r="K445" s="119"/>
      <c r="L445" s="89">
        <v>3.0</v>
      </c>
      <c r="M445" s="89">
        <v>2.0</v>
      </c>
      <c r="N445" s="113">
        <v>1806.0</v>
      </c>
      <c r="O445" s="114"/>
      <c r="P445" s="8" t="s">
        <v>2900</v>
      </c>
      <c r="Q445" s="8" t="s">
        <v>2900</v>
      </c>
      <c r="R445" s="8" t="s">
        <v>2900</v>
      </c>
      <c r="S445" s="106"/>
      <c r="T445" s="89" t="s">
        <v>3307</v>
      </c>
      <c r="U445" s="93" t="s">
        <v>8354</v>
      </c>
    </row>
    <row r="446">
      <c r="A446" s="6">
        <v>45566.0</v>
      </c>
      <c r="B446" s="8" t="s">
        <v>3499</v>
      </c>
      <c r="C446" s="12" t="s">
        <v>8355</v>
      </c>
      <c r="D446" s="8" t="s">
        <v>8356</v>
      </c>
      <c r="E446" s="8" t="s">
        <v>3306</v>
      </c>
      <c r="F446" s="111">
        <v>0.0281</v>
      </c>
      <c r="G446" s="87">
        <v>2164.0</v>
      </c>
      <c r="H446" s="87">
        <v>625000.0</v>
      </c>
      <c r="I446" s="87">
        <v>423631.0</v>
      </c>
      <c r="J446" s="112">
        <f t="shared" si="1"/>
        <v>201369</v>
      </c>
      <c r="K446" s="119"/>
      <c r="L446" s="89">
        <v>4.0</v>
      </c>
      <c r="M446" s="89">
        <v>4.0</v>
      </c>
      <c r="N446" s="113">
        <v>3828.0</v>
      </c>
      <c r="O446" s="114"/>
      <c r="P446" s="8" t="s">
        <v>2900</v>
      </c>
      <c r="Q446" s="8" t="s">
        <v>2900</v>
      </c>
      <c r="R446" s="8" t="s">
        <v>2900</v>
      </c>
      <c r="S446" s="106"/>
      <c r="T446" s="89" t="s">
        <v>3307</v>
      </c>
      <c r="U446" s="93" t="s">
        <v>8357</v>
      </c>
    </row>
    <row r="447">
      <c r="A447" s="6">
        <v>45566.0</v>
      </c>
      <c r="B447" s="8" t="s">
        <v>3971</v>
      </c>
      <c r="C447" s="12" t="s">
        <v>8358</v>
      </c>
      <c r="D447" s="8" t="s">
        <v>8359</v>
      </c>
      <c r="E447" s="8" t="s">
        <v>3306</v>
      </c>
      <c r="F447" s="111">
        <v>0.0273</v>
      </c>
      <c r="G447" s="87">
        <v>1438.0</v>
      </c>
      <c r="H447" s="87">
        <v>430000.0</v>
      </c>
      <c r="I447" s="87">
        <v>264330.0</v>
      </c>
      <c r="J447" s="112">
        <f t="shared" si="1"/>
        <v>165670</v>
      </c>
      <c r="K447" s="119"/>
      <c r="L447" s="89">
        <v>4.0</v>
      </c>
      <c r="M447" s="89">
        <v>3.0</v>
      </c>
      <c r="N447" s="113">
        <v>1908.0</v>
      </c>
      <c r="O447" s="114"/>
      <c r="P447" s="8" t="s">
        <v>2900</v>
      </c>
      <c r="Q447" s="8" t="s">
        <v>2900</v>
      </c>
      <c r="R447" s="8" t="s">
        <v>2900</v>
      </c>
      <c r="S447" s="106"/>
      <c r="T447" s="89" t="s">
        <v>3307</v>
      </c>
      <c r="U447" s="93" t="s">
        <v>8360</v>
      </c>
    </row>
    <row r="448">
      <c r="A448" s="6">
        <v>45566.0</v>
      </c>
      <c r="B448" s="8" t="s">
        <v>6121</v>
      </c>
      <c r="C448" s="12" t="s">
        <v>8361</v>
      </c>
      <c r="D448" s="8" t="s">
        <v>8362</v>
      </c>
      <c r="E448" s="8" t="s">
        <v>3306</v>
      </c>
      <c r="F448" s="111">
        <v>0.0332</v>
      </c>
      <c r="G448" s="87">
        <v>1681.0</v>
      </c>
      <c r="H448" s="87">
        <v>599900.0</v>
      </c>
      <c r="I448" s="87">
        <v>238065.0</v>
      </c>
      <c r="J448" s="112">
        <f t="shared" si="1"/>
        <v>361835</v>
      </c>
      <c r="K448" s="119"/>
      <c r="L448" s="89">
        <v>5.0</v>
      </c>
      <c r="M448" s="89">
        <v>4.0</v>
      </c>
      <c r="N448" s="113">
        <v>3427.0</v>
      </c>
      <c r="O448" s="114" t="s">
        <v>8363</v>
      </c>
      <c r="P448" s="8" t="s">
        <v>2900</v>
      </c>
      <c r="Q448" s="8" t="s">
        <v>2900</v>
      </c>
      <c r="R448" s="8" t="s">
        <v>2900</v>
      </c>
      <c r="S448" s="106"/>
      <c r="T448" s="89" t="s">
        <v>3307</v>
      </c>
      <c r="U448" s="93" t="s">
        <v>8364</v>
      </c>
    </row>
    <row r="449">
      <c r="A449" s="6">
        <v>45566.0</v>
      </c>
      <c r="B449" s="8" t="s">
        <v>4648</v>
      </c>
      <c r="C449" s="12" t="s">
        <v>8365</v>
      </c>
      <c r="D449" s="8" t="s">
        <v>8366</v>
      </c>
      <c r="E449" s="8" t="s">
        <v>3306</v>
      </c>
      <c r="F449" s="111">
        <v>0.0262</v>
      </c>
      <c r="G449" s="87">
        <v>2328.0</v>
      </c>
      <c r="H449" s="87">
        <v>620000.0</v>
      </c>
      <c r="I449" s="87">
        <v>458155.0</v>
      </c>
      <c r="J449" s="112">
        <f t="shared" si="1"/>
        <v>161845</v>
      </c>
      <c r="K449" s="119"/>
      <c r="L449" s="89">
        <v>4.0</v>
      </c>
      <c r="M449" s="89">
        <v>4.0</v>
      </c>
      <c r="N449" s="113">
        <v>4067.0</v>
      </c>
      <c r="O449" s="114" t="s">
        <v>7000</v>
      </c>
      <c r="P449" s="8" t="s">
        <v>2900</v>
      </c>
      <c r="Q449" s="8" t="s">
        <v>2900</v>
      </c>
      <c r="R449" s="8" t="s">
        <v>2900</v>
      </c>
      <c r="S449" s="106"/>
      <c r="T449" s="89" t="s">
        <v>3307</v>
      </c>
      <c r="U449" s="93" t="s">
        <v>8367</v>
      </c>
    </row>
    <row r="450">
      <c r="A450" s="6">
        <v>45565.0</v>
      </c>
      <c r="B450" s="8" t="s">
        <v>8368</v>
      </c>
      <c r="C450" s="12" t="s">
        <v>8369</v>
      </c>
      <c r="D450" s="8" t="s">
        <v>8370</v>
      </c>
      <c r="E450" s="8" t="s">
        <v>3851</v>
      </c>
      <c r="F450" s="111">
        <v>0.0262</v>
      </c>
      <c r="G450" s="87">
        <v>1308.0</v>
      </c>
      <c r="H450" s="87">
        <v>330000.0</v>
      </c>
      <c r="I450" s="87">
        <v>268671.0</v>
      </c>
      <c r="J450" s="112">
        <f t="shared" si="1"/>
        <v>61329</v>
      </c>
      <c r="K450" s="119" t="s">
        <v>8371</v>
      </c>
      <c r="L450" s="89">
        <v>2.0</v>
      </c>
      <c r="M450" s="89">
        <v>3.0</v>
      </c>
      <c r="N450" s="113">
        <v>1396.0</v>
      </c>
      <c r="O450" s="114">
        <v>264.0</v>
      </c>
      <c r="P450" s="8" t="s">
        <v>66</v>
      </c>
      <c r="Q450" s="8" t="s">
        <v>2900</v>
      </c>
      <c r="R450" s="8" t="s">
        <v>2900</v>
      </c>
      <c r="S450" s="106"/>
      <c r="T450" s="89" t="s">
        <v>3307</v>
      </c>
      <c r="U450" s="93" t="s">
        <v>8372</v>
      </c>
    </row>
    <row r="451">
      <c r="A451" s="6">
        <v>45565.0</v>
      </c>
      <c r="B451" s="8" t="s">
        <v>8373</v>
      </c>
      <c r="C451" s="12" t="s">
        <v>8374</v>
      </c>
      <c r="D451" s="8" t="s">
        <v>8375</v>
      </c>
      <c r="E451" s="8" t="s">
        <v>3851</v>
      </c>
      <c r="F451" s="111">
        <v>0.0243</v>
      </c>
      <c r="G451" s="87">
        <v>945.0</v>
      </c>
      <c r="H451" s="87">
        <v>310000.0</v>
      </c>
      <c r="I451" s="87">
        <v>196801.0</v>
      </c>
      <c r="J451" s="112">
        <f t="shared" si="1"/>
        <v>113199</v>
      </c>
      <c r="K451" s="119" t="s">
        <v>8376</v>
      </c>
      <c r="L451" s="89">
        <v>3.0</v>
      </c>
      <c r="M451" s="89">
        <v>1.0</v>
      </c>
      <c r="N451" s="113">
        <v>894.0</v>
      </c>
      <c r="O451" s="114"/>
      <c r="P451" s="8" t="s">
        <v>2900</v>
      </c>
      <c r="Q451" s="8" t="s">
        <v>2900</v>
      </c>
      <c r="R451" s="8" t="s">
        <v>2900</v>
      </c>
      <c r="S451" s="106"/>
      <c r="T451" s="89" t="s">
        <v>3307</v>
      </c>
      <c r="U451" s="93" t="s">
        <v>8377</v>
      </c>
    </row>
    <row r="452">
      <c r="A452" s="6">
        <v>45565.0</v>
      </c>
      <c r="B452" s="8" t="s">
        <v>5223</v>
      </c>
      <c r="C452" s="12" t="s">
        <v>8378</v>
      </c>
      <c r="D452" s="8" t="s">
        <v>8379</v>
      </c>
      <c r="E452" s="8" t="s">
        <v>3306</v>
      </c>
      <c r="F452" s="111">
        <v>0.0282</v>
      </c>
      <c r="G452" s="87">
        <v>1514.0</v>
      </c>
      <c r="H452" s="87">
        <v>445000.0</v>
      </c>
      <c r="I452" s="87">
        <v>307013.0</v>
      </c>
      <c r="J452" s="112">
        <f t="shared" si="1"/>
        <v>137987</v>
      </c>
      <c r="K452" s="119"/>
      <c r="L452" s="89">
        <v>4.0</v>
      </c>
      <c r="M452" s="89">
        <v>4.0</v>
      </c>
      <c r="N452" s="113">
        <v>2245.0</v>
      </c>
      <c r="O452" s="114"/>
      <c r="P452" s="8" t="s">
        <v>2900</v>
      </c>
      <c r="Q452" s="8" t="s">
        <v>2900</v>
      </c>
      <c r="R452" s="8" t="s">
        <v>2900</v>
      </c>
      <c r="S452" s="106"/>
      <c r="T452" s="89" t="s">
        <v>3940</v>
      </c>
      <c r="U452" s="93" t="s">
        <v>8380</v>
      </c>
    </row>
    <row r="453">
      <c r="A453" s="6">
        <v>45565.0</v>
      </c>
      <c r="B453" s="8" t="s">
        <v>8381</v>
      </c>
      <c r="C453" s="12" t="s">
        <v>8382</v>
      </c>
      <c r="D453" s="8" t="s">
        <v>8383</v>
      </c>
      <c r="E453" s="8" t="s">
        <v>3306</v>
      </c>
      <c r="F453" s="111">
        <v>0.0392</v>
      </c>
      <c r="G453" s="87">
        <v>1534.0</v>
      </c>
      <c r="H453" s="87">
        <v>335000.0</v>
      </c>
      <c r="I453" s="87">
        <v>307426.0</v>
      </c>
      <c r="J453" s="112">
        <f t="shared" si="1"/>
        <v>27574</v>
      </c>
      <c r="K453" s="119" t="s">
        <v>8384</v>
      </c>
      <c r="L453" s="89">
        <v>3.0</v>
      </c>
      <c r="M453" s="89">
        <v>3.0</v>
      </c>
      <c r="N453" s="113">
        <v>1298.0</v>
      </c>
      <c r="O453" s="114">
        <v>220.0</v>
      </c>
      <c r="P453" s="8" t="s">
        <v>2900</v>
      </c>
      <c r="Q453" s="8" t="s">
        <v>2900</v>
      </c>
      <c r="R453" s="8" t="s">
        <v>2900</v>
      </c>
      <c r="S453" s="106"/>
      <c r="T453" s="89" t="s">
        <v>3307</v>
      </c>
      <c r="U453" s="93" t="s">
        <v>8385</v>
      </c>
    </row>
    <row r="454">
      <c r="A454" s="6">
        <v>45565.0</v>
      </c>
      <c r="B454" s="8" t="s">
        <v>4894</v>
      </c>
      <c r="C454" s="12" t="s">
        <v>8386</v>
      </c>
      <c r="D454" s="8" t="s">
        <v>8387</v>
      </c>
      <c r="E454" s="8" t="s">
        <v>3306</v>
      </c>
      <c r="F454" s="111">
        <v>0.0258</v>
      </c>
      <c r="G454" s="87">
        <v>1643.0</v>
      </c>
      <c r="H454" s="87">
        <v>650000.0</v>
      </c>
      <c r="I454" s="87">
        <v>286776.0</v>
      </c>
      <c r="J454" s="112">
        <f t="shared" si="1"/>
        <v>363224</v>
      </c>
      <c r="K454" s="119"/>
      <c r="L454" s="89">
        <v>5.0</v>
      </c>
      <c r="M454" s="89">
        <v>3.0</v>
      </c>
      <c r="N454" s="113">
        <v>3792.0</v>
      </c>
      <c r="O454" s="114">
        <v>31.0</v>
      </c>
      <c r="P454" s="8" t="s">
        <v>2900</v>
      </c>
      <c r="Q454" s="8" t="s">
        <v>2900</v>
      </c>
      <c r="R454" s="8" t="s">
        <v>2900</v>
      </c>
      <c r="S454" s="106"/>
      <c r="T454" s="89" t="s">
        <v>3307</v>
      </c>
      <c r="U454" s="93" t="s">
        <v>8388</v>
      </c>
    </row>
    <row r="455">
      <c r="A455" s="6">
        <v>45565.0</v>
      </c>
      <c r="B455" s="8" t="s">
        <v>3536</v>
      </c>
      <c r="C455" s="12" t="s">
        <v>8389</v>
      </c>
      <c r="D455" s="8" t="s">
        <v>8390</v>
      </c>
      <c r="E455" s="8" t="s">
        <v>3306</v>
      </c>
      <c r="F455" s="111">
        <v>0.0383</v>
      </c>
      <c r="G455" s="87">
        <v>1259.0</v>
      </c>
      <c r="H455" s="87">
        <v>385000.0</v>
      </c>
      <c r="I455" s="87">
        <v>218351.0</v>
      </c>
      <c r="J455" s="112">
        <f t="shared" si="1"/>
        <v>166649</v>
      </c>
      <c r="K455" s="119"/>
      <c r="L455" s="89">
        <v>4.0</v>
      </c>
      <c r="M455" s="89">
        <v>3.0</v>
      </c>
      <c r="N455" s="113">
        <v>1943.0</v>
      </c>
      <c r="O455" s="114"/>
      <c r="P455" s="8" t="s">
        <v>2900</v>
      </c>
      <c r="Q455" s="8" t="s">
        <v>2900</v>
      </c>
      <c r="R455" s="8" t="s">
        <v>2900</v>
      </c>
      <c r="S455" s="106"/>
      <c r="T455" s="89" t="s">
        <v>3307</v>
      </c>
      <c r="U455" s="93" t="s">
        <v>8391</v>
      </c>
    </row>
    <row r="456">
      <c r="A456" s="6">
        <v>45565.0</v>
      </c>
      <c r="B456" s="8" t="s">
        <v>8392</v>
      </c>
      <c r="C456" s="12" t="s">
        <v>8393</v>
      </c>
      <c r="D456" s="8" t="s">
        <v>8394</v>
      </c>
      <c r="E456" s="8" t="s">
        <v>3306</v>
      </c>
      <c r="F456" s="111">
        <v>0.0395</v>
      </c>
      <c r="G456" s="87">
        <v>1067.0</v>
      </c>
      <c r="H456" s="87">
        <v>405000.0</v>
      </c>
      <c r="I456" s="87">
        <v>175149.0</v>
      </c>
      <c r="J456" s="112">
        <f t="shared" si="1"/>
        <v>229851</v>
      </c>
      <c r="K456" s="119"/>
      <c r="L456" s="89">
        <v>3.0</v>
      </c>
      <c r="M456" s="89">
        <v>3.0</v>
      </c>
      <c r="N456" s="113">
        <v>1746.0</v>
      </c>
      <c r="O456" s="114" t="s">
        <v>3425</v>
      </c>
      <c r="P456" s="8" t="s">
        <v>2900</v>
      </c>
      <c r="Q456" s="8" t="s">
        <v>2900</v>
      </c>
      <c r="R456" s="8" t="s">
        <v>2900</v>
      </c>
      <c r="S456" s="106"/>
      <c r="T456" s="89" t="s">
        <v>3307</v>
      </c>
      <c r="U456" s="93" t="s">
        <v>8395</v>
      </c>
    </row>
    <row r="457">
      <c r="A457" s="6">
        <v>45565.0</v>
      </c>
      <c r="B457" s="8" t="s">
        <v>3387</v>
      </c>
      <c r="C457" s="12" t="s">
        <v>8396</v>
      </c>
      <c r="D457" s="8" t="s">
        <v>8397</v>
      </c>
      <c r="E457" s="8" t="s">
        <v>3306</v>
      </c>
      <c r="F457" s="111">
        <v>0.0322</v>
      </c>
      <c r="G457" s="87">
        <v>1763.0</v>
      </c>
      <c r="H457" s="87">
        <v>445000.0</v>
      </c>
      <c r="I457" s="87">
        <v>290377.0</v>
      </c>
      <c r="J457" s="112">
        <f t="shared" si="1"/>
        <v>154623</v>
      </c>
      <c r="K457" s="119"/>
      <c r="L457" s="89">
        <v>4.0</v>
      </c>
      <c r="M457" s="89">
        <v>4.0</v>
      </c>
      <c r="N457" s="113">
        <v>2324.0</v>
      </c>
      <c r="O457" s="114"/>
      <c r="P457" s="8" t="s">
        <v>2900</v>
      </c>
      <c r="Q457" s="8" t="s">
        <v>2900</v>
      </c>
      <c r="R457" s="8" t="s">
        <v>2900</v>
      </c>
      <c r="S457" s="106"/>
      <c r="T457" s="89" t="s">
        <v>3307</v>
      </c>
      <c r="U457" s="93" t="s">
        <v>8398</v>
      </c>
    </row>
    <row r="458">
      <c r="A458" s="6">
        <v>45565.0</v>
      </c>
      <c r="B458" s="8" t="s">
        <v>8399</v>
      </c>
      <c r="C458" s="12" t="s">
        <v>8400</v>
      </c>
      <c r="D458" s="8" t="s">
        <v>8401</v>
      </c>
      <c r="E458" s="8" t="s">
        <v>3306</v>
      </c>
      <c r="F458" s="111">
        <v>0.0264</v>
      </c>
      <c r="G458" s="87">
        <v>1223.0</v>
      </c>
      <c r="H458" s="87">
        <v>540000.0</v>
      </c>
      <c r="I458" s="87">
        <v>224968.0</v>
      </c>
      <c r="J458" s="112">
        <f t="shared" si="1"/>
        <v>315032</v>
      </c>
      <c r="K458" s="119"/>
      <c r="L458" s="89">
        <v>5.0</v>
      </c>
      <c r="M458" s="89">
        <v>3.0</v>
      </c>
      <c r="N458" s="113">
        <v>2684.0</v>
      </c>
      <c r="O458" s="114"/>
      <c r="P458" s="8" t="s">
        <v>2900</v>
      </c>
      <c r="Q458" s="8" t="s">
        <v>2900</v>
      </c>
      <c r="R458" s="8" t="s">
        <v>2900</v>
      </c>
      <c r="S458" s="106"/>
      <c r="T458" s="89" t="s">
        <v>3307</v>
      </c>
      <c r="U458" s="93" t="s">
        <v>8402</v>
      </c>
    </row>
    <row r="459">
      <c r="A459" s="6">
        <v>45562.0</v>
      </c>
      <c r="B459" s="8" t="s">
        <v>8403</v>
      </c>
      <c r="C459" s="12" t="s">
        <v>8404</v>
      </c>
      <c r="D459" s="8" t="s">
        <v>8405</v>
      </c>
      <c r="E459" s="8" t="s">
        <v>3306</v>
      </c>
      <c r="F459" s="111">
        <v>0.0282</v>
      </c>
      <c r="G459" s="87">
        <v>2118.0</v>
      </c>
      <c r="H459" s="87">
        <v>480000.0</v>
      </c>
      <c r="I459" s="87">
        <v>418179.0</v>
      </c>
      <c r="J459" s="112">
        <f t="shared" si="1"/>
        <v>61821</v>
      </c>
      <c r="K459" s="119" t="s">
        <v>8406</v>
      </c>
      <c r="L459" s="89">
        <v>3.0</v>
      </c>
      <c r="M459" s="89">
        <v>3.0</v>
      </c>
      <c r="N459" s="113">
        <v>2202.0</v>
      </c>
      <c r="O459" s="114">
        <v>175.0</v>
      </c>
      <c r="P459" s="8" t="s">
        <v>66</v>
      </c>
      <c r="Q459" s="8" t="s">
        <v>2900</v>
      </c>
      <c r="R459" s="8" t="s">
        <v>2900</v>
      </c>
      <c r="S459" s="106"/>
      <c r="T459" s="89" t="s">
        <v>3307</v>
      </c>
      <c r="U459" s="93" t="s">
        <v>8407</v>
      </c>
    </row>
    <row r="460">
      <c r="A460" s="6">
        <v>45562.0</v>
      </c>
      <c r="B460" s="8" t="s">
        <v>8408</v>
      </c>
      <c r="C460" s="12" t="s">
        <v>8409</v>
      </c>
      <c r="D460" s="8" t="s">
        <v>8410</v>
      </c>
      <c r="E460" s="8" t="s">
        <v>3306</v>
      </c>
      <c r="F460" s="111">
        <v>0.0498</v>
      </c>
      <c r="G460" s="87">
        <v>1936.0</v>
      </c>
      <c r="H460" s="87">
        <v>389900.0</v>
      </c>
      <c r="I460" s="87">
        <v>366256.0</v>
      </c>
      <c r="J460" s="112">
        <f t="shared" si="1"/>
        <v>23644</v>
      </c>
      <c r="K460" s="119" t="s">
        <v>8411</v>
      </c>
      <c r="L460" s="89">
        <v>3.0</v>
      </c>
      <c r="M460" s="89">
        <v>2.0</v>
      </c>
      <c r="N460" s="113">
        <v>1142.0</v>
      </c>
      <c r="O460" s="114">
        <v>102.0</v>
      </c>
      <c r="P460" s="8" t="s">
        <v>2900</v>
      </c>
      <c r="Q460" s="8" t="s">
        <v>2900</v>
      </c>
      <c r="R460" s="8" t="s">
        <v>2900</v>
      </c>
      <c r="S460" s="106"/>
      <c r="T460" s="89" t="s">
        <v>3307</v>
      </c>
      <c r="U460" s="93" t="s">
        <v>8412</v>
      </c>
    </row>
    <row r="461">
      <c r="A461" s="6">
        <v>45562.0</v>
      </c>
      <c r="B461" s="8" t="s">
        <v>8413</v>
      </c>
      <c r="C461" s="12" t="s">
        <v>8414</v>
      </c>
      <c r="D461" s="8" t="s">
        <v>8415</v>
      </c>
      <c r="E461" s="8" t="s">
        <v>3306</v>
      </c>
      <c r="F461" s="111">
        <v>0.024</v>
      </c>
      <c r="G461" s="87">
        <v>1534.0</v>
      </c>
      <c r="H461" s="87">
        <v>340000.0</v>
      </c>
      <c r="I461" s="87">
        <v>323000.0</v>
      </c>
      <c r="J461" s="112">
        <f t="shared" si="1"/>
        <v>17000</v>
      </c>
      <c r="K461" s="119" t="s">
        <v>8416</v>
      </c>
      <c r="L461" s="89">
        <v>2.0</v>
      </c>
      <c r="M461" s="89">
        <v>3.0</v>
      </c>
      <c r="N461" s="113">
        <v>1368.0</v>
      </c>
      <c r="O461" s="114">
        <v>180.0</v>
      </c>
      <c r="P461" s="8" t="s">
        <v>2900</v>
      </c>
      <c r="Q461" s="8" t="s">
        <v>2900</v>
      </c>
      <c r="R461" s="8" t="s">
        <v>2900</v>
      </c>
      <c r="S461" s="106"/>
      <c r="T461" s="89" t="s">
        <v>3307</v>
      </c>
      <c r="U461" s="93" t="s">
        <v>8417</v>
      </c>
    </row>
    <row r="462">
      <c r="A462" s="6">
        <v>45562.0</v>
      </c>
      <c r="B462" s="8" t="s">
        <v>8418</v>
      </c>
      <c r="C462" s="12" t="s">
        <v>8419</v>
      </c>
      <c r="D462" s="8" t="s">
        <v>8420</v>
      </c>
      <c r="E462" s="8" t="s">
        <v>3306</v>
      </c>
      <c r="F462" s="111">
        <v>0.0394</v>
      </c>
      <c r="G462" s="87">
        <v>1667.0</v>
      </c>
      <c r="H462" s="87">
        <v>450000.0</v>
      </c>
      <c r="I462" s="87">
        <v>254698.0</v>
      </c>
      <c r="J462" s="112">
        <f t="shared" si="1"/>
        <v>195302</v>
      </c>
      <c r="K462" s="119"/>
      <c r="L462" s="89">
        <v>4.0</v>
      </c>
      <c r="M462" s="89">
        <v>3.0</v>
      </c>
      <c r="N462" s="113">
        <v>2831.0</v>
      </c>
      <c r="O462" s="114" t="s">
        <v>4148</v>
      </c>
      <c r="P462" s="8" t="s">
        <v>2900</v>
      </c>
      <c r="Q462" s="8" t="s">
        <v>2900</v>
      </c>
      <c r="R462" s="8" t="s">
        <v>2900</v>
      </c>
      <c r="S462" s="106"/>
      <c r="T462" s="89" t="s">
        <v>3307</v>
      </c>
      <c r="U462" s="93" t="s">
        <v>8421</v>
      </c>
    </row>
    <row r="463">
      <c r="A463" s="6">
        <v>45562.0</v>
      </c>
      <c r="B463" s="8" t="s">
        <v>7592</v>
      </c>
      <c r="C463" s="12" t="s">
        <v>8422</v>
      </c>
      <c r="D463" s="8" t="s">
        <v>8423</v>
      </c>
      <c r="E463" s="8" t="s">
        <v>3851</v>
      </c>
      <c r="F463" s="111">
        <v>0.0269</v>
      </c>
      <c r="G463" s="87">
        <v>399.0</v>
      </c>
      <c r="H463" s="87">
        <v>469000.0</v>
      </c>
      <c r="I463" s="87">
        <v>8120.0</v>
      </c>
      <c r="J463" s="112">
        <f t="shared" si="1"/>
        <v>460880</v>
      </c>
      <c r="K463" s="119"/>
      <c r="L463" s="89">
        <v>3.0</v>
      </c>
      <c r="M463" s="89">
        <v>3.0</v>
      </c>
      <c r="N463" s="113">
        <v>2220.0</v>
      </c>
      <c r="O463" s="114"/>
      <c r="P463" s="8" t="s">
        <v>2900</v>
      </c>
      <c r="Q463" s="8" t="s">
        <v>2900</v>
      </c>
      <c r="R463" s="8" t="s">
        <v>2900</v>
      </c>
      <c r="S463" s="106"/>
      <c r="T463" s="89" t="s">
        <v>3307</v>
      </c>
      <c r="U463" s="93" t="s">
        <v>8424</v>
      </c>
    </row>
    <row r="464">
      <c r="A464" s="6">
        <v>45562.0</v>
      </c>
      <c r="B464" s="8" t="s">
        <v>8425</v>
      </c>
      <c r="C464" s="12" t="s">
        <v>8426</v>
      </c>
      <c r="D464" s="8" t="s">
        <v>8427</v>
      </c>
      <c r="E464" s="8" t="s">
        <v>3851</v>
      </c>
      <c r="F464" s="111">
        <v>0.0392</v>
      </c>
      <c r="G464" s="87">
        <v>1189.0</v>
      </c>
      <c r="H464" s="87">
        <v>400000.0</v>
      </c>
      <c r="I464" s="87">
        <v>232970.0</v>
      </c>
      <c r="J464" s="112">
        <f t="shared" si="1"/>
        <v>167030</v>
      </c>
      <c r="K464" s="119"/>
      <c r="L464" s="89">
        <v>4.0</v>
      </c>
      <c r="M464" s="89">
        <v>2.0</v>
      </c>
      <c r="N464" s="113">
        <v>1512.0</v>
      </c>
      <c r="O464" s="114"/>
      <c r="P464" s="8" t="s">
        <v>2900</v>
      </c>
      <c r="Q464" s="8" t="s">
        <v>2900</v>
      </c>
      <c r="R464" s="8" t="s">
        <v>2900</v>
      </c>
      <c r="S464" s="106"/>
      <c r="T464" s="89" t="s">
        <v>3307</v>
      </c>
      <c r="U464" s="93" t="s">
        <v>8428</v>
      </c>
    </row>
    <row r="465">
      <c r="A465" s="6">
        <v>45562.0</v>
      </c>
      <c r="B465" s="8" t="s">
        <v>8429</v>
      </c>
      <c r="C465" s="12" t="s">
        <v>8430</v>
      </c>
      <c r="D465" s="8" t="s">
        <v>8431</v>
      </c>
      <c r="E465" s="8" t="s">
        <v>3851</v>
      </c>
      <c r="F465" s="111">
        <v>0.0243</v>
      </c>
      <c r="G465" s="87">
        <v>757.0</v>
      </c>
      <c r="H465" s="87">
        <v>305000.0</v>
      </c>
      <c r="I465" s="87">
        <v>96383.0</v>
      </c>
      <c r="J465" s="112">
        <f t="shared" si="1"/>
        <v>208617</v>
      </c>
      <c r="K465" s="119"/>
      <c r="L465" s="89">
        <v>2.0</v>
      </c>
      <c r="M465" s="89">
        <v>2.0</v>
      </c>
      <c r="N465" s="113">
        <v>1084.0</v>
      </c>
      <c r="O465" s="114">
        <v>319.0</v>
      </c>
      <c r="P465" s="8" t="s">
        <v>2900</v>
      </c>
      <c r="Q465" s="8" t="s">
        <v>2900</v>
      </c>
      <c r="R465" s="8" t="s">
        <v>2900</v>
      </c>
      <c r="S465" s="106"/>
      <c r="T465" s="89" t="s">
        <v>3307</v>
      </c>
      <c r="U465" s="93" t="s">
        <v>8432</v>
      </c>
    </row>
    <row r="466">
      <c r="A466" s="6">
        <v>45562.0</v>
      </c>
      <c r="B466" s="8" t="s">
        <v>8433</v>
      </c>
      <c r="C466" s="12" t="s">
        <v>8434</v>
      </c>
      <c r="D466" s="8" t="s">
        <v>8435</v>
      </c>
      <c r="E466" s="8" t="s">
        <v>3306</v>
      </c>
      <c r="F466" s="111">
        <v>0.0249</v>
      </c>
      <c r="G466" s="87">
        <v>2928.0</v>
      </c>
      <c r="H466" s="87">
        <v>1100000.0</v>
      </c>
      <c r="I466" s="87">
        <v>554756.0</v>
      </c>
      <c r="J466" s="112">
        <f t="shared" si="1"/>
        <v>545244</v>
      </c>
      <c r="K466" s="119"/>
      <c r="L466" s="89">
        <v>6.0</v>
      </c>
      <c r="M466" s="89">
        <v>4.0</v>
      </c>
      <c r="N466" s="113">
        <v>4260.0</v>
      </c>
      <c r="O466" s="114"/>
      <c r="P466" s="8" t="s">
        <v>2900</v>
      </c>
      <c r="Q466" s="8" t="s">
        <v>2900</v>
      </c>
      <c r="R466" s="8" t="s">
        <v>2900</v>
      </c>
      <c r="S466" s="106"/>
      <c r="T466" s="89" t="s">
        <v>3307</v>
      </c>
      <c r="U466" s="93" t="s">
        <v>8436</v>
      </c>
    </row>
    <row r="467">
      <c r="A467" s="6">
        <v>45562.0</v>
      </c>
      <c r="B467" s="8" t="s">
        <v>6756</v>
      </c>
      <c r="C467" s="12" t="s">
        <v>8437</v>
      </c>
      <c r="D467" s="8" t="s">
        <v>8438</v>
      </c>
      <c r="E467" s="8" t="s">
        <v>3306</v>
      </c>
      <c r="F467" s="111">
        <v>0.0337</v>
      </c>
      <c r="G467" s="87">
        <v>1454.0</v>
      </c>
      <c r="H467" s="87">
        <v>520000.0</v>
      </c>
      <c r="I467" s="87">
        <v>228759.0</v>
      </c>
      <c r="J467" s="112">
        <f t="shared" si="1"/>
        <v>291241</v>
      </c>
      <c r="K467" s="119"/>
      <c r="L467" s="89">
        <v>4.0</v>
      </c>
      <c r="M467" s="89">
        <v>4.0</v>
      </c>
      <c r="N467" s="113">
        <v>2856.0</v>
      </c>
      <c r="O467" s="114"/>
      <c r="P467" s="8" t="s">
        <v>2900</v>
      </c>
      <c r="Q467" s="8" t="s">
        <v>2900</v>
      </c>
      <c r="R467" s="8" t="s">
        <v>2900</v>
      </c>
      <c r="S467" s="106"/>
      <c r="T467" s="89" t="s">
        <v>3693</v>
      </c>
      <c r="U467" s="93" t="s">
        <v>8439</v>
      </c>
    </row>
    <row r="468">
      <c r="A468" s="6">
        <v>45562.0</v>
      </c>
      <c r="B468" s="8" t="s">
        <v>8440</v>
      </c>
      <c r="C468" s="12" t="s">
        <v>8441</v>
      </c>
      <c r="D468" s="8" t="s">
        <v>8442</v>
      </c>
      <c r="E468" s="8" t="s">
        <v>3306</v>
      </c>
      <c r="F468" s="111">
        <v>0.0306</v>
      </c>
      <c r="G468" s="87">
        <v>1539.0</v>
      </c>
      <c r="H468" s="87">
        <v>625000.0</v>
      </c>
      <c r="I468" s="87">
        <v>285045.0</v>
      </c>
      <c r="J468" s="112">
        <f t="shared" si="1"/>
        <v>339955</v>
      </c>
      <c r="K468" s="119"/>
      <c r="L468" s="89">
        <v>6.0</v>
      </c>
      <c r="M468" s="89">
        <v>3.0</v>
      </c>
      <c r="N468" s="113">
        <v>3259.0</v>
      </c>
      <c r="O468" s="114"/>
      <c r="P468" s="8" t="s">
        <v>2900</v>
      </c>
      <c r="Q468" s="8" t="s">
        <v>2900</v>
      </c>
      <c r="R468" s="8" t="s">
        <v>2900</v>
      </c>
      <c r="S468" s="106"/>
      <c r="T468" s="89" t="s">
        <v>3307</v>
      </c>
      <c r="U468" s="93" t="s">
        <v>8443</v>
      </c>
    </row>
    <row r="469">
      <c r="A469" s="6">
        <v>45561.0</v>
      </c>
      <c r="B469" s="8" t="s">
        <v>8444</v>
      </c>
      <c r="C469" s="12" t="s">
        <v>8445</v>
      </c>
      <c r="D469" s="8" t="s">
        <v>8446</v>
      </c>
      <c r="E469" s="8" t="s">
        <v>3306</v>
      </c>
      <c r="F469" s="111">
        <v>0.0282</v>
      </c>
      <c r="G469" s="87">
        <v>1676.0</v>
      </c>
      <c r="H469" s="87">
        <v>425000.0</v>
      </c>
      <c r="I469" s="87">
        <v>328104.0</v>
      </c>
      <c r="J469" s="112">
        <f t="shared" si="1"/>
        <v>96896</v>
      </c>
      <c r="K469" s="119" t="s">
        <v>8447</v>
      </c>
      <c r="L469" s="89">
        <v>4.0</v>
      </c>
      <c r="M469" s="89">
        <v>3.0</v>
      </c>
      <c r="N469" s="113">
        <v>2280.0</v>
      </c>
      <c r="O469" s="114"/>
      <c r="P469" s="8" t="s">
        <v>2900</v>
      </c>
      <c r="Q469" s="8" t="s">
        <v>2900</v>
      </c>
      <c r="R469" s="8" t="s">
        <v>2900</v>
      </c>
      <c r="S469" s="106"/>
      <c r="T469" s="89" t="s">
        <v>3307</v>
      </c>
      <c r="U469" s="93" t="s">
        <v>8448</v>
      </c>
    </row>
    <row r="470">
      <c r="A470" s="6">
        <v>45561.0</v>
      </c>
      <c r="B470" s="8" t="s">
        <v>5804</v>
      </c>
      <c r="C470" s="12" t="s">
        <v>8449</v>
      </c>
      <c r="D470" s="8" t="s">
        <v>8450</v>
      </c>
      <c r="E470" s="8" t="s">
        <v>3306</v>
      </c>
      <c r="F470" s="111">
        <v>0.0392</v>
      </c>
      <c r="G470" s="87">
        <v>3112.0</v>
      </c>
      <c r="H470" s="87">
        <v>555000.0</v>
      </c>
      <c r="I470" s="87">
        <v>591488.0</v>
      </c>
      <c r="J470" s="112">
        <f t="shared" si="1"/>
        <v>-36488</v>
      </c>
      <c r="K470" s="119" t="s">
        <v>8451</v>
      </c>
      <c r="L470" s="89">
        <v>5.0</v>
      </c>
      <c r="M470" s="89">
        <v>3.0</v>
      </c>
      <c r="N470" s="113">
        <v>3098.0</v>
      </c>
      <c r="O470" s="114"/>
      <c r="P470" s="8" t="s">
        <v>66</v>
      </c>
      <c r="Q470" s="8" t="s">
        <v>66</v>
      </c>
      <c r="R470" s="8" t="s">
        <v>66</v>
      </c>
      <c r="S470" s="106"/>
      <c r="T470" s="89" t="s">
        <v>3307</v>
      </c>
      <c r="U470" s="93" t="s">
        <v>8452</v>
      </c>
    </row>
    <row r="471">
      <c r="A471" s="6">
        <v>45561.0</v>
      </c>
      <c r="B471" s="8" t="s">
        <v>8453</v>
      </c>
      <c r="C471" s="12" t="s">
        <v>8454</v>
      </c>
      <c r="D471" s="8" t="s">
        <v>8455</v>
      </c>
      <c r="E471" s="8" t="s">
        <v>3306</v>
      </c>
      <c r="F471" s="111">
        <v>0.056</v>
      </c>
      <c r="G471" s="87">
        <v>2181.0</v>
      </c>
      <c r="H471" s="87">
        <v>429900.0</v>
      </c>
      <c r="I471" s="87">
        <v>373220.0</v>
      </c>
      <c r="J471" s="112">
        <f t="shared" si="1"/>
        <v>56680</v>
      </c>
      <c r="K471" s="119" t="s">
        <v>8456</v>
      </c>
      <c r="L471" s="89">
        <v>4.0</v>
      </c>
      <c r="M471" s="89">
        <v>2.0</v>
      </c>
      <c r="N471" s="113">
        <v>2378.0</v>
      </c>
      <c r="O471" s="114"/>
      <c r="P471" s="8" t="s">
        <v>66</v>
      </c>
      <c r="Q471" s="8" t="s">
        <v>66</v>
      </c>
      <c r="R471" s="8" t="s">
        <v>66</v>
      </c>
      <c r="S471" s="106"/>
      <c r="T471" s="89" t="s">
        <v>3307</v>
      </c>
      <c r="U471" s="93" t="s">
        <v>8457</v>
      </c>
    </row>
    <row r="472">
      <c r="A472" s="6">
        <v>45561.0</v>
      </c>
      <c r="B472" s="8" t="s">
        <v>8458</v>
      </c>
      <c r="C472" s="12" t="s">
        <v>8459</v>
      </c>
      <c r="D472" s="8" t="s">
        <v>8460</v>
      </c>
      <c r="E472" s="8" t="s">
        <v>3558</v>
      </c>
      <c r="F472" s="111">
        <v>0.032</v>
      </c>
      <c r="G472" s="87">
        <v>2293.0</v>
      </c>
      <c r="H472" s="87">
        <v>569000.0</v>
      </c>
      <c r="I472" s="87">
        <v>477288.0</v>
      </c>
      <c r="J472" s="112">
        <f t="shared" si="1"/>
        <v>91712</v>
      </c>
      <c r="K472" s="119" t="s">
        <v>8461</v>
      </c>
      <c r="L472" s="89">
        <v>4.0</v>
      </c>
      <c r="M472" s="89">
        <v>3.0</v>
      </c>
      <c r="N472" s="113">
        <v>3432.0</v>
      </c>
      <c r="O472" s="114"/>
      <c r="P472" s="8" t="s">
        <v>2900</v>
      </c>
      <c r="Q472" s="8" t="s">
        <v>2900</v>
      </c>
      <c r="R472" s="8" t="s">
        <v>2900</v>
      </c>
      <c r="S472" s="106"/>
      <c r="T472" s="89" t="s">
        <v>3940</v>
      </c>
      <c r="U472" s="93" t="s">
        <v>8462</v>
      </c>
    </row>
    <row r="473">
      <c r="A473" s="6">
        <v>45561.0</v>
      </c>
      <c r="B473" s="8" t="s">
        <v>8463</v>
      </c>
      <c r="C473" s="12" t="s">
        <v>8464</v>
      </c>
      <c r="D473" s="8" t="s">
        <v>8465</v>
      </c>
      <c r="E473" s="8" t="s">
        <v>3851</v>
      </c>
      <c r="F473" s="111">
        <v>0.0256</v>
      </c>
      <c r="G473" s="87">
        <v>1161.0</v>
      </c>
      <c r="H473" s="87">
        <v>330000.0</v>
      </c>
      <c r="I473" s="87">
        <v>241256.0</v>
      </c>
      <c r="J473" s="112">
        <f t="shared" si="1"/>
        <v>88744</v>
      </c>
      <c r="K473" s="119" t="s">
        <v>8466</v>
      </c>
      <c r="L473" s="89">
        <v>2.0</v>
      </c>
      <c r="M473" s="89">
        <v>1.0</v>
      </c>
      <c r="N473" s="113">
        <v>855.0</v>
      </c>
      <c r="O473" s="114">
        <v>105.0</v>
      </c>
      <c r="P473" s="8" t="s">
        <v>2900</v>
      </c>
      <c r="Q473" s="8" t="s">
        <v>2900</v>
      </c>
      <c r="R473" s="8" t="s">
        <v>2900</v>
      </c>
      <c r="S473" s="106"/>
      <c r="T473" s="89" t="s">
        <v>3307</v>
      </c>
      <c r="U473" s="93" t="s">
        <v>8467</v>
      </c>
    </row>
    <row r="474">
      <c r="A474" s="6">
        <v>45561.0</v>
      </c>
      <c r="B474" s="8" t="s">
        <v>3676</v>
      </c>
      <c r="C474" s="12" t="s">
        <v>8468</v>
      </c>
      <c r="D474" s="8" t="s">
        <v>8469</v>
      </c>
      <c r="E474" s="8" t="s">
        <v>3306</v>
      </c>
      <c r="F474" s="111">
        <v>0.0263</v>
      </c>
      <c r="G474" s="87">
        <v>2455.0</v>
      </c>
      <c r="H474" s="87">
        <v>585000.0</v>
      </c>
      <c r="I474" s="87">
        <v>460000.0</v>
      </c>
      <c r="J474" s="112">
        <f t="shared" si="1"/>
        <v>125000</v>
      </c>
      <c r="K474" s="119" t="s">
        <v>8470</v>
      </c>
      <c r="L474" s="89">
        <v>4.0</v>
      </c>
      <c r="M474" s="89">
        <v>3.0</v>
      </c>
      <c r="N474" s="113">
        <v>3168.0</v>
      </c>
      <c r="O474" s="114" t="s">
        <v>4148</v>
      </c>
      <c r="P474" s="8" t="s">
        <v>66</v>
      </c>
      <c r="Q474" s="8" t="s">
        <v>66</v>
      </c>
      <c r="R474" s="8" t="s">
        <v>66</v>
      </c>
      <c r="S474" s="106"/>
      <c r="T474" s="89" t="s">
        <v>3940</v>
      </c>
      <c r="U474" s="93" t="s">
        <v>8471</v>
      </c>
    </row>
    <row r="475">
      <c r="A475" s="6">
        <v>45561.0</v>
      </c>
      <c r="B475" s="8" t="s">
        <v>8213</v>
      </c>
      <c r="C475" s="12" t="s">
        <v>8472</v>
      </c>
      <c r="D475" s="8" t="s">
        <v>8473</v>
      </c>
      <c r="E475" s="8" t="s">
        <v>3306</v>
      </c>
      <c r="F475" s="111">
        <v>0.0256</v>
      </c>
      <c r="G475" s="87">
        <v>1524.0</v>
      </c>
      <c r="H475" s="87">
        <v>430000.0</v>
      </c>
      <c r="I475" s="87">
        <v>314198.0</v>
      </c>
      <c r="J475" s="112">
        <f t="shared" si="1"/>
        <v>115802</v>
      </c>
      <c r="K475" s="119" t="s">
        <v>8474</v>
      </c>
      <c r="L475" s="89">
        <v>3.0</v>
      </c>
      <c r="M475" s="89">
        <v>3.0</v>
      </c>
      <c r="N475" s="113">
        <v>1452.0</v>
      </c>
      <c r="O475" s="114"/>
      <c r="P475" s="8" t="s">
        <v>66</v>
      </c>
      <c r="Q475" s="8" t="s">
        <v>66</v>
      </c>
      <c r="R475" s="8" t="s">
        <v>66</v>
      </c>
      <c r="S475" s="106"/>
      <c r="T475" s="89" t="s">
        <v>3307</v>
      </c>
      <c r="U475" s="93" t="s">
        <v>8475</v>
      </c>
    </row>
    <row r="476">
      <c r="A476" s="6">
        <v>45561.0</v>
      </c>
      <c r="B476" s="8" t="s">
        <v>5899</v>
      </c>
      <c r="C476" s="12" t="s">
        <v>8476</v>
      </c>
      <c r="D476" s="8" t="s">
        <v>8477</v>
      </c>
      <c r="E476" s="8" t="s">
        <v>3851</v>
      </c>
      <c r="F476" s="111">
        <v>0.039</v>
      </c>
      <c r="G476" s="87">
        <v>1270.0</v>
      </c>
      <c r="H476" s="87">
        <v>430000.0</v>
      </c>
      <c r="I476" s="87">
        <v>194520.0</v>
      </c>
      <c r="J476" s="112">
        <f t="shared" si="1"/>
        <v>235480</v>
      </c>
      <c r="K476" s="119"/>
      <c r="L476" s="89">
        <v>5.0</v>
      </c>
      <c r="M476" s="89">
        <v>3.0</v>
      </c>
      <c r="N476" s="113">
        <v>2111.0</v>
      </c>
      <c r="O476" s="114"/>
      <c r="P476" s="8" t="s">
        <v>2900</v>
      </c>
      <c r="Q476" s="8" t="s">
        <v>2900</v>
      </c>
      <c r="R476" s="8" t="s">
        <v>2900</v>
      </c>
      <c r="S476" s="106"/>
      <c r="T476" s="89" t="s">
        <v>3940</v>
      </c>
      <c r="U476" s="93" t="s">
        <v>8478</v>
      </c>
    </row>
    <row r="477">
      <c r="A477" s="6">
        <v>45561.0</v>
      </c>
      <c r="B477" s="8" t="s">
        <v>8479</v>
      </c>
      <c r="C477" s="12" t="s">
        <v>8480</v>
      </c>
      <c r="D477" s="8" t="s">
        <v>8481</v>
      </c>
      <c r="E477" s="8" t="s">
        <v>3306</v>
      </c>
      <c r="F477" s="111">
        <v>0.0364</v>
      </c>
      <c r="G477" s="87">
        <v>1578.0</v>
      </c>
      <c r="H477" s="87">
        <v>520000.0</v>
      </c>
      <c r="I477" s="87">
        <v>97555.0</v>
      </c>
      <c r="J477" s="112">
        <f t="shared" si="1"/>
        <v>422445</v>
      </c>
      <c r="K477" s="119"/>
      <c r="L477" s="89">
        <v>4.0</v>
      </c>
      <c r="M477" s="89">
        <v>3.0</v>
      </c>
      <c r="N477" s="113">
        <v>3008.0</v>
      </c>
      <c r="O477" s="114"/>
      <c r="P477" s="8" t="s">
        <v>2900</v>
      </c>
      <c r="Q477" s="8" t="s">
        <v>2900</v>
      </c>
      <c r="R477" s="8" t="s">
        <v>2900</v>
      </c>
      <c r="S477" s="106"/>
      <c r="T477" s="89" t="s">
        <v>3307</v>
      </c>
      <c r="U477" s="93" t="s">
        <v>8482</v>
      </c>
    </row>
    <row r="478">
      <c r="A478" s="6">
        <v>45561.0</v>
      </c>
      <c r="B478" s="8" t="s">
        <v>3886</v>
      </c>
      <c r="C478" s="12" t="s">
        <v>8483</v>
      </c>
      <c r="D478" s="8" t="s">
        <v>8484</v>
      </c>
      <c r="E478" s="8" t="s">
        <v>3306</v>
      </c>
      <c r="F478" s="111">
        <v>0.0256</v>
      </c>
      <c r="G478" s="87">
        <v>1806.0</v>
      </c>
      <c r="H478" s="87">
        <v>625000.0</v>
      </c>
      <c r="I478" s="87">
        <v>338510.0</v>
      </c>
      <c r="J478" s="112">
        <f t="shared" si="1"/>
        <v>286490</v>
      </c>
      <c r="K478" s="119"/>
      <c r="L478" s="89">
        <v>6.0</v>
      </c>
      <c r="M478" s="89">
        <v>4.0</v>
      </c>
      <c r="N478" s="113">
        <v>3120.0</v>
      </c>
      <c r="O478" s="114"/>
      <c r="P478" s="8" t="s">
        <v>2900</v>
      </c>
      <c r="Q478" s="8" t="s">
        <v>2900</v>
      </c>
      <c r="R478" s="8" t="s">
        <v>2900</v>
      </c>
      <c r="S478" s="106"/>
      <c r="T478" s="89" t="s">
        <v>3307</v>
      </c>
      <c r="U478" s="93" t="s">
        <v>8485</v>
      </c>
    </row>
    <row r="479">
      <c r="A479" s="6">
        <v>45561.0</v>
      </c>
      <c r="B479" s="8" t="s">
        <v>5958</v>
      </c>
      <c r="C479" s="12" t="s">
        <v>8486</v>
      </c>
      <c r="D479" s="8" t="s">
        <v>8487</v>
      </c>
      <c r="E479" s="8" t="s">
        <v>3306</v>
      </c>
      <c r="F479" s="111">
        <v>0.0283</v>
      </c>
      <c r="G479" s="87">
        <v>842.0</v>
      </c>
      <c r="H479" s="87">
        <v>400000.0</v>
      </c>
      <c r="I479" s="87">
        <v>174392.0</v>
      </c>
      <c r="J479" s="112">
        <f t="shared" si="1"/>
        <v>225608</v>
      </c>
      <c r="K479" s="119"/>
      <c r="L479" s="89">
        <v>4.0</v>
      </c>
      <c r="M479" s="89">
        <v>4.0</v>
      </c>
      <c r="N479" s="113">
        <v>1958.0</v>
      </c>
      <c r="O479" s="114">
        <v>476.0</v>
      </c>
      <c r="P479" s="8" t="s">
        <v>2900</v>
      </c>
      <c r="Q479" s="8" t="s">
        <v>2900</v>
      </c>
      <c r="R479" s="8" t="s">
        <v>2900</v>
      </c>
      <c r="S479" s="106"/>
      <c r="T479" s="89" t="s">
        <v>3307</v>
      </c>
      <c r="U479" s="93" t="s">
        <v>8488</v>
      </c>
    </row>
    <row r="480">
      <c r="A480" s="6">
        <v>45561.0</v>
      </c>
      <c r="B480" s="8" t="s">
        <v>8489</v>
      </c>
      <c r="C480" s="12" t="s">
        <v>8490</v>
      </c>
      <c r="D480" s="8" t="s">
        <v>8491</v>
      </c>
      <c r="E480" s="8" t="s">
        <v>3306</v>
      </c>
      <c r="F480" s="111">
        <v>0.0252</v>
      </c>
      <c r="G480" s="87">
        <v>1747.0</v>
      </c>
      <c r="H480" s="87">
        <v>825000.0</v>
      </c>
      <c r="I480" s="87">
        <v>344644.0</v>
      </c>
      <c r="J480" s="112">
        <f t="shared" si="1"/>
        <v>480356</v>
      </c>
      <c r="K480" s="119"/>
      <c r="L480" s="89">
        <v>5.0</v>
      </c>
      <c r="M480" s="89">
        <v>5.0</v>
      </c>
      <c r="N480" s="113">
        <v>4250.0</v>
      </c>
      <c r="O480" s="114" t="s">
        <v>5199</v>
      </c>
      <c r="P480" s="8" t="s">
        <v>2900</v>
      </c>
      <c r="Q480" s="8" t="s">
        <v>2900</v>
      </c>
      <c r="R480" s="8" t="s">
        <v>2900</v>
      </c>
      <c r="S480" s="106"/>
      <c r="T480" s="89" t="s">
        <v>3307</v>
      </c>
      <c r="U480" s="93" t="s">
        <v>8492</v>
      </c>
    </row>
    <row r="481">
      <c r="A481" s="6">
        <v>45560.0</v>
      </c>
      <c r="B481" s="8" t="s">
        <v>8493</v>
      </c>
      <c r="C481" s="12" t="s">
        <v>8494</v>
      </c>
      <c r="D481" s="8" t="s">
        <v>8495</v>
      </c>
      <c r="E481" s="8" t="s">
        <v>3851</v>
      </c>
      <c r="F481" s="111">
        <v>0.025</v>
      </c>
      <c r="G481" s="87">
        <v>1626.0</v>
      </c>
      <c r="H481" s="87">
        <v>420000.0</v>
      </c>
      <c r="I481" s="87">
        <v>346393.0</v>
      </c>
      <c r="J481" s="112">
        <f t="shared" si="1"/>
        <v>73607</v>
      </c>
      <c r="K481" s="119" t="s">
        <v>8496</v>
      </c>
      <c r="L481" s="89">
        <v>3.0</v>
      </c>
      <c r="M481" s="89">
        <v>2.0</v>
      </c>
      <c r="N481" s="113">
        <v>2120.0</v>
      </c>
      <c r="O481" s="114"/>
      <c r="P481" s="8" t="s">
        <v>66</v>
      </c>
      <c r="Q481" s="8" t="s">
        <v>66</v>
      </c>
      <c r="R481" s="8" t="s">
        <v>66</v>
      </c>
      <c r="S481" s="106"/>
      <c r="T481" s="89" t="s">
        <v>3307</v>
      </c>
      <c r="U481" s="93" t="s">
        <v>8497</v>
      </c>
    </row>
    <row r="482">
      <c r="A482" s="6">
        <v>45560.0</v>
      </c>
      <c r="B482" s="8" t="s">
        <v>7324</v>
      </c>
      <c r="C482" s="12" t="s">
        <v>8498</v>
      </c>
      <c r="D482" s="8" t="s">
        <v>8499</v>
      </c>
      <c r="E482" s="8" t="s">
        <v>3851</v>
      </c>
      <c r="F482" s="111">
        <v>0.0498</v>
      </c>
      <c r="G482" s="87">
        <v>1964.0</v>
      </c>
      <c r="H482" s="87">
        <v>399000.0</v>
      </c>
      <c r="I482" s="87">
        <v>341667.0</v>
      </c>
      <c r="J482" s="112">
        <f t="shared" si="1"/>
        <v>57333</v>
      </c>
      <c r="K482" s="119"/>
      <c r="L482" s="89">
        <v>3.0</v>
      </c>
      <c r="M482" s="89">
        <v>2.0</v>
      </c>
      <c r="N482" s="113">
        <v>1766.0</v>
      </c>
      <c r="O482" s="114">
        <v>175.0</v>
      </c>
      <c r="P482" s="8" t="s">
        <v>66</v>
      </c>
      <c r="Q482" s="8" t="s">
        <v>2900</v>
      </c>
      <c r="R482" s="8" t="s">
        <v>2900</v>
      </c>
      <c r="S482" s="106"/>
      <c r="T482" s="89" t="s">
        <v>3307</v>
      </c>
      <c r="U482" s="93" t="s">
        <v>8500</v>
      </c>
    </row>
    <row r="483">
      <c r="A483" s="6">
        <v>45560.0</v>
      </c>
      <c r="B483" s="8" t="s">
        <v>8501</v>
      </c>
      <c r="C483" s="12" t="s">
        <v>8502</v>
      </c>
      <c r="D483" s="8" t="s">
        <v>8503</v>
      </c>
      <c r="E483" s="8" t="s">
        <v>3314</v>
      </c>
      <c r="F483" s="111">
        <v>0.0351</v>
      </c>
      <c r="G483" s="87">
        <v>2484.0</v>
      </c>
      <c r="H483" s="87">
        <v>490000.0</v>
      </c>
      <c r="I483" s="87">
        <v>464492.0</v>
      </c>
      <c r="J483" s="112">
        <f t="shared" si="1"/>
        <v>25508</v>
      </c>
      <c r="K483" s="119" t="s">
        <v>8504</v>
      </c>
      <c r="L483" s="89">
        <v>3.0</v>
      </c>
      <c r="M483" s="89">
        <v>3.0</v>
      </c>
      <c r="N483" s="113">
        <v>1616.0</v>
      </c>
      <c r="O483" s="114"/>
      <c r="P483" s="8" t="s">
        <v>66</v>
      </c>
      <c r="Q483" s="8" t="s">
        <v>2900</v>
      </c>
      <c r="R483" s="8" t="s">
        <v>2900</v>
      </c>
      <c r="S483" s="116" t="s">
        <v>8505</v>
      </c>
      <c r="T483" s="89" t="s">
        <v>3307</v>
      </c>
      <c r="U483" s="93" t="s">
        <v>8506</v>
      </c>
    </row>
    <row r="484">
      <c r="A484" s="6">
        <v>45560.0</v>
      </c>
      <c r="B484" s="8" t="s">
        <v>6218</v>
      </c>
      <c r="C484" s="12" t="s">
        <v>8507</v>
      </c>
      <c r="D484" s="8" t="s">
        <v>8508</v>
      </c>
      <c r="E484" s="8" t="s">
        <v>3306</v>
      </c>
      <c r="F484" s="111">
        <v>0.032</v>
      </c>
      <c r="G484" s="87">
        <v>2094.0</v>
      </c>
      <c r="H484" s="87">
        <v>635000.0</v>
      </c>
      <c r="I484" s="87">
        <v>422441.0</v>
      </c>
      <c r="J484" s="112">
        <f t="shared" si="1"/>
        <v>212559</v>
      </c>
      <c r="K484" s="119"/>
      <c r="L484" s="89">
        <v>4.0</v>
      </c>
      <c r="M484" s="89">
        <v>3.0</v>
      </c>
      <c r="N484" s="113">
        <v>3145.0</v>
      </c>
      <c r="O484" s="114">
        <v>230.0</v>
      </c>
      <c r="P484" s="8" t="s">
        <v>2900</v>
      </c>
      <c r="Q484" s="8" t="s">
        <v>2900</v>
      </c>
      <c r="R484" s="8" t="s">
        <v>2900</v>
      </c>
      <c r="S484" s="106"/>
      <c r="T484" s="89" t="s">
        <v>3307</v>
      </c>
      <c r="U484" s="93" t="s">
        <v>8509</v>
      </c>
    </row>
    <row r="485">
      <c r="A485" s="6">
        <v>45560.0</v>
      </c>
      <c r="B485" s="8" t="s">
        <v>6077</v>
      </c>
      <c r="C485" s="12" t="s">
        <v>8510</v>
      </c>
      <c r="D485" s="8" t="s">
        <v>8511</v>
      </c>
      <c r="E485" s="8" t="s">
        <v>3306</v>
      </c>
      <c r="F485" s="111">
        <v>0.0282</v>
      </c>
      <c r="G485" s="87">
        <v>1054.0</v>
      </c>
      <c r="H485" s="87">
        <v>425000.0</v>
      </c>
      <c r="I485" s="87">
        <v>206835.0</v>
      </c>
      <c r="J485" s="112">
        <f t="shared" si="1"/>
        <v>218165</v>
      </c>
      <c r="K485" s="119"/>
      <c r="L485" s="89">
        <v>3.0</v>
      </c>
      <c r="M485" s="89">
        <v>3.0</v>
      </c>
      <c r="N485" s="113">
        <v>1680.0</v>
      </c>
      <c r="O485" s="114" t="s">
        <v>3838</v>
      </c>
      <c r="P485" s="8" t="s">
        <v>2900</v>
      </c>
      <c r="Q485" s="8" t="s">
        <v>2900</v>
      </c>
      <c r="R485" s="8" t="s">
        <v>2900</v>
      </c>
      <c r="S485" s="106"/>
      <c r="T485" s="89" t="s">
        <v>3307</v>
      </c>
      <c r="U485" s="93" t="s">
        <v>8512</v>
      </c>
    </row>
    <row r="486">
      <c r="A486" s="6">
        <v>45560.0</v>
      </c>
      <c r="B486" s="8" t="s">
        <v>5008</v>
      </c>
      <c r="C486" s="12" t="s">
        <v>8513</v>
      </c>
      <c r="D486" s="8" t="s">
        <v>8514</v>
      </c>
      <c r="E486" s="8" t="s">
        <v>3306</v>
      </c>
      <c r="F486" s="111">
        <v>0.0319</v>
      </c>
      <c r="G486" s="87">
        <v>932.0</v>
      </c>
      <c r="H486" s="87">
        <v>479000.0</v>
      </c>
      <c r="I486" s="87">
        <v>153092.0</v>
      </c>
      <c r="J486" s="112">
        <f t="shared" si="1"/>
        <v>325908</v>
      </c>
      <c r="K486" s="119"/>
      <c r="L486" s="89">
        <v>4.0</v>
      </c>
      <c r="M486" s="89">
        <v>3.0</v>
      </c>
      <c r="N486" s="113">
        <v>1886.0</v>
      </c>
      <c r="O486" s="114"/>
      <c r="P486" s="8" t="s">
        <v>2900</v>
      </c>
      <c r="Q486" s="8" t="s">
        <v>2900</v>
      </c>
      <c r="R486" s="8" t="s">
        <v>2900</v>
      </c>
      <c r="S486" s="106"/>
      <c r="T486" s="89" t="s">
        <v>3940</v>
      </c>
      <c r="U486" s="93" t="s">
        <v>8515</v>
      </c>
    </row>
    <row r="487">
      <c r="A487" s="6">
        <v>45560.0</v>
      </c>
      <c r="B487" s="8" t="s">
        <v>8234</v>
      </c>
      <c r="C487" s="12" t="s">
        <v>8516</v>
      </c>
      <c r="D487" s="8" t="s">
        <v>8517</v>
      </c>
      <c r="E487" s="8" t="s">
        <v>3306</v>
      </c>
      <c r="F487" s="111">
        <v>0.0277</v>
      </c>
      <c r="G487" s="87">
        <v>2177.0</v>
      </c>
      <c r="H487" s="87">
        <v>610000.0</v>
      </c>
      <c r="I487" s="87">
        <v>412681.0</v>
      </c>
      <c r="J487" s="112">
        <f t="shared" si="1"/>
        <v>197319</v>
      </c>
      <c r="K487" s="119"/>
      <c r="L487" s="89">
        <v>4.0</v>
      </c>
      <c r="M487" s="89">
        <v>4.0</v>
      </c>
      <c r="N487" s="113">
        <v>3783.0</v>
      </c>
      <c r="O487" s="114"/>
      <c r="P487" s="8" t="s">
        <v>2900</v>
      </c>
      <c r="Q487" s="8" t="s">
        <v>2900</v>
      </c>
      <c r="R487" s="8" t="s">
        <v>2900</v>
      </c>
      <c r="S487" s="106"/>
      <c r="T487" s="89" t="s">
        <v>3307</v>
      </c>
      <c r="U487" s="93" t="s">
        <v>8518</v>
      </c>
    </row>
    <row r="488">
      <c r="A488" s="6">
        <v>45560.0</v>
      </c>
      <c r="B488" s="8" t="s">
        <v>8149</v>
      </c>
      <c r="C488" s="12" t="s">
        <v>8519</v>
      </c>
      <c r="D488" s="8" t="s">
        <v>8520</v>
      </c>
      <c r="E488" s="8" t="s">
        <v>3306</v>
      </c>
      <c r="F488" s="111">
        <v>0.0249</v>
      </c>
      <c r="G488" s="87">
        <v>1558.0</v>
      </c>
      <c r="H488" s="87">
        <v>535000.0</v>
      </c>
      <c r="I488" s="87">
        <v>305953.0</v>
      </c>
      <c r="J488" s="112">
        <f t="shared" si="1"/>
        <v>229047</v>
      </c>
      <c r="K488" s="119"/>
      <c r="L488" s="89">
        <v>4.0</v>
      </c>
      <c r="M488" s="89">
        <v>4.0</v>
      </c>
      <c r="N488" s="113">
        <v>2860.0</v>
      </c>
      <c r="O488" s="114"/>
      <c r="P488" s="8" t="s">
        <v>2900</v>
      </c>
      <c r="Q488" s="8" t="s">
        <v>2900</v>
      </c>
      <c r="R488" s="8" t="s">
        <v>2900</v>
      </c>
      <c r="S488" s="106"/>
      <c r="T488" s="89" t="s">
        <v>3307</v>
      </c>
      <c r="U488" s="93" t="s">
        <v>8521</v>
      </c>
    </row>
    <row r="489">
      <c r="A489" s="6">
        <v>45560.0</v>
      </c>
      <c r="B489" s="8" t="s">
        <v>8522</v>
      </c>
      <c r="C489" s="12" t="s">
        <v>8523</v>
      </c>
      <c r="D489" s="8" t="s">
        <v>8524</v>
      </c>
      <c r="E489" s="8" t="s">
        <v>3306</v>
      </c>
      <c r="F489" s="111">
        <v>0.0273</v>
      </c>
      <c r="G489" s="87">
        <v>1257.0</v>
      </c>
      <c r="H489" s="87">
        <v>439900.0</v>
      </c>
      <c r="I489" s="87">
        <v>256262.0</v>
      </c>
      <c r="J489" s="112">
        <f t="shared" si="1"/>
        <v>183638</v>
      </c>
      <c r="K489" s="119"/>
      <c r="L489" s="89">
        <v>4.0</v>
      </c>
      <c r="M489" s="89">
        <v>2.0</v>
      </c>
      <c r="N489" s="113">
        <v>1912.0</v>
      </c>
      <c r="O489" s="114"/>
      <c r="P489" s="8" t="s">
        <v>2900</v>
      </c>
      <c r="Q489" s="8" t="s">
        <v>2900</v>
      </c>
      <c r="R489" s="8" t="s">
        <v>2900</v>
      </c>
      <c r="S489" s="106"/>
      <c r="T489" s="89" t="s">
        <v>3307</v>
      </c>
      <c r="U489" s="93" t="s">
        <v>8525</v>
      </c>
    </row>
    <row r="490">
      <c r="A490" s="6">
        <v>45560.0</v>
      </c>
      <c r="B490" s="8" t="s">
        <v>8526</v>
      </c>
      <c r="C490" s="12" t="s">
        <v>8527</v>
      </c>
      <c r="D490" s="8" t="s">
        <v>8528</v>
      </c>
      <c r="E490" s="8" t="s">
        <v>3306</v>
      </c>
      <c r="F490" s="111">
        <v>0.0364</v>
      </c>
      <c r="G490" s="87">
        <v>1697.0</v>
      </c>
      <c r="H490" s="87">
        <v>470000.0</v>
      </c>
      <c r="I490" s="87">
        <v>272293.0</v>
      </c>
      <c r="J490" s="112">
        <f t="shared" si="1"/>
        <v>197707</v>
      </c>
      <c r="K490" s="119"/>
      <c r="L490" s="89">
        <v>5.0</v>
      </c>
      <c r="M490" s="89">
        <v>3.0</v>
      </c>
      <c r="N490" s="113">
        <v>2620.0</v>
      </c>
      <c r="O490" s="114" t="s">
        <v>8529</v>
      </c>
      <c r="P490" s="8" t="s">
        <v>2900</v>
      </c>
      <c r="Q490" s="8" t="s">
        <v>2900</v>
      </c>
      <c r="R490" s="8" t="s">
        <v>2900</v>
      </c>
      <c r="S490" s="106"/>
      <c r="T490" s="89" t="s">
        <v>3307</v>
      </c>
      <c r="U490" s="93" t="s">
        <v>8530</v>
      </c>
    </row>
    <row r="491">
      <c r="A491" s="6">
        <v>45560.0</v>
      </c>
      <c r="B491" s="8" t="s">
        <v>8531</v>
      </c>
      <c r="C491" s="12" t="s">
        <v>8532</v>
      </c>
      <c r="D491" s="8" t="s">
        <v>8533</v>
      </c>
      <c r="E491" s="8" t="s">
        <v>3306</v>
      </c>
      <c r="F491" s="111">
        <v>0.0421</v>
      </c>
      <c r="G491" s="87">
        <v>1167.0</v>
      </c>
      <c r="H491" s="87">
        <v>560000.0</v>
      </c>
      <c r="I491" s="87">
        <v>167302.0</v>
      </c>
      <c r="J491" s="112">
        <f t="shared" si="1"/>
        <v>392698</v>
      </c>
      <c r="K491" s="119"/>
      <c r="L491" s="89">
        <v>5.0</v>
      </c>
      <c r="M491" s="89">
        <v>4.0</v>
      </c>
      <c r="N491" s="113">
        <v>3889.0</v>
      </c>
      <c r="O491" s="114" t="s">
        <v>3798</v>
      </c>
      <c r="P491" s="8" t="s">
        <v>2900</v>
      </c>
      <c r="Q491" s="8" t="s">
        <v>2900</v>
      </c>
      <c r="R491" s="8" t="s">
        <v>2900</v>
      </c>
      <c r="S491" s="106"/>
      <c r="T491" s="89" t="s">
        <v>3307</v>
      </c>
      <c r="U491" s="93" t="s">
        <v>8534</v>
      </c>
    </row>
    <row r="492">
      <c r="A492" s="6">
        <v>45559.0</v>
      </c>
      <c r="B492" s="8" t="s">
        <v>4024</v>
      </c>
      <c r="C492" s="12" t="s">
        <v>8535</v>
      </c>
      <c r="D492" s="8" t="s">
        <v>8536</v>
      </c>
      <c r="E492" s="8" t="s">
        <v>3306</v>
      </c>
      <c r="F492" s="111">
        <v>0.0283</v>
      </c>
      <c r="G492" s="87">
        <v>1236.0</v>
      </c>
      <c r="H492" s="87">
        <v>350000.0</v>
      </c>
      <c r="I492" s="87">
        <v>263398.0</v>
      </c>
      <c r="J492" s="112">
        <f t="shared" si="1"/>
        <v>86602</v>
      </c>
      <c r="K492" s="119" t="s">
        <v>8537</v>
      </c>
      <c r="L492" s="89">
        <v>4.0</v>
      </c>
      <c r="M492" s="89">
        <v>3.0</v>
      </c>
      <c r="N492" s="113">
        <v>1759.0</v>
      </c>
      <c r="O492" s="114">
        <v>104.0</v>
      </c>
      <c r="P492" s="8" t="s">
        <v>66</v>
      </c>
      <c r="Q492" s="8" t="s">
        <v>66</v>
      </c>
      <c r="R492" s="8" t="s">
        <v>66</v>
      </c>
      <c r="S492" s="106"/>
      <c r="T492" s="89" t="s">
        <v>3693</v>
      </c>
      <c r="U492" s="93" t="s">
        <v>8538</v>
      </c>
    </row>
    <row r="493">
      <c r="A493" s="6">
        <v>45559.0</v>
      </c>
      <c r="B493" s="8" t="s">
        <v>8539</v>
      </c>
      <c r="C493" s="12" t="s">
        <v>8540</v>
      </c>
      <c r="D493" s="8" t="s">
        <v>8541</v>
      </c>
      <c r="E493" s="8" t="s">
        <v>3306</v>
      </c>
      <c r="F493" s="111">
        <v>0.0258</v>
      </c>
      <c r="G493" s="87">
        <v>1202.0</v>
      </c>
      <c r="H493" s="87">
        <v>363000.0</v>
      </c>
      <c r="I493" s="87">
        <v>234811.0</v>
      </c>
      <c r="J493" s="112">
        <f t="shared" si="1"/>
        <v>128189</v>
      </c>
      <c r="K493" s="119" t="s">
        <v>8542</v>
      </c>
      <c r="L493" s="89">
        <v>4.0</v>
      </c>
      <c r="M493" s="89">
        <v>2.0</v>
      </c>
      <c r="N493" s="113">
        <v>1746.0</v>
      </c>
      <c r="O493" s="114"/>
      <c r="P493" s="8" t="s">
        <v>2900</v>
      </c>
      <c r="Q493" s="8" t="s">
        <v>2900</v>
      </c>
      <c r="R493" s="8" t="s">
        <v>2900</v>
      </c>
      <c r="S493" s="106"/>
      <c r="T493" s="89" t="s">
        <v>3307</v>
      </c>
      <c r="U493" s="93" t="s">
        <v>8543</v>
      </c>
    </row>
    <row r="494">
      <c r="A494" s="6">
        <v>45559.0</v>
      </c>
      <c r="B494" s="8" t="s">
        <v>8544</v>
      </c>
      <c r="C494" s="12" t="s">
        <v>8545</v>
      </c>
      <c r="D494" s="8" t="s">
        <v>8546</v>
      </c>
      <c r="E494" s="8" t="s">
        <v>3306</v>
      </c>
      <c r="F494" s="111">
        <v>0.0269</v>
      </c>
      <c r="G494" s="87">
        <v>1341.0</v>
      </c>
      <c r="H494" s="87">
        <v>445000.0</v>
      </c>
      <c r="I494" s="87">
        <v>251719.0</v>
      </c>
      <c r="J494" s="112">
        <f t="shared" si="1"/>
        <v>193281</v>
      </c>
      <c r="K494" s="119"/>
      <c r="L494" s="89">
        <v>4.0</v>
      </c>
      <c r="M494" s="89">
        <v>4.0</v>
      </c>
      <c r="N494" s="113">
        <v>2484.0</v>
      </c>
      <c r="O494" s="114" t="s">
        <v>3838</v>
      </c>
      <c r="P494" s="8" t="s">
        <v>2900</v>
      </c>
      <c r="Q494" s="8" t="s">
        <v>2900</v>
      </c>
      <c r="R494" s="8" t="s">
        <v>2900</v>
      </c>
      <c r="S494" s="106"/>
      <c r="T494" s="89" t="s">
        <v>3307</v>
      </c>
      <c r="U494" s="93" t="s">
        <v>8547</v>
      </c>
    </row>
    <row r="495">
      <c r="A495" s="6">
        <v>45559.0</v>
      </c>
      <c r="B495" s="8" t="s">
        <v>8548</v>
      </c>
      <c r="C495" s="12" t="s">
        <v>8549</v>
      </c>
      <c r="D495" s="8" t="s">
        <v>8550</v>
      </c>
      <c r="E495" s="8" t="s">
        <v>3306</v>
      </c>
      <c r="F495" s="111">
        <v>0.0262</v>
      </c>
      <c r="G495" s="87">
        <v>1215.0</v>
      </c>
      <c r="H495" s="87">
        <v>685000.0</v>
      </c>
      <c r="I495" s="87">
        <v>233279.0</v>
      </c>
      <c r="J495" s="112">
        <f t="shared" si="1"/>
        <v>451721</v>
      </c>
      <c r="K495" s="119"/>
      <c r="L495" s="89">
        <v>5.0</v>
      </c>
      <c r="M495" s="89">
        <v>4.0</v>
      </c>
      <c r="N495" s="113">
        <v>2948.0</v>
      </c>
      <c r="O495" s="114">
        <v>142.0</v>
      </c>
      <c r="P495" s="8" t="s">
        <v>2900</v>
      </c>
      <c r="Q495" s="8" t="s">
        <v>2900</v>
      </c>
      <c r="R495" s="8" t="s">
        <v>2900</v>
      </c>
      <c r="S495" s="106"/>
      <c r="T495" s="89" t="s">
        <v>3307</v>
      </c>
      <c r="U495" s="93" t="s">
        <v>8551</v>
      </c>
    </row>
    <row r="496">
      <c r="A496" s="6">
        <v>45558.0</v>
      </c>
      <c r="B496" s="8" t="s">
        <v>8552</v>
      </c>
      <c r="C496" s="12" t="s">
        <v>8553</v>
      </c>
      <c r="D496" s="8" t="s">
        <v>8554</v>
      </c>
      <c r="E496" s="8" t="s">
        <v>3851</v>
      </c>
      <c r="F496" s="111">
        <v>0.032</v>
      </c>
      <c r="G496" s="87">
        <v>473.0</v>
      </c>
      <c r="H496" s="87">
        <v>199900.0</v>
      </c>
      <c r="I496" s="87">
        <v>65138.0</v>
      </c>
      <c r="J496" s="112">
        <f t="shared" si="1"/>
        <v>134762</v>
      </c>
      <c r="K496" s="119" t="s">
        <v>8555</v>
      </c>
      <c r="L496" s="89">
        <v>2.0</v>
      </c>
      <c r="M496" s="89">
        <v>1.0</v>
      </c>
      <c r="N496" s="113">
        <v>1116.0</v>
      </c>
      <c r="O496" s="114"/>
      <c r="P496" s="8" t="s">
        <v>2900</v>
      </c>
      <c r="Q496" s="8" t="s">
        <v>2900</v>
      </c>
      <c r="R496" s="8" t="s">
        <v>2900</v>
      </c>
      <c r="S496" s="106"/>
      <c r="T496" s="89" t="s">
        <v>3693</v>
      </c>
      <c r="U496" s="93" t="s">
        <v>8556</v>
      </c>
    </row>
    <row r="497">
      <c r="A497" s="6">
        <v>45558.0</v>
      </c>
      <c r="B497" s="8" t="s">
        <v>8557</v>
      </c>
      <c r="C497" s="12" t="s">
        <v>8558</v>
      </c>
      <c r="D497" s="8" t="s">
        <v>8559</v>
      </c>
      <c r="E497" s="8" t="s">
        <v>3306</v>
      </c>
      <c r="F497" s="111">
        <v>0.0264</v>
      </c>
      <c r="G497" s="87">
        <v>1817.0</v>
      </c>
      <c r="H497" s="87">
        <v>464000.0</v>
      </c>
      <c r="I497" s="87">
        <v>330524.0</v>
      </c>
      <c r="J497" s="112">
        <f t="shared" si="1"/>
        <v>133476</v>
      </c>
      <c r="K497" s="119" t="s">
        <v>8560</v>
      </c>
      <c r="L497" s="89">
        <v>3.0</v>
      </c>
      <c r="M497" s="89">
        <v>3.0</v>
      </c>
      <c r="N497" s="113">
        <v>1652.0</v>
      </c>
      <c r="O497" s="114"/>
      <c r="P497" s="8" t="s">
        <v>2900</v>
      </c>
      <c r="Q497" s="8" t="s">
        <v>2900</v>
      </c>
      <c r="R497" s="8" t="s">
        <v>2900</v>
      </c>
      <c r="S497" s="106"/>
      <c r="T497" s="89" t="s">
        <v>3307</v>
      </c>
      <c r="U497" s="93" t="s">
        <v>8561</v>
      </c>
    </row>
    <row r="498">
      <c r="A498" s="6">
        <v>45558.0</v>
      </c>
      <c r="B498" s="8" t="s">
        <v>8562</v>
      </c>
      <c r="C498" s="12" t="s">
        <v>8563</v>
      </c>
      <c r="D498" s="8" t="s">
        <v>8564</v>
      </c>
      <c r="E498" s="8" t="s">
        <v>3306</v>
      </c>
      <c r="F498" s="111">
        <v>0.0409</v>
      </c>
      <c r="G498" s="87">
        <v>1090.0</v>
      </c>
      <c r="H498" s="87">
        <v>317500.0</v>
      </c>
      <c r="I498" s="87">
        <v>175447.0</v>
      </c>
      <c r="J498" s="112">
        <f t="shared" si="1"/>
        <v>142053</v>
      </c>
      <c r="K498" s="119" t="s">
        <v>8565</v>
      </c>
      <c r="L498" s="89">
        <v>3.0</v>
      </c>
      <c r="M498" s="89">
        <v>1.0</v>
      </c>
      <c r="N498" s="113">
        <v>931.0</v>
      </c>
      <c r="O498" s="114"/>
      <c r="P498" s="8" t="s">
        <v>2900</v>
      </c>
      <c r="Q498" s="8" t="s">
        <v>2900</v>
      </c>
      <c r="R498" s="8" t="s">
        <v>2900</v>
      </c>
      <c r="S498" s="106"/>
      <c r="T498" s="89" t="s">
        <v>3307</v>
      </c>
      <c r="U498" s="93" t="s">
        <v>8566</v>
      </c>
    </row>
    <row r="499">
      <c r="A499" s="6">
        <v>45558.0</v>
      </c>
      <c r="B499" s="8" t="s">
        <v>6964</v>
      </c>
      <c r="C499" s="12" t="s">
        <v>8567</v>
      </c>
      <c r="D499" s="8" t="s">
        <v>8568</v>
      </c>
      <c r="E499" s="8" t="s">
        <v>3306</v>
      </c>
      <c r="F499" s="111">
        <v>0.0498</v>
      </c>
      <c r="G499" s="87">
        <v>2264.0</v>
      </c>
      <c r="H499" s="87">
        <v>320000.0</v>
      </c>
      <c r="I499" s="87">
        <v>386436.0</v>
      </c>
      <c r="J499" s="112">
        <f t="shared" si="1"/>
        <v>-66436</v>
      </c>
      <c r="K499" s="119" t="s">
        <v>8569</v>
      </c>
      <c r="L499" s="89">
        <v>4.0</v>
      </c>
      <c r="M499" s="89">
        <v>2.0</v>
      </c>
      <c r="N499" s="113">
        <v>1794.0</v>
      </c>
      <c r="O499" s="114"/>
      <c r="P499" s="8" t="s">
        <v>66</v>
      </c>
      <c r="Q499" s="8" t="s">
        <v>66</v>
      </c>
      <c r="R499" s="8" t="s">
        <v>66</v>
      </c>
      <c r="S499" s="106"/>
      <c r="T499" s="89" t="s">
        <v>3307</v>
      </c>
      <c r="U499" s="93" t="s">
        <v>8570</v>
      </c>
    </row>
    <row r="500">
      <c r="A500" s="6">
        <v>45558.0</v>
      </c>
      <c r="B500" s="8" t="s">
        <v>8571</v>
      </c>
      <c r="C500" s="12" t="s">
        <v>8572</v>
      </c>
      <c r="D500" s="8" t="s">
        <v>8573</v>
      </c>
      <c r="E500" s="8" t="s">
        <v>3306</v>
      </c>
      <c r="F500" s="111">
        <v>0.0259</v>
      </c>
      <c r="G500" s="87">
        <v>1979.0</v>
      </c>
      <c r="H500" s="87">
        <v>507000.0</v>
      </c>
      <c r="I500" s="87">
        <v>368673.0</v>
      </c>
      <c r="J500" s="112">
        <f t="shared" si="1"/>
        <v>138327</v>
      </c>
      <c r="K500" s="119" t="s">
        <v>8574</v>
      </c>
      <c r="L500" s="89">
        <v>4.0</v>
      </c>
      <c r="M500" s="89">
        <v>3.0</v>
      </c>
      <c r="N500" s="113">
        <v>1949.0</v>
      </c>
      <c r="O500" s="114" t="s">
        <v>4821</v>
      </c>
      <c r="P500" s="8" t="s">
        <v>66</v>
      </c>
      <c r="Q500" s="8" t="s">
        <v>66</v>
      </c>
      <c r="R500" s="8" t="s">
        <v>66</v>
      </c>
      <c r="S500" s="106"/>
      <c r="T500" s="89" t="s">
        <v>3307</v>
      </c>
      <c r="U500" s="93" t="s">
        <v>8575</v>
      </c>
    </row>
    <row r="501">
      <c r="A501" s="6">
        <v>45558.0</v>
      </c>
      <c r="B501" s="8" t="s">
        <v>8576</v>
      </c>
      <c r="C501" s="12" t="s">
        <v>8577</v>
      </c>
      <c r="D501" s="8" t="s">
        <v>8578</v>
      </c>
      <c r="E501" s="8" t="s">
        <v>3558</v>
      </c>
      <c r="F501" s="111">
        <v>0.0281</v>
      </c>
      <c r="G501" s="87">
        <v>1947.0</v>
      </c>
      <c r="H501" s="87">
        <v>440000.0</v>
      </c>
      <c r="I501" s="87">
        <v>344545.0</v>
      </c>
      <c r="J501" s="112">
        <f t="shared" si="1"/>
        <v>95455</v>
      </c>
      <c r="K501" s="119" t="s">
        <v>8579</v>
      </c>
      <c r="L501" s="89">
        <v>4.0</v>
      </c>
      <c r="M501" s="89">
        <v>3.0</v>
      </c>
      <c r="N501" s="113">
        <v>1894.0</v>
      </c>
      <c r="O501" s="114"/>
      <c r="P501" s="8" t="s">
        <v>2900</v>
      </c>
      <c r="Q501" s="8" t="s">
        <v>2900</v>
      </c>
      <c r="R501" s="8" t="s">
        <v>2900</v>
      </c>
      <c r="S501" s="106"/>
      <c r="T501" s="89" t="s">
        <v>3307</v>
      </c>
      <c r="U501" s="93" t="s">
        <v>8580</v>
      </c>
    </row>
    <row r="502">
      <c r="A502" s="6">
        <v>45558.0</v>
      </c>
      <c r="B502" s="8" t="s">
        <v>8581</v>
      </c>
      <c r="C502" s="12" t="s">
        <v>8582</v>
      </c>
      <c r="D502" s="8" t="s">
        <v>8583</v>
      </c>
      <c r="E502" s="8" t="s">
        <v>3306</v>
      </c>
      <c r="F502" s="111">
        <v>0.0355</v>
      </c>
      <c r="G502" s="87">
        <v>1399.0</v>
      </c>
      <c r="H502" s="87">
        <v>480000.0</v>
      </c>
      <c r="I502" s="87">
        <v>161266.0</v>
      </c>
      <c r="J502" s="112">
        <f t="shared" si="1"/>
        <v>318734</v>
      </c>
      <c r="K502" s="119"/>
      <c r="L502" s="89">
        <v>5.0</v>
      </c>
      <c r="M502" s="89">
        <v>3.0</v>
      </c>
      <c r="N502" s="113">
        <v>3029.0</v>
      </c>
      <c r="O502" s="114" t="s">
        <v>3561</v>
      </c>
      <c r="P502" s="8" t="s">
        <v>2900</v>
      </c>
      <c r="Q502" s="8" t="s">
        <v>2900</v>
      </c>
      <c r="R502" s="8" t="s">
        <v>2900</v>
      </c>
      <c r="S502" s="106"/>
      <c r="T502" s="89" t="s">
        <v>3307</v>
      </c>
      <c r="U502" s="93" t="s">
        <v>8584</v>
      </c>
    </row>
    <row r="503">
      <c r="A503" s="6">
        <v>45558.0</v>
      </c>
      <c r="B503" s="8" t="s">
        <v>8585</v>
      </c>
      <c r="C503" s="12" t="s">
        <v>8586</v>
      </c>
      <c r="D503" s="8" t="s">
        <v>8587</v>
      </c>
      <c r="E503" s="8" t="s">
        <v>3306</v>
      </c>
      <c r="F503" s="111">
        <v>0.0403</v>
      </c>
      <c r="G503" s="87">
        <v>2287.0</v>
      </c>
      <c r="H503" s="87">
        <v>675000.0</v>
      </c>
      <c r="I503" s="87">
        <v>351181.0</v>
      </c>
      <c r="J503" s="112">
        <f t="shared" si="1"/>
        <v>323819</v>
      </c>
      <c r="K503" s="119"/>
      <c r="L503" s="89">
        <v>5.0</v>
      </c>
      <c r="M503" s="89">
        <v>4.0</v>
      </c>
      <c r="N503" s="113">
        <v>3268.0</v>
      </c>
      <c r="O503" s="114"/>
      <c r="P503" s="8" t="s">
        <v>2900</v>
      </c>
      <c r="Q503" s="8" t="s">
        <v>2900</v>
      </c>
      <c r="R503" s="8" t="s">
        <v>2900</v>
      </c>
      <c r="S503" s="106"/>
      <c r="T503" s="89" t="s">
        <v>3307</v>
      </c>
      <c r="U503" s="93" t="s">
        <v>8588</v>
      </c>
    </row>
    <row r="504">
      <c r="A504" s="6">
        <v>45558.0</v>
      </c>
      <c r="B504" s="8" t="s">
        <v>8589</v>
      </c>
      <c r="C504" s="12" t="s">
        <v>8590</v>
      </c>
      <c r="D504" s="8" t="s">
        <v>8591</v>
      </c>
      <c r="E504" s="8" t="s">
        <v>3306</v>
      </c>
      <c r="F504" s="111">
        <v>0.0322</v>
      </c>
      <c r="G504" s="87">
        <v>1755.0</v>
      </c>
      <c r="H504" s="87">
        <v>576000.0</v>
      </c>
      <c r="I504" s="87">
        <v>310889.0</v>
      </c>
      <c r="J504" s="112">
        <f t="shared" si="1"/>
        <v>265111</v>
      </c>
      <c r="K504" s="119"/>
      <c r="L504" s="89">
        <v>4.0</v>
      </c>
      <c r="M504" s="89">
        <v>4.0</v>
      </c>
      <c r="N504" s="113">
        <v>4029.0</v>
      </c>
      <c r="O504" s="114"/>
      <c r="P504" s="8" t="s">
        <v>2900</v>
      </c>
      <c r="Q504" s="8" t="s">
        <v>2900</v>
      </c>
      <c r="R504" s="8" t="s">
        <v>2900</v>
      </c>
      <c r="S504" s="106"/>
      <c r="T504" s="89" t="s">
        <v>3307</v>
      </c>
      <c r="U504" s="93" t="s">
        <v>8592</v>
      </c>
    </row>
    <row r="505">
      <c r="A505" s="6">
        <v>45558.0</v>
      </c>
      <c r="B505" s="8" t="s">
        <v>8593</v>
      </c>
      <c r="C505" s="12" t="s">
        <v>8594</v>
      </c>
      <c r="D505" s="8" t="s">
        <v>8595</v>
      </c>
      <c r="E505" s="8" t="s">
        <v>3306</v>
      </c>
      <c r="F505" s="111">
        <v>0.0285</v>
      </c>
      <c r="G505" s="87">
        <v>1023.0</v>
      </c>
      <c r="H505" s="87">
        <v>400000.0</v>
      </c>
      <c r="I505" s="87">
        <v>209670.0</v>
      </c>
      <c r="J505" s="112">
        <f t="shared" si="1"/>
        <v>190330</v>
      </c>
      <c r="K505" s="119"/>
      <c r="L505" s="89">
        <v>3.0</v>
      </c>
      <c r="M505" s="89">
        <v>3.0</v>
      </c>
      <c r="N505" s="113">
        <v>1764.0</v>
      </c>
      <c r="O505" s="114">
        <v>197.0</v>
      </c>
      <c r="P505" s="8" t="s">
        <v>2900</v>
      </c>
      <c r="Q505" s="8" t="s">
        <v>2900</v>
      </c>
      <c r="R505" s="8" t="s">
        <v>2900</v>
      </c>
      <c r="S505" s="106"/>
      <c r="T505" s="89" t="s">
        <v>3307</v>
      </c>
      <c r="U505" s="93" t="s">
        <v>8596</v>
      </c>
    </row>
    <row r="506">
      <c r="A506" s="6">
        <v>45558.0</v>
      </c>
      <c r="B506" s="8" t="s">
        <v>6879</v>
      </c>
      <c r="C506" s="12" t="s">
        <v>8597</v>
      </c>
      <c r="D506" s="8" t="s">
        <v>8598</v>
      </c>
      <c r="E506" s="8" t="s">
        <v>3306</v>
      </c>
      <c r="F506" s="111">
        <v>0.0395</v>
      </c>
      <c r="G506" s="87">
        <v>1252.0</v>
      </c>
      <c r="H506" s="87">
        <v>495000.0</v>
      </c>
      <c r="I506" s="87">
        <v>197480.0</v>
      </c>
      <c r="J506" s="112">
        <f t="shared" si="1"/>
        <v>297520</v>
      </c>
      <c r="K506" s="119"/>
      <c r="L506" s="89">
        <v>3.0</v>
      </c>
      <c r="M506" s="89">
        <v>3.0</v>
      </c>
      <c r="N506" s="113">
        <v>2646.0</v>
      </c>
      <c r="O506" s="114"/>
      <c r="P506" s="8" t="s">
        <v>2900</v>
      </c>
      <c r="Q506" s="8" t="s">
        <v>2900</v>
      </c>
      <c r="R506" s="8" t="s">
        <v>2900</v>
      </c>
      <c r="S506" s="106"/>
      <c r="T506" s="89" t="s">
        <v>3307</v>
      </c>
      <c r="U506" s="93" t="s">
        <v>8599</v>
      </c>
    </row>
    <row r="507">
      <c r="A507" s="6">
        <v>45558.0</v>
      </c>
      <c r="B507" s="8" t="s">
        <v>8600</v>
      </c>
      <c r="C507" s="12" t="s">
        <v>8601</v>
      </c>
      <c r="D507" s="8" t="s">
        <v>8602</v>
      </c>
      <c r="E507" s="8" t="s">
        <v>3306</v>
      </c>
      <c r="F507" s="111">
        <v>0.0265</v>
      </c>
      <c r="G507" s="87">
        <v>3272.0</v>
      </c>
      <c r="H507" s="87">
        <v>850000.0</v>
      </c>
      <c r="I507" s="87">
        <v>685420.0</v>
      </c>
      <c r="J507" s="112">
        <f t="shared" si="1"/>
        <v>164580</v>
      </c>
      <c r="K507" s="119"/>
      <c r="L507" s="89">
        <v>3.0</v>
      </c>
      <c r="M507" s="89">
        <v>3.0</v>
      </c>
      <c r="N507" s="113">
        <v>2856.0</v>
      </c>
      <c r="O507" s="114"/>
      <c r="P507" s="8" t="s">
        <v>2900</v>
      </c>
      <c r="Q507" s="8" t="s">
        <v>2900</v>
      </c>
      <c r="R507" s="8" t="s">
        <v>2900</v>
      </c>
      <c r="S507" s="106"/>
      <c r="T507" s="89" t="s">
        <v>3307</v>
      </c>
      <c r="U507" s="93" t="s">
        <v>8603</v>
      </c>
    </row>
    <row r="508">
      <c r="A508" s="6">
        <v>45555.0</v>
      </c>
      <c r="B508" s="8" t="s">
        <v>8604</v>
      </c>
      <c r="C508" s="12" t="s">
        <v>8605</v>
      </c>
      <c r="D508" s="8" t="s">
        <v>8606</v>
      </c>
      <c r="E508" s="8" t="s">
        <v>3306</v>
      </c>
      <c r="F508" s="111">
        <v>0.0281</v>
      </c>
      <c r="G508" s="87">
        <v>1149.0</v>
      </c>
      <c r="H508" s="87">
        <v>375000.0</v>
      </c>
      <c r="I508" s="87">
        <v>244960.0</v>
      </c>
      <c r="J508" s="112">
        <f t="shared" si="1"/>
        <v>130040</v>
      </c>
      <c r="K508" s="119" t="s">
        <v>8607</v>
      </c>
      <c r="L508" s="89">
        <v>2.0</v>
      </c>
      <c r="M508" s="89">
        <v>2.0</v>
      </c>
      <c r="N508" s="113">
        <v>1216.0</v>
      </c>
      <c r="O508" s="114"/>
      <c r="P508" s="8" t="s">
        <v>66</v>
      </c>
      <c r="Q508" s="8" t="s">
        <v>66</v>
      </c>
      <c r="R508" s="8" t="s">
        <v>66</v>
      </c>
      <c r="S508" s="106"/>
      <c r="T508" s="89" t="s">
        <v>3693</v>
      </c>
      <c r="U508" s="93" t="s">
        <v>8608</v>
      </c>
    </row>
    <row r="509">
      <c r="A509" s="6">
        <v>45555.0</v>
      </c>
      <c r="B509" s="8" t="s">
        <v>8609</v>
      </c>
      <c r="C509" s="12" t="s">
        <v>8610</v>
      </c>
      <c r="D509" s="8" t="s">
        <v>8611</v>
      </c>
      <c r="E509" s="8" t="s">
        <v>3851</v>
      </c>
      <c r="F509" s="111">
        <v>0.0285</v>
      </c>
      <c r="G509" s="87">
        <v>1470.0</v>
      </c>
      <c r="H509" s="87">
        <v>440000.0</v>
      </c>
      <c r="I509" s="87">
        <v>301356.0</v>
      </c>
      <c r="J509" s="112">
        <f t="shared" si="1"/>
        <v>138644</v>
      </c>
      <c r="K509" s="119" t="s">
        <v>8612</v>
      </c>
      <c r="L509" s="89">
        <v>4.0</v>
      </c>
      <c r="M509" s="89">
        <v>2.0</v>
      </c>
      <c r="N509" s="113">
        <v>1886.0</v>
      </c>
      <c r="O509" s="114"/>
      <c r="P509" s="8" t="s">
        <v>2900</v>
      </c>
      <c r="Q509" s="8" t="s">
        <v>2900</v>
      </c>
      <c r="R509" s="8" t="s">
        <v>2900</v>
      </c>
      <c r="S509" s="106"/>
      <c r="T509" s="89" t="s">
        <v>3307</v>
      </c>
      <c r="U509" s="93" t="s">
        <v>8613</v>
      </c>
    </row>
    <row r="510">
      <c r="A510" s="6">
        <v>45555.0</v>
      </c>
      <c r="B510" s="8" t="s">
        <v>8614</v>
      </c>
      <c r="C510" s="12" t="s">
        <v>8615</v>
      </c>
      <c r="D510" s="8" t="s">
        <v>8616</v>
      </c>
      <c r="E510" s="8" t="s">
        <v>3306</v>
      </c>
      <c r="F510" s="111">
        <v>0.0291</v>
      </c>
      <c r="G510" s="87">
        <v>1610.0</v>
      </c>
      <c r="H510" s="87">
        <v>439900.0</v>
      </c>
      <c r="I510" s="87">
        <v>299208.0</v>
      </c>
      <c r="J510" s="112">
        <f t="shared" si="1"/>
        <v>140692</v>
      </c>
      <c r="K510" s="119" t="s">
        <v>8617</v>
      </c>
      <c r="L510" s="89">
        <v>5.0</v>
      </c>
      <c r="M510" s="89">
        <v>4.0</v>
      </c>
      <c r="N510" s="113">
        <v>2384.0</v>
      </c>
      <c r="O510" s="114"/>
      <c r="P510" s="8" t="s">
        <v>2900</v>
      </c>
      <c r="Q510" s="8" t="s">
        <v>2900</v>
      </c>
      <c r="R510" s="8" t="s">
        <v>2900</v>
      </c>
      <c r="S510" s="106"/>
      <c r="T510" s="89" t="s">
        <v>3940</v>
      </c>
      <c r="U510" s="93" t="s">
        <v>8618</v>
      </c>
    </row>
    <row r="511">
      <c r="A511" s="6">
        <v>45555.0</v>
      </c>
      <c r="B511" s="8" t="s">
        <v>8619</v>
      </c>
      <c r="C511" s="117"/>
      <c r="D511" s="8" t="s">
        <v>8620</v>
      </c>
      <c r="E511" s="8" t="s">
        <v>3851</v>
      </c>
      <c r="F511" s="111">
        <v>0.0258</v>
      </c>
      <c r="G511" s="87">
        <v>752.0</v>
      </c>
      <c r="H511" s="87">
        <v>239900.0</v>
      </c>
      <c r="I511" s="87">
        <v>156186.0</v>
      </c>
      <c r="J511" s="112">
        <f t="shared" si="1"/>
        <v>83714</v>
      </c>
      <c r="K511" s="119"/>
      <c r="L511" s="89">
        <v>3.0</v>
      </c>
      <c r="M511" s="89">
        <v>1.0</v>
      </c>
      <c r="N511" s="113">
        <v>1099.0</v>
      </c>
      <c r="O511" s="114"/>
      <c r="P511" s="8" t="s">
        <v>2900</v>
      </c>
      <c r="Q511" s="8" t="s">
        <v>2900</v>
      </c>
      <c r="R511" s="8" t="s">
        <v>2900</v>
      </c>
      <c r="S511" s="106"/>
      <c r="T511" s="89" t="s">
        <v>3307</v>
      </c>
      <c r="U511" s="93" t="s">
        <v>8621</v>
      </c>
    </row>
    <row r="512">
      <c r="A512" s="6">
        <v>45555.0</v>
      </c>
      <c r="B512" s="8" t="s">
        <v>8622</v>
      </c>
      <c r="C512" s="117"/>
      <c r="D512" s="8" t="s">
        <v>8623</v>
      </c>
      <c r="E512" s="8" t="s">
        <v>3306</v>
      </c>
      <c r="F512" s="111">
        <v>0.0291</v>
      </c>
      <c r="G512" s="87">
        <v>2677.0</v>
      </c>
      <c r="H512" s="87">
        <v>800000.0</v>
      </c>
      <c r="I512" s="87">
        <v>462175.0</v>
      </c>
      <c r="J512" s="112">
        <f t="shared" si="1"/>
        <v>337825</v>
      </c>
      <c r="K512" s="119"/>
      <c r="L512" s="89">
        <v>5.0</v>
      </c>
      <c r="M512" s="89">
        <v>4.0</v>
      </c>
      <c r="N512" s="113">
        <v>4207.0</v>
      </c>
      <c r="O512" s="114">
        <v>100.0</v>
      </c>
      <c r="P512" s="8" t="s">
        <v>2900</v>
      </c>
      <c r="Q512" s="8" t="s">
        <v>2900</v>
      </c>
      <c r="R512" s="8" t="s">
        <v>2900</v>
      </c>
      <c r="S512" s="106"/>
      <c r="T512" s="89" t="s">
        <v>3307</v>
      </c>
      <c r="U512" s="93" t="s">
        <v>8624</v>
      </c>
    </row>
    <row r="513">
      <c r="A513" s="6">
        <v>45555.0</v>
      </c>
      <c r="B513" s="8" t="s">
        <v>8625</v>
      </c>
      <c r="C513" s="12" t="s">
        <v>8626</v>
      </c>
      <c r="D513" s="8" t="s">
        <v>8627</v>
      </c>
      <c r="E513" s="8" t="s">
        <v>3851</v>
      </c>
      <c r="F513" s="111">
        <v>0.0327</v>
      </c>
      <c r="G513" s="87">
        <v>1563.0</v>
      </c>
      <c r="H513" s="87">
        <v>475000.0</v>
      </c>
      <c r="I513" s="87">
        <v>261934.0</v>
      </c>
      <c r="J513" s="112">
        <f t="shared" si="1"/>
        <v>213066</v>
      </c>
      <c r="K513" s="119"/>
      <c r="L513" s="89">
        <v>3.0</v>
      </c>
      <c r="M513" s="89">
        <v>2.0</v>
      </c>
      <c r="N513" s="113">
        <v>1486.0</v>
      </c>
      <c r="O513" s="114" t="s">
        <v>8628</v>
      </c>
      <c r="P513" s="8" t="s">
        <v>2900</v>
      </c>
      <c r="Q513" s="8" t="s">
        <v>2900</v>
      </c>
      <c r="R513" s="8" t="s">
        <v>2900</v>
      </c>
      <c r="S513" s="106"/>
      <c r="T513" s="89" t="s">
        <v>3307</v>
      </c>
      <c r="U513" s="93" t="s">
        <v>8629</v>
      </c>
    </row>
    <row r="514">
      <c r="A514" s="6">
        <v>45555.0</v>
      </c>
      <c r="B514" s="8" t="s">
        <v>8630</v>
      </c>
      <c r="C514" s="12" t="s">
        <v>8631</v>
      </c>
      <c r="D514" s="8" t="s">
        <v>8632</v>
      </c>
      <c r="E514" s="8" t="s">
        <v>3851</v>
      </c>
      <c r="F514" s="111">
        <v>0.0407</v>
      </c>
      <c r="G514" s="87">
        <v>1364.0</v>
      </c>
      <c r="H514" s="87">
        <v>415000.0</v>
      </c>
      <c r="I514" s="87">
        <v>209878.0</v>
      </c>
      <c r="J514" s="112">
        <f t="shared" si="1"/>
        <v>205122</v>
      </c>
      <c r="K514" s="119"/>
      <c r="L514" s="89">
        <v>4.0</v>
      </c>
      <c r="M514" s="89">
        <v>4.0</v>
      </c>
      <c r="N514" s="113">
        <v>2164.0</v>
      </c>
      <c r="O514" s="114" t="s">
        <v>8633</v>
      </c>
      <c r="P514" s="8" t="s">
        <v>2900</v>
      </c>
      <c r="Q514" s="8" t="s">
        <v>2900</v>
      </c>
      <c r="R514" s="8" t="s">
        <v>2900</v>
      </c>
      <c r="S514" s="106"/>
      <c r="T514" s="89" t="s">
        <v>3307</v>
      </c>
      <c r="U514" s="93" t="s">
        <v>8634</v>
      </c>
    </row>
    <row r="515">
      <c r="A515" s="6">
        <v>45555.0</v>
      </c>
      <c r="B515" s="8" t="s">
        <v>8635</v>
      </c>
      <c r="C515" s="12" t="s">
        <v>8636</v>
      </c>
      <c r="D515" s="8" t="s">
        <v>8637</v>
      </c>
      <c r="E515" s="8" t="s">
        <v>3851</v>
      </c>
      <c r="F515" s="111">
        <v>0.0369</v>
      </c>
      <c r="G515" s="87">
        <v>721.0</v>
      </c>
      <c r="H515" s="87">
        <v>345000.0</v>
      </c>
      <c r="I515" s="87">
        <v>111686.0</v>
      </c>
      <c r="J515" s="112">
        <f t="shared" si="1"/>
        <v>233314</v>
      </c>
      <c r="K515" s="119"/>
      <c r="L515" s="89">
        <v>3.0</v>
      </c>
      <c r="M515" s="89">
        <v>1.0</v>
      </c>
      <c r="N515" s="113">
        <v>1013.0</v>
      </c>
      <c r="O515" s="114"/>
      <c r="P515" s="8" t="s">
        <v>2900</v>
      </c>
      <c r="Q515" s="8" t="s">
        <v>2900</v>
      </c>
      <c r="R515" s="8" t="s">
        <v>2900</v>
      </c>
      <c r="S515" s="106"/>
      <c r="T515" s="89" t="s">
        <v>3307</v>
      </c>
      <c r="U515" s="93" t="s">
        <v>8638</v>
      </c>
    </row>
    <row r="516">
      <c r="A516" s="6">
        <v>45555.0</v>
      </c>
      <c r="B516" s="8" t="s">
        <v>8639</v>
      </c>
      <c r="C516" s="12" t="s">
        <v>8640</v>
      </c>
      <c r="D516" s="8" t="s">
        <v>8641</v>
      </c>
      <c r="E516" s="8" t="s">
        <v>3306</v>
      </c>
      <c r="F516" s="111">
        <v>0.0256</v>
      </c>
      <c r="G516" s="87">
        <v>2484.0</v>
      </c>
      <c r="H516" s="87">
        <v>760000.0</v>
      </c>
      <c r="I516" s="87">
        <v>512364.0</v>
      </c>
      <c r="J516" s="112">
        <f t="shared" si="1"/>
        <v>247636</v>
      </c>
      <c r="K516" s="119"/>
      <c r="L516" s="89">
        <v>4.0</v>
      </c>
      <c r="M516" s="89">
        <v>4.0</v>
      </c>
      <c r="N516" s="113">
        <v>4721.0</v>
      </c>
      <c r="O516" s="114">
        <v>24.0</v>
      </c>
      <c r="P516" s="8" t="s">
        <v>2900</v>
      </c>
      <c r="Q516" s="8" t="s">
        <v>2900</v>
      </c>
      <c r="R516" s="8" t="s">
        <v>2900</v>
      </c>
      <c r="S516" s="106"/>
      <c r="T516" s="89" t="s">
        <v>3307</v>
      </c>
      <c r="U516" s="93" t="s">
        <v>8642</v>
      </c>
    </row>
    <row r="517">
      <c r="A517" s="6">
        <v>45555.0</v>
      </c>
      <c r="B517" s="8" t="s">
        <v>8643</v>
      </c>
      <c r="C517" s="12" t="s">
        <v>8636</v>
      </c>
      <c r="D517" s="8" t="s">
        <v>8644</v>
      </c>
      <c r="E517" s="8" t="s">
        <v>3306</v>
      </c>
      <c r="F517" s="111">
        <v>0.0313</v>
      </c>
      <c r="G517" s="87">
        <v>1126.0</v>
      </c>
      <c r="H517" s="87">
        <v>550000.0</v>
      </c>
      <c r="I517" s="87">
        <v>35938.0</v>
      </c>
      <c r="J517" s="112">
        <f t="shared" si="1"/>
        <v>514062</v>
      </c>
      <c r="K517" s="119"/>
      <c r="L517" s="89">
        <v>5.0</v>
      </c>
      <c r="M517" s="89">
        <v>4.0</v>
      </c>
      <c r="N517" s="113">
        <v>3056.0</v>
      </c>
      <c r="O517" s="114" t="s">
        <v>6907</v>
      </c>
      <c r="P517" s="8" t="s">
        <v>2900</v>
      </c>
      <c r="Q517" s="8" t="s">
        <v>2900</v>
      </c>
      <c r="R517" s="8" t="s">
        <v>2900</v>
      </c>
      <c r="S517" s="106"/>
      <c r="T517" s="89" t="s">
        <v>3307</v>
      </c>
      <c r="U517" s="93" t="s">
        <v>8645</v>
      </c>
    </row>
    <row r="518">
      <c r="A518" s="6">
        <v>45555.0</v>
      </c>
      <c r="B518" s="8" t="s">
        <v>8251</v>
      </c>
      <c r="C518" s="12" t="s">
        <v>8646</v>
      </c>
      <c r="D518" s="8" t="s">
        <v>8647</v>
      </c>
      <c r="E518" s="8" t="s">
        <v>3306</v>
      </c>
      <c r="F518" s="111">
        <v>0.0277</v>
      </c>
      <c r="G518" s="87">
        <v>1395.0</v>
      </c>
      <c r="H518" s="87">
        <v>479000.0</v>
      </c>
      <c r="I518" s="87">
        <v>268036.0</v>
      </c>
      <c r="J518" s="112">
        <f t="shared" si="1"/>
        <v>210964</v>
      </c>
      <c r="K518" s="119"/>
      <c r="L518" s="89">
        <v>4.0</v>
      </c>
      <c r="M518" s="89">
        <v>3.0</v>
      </c>
      <c r="N518" s="113">
        <v>2349.0</v>
      </c>
      <c r="O518" s="114" t="s">
        <v>4954</v>
      </c>
      <c r="P518" s="8" t="s">
        <v>2900</v>
      </c>
      <c r="Q518" s="8" t="s">
        <v>2900</v>
      </c>
      <c r="R518" s="8" t="s">
        <v>2900</v>
      </c>
      <c r="S518" s="106"/>
      <c r="T518" s="89" t="s">
        <v>3307</v>
      </c>
      <c r="U518" s="93" t="s">
        <v>8648</v>
      </c>
    </row>
    <row r="519">
      <c r="A519" s="6">
        <v>45555.0</v>
      </c>
      <c r="B519" s="8" t="s">
        <v>7310</v>
      </c>
      <c r="C519" s="12" t="s">
        <v>8649</v>
      </c>
      <c r="D519" s="8" t="s">
        <v>8650</v>
      </c>
      <c r="E519" s="8" t="s">
        <v>3306</v>
      </c>
      <c r="F519" s="111">
        <v>0.0258</v>
      </c>
      <c r="G519" s="87">
        <v>2104.0</v>
      </c>
      <c r="H519" s="87">
        <v>685000.0</v>
      </c>
      <c r="I519" s="87">
        <v>422343.0</v>
      </c>
      <c r="J519" s="112">
        <f t="shared" si="1"/>
        <v>262657</v>
      </c>
      <c r="K519" s="119"/>
      <c r="L519" s="89">
        <v>4.0</v>
      </c>
      <c r="M519" s="89">
        <v>3.0</v>
      </c>
      <c r="N519" s="113">
        <v>3647.0</v>
      </c>
      <c r="O519" s="114"/>
      <c r="P519" s="8" t="s">
        <v>2900</v>
      </c>
      <c r="Q519" s="8" t="s">
        <v>2900</v>
      </c>
      <c r="R519" s="8" t="s">
        <v>2900</v>
      </c>
      <c r="S519" s="106"/>
      <c r="T519" s="89" t="s">
        <v>3307</v>
      </c>
      <c r="U519" s="93" t="s">
        <v>8651</v>
      </c>
    </row>
    <row r="520">
      <c r="A520" s="6">
        <v>45555.0</v>
      </c>
      <c r="B520" s="8" t="s">
        <v>8652</v>
      </c>
      <c r="C520" s="12" t="s">
        <v>8653</v>
      </c>
      <c r="D520" s="8" t="s">
        <v>8654</v>
      </c>
      <c r="E520" s="8" t="s">
        <v>3306</v>
      </c>
      <c r="F520" s="111">
        <v>0.0353</v>
      </c>
      <c r="G520" s="87">
        <v>2970.0</v>
      </c>
      <c r="H520" s="87">
        <v>995000.0</v>
      </c>
      <c r="I520" s="87">
        <v>447537.0</v>
      </c>
      <c r="J520" s="112">
        <f t="shared" si="1"/>
        <v>547463</v>
      </c>
      <c r="K520" s="119"/>
      <c r="L520" s="89">
        <v>4.0</v>
      </c>
      <c r="M520" s="89">
        <v>5.0</v>
      </c>
      <c r="N520" s="113">
        <v>3980.0</v>
      </c>
      <c r="O520" s="114" t="s">
        <v>6819</v>
      </c>
      <c r="P520" s="8" t="s">
        <v>2900</v>
      </c>
      <c r="Q520" s="8" t="s">
        <v>2900</v>
      </c>
      <c r="R520" s="8" t="s">
        <v>2900</v>
      </c>
      <c r="S520" s="106"/>
      <c r="T520" s="89" t="s">
        <v>3307</v>
      </c>
      <c r="U520" s="93" t="s">
        <v>8655</v>
      </c>
    </row>
    <row r="521">
      <c r="A521" s="6">
        <v>45554.0</v>
      </c>
      <c r="B521" s="8" t="s">
        <v>6879</v>
      </c>
      <c r="C521" s="12" t="s">
        <v>8656</v>
      </c>
      <c r="D521" s="8" t="s">
        <v>8657</v>
      </c>
      <c r="E521" s="8" t="s">
        <v>3851</v>
      </c>
      <c r="F521" s="111">
        <v>0.0265</v>
      </c>
      <c r="G521" s="87">
        <v>1436.0</v>
      </c>
      <c r="H521" s="87">
        <v>415000.0</v>
      </c>
      <c r="I521" s="87">
        <v>300560.0</v>
      </c>
      <c r="J521" s="112">
        <f t="shared" si="1"/>
        <v>114440</v>
      </c>
      <c r="K521" s="119" t="s">
        <v>8658</v>
      </c>
      <c r="L521" s="89">
        <v>5.0</v>
      </c>
      <c r="M521" s="89">
        <v>3.0</v>
      </c>
      <c r="N521" s="113">
        <v>2118.0</v>
      </c>
      <c r="O521" s="114"/>
      <c r="P521" s="8" t="s">
        <v>66</v>
      </c>
      <c r="Q521" s="8" t="s">
        <v>66</v>
      </c>
      <c r="R521" s="8" t="s">
        <v>66</v>
      </c>
      <c r="S521" s="106"/>
      <c r="T521" s="89" t="s">
        <v>3307</v>
      </c>
      <c r="U521" s="93" t="s">
        <v>8659</v>
      </c>
    </row>
    <row r="522">
      <c r="A522" s="6">
        <v>45554.0</v>
      </c>
      <c r="B522" s="8" t="s">
        <v>7947</v>
      </c>
      <c r="C522" s="12" t="s">
        <v>8660</v>
      </c>
      <c r="D522" s="8" t="s">
        <v>8661</v>
      </c>
      <c r="E522" s="8" t="s">
        <v>3306</v>
      </c>
      <c r="F522" s="111">
        <v>0.0283</v>
      </c>
      <c r="G522" s="87">
        <v>1850.0</v>
      </c>
      <c r="H522" s="87">
        <v>429900.0</v>
      </c>
      <c r="I522" s="87">
        <v>335404.0</v>
      </c>
      <c r="J522" s="112">
        <f t="shared" si="1"/>
        <v>94496</v>
      </c>
      <c r="K522" s="119" t="s">
        <v>8662</v>
      </c>
      <c r="L522" s="89">
        <v>3.0</v>
      </c>
      <c r="M522" s="89">
        <v>3.0</v>
      </c>
      <c r="N522" s="113">
        <v>1634.0</v>
      </c>
      <c r="O522" s="114"/>
      <c r="P522" s="8" t="s">
        <v>66</v>
      </c>
      <c r="Q522" s="8" t="s">
        <v>66</v>
      </c>
      <c r="R522" s="8" t="s">
        <v>66</v>
      </c>
      <c r="S522" s="106"/>
      <c r="T522" s="89" t="s">
        <v>3307</v>
      </c>
      <c r="U522" s="93" t="s">
        <v>8663</v>
      </c>
    </row>
    <row r="523">
      <c r="A523" s="6">
        <v>45554.0</v>
      </c>
      <c r="B523" s="8" t="s">
        <v>3825</v>
      </c>
      <c r="C523" s="12" t="s">
        <v>8664</v>
      </c>
      <c r="D523" s="8" t="s">
        <v>8665</v>
      </c>
      <c r="E523" s="8" t="s">
        <v>3306</v>
      </c>
      <c r="F523" s="111">
        <v>0.0282</v>
      </c>
      <c r="G523" s="87">
        <v>1729.0</v>
      </c>
      <c r="H523" s="87">
        <v>399500.0</v>
      </c>
      <c r="I523" s="87">
        <v>354484.0</v>
      </c>
      <c r="J523" s="112">
        <f t="shared" si="1"/>
        <v>45016</v>
      </c>
      <c r="K523" s="119" t="s">
        <v>8666</v>
      </c>
      <c r="L523" s="89">
        <v>5.0</v>
      </c>
      <c r="M523" s="89">
        <v>3.0</v>
      </c>
      <c r="N523" s="113">
        <v>2225.0</v>
      </c>
      <c r="O523" s="114"/>
      <c r="P523" s="8" t="s">
        <v>66</v>
      </c>
      <c r="Q523" s="8" t="s">
        <v>66</v>
      </c>
      <c r="R523" s="8" t="s">
        <v>66</v>
      </c>
      <c r="S523" s="106"/>
      <c r="T523" s="89" t="s">
        <v>3307</v>
      </c>
      <c r="U523" s="93" t="s">
        <v>8667</v>
      </c>
    </row>
    <row r="524">
      <c r="A524" s="6">
        <v>45554.0</v>
      </c>
      <c r="B524" s="8" t="s">
        <v>8668</v>
      </c>
      <c r="C524" s="12" t="s">
        <v>8669</v>
      </c>
      <c r="D524" s="8" t="s">
        <v>8670</v>
      </c>
      <c r="E524" s="8"/>
      <c r="F524" s="111">
        <v>0.0498</v>
      </c>
      <c r="G524" s="87">
        <v>2728.0</v>
      </c>
      <c r="H524" s="87">
        <v>497000.0</v>
      </c>
      <c r="I524" s="87">
        <v>482135.0</v>
      </c>
      <c r="J524" s="112">
        <f t="shared" si="1"/>
        <v>14865</v>
      </c>
      <c r="K524" s="119" t="s">
        <v>8671</v>
      </c>
      <c r="L524" s="89">
        <v>5.0</v>
      </c>
      <c r="M524" s="89">
        <v>4.0</v>
      </c>
      <c r="N524" s="113">
        <v>2995.0</v>
      </c>
      <c r="O524" s="114"/>
      <c r="P524" s="8" t="s">
        <v>2900</v>
      </c>
      <c r="Q524" s="8" t="s">
        <v>2900</v>
      </c>
      <c r="R524" s="8" t="s">
        <v>2900</v>
      </c>
      <c r="S524" s="106"/>
      <c r="T524" s="89" t="s">
        <v>3307</v>
      </c>
      <c r="U524" s="93" t="s">
        <v>8672</v>
      </c>
    </row>
    <row r="525">
      <c r="A525" s="6">
        <v>45554.0</v>
      </c>
      <c r="B525" s="8" t="s">
        <v>3949</v>
      </c>
      <c r="C525" s="12" t="s">
        <v>8673</v>
      </c>
      <c r="D525" s="8" t="s">
        <v>8674</v>
      </c>
      <c r="E525" s="8" t="s">
        <v>3851</v>
      </c>
      <c r="F525" s="111">
        <v>0.0277</v>
      </c>
      <c r="G525" s="87">
        <v>1444.0</v>
      </c>
      <c r="H525" s="87">
        <v>382500.0</v>
      </c>
      <c r="I525" s="87">
        <v>280963.0</v>
      </c>
      <c r="J525" s="112">
        <f t="shared" si="1"/>
        <v>101537</v>
      </c>
      <c r="K525" s="119" t="s">
        <v>8675</v>
      </c>
      <c r="L525" s="89">
        <v>5.0</v>
      </c>
      <c r="M525" s="89">
        <v>2.0</v>
      </c>
      <c r="N525" s="113">
        <v>1968.0</v>
      </c>
      <c r="O525" s="114"/>
      <c r="P525" s="8" t="s">
        <v>66</v>
      </c>
      <c r="Q525" s="8" t="s">
        <v>66</v>
      </c>
      <c r="R525" s="8" t="s">
        <v>66</v>
      </c>
      <c r="S525" s="106"/>
      <c r="T525" s="89" t="s">
        <v>3307</v>
      </c>
      <c r="U525" s="93" t="s">
        <v>8676</v>
      </c>
    </row>
    <row r="526">
      <c r="A526" s="6">
        <v>45554.0</v>
      </c>
      <c r="B526" s="8" t="s">
        <v>6342</v>
      </c>
      <c r="C526" s="12" t="s">
        <v>8677</v>
      </c>
      <c r="D526" s="8" t="s">
        <v>8678</v>
      </c>
      <c r="E526" s="8" t="s">
        <v>3306</v>
      </c>
      <c r="F526" s="111">
        <v>0.0271</v>
      </c>
      <c r="G526" s="87">
        <v>2595.0</v>
      </c>
      <c r="H526" s="87">
        <v>925000.0</v>
      </c>
      <c r="I526" s="87">
        <v>500481.0</v>
      </c>
      <c r="J526" s="112">
        <f t="shared" si="1"/>
        <v>424519</v>
      </c>
      <c r="K526" s="119"/>
      <c r="L526" s="89">
        <v>3.0</v>
      </c>
      <c r="M526" s="89">
        <v>4.0</v>
      </c>
      <c r="N526" s="113">
        <v>3990.0</v>
      </c>
      <c r="O526" s="114">
        <v>110.0</v>
      </c>
      <c r="P526" s="8" t="s">
        <v>2900</v>
      </c>
      <c r="Q526" s="8" t="s">
        <v>2900</v>
      </c>
      <c r="R526" s="8" t="s">
        <v>2900</v>
      </c>
      <c r="S526" s="106"/>
      <c r="T526" s="89" t="s">
        <v>3307</v>
      </c>
      <c r="U526" s="93" t="s">
        <v>8679</v>
      </c>
    </row>
    <row r="527">
      <c r="A527" s="6">
        <v>45554.0</v>
      </c>
      <c r="B527" s="8" t="s">
        <v>7402</v>
      </c>
      <c r="C527" s="12" t="s">
        <v>8680</v>
      </c>
      <c r="D527" s="8" t="s">
        <v>8681</v>
      </c>
      <c r="E527" s="8" t="s">
        <v>3306</v>
      </c>
      <c r="F527" s="111">
        <v>0.0256</v>
      </c>
      <c r="G527" s="87">
        <v>2920.0</v>
      </c>
      <c r="H527" s="87">
        <v>950000.0</v>
      </c>
      <c r="I527" s="87">
        <v>618729.0</v>
      </c>
      <c r="J527" s="112">
        <f t="shared" si="1"/>
        <v>331271</v>
      </c>
      <c r="K527" s="119"/>
      <c r="L527" s="89">
        <v>5.0</v>
      </c>
      <c r="M527" s="89">
        <v>4.0</v>
      </c>
      <c r="N527" s="113">
        <v>4228.0</v>
      </c>
      <c r="O527" s="114">
        <v>110.0</v>
      </c>
      <c r="P527" s="8" t="s">
        <v>2900</v>
      </c>
      <c r="Q527" s="8" t="s">
        <v>2900</v>
      </c>
      <c r="R527" s="8" t="s">
        <v>2900</v>
      </c>
      <c r="S527" s="106"/>
      <c r="T527" s="89" t="s">
        <v>3307</v>
      </c>
      <c r="U527" s="93" t="s">
        <v>8682</v>
      </c>
    </row>
    <row r="528">
      <c r="A528" s="6">
        <v>45554.0</v>
      </c>
      <c r="B528" s="8" t="s">
        <v>3316</v>
      </c>
      <c r="C528" s="12" t="s">
        <v>8683</v>
      </c>
      <c r="D528" s="8" t="s">
        <v>8684</v>
      </c>
      <c r="E528" s="8" t="s">
        <v>3306</v>
      </c>
      <c r="F528" s="111">
        <v>0.0361</v>
      </c>
      <c r="G528" s="87">
        <v>1793.0</v>
      </c>
      <c r="H528" s="87">
        <v>509000.0</v>
      </c>
      <c r="I528" s="87">
        <v>229934.0</v>
      </c>
      <c r="J528" s="112">
        <f t="shared" si="1"/>
        <v>279066</v>
      </c>
      <c r="K528" s="119"/>
      <c r="L528" s="89">
        <v>4.0</v>
      </c>
      <c r="M528" s="89">
        <v>3.0</v>
      </c>
      <c r="N528" s="113">
        <v>3486.0</v>
      </c>
      <c r="O528" s="114"/>
      <c r="P528" s="8" t="s">
        <v>2900</v>
      </c>
      <c r="Q528" s="8" t="s">
        <v>2900</v>
      </c>
      <c r="R528" s="8" t="s">
        <v>2900</v>
      </c>
      <c r="S528" s="106"/>
      <c r="T528" s="89" t="s">
        <v>3307</v>
      </c>
      <c r="U528" s="93" t="s">
        <v>8685</v>
      </c>
    </row>
    <row r="529">
      <c r="A529" s="6">
        <v>45554.0</v>
      </c>
      <c r="B529" s="8" t="s">
        <v>8686</v>
      </c>
      <c r="C529" s="12" t="s">
        <v>8687</v>
      </c>
      <c r="D529" s="8" t="s">
        <v>8688</v>
      </c>
      <c r="E529" s="8" t="s">
        <v>3851</v>
      </c>
      <c r="F529" s="111">
        <v>0.037</v>
      </c>
      <c r="G529" s="87">
        <v>889.0</v>
      </c>
      <c r="H529" s="87">
        <v>315000.0</v>
      </c>
      <c r="I529" s="87">
        <v>152071.0</v>
      </c>
      <c r="J529" s="112">
        <f t="shared" si="1"/>
        <v>162929</v>
      </c>
      <c r="K529" s="119"/>
      <c r="L529" s="89">
        <v>2.0</v>
      </c>
      <c r="M529" s="89">
        <v>3.0</v>
      </c>
      <c r="N529" s="113">
        <v>1235.0</v>
      </c>
      <c r="O529" s="114">
        <v>152.0</v>
      </c>
      <c r="P529" s="8" t="s">
        <v>2900</v>
      </c>
      <c r="Q529" s="8" t="s">
        <v>2900</v>
      </c>
      <c r="R529" s="8" t="s">
        <v>2900</v>
      </c>
      <c r="S529" s="106"/>
      <c r="T529" s="89" t="s">
        <v>3307</v>
      </c>
      <c r="U529" s="93" t="s">
        <v>8689</v>
      </c>
    </row>
    <row r="530">
      <c r="A530" s="6">
        <v>45554.0</v>
      </c>
      <c r="B530" s="8" t="s">
        <v>8690</v>
      </c>
      <c r="C530" s="12" t="s">
        <v>8691</v>
      </c>
      <c r="D530" s="8" t="s">
        <v>8692</v>
      </c>
      <c r="E530" s="8" t="s">
        <v>3306</v>
      </c>
      <c r="F530" s="111">
        <v>0.0271</v>
      </c>
      <c r="G530" s="87">
        <v>1041.0</v>
      </c>
      <c r="H530" s="87">
        <v>395000.0</v>
      </c>
      <c r="I530" s="87">
        <v>200680.0</v>
      </c>
      <c r="J530" s="112">
        <f t="shared" si="1"/>
        <v>194320</v>
      </c>
      <c r="K530" s="119"/>
      <c r="L530" s="89">
        <v>5.0</v>
      </c>
      <c r="M530" s="89">
        <v>3.0</v>
      </c>
      <c r="N530" s="113">
        <v>2280.0</v>
      </c>
      <c r="O530" s="114"/>
      <c r="P530" s="8" t="s">
        <v>2900</v>
      </c>
      <c r="Q530" s="8" t="s">
        <v>2900</v>
      </c>
      <c r="R530" s="8" t="s">
        <v>2900</v>
      </c>
      <c r="S530" s="106"/>
      <c r="T530" s="89" t="s">
        <v>3940</v>
      </c>
      <c r="U530" s="93" t="s">
        <v>8693</v>
      </c>
    </row>
    <row r="531">
      <c r="A531" s="6">
        <v>45554.0</v>
      </c>
      <c r="B531" s="8" t="s">
        <v>8694</v>
      </c>
      <c r="C531" s="12" t="s">
        <v>8695</v>
      </c>
      <c r="D531" s="8" t="s">
        <v>8696</v>
      </c>
      <c r="E531" s="8" t="s">
        <v>3306</v>
      </c>
      <c r="F531" s="111">
        <v>0.0262</v>
      </c>
      <c r="G531" s="87">
        <v>2941.0</v>
      </c>
      <c r="H531" s="87">
        <v>825000.0</v>
      </c>
      <c r="I531" s="87">
        <v>605229.0</v>
      </c>
      <c r="J531" s="112">
        <f t="shared" si="1"/>
        <v>219771</v>
      </c>
      <c r="K531" s="119"/>
      <c r="L531" s="89">
        <v>6.0</v>
      </c>
      <c r="M531" s="89">
        <v>5.0</v>
      </c>
      <c r="N531" s="113">
        <v>4874.0</v>
      </c>
      <c r="O531" s="114" t="s">
        <v>8697</v>
      </c>
      <c r="P531" s="8" t="s">
        <v>2900</v>
      </c>
      <c r="Q531" s="8" t="s">
        <v>2900</v>
      </c>
      <c r="R531" s="8" t="s">
        <v>2900</v>
      </c>
      <c r="S531" s="106"/>
      <c r="T531" s="89" t="s">
        <v>3307</v>
      </c>
      <c r="U531" s="93" t="s">
        <v>8698</v>
      </c>
    </row>
    <row r="532">
      <c r="A532" s="6">
        <v>45553.0</v>
      </c>
      <c r="B532" s="8" t="s">
        <v>8699</v>
      </c>
      <c r="C532" s="12" t="s">
        <v>8700</v>
      </c>
      <c r="D532" s="8" t="s">
        <v>8701</v>
      </c>
      <c r="E532" s="8" t="s">
        <v>3306</v>
      </c>
      <c r="F532" s="111">
        <v>0.0392</v>
      </c>
      <c r="G532" s="87">
        <v>3577.0</v>
      </c>
      <c r="H532" s="87">
        <v>800000.0</v>
      </c>
      <c r="I532" s="87">
        <v>682120.0</v>
      </c>
      <c r="J532" s="112">
        <f t="shared" si="1"/>
        <v>117880</v>
      </c>
      <c r="K532" s="119" t="s">
        <v>8702</v>
      </c>
      <c r="L532" s="89">
        <v>5.0</v>
      </c>
      <c r="M532" s="89">
        <v>4.0</v>
      </c>
      <c r="N532" s="113">
        <v>3714.0</v>
      </c>
      <c r="O532" s="114">
        <v>61.0</v>
      </c>
      <c r="P532" s="8" t="s">
        <v>66</v>
      </c>
      <c r="Q532" s="8" t="s">
        <v>2900</v>
      </c>
      <c r="R532" s="8" t="s">
        <v>2900</v>
      </c>
      <c r="S532" s="106"/>
      <c r="T532" s="89" t="s">
        <v>3307</v>
      </c>
      <c r="U532" s="93" t="s">
        <v>8703</v>
      </c>
    </row>
    <row r="533">
      <c r="A533" s="6">
        <v>45553.0</v>
      </c>
      <c r="B533" s="8" t="s">
        <v>8704</v>
      </c>
      <c r="C533" s="12" t="s">
        <v>8705</v>
      </c>
      <c r="D533" s="8" t="s">
        <v>8706</v>
      </c>
      <c r="E533" s="8" t="s">
        <v>3306</v>
      </c>
      <c r="F533" s="120">
        <v>0.04</v>
      </c>
      <c r="G533" s="87">
        <v>1548.0</v>
      </c>
      <c r="H533" s="87">
        <v>303500.0</v>
      </c>
      <c r="I533" s="87">
        <v>282478.0</v>
      </c>
      <c r="J533" s="112">
        <f t="shared" si="1"/>
        <v>21022</v>
      </c>
      <c r="K533" s="119" t="s">
        <v>8707</v>
      </c>
      <c r="L533" s="89">
        <v>2.0</v>
      </c>
      <c r="M533" s="89">
        <v>2.0</v>
      </c>
      <c r="N533" s="113">
        <v>992.0</v>
      </c>
      <c r="O533" s="114">
        <v>468.0</v>
      </c>
      <c r="P533" s="8" t="s">
        <v>66</v>
      </c>
      <c r="Q533" s="8" t="s">
        <v>2900</v>
      </c>
      <c r="R533" s="8" t="s">
        <v>2900</v>
      </c>
      <c r="S533" s="106"/>
      <c r="T533" s="89" t="s">
        <v>3307</v>
      </c>
      <c r="U533" s="93" t="s">
        <v>8708</v>
      </c>
    </row>
    <row r="534">
      <c r="A534" s="6">
        <v>45553.0</v>
      </c>
      <c r="B534" s="8" t="s">
        <v>6894</v>
      </c>
      <c r="C534" s="12" t="s">
        <v>8709</v>
      </c>
      <c r="D534" s="8" t="s">
        <v>8710</v>
      </c>
      <c r="E534" s="8" t="s">
        <v>3851</v>
      </c>
      <c r="F534" s="111">
        <v>0.0271</v>
      </c>
      <c r="G534" s="87">
        <v>1586.0</v>
      </c>
      <c r="H534" s="87">
        <v>360000.0</v>
      </c>
      <c r="I534" s="87">
        <v>326831.0</v>
      </c>
      <c r="J534" s="112">
        <f t="shared" si="1"/>
        <v>33169</v>
      </c>
      <c r="K534" s="119" t="s">
        <v>8711</v>
      </c>
      <c r="L534" s="89">
        <v>4.0</v>
      </c>
      <c r="M534" s="89">
        <v>2.0</v>
      </c>
      <c r="N534" s="113">
        <v>1862.0</v>
      </c>
      <c r="O534" s="114"/>
      <c r="P534" s="8" t="s">
        <v>2900</v>
      </c>
      <c r="Q534" s="8" t="s">
        <v>2900</v>
      </c>
      <c r="R534" s="8" t="s">
        <v>2900</v>
      </c>
      <c r="S534" s="106"/>
      <c r="T534" s="89" t="s">
        <v>3693</v>
      </c>
      <c r="U534" s="93" t="s">
        <v>8712</v>
      </c>
    </row>
    <row r="535">
      <c r="A535" s="6">
        <v>45553.0</v>
      </c>
      <c r="B535" s="8" t="s">
        <v>7977</v>
      </c>
      <c r="C535" s="12" t="s">
        <v>8713</v>
      </c>
      <c r="D535" s="8" t="s">
        <v>8714</v>
      </c>
      <c r="E535" s="8"/>
      <c r="F535" s="111">
        <v>0.0258</v>
      </c>
      <c r="G535" s="87">
        <v>1991.0</v>
      </c>
      <c r="H535" s="87">
        <v>433500.0</v>
      </c>
      <c r="I535" s="87">
        <v>365157.0</v>
      </c>
      <c r="J535" s="112">
        <f t="shared" si="1"/>
        <v>68343</v>
      </c>
      <c r="K535" s="119" t="s">
        <v>8715</v>
      </c>
      <c r="L535" s="89">
        <v>3.0</v>
      </c>
      <c r="M535" s="89">
        <v>3.0</v>
      </c>
      <c r="N535" s="113">
        <v>2726.0</v>
      </c>
      <c r="O535" s="114"/>
      <c r="P535" s="8" t="s">
        <v>2900</v>
      </c>
      <c r="Q535" s="8" t="s">
        <v>2900</v>
      </c>
      <c r="R535" s="8" t="s">
        <v>2900</v>
      </c>
      <c r="S535" s="106"/>
      <c r="T535" s="89" t="s">
        <v>3307</v>
      </c>
      <c r="U535" s="93" t="s">
        <v>8716</v>
      </c>
    </row>
    <row r="536">
      <c r="A536" s="6">
        <v>45553.0</v>
      </c>
      <c r="B536" s="8" t="s">
        <v>8717</v>
      </c>
      <c r="C536" s="12" t="s">
        <v>8718</v>
      </c>
      <c r="D536" s="8" t="s">
        <v>8719</v>
      </c>
      <c r="E536" s="8" t="s">
        <v>3306</v>
      </c>
      <c r="F536" s="111">
        <v>0.0262</v>
      </c>
      <c r="G536" s="87">
        <v>1406.0</v>
      </c>
      <c r="H536" s="87">
        <v>685000.0</v>
      </c>
      <c r="I536" s="87">
        <v>308093.0</v>
      </c>
      <c r="J536" s="112">
        <f t="shared" si="1"/>
        <v>376907</v>
      </c>
      <c r="K536" s="119"/>
      <c r="L536" s="89">
        <v>5.0</v>
      </c>
      <c r="M536" s="89">
        <v>3.0</v>
      </c>
      <c r="N536" s="113">
        <v>2856.0</v>
      </c>
      <c r="O536" s="114"/>
      <c r="P536" s="8" t="s">
        <v>2900</v>
      </c>
      <c r="Q536" s="8" t="s">
        <v>2900</v>
      </c>
      <c r="R536" s="8" t="s">
        <v>2900</v>
      </c>
      <c r="S536" s="106"/>
      <c r="T536" s="89" t="s">
        <v>3307</v>
      </c>
      <c r="U536" s="93" t="s">
        <v>8720</v>
      </c>
    </row>
    <row r="537">
      <c r="A537" s="6">
        <v>45552.0</v>
      </c>
      <c r="B537" s="8" t="s">
        <v>8721</v>
      </c>
      <c r="C537" s="12" t="s">
        <v>8722</v>
      </c>
      <c r="D537" s="8" t="s">
        <v>8723</v>
      </c>
      <c r="E537" s="8" t="s">
        <v>3306</v>
      </c>
      <c r="F537" s="111">
        <v>0.0313</v>
      </c>
      <c r="G537" s="87">
        <v>1360.0</v>
      </c>
      <c r="H537" s="87">
        <v>825000.0</v>
      </c>
      <c r="I537" s="87">
        <v>173852.0</v>
      </c>
      <c r="J537" s="112">
        <f t="shared" si="1"/>
        <v>651148</v>
      </c>
      <c r="K537" s="119"/>
      <c r="L537" s="89">
        <v>6.0</v>
      </c>
      <c r="M537" s="89">
        <v>4.0</v>
      </c>
      <c r="N537" s="113">
        <v>4224.0</v>
      </c>
      <c r="O537" s="114">
        <v>110.0</v>
      </c>
      <c r="P537" s="8" t="s">
        <v>2900</v>
      </c>
      <c r="Q537" s="8" t="s">
        <v>2900</v>
      </c>
      <c r="R537" s="8" t="s">
        <v>2900</v>
      </c>
      <c r="S537" s="106"/>
      <c r="T537" s="89" t="s">
        <v>3307</v>
      </c>
      <c r="U537" s="93" t="s">
        <v>8724</v>
      </c>
    </row>
    <row r="538">
      <c r="A538" s="6">
        <v>45552.0</v>
      </c>
      <c r="B538" s="8" t="s">
        <v>8725</v>
      </c>
      <c r="C538" s="12" t="s">
        <v>8726</v>
      </c>
      <c r="D538" s="8" t="s">
        <v>8727</v>
      </c>
      <c r="E538" s="8" t="s">
        <v>3306</v>
      </c>
      <c r="F538" s="111">
        <v>0.0298</v>
      </c>
      <c r="G538" s="87">
        <v>1640.0</v>
      </c>
      <c r="H538" s="87">
        <v>499900.0</v>
      </c>
      <c r="I538" s="87">
        <v>313083.0</v>
      </c>
      <c r="J538" s="112">
        <f t="shared" si="1"/>
        <v>186817</v>
      </c>
      <c r="K538" s="119"/>
      <c r="L538" s="89">
        <v>5.0</v>
      </c>
      <c r="M538" s="89">
        <v>3.0</v>
      </c>
      <c r="N538" s="113">
        <v>3187.0</v>
      </c>
      <c r="O538" s="114" t="s">
        <v>3798</v>
      </c>
      <c r="P538" s="8" t="s">
        <v>2900</v>
      </c>
      <c r="Q538" s="8" t="s">
        <v>2900</v>
      </c>
      <c r="R538" s="8" t="s">
        <v>2900</v>
      </c>
      <c r="S538" s="106"/>
      <c r="T538" s="89" t="s">
        <v>3940</v>
      </c>
      <c r="U538" s="93" t="s">
        <v>8728</v>
      </c>
    </row>
    <row r="539">
      <c r="A539" s="6">
        <v>45552.0</v>
      </c>
      <c r="B539" s="8" t="s">
        <v>8729</v>
      </c>
      <c r="C539" s="12" t="s">
        <v>8730</v>
      </c>
      <c r="D539" s="8" t="s">
        <v>8731</v>
      </c>
      <c r="E539" s="8" t="s">
        <v>3851</v>
      </c>
      <c r="F539" s="111">
        <v>0.0421</v>
      </c>
      <c r="G539" s="87">
        <v>861.0</v>
      </c>
      <c r="H539" s="87">
        <v>330000.0</v>
      </c>
      <c r="I539" s="87">
        <v>128029.0</v>
      </c>
      <c r="J539" s="112">
        <f t="shared" si="1"/>
        <v>201971</v>
      </c>
      <c r="K539" s="119"/>
      <c r="L539" s="89">
        <v>3.0</v>
      </c>
      <c r="M539" s="89">
        <v>3.0</v>
      </c>
      <c r="N539" s="113">
        <v>1520.0</v>
      </c>
      <c r="O539" s="114"/>
      <c r="P539" s="8" t="s">
        <v>2900</v>
      </c>
      <c r="Q539" s="8" t="s">
        <v>2900</v>
      </c>
      <c r="R539" s="8" t="s">
        <v>2900</v>
      </c>
      <c r="S539" s="106"/>
      <c r="T539" s="89" t="s">
        <v>3307</v>
      </c>
      <c r="U539" s="93" t="s">
        <v>8732</v>
      </c>
    </row>
    <row r="540">
      <c r="A540" s="6">
        <v>45552.0</v>
      </c>
      <c r="B540" s="8" t="s">
        <v>7725</v>
      </c>
      <c r="C540" s="12" t="s">
        <v>8733</v>
      </c>
      <c r="D540" s="8" t="s">
        <v>8734</v>
      </c>
      <c r="E540" s="8" t="s">
        <v>3306</v>
      </c>
      <c r="F540" s="111">
        <v>0.041</v>
      </c>
      <c r="G540" s="87">
        <v>2175.0</v>
      </c>
      <c r="H540" s="87">
        <v>770000.0</v>
      </c>
      <c r="I540" s="87">
        <v>264331.0</v>
      </c>
      <c r="J540" s="112">
        <f t="shared" si="1"/>
        <v>505669</v>
      </c>
      <c r="K540" s="119"/>
      <c r="L540" s="89">
        <v>5.0</v>
      </c>
      <c r="M540" s="89">
        <v>4.0</v>
      </c>
      <c r="N540" s="113">
        <v>4093.0</v>
      </c>
      <c r="O540" s="114">
        <v>110.0</v>
      </c>
      <c r="P540" s="8" t="s">
        <v>2900</v>
      </c>
      <c r="Q540" s="8" t="s">
        <v>2900</v>
      </c>
      <c r="R540" s="8" t="s">
        <v>2900</v>
      </c>
      <c r="S540" s="106"/>
      <c r="T540" s="89" t="s">
        <v>3307</v>
      </c>
      <c r="U540" s="93" t="s">
        <v>8735</v>
      </c>
    </row>
    <row r="541">
      <c r="A541" s="6">
        <v>45551.0</v>
      </c>
      <c r="B541" s="8" t="s">
        <v>4156</v>
      </c>
      <c r="C541" s="12" t="s">
        <v>8736</v>
      </c>
      <c r="D541" s="8" t="s">
        <v>8737</v>
      </c>
      <c r="E541" s="8" t="s">
        <v>3306</v>
      </c>
      <c r="F541" s="111">
        <v>0.0243</v>
      </c>
      <c r="G541" s="87">
        <v>1084.0</v>
      </c>
      <c r="H541" s="87">
        <v>275000.0</v>
      </c>
      <c r="I541" s="87">
        <v>226524.0</v>
      </c>
      <c r="J541" s="112">
        <f t="shared" si="1"/>
        <v>48476</v>
      </c>
      <c r="K541" s="119" t="s">
        <v>8738</v>
      </c>
      <c r="L541" s="89">
        <v>3.0</v>
      </c>
      <c r="M541" s="89">
        <v>2.0</v>
      </c>
      <c r="N541" s="113">
        <v>1228.0</v>
      </c>
      <c r="O541" s="114">
        <v>350.0</v>
      </c>
      <c r="P541" s="8" t="s">
        <v>66</v>
      </c>
      <c r="Q541" s="8" t="s">
        <v>66</v>
      </c>
      <c r="R541" s="8" t="s">
        <v>66</v>
      </c>
      <c r="S541" s="106"/>
      <c r="T541" s="89" t="s">
        <v>3307</v>
      </c>
      <c r="U541" s="93" t="s">
        <v>8739</v>
      </c>
    </row>
    <row r="542">
      <c r="A542" s="6">
        <v>45551.0</v>
      </c>
      <c r="B542" s="8" t="s">
        <v>6785</v>
      </c>
      <c r="C542" s="12" t="s">
        <v>8740</v>
      </c>
      <c r="D542" s="8" t="s">
        <v>8741</v>
      </c>
      <c r="E542" s="8" t="s">
        <v>3306</v>
      </c>
      <c r="F542" s="111">
        <v>0.0264</v>
      </c>
      <c r="G542" s="87">
        <v>1102.0</v>
      </c>
      <c r="H542" s="87">
        <v>349000.0</v>
      </c>
      <c r="I542" s="87">
        <v>226936.0</v>
      </c>
      <c r="J542" s="112">
        <f t="shared" si="1"/>
        <v>122064</v>
      </c>
      <c r="K542" s="119" t="s">
        <v>8742</v>
      </c>
      <c r="L542" s="89">
        <v>4.0</v>
      </c>
      <c r="M542" s="89">
        <v>1.0</v>
      </c>
      <c r="N542" s="113">
        <v>1104.0</v>
      </c>
      <c r="O542" s="114"/>
      <c r="P542" s="8" t="s">
        <v>66</v>
      </c>
      <c r="Q542" s="8" t="s">
        <v>66</v>
      </c>
      <c r="R542" s="8" t="s">
        <v>66</v>
      </c>
      <c r="S542" s="106"/>
      <c r="T542" s="89" t="s">
        <v>3307</v>
      </c>
      <c r="U542" s="93" t="s">
        <v>8743</v>
      </c>
    </row>
    <row r="543">
      <c r="A543" s="6">
        <v>45551.0</v>
      </c>
      <c r="B543" s="8" t="s">
        <v>4052</v>
      </c>
      <c r="C543" s="12" t="s">
        <v>8744</v>
      </c>
      <c r="D543" s="8" t="s">
        <v>8745</v>
      </c>
      <c r="E543" s="8" t="s">
        <v>3306</v>
      </c>
      <c r="F543" s="111">
        <v>0.0265</v>
      </c>
      <c r="G543" s="87">
        <v>1699.0</v>
      </c>
      <c r="H543" s="87">
        <v>375000.0</v>
      </c>
      <c r="I543" s="87">
        <v>357475.0</v>
      </c>
      <c r="J543" s="112">
        <f t="shared" si="1"/>
        <v>17525</v>
      </c>
      <c r="K543" s="119" t="s">
        <v>8746</v>
      </c>
      <c r="L543" s="89">
        <v>3.0</v>
      </c>
      <c r="M543" s="89">
        <v>2.0</v>
      </c>
      <c r="N543" s="113">
        <v>1708.0</v>
      </c>
      <c r="O543" s="114"/>
      <c r="P543" s="8" t="s">
        <v>66</v>
      </c>
      <c r="Q543" s="8" t="s">
        <v>66</v>
      </c>
      <c r="R543" s="8" t="s">
        <v>66</v>
      </c>
      <c r="S543" s="106"/>
      <c r="T543" s="89" t="s">
        <v>3307</v>
      </c>
      <c r="U543" s="93" t="s">
        <v>8747</v>
      </c>
    </row>
    <row r="544">
      <c r="A544" s="6">
        <v>45551.0</v>
      </c>
      <c r="B544" s="8" t="s">
        <v>7080</v>
      </c>
      <c r="C544" s="12" t="s">
        <v>8748</v>
      </c>
      <c r="D544" s="8" t="s">
        <v>8749</v>
      </c>
      <c r="E544" s="8" t="s">
        <v>3306</v>
      </c>
      <c r="F544" s="111">
        <v>0.0498</v>
      </c>
      <c r="G544" s="87">
        <v>2892.0</v>
      </c>
      <c r="H544" s="87">
        <v>584900.0</v>
      </c>
      <c r="I544" s="87">
        <v>519481.0</v>
      </c>
      <c r="J544" s="112">
        <f t="shared" si="1"/>
        <v>65419</v>
      </c>
      <c r="K544" s="119" t="s">
        <v>8750</v>
      </c>
      <c r="L544" s="89">
        <v>4.0</v>
      </c>
      <c r="M544" s="89">
        <v>4.0</v>
      </c>
      <c r="N544" s="113">
        <v>3175.0</v>
      </c>
      <c r="O544" s="114"/>
      <c r="P544" s="8" t="s">
        <v>66</v>
      </c>
      <c r="Q544" s="8" t="s">
        <v>2900</v>
      </c>
      <c r="R544" s="8" t="s">
        <v>2900</v>
      </c>
      <c r="S544" s="106"/>
      <c r="T544" s="89" t="s">
        <v>3307</v>
      </c>
      <c r="U544" s="93" t="s">
        <v>8751</v>
      </c>
    </row>
    <row r="545">
      <c r="A545" s="6">
        <v>45551.0</v>
      </c>
      <c r="B545" s="8" t="s">
        <v>4648</v>
      </c>
      <c r="C545" s="12" t="s">
        <v>8752</v>
      </c>
      <c r="D545" s="8" t="s">
        <v>8753</v>
      </c>
      <c r="E545" s="8" t="s">
        <v>3851</v>
      </c>
      <c r="F545" s="111">
        <v>0.0282</v>
      </c>
      <c r="G545" s="87">
        <v>1625.0</v>
      </c>
      <c r="H545" s="87">
        <v>440000.0</v>
      </c>
      <c r="I545" s="87">
        <v>342541.0</v>
      </c>
      <c r="J545" s="112">
        <f t="shared" si="1"/>
        <v>97459</v>
      </c>
      <c r="K545" s="119" t="s">
        <v>8754</v>
      </c>
      <c r="L545" s="89">
        <v>4.0</v>
      </c>
      <c r="M545" s="89">
        <v>3.0</v>
      </c>
      <c r="N545" s="113">
        <v>2174.0</v>
      </c>
      <c r="O545" s="114"/>
      <c r="P545" s="8" t="s">
        <v>66</v>
      </c>
      <c r="Q545" s="8" t="s">
        <v>66</v>
      </c>
      <c r="R545" s="8" t="s">
        <v>66</v>
      </c>
      <c r="S545" s="106"/>
      <c r="T545" s="89" t="s">
        <v>3307</v>
      </c>
      <c r="U545" s="93" t="s">
        <v>8755</v>
      </c>
    </row>
    <row r="546">
      <c r="A546" s="6">
        <v>45551.0</v>
      </c>
      <c r="B546" s="8" t="s">
        <v>8756</v>
      </c>
      <c r="C546" s="12" t="s">
        <v>8757</v>
      </c>
      <c r="D546" s="8" t="s">
        <v>8758</v>
      </c>
      <c r="E546" s="8" t="s">
        <v>3851</v>
      </c>
      <c r="F546" s="111">
        <v>0.0265</v>
      </c>
      <c r="G546" s="87">
        <v>1774.0</v>
      </c>
      <c r="H546" s="87">
        <v>437500.0</v>
      </c>
      <c r="I546" s="87">
        <v>349905.0</v>
      </c>
      <c r="J546" s="112">
        <f t="shared" si="1"/>
        <v>87595</v>
      </c>
      <c r="K546" s="119"/>
      <c r="L546" s="89">
        <v>2.0</v>
      </c>
      <c r="M546" s="89">
        <v>2.0</v>
      </c>
      <c r="N546" s="113">
        <v>2712.0</v>
      </c>
      <c r="O546" s="114">
        <v>105.0</v>
      </c>
      <c r="P546" s="8" t="s">
        <v>66</v>
      </c>
      <c r="Q546" s="8" t="s">
        <v>2900</v>
      </c>
      <c r="R546" s="8" t="s">
        <v>2900</v>
      </c>
      <c r="S546" s="106"/>
      <c r="T546" s="89" t="s">
        <v>3307</v>
      </c>
      <c r="U546" s="93" t="s">
        <v>8759</v>
      </c>
    </row>
    <row r="547">
      <c r="A547" s="6">
        <v>45551.0</v>
      </c>
      <c r="B547" s="8" t="s">
        <v>8381</v>
      </c>
      <c r="C547" s="12" t="s">
        <v>8760</v>
      </c>
      <c r="D547" s="8" t="s">
        <v>8761</v>
      </c>
      <c r="E547" s="8" t="s">
        <v>3306</v>
      </c>
      <c r="F547" s="111">
        <v>0.0281</v>
      </c>
      <c r="G547" s="87">
        <v>1544.0</v>
      </c>
      <c r="H547" s="87">
        <v>425000.0</v>
      </c>
      <c r="I547" s="87">
        <v>295519.0</v>
      </c>
      <c r="J547" s="112">
        <f t="shared" si="1"/>
        <v>129481</v>
      </c>
      <c r="K547" s="119" t="s">
        <v>8762</v>
      </c>
      <c r="L547" s="89">
        <v>3.0</v>
      </c>
      <c r="M547" s="89">
        <v>3.0</v>
      </c>
      <c r="N547" s="113">
        <v>1707.0</v>
      </c>
      <c r="O547" s="114">
        <v>45.0</v>
      </c>
      <c r="P547" s="8" t="s">
        <v>2900</v>
      </c>
      <c r="Q547" s="8" t="s">
        <v>2900</v>
      </c>
      <c r="R547" s="8" t="s">
        <v>2900</v>
      </c>
      <c r="S547" s="106"/>
      <c r="T547" s="89" t="s">
        <v>3307</v>
      </c>
      <c r="U547" s="93" t="s">
        <v>8763</v>
      </c>
    </row>
    <row r="548">
      <c r="A548" s="6">
        <v>45551.0</v>
      </c>
      <c r="B548" s="8" t="s">
        <v>8501</v>
      </c>
      <c r="C548" s="12" t="s">
        <v>8764</v>
      </c>
      <c r="D548" s="8" t="s">
        <v>8765</v>
      </c>
      <c r="E548" s="8" t="s">
        <v>3306</v>
      </c>
      <c r="F548" s="111">
        <v>0.0258</v>
      </c>
      <c r="G548" s="87">
        <v>1259.0</v>
      </c>
      <c r="H548" s="87">
        <v>495000.0</v>
      </c>
      <c r="I548" s="87">
        <v>199798.0</v>
      </c>
      <c r="J548" s="112">
        <f t="shared" si="1"/>
        <v>295202</v>
      </c>
      <c r="K548" s="119"/>
      <c r="L548" s="89">
        <v>5.0</v>
      </c>
      <c r="M548" s="89">
        <v>4.0</v>
      </c>
      <c r="N548" s="113">
        <v>2603.0</v>
      </c>
      <c r="O548" s="114"/>
      <c r="P548" s="8" t="s">
        <v>2900</v>
      </c>
      <c r="Q548" s="8" t="s">
        <v>2900</v>
      </c>
      <c r="R548" s="8" t="s">
        <v>2900</v>
      </c>
      <c r="S548" s="106"/>
      <c r="T548" s="89" t="s">
        <v>3307</v>
      </c>
      <c r="U548" s="93" t="s">
        <v>8766</v>
      </c>
    </row>
    <row r="549">
      <c r="A549" s="6">
        <v>45551.0</v>
      </c>
      <c r="B549" s="8" t="s">
        <v>8767</v>
      </c>
      <c r="C549" s="12" t="s">
        <v>8768</v>
      </c>
      <c r="D549" s="8" t="s">
        <v>8769</v>
      </c>
      <c r="E549" s="8" t="s">
        <v>3306</v>
      </c>
      <c r="F549" s="111">
        <v>0.0498</v>
      </c>
      <c r="G549" s="87">
        <v>556.0</v>
      </c>
      <c r="H549" s="87">
        <v>385000.0</v>
      </c>
      <c r="I549" s="87">
        <v>87310.0</v>
      </c>
      <c r="J549" s="112">
        <f t="shared" si="1"/>
        <v>297690</v>
      </c>
      <c r="K549" s="119"/>
      <c r="L549" s="89">
        <v>3.0</v>
      </c>
      <c r="M549" s="89">
        <v>2.0</v>
      </c>
      <c r="N549" s="113">
        <v>1316.0</v>
      </c>
      <c r="O549" s="114"/>
      <c r="P549" s="8" t="s">
        <v>2900</v>
      </c>
      <c r="Q549" s="8" t="s">
        <v>2900</v>
      </c>
      <c r="R549" s="8" t="s">
        <v>2900</v>
      </c>
      <c r="S549" s="106"/>
      <c r="T549" s="89" t="s">
        <v>3307</v>
      </c>
      <c r="U549" s="93" t="s">
        <v>8770</v>
      </c>
    </row>
    <row r="550">
      <c r="A550" s="6">
        <v>45551.0</v>
      </c>
      <c r="B550" s="8" t="s">
        <v>8771</v>
      </c>
      <c r="C550" s="12" t="s">
        <v>8772</v>
      </c>
      <c r="D550" s="8" t="s">
        <v>8773</v>
      </c>
      <c r="E550" s="8" t="s">
        <v>3306</v>
      </c>
      <c r="F550" s="111">
        <v>0.0319</v>
      </c>
      <c r="G550" s="87">
        <v>1601.0</v>
      </c>
      <c r="H550" s="87">
        <v>479900.0</v>
      </c>
      <c r="I550" s="87">
        <v>287886.0</v>
      </c>
      <c r="J550" s="112">
        <f t="shared" si="1"/>
        <v>192014</v>
      </c>
      <c r="K550" s="119"/>
      <c r="L550" s="89">
        <v>3.0</v>
      </c>
      <c r="M550" s="89">
        <v>3.0</v>
      </c>
      <c r="N550" s="113">
        <v>1660.0</v>
      </c>
      <c r="O550" s="114" t="s">
        <v>7000</v>
      </c>
      <c r="P550" s="8" t="s">
        <v>2900</v>
      </c>
      <c r="Q550" s="8" t="s">
        <v>2900</v>
      </c>
      <c r="R550" s="8" t="s">
        <v>2900</v>
      </c>
      <c r="S550" s="106"/>
      <c r="T550" s="89" t="s">
        <v>3307</v>
      </c>
      <c r="U550" s="93" t="s">
        <v>8774</v>
      </c>
    </row>
    <row r="551">
      <c r="A551" s="6">
        <v>45551.0</v>
      </c>
      <c r="B551" s="8" t="s">
        <v>3381</v>
      </c>
      <c r="C551" s="12" t="s">
        <v>8775</v>
      </c>
      <c r="D551" s="8" t="s">
        <v>8776</v>
      </c>
      <c r="E551" s="8" t="s">
        <v>3306</v>
      </c>
      <c r="F551" s="111">
        <v>0.031</v>
      </c>
      <c r="G551" s="87">
        <v>1046.0</v>
      </c>
      <c r="H551" s="87">
        <v>529500.0</v>
      </c>
      <c r="I551" s="87">
        <v>143307.0</v>
      </c>
      <c r="J551" s="112">
        <f t="shared" si="1"/>
        <v>386193</v>
      </c>
      <c r="K551" s="119"/>
      <c r="L551" s="89">
        <v>4.0</v>
      </c>
      <c r="M551" s="89">
        <v>4.0</v>
      </c>
      <c r="N551" s="113">
        <v>2576.0</v>
      </c>
      <c r="O551" s="114"/>
      <c r="P551" s="8" t="s">
        <v>2900</v>
      </c>
      <c r="Q551" s="8" t="s">
        <v>2900</v>
      </c>
      <c r="R551" s="8" t="s">
        <v>2900</v>
      </c>
      <c r="S551" s="106"/>
      <c r="T551" s="89" t="s">
        <v>3307</v>
      </c>
      <c r="U551" s="93" t="s">
        <v>8777</v>
      </c>
    </row>
    <row r="552">
      <c r="A552" s="6">
        <v>45551.0</v>
      </c>
      <c r="B552" s="8" t="s">
        <v>8778</v>
      </c>
      <c r="C552" s="12" t="s">
        <v>8779</v>
      </c>
      <c r="D552" s="8" t="s">
        <v>8780</v>
      </c>
      <c r="E552" s="8" t="s">
        <v>3306</v>
      </c>
      <c r="F552" s="111">
        <v>0.0243</v>
      </c>
      <c r="G552" s="87">
        <v>1190.0</v>
      </c>
      <c r="H552" s="87">
        <v>390000.0</v>
      </c>
      <c r="I552" s="87">
        <v>234450.0</v>
      </c>
      <c r="J552" s="112">
        <f t="shared" si="1"/>
        <v>155550</v>
      </c>
      <c r="K552" s="119"/>
      <c r="L552" s="89">
        <v>4.0</v>
      </c>
      <c r="M552" s="89">
        <v>2.0</v>
      </c>
      <c r="N552" s="113">
        <v>1808.0</v>
      </c>
      <c r="O552" s="114"/>
      <c r="P552" s="8" t="s">
        <v>2900</v>
      </c>
      <c r="Q552" s="8" t="s">
        <v>2900</v>
      </c>
      <c r="R552" s="8" t="s">
        <v>2900</v>
      </c>
      <c r="S552" s="106"/>
      <c r="T552" s="89" t="s">
        <v>3307</v>
      </c>
      <c r="U552" s="93" t="s">
        <v>8781</v>
      </c>
    </row>
    <row r="553">
      <c r="A553" s="6">
        <v>45551.0</v>
      </c>
      <c r="B553" s="8" t="s">
        <v>8782</v>
      </c>
      <c r="C553" s="12" t="s">
        <v>8783</v>
      </c>
      <c r="D553" s="8" t="s">
        <v>8784</v>
      </c>
      <c r="E553" s="8" t="s">
        <v>3306</v>
      </c>
      <c r="F553" s="111">
        <v>0.0282</v>
      </c>
      <c r="G553" s="87">
        <v>1001.0</v>
      </c>
      <c r="H553" s="87">
        <v>358500.0</v>
      </c>
      <c r="I553" s="87">
        <v>194354.0</v>
      </c>
      <c r="J553" s="112">
        <f t="shared" si="1"/>
        <v>164146</v>
      </c>
      <c r="K553" s="119"/>
      <c r="L553" s="89">
        <v>3.0</v>
      </c>
      <c r="M553" s="89">
        <v>3.0</v>
      </c>
      <c r="N553" s="113">
        <v>1645.0</v>
      </c>
      <c r="O553" s="114">
        <v>245.0</v>
      </c>
      <c r="P553" s="8" t="s">
        <v>2900</v>
      </c>
      <c r="Q553" s="8" t="s">
        <v>2900</v>
      </c>
      <c r="R553" s="8" t="s">
        <v>2900</v>
      </c>
      <c r="S553" s="106"/>
      <c r="T553" s="89" t="s">
        <v>3307</v>
      </c>
      <c r="U553" s="93" t="s">
        <v>8785</v>
      </c>
    </row>
    <row r="554">
      <c r="A554" s="6">
        <v>45551.0</v>
      </c>
      <c r="B554" s="8" t="s">
        <v>7417</v>
      </c>
      <c r="C554" s="12" t="s">
        <v>8786</v>
      </c>
      <c r="D554" s="8" t="s">
        <v>8787</v>
      </c>
      <c r="E554" s="8" t="s">
        <v>3306</v>
      </c>
      <c r="F554" s="111">
        <v>0.0379</v>
      </c>
      <c r="G554" s="87">
        <v>1076.0</v>
      </c>
      <c r="H554" s="87">
        <v>775000.0</v>
      </c>
      <c r="I554" s="87">
        <v>111695.0</v>
      </c>
      <c r="J554" s="112">
        <f t="shared" si="1"/>
        <v>663305</v>
      </c>
      <c r="K554" s="119"/>
      <c r="L554" s="89">
        <v>4.0</v>
      </c>
      <c r="M554" s="89">
        <v>3.0</v>
      </c>
      <c r="N554" s="113">
        <v>4762.0</v>
      </c>
      <c r="O554" s="114"/>
      <c r="P554" s="8" t="s">
        <v>2900</v>
      </c>
      <c r="Q554" s="8" t="s">
        <v>2900</v>
      </c>
      <c r="R554" s="8" t="s">
        <v>2900</v>
      </c>
      <c r="S554" s="106"/>
      <c r="T554" s="89" t="s">
        <v>3307</v>
      </c>
      <c r="U554" s="93" t="s">
        <v>8788</v>
      </c>
    </row>
    <row r="555">
      <c r="A555" s="6">
        <v>45551.0</v>
      </c>
      <c r="B555" s="8" t="s">
        <v>8789</v>
      </c>
      <c r="C555" s="12" t="s">
        <v>8790</v>
      </c>
      <c r="D555" s="8" t="s">
        <v>8791</v>
      </c>
      <c r="E555" s="8" t="s">
        <v>3306</v>
      </c>
      <c r="F555" s="111">
        <v>0.0259</v>
      </c>
      <c r="G555" s="87">
        <v>1653.0</v>
      </c>
      <c r="H555" s="87">
        <v>470000.0</v>
      </c>
      <c r="I555" s="87">
        <v>313504.0</v>
      </c>
      <c r="J555" s="112">
        <f t="shared" si="1"/>
        <v>156496</v>
      </c>
      <c r="K555" s="119"/>
      <c r="L555" s="89">
        <v>3.0</v>
      </c>
      <c r="M555" s="89">
        <v>3.0</v>
      </c>
      <c r="N555" s="113">
        <v>2516.0</v>
      </c>
      <c r="O555" s="114">
        <v>300.0</v>
      </c>
      <c r="P555" s="8" t="s">
        <v>2900</v>
      </c>
      <c r="Q555" s="8" t="s">
        <v>2900</v>
      </c>
      <c r="R555" s="8" t="s">
        <v>2900</v>
      </c>
      <c r="S555" s="106"/>
      <c r="T555" s="89" t="s">
        <v>3307</v>
      </c>
      <c r="U555" s="93" t="s">
        <v>8792</v>
      </c>
    </row>
    <row r="556">
      <c r="A556" s="6">
        <v>45551.0</v>
      </c>
      <c r="B556" s="8" t="s">
        <v>8793</v>
      </c>
      <c r="C556" s="12" t="s">
        <v>8794</v>
      </c>
      <c r="D556" s="8" t="s">
        <v>8795</v>
      </c>
      <c r="E556" s="8" t="s">
        <v>3851</v>
      </c>
      <c r="F556" s="111">
        <v>0.0459</v>
      </c>
      <c r="G556" s="87">
        <v>72.0</v>
      </c>
      <c r="H556" s="87">
        <v>400000.0</v>
      </c>
      <c r="I556" s="87">
        <v>87788.0</v>
      </c>
      <c r="J556" s="112">
        <f t="shared" si="1"/>
        <v>312212</v>
      </c>
      <c r="K556" s="119"/>
      <c r="L556" s="89">
        <v>3.0</v>
      </c>
      <c r="M556" s="89">
        <v>2.0</v>
      </c>
      <c r="N556" s="113">
        <v>1269.0</v>
      </c>
      <c r="O556" s="114"/>
      <c r="P556" s="8" t="s">
        <v>2900</v>
      </c>
      <c r="Q556" s="8" t="s">
        <v>2900</v>
      </c>
      <c r="R556" s="8" t="s">
        <v>2900</v>
      </c>
      <c r="S556" s="106"/>
      <c r="T556" s="89" t="s">
        <v>3307</v>
      </c>
      <c r="U556" s="93" t="s">
        <v>8796</v>
      </c>
    </row>
    <row r="557">
      <c r="A557" s="6">
        <v>45551.0</v>
      </c>
      <c r="B557" s="8" t="s">
        <v>8797</v>
      </c>
      <c r="C557" s="12" t="s">
        <v>8798</v>
      </c>
      <c r="D557" s="8" t="s">
        <v>8799</v>
      </c>
      <c r="E557" s="8" t="s">
        <v>3851</v>
      </c>
      <c r="F557" s="111">
        <v>0.0437</v>
      </c>
      <c r="G557" s="87">
        <v>1987.0</v>
      </c>
      <c r="H557" s="87">
        <v>495000.0</v>
      </c>
      <c r="I557" s="87">
        <v>276818.0</v>
      </c>
      <c r="J557" s="112">
        <f t="shared" si="1"/>
        <v>218182</v>
      </c>
      <c r="K557" s="119"/>
      <c r="L557" s="89">
        <v>4.0</v>
      </c>
      <c r="M557" s="89">
        <v>4.0</v>
      </c>
      <c r="N557" s="113">
        <v>2505.0</v>
      </c>
      <c r="O557" s="114"/>
      <c r="P557" s="8" t="s">
        <v>2900</v>
      </c>
      <c r="Q557" s="8" t="s">
        <v>2900</v>
      </c>
      <c r="R557" s="8" t="s">
        <v>2900</v>
      </c>
      <c r="S557" s="106"/>
      <c r="T557" s="89" t="s">
        <v>3307</v>
      </c>
      <c r="U557" s="93" t="s">
        <v>8800</v>
      </c>
    </row>
    <row r="558">
      <c r="A558" s="6">
        <v>45551.0</v>
      </c>
      <c r="B558" s="8" t="s">
        <v>8801</v>
      </c>
      <c r="C558" s="12" t="s">
        <v>8802</v>
      </c>
      <c r="D558" s="8" t="s">
        <v>8803</v>
      </c>
      <c r="E558" s="8" t="s">
        <v>3851</v>
      </c>
      <c r="F558" s="111">
        <v>0.0383</v>
      </c>
      <c r="G558" s="87">
        <v>1163.0</v>
      </c>
      <c r="H558" s="87">
        <v>370000.0</v>
      </c>
      <c r="I558" s="87">
        <v>195755.0</v>
      </c>
      <c r="J558" s="112">
        <f t="shared" si="1"/>
        <v>174245</v>
      </c>
      <c r="K558" s="119"/>
      <c r="L558" s="89">
        <v>3.0</v>
      </c>
      <c r="M558" s="89">
        <v>2.0</v>
      </c>
      <c r="N558" s="113">
        <v>2247.0</v>
      </c>
      <c r="O558" s="114"/>
      <c r="P558" s="8" t="s">
        <v>2900</v>
      </c>
      <c r="Q558" s="8" t="s">
        <v>2900</v>
      </c>
      <c r="R558" s="8" t="s">
        <v>2900</v>
      </c>
      <c r="S558" s="106"/>
      <c r="T558" s="89" t="s">
        <v>3307</v>
      </c>
      <c r="U558" s="93" t="s">
        <v>8804</v>
      </c>
    </row>
    <row r="559">
      <c r="A559" s="6">
        <v>45551.0</v>
      </c>
      <c r="B559" s="8" t="s">
        <v>8805</v>
      </c>
      <c r="C559" s="12" t="s">
        <v>8806</v>
      </c>
      <c r="D559" s="8" t="s">
        <v>8807</v>
      </c>
      <c r="E559" s="8" t="s">
        <v>3851</v>
      </c>
      <c r="F559" s="111">
        <v>0.0394</v>
      </c>
      <c r="G559" s="87">
        <v>610.0</v>
      </c>
      <c r="H559" s="87">
        <v>290000.0</v>
      </c>
      <c r="I559" s="87">
        <v>82312.0</v>
      </c>
      <c r="J559" s="112">
        <f t="shared" si="1"/>
        <v>207688</v>
      </c>
      <c r="K559" s="119"/>
      <c r="L559" s="89">
        <v>3.0</v>
      </c>
      <c r="M559" s="89">
        <v>2.0</v>
      </c>
      <c r="N559" s="113">
        <v>1267.0</v>
      </c>
      <c r="O559" s="114">
        <v>200.0</v>
      </c>
      <c r="P559" s="8" t="s">
        <v>2900</v>
      </c>
      <c r="Q559" s="8" t="s">
        <v>2900</v>
      </c>
      <c r="R559" s="8" t="s">
        <v>2900</v>
      </c>
      <c r="S559" s="106"/>
      <c r="T559" s="89" t="s">
        <v>3307</v>
      </c>
      <c r="U559" s="93" t="s">
        <v>8808</v>
      </c>
    </row>
    <row r="560">
      <c r="A560" s="6">
        <v>45551.0</v>
      </c>
      <c r="B560" s="8" t="s">
        <v>6910</v>
      </c>
      <c r="C560" s="12" t="s">
        <v>8809</v>
      </c>
      <c r="D560" s="8" t="s">
        <v>8810</v>
      </c>
      <c r="E560" s="8" t="s">
        <v>3851</v>
      </c>
      <c r="F560" s="111">
        <v>0.0382</v>
      </c>
      <c r="G560" s="87">
        <v>1297.0</v>
      </c>
      <c r="H560" s="87">
        <v>449900.0</v>
      </c>
      <c r="I560" s="87">
        <v>162611.0</v>
      </c>
      <c r="J560" s="112">
        <f t="shared" si="1"/>
        <v>287289</v>
      </c>
      <c r="K560" s="119"/>
      <c r="L560" s="89">
        <v>3.0</v>
      </c>
      <c r="M560" s="89">
        <v>3.0</v>
      </c>
      <c r="N560" s="113">
        <v>2772.0</v>
      </c>
      <c r="O560" s="114"/>
      <c r="P560" s="8" t="s">
        <v>2900</v>
      </c>
      <c r="Q560" s="8" t="s">
        <v>2900</v>
      </c>
      <c r="R560" s="8" t="s">
        <v>2900</v>
      </c>
      <c r="S560" s="106"/>
      <c r="T560" s="89" t="s">
        <v>3307</v>
      </c>
      <c r="U560" s="93" t="s">
        <v>8811</v>
      </c>
    </row>
    <row r="561">
      <c r="A561" s="6">
        <v>45551.0</v>
      </c>
      <c r="B561" s="8" t="s">
        <v>8812</v>
      </c>
      <c r="C561" s="12" t="s">
        <v>8813</v>
      </c>
      <c r="D561" s="8" t="s">
        <v>8814</v>
      </c>
      <c r="E561" s="8" t="s">
        <v>3851</v>
      </c>
      <c r="F561" s="111">
        <v>0.031</v>
      </c>
      <c r="G561" s="87">
        <v>631.0</v>
      </c>
      <c r="H561" s="87">
        <v>290000.0</v>
      </c>
      <c r="I561" s="87">
        <v>89742.0</v>
      </c>
      <c r="J561" s="112">
        <f t="shared" si="1"/>
        <v>200258</v>
      </c>
      <c r="K561" s="119"/>
      <c r="L561" s="89">
        <v>3.0</v>
      </c>
      <c r="M561" s="89">
        <v>3.0</v>
      </c>
      <c r="N561" s="113">
        <v>1534.0</v>
      </c>
      <c r="O561" s="114">
        <v>220.0</v>
      </c>
      <c r="P561" s="8" t="s">
        <v>2900</v>
      </c>
      <c r="Q561" s="8" t="s">
        <v>2900</v>
      </c>
      <c r="R561" s="8" t="s">
        <v>2900</v>
      </c>
      <c r="S561" s="106"/>
      <c r="T561" s="89" t="s">
        <v>3307</v>
      </c>
      <c r="U561" s="93" t="s">
        <v>8815</v>
      </c>
    </row>
    <row r="562">
      <c r="A562" s="6">
        <v>45551.0</v>
      </c>
      <c r="B562" s="8" t="s">
        <v>4250</v>
      </c>
      <c r="C562" s="12" t="s">
        <v>8816</v>
      </c>
      <c r="D562" s="8" t="s">
        <v>8817</v>
      </c>
      <c r="E562" s="8" t="s">
        <v>3851</v>
      </c>
      <c r="F562" s="111">
        <v>0.0403</v>
      </c>
      <c r="G562" s="87">
        <v>1258.0</v>
      </c>
      <c r="H562" s="87">
        <v>377500.0</v>
      </c>
      <c r="I562" s="87">
        <v>194376.0</v>
      </c>
      <c r="J562" s="112">
        <f t="shared" si="1"/>
        <v>183124</v>
      </c>
      <c r="K562" s="119"/>
      <c r="L562" s="89">
        <v>3.0</v>
      </c>
      <c r="M562" s="89">
        <v>2.0</v>
      </c>
      <c r="N562" s="113">
        <v>1443.0</v>
      </c>
      <c r="O562" s="114"/>
      <c r="P562" s="8" t="s">
        <v>2900</v>
      </c>
      <c r="Q562" s="8" t="s">
        <v>2900</v>
      </c>
      <c r="R562" s="8" t="s">
        <v>2900</v>
      </c>
      <c r="S562" s="106"/>
      <c r="T562" s="89" t="s">
        <v>3307</v>
      </c>
      <c r="U562" s="93" t="s">
        <v>8818</v>
      </c>
    </row>
    <row r="563">
      <c r="A563" s="6">
        <v>45548.0</v>
      </c>
      <c r="B563" s="8" t="s">
        <v>5146</v>
      </c>
      <c r="C563" s="12" t="s">
        <v>8819</v>
      </c>
      <c r="D563" s="8" t="s">
        <v>8820</v>
      </c>
      <c r="E563" s="8" t="s">
        <v>3306</v>
      </c>
      <c r="F563" s="111">
        <v>0.0392</v>
      </c>
      <c r="G563" s="87">
        <v>1768.0</v>
      </c>
      <c r="H563" s="87">
        <v>360000.0</v>
      </c>
      <c r="I563" s="87">
        <v>356224.0</v>
      </c>
      <c r="J563" s="112">
        <f t="shared" si="1"/>
        <v>3776</v>
      </c>
      <c r="K563" s="119" t="s">
        <v>8821</v>
      </c>
      <c r="L563" s="89">
        <v>3.0</v>
      </c>
      <c r="M563" s="89">
        <v>2.0</v>
      </c>
      <c r="N563" s="113">
        <v>1332.0</v>
      </c>
      <c r="O563" s="114"/>
      <c r="P563" s="8" t="s">
        <v>66</v>
      </c>
      <c r="Q563" s="8" t="s">
        <v>66</v>
      </c>
      <c r="R563" s="8" t="s">
        <v>66</v>
      </c>
      <c r="S563" s="106"/>
      <c r="T563" s="89" t="s">
        <v>3307</v>
      </c>
      <c r="U563" s="93" t="s">
        <v>8822</v>
      </c>
    </row>
    <row r="564">
      <c r="A564" s="6">
        <v>45548.0</v>
      </c>
      <c r="B564" s="8" t="s">
        <v>8823</v>
      </c>
      <c r="C564" s="12" t="s">
        <v>8824</v>
      </c>
      <c r="D564" s="8" t="s">
        <v>8825</v>
      </c>
      <c r="E564" s="8" t="s">
        <v>3851</v>
      </c>
      <c r="F564" s="111">
        <v>0.0264</v>
      </c>
      <c r="G564" s="87">
        <v>1166.0</v>
      </c>
      <c r="H564" s="87">
        <v>329000.0</v>
      </c>
      <c r="I564" s="87">
        <v>228173.0</v>
      </c>
      <c r="J564" s="112">
        <f t="shared" si="1"/>
        <v>100827</v>
      </c>
      <c r="K564" s="119" t="s">
        <v>8826</v>
      </c>
      <c r="L564" s="89">
        <v>2.0</v>
      </c>
      <c r="M564" s="89">
        <v>3.0</v>
      </c>
      <c r="N564" s="113">
        <v>1256.0</v>
      </c>
      <c r="O564" s="114">
        <v>264.0</v>
      </c>
      <c r="P564" s="8" t="s">
        <v>66</v>
      </c>
      <c r="Q564" s="8" t="s">
        <v>2900</v>
      </c>
      <c r="R564" s="8" t="s">
        <v>2900</v>
      </c>
      <c r="S564" s="106"/>
      <c r="T564" s="89" t="s">
        <v>3307</v>
      </c>
      <c r="U564" s="93" t="s">
        <v>8827</v>
      </c>
    </row>
    <row r="565">
      <c r="A565" s="6">
        <v>45548.0</v>
      </c>
      <c r="B565" s="8" t="s">
        <v>8589</v>
      </c>
      <c r="C565" s="12" t="s">
        <v>8828</v>
      </c>
      <c r="D565" s="8" t="s">
        <v>8829</v>
      </c>
      <c r="E565" s="8" t="s">
        <v>3851</v>
      </c>
      <c r="F565" s="111">
        <v>0.0281</v>
      </c>
      <c r="G565" s="87">
        <v>1377.0</v>
      </c>
      <c r="H565" s="87">
        <v>360000.0</v>
      </c>
      <c r="I565" s="87">
        <v>285730.0</v>
      </c>
      <c r="J565" s="112">
        <f t="shared" si="1"/>
        <v>74270</v>
      </c>
      <c r="K565" s="119" t="s">
        <v>8830</v>
      </c>
      <c r="L565" s="89">
        <v>4.0</v>
      </c>
      <c r="M565" s="89">
        <v>2.0</v>
      </c>
      <c r="N565" s="113">
        <v>1670.0</v>
      </c>
      <c r="O565" s="114"/>
      <c r="P565" s="8" t="s">
        <v>2900</v>
      </c>
      <c r="Q565" s="8" t="s">
        <v>2900</v>
      </c>
      <c r="R565" s="8" t="s">
        <v>2900</v>
      </c>
      <c r="S565" s="106"/>
      <c r="T565" s="89" t="s">
        <v>3307</v>
      </c>
      <c r="U565" s="93" t="s">
        <v>8831</v>
      </c>
    </row>
    <row r="566">
      <c r="A566" s="6">
        <v>45548.0</v>
      </c>
      <c r="B566" s="8" t="s">
        <v>3758</v>
      </c>
      <c r="C566" s="12" t="s">
        <v>8832</v>
      </c>
      <c r="D566" s="8" t="s">
        <v>8833</v>
      </c>
      <c r="E566" s="8" t="s">
        <v>3851</v>
      </c>
      <c r="F566" s="111">
        <v>0.0359</v>
      </c>
      <c r="G566" s="87">
        <v>661.0</v>
      </c>
      <c r="H566" s="87">
        <v>317000.0</v>
      </c>
      <c r="I566" s="87">
        <v>100601.0</v>
      </c>
      <c r="J566" s="112">
        <f t="shared" si="1"/>
        <v>216399</v>
      </c>
      <c r="K566" s="119"/>
      <c r="L566" s="89">
        <v>3.0</v>
      </c>
      <c r="M566" s="89">
        <v>4.0</v>
      </c>
      <c r="N566" s="113">
        <v>2211.0</v>
      </c>
      <c r="O566" s="114">
        <v>398.0</v>
      </c>
      <c r="P566" s="8" t="s">
        <v>2900</v>
      </c>
      <c r="Q566" s="8" t="s">
        <v>2900</v>
      </c>
      <c r="R566" s="8" t="s">
        <v>2900</v>
      </c>
      <c r="S566" s="106"/>
      <c r="T566" s="89" t="s">
        <v>3307</v>
      </c>
      <c r="U566" s="93" t="s">
        <v>8834</v>
      </c>
    </row>
    <row r="567">
      <c r="A567" s="6">
        <v>45548.0</v>
      </c>
      <c r="B567" s="8" t="s">
        <v>8835</v>
      </c>
      <c r="C567" s="12" t="s">
        <v>8836</v>
      </c>
      <c r="D567" s="8" t="s">
        <v>8837</v>
      </c>
      <c r="E567" s="8" t="s">
        <v>3306</v>
      </c>
      <c r="F567" s="111">
        <v>0.0332</v>
      </c>
      <c r="G567" s="87">
        <v>1220.0</v>
      </c>
      <c r="H567" s="87">
        <v>452000.0</v>
      </c>
      <c r="I567" s="87">
        <v>198446.0</v>
      </c>
      <c r="J567" s="112">
        <f t="shared" si="1"/>
        <v>253554</v>
      </c>
      <c r="K567" s="119"/>
      <c r="L567" s="89">
        <v>5.0</v>
      </c>
      <c r="M567" s="89">
        <v>3.0</v>
      </c>
      <c r="N567" s="113">
        <v>2587.0</v>
      </c>
      <c r="O567" s="114"/>
      <c r="P567" s="8" t="s">
        <v>2900</v>
      </c>
      <c r="Q567" s="8" t="s">
        <v>2900</v>
      </c>
      <c r="R567" s="8" t="s">
        <v>2900</v>
      </c>
      <c r="S567" s="106"/>
      <c r="T567" s="89" t="s">
        <v>3307</v>
      </c>
      <c r="U567" s="93" t="s">
        <v>8838</v>
      </c>
    </row>
    <row r="568">
      <c r="A568" s="6">
        <v>45548.0</v>
      </c>
      <c r="B568" s="8" t="s">
        <v>8839</v>
      </c>
      <c r="C568" s="12" t="s">
        <v>8840</v>
      </c>
      <c r="D568" s="8" t="s">
        <v>8841</v>
      </c>
      <c r="E568" s="8" t="s">
        <v>3306</v>
      </c>
      <c r="F568" s="111">
        <v>0.0382</v>
      </c>
      <c r="G568" s="87">
        <v>2178.0</v>
      </c>
      <c r="H568" s="87">
        <v>700000.0</v>
      </c>
      <c r="I568" s="87">
        <v>88495.0</v>
      </c>
      <c r="J568" s="112">
        <f t="shared" si="1"/>
        <v>611505</v>
      </c>
      <c r="K568" s="119"/>
      <c r="L568" s="89">
        <v>5.0</v>
      </c>
      <c r="M568" s="89">
        <v>4.0</v>
      </c>
      <c r="N568" s="113">
        <v>4194.0</v>
      </c>
      <c r="O568" s="114" t="s">
        <v>8842</v>
      </c>
      <c r="P568" s="8" t="s">
        <v>2900</v>
      </c>
      <c r="Q568" s="8" t="s">
        <v>2900</v>
      </c>
      <c r="R568" s="8" t="s">
        <v>2900</v>
      </c>
      <c r="S568" s="106"/>
      <c r="T568" s="89" t="s">
        <v>3307</v>
      </c>
      <c r="U568" s="93" t="s">
        <v>8843</v>
      </c>
    </row>
    <row r="569">
      <c r="A569" s="6">
        <v>45548.0</v>
      </c>
      <c r="B569" s="8" t="s">
        <v>8844</v>
      </c>
      <c r="C569" s="12" t="s">
        <v>8845</v>
      </c>
      <c r="D569" s="8" t="s">
        <v>8846</v>
      </c>
      <c r="E569" s="8" t="s">
        <v>3306</v>
      </c>
      <c r="F569" s="111">
        <v>0.0382</v>
      </c>
      <c r="G569" s="87">
        <v>817.0</v>
      </c>
      <c r="H569" s="87">
        <v>364900.0</v>
      </c>
      <c r="I569" s="87">
        <v>123780.0</v>
      </c>
      <c r="J569" s="112">
        <f t="shared" si="1"/>
        <v>241120</v>
      </c>
      <c r="K569" s="119"/>
      <c r="L569" s="89">
        <v>3.0</v>
      </c>
      <c r="M569" s="89">
        <v>3.0</v>
      </c>
      <c r="N569" s="113">
        <v>2596.0</v>
      </c>
      <c r="O569" s="114"/>
      <c r="P569" s="8" t="s">
        <v>2900</v>
      </c>
      <c r="Q569" s="8" t="s">
        <v>2900</v>
      </c>
      <c r="R569" s="8" t="s">
        <v>2900</v>
      </c>
      <c r="S569" s="106"/>
      <c r="T569" s="89" t="s">
        <v>3307</v>
      </c>
      <c r="U569" s="93" t="s">
        <v>8847</v>
      </c>
    </row>
    <row r="570">
      <c r="A570" s="6">
        <v>45548.0</v>
      </c>
      <c r="B570" s="8" t="s">
        <v>3663</v>
      </c>
      <c r="C570" s="12" t="s">
        <v>8848</v>
      </c>
      <c r="D570" s="8" t="s">
        <v>8849</v>
      </c>
      <c r="E570" s="8" t="s">
        <v>3306</v>
      </c>
      <c r="F570" s="111">
        <v>0.0322</v>
      </c>
      <c r="G570" s="87">
        <v>1416.0</v>
      </c>
      <c r="H570" s="87">
        <v>450000.0</v>
      </c>
      <c r="I570" s="87">
        <v>230354.0</v>
      </c>
      <c r="J570" s="112">
        <f t="shared" si="1"/>
        <v>219646</v>
      </c>
      <c r="K570" s="119"/>
      <c r="L570" s="89">
        <v>4.0</v>
      </c>
      <c r="M570" s="89">
        <v>4.0</v>
      </c>
      <c r="N570" s="113">
        <v>2238.0</v>
      </c>
      <c r="O570" s="114"/>
      <c r="P570" s="8" t="s">
        <v>2900</v>
      </c>
      <c r="Q570" s="8" t="s">
        <v>2900</v>
      </c>
      <c r="R570" s="8" t="s">
        <v>2900</v>
      </c>
      <c r="S570" s="106"/>
      <c r="T570" s="89" t="s">
        <v>3307</v>
      </c>
      <c r="U570" s="93" t="s">
        <v>8850</v>
      </c>
    </row>
    <row r="571">
      <c r="A571" s="6">
        <v>45548.0</v>
      </c>
      <c r="B571" s="8" t="s">
        <v>8851</v>
      </c>
      <c r="C571" s="12" t="s">
        <v>8852</v>
      </c>
      <c r="D571" s="8" t="s">
        <v>8853</v>
      </c>
      <c r="E571" s="8" t="s">
        <v>3306</v>
      </c>
      <c r="F571" s="111">
        <v>0.0335</v>
      </c>
      <c r="G571" s="87">
        <v>1624.0</v>
      </c>
      <c r="H571" s="87">
        <v>550000.0</v>
      </c>
      <c r="I571" s="87">
        <v>242321.0</v>
      </c>
      <c r="J571" s="112">
        <f t="shared" si="1"/>
        <v>307679</v>
      </c>
      <c r="K571" s="119"/>
      <c r="L571" s="89">
        <v>5.0</v>
      </c>
      <c r="M571" s="89">
        <v>3.0</v>
      </c>
      <c r="N571" s="113">
        <v>2964.0</v>
      </c>
      <c r="O571" s="114" t="s">
        <v>6479</v>
      </c>
      <c r="P571" s="8" t="s">
        <v>2900</v>
      </c>
      <c r="Q571" s="8" t="s">
        <v>2900</v>
      </c>
      <c r="R571" s="8" t="s">
        <v>2900</v>
      </c>
      <c r="S571" s="106"/>
      <c r="T571" s="89" t="s">
        <v>3307</v>
      </c>
      <c r="U571" s="93" t="s">
        <v>8854</v>
      </c>
    </row>
    <row r="572">
      <c r="A572" s="6">
        <v>45548.0</v>
      </c>
      <c r="B572" s="8" t="s">
        <v>4502</v>
      </c>
      <c r="C572" s="12" t="s">
        <v>8855</v>
      </c>
      <c r="D572" s="8" t="s">
        <v>8856</v>
      </c>
      <c r="E572" s="8" t="s">
        <v>3306</v>
      </c>
      <c r="F572" s="111">
        <v>0.031</v>
      </c>
      <c r="G572" s="87">
        <v>1219.0</v>
      </c>
      <c r="H572" s="87">
        <v>550000.0</v>
      </c>
      <c r="I572" s="87">
        <v>166759.0</v>
      </c>
      <c r="J572" s="112">
        <f t="shared" si="1"/>
        <v>383241</v>
      </c>
      <c r="K572" s="119"/>
      <c r="L572" s="89">
        <v>4.0</v>
      </c>
      <c r="M572" s="89">
        <v>3.0</v>
      </c>
      <c r="N572" s="113">
        <v>3583.0</v>
      </c>
      <c r="O572" s="114"/>
      <c r="P572" s="8" t="s">
        <v>2900</v>
      </c>
      <c r="Q572" s="8" t="s">
        <v>2900</v>
      </c>
      <c r="R572" s="8" t="s">
        <v>2900</v>
      </c>
      <c r="S572" s="106"/>
      <c r="T572" s="89" t="s">
        <v>3307</v>
      </c>
      <c r="U572" s="93" t="s">
        <v>8857</v>
      </c>
    </row>
    <row r="573">
      <c r="A573" s="6">
        <v>45548.0</v>
      </c>
      <c r="B573" s="8" t="s">
        <v>8858</v>
      </c>
      <c r="C573" s="12" t="s">
        <v>8859</v>
      </c>
      <c r="D573" s="8" t="s">
        <v>8860</v>
      </c>
      <c r="E573" s="8" t="s">
        <v>3306</v>
      </c>
      <c r="F573" s="111">
        <v>0.0265</v>
      </c>
      <c r="G573" s="87">
        <v>2696.0</v>
      </c>
      <c r="H573" s="87">
        <v>729900.0</v>
      </c>
      <c r="I573" s="87">
        <v>558821.0</v>
      </c>
      <c r="J573" s="112">
        <f t="shared" si="1"/>
        <v>171079</v>
      </c>
      <c r="K573" s="119"/>
      <c r="L573" s="89">
        <v>7.0</v>
      </c>
      <c r="M573" s="89">
        <v>4.0</v>
      </c>
      <c r="N573" s="113">
        <v>4264.0</v>
      </c>
      <c r="O573" s="114" t="s">
        <v>3838</v>
      </c>
      <c r="P573" s="8" t="s">
        <v>2900</v>
      </c>
      <c r="Q573" s="8" t="s">
        <v>2900</v>
      </c>
      <c r="R573" s="8" t="s">
        <v>2900</v>
      </c>
      <c r="S573" s="106"/>
      <c r="T573" s="89" t="s">
        <v>3307</v>
      </c>
      <c r="U573" s="93" t="s">
        <v>8861</v>
      </c>
    </row>
    <row r="574">
      <c r="A574" s="6">
        <v>45548.0</v>
      </c>
      <c r="B574" s="8" t="s">
        <v>6494</v>
      </c>
      <c r="C574" s="12" t="s">
        <v>8862</v>
      </c>
      <c r="D574" s="8" t="s">
        <v>8863</v>
      </c>
      <c r="E574" s="8" t="s">
        <v>3306</v>
      </c>
      <c r="F574" s="111">
        <v>0.0243</v>
      </c>
      <c r="G574" s="87">
        <v>1503.0</v>
      </c>
      <c r="H574" s="87">
        <v>550000.0</v>
      </c>
      <c r="I574" s="87">
        <v>298515.0</v>
      </c>
      <c r="J574" s="112">
        <f t="shared" si="1"/>
        <v>251485</v>
      </c>
      <c r="K574" s="119"/>
      <c r="L574" s="89">
        <v>5.0</v>
      </c>
      <c r="M574" s="89">
        <v>4.0</v>
      </c>
      <c r="N574" s="113">
        <v>2407.0</v>
      </c>
      <c r="O574" s="114"/>
      <c r="P574" s="8" t="s">
        <v>2900</v>
      </c>
      <c r="Q574" s="8" t="s">
        <v>2900</v>
      </c>
      <c r="R574" s="8" t="s">
        <v>2900</v>
      </c>
      <c r="S574" s="106"/>
      <c r="T574" s="89" t="s">
        <v>3307</v>
      </c>
      <c r="U574" s="93" t="s">
        <v>8864</v>
      </c>
    </row>
    <row r="575">
      <c r="A575" s="6">
        <v>45548.0</v>
      </c>
      <c r="B575" s="8" t="s">
        <v>5743</v>
      </c>
      <c r="C575" s="12" t="s">
        <v>8865</v>
      </c>
      <c r="D575" s="8" t="s">
        <v>8866</v>
      </c>
      <c r="E575" s="8" t="s">
        <v>3306</v>
      </c>
      <c r="F575" s="111">
        <v>0.0249</v>
      </c>
      <c r="G575" s="87">
        <v>885.0</v>
      </c>
      <c r="H575" s="87">
        <v>330000.0</v>
      </c>
      <c r="I575" s="87">
        <v>171437.0</v>
      </c>
      <c r="J575" s="112">
        <f t="shared" si="1"/>
        <v>158563</v>
      </c>
      <c r="K575" s="119"/>
      <c r="L575" s="89">
        <v>2.0</v>
      </c>
      <c r="M575" s="89">
        <v>3.0</v>
      </c>
      <c r="N575" s="113">
        <v>1625.0</v>
      </c>
      <c r="O575" s="114">
        <v>295.0</v>
      </c>
      <c r="P575" s="8" t="s">
        <v>2900</v>
      </c>
      <c r="Q575" s="8" t="s">
        <v>2900</v>
      </c>
      <c r="R575" s="8" t="s">
        <v>2900</v>
      </c>
      <c r="S575" s="106"/>
      <c r="T575" s="89" t="s">
        <v>3307</v>
      </c>
      <c r="U575" s="93" t="s">
        <v>8867</v>
      </c>
    </row>
    <row r="576">
      <c r="A576" s="6">
        <v>45548.0</v>
      </c>
      <c r="B576" s="8" t="s">
        <v>8589</v>
      </c>
      <c r="C576" s="12" t="s">
        <v>8868</v>
      </c>
      <c r="D576" s="8" t="s">
        <v>8869</v>
      </c>
      <c r="E576" s="8" t="s">
        <v>3306</v>
      </c>
      <c r="F576" s="111">
        <v>0.0277</v>
      </c>
      <c r="G576" s="87">
        <v>1359.0</v>
      </c>
      <c r="H576" s="87">
        <v>444000.0</v>
      </c>
      <c r="I576" s="87">
        <v>257830.0</v>
      </c>
      <c r="J576" s="112">
        <f t="shared" si="1"/>
        <v>186170</v>
      </c>
      <c r="K576" s="119"/>
      <c r="L576" s="89">
        <v>5.0</v>
      </c>
      <c r="M576" s="89">
        <v>3.0</v>
      </c>
      <c r="N576" s="113">
        <v>2320.0</v>
      </c>
      <c r="O576" s="114"/>
      <c r="P576" s="8" t="s">
        <v>2900</v>
      </c>
      <c r="Q576" s="8" t="s">
        <v>2900</v>
      </c>
      <c r="R576" s="8" t="s">
        <v>2900</v>
      </c>
      <c r="S576" s="106"/>
      <c r="T576" s="89" t="s">
        <v>3307</v>
      </c>
      <c r="U576" s="93" t="s">
        <v>8870</v>
      </c>
    </row>
    <row r="577">
      <c r="A577" s="6">
        <v>45548.0</v>
      </c>
      <c r="B577" s="8" t="s">
        <v>8871</v>
      </c>
      <c r="C577" s="12" t="s">
        <v>8872</v>
      </c>
      <c r="D577" s="8" t="s">
        <v>8873</v>
      </c>
      <c r="E577" s="8" t="s">
        <v>3306</v>
      </c>
      <c r="F577" s="111">
        <v>0.0337</v>
      </c>
      <c r="G577" s="87">
        <v>1309.0</v>
      </c>
      <c r="H577" s="87">
        <v>499000.0</v>
      </c>
      <c r="I577" s="87">
        <v>234655.0</v>
      </c>
      <c r="J577" s="112">
        <f t="shared" si="1"/>
        <v>264345</v>
      </c>
      <c r="K577" s="119"/>
      <c r="L577" s="89">
        <v>4.0</v>
      </c>
      <c r="M577" s="89">
        <v>3.0</v>
      </c>
      <c r="N577" s="113">
        <v>2723.0</v>
      </c>
      <c r="O577" s="114"/>
      <c r="P577" s="8" t="s">
        <v>2900</v>
      </c>
      <c r="Q577" s="8" t="s">
        <v>2900</v>
      </c>
      <c r="R577" s="8" t="s">
        <v>2900</v>
      </c>
      <c r="S577" s="106"/>
      <c r="T577" s="89" t="s">
        <v>3307</v>
      </c>
      <c r="U577" s="93" t="s">
        <v>8874</v>
      </c>
    </row>
    <row r="578">
      <c r="A578" s="6">
        <v>45547.0</v>
      </c>
      <c r="B578" s="8" t="s">
        <v>8875</v>
      </c>
      <c r="C578" s="12" t="s">
        <v>8876</v>
      </c>
      <c r="D578" s="8" t="s">
        <v>8877</v>
      </c>
      <c r="E578" s="8" t="s">
        <v>3306</v>
      </c>
      <c r="F578" s="111">
        <v>0.0351</v>
      </c>
      <c r="G578" s="87">
        <v>1729.0</v>
      </c>
      <c r="H578" s="87">
        <v>376500.0</v>
      </c>
      <c r="I578" s="87">
        <v>348610.0</v>
      </c>
      <c r="J578" s="112">
        <f t="shared" si="1"/>
        <v>27890</v>
      </c>
      <c r="K578" s="119" t="s">
        <v>8878</v>
      </c>
      <c r="L578" s="89">
        <v>3.0</v>
      </c>
      <c r="M578" s="89">
        <v>3.0</v>
      </c>
      <c r="N578" s="113">
        <v>1592.0</v>
      </c>
      <c r="O578" s="114"/>
      <c r="P578" s="8" t="s">
        <v>66</v>
      </c>
      <c r="Q578" s="8" t="s">
        <v>66</v>
      </c>
      <c r="R578" s="8" t="s">
        <v>66</v>
      </c>
      <c r="S578" s="106"/>
      <c r="T578" s="89" t="s">
        <v>3307</v>
      </c>
      <c r="U578" s="93" t="s">
        <v>8879</v>
      </c>
    </row>
    <row r="579">
      <c r="A579" s="6">
        <v>45547.0</v>
      </c>
      <c r="B579" s="8" t="s">
        <v>8880</v>
      </c>
      <c r="C579" s="88" t="s">
        <v>8881</v>
      </c>
      <c r="D579" s="8" t="s">
        <v>8882</v>
      </c>
      <c r="E579" s="8" t="s">
        <v>3314</v>
      </c>
      <c r="F579" s="111">
        <v>0.03625</v>
      </c>
      <c r="G579" s="87">
        <v>1908.0</v>
      </c>
      <c r="H579" s="87">
        <v>408800.0</v>
      </c>
      <c r="I579" s="87">
        <v>386582.0</v>
      </c>
      <c r="J579" s="112">
        <f t="shared" si="1"/>
        <v>22218</v>
      </c>
      <c r="K579" s="119" t="s">
        <v>8883</v>
      </c>
      <c r="L579" s="89">
        <v>3.0</v>
      </c>
      <c r="M579" s="89">
        <v>3.0</v>
      </c>
      <c r="N579" s="113">
        <v>2140.0</v>
      </c>
      <c r="O579" s="114">
        <v>140.0</v>
      </c>
      <c r="P579" s="8" t="s">
        <v>66</v>
      </c>
      <c r="Q579" s="8" t="s">
        <v>2900</v>
      </c>
      <c r="R579" s="8" t="s">
        <v>2900</v>
      </c>
      <c r="S579" s="116" t="s">
        <v>8884</v>
      </c>
      <c r="T579" s="89" t="s">
        <v>3307</v>
      </c>
      <c r="U579" s="93" t="s">
        <v>8885</v>
      </c>
    </row>
    <row r="580">
      <c r="A580" s="6">
        <v>45547.0</v>
      </c>
      <c r="B580" s="8" t="s">
        <v>4378</v>
      </c>
      <c r="C580" s="12" t="s">
        <v>8876</v>
      </c>
      <c r="D580" s="8" t="s">
        <v>8886</v>
      </c>
      <c r="E580" s="8" t="s">
        <v>3306</v>
      </c>
      <c r="F580" s="111">
        <v>0.0282</v>
      </c>
      <c r="G580" s="87">
        <v>2487.0</v>
      </c>
      <c r="H580" s="87">
        <v>750000.0</v>
      </c>
      <c r="I580" s="87">
        <v>489279.0</v>
      </c>
      <c r="J580" s="112">
        <f t="shared" si="1"/>
        <v>260721</v>
      </c>
      <c r="K580" s="119"/>
      <c r="L580" s="89">
        <v>4.0</v>
      </c>
      <c r="M580" s="89">
        <v>2.0</v>
      </c>
      <c r="N580" s="113">
        <v>2208.0</v>
      </c>
      <c r="O580" s="114"/>
      <c r="P580" s="8" t="s">
        <v>2900</v>
      </c>
      <c r="Q580" s="8" t="s">
        <v>2900</v>
      </c>
      <c r="R580" s="8" t="s">
        <v>2900</v>
      </c>
      <c r="S580" s="106"/>
      <c r="T580" s="89" t="s">
        <v>3307</v>
      </c>
      <c r="U580" s="93" t="s">
        <v>8887</v>
      </c>
    </row>
    <row r="581">
      <c r="A581" s="6">
        <v>45547.0</v>
      </c>
      <c r="B581" s="8" t="s">
        <v>8888</v>
      </c>
      <c r="C581" s="12" t="s">
        <v>8889</v>
      </c>
      <c r="D581" s="8" t="s">
        <v>8890</v>
      </c>
      <c r="E581" s="8" t="s">
        <v>3306</v>
      </c>
      <c r="F581" s="111">
        <v>0.0283</v>
      </c>
      <c r="G581" s="87">
        <v>1663.0</v>
      </c>
      <c r="H581" s="87">
        <v>580000.0</v>
      </c>
      <c r="I581" s="87">
        <v>339801.0</v>
      </c>
      <c r="J581" s="112">
        <f t="shared" si="1"/>
        <v>240199</v>
      </c>
      <c r="K581" s="119"/>
      <c r="L581" s="89">
        <v>5.0</v>
      </c>
      <c r="M581" s="89">
        <v>4.0</v>
      </c>
      <c r="N581" s="113">
        <v>3520.0</v>
      </c>
      <c r="O581" s="114"/>
      <c r="P581" s="8" t="s">
        <v>2900</v>
      </c>
      <c r="Q581" s="8" t="s">
        <v>2900</v>
      </c>
      <c r="R581" s="8" t="s">
        <v>2900</v>
      </c>
      <c r="S581" s="106"/>
      <c r="T581" s="89" t="s">
        <v>3307</v>
      </c>
      <c r="U581" s="93" t="s">
        <v>8891</v>
      </c>
    </row>
    <row r="582">
      <c r="A582" s="6">
        <v>45547.0</v>
      </c>
      <c r="B582" s="8" t="s">
        <v>8892</v>
      </c>
      <c r="C582" s="12" t="s">
        <v>8893</v>
      </c>
      <c r="D582" s="8" t="s">
        <v>8894</v>
      </c>
      <c r="E582" s="8" t="s">
        <v>3306</v>
      </c>
      <c r="F582" s="111">
        <v>0.0281</v>
      </c>
      <c r="G582" s="87">
        <v>1995.0</v>
      </c>
      <c r="H582" s="87">
        <v>750000.0</v>
      </c>
      <c r="I582" s="87">
        <v>375361.0</v>
      </c>
      <c r="J582" s="112">
        <f t="shared" si="1"/>
        <v>374639</v>
      </c>
      <c r="K582" s="119"/>
      <c r="L582" s="89">
        <v>4.0</v>
      </c>
      <c r="M582" s="89">
        <v>4.0</v>
      </c>
      <c r="N582" s="113">
        <v>4758.0</v>
      </c>
      <c r="O582" s="114">
        <v>35.0</v>
      </c>
      <c r="P582" s="8" t="s">
        <v>2900</v>
      </c>
      <c r="Q582" s="8" t="s">
        <v>2900</v>
      </c>
      <c r="R582" s="8" t="s">
        <v>2900</v>
      </c>
      <c r="S582" s="106"/>
      <c r="T582" s="89" t="s">
        <v>3307</v>
      </c>
      <c r="U582" s="93" t="s">
        <v>8895</v>
      </c>
    </row>
    <row r="583">
      <c r="A583" s="6">
        <v>45547.0</v>
      </c>
      <c r="B583" s="8" t="s">
        <v>4061</v>
      </c>
      <c r="C583" s="12" t="s">
        <v>8896</v>
      </c>
      <c r="D583" s="8" t="s">
        <v>8897</v>
      </c>
      <c r="E583" s="8" t="s">
        <v>3306</v>
      </c>
      <c r="F583" s="111">
        <v>0.0392</v>
      </c>
      <c r="G583" s="87">
        <v>3970.0</v>
      </c>
      <c r="H583" s="87">
        <v>1595000.0</v>
      </c>
      <c r="I583" s="87">
        <v>701182.0</v>
      </c>
      <c r="J583" s="112">
        <f t="shared" si="1"/>
        <v>893818</v>
      </c>
      <c r="K583" s="119"/>
      <c r="L583" s="89">
        <v>4.0</v>
      </c>
      <c r="M583" s="89">
        <v>5.0</v>
      </c>
      <c r="N583" s="113">
        <v>4306.0</v>
      </c>
      <c r="O583" s="114">
        <v>40.0</v>
      </c>
      <c r="P583" s="8" t="s">
        <v>2900</v>
      </c>
      <c r="Q583" s="8" t="s">
        <v>2900</v>
      </c>
      <c r="R583" s="8" t="s">
        <v>2900</v>
      </c>
      <c r="S583" s="106"/>
      <c r="T583" s="89" t="s">
        <v>3307</v>
      </c>
      <c r="U583" s="93" t="s">
        <v>8898</v>
      </c>
    </row>
    <row r="584">
      <c r="A584" s="6">
        <v>45547.0</v>
      </c>
      <c r="B584" s="8" t="s">
        <v>8899</v>
      </c>
      <c r="C584" s="12" t="s">
        <v>8900</v>
      </c>
      <c r="D584" s="8" t="s">
        <v>8901</v>
      </c>
      <c r="E584" s="8" t="s">
        <v>3306</v>
      </c>
      <c r="F584" s="111">
        <v>0.0283</v>
      </c>
      <c r="G584" s="87">
        <v>1867.0</v>
      </c>
      <c r="H584" s="87">
        <v>730000.0</v>
      </c>
      <c r="I584" s="87">
        <v>333051.0</v>
      </c>
      <c r="J584" s="112">
        <f t="shared" si="1"/>
        <v>396949</v>
      </c>
      <c r="K584" s="119"/>
      <c r="L584" s="89">
        <v>5.0</v>
      </c>
      <c r="M584" s="89">
        <v>3.0</v>
      </c>
      <c r="N584" s="113">
        <v>3250.0</v>
      </c>
      <c r="O584" s="114">
        <v>68.0</v>
      </c>
      <c r="P584" s="8" t="s">
        <v>2900</v>
      </c>
      <c r="Q584" s="8" t="s">
        <v>2900</v>
      </c>
      <c r="R584" s="8" t="s">
        <v>2900</v>
      </c>
      <c r="S584" s="106"/>
      <c r="T584" s="89" t="s">
        <v>3307</v>
      </c>
      <c r="U584" s="93" t="s">
        <v>8902</v>
      </c>
    </row>
    <row r="585">
      <c r="A585" s="6">
        <v>45547.0</v>
      </c>
      <c r="B585" s="8" t="s">
        <v>8903</v>
      </c>
      <c r="C585" s="12" t="s">
        <v>8904</v>
      </c>
      <c r="D585" s="8" t="s">
        <v>8905</v>
      </c>
      <c r="E585" s="8" t="s">
        <v>3306</v>
      </c>
      <c r="F585" s="111">
        <v>0.0252</v>
      </c>
      <c r="G585" s="87">
        <v>2195.0</v>
      </c>
      <c r="H585" s="87">
        <v>785000.0</v>
      </c>
      <c r="I585" s="87">
        <v>400650.0</v>
      </c>
      <c r="J585" s="112">
        <f t="shared" si="1"/>
        <v>384350</v>
      </c>
      <c r="K585" s="119"/>
      <c r="L585" s="89">
        <v>4.0</v>
      </c>
      <c r="M585" s="89">
        <v>3.0</v>
      </c>
      <c r="N585" s="113">
        <v>4428.0</v>
      </c>
      <c r="O585" s="114">
        <v>68.0</v>
      </c>
      <c r="P585" s="8" t="s">
        <v>2900</v>
      </c>
      <c r="Q585" s="8" t="s">
        <v>2900</v>
      </c>
      <c r="R585" s="8" t="s">
        <v>2900</v>
      </c>
      <c r="S585" s="106"/>
      <c r="T585" s="89" t="s">
        <v>3307</v>
      </c>
      <c r="U585" s="93" t="s">
        <v>8906</v>
      </c>
    </row>
    <row r="586">
      <c r="A586" s="6">
        <v>45547.0</v>
      </c>
      <c r="B586" s="8" t="s">
        <v>8907</v>
      </c>
      <c r="C586" s="12" t="s">
        <v>8908</v>
      </c>
      <c r="D586" s="8" t="s">
        <v>8909</v>
      </c>
      <c r="E586" s="8" t="s">
        <v>3306</v>
      </c>
      <c r="F586" s="111">
        <v>0.0335</v>
      </c>
      <c r="G586" s="87">
        <v>1692.0</v>
      </c>
      <c r="H586" s="87">
        <v>625000.0</v>
      </c>
      <c r="I586" s="87">
        <v>236011.0</v>
      </c>
      <c r="J586" s="112">
        <f t="shared" si="1"/>
        <v>388989</v>
      </c>
      <c r="K586" s="119"/>
      <c r="L586" s="89">
        <v>5.0</v>
      </c>
      <c r="M586" s="89">
        <v>4.0</v>
      </c>
      <c r="N586" s="113">
        <v>3846.0</v>
      </c>
      <c r="O586" s="114">
        <v>95.0</v>
      </c>
      <c r="P586" s="8" t="s">
        <v>2900</v>
      </c>
      <c r="Q586" s="8" t="s">
        <v>2900</v>
      </c>
      <c r="R586" s="8" t="s">
        <v>2900</v>
      </c>
      <c r="S586" s="106"/>
      <c r="T586" s="89" t="s">
        <v>3307</v>
      </c>
      <c r="U586" s="93" t="s">
        <v>8910</v>
      </c>
    </row>
    <row r="587">
      <c r="A587" s="6">
        <v>45547.0</v>
      </c>
      <c r="B587" s="8" t="s">
        <v>4710</v>
      </c>
      <c r="C587" s="12" t="s">
        <v>8911</v>
      </c>
      <c r="D587" s="8" t="s">
        <v>8912</v>
      </c>
      <c r="E587" s="8" t="s">
        <v>3306</v>
      </c>
      <c r="F587" s="111">
        <v>0.0298</v>
      </c>
      <c r="G587" s="87">
        <v>2526.0</v>
      </c>
      <c r="H587" s="87">
        <v>700000.0</v>
      </c>
      <c r="I587" s="87">
        <v>415277.0</v>
      </c>
      <c r="J587" s="112">
        <f t="shared" si="1"/>
        <v>284723</v>
      </c>
      <c r="K587" s="119"/>
      <c r="L587" s="89">
        <v>3.0</v>
      </c>
      <c r="M587" s="89">
        <v>3.0</v>
      </c>
      <c r="N587" s="113">
        <v>3398.0</v>
      </c>
      <c r="O587" s="114">
        <v>438.0</v>
      </c>
      <c r="P587" s="8" t="s">
        <v>2900</v>
      </c>
      <c r="Q587" s="8" t="s">
        <v>2900</v>
      </c>
      <c r="R587" s="8" t="s">
        <v>2900</v>
      </c>
      <c r="S587" s="106"/>
      <c r="T587" s="89" t="s">
        <v>3307</v>
      </c>
      <c r="U587" s="93" t="s">
        <v>8913</v>
      </c>
    </row>
    <row r="588">
      <c r="A588" s="6">
        <v>45547.0</v>
      </c>
      <c r="B588" s="8" t="s">
        <v>4184</v>
      </c>
      <c r="C588" s="88" t="s">
        <v>8914</v>
      </c>
      <c r="D588" s="8" t="s">
        <v>8915</v>
      </c>
      <c r="E588" s="8" t="s">
        <v>3306</v>
      </c>
      <c r="F588" s="111">
        <v>0.0282</v>
      </c>
      <c r="G588" s="87">
        <v>1672.0</v>
      </c>
      <c r="H588" s="87">
        <v>742900.0</v>
      </c>
      <c r="I588" s="87">
        <v>188606.0</v>
      </c>
      <c r="J588" s="112">
        <f t="shared" si="1"/>
        <v>554294</v>
      </c>
      <c r="K588" s="119"/>
      <c r="L588" s="89">
        <v>3.0</v>
      </c>
      <c r="M588" s="89">
        <v>2.0</v>
      </c>
      <c r="N588" s="113">
        <v>2212.0</v>
      </c>
      <c r="O588" s="114" t="s">
        <v>3838</v>
      </c>
      <c r="P588" s="8" t="s">
        <v>2900</v>
      </c>
      <c r="Q588" s="8" t="s">
        <v>2900</v>
      </c>
      <c r="R588" s="8" t="s">
        <v>2900</v>
      </c>
      <c r="S588" s="106"/>
      <c r="T588" s="89" t="s">
        <v>3307</v>
      </c>
      <c r="U588" s="93" t="s">
        <v>8916</v>
      </c>
    </row>
    <row r="589">
      <c r="A589" s="6">
        <v>45546.0</v>
      </c>
      <c r="B589" s="8" t="s">
        <v>3342</v>
      </c>
      <c r="C589" s="88" t="s">
        <v>8917</v>
      </c>
      <c r="D589" s="8" t="s">
        <v>8918</v>
      </c>
      <c r="E589" s="8" t="s">
        <v>3558</v>
      </c>
      <c r="F589" s="111">
        <v>0.0327</v>
      </c>
      <c r="G589" s="87">
        <v>1336.0</v>
      </c>
      <c r="H589" s="87">
        <v>370000.0</v>
      </c>
      <c r="I589" s="87">
        <v>231704.0</v>
      </c>
      <c r="J589" s="112">
        <f t="shared" si="1"/>
        <v>138296</v>
      </c>
      <c r="K589" s="119" t="s">
        <v>8919</v>
      </c>
      <c r="L589" s="89">
        <v>3.0</v>
      </c>
      <c r="M589" s="89">
        <v>2.0</v>
      </c>
      <c r="N589" s="113">
        <v>1204.0</v>
      </c>
      <c r="O589" s="114"/>
      <c r="P589" s="8" t="s">
        <v>66</v>
      </c>
      <c r="Q589" s="8" t="s">
        <v>66</v>
      </c>
      <c r="R589" s="8" t="s">
        <v>66</v>
      </c>
      <c r="S589" s="106"/>
      <c r="T589" s="89" t="s">
        <v>3307</v>
      </c>
      <c r="U589" s="93" t="s">
        <v>8920</v>
      </c>
    </row>
    <row r="590">
      <c r="A590" s="6">
        <v>45546.0</v>
      </c>
      <c r="B590" s="8" t="s">
        <v>8921</v>
      </c>
      <c r="C590" s="88" t="s">
        <v>8922</v>
      </c>
      <c r="D590" s="8" t="s">
        <v>8923</v>
      </c>
      <c r="E590" s="8" t="s">
        <v>3314</v>
      </c>
      <c r="F590" s="111">
        <v>0.0225</v>
      </c>
      <c r="G590" s="87">
        <v>2165.0</v>
      </c>
      <c r="H590" s="87">
        <v>579900.0</v>
      </c>
      <c r="I590" s="87">
        <v>438900.0</v>
      </c>
      <c r="J590" s="112">
        <f t="shared" si="1"/>
        <v>141000</v>
      </c>
      <c r="K590" s="119" t="s">
        <v>8924</v>
      </c>
      <c r="L590" s="89">
        <v>5.0</v>
      </c>
      <c r="M590" s="89">
        <v>4.0</v>
      </c>
      <c r="N590" s="113">
        <v>3697.0</v>
      </c>
      <c r="O590" s="114" t="s">
        <v>8925</v>
      </c>
      <c r="P590" s="8" t="s">
        <v>66</v>
      </c>
      <c r="Q590" s="8" t="s">
        <v>66</v>
      </c>
      <c r="R590" s="8" t="s">
        <v>66</v>
      </c>
      <c r="S590" s="116" t="s">
        <v>8926</v>
      </c>
      <c r="T590" s="89" t="s">
        <v>3307</v>
      </c>
      <c r="U590" s="93" t="s">
        <v>8927</v>
      </c>
    </row>
    <row r="591">
      <c r="A591" s="6">
        <v>45546.0</v>
      </c>
      <c r="B591" s="8" t="s">
        <v>7068</v>
      </c>
      <c r="C591" s="88" t="s">
        <v>8928</v>
      </c>
      <c r="D591" s="8" t="s">
        <v>8929</v>
      </c>
      <c r="E591" s="8" t="s">
        <v>3306</v>
      </c>
      <c r="F591" s="111">
        <v>0.0298</v>
      </c>
      <c r="G591" s="87">
        <v>1822.0</v>
      </c>
      <c r="H591" s="87">
        <v>441900.0</v>
      </c>
      <c r="I591" s="87">
        <v>316351.0</v>
      </c>
      <c r="J591" s="112">
        <f t="shared" si="1"/>
        <v>125549</v>
      </c>
      <c r="K591" s="119" t="s">
        <v>8930</v>
      </c>
      <c r="L591" s="89">
        <v>3.0</v>
      </c>
      <c r="M591" s="89">
        <v>3.0</v>
      </c>
      <c r="N591" s="113">
        <v>2265.0</v>
      </c>
      <c r="O591" s="114"/>
      <c r="P591" s="8" t="s">
        <v>2900</v>
      </c>
      <c r="Q591" s="8" t="s">
        <v>2900</v>
      </c>
      <c r="R591" s="8" t="s">
        <v>2900</v>
      </c>
      <c r="S591" s="106"/>
      <c r="T591" s="89" t="s">
        <v>3307</v>
      </c>
      <c r="U591" s="93" t="s">
        <v>8931</v>
      </c>
    </row>
    <row r="592">
      <c r="A592" s="6">
        <v>45546.0</v>
      </c>
      <c r="B592" s="8" t="s">
        <v>8932</v>
      </c>
      <c r="C592" s="88" t="s">
        <v>8933</v>
      </c>
      <c r="D592" s="8" t="s">
        <v>8934</v>
      </c>
      <c r="E592" s="8" t="s">
        <v>3306</v>
      </c>
      <c r="F592" s="111">
        <v>0.0498</v>
      </c>
      <c r="G592" s="87">
        <v>1639.0</v>
      </c>
      <c r="H592" s="87">
        <v>450000.0</v>
      </c>
      <c r="I592" s="87">
        <v>283356.0</v>
      </c>
      <c r="J592" s="112">
        <f t="shared" si="1"/>
        <v>166644</v>
      </c>
      <c r="K592" s="119"/>
      <c r="L592" s="89">
        <v>2.0</v>
      </c>
      <c r="M592" s="89">
        <v>3.0</v>
      </c>
      <c r="N592" s="113">
        <v>1547.0</v>
      </c>
      <c r="O592" s="114"/>
      <c r="P592" s="8" t="s">
        <v>2900</v>
      </c>
      <c r="Q592" s="8" t="s">
        <v>2900</v>
      </c>
      <c r="R592" s="8" t="s">
        <v>2900</v>
      </c>
      <c r="S592" s="106"/>
      <c r="T592" s="89" t="s">
        <v>3307</v>
      </c>
      <c r="U592" s="93" t="s">
        <v>8935</v>
      </c>
    </row>
    <row r="593">
      <c r="A593" s="6">
        <v>45546.0</v>
      </c>
      <c r="B593" s="8" t="s">
        <v>8936</v>
      </c>
      <c r="C593" s="88" t="s">
        <v>8937</v>
      </c>
      <c r="D593" s="8" t="s">
        <v>8938</v>
      </c>
      <c r="E593" s="8" t="s">
        <v>3306</v>
      </c>
      <c r="F593" s="111">
        <v>0.0473</v>
      </c>
      <c r="G593" s="87">
        <v>3301.0</v>
      </c>
      <c r="H593" s="87">
        <v>969000.0</v>
      </c>
      <c r="I593" s="87">
        <v>642042.0</v>
      </c>
      <c r="J593" s="112">
        <f t="shared" si="1"/>
        <v>326958</v>
      </c>
      <c r="K593" s="119"/>
      <c r="L593" s="89">
        <v>4.0</v>
      </c>
      <c r="M593" s="89">
        <v>3.0</v>
      </c>
      <c r="N593" s="113">
        <v>4452.0</v>
      </c>
      <c r="O593" s="114"/>
      <c r="P593" s="8" t="s">
        <v>2900</v>
      </c>
      <c r="Q593" s="8" t="s">
        <v>2900</v>
      </c>
      <c r="R593" s="8" t="s">
        <v>2900</v>
      </c>
      <c r="S593" s="106"/>
      <c r="T593" s="89" t="s">
        <v>3307</v>
      </c>
      <c r="U593" s="93" t="s">
        <v>8939</v>
      </c>
    </row>
    <row r="594">
      <c r="A594" s="6">
        <v>45546.0</v>
      </c>
      <c r="B594" s="8" t="s">
        <v>8539</v>
      </c>
      <c r="C594" s="88" t="s">
        <v>8940</v>
      </c>
      <c r="D594" s="8" t="s">
        <v>8941</v>
      </c>
      <c r="E594" s="8" t="s">
        <v>3306</v>
      </c>
      <c r="F594" s="111">
        <v>0.0285</v>
      </c>
      <c r="G594" s="87">
        <v>1339.0</v>
      </c>
      <c r="H594" s="87">
        <v>432000.0</v>
      </c>
      <c r="I594" s="87">
        <v>268138.0</v>
      </c>
      <c r="J594" s="112">
        <f t="shared" si="1"/>
        <v>163862</v>
      </c>
      <c r="K594" s="119"/>
      <c r="L594" s="89">
        <v>5.0</v>
      </c>
      <c r="M594" s="89">
        <v>3.0</v>
      </c>
      <c r="N594" s="113">
        <v>2979.0</v>
      </c>
      <c r="O594" s="114"/>
      <c r="P594" s="8" t="s">
        <v>2900</v>
      </c>
      <c r="Q594" s="8" t="s">
        <v>2900</v>
      </c>
      <c r="R594" s="8" t="s">
        <v>2900</v>
      </c>
      <c r="S594" s="106"/>
      <c r="T594" s="89" t="s">
        <v>3307</v>
      </c>
      <c r="U594" s="93" t="s">
        <v>8942</v>
      </c>
    </row>
    <row r="595">
      <c r="A595" s="6">
        <v>45546.0</v>
      </c>
      <c r="B595" s="8" t="s">
        <v>8943</v>
      </c>
      <c r="C595" s="88" t="s">
        <v>8944</v>
      </c>
      <c r="D595" s="8" t="s">
        <v>8945</v>
      </c>
      <c r="E595" s="8" t="s">
        <v>3306</v>
      </c>
      <c r="F595" s="111">
        <v>0.0281</v>
      </c>
      <c r="G595" s="87">
        <v>1896.0</v>
      </c>
      <c r="H595" s="87">
        <v>580000.0</v>
      </c>
      <c r="I595" s="87">
        <v>392399.0</v>
      </c>
      <c r="J595" s="112">
        <f t="shared" si="1"/>
        <v>187601</v>
      </c>
      <c r="K595" s="119"/>
      <c r="L595" s="89">
        <v>4.0</v>
      </c>
      <c r="M595" s="89">
        <v>3.0</v>
      </c>
      <c r="N595" s="113">
        <v>2482.0</v>
      </c>
      <c r="O595" s="114"/>
      <c r="P595" s="8" t="s">
        <v>2900</v>
      </c>
      <c r="Q595" s="8" t="s">
        <v>2900</v>
      </c>
      <c r="R595" s="8" t="s">
        <v>2900</v>
      </c>
      <c r="S595" s="106"/>
      <c r="T595" s="89" t="s">
        <v>3307</v>
      </c>
      <c r="U595" s="93" t="s">
        <v>8946</v>
      </c>
    </row>
    <row r="596">
      <c r="A596" s="6">
        <v>45546.0</v>
      </c>
      <c r="B596" s="8" t="s">
        <v>3391</v>
      </c>
      <c r="C596" s="88" t="s">
        <v>8947</v>
      </c>
      <c r="D596" s="8" t="s">
        <v>8948</v>
      </c>
      <c r="E596" s="8" t="s">
        <v>3306</v>
      </c>
      <c r="F596" s="111">
        <v>0.0341</v>
      </c>
      <c r="G596" s="87">
        <v>741.0</v>
      </c>
      <c r="H596" s="87">
        <v>315000.0</v>
      </c>
      <c r="I596" s="87">
        <v>111810.0</v>
      </c>
      <c r="J596" s="112">
        <f t="shared" si="1"/>
        <v>203190</v>
      </c>
      <c r="K596" s="119"/>
      <c r="L596" s="89">
        <v>3.0</v>
      </c>
      <c r="M596" s="89">
        <v>2.0</v>
      </c>
      <c r="N596" s="113">
        <v>1531.0</v>
      </c>
      <c r="O596" s="114"/>
      <c r="P596" s="8" t="s">
        <v>2900</v>
      </c>
      <c r="Q596" s="8" t="s">
        <v>2900</v>
      </c>
      <c r="R596" s="8" t="s">
        <v>2900</v>
      </c>
      <c r="S596" s="106"/>
      <c r="T596" s="89" t="s">
        <v>3307</v>
      </c>
      <c r="U596" s="93" t="s">
        <v>8949</v>
      </c>
    </row>
    <row r="597">
      <c r="A597" s="6">
        <v>45546.0</v>
      </c>
      <c r="B597" s="8" t="s">
        <v>8950</v>
      </c>
      <c r="C597" s="88" t="s">
        <v>8951</v>
      </c>
      <c r="D597" s="8" t="s">
        <v>8952</v>
      </c>
      <c r="E597" s="8" t="s">
        <v>3306</v>
      </c>
      <c r="F597" s="111">
        <v>0.0271</v>
      </c>
      <c r="G597" s="87">
        <v>1977.0</v>
      </c>
      <c r="H597" s="87">
        <v>625000.0</v>
      </c>
      <c r="I597" s="87">
        <v>392591.0</v>
      </c>
      <c r="J597" s="112">
        <f t="shared" si="1"/>
        <v>232409</v>
      </c>
      <c r="K597" s="119"/>
      <c r="L597" s="89">
        <v>5.0</v>
      </c>
      <c r="M597" s="89">
        <v>4.0</v>
      </c>
      <c r="N597" s="113">
        <v>3310.0</v>
      </c>
      <c r="O597" s="114"/>
      <c r="P597" s="8" t="s">
        <v>2900</v>
      </c>
      <c r="Q597" s="8" t="s">
        <v>2900</v>
      </c>
      <c r="R597" s="8" t="s">
        <v>2900</v>
      </c>
      <c r="S597" s="106"/>
      <c r="T597" s="89" t="s">
        <v>3307</v>
      </c>
      <c r="U597" s="93" t="s">
        <v>8953</v>
      </c>
    </row>
    <row r="598">
      <c r="A598" s="6">
        <v>45546.0</v>
      </c>
      <c r="B598" s="8" t="s">
        <v>3762</v>
      </c>
      <c r="C598" s="88" t="s">
        <v>8954</v>
      </c>
      <c r="D598" s="8" t="s">
        <v>8955</v>
      </c>
      <c r="E598" s="8" t="s">
        <v>3851</v>
      </c>
      <c r="F598" s="111">
        <v>0.0437</v>
      </c>
      <c r="G598" s="87">
        <v>2980.0</v>
      </c>
      <c r="H598" s="87">
        <v>900000.0</v>
      </c>
      <c r="I598" s="87">
        <v>204236.0</v>
      </c>
      <c r="J598" s="112">
        <f t="shared" si="1"/>
        <v>695764</v>
      </c>
      <c r="K598" s="119"/>
      <c r="L598" s="89">
        <v>3.0</v>
      </c>
      <c r="M598" s="89">
        <v>2.0</v>
      </c>
      <c r="N598" s="113">
        <v>1427.0</v>
      </c>
      <c r="O598" s="114"/>
      <c r="P598" s="8" t="s">
        <v>2900</v>
      </c>
      <c r="Q598" s="8" t="s">
        <v>2900</v>
      </c>
      <c r="R598" s="8" t="s">
        <v>2900</v>
      </c>
      <c r="S598" s="106"/>
      <c r="T598" s="89" t="s">
        <v>3307</v>
      </c>
      <c r="U598" s="93" t="s">
        <v>8956</v>
      </c>
    </row>
    <row r="599">
      <c r="A599" s="6">
        <v>45546.0</v>
      </c>
      <c r="B599" s="8" t="s">
        <v>7454</v>
      </c>
      <c r="C599" s="88" t="s">
        <v>8957</v>
      </c>
      <c r="D599" s="8" t="s">
        <v>8958</v>
      </c>
      <c r="E599" s="8" t="s">
        <v>3851</v>
      </c>
      <c r="F599" s="111">
        <v>0.0362</v>
      </c>
      <c r="G599" s="87">
        <v>443.0</v>
      </c>
      <c r="H599" s="87">
        <v>439900.0</v>
      </c>
      <c r="I599" s="87">
        <v>61127.0</v>
      </c>
      <c r="J599" s="112">
        <f t="shared" si="1"/>
        <v>378773</v>
      </c>
      <c r="K599" s="119"/>
      <c r="L599" s="89">
        <v>3.0</v>
      </c>
      <c r="M599" s="89">
        <v>2.0</v>
      </c>
      <c r="N599" s="113">
        <v>1080.0</v>
      </c>
      <c r="O599" s="114"/>
      <c r="P599" s="8" t="s">
        <v>2900</v>
      </c>
      <c r="Q599" s="8" t="s">
        <v>2900</v>
      </c>
      <c r="R599" s="8" t="s">
        <v>2900</v>
      </c>
      <c r="S599" s="106"/>
      <c r="T599" s="89" t="s">
        <v>3307</v>
      </c>
      <c r="U599" s="93" t="s">
        <v>8959</v>
      </c>
    </row>
    <row r="600">
      <c r="A600" s="6">
        <v>45546.0</v>
      </c>
      <c r="B600" s="8" t="s">
        <v>3640</v>
      </c>
      <c r="C600" s="88" t="s">
        <v>8960</v>
      </c>
      <c r="D600" s="8" t="s">
        <v>8961</v>
      </c>
      <c r="E600" s="8" t="s">
        <v>3306</v>
      </c>
      <c r="F600" s="111">
        <v>0.0252</v>
      </c>
      <c r="G600" s="87">
        <v>2080.0</v>
      </c>
      <c r="H600" s="87">
        <v>784000.0</v>
      </c>
      <c r="I600" s="87">
        <v>408721.0</v>
      </c>
      <c r="J600" s="112">
        <f t="shared" si="1"/>
        <v>375279</v>
      </c>
      <c r="K600" s="119"/>
      <c r="L600" s="89">
        <v>4.0</v>
      </c>
      <c r="M600" s="89">
        <v>4.0</v>
      </c>
      <c r="N600" s="113">
        <v>4005.0</v>
      </c>
      <c r="O600" s="114"/>
      <c r="P600" s="8" t="s">
        <v>2900</v>
      </c>
      <c r="Q600" s="8" t="s">
        <v>2900</v>
      </c>
      <c r="R600" s="8" t="s">
        <v>2900</v>
      </c>
      <c r="S600" s="106"/>
      <c r="T600" s="89" t="s">
        <v>3307</v>
      </c>
      <c r="U600" s="93" t="s">
        <v>8962</v>
      </c>
    </row>
    <row r="601">
      <c r="A601" s="6">
        <v>45546.0</v>
      </c>
      <c r="B601" s="8" t="s">
        <v>8963</v>
      </c>
      <c r="C601" s="88" t="s">
        <v>8964</v>
      </c>
      <c r="D601" s="8" t="s">
        <v>8965</v>
      </c>
      <c r="E601" s="8" t="s">
        <v>3851</v>
      </c>
      <c r="F601" s="111">
        <v>0.0322</v>
      </c>
      <c r="G601" s="87">
        <v>1430.0</v>
      </c>
      <c r="H601" s="87">
        <v>444900.0</v>
      </c>
      <c r="I601" s="87">
        <v>258220.0</v>
      </c>
      <c r="J601" s="112">
        <f t="shared" si="1"/>
        <v>186680</v>
      </c>
      <c r="K601" s="119"/>
      <c r="L601" s="89">
        <v>3.0</v>
      </c>
      <c r="M601" s="89">
        <v>3.0</v>
      </c>
      <c r="N601" s="113">
        <v>2852.0</v>
      </c>
      <c r="O601" s="114"/>
      <c r="P601" s="8" t="s">
        <v>2900</v>
      </c>
      <c r="Q601" s="8" t="s">
        <v>2900</v>
      </c>
      <c r="R601" s="8" t="s">
        <v>2900</v>
      </c>
      <c r="S601" s="106"/>
      <c r="T601" s="89"/>
      <c r="U601" s="93" t="s">
        <v>8964</v>
      </c>
    </row>
    <row r="602">
      <c r="A602" s="6">
        <v>45545.0</v>
      </c>
      <c r="B602" s="8" t="s">
        <v>8966</v>
      </c>
      <c r="C602" s="88" t="s">
        <v>8967</v>
      </c>
      <c r="D602" s="8" t="s">
        <v>8968</v>
      </c>
      <c r="E602" s="8" t="s">
        <v>3306</v>
      </c>
      <c r="F602" s="111">
        <v>0.0285</v>
      </c>
      <c r="G602" s="87">
        <v>1496.0</v>
      </c>
      <c r="H602" s="87">
        <v>329000.0</v>
      </c>
      <c r="I602" s="87">
        <v>307599.0</v>
      </c>
      <c r="J602" s="112">
        <f t="shared" si="1"/>
        <v>21401</v>
      </c>
      <c r="K602" s="119" t="s">
        <v>3424</v>
      </c>
      <c r="L602" s="89">
        <v>3.0</v>
      </c>
      <c r="M602" s="89">
        <v>1.0</v>
      </c>
      <c r="N602" s="113">
        <v>1072.0</v>
      </c>
      <c r="O602" s="114"/>
      <c r="P602" s="8" t="s">
        <v>2900</v>
      </c>
      <c r="Q602" s="8" t="s">
        <v>2900</v>
      </c>
      <c r="R602" s="8" t="s">
        <v>2900</v>
      </c>
      <c r="S602" s="106"/>
      <c r="T602" s="89" t="s">
        <v>3307</v>
      </c>
      <c r="U602" s="93" t="s">
        <v>8969</v>
      </c>
    </row>
    <row r="603">
      <c r="A603" s="6">
        <v>45545.0</v>
      </c>
      <c r="B603" s="8" t="s">
        <v>8970</v>
      </c>
      <c r="C603" s="88" t="s">
        <v>8971</v>
      </c>
      <c r="D603" s="8" t="s">
        <v>8972</v>
      </c>
      <c r="E603" s="8" t="s">
        <v>3851</v>
      </c>
      <c r="F603" s="111">
        <v>0.0271</v>
      </c>
      <c r="G603" s="87">
        <v>1681.0</v>
      </c>
      <c r="H603" s="87">
        <v>375000.0</v>
      </c>
      <c r="I603" s="87">
        <v>319568.0</v>
      </c>
      <c r="J603" s="112">
        <f t="shared" si="1"/>
        <v>55432</v>
      </c>
      <c r="K603" s="119" t="s">
        <v>8973</v>
      </c>
      <c r="L603" s="89">
        <v>3.0</v>
      </c>
      <c r="M603" s="89">
        <v>3.0</v>
      </c>
      <c r="N603" s="113">
        <v>1606.0</v>
      </c>
      <c r="O603" s="114">
        <v>207.0</v>
      </c>
      <c r="P603" s="8" t="s">
        <v>2900</v>
      </c>
      <c r="Q603" s="8" t="s">
        <v>2900</v>
      </c>
      <c r="R603" s="8" t="s">
        <v>2900</v>
      </c>
      <c r="S603" s="106"/>
      <c r="T603" s="89" t="s">
        <v>3307</v>
      </c>
      <c r="U603" s="93" t="s">
        <v>8974</v>
      </c>
    </row>
    <row r="604">
      <c r="A604" s="6">
        <v>45545.0</v>
      </c>
      <c r="B604" s="8" t="s">
        <v>3627</v>
      </c>
      <c r="C604" s="88" t="s">
        <v>8975</v>
      </c>
      <c r="D604" s="8" t="s">
        <v>8976</v>
      </c>
      <c r="E604" s="8" t="s">
        <v>3306</v>
      </c>
      <c r="F604" s="111">
        <v>0.0287</v>
      </c>
      <c r="G604" s="87">
        <v>2536.0</v>
      </c>
      <c r="H604" s="87">
        <v>575000.0</v>
      </c>
      <c r="I604" s="87">
        <v>506000.0</v>
      </c>
      <c r="J604" s="112">
        <f t="shared" si="1"/>
        <v>69000</v>
      </c>
      <c r="K604" s="119" t="s">
        <v>8977</v>
      </c>
      <c r="L604" s="89">
        <v>5.0</v>
      </c>
      <c r="M604" s="89">
        <v>3.0</v>
      </c>
      <c r="N604" s="113">
        <v>3688.0</v>
      </c>
      <c r="O604" s="114">
        <v>68.0</v>
      </c>
      <c r="P604" s="8" t="s">
        <v>2900</v>
      </c>
      <c r="Q604" s="8" t="s">
        <v>2900</v>
      </c>
      <c r="R604" s="8" t="s">
        <v>2900</v>
      </c>
      <c r="S604" s="106"/>
      <c r="T604" s="89" t="s">
        <v>3307</v>
      </c>
      <c r="U604" s="93" t="s">
        <v>8978</v>
      </c>
      <c r="V604" s="8" t="s">
        <v>7090</v>
      </c>
    </row>
    <row r="605">
      <c r="A605" s="6">
        <v>45545.0</v>
      </c>
      <c r="B605" s="8" t="s">
        <v>4331</v>
      </c>
      <c r="C605" s="88" t="s">
        <v>8979</v>
      </c>
      <c r="D605" s="8" t="s">
        <v>8980</v>
      </c>
      <c r="E605" s="8" t="s">
        <v>3306</v>
      </c>
      <c r="F605" s="111">
        <v>0.0382</v>
      </c>
      <c r="G605" s="87">
        <v>1805.0</v>
      </c>
      <c r="H605" s="87">
        <v>998900.0</v>
      </c>
      <c r="I605" s="87">
        <v>264894.0</v>
      </c>
      <c r="J605" s="112">
        <f t="shared" si="1"/>
        <v>734006</v>
      </c>
      <c r="K605" s="119"/>
      <c r="L605" s="89">
        <v>6.0</v>
      </c>
      <c r="M605" s="89">
        <v>4.0</v>
      </c>
      <c r="N605" s="113">
        <v>4996.0</v>
      </c>
      <c r="O605" s="114" t="s">
        <v>3838</v>
      </c>
      <c r="P605" s="8" t="s">
        <v>2900</v>
      </c>
      <c r="Q605" s="8" t="s">
        <v>2900</v>
      </c>
      <c r="R605" s="8" t="s">
        <v>2900</v>
      </c>
      <c r="S605" s="106"/>
      <c r="T605" s="89" t="s">
        <v>3307</v>
      </c>
      <c r="U605" s="93" t="s">
        <v>8981</v>
      </c>
    </row>
    <row r="606">
      <c r="A606" s="6">
        <v>45545.0</v>
      </c>
      <c r="B606" s="8" t="s">
        <v>8982</v>
      </c>
      <c r="C606" s="88" t="s">
        <v>8983</v>
      </c>
      <c r="D606" s="8" t="s">
        <v>8984</v>
      </c>
      <c r="E606" s="8" t="s">
        <v>3851</v>
      </c>
      <c r="F606" s="111">
        <v>0.0342</v>
      </c>
      <c r="G606" s="87">
        <v>1278.0</v>
      </c>
      <c r="H606" s="87">
        <v>540000.0</v>
      </c>
      <c r="I606" s="87">
        <v>198620.0</v>
      </c>
      <c r="J606" s="112">
        <f t="shared" si="1"/>
        <v>341380</v>
      </c>
      <c r="K606" s="119"/>
      <c r="L606" s="89">
        <v>6.0</v>
      </c>
      <c r="M606" s="89">
        <v>4.0</v>
      </c>
      <c r="N606" s="113">
        <v>2680.0</v>
      </c>
      <c r="O606" s="114"/>
      <c r="P606" s="8" t="s">
        <v>2900</v>
      </c>
      <c r="Q606" s="8" t="s">
        <v>2900</v>
      </c>
      <c r="R606" s="8" t="s">
        <v>2900</v>
      </c>
      <c r="S606" s="106"/>
      <c r="T606" s="89" t="s">
        <v>3307</v>
      </c>
      <c r="U606" s="93" t="s">
        <v>8985</v>
      </c>
    </row>
    <row r="607">
      <c r="A607" s="6">
        <v>45545.0</v>
      </c>
      <c r="B607" s="8" t="s">
        <v>8986</v>
      </c>
      <c r="C607" s="88" t="s">
        <v>8987</v>
      </c>
      <c r="D607" s="8" t="s">
        <v>8988</v>
      </c>
      <c r="E607" s="8" t="s">
        <v>3306</v>
      </c>
      <c r="F607" s="111">
        <v>0.0271</v>
      </c>
      <c r="G607" s="87">
        <v>2714.0</v>
      </c>
      <c r="H607" s="87">
        <v>770000.0</v>
      </c>
      <c r="I607" s="87">
        <v>506919.0</v>
      </c>
      <c r="J607" s="112">
        <f t="shared" si="1"/>
        <v>263081</v>
      </c>
      <c r="K607" s="119"/>
      <c r="L607" s="89">
        <v>4.0</v>
      </c>
      <c r="M607" s="89">
        <v>3.0</v>
      </c>
      <c r="N607" s="113">
        <v>4112.0</v>
      </c>
      <c r="O607" s="114" t="s">
        <v>8989</v>
      </c>
      <c r="P607" s="8" t="s">
        <v>2900</v>
      </c>
      <c r="Q607" s="8" t="s">
        <v>2900</v>
      </c>
      <c r="R607" s="8" t="s">
        <v>2900</v>
      </c>
      <c r="S607" s="106"/>
      <c r="T607" s="89" t="s">
        <v>3307</v>
      </c>
      <c r="U607" s="93" t="s">
        <v>8990</v>
      </c>
      <c r="V607" s="8" t="s">
        <v>7090</v>
      </c>
    </row>
    <row r="608">
      <c r="A608" s="6">
        <v>45544.0</v>
      </c>
      <c r="B608" s="8" t="s">
        <v>8991</v>
      </c>
      <c r="C608" s="88" t="s">
        <v>8992</v>
      </c>
      <c r="D608" s="8" t="s">
        <v>8993</v>
      </c>
      <c r="E608" s="8" t="s">
        <v>3314</v>
      </c>
      <c r="F608" s="111">
        <v>0.0252</v>
      </c>
      <c r="G608" s="87">
        <v>1435.0</v>
      </c>
      <c r="H608" s="87">
        <v>334000.0</v>
      </c>
      <c r="I608" s="87">
        <v>288555.0</v>
      </c>
      <c r="J608" s="112">
        <f t="shared" si="1"/>
        <v>45445</v>
      </c>
      <c r="K608" s="119" t="s">
        <v>8994</v>
      </c>
      <c r="L608" s="89">
        <v>3.0</v>
      </c>
      <c r="M608" s="89">
        <v>2.0</v>
      </c>
      <c r="N608" s="113">
        <v>1714.0</v>
      </c>
      <c r="O608" s="114"/>
      <c r="P608" s="8" t="s">
        <v>66</v>
      </c>
      <c r="Q608" s="8" t="s">
        <v>66</v>
      </c>
      <c r="R608" s="8" t="s">
        <v>66</v>
      </c>
      <c r="S608" s="116" t="s">
        <v>8995</v>
      </c>
      <c r="T608" s="89" t="s">
        <v>3307</v>
      </c>
      <c r="U608" s="93" t="s">
        <v>8996</v>
      </c>
    </row>
    <row r="609">
      <c r="A609" s="6">
        <v>45544.0</v>
      </c>
      <c r="B609" s="8" t="s">
        <v>8997</v>
      </c>
      <c r="C609" s="88" t="s">
        <v>8998</v>
      </c>
      <c r="D609" s="8" t="s">
        <v>8999</v>
      </c>
      <c r="E609" s="8" t="s">
        <v>3306</v>
      </c>
      <c r="F609" s="111">
        <v>0.0225</v>
      </c>
      <c r="G609" s="87">
        <v>1526.0</v>
      </c>
      <c r="H609" s="87">
        <v>419900.0</v>
      </c>
      <c r="I609" s="87">
        <v>306046.0</v>
      </c>
      <c r="J609" s="112">
        <f t="shared" si="1"/>
        <v>113854</v>
      </c>
      <c r="K609" s="119" t="s">
        <v>9000</v>
      </c>
      <c r="L609" s="89">
        <v>5.0</v>
      </c>
      <c r="M609" s="89">
        <v>3.0</v>
      </c>
      <c r="N609" s="113">
        <v>1962.0</v>
      </c>
      <c r="O609" s="114"/>
      <c r="P609" s="8" t="s">
        <v>66</v>
      </c>
      <c r="Q609" s="8" t="s">
        <v>66</v>
      </c>
      <c r="R609" s="8" t="s">
        <v>66</v>
      </c>
      <c r="S609" s="106"/>
      <c r="T609" s="89" t="s">
        <v>3307</v>
      </c>
      <c r="U609" s="93" t="s">
        <v>9001</v>
      </c>
    </row>
    <row r="610">
      <c r="A610" s="6">
        <v>45544.0</v>
      </c>
      <c r="B610" s="8" t="s">
        <v>6964</v>
      </c>
      <c r="C610" s="88" t="s">
        <v>9002</v>
      </c>
      <c r="D610" s="8" t="s">
        <v>9003</v>
      </c>
      <c r="E610" s="8" t="s">
        <v>3314</v>
      </c>
      <c r="F610" s="111">
        <v>0.0282</v>
      </c>
      <c r="G610" s="87">
        <v>1514.0</v>
      </c>
      <c r="H610" s="87">
        <v>350000.0</v>
      </c>
      <c r="I610" s="87">
        <v>326060.0</v>
      </c>
      <c r="J610" s="112">
        <f t="shared" si="1"/>
        <v>23940</v>
      </c>
      <c r="K610" s="119" t="s">
        <v>9004</v>
      </c>
      <c r="L610" s="89">
        <v>4.0</v>
      </c>
      <c r="M610" s="89">
        <v>2.0</v>
      </c>
      <c r="N610" s="113">
        <v>1146.0</v>
      </c>
      <c r="O610" s="114"/>
      <c r="P610" s="8" t="s">
        <v>66</v>
      </c>
      <c r="Q610" s="8" t="s">
        <v>66</v>
      </c>
      <c r="R610" s="8" t="s">
        <v>66</v>
      </c>
      <c r="S610" s="116" t="s">
        <v>9005</v>
      </c>
      <c r="T610" s="89" t="s">
        <v>3307</v>
      </c>
      <c r="U610" s="93" t="s">
        <v>9006</v>
      </c>
    </row>
    <row r="611">
      <c r="A611" s="6">
        <v>45544.0</v>
      </c>
      <c r="B611" s="8" t="s">
        <v>8686</v>
      </c>
      <c r="C611" s="88" t="s">
        <v>9007</v>
      </c>
      <c r="D611" s="8" t="s">
        <v>9008</v>
      </c>
      <c r="E611" s="8" t="s">
        <v>3851</v>
      </c>
      <c r="F611" s="111">
        <v>0.038</v>
      </c>
      <c r="G611" s="87">
        <v>718.0</v>
      </c>
      <c r="H611" s="87">
        <v>315000.0</v>
      </c>
      <c r="I611" s="87">
        <v>106167.0</v>
      </c>
      <c r="J611" s="112">
        <f t="shared" si="1"/>
        <v>208833</v>
      </c>
      <c r="K611" s="119"/>
      <c r="L611" s="89">
        <v>2.0</v>
      </c>
      <c r="M611" s="89">
        <v>3.0</v>
      </c>
      <c r="N611" s="113">
        <v>1216.0</v>
      </c>
      <c r="O611" s="114">
        <v>210.0</v>
      </c>
      <c r="P611" s="8" t="s">
        <v>2900</v>
      </c>
      <c r="Q611" s="8" t="s">
        <v>2900</v>
      </c>
      <c r="R611" s="8" t="s">
        <v>2900</v>
      </c>
      <c r="S611" s="106"/>
      <c r="T611" s="89" t="s">
        <v>3307</v>
      </c>
      <c r="U611" s="93" t="s">
        <v>9009</v>
      </c>
    </row>
    <row r="612">
      <c r="A612" s="6">
        <v>45544.0</v>
      </c>
      <c r="B612" s="8" t="s">
        <v>9010</v>
      </c>
      <c r="C612" s="88" t="s">
        <v>9011</v>
      </c>
      <c r="D612" s="8" t="s">
        <v>9012</v>
      </c>
      <c r="E612" s="8" t="s">
        <v>3306</v>
      </c>
      <c r="F612" s="111">
        <v>0.0473</v>
      </c>
      <c r="G612" s="87">
        <v>4961.0</v>
      </c>
      <c r="H612" s="87">
        <v>1199999.0</v>
      </c>
      <c r="I612" s="87">
        <v>951672.0</v>
      </c>
      <c r="J612" s="112">
        <f t="shared" si="1"/>
        <v>248327</v>
      </c>
      <c r="K612" s="119"/>
      <c r="L612" s="89">
        <v>6.0</v>
      </c>
      <c r="M612" s="89">
        <v>5.0</v>
      </c>
      <c r="N612" s="113">
        <v>5078.0</v>
      </c>
      <c r="O612" s="114" t="s">
        <v>3540</v>
      </c>
      <c r="P612" s="8" t="s">
        <v>2900</v>
      </c>
      <c r="Q612" s="8" t="s">
        <v>2900</v>
      </c>
      <c r="R612" s="8" t="s">
        <v>2900</v>
      </c>
      <c r="S612" s="106"/>
      <c r="T612" s="89" t="s">
        <v>3307</v>
      </c>
      <c r="U612" s="93" t="s">
        <v>9013</v>
      </c>
    </row>
    <row r="613">
      <c r="A613" s="6">
        <v>45544.0</v>
      </c>
      <c r="B613" s="8" t="s">
        <v>9014</v>
      </c>
      <c r="C613" s="88" t="s">
        <v>9015</v>
      </c>
      <c r="D613" s="8" t="s">
        <v>9016</v>
      </c>
      <c r="E613" s="8" t="s">
        <v>3306</v>
      </c>
      <c r="F613" s="111">
        <v>0.0283</v>
      </c>
      <c r="G613" s="87">
        <v>3269.0</v>
      </c>
      <c r="H613" s="87">
        <v>1095000.0</v>
      </c>
      <c r="I613" s="87">
        <v>632100.0</v>
      </c>
      <c r="J613" s="112">
        <f t="shared" si="1"/>
        <v>462900</v>
      </c>
      <c r="K613" s="119"/>
      <c r="L613" s="89">
        <v>5.0</v>
      </c>
      <c r="M613" s="89">
        <v>4.0</v>
      </c>
      <c r="N613" s="113">
        <v>4166.0</v>
      </c>
      <c r="O613" s="114"/>
      <c r="P613" s="8" t="s">
        <v>2900</v>
      </c>
      <c r="Q613" s="8" t="s">
        <v>2900</v>
      </c>
      <c r="R613" s="8" t="s">
        <v>2900</v>
      </c>
      <c r="S613" s="106"/>
      <c r="T613" s="89" t="s">
        <v>3307</v>
      </c>
      <c r="U613" s="93" t="s">
        <v>9017</v>
      </c>
    </row>
    <row r="614">
      <c r="A614" s="6">
        <v>45544.0</v>
      </c>
      <c r="B614" s="8" t="s">
        <v>6721</v>
      </c>
      <c r="C614" s="88" t="s">
        <v>9018</v>
      </c>
      <c r="D614" s="8" t="s">
        <v>9019</v>
      </c>
      <c r="E614" s="8" t="s">
        <v>3306</v>
      </c>
      <c r="F614" s="111">
        <v>0.0281</v>
      </c>
      <c r="G614" s="87">
        <v>837.0</v>
      </c>
      <c r="H614" s="87">
        <v>400000.0</v>
      </c>
      <c r="I614" s="87">
        <v>156781.0</v>
      </c>
      <c r="J614" s="112">
        <f t="shared" si="1"/>
        <v>243219</v>
      </c>
      <c r="K614" s="119"/>
      <c r="L614" s="89">
        <v>4.0</v>
      </c>
      <c r="M614" s="89">
        <v>3.0</v>
      </c>
      <c r="N614" s="113">
        <v>1630.0</v>
      </c>
      <c r="O614" s="114"/>
      <c r="P614" s="8" t="s">
        <v>2900</v>
      </c>
      <c r="Q614" s="8" t="s">
        <v>2900</v>
      </c>
      <c r="R614" s="8" t="s">
        <v>2900</v>
      </c>
      <c r="S614" s="106"/>
      <c r="T614" s="89" t="s">
        <v>3307</v>
      </c>
      <c r="U614" s="93" t="s">
        <v>9020</v>
      </c>
      <c r="V614" s="8" t="s">
        <v>7090</v>
      </c>
    </row>
    <row r="615">
      <c r="A615" s="6">
        <v>45544.0</v>
      </c>
      <c r="B615" s="8" t="s">
        <v>9021</v>
      </c>
      <c r="C615" s="88" t="s">
        <v>9022</v>
      </c>
      <c r="D615" s="8" t="s">
        <v>9023</v>
      </c>
      <c r="E615" s="8" t="s">
        <v>3306</v>
      </c>
      <c r="F615" s="111">
        <v>0.0322</v>
      </c>
      <c r="G615" s="87">
        <v>2152.0</v>
      </c>
      <c r="H615" s="87">
        <v>639900.0</v>
      </c>
      <c r="I615" s="87">
        <v>380386.0</v>
      </c>
      <c r="J615" s="112">
        <f t="shared" si="1"/>
        <v>259514</v>
      </c>
      <c r="K615" s="119"/>
      <c r="L615" s="89">
        <v>4.0</v>
      </c>
      <c r="M615" s="89">
        <v>2.0</v>
      </c>
      <c r="N615" s="113">
        <v>1470.0</v>
      </c>
      <c r="O615" s="114"/>
      <c r="P615" s="8" t="s">
        <v>2900</v>
      </c>
      <c r="Q615" s="8" t="s">
        <v>2900</v>
      </c>
      <c r="R615" s="8" t="s">
        <v>2900</v>
      </c>
      <c r="S615" s="106"/>
      <c r="T615" s="89" t="s">
        <v>3307</v>
      </c>
      <c r="U615" s="93" t="s">
        <v>9024</v>
      </c>
    </row>
    <row r="616">
      <c r="A616" s="6">
        <v>45544.0</v>
      </c>
      <c r="B616" s="8" t="s">
        <v>9025</v>
      </c>
      <c r="C616" s="88" t="s">
        <v>9026</v>
      </c>
      <c r="D616" s="8" t="s">
        <v>9027</v>
      </c>
      <c r="E616" s="8" t="s">
        <v>3306</v>
      </c>
      <c r="F616" s="111">
        <v>0.047</v>
      </c>
      <c r="G616" s="87">
        <v>1138.0</v>
      </c>
      <c r="H616" s="87">
        <v>464900.0</v>
      </c>
      <c r="I616" s="87">
        <v>142223.0</v>
      </c>
      <c r="J616" s="112">
        <f t="shared" si="1"/>
        <v>322677</v>
      </c>
      <c r="K616" s="119"/>
      <c r="L616" s="89">
        <v>3.0</v>
      </c>
      <c r="M616" s="89">
        <v>3.0</v>
      </c>
      <c r="N616" s="113">
        <v>2594.0</v>
      </c>
      <c r="O616" s="114">
        <v>132.0</v>
      </c>
      <c r="P616" s="8" t="s">
        <v>2900</v>
      </c>
      <c r="Q616" s="8" t="s">
        <v>2900</v>
      </c>
      <c r="R616" s="8" t="s">
        <v>2900</v>
      </c>
      <c r="S616" s="106"/>
      <c r="T616" s="89" t="s">
        <v>3307</v>
      </c>
      <c r="U616" s="93" t="s">
        <v>9028</v>
      </c>
    </row>
    <row r="617">
      <c r="A617" s="6">
        <v>45544.0</v>
      </c>
      <c r="B617" s="8" t="s">
        <v>9029</v>
      </c>
      <c r="C617" s="88" t="s">
        <v>9030</v>
      </c>
      <c r="D617" s="8" t="s">
        <v>9031</v>
      </c>
      <c r="E617" s="8" t="s">
        <v>3306</v>
      </c>
      <c r="F617" s="111">
        <v>0.032</v>
      </c>
      <c r="G617" s="87">
        <v>3517.0</v>
      </c>
      <c r="H617" s="87">
        <v>1300000.0</v>
      </c>
      <c r="I617" s="87">
        <v>590144.0</v>
      </c>
      <c r="J617" s="112">
        <f t="shared" si="1"/>
        <v>709856</v>
      </c>
      <c r="K617" s="119"/>
      <c r="L617" s="89">
        <v>6.0</v>
      </c>
      <c r="M617" s="89">
        <v>5.0</v>
      </c>
      <c r="N617" s="113">
        <v>5315.0</v>
      </c>
      <c r="O617" s="114" t="s">
        <v>4489</v>
      </c>
      <c r="P617" s="8" t="s">
        <v>2900</v>
      </c>
      <c r="Q617" s="8" t="s">
        <v>2900</v>
      </c>
      <c r="R617" s="8" t="s">
        <v>2900</v>
      </c>
      <c r="S617" s="106"/>
      <c r="T617" s="89" t="s">
        <v>3307</v>
      </c>
      <c r="U617" s="93" t="s">
        <v>9032</v>
      </c>
    </row>
    <row r="618">
      <c r="A618" s="6">
        <v>45544.0</v>
      </c>
      <c r="B618" s="8" t="s">
        <v>9033</v>
      </c>
      <c r="C618" s="88" t="s">
        <v>9034</v>
      </c>
      <c r="D618" s="8" t="s">
        <v>9035</v>
      </c>
      <c r="E618" s="8" t="s">
        <v>3306</v>
      </c>
      <c r="F618" s="111">
        <v>0.0264</v>
      </c>
      <c r="G618" s="87">
        <v>936.0</v>
      </c>
      <c r="H618" s="87">
        <v>575000.0</v>
      </c>
      <c r="I618" s="87">
        <v>168664.0</v>
      </c>
      <c r="J618" s="112">
        <f t="shared" si="1"/>
        <v>406336</v>
      </c>
      <c r="K618" s="119"/>
      <c r="L618" s="89">
        <v>5.0</v>
      </c>
      <c r="M618" s="89">
        <v>3.0</v>
      </c>
      <c r="N618" s="113">
        <v>3638.0</v>
      </c>
      <c r="O618" s="114"/>
      <c r="P618" s="8" t="s">
        <v>2900</v>
      </c>
      <c r="Q618" s="8" t="s">
        <v>2900</v>
      </c>
      <c r="R618" s="8" t="s">
        <v>2900</v>
      </c>
      <c r="S618" s="106"/>
      <c r="T618" s="89" t="s">
        <v>3307</v>
      </c>
      <c r="U618" s="93" t="s">
        <v>9036</v>
      </c>
    </row>
    <row r="619">
      <c r="A619" s="6">
        <v>45544.0</v>
      </c>
      <c r="B619" s="8" t="s">
        <v>4305</v>
      </c>
      <c r="C619" s="88" t="s">
        <v>9037</v>
      </c>
      <c r="D619" s="8" t="s">
        <v>9038</v>
      </c>
      <c r="E619" s="8" t="s">
        <v>3306</v>
      </c>
      <c r="F619" s="111">
        <v>0.0312</v>
      </c>
      <c r="G619" s="87">
        <v>1644.0</v>
      </c>
      <c r="H619" s="87">
        <v>440000.0</v>
      </c>
      <c r="I619" s="87">
        <v>266198.0</v>
      </c>
      <c r="J619" s="112">
        <f t="shared" si="1"/>
        <v>173802</v>
      </c>
      <c r="K619" s="119"/>
      <c r="L619" s="89">
        <v>4.0</v>
      </c>
      <c r="M619" s="89">
        <v>4.0</v>
      </c>
      <c r="N619" s="113">
        <v>2238.0</v>
      </c>
      <c r="O619" s="114"/>
      <c r="P619" s="8" t="s">
        <v>2900</v>
      </c>
      <c r="Q619" s="8" t="s">
        <v>2900</v>
      </c>
      <c r="R619" s="8" t="s">
        <v>2900</v>
      </c>
      <c r="S619" s="106"/>
      <c r="T619" s="89" t="s">
        <v>3307</v>
      </c>
      <c r="U619" s="93" t="s">
        <v>9039</v>
      </c>
    </row>
    <row r="620">
      <c r="A620" s="6">
        <v>45541.0</v>
      </c>
      <c r="B620" s="8" t="s">
        <v>3536</v>
      </c>
      <c r="C620" s="93" t="s">
        <v>9040</v>
      </c>
      <c r="D620" s="8" t="s">
        <v>9041</v>
      </c>
      <c r="E620" s="8" t="s">
        <v>3306</v>
      </c>
      <c r="F620" s="111">
        <v>0.0392</v>
      </c>
      <c r="G620" s="87">
        <v>2150.0</v>
      </c>
      <c r="H620" s="87">
        <v>495000.0</v>
      </c>
      <c r="I620" s="87">
        <v>411622.0</v>
      </c>
      <c r="J620" s="112">
        <f t="shared" si="1"/>
        <v>83378</v>
      </c>
      <c r="K620" s="119" t="s">
        <v>9042</v>
      </c>
      <c r="L620" s="89">
        <v>5.0</v>
      </c>
      <c r="M620" s="89">
        <v>4.0</v>
      </c>
      <c r="N620" s="113">
        <v>3832.0</v>
      </c>
      <c r="O620" s="114">
        <v>33.0</v>
      </c>
      <c r="P620" s="8" t="s">
        <v>66</v>
      </c>
      <c r="Q620" s="8" t="s">
        <v>66</v>
      </c>
      <c r="R620" s="8" t="s">
        <v>66</v>
      </c>
      <c r="S620" s="106"/>
      <c r="T620" s="89" t="s">
        <v>3307</v>
      </c>
      <c r="U620" s="93" t="s">
        <v>9043</v>
      </c>
      <c r="V620" s="8" t="s">
        <v>5150</v>
      </c>
    </row>
    <row r="621">
      <c r="A621" s="6">
        <v>45541.0</v>
      </c>
      <c r="B621" s="8" t="s">
        <v>9044</v>
      </c>
      <c r="C621" s="93" t="s">
        <v>9045</v>
      </c>
      <c r="D621" s="8" t="s">
        <v>9046</v>
      </c>
      <c r="E621" s="8" t="s">
        <v>3306</v>
      </c>
      <c r="F621" s="111">
        <v>0.0473</v>
      </c>
      <c r="G621" s="87">
        <v>2710.0</v>
      </c>
      <c r="H621" s="87">
        <v>399000.0</v>
      </c>
      <c r="I621" s="87">
        <v>464623.0</v>
      </c>
      <c r="J621" s="112">
        <f t="shared" si="1"/>
        <v>-65623</v>
      </c>
      <c r="K621" s="119"/>
      <c r="L621" s="89">
        <v>3.0</v>
      </c>
      <c r="M621" s="89">
        <v>3.0</v>
      </c>
      <c r="N621" s="113">
        <v>1670.0</v>
      </c>
      <c r="O621" s="114"/>
      <c r="P621" s="8" t="s">
        <v>66</v>
      </c>
      <c r="Q621" s="8" t="s">
        <v>66</v>
      </c>
      <c r="R621" s="8" t="s">
        <v>66</v>
      </c>
      <c r="S621" s="106"/>
      <c r="T621" s="89" t="s">
        <v>3307</v>
      </c>
      <c r="U621" s="93" t="s">
        <v>9047</v>
      </c>
    </row>
    <row r="622">
      <c r="A622" s="6">
        <v>45541.0</v>
      </c>
      <c r="B622" s="8" t="s">
        <v>9048</v>
      </c>
      <c r="C622" s="93" t="s">
        <v>9049</v>
      </c>
      <c r="D622" s="8" t="s">
        <v>9050</v>
      </c>
      <c r="E622" s="8" t="s">
        <v>3306</v>
      </c>
      <c r="F622" s="111">
        <v>0.0271</v>
      </c>
      <c r="G622" s="87">
        <v>1983.0</v>
      </c>
      <c r="H622" s="87">
        <v>469000.0</v>
      </c>
      <c r="I622" s="87">
        <v>394745.0</v>
      </c>
      <c r="J622" s="112">
        <f t="shared" si="1"/>
        <v>74255</v>
      </c>
      <c r="K622" s="119" t="s">
        <v>9051</v>
      </c>
      <c r="L622" s="89">
        <v>5.0</v>
      </c>
      <c r="M622" s="89">
        <v>4.0</v>
      </c>
      <c r="N622" s="113">
        <v>2807.0</v>
      </c>
      <c r="O622" s="114" t="s">
        <v>9052</v>
      </c>
      <c r="P622" s="8" t="s">
        <v>2900</v>
      </c>
      <c r="Q622" s="8" t="s">
        <v>2900</v>
      </c>
      <c r="R622" s="8" t="s">
        <v>2900</v>
      </c>
      <c r="S622" s="106"/>
      <c r="T622" s="89" t="s">
        <v>3307</v>
      </c>
      <c r="U622" s="93" t="s">
        <v>9053</v>
      </c>
    </row>
    <row r="623">
      <c r="A623" s="6">
        <v>45541.0</v>
      </c>
      <c r="B623" s="8" t="s">
        <v>9048</v>
      </c>
      <c r="C623" s="93" t="s">
        <v>9054</v>
      </c>
      <c r="D623" s="8" t="s">
        <v>9055</v>
      </c>
      <c r="E623" s="8" t="s">
        <v>3306</v>
      </c>
      <c r="F623" s="111">
        <v>0.0249</v>
      </c>
      <c r="G623" s="87">
        <v>1218.0</v>
      </c>
      <c r="H623" s="87">
        <v>367000.0</v>
      </c>
      <c r="I623" s="87">
        <v>250095.0</v>
      </c>
      <c r="J623" s="112">
        <f t="shared" si="1"/>
        <v>116905</v>
      </c>
      <c r="K623" s="119" t="s">
        <v>9051</v>
      </c>
      <c r="L623" s="89">
        <v>3.0</v>
      </c>
      <c r="M623" s="89">
        <v>2.0</v>
      </c>
      <c r="N623" s="113">
        <v>1800.0</v>
      </c>
      <c r="O623" s="114"/>
      <c r="P623" s="8" t="s">
        <v>2900</v>
      </c>
      <c r="Q623" s="8" t="s">
        <v>2900</v>
      </c>
      <c r="R623" s="8" t="s">
        <v>2900</v>
      </c>
      <c r="S623" s="106"/>
      <c r="T623" s="89" t="s">
        <v>3307</v>
      </c>
      <c r="U623" s="93" t="s">
        <v>9056</v>
      </c>
    </row>
    <row r="624">
      <c r="A624" s="6">
        <v>45540.0</v>
      </c>
      <c r="B624" s="8" t="s">
        <v>9057</v>
      </c>
      <c r="C624" s="93" t="s">
        <v>9058</v>
      </c>
      <c r="D624" s="8" t="s">
        <v>9059</v>
      </c>
      <c r="E624" s="8" t="s">
        <v>3306</v>
      </c>
      <c r="F624" s="111">
        <v>0.0281</v>
      </c>
      <c r="G624" s="87">
        <v>1488.0</v>
      </c>
      <c r="H624" s="87">
        <v>405000.0</v>
      </c>
      <c r="I624" s="87">
        <v>312208.0</v>
      </c>
      <c r="J624" s="112">
        <f t="shared" si="1"/>
        <v>92792</v>
      </c>
      <c r="K624" s="119" t="s">
        <v>9060</v>
      </c>
      <c r="L624" s="89">
        <v>3.0</v>
      </c>
      <c r="M624" s="89">
        <v>2.0</v>
      </c>
      <c r="N624" s="113">
        <v>1359.0</v>
      </c>
      <c r="O624" s="114"/>
      <c r="P624" s="8" t="s">
        <v>2900</v>
      </c>
      <c r="Q624" s="8" t="s">
        <v>2900</v>
      </c>
      <c r="R624" s="8" t="s">
        <v>2900</v>
      </c>
      <c r="S624" s="106"/>
      <c r="T624" s="89" t="s">
        <v>3307</v>
      </c>
      <c r="U624" s="93" t="s">
        <v>9061</v>
      </c>
    </row>
    <row r="625">
      <c r="A625" s="6">
        <v>45540.0</v>
      </c>
      <c r="B625" s="8" t="s">
        <v>9062</v>
      </c>
      <c r="C625" s="93" t="s">
        <v>9063</v>
      </c>
      <c r="D625" s="8" t="s">
        <v>9064</v>
      </c>
      <c r="E625" s="8" t="s">
        <v>3306</v>
      </c>
      <c r="F625" s="111">
        <v>0.0282</v>
      </c>
      <c r="G625" s="87">
        <v>1735.0</v>
      </c>
      <c r="H625" s="87">
        <v>409000.0</v>
      </c>
      <c r="I625" s="87">
        <v>324195.0</v>
      </c>
      <c r="J625" s="112">
        <f t="shared" si="1"/>
        <v>84805</v>
      </c>
      <c r="K625" s="119" t="s">
        <v>9065</v>
      </c>
      <c r="L625" s="89">
        <v>3.0</v>
      </c>
      <c r="M625" s="89">
        <v>3.0</v>
      </c>
      <c r="N625" s="113">
        <v>1482.0</v>
      </c>
      <c r="O625" s="114"/>
      <c r="P625" s="8" t="s">
        <v>66</v>
      </c>
      <c r="Q625" s="8" t="s">
        <v>66</v>
      </c>
      <c r="R625" s="8" t="s">
        <v>66</v>
      </c>
      <c r="S625" s="106"/>
      <c r="T625" s="89" t="s">
        <v>3307</v>
      </c>
      <c r="U625" s="93" t="s">
        <v>9066</v>
      </c>
    </row>
    <row r="626">
      <c r="A626" s="6">
        <v>45540.0</v>
      </c>
      <c r="B626" s="8" t="s">
        <v>4958</v>
      </c>
      <c r="C626" s="93" t="s">
        <v>9067</v>
      </c>
      <c r="D626" s="8" t="s">
        <v>9068</v>
      </c>
      <c r="E626" s="8" t="s">
        <v>3306</v>
      </c>
      <c r="F626" s="111">
        <v>0.0249</v>
      </c>
      <c r="G626" s="87">
        <v>1421.0</v>
      </c>
      <c r="H626" s="87">
        <v>450000.0</v>
      </c>
      <c r="I626" s="87">
        <v>276361.0</v>
      </c>
      <c r="J626" s="121">
        <f t="shared" si="1"/>
        <v>173639</v>
      </c>
      <c r="K626" s="119"/>
      <c r="L626" s="89">
        <v>5.0</v>
      </c>
      <c r="M626" s="89">
        <v>3.0</v>
      </c>
      <c r="N626" s="113">
        <v>2592.0</v>
      </c>
      <c r="O626" s="114"/>
      <c r="P626" s="8" t="s">
        <v>2900</v>
      </c>
      <c r="Q626" s="8" t="s">
        <v>2900</v>
      </c>
      <c r="R626" s="8" t="s">
        <v>2900</v>
      </c>
      <c r="S626" s="106"/>
      <c r="T626" s="89" t="s">
        <v>3307</v>
      </c>
      <c r="U626" s="93" t="s">
        <v>9069</v>
      </c>
    </row>
    <row r="627">
      <c r="A627" s="6">
        <v>45540.0</v>
      </c>
      <c r="B627" s="8" t="s">
        <v>7431</v>
      </c>
      <c r="C627" s="93" t="s">
        <v>9067</v>
      </c>
      <c r="D627" s="8" t="s">
        <v>9070</v>
      </c>
      <c r="E627" s="8" t="s">
        <v>3306</v>
      </c>
      <c r="F627" s="111">
        <v>0.0337</v>
      </c>
      <c r="G627" s="87">
        <v>1077.0</v>
      </c>
      <c r="H627" s="87">
        <v>525000.0</v>
      </c>
      <c r="I627" s="87">
        <v>183211.0</v>
      </c>
      <c r="J627" s="121">
        <f t="shared" si="1"/>
        <v>341789</v>
      </c>
      <c r="K627" s="119"/>
      <c r="L627" s="89">
        <v>4.0</v>
      </c>
      <c r="M627" s="89">
        <v>3.0</v>
      </c>
      <c r="N627" s="113">
        <v>3056.0</v>
      </c>
      <c r="O627" s="114" t="s">
        <v>4607</v>
      </c>
      <c r="P627" s="8" t="s">
        <v>2900</v>
      </c>
      <c r="Q627" s="8" t="s">
        <v>2900</v>
      </c>
      <c r="R627" s="8" t="s">
        <v>2900</v>
      </c>
      <c r="S627" s="106"/>
      <c r="T627" s="89" t="s">
        <v>3307</v>
      </c>
      <c r="U627" s="93" t="s">
        <v>9071</v>
      </c>
    </row>
    <row r="628">
      <c r="A628" s="6">
        <v>45540.0</v>
      </c>
      <c r="B628" s="8" t="s">
        <v>9072</v>
      </c>
      <c r="C628" s="93" t="s">
        <v>9073</v>
      </c>
      <c r="D628" s="8" t="s">
        <v>9074</v>
      </c>
      <c r="E628" s="8" t="s">
        <v>3306</v>
      </c>
      <c r="F628" s="111">
        <v>0.0259</v>
      </c>
      <c r="G628" s="87">
        <v>4168.0</v>
      </c>
      <c r="H628" s="87">
        <v>1150000.0</v>
      </c>
      <c r="I628" s="87">
        <v>836292.0</v>
      </c>
      <c r="J628" s="121">
        <f t="shared" si="1"/>
        <v>313708</v>
      </c>
      <c r="K628" s="119"/>
      <c r="L628" s="89">
        <v>4.0</v>
      </c>
      <c r="M628" s="89">
        <v>6.0</v>
      </c>
      <c r="N628" s="113">
        <v>5355.0</v>
      </c>
      <c r="O628" s="114"/>
      <c r="P628" s="8" t="s">
        <v>2900</v>
      </c>
      <c r="Q628" s="8" t="s">
        <v>2900</v>
      </c>
      <c r="R628" s="8" t="s">
        <v>2900</v>
      </c>
      <c r="S628" s="106"/>
      <c r="T628" s="89" t="s">
        <v>3307</v>
      </c>
      <c r="U628" s="93" t="s">
        <v>9075</v>
      </c>
    </row>
    <row r="629">
      <c r="A629" s="6">
        <v>45540.0</v>
      </c>
      <c r="B629" s="8" t="s">
        <v>3839</v>
      </c>
      <c r="C629" s="93" t="s">
        <v>9076</v>
      </c>
      <c r="D629" s="8" t="s">
        <v>9077</v>
      </c>
      <c r="E629" s="8" t="s">
        <v>3306</v>
      </c>
      <c r="F629" s="111">
        <v>0.0237</v>
      </c>
      <c r="G629" s="87">
        <v>1716.0</v>
      </c>
      <c r="H629" s="87">
        <v>474000.0</v>
      </c>
      <c r="I629" s="87">
        <v>292921.0</v>
      </c>
      <c r="J629" s="121">
        <f t="shared" si="1"/>
        <v>181079</v>
      </c>
      <c r="K629" s="119"/>
      <c r="L629" s="89">
        <v>4.0</v>
      </c>
      <c r="M629" s="89">
        <v>3.0</v>
      </c>
      <c r="N629" s="113">
        <v>2544.0</v>
      </c>
      <c r="O629" s="114"/>
      <c r="P629" s="8" t="s">
        <v>2900</v>
      </c>
      <c r="Q629" s="8" t="s">
        <v>2900</v>
      </c>
      <c r="R629" s="8" t="s">
        <v>2900</v>
      </c>
      <c r="S629" s="106"/>
      <c r="T629" s="89" t="s">
        <v>3307</v>
      </c>
      <c r="U629" s="93" t="s">
        <v>9078</v>
      </c>
    </row>
    <row r="630">
      <c r="A630" s="6">
        <v>45540.0</v>
      </c>
      <c r="B630" s="8" t="s">
        <v>9079</v>
      </c>
      <c r="C630" s="93" t="s">
        <v>9080</v>
      </c>
      <c r="D630" s="8" t="s">
        <v>9081</v>
      </c>
      <c r="E630" s="8" t="s">
        <v>3306</v>
      </c>
      <c r="F630" s="111">
        <v>0.0256</v>
      </c>
      <c r="G630" s="87">
        <v>1507.0</v>
      </c>
      <c r="H630" s="87">
        <v>659000.0</v>
      </c>
      <c r="I630" s="87">
        <v>301663.0</v>
      </c>
      <c r="J630" s="121">
        <f t="shared" si="1"/>
        <v>357337</v>
      </c>
      <c r="K630" s="119"/>
      <c r="L630" s="89">
        <v>4.0</v>
      </c>
      <c r="M630" s="89">
        <v>4.0</v>
      </c>
      <c r="N630" s="113">
        <v>3365.0</v>
      </c>
      <c r="O630" s="114" t="s">
        <v>9082</v>
      </c>
      <c r="P630" s="8" t="s">
        <v>2900</v>
      </c>
      <c r="Q630" s="8" t="s">
        <v>2900</v>
      </c>
      <c r="R630" s="8" t="s">
        <v>2900</v>
      </c>
      <c r="S630" s="106"/>
      <c r="T630" s="89" t="s">
        <v>3307</v>
      </c>
      <c r="U630" s="93" t="s">
        <v>9083</v>
      </c>
    </row>
    <row r="631">
      <c r="A631" s="6">
        <v>45540.0</v>
      </c>
      <c r="B631" s="8" t="s">
        <v>9084</v>
      </c>
      <c r="C631" s="93" t="s">
        <v>9085</v>
      </c>
      <c r="D631" s="8" t="s">
        <v>9086</v>
      </c>
      <c r="E631" s="8" t="s">
        <v>3306</v>
      </c>
      <c r="F631" s="111">
        <v>0.0362</v>
      </c>
      <c r="G631" s="87">
        <v>1217.0</v>
      </c>
      <c r="H631" s="87">
        <v>535000.0</v>
      </c>
      <c r="I631" s="87">
        <v>75854.0</v>
      </c>
      <c r="J631" s="121">
        <f t="shared" si="1"/>
        <v>459146</v>
      </c>
      <c r="K631" s="119"/>
      <c r="L631" s="89">
        <v>3.0</v>
      </c>
      <c r="M631" s="89">
        <v>3.0</v>
      </c>
      <c r="N631" s="113">
        <v>2485.0</v>
      </c>
      <c r="O631" s="114"/>
      <c r="P631" s="8" t="s">
        <v>2900</v>
      </c>
      <c r="Q631" s="8" t="s">
        <v>2900</v>
      </c>
      <c r="R631" s="8" t="s">
        <v>2900</v>
      </c>
      <c r="S631" s="106"/>
      <c r="T631" s="89" t="s">
        <v>3307</v>
      </c>
      <c r="U631" s="93" t="s">
        <v>9087</v>
      </c>
    </row>
    <row r="632">
      <c r="A632" s="6">
        <v>45540.0</v>
      </c>
      <c r="B632" s="8" t="s">
        <v>9088</v>
      </c>
      <c r="C632" s="93" t="s">
        <v>9089</v>
      </c>
      <c r="D632" s="8" t="s">
        <v>9090</v>
      </c>
      <c r="E632" s="8" t="s">
        <v>3306</v>
      </c>
      <c r="F632" s="111">
        <v>0.0439</v>
      </c>
      <c r="G632" s="87">
        <v>660.0</v>
      </c>
      <c r="H632" s="87">
        <v>275000.0</v>
      </c>
      <c r="I632" s="87">
        <v>81129.0</v>
      </c>
      <c r="J632" s="121">
        <f t="shared" si="1"/>
        <v>193871</v>
      </c>
      <c r="K632" s="119"/>
      <c r="L632" s="89">
        <v>2.0</v>
      </c>
      <c r="M632" s="89">
        <v>2.0</v>
      </c>
      <c r="N632" s="113">
        <v>1357.0</v>
      </c>
      <c r="O632" s="114">
        <v>308.0</v>
      </c>
      <c r="P632" s="8" t="s">
        <v>2900</v>
      </c>
      <c r="Q632" s="8" t="s">
        <v>2900</v>
      </c>
      <c r="R632" s="8" t="s">
        <v>2900</v>
      </c>
      <c r="S632" s="106"/>
      <c r="T632" s="89" t="s">
        <v>3307</v>
      </c>
      <c r="U632" s="93" t="s">
        <v>9091</v>
      </c>
    </row>
    <row r="633">
      <c r="A633" s="6">
        <v>45539.0</v>
      </c>
      <c r="B633" s="8" t="s">
        <v>7402</v>
      </c>
      <c r="C633" s="93" t="s">
        <v>9092</v>
      </c>
      <c r="D633" s="8" t="s">
        <v>9093</v>
      </c>
      <c r="E633" s="8" t="s">
        <v>3851</v>
      </c>
      <c r="F633" s="111">
        <v>0.0281</v>
      </c>
      <c r="G633" s="87">
        <v>1645.0</v>
      </c>
      <c r="H633" s="87">
        <v>435000.0</v>
      </c>
      <c r="I633" s="87">
        <v>316924.0</v>
      </c>
      <c r="J633" s="112">
        <f t="shared" si="1"/>
        <v>118076</v>
      </c>
      <c r="K633" s="119" t="s">
        <v>9094</v>
      </c>
      <c r="L633" s="89">
        <v>3.0</v>
      </c>
      <c r="M633" s="89">
        <v>3.0</v>
      </c>
      <c r="N633" s="113">
        <v>1601.0</v>
      </c>
      <c r="O633" s="114">
        <v>99.0</v>
      </c>
      <c r="P633" s="8" t="s">
        <v>66</v>
      </c>
      <c r="Q633" s="8" t="s">
        <v>66</v>
      </c>
      <c r="R633" s="8" t="s">
        <v>66</v>
      </c>
      <c r="S633" s="106"/>
      <c r="T633" s="89" t="s">
        <v>3307</v>
      </c>
      <c r="U633" s="93" t="s">
        <v>9095</v>
      </c>
    </row>
    <row r="634">
      <c r="A634" s="6">
        <v>45539.0</v>
      </c>
      <c r="B634" s="8" t="s">
        <v>9096</v>
      </c>
      <c r="C634" s="93" t="s">
        <v>9097</v>
      </c>
      <c r="D634" s="8" t="s">
        <v>9098</v>
      </c>
      <c r="E634" s="8" t="s">
        <v>3851</v>
      </c>
      <c r="F634" s="111">
        <v>0.0283</v>
      </c>
      <c r="G634" s="87">
        <v>1245.0</v>
      </c>
      <c r="H634" s="87">
        <v>355000.0</v>
      </c>
      <c r="I634" s="87">
        <v>262565.0</v>
      </c>
      <c r="J634" s="112">
        <f t="shared" si="1"/>
        <v>92435</v>
      </c>
      <c r="K634" s="119" t="s">
        <v>9099</v>
      </c>
      <c r="L634" s="89">
        <v>3.0</v>
      </c>
      <c r="M634" s="89">
        <v>3.0</v>
      </c>
      <c r="N634" s="113">
        <v>1573.0</v>
      </c>
      <c r="O634" s="114">
        <v>340.0</v>
      </c>
      <c r="P634" s="8" t="s">
        <v>66</v>
      </c>
      <c r="Q634" s="8" t="s">
        <v>66</v>
      </c>
      <c r="R634" s="8" t="s">
        <v>66</v>
      </c>
      <c r="S634" s="106"/>
      <c r="T634" s="89" t="s">
        <v>3307</v>
      </c>
      <c r="U634" s="93" t="s">
        <v>9100</v>
      </c>
    </row>
    <row r="635">
      <c r="A635" s="6">
        <v>45539.0</v>
      </c>
      <c r="B635" s="8" t="s">
        <v>9101</v>
      </c>
      <c r="C635" s="93" t="s">
        <v>9102</v>
      </c>
      <c r="D635" s="8" t="s">
        <v>9103</v>
      </c>
      <c r="E635" s="8" t="s">
        <v>3851</v>
      </c>
      <c r="F635" s="111">
        <v>0.0498</v>
      </c>
      <c r="G635" s="87">
        <v>2087.0</v>
      </c>
      <c r="H635" s="87">
        <v>355000.0</v>
      </c>
      <c r="I635" s="87">
        <v>364519.0</v>
      </c>
      <c r="J635" s="112">
        <f t="shared" si="1"/>
        <v>-9519</v>
      </c>
      <c r="K635" s="119" t="s">
        <v>9104</v>
      </c>
      <c r="L635" s="89">
        <v>3.0</v>
      </c>
      <c r="M635" s="89">
        <v>3.0</v>
      </c>
      <c r="N635" s="113">
        <v>2200.0</v>
      </c>
      <c r="O635" s="114"/>
      <c r="P635" s="8" t="s">
        <v>66</v>
      </c>
      <c r="Q635" s="8" t="s">
        <v>66</v>
      </c>
      <c r="R635" s="8" t="s">
        <v>66</v>
      </c>
      <c r="S635" s="106"/>
      <c r="T635" s="89" t="s">
        <v>3307</v>
      </c>
      <c r="U635" s="93" t="s">
        <v>9105</v>
      </c>
    </row>
    <row r="636">
      <c r="A636" s="6">
        <v>45539.0</v>
      </c>
      <c r="B636" s="8" t="s">
        <v>4663</v>
      </c>
      <c r="C636" s="93" t="s">
        <v>9106</v>
      </c>
      <c r="D636" s="8" t="s">
        <v>9107</v>
      </c>
      <c r="E636" s="8" t="s">
        <v>3558</v>
      </c>
      <c r="F636" s="111">
        <v>0.0265</v>
      </c>
      <c r="G636" s="87">
        <v>1520.0</v>
      </c>
      <c r="H636" s="87">
        <v>385000.0</v>
      </c>
      <c r="I636" s="87">
        <v>328877.0</v>
      </c>
      <c r="J636" s="112">
        <f t="shared" si="1"/>
        <v>56123</v>
      </c>
      <c r="K636" s="119" t="s">
        <v>9108</v>
      </c>
      <c r="L636" s="89">
        <v>3.0</v>
      </c>
      <c r="M636" s="89">
        <v>2.0</v>
      </c>
      <c r="N636" s="113">
        <v>1209.0</v>
      </c>
      <c r="O636" s="114"/>
      <c r="P636" s="8" t="s">
        <v>66</v>
      </c>
      <c r="Q636" s="8" t="s">
        <v>66</v>
      </c>
      <c r="R636" s="8" t="s">
        <v>66</v>
      </c>
      <c r="S636" s="106"/>
      <c r="T636" s="89" t="s">
        <v>3307</v>
      </c>
      <c r="U636" s="93" t="s">
        <v>9109</v>
      </c>
    </row>
    <row r="637">
      <c r="A637" s="6">
        <v>45539.0</v>
      </c>
      <c r="B637" s="8" t="s">
        <v>7947</v>
      </c>
      <c r="C637" s="93" t="s">
        <v>9110</v>
      </c>
      <c r="D637" s="8" t="s">
        <v>9111</v>
      </c>
      <c r="E637" s="8" t="s">
        <v>3306</v>
      </c>
      <c r="F637" s="111">
        <v>0.0273</v>
      </c>
      <c r="G637" s="87">
        <v>2285.0</v>
      </c>
      <c r="H637" s="87">
        <v>517500.0</v>
      </c>
      <c r="I637" s="87">
        <v>429312.0</v>
      </c>
      <c r="J637" s="112">
        <f t="shared" si="1"/>
        <v>88188</v>
      </c>
      <c r="K637" s="119" t="s">
        <v>9112</v>
      </c>
      <c r="L637" s="89">
        <v>3.0</v>
      </c>
      <c r="M637" s="89">
        <v>3.0</v>
      </c>
      <c r="N637" s="113">
        <v>1963.0</v>
      </c>
      <c r="O637" s="114">
        <v>341.0</v>
      </c>
      <c r="P637" s="8" t="s">
        <v>66</v>
      </c>
      <c r="Q637" s="8" t="s">
        <v>2900</v>
      </c>
      <c r="R637" s="8" t="s">
        <v>2900</v>
      </c>
      <c r="S637" s="106"/>
      <c r="T637" s="89" t="s">
        <v>3307</v>
      </c>
      <c r="U637" s="93" t="s">
        <v>9113</v>
      </c>
    </row>
    <row r="638">
      <c r="A638" s="6">
        <v>45539.0</v>
      </c>
      <c r="B638" s="8" t="s">
        <v>9114</v>
      </c>
      <c r="C638" s="93" t="s">
        <v>9115</v>
      </c>
      <c r="D638" s="8" t="s">
        <v>9116</v>
      </c>
      <c r="E638" s="8" t="s">
        <v>3306</v>
      </c>
      <c r="F638" s="111">
        <v>0.0282</v>
      </c>
      <c r="G638" s="87">
        <v>1907.0</v>
      </c>
      <c r="H638" s="87">
        <v>450000.0</v>
      </c>
      <c r="I638" s="87">
        <v>407899.0</v>
      </c>
      <c r="J638" s="112">
        <f t="shared" si="1"/>
        <v>42101</v>
      </c>
      <c r="K638" s="119" t="s">
        <v>9117</v>
      </c>
      <c r="L638" s="89">
        <v>3.0</v>
      </c>
      <c r="M638" s="89">
        <v>3.0</v>
      </c>
      <c r="N638" s="113">
        <v>2394.0</v>
      </c>
      <c r="O638" s="114">
        <v>70.0</v>
      </c>
      <c r="P638" s="8" t="s">
        <v>66</v>
      </c>
      <c r="Q638" s="8" t="s">
        <v>2900</v>
      </c>
      <c r="R638" s="8" t="s">
        <v>2900</v>
      </c>
      <c r="S638" s="106"/>
      <c r="T638" s="89" t="s">
        <v>3307</v>
      </c>
      <c r="U638" s="93" t="s">
        <v>9118</v>
      </c>
    </row>
    <row r="639">
      <c r="A639" s="6">
        <v>45539.0</v>
      </c>
      <c r="B639" s="8" t="s">
        <v>9119</v>
      </c>
      <c r="C639" s="93" t="s">
        <v>9120</v>
      </c>
      <c r="D639" s="8" t="s">
        <v>9121</v>
      </c>
      <c r="E639" s="8" t="s">
        <v>3306</v>
      </c>
      <c r="F639" s="111">
        <v>0.0342</v>
      </c>
      <c r="G639" s="87">
        <v>2087.0</v>
      </c>
      <c r="H639" s="87">
        <v>715000.0</v>
      </c>
      <c r="I639" s="87">
        <v>314042.0</v>
      </c>
      <c r="J639" s="121">
        <f t="shared" si="1"/>
        <v>400958</v>
      </c>
      <c r="K639" s="119"/>
      <c r="L639" s="89">
        <v>5.0</v>
      </c>
      <c r="M639" s="89">
        <v>3.0</v>
      </c>
      <c r="N639" s="113">
        <v>3484.0</v>
      </c>
      <c r="O639" s="114"/>
      <c r="P639" s="8" t="s">
        <v>2900</v>
      </c>
      <c r="Q639" s="8" t="s">
        <v>2900</v>
      </c>
      <c r="R639" s="8" t="s">
        <v>2900</v>
      </c>
      <c r="S639" s="106"/>
      <c r="T639" s="89" t="s">
        <v>3307</v>
      </c>
      <c r="U639" s="93" t="s">
        <v>9122</v>
      </c>
    </row>
    <row r="640">
      <c r="A640" s="6">
        <v>45539.0</v>
      </c>
      <c r="B640" s="8" t="s">
        <v>9123</v>
      </c>
      <c r="C640" s="93" t="s">
        <v>9124</v>
      </c>
      <c r="D640" s="8" t="s">
        <v>9125</v>
      </c>
      <c r="E640" s="8" t="s">
        <v>3306</v>
      </c>
      <c r="F640" s="111">
        <v>0.0262</v>
      </c>
      <c r="G640" s="87">
        <v>2020.0</v>
      </c>
      <c r="H640" s="87">
        <v>563000.0</v>
      </c>
      <c r="I640" s="87">
        <v>391891.0</v>
      </c>
      <c r="J640" s="121">
        <f t="shared" si="1"/>
        <v>171109</v>
      </c>
      <c r="K640" s="119"/>
      <c r="L640" s="89">
        <v>5.0</v>
      </c>
      <c r="M640" s="89">
        <v>3.0</v>
      </c>
      <c r="N640" s="113">
        <v>3171.0</v>
      </c>
      <c r="O640" s="114" t="s">
        <v>7434</v>
      </c>
      <c r="P640" s="8" t="s">
        <v>2900</v>
      </c>
      <c r="Q640" s="8" t="s">
        <v>2900</v>
      </c>
      <c r="R640" s="8" t="s">
        <v>2900</v>
      </c>
      <c r="S640" s="106"/>
      <c r="T640" s="89" t="s">
        <v>3307</v>
      </c>
      <c r="U640" s="93" t="s">
        <v>9126</v>
      </c>
    </row>
    <row r="641">
      <c r="A641" s="6">
        <v>45539.0</v>
      </c>
      <c r="B641" s="8" t="s">
        <v>9127</v>
      </c>
      <c r="C641" s="93" t="s">
        <v>9128</v>
      </c>
      <c r="D641" s="8" t="s">
        <v>9129</v>
      </c>
      <c r="E641" s="8" t="s">
        <v>3851</v>
      </c>
      <c r="F641" s="111">
        <v>0.0396</v>
      </c>
      <c r="G641" s="87">
        <v>1607.0</v>
      </c>
      <c r="H641" s="87">
        <v>475000.0</v>
      </c>
      <c r="I641" s="87">
        <v>258545.0</v>
      </c>
      <c r="J641" s="121">
        <f t="shared" si="1"/>
        <v>216455</v>
      </c>
      <c r="K641" s="119"/>
      <c r="L641" s="89">
        <v>4.0</v>
      </c>
      <c r="M641" s="89">
        <v>3.0</v>
      </c>
      <c r="N641" s="113">
        <v>2854.0</v>
      </c>
      <c r="O641" s="114"/>
      <c r="P641" s="8" t="s">
        <v>2900</v>
      </c>
      <c r="Q641" s="8" t="s">
        <v>2900</v>
      </c>
      <c r="R641" s="8" t="s">
        <v>2900</v>
      </c>
      <c r="S641" s="106"/>
      <c r="T641" s="89" t="s">
        <v>3307</v>
      </c>
      <c r="U641" s="93" t="s">
        <v>9130</v>
      </c>
    </row>
    <row r="642">
      <c r="A642" s="6">
        <v>45539.0</v>
      </c>
      <c r="B642" s="8" t="s">
        <v>9131</v>
      </c>
      <c r="C642" s="93" t="s">
        <v>9132</v>
      </c>
      <c r="D642" s="8" t="s">
        <v>9133</v>
      </c>
      <c r="E642" s="8" t="s">
        <v>3306</v>
      </c>
      <c r="F642" s="111">
        <v>0.038</v>
      </c>
      <c r="G642" s="87">
        <v>441.0</v>
      </c>
      <c r="H642" s="87">
        <v>249900.0</v>
      </c>
      <c r="I642" s="87">
        <v>68541.0</v>
      </c>
      <c r="J642" s="121">
        <f t="shared" si="1"/>
        <v>181359</v>
      </c>
      <c r="K642" s="119"/>
      <c r="L642" s="89">
        <v>3.0</v>
      </c>
      <c r="M642" s="89">
        <v>3.0</v>
      </c>
      <c r="N642" s="113">
        <v>1560.0</v>
      </c>
      <c r="O642" s="114">
        <v>395.0</v>
      </c>
      <c r="P642" s="8" t="s">
        <v>2900</v>
      </c>
      <c r="Q642" s="8" t="s">
        <v>2900</v>
      </c>
      <c r="R642" s="8" t="s">
        <v>2900</v>
      </c>
      <c r="S642" s="106"/>
      <c r="T642" s="89" t="s">
        <v>3307</v>
      </c>
      <c r="U642" s="93" t="s">
        <v>9134</v>
      </c>
    </row>
    <row r="643">
      <c r="A643" s="6">
        <v>45539.0</v>
      </c>
      <c r="B643" s="8" t="s">
        <v>3825</v>
      </c>
      <c r="C643" s="93" t="s">
        <v>9135</v>
      </c>
      <c r="D643" s="8" t="s">
        <v>9136</v>
      </c>
      <c r="E643" s="8" t="s">
        <v>3306</v>
      </c>
      <c r="F643" s="111">
        <v>0.0264</v>
      </c>
      <c r="G643" s="87">
        <v>2006.0</v>
      </c>
      <c r="H643" s="87">
        <v>549000.0</v>
      </c>
      <c r="I643" s="87">
        <v>358345.0</v>
      </c>
      <c r="J643" s="121">
        <f t="shared" si="1"/>
        <v>190655</v>
      </c>
      <c r="K643" s="119"/>
      <c r="L643" s="89">
        <v>5.0</v>
      </c>
      <c r="M643" s="89">
        <v>4.0</v>
      </c>
      <c r="N643" s="113">
        <v>3373.0</v>
      </c>
      <c r="O643" s="114"/>
      <c r="P643" s="8" t="s">
        <v>2900</v>
      </c>
      <c r="Q643" s="8" t="s">
        <v>2900</v>
      </c>
      <c r="R643" s="8" t="s">
        <v>2900</v>
      </c>
      <c r="S643" s="106"/>
      <c r="T643" s="89" t="s">
        <v>3307</v>
      </c>
      <c r="U643" s="93" t="s">
        <v>9137</v>
      </c>
    </row>
    <row r="644">
      <c r="A644" s="6">
        <v>45539.0</v>
      </c>
      <c r="B644" s="8" t="s">
        <v>9138</v>
      </c>
      <c r="C644" s="93" t="s">
        <v>9135</v>
      </c>
      <c r="D644" s="8" t="s">
        <v>9139</v>
      </c>
      <c r="E644" s="8" t="s">
        <v>3851</v>
      </c>
      <c r="F644" s="111">
        <v>0.0361</v>
      </c>
      <c r="G644" s="87">
        <v>954.0</v>
      </c>
      <c r="H644" s="87">
        <v>400000.0</v>
      </c>
      <c r="I644" s="87">
        <v>127991.0</v>
      </c>
      <c r="J644" s="121">
        <f t="shared" si="1"/>
        <v>272009</v>
      </c>
      <c r="K644" s="119"/>
      <c r="L644" s="89">
        <v>2.0</v>
      </c>
      <c r="M644" s="89">
        <v>1.0</v>
      </c>
      <c r="N644" s="113">
        <v>916.0</v>
      </c>
      <c r="O644" s="114"/>
      <c r="P644" s="8" t="s">
        <v>2900</v>
      </c>
      <c r="Q644" s="8" t="s">
        <v>2900</v>
      </c>
      <c r="R644" s="8" t="s">
        <v>2900</v>
      </c>
      <c r="S644" s="106"/>
      <c r="T644" s="89" t="s">
        <v>3307</v>
      </c>
      <c r="U644" s="93" t="s">
        <v>9140</v>
      </c>
    </row>
    <row r="645">
      <c r="A645" s="6">
        <v>45539.0</v>
      </c>
      <c r="B645" s="8" t="s">
        <v>4648</v>
      </c>
      <c r="C645" s="93" t="s">
        <v>9141</v>
      </c>
      <c r="D645" s="8" t="s">
        <v>9142</v>
      </c>
      <c r="E645" s="8" t="s">
        <v>3306</v>
      </c>
      <c r="F645" s="111">
        <v>0.0249</v>
      </c>
      <c r="G645" s="87">
        <v>2705.0</v>
      </c>
      <c r="H645" s="87">
        <v>1175000.0</v>
      </c>
      <c r="I645" s="87">
        <v>514247.0</v>
      </c>
      <c r="J645" s="121">
        <f t="shared" si="1"/>
        <v>660753</v>
      </c>
      <c r="K645" s="119"/>
      <c r="L645" s="89">
        <v>4.0</v>
      </c>
      <c r="M645" s="89">
        <v>4.0</v>
      </c>
      <c r="N645" s="113">
        <v>4472.0</v>
      </c>
      <c r="O645" s="114" t="s">
        <v>4509</v>
      </c>
      <c r="P645" s="8" t="s">
        <v>2900</v>
      </c>
      <c r="Q645" s="8" t="s">
        <v>2900</v>
      </c>
      <c r="R645" s="8" t="s">
        <v>2900</v>
      </c>
      <c r="S645" s="106"/>
      <c r="T645" s="89" t="s">
        <v>3307</v>
      </c>
      <c r="U645" s="93" t="s">
        <v>9143</v>
      </c>
    </row>
    <row r="646">
      <c r="A646" s="6">
        <v>45539.0</v>
      </c>
      <c r="B646" s="8" t="s">
        <v>9144</v>
      </c>
      <c r="C646" s="93" t="s">
        <v>9145</v>
      </c>
      <c r="D646" s="8" t="s">
        <v>9146</v>
      </c>
      <c r="E646" s="8" t="s">
        <v>3851</v>
      </c>
      <c r="F646" s="111">
        <v>0.0365</v>
      </c>
      <c r="G646" s="87">
        <v>1468.0</v>
      </c>
      <c r="H646" s="87">
        <v>467500.0</v>
      </c>
      <c r="I646" s="87">
        <v>238434.0</v>
      </c>
      <c r="J646" s="121">
        <f t="shared" si="1"/>
        <v>229066</v>
      </c>
      <c r="K646" s="119"/>
      <c r="L646" s="89">
        <v>4.0</v>
      </c>
      <c r="M646" s="89">
        <v>4.0</v>
      </c>
      <c r="N646" s="113">
        <v>2643.0</v>
      </c>
      <c r="O646" s="114"/>
      <c r="P646" s="8" t="s">
        <v>2900</v>
      </c>
      <c r="Q646" s="8" t="s">
        <v>2900</v>
      </c>
      <c r="R646" s="8" t="s">
        <v>2900</v>
      </c>
      <c r="S646" s="106"/>
      <c r="T646" s="89" t="s">
        <v>3307</v>
      </c>
      <c r="U646" s="93" t="s">
        <v>9147</v>
      </c>
    </row>
    <row r="647">
      <c r="A647" s="6">
        <v>45539.0</v>
      </c>
      <c r="B647" s="8" t="s">
        <v>9148</v>
      </c>
      <c r="C647" s="93" t="s">
        <v>9149</v>
      </c>
      <c r="D647" s="8" t="s">
        <v>9150</v>
      </c>
      <c r="E647" s="8" t="s">
        <v>3851</v>
      </c>
      <c r="F647" s="111">
        <v>0.0356</v>
      </c>
      <c r="G647" s="87">
        <v>722.0</v>
      </c>
      <c r="H647" s="87">
        <v>364999.0</v>
      </c>
      <c r="I647" s="87">
        <v>113739.0</v>
      </c>
      <c r="J647" s="121">
        <f t="shared" si="1"/>
        <v>251260</v>
      </c>
      <c r="K647" s="119"/>
      <c r="L647" s="89">
        <v>4.0</v>
      </c>
      <c r="M647" s="89">
        <v>2.0</v>
      </c>
      <c r="N647" s="113">
        <v>1666.0</v>
      </c>
      <c r="O647" s="114"/>
      <c r="P647" s="8" t="s">
        <v>2900</v>
      </c>
      <c r="Q647" s="8" t="s">
        <v>2900</v>
      </c>
      <c r="R647" s="8" t="s">
        <v>2900</v>
      </c>
      <c r="S647" s="106"/>
      <c r="T647" s="89" t="s">
        <v>3307</v>
      </c>
      <c r="U647" s="93" t="s">
        <v>9151</v>
      </c>
    </row>
    <row r="648">
      <c r="A648" s="6">
        <v>45534.0</v>
      </c>
      <c r="B648" s="8" t="s">
        <v>6584</v>
      </c>
      <c r="C648" s="93" t="s">
        <v>9152</v>
      </c>
      <c r="D648" s="8" t="s">
        <v>9153</v>
      </c>
      <c r="E648" s="8" t="s">
        <v>3851</v>
      </c>
      <c r="F648" s="111">
        <v>0.0281</v>
      </c>
      <c r="G648" s="87">
        <v>1216.0</v>
      </c>
      <c r="H648" s="87">
        <v>394000.0</v>
      </c>
      <c r="I648" s="87">
        <v>256213.0</v>
      </c>
      <c r="J648" s="112">
        <f t="shared" si="1"/>
        <v>137787</v>
      </c>
      <c r="K648" s="119" t="s">
        <v>9154</v>
      </c>
      <c r="L648" s="89">
        <v>3.0</v>
      </c>
      <c r="M648" s="89">
        <v>2.0</v>
      </c>
      <c r="N648" s="113">
        <v>1542.0</v>
      </c>
      <c r="O648" s="114"/>
      <c r="P648" s="8" t="s">
        <v>66</v>
      </c>
      <c r="Q648" s="8" t="s">
        <v>66</v>
      </c>
      <c r="R648" s="8" t="s">
        <v>66</v>
      </c>
      <c r="S648" s="106"/>
      <c r="T648" s="89" t="s">
        <v>3307</v>
      </c>
      <c r="U648" s="93" t="s">
        <v>9155</v>
      </c>
    </row>
    <row r="649">
      <c r="A649" s="6">
        <v>45534.0</v>
      </c>
      <c r="B649" s="8" t="s">
        <v>3464</v>
      </c>
      <c r="C649" s="93" t="s">
        <v>9156</v>
      </c>
      <c r="D649" s="8" t="s">
        <v>9157</v>
      </c>
      <c r="E649" s="8" t="s">
        <v>3306</v>
      </c>
      <c r="F649" s="111">
        <v>0.032</v>
      </c>
      <c r="G649" s="87">
        <v>1291.0</v>
      </c>
      <c r="H649" s="87">
        <v>335000.0</v>
      </c>
      <c r="I649" s="87">
        <v>275048.0</v>
      </c>
      <c r="J649" s="112">
        <f t="shared" si="1"/>
        <v>59952</v>
      </c>
      <c r="K649" s="119" t="s">
        <v>9158</v>
      </c>
      <c r="L649" s="89">
        <v>3.0</v>
      </c>
      <c r="M649" s="89">
        <v>1.0</v>
      </c>
      <c r="N649" s="113">
        <v>931.0</v>
      </c>
      <c r="O649" s="114"/>
      <c r="P649" s="8" t="s">
        <v>66</v>
      </c>
      <c r="Q649" s="8" t="s">
        <v>66</v>
      </c>
      <c r="R649" s="8" t="s">
        <v>66</v>
      </c>
      <c r="S649" s="106"/>
      <c r="T649" s="89" t="s">
        <v>3307</v>
      </c>
      <c r="U649" s="93" t="s">
        <v>9159</v>
      </c>
    </row>
    <row r="650">
      <c r="A650" s="6">
        <v>45534.0</v>
      </c>
      <c r="B650" s="8" t="s">
        <v>9160</v>
      </c>
      <c r="C650" s="93" t="s">
        <v>9161</v>
      </c>
      <c r="D650" s="8" t="s">
        <v>9162</v>
      </c>
      <c r="E650" s="8" t="s">
        <v>3306</v>
      </c>
      <c r="F650" s="111">
        <v>0.0252</v>
      </c>
      <c r="G650" s="87">
        <v>1303.0</v>
      </c>
      <c r="H650" s="87">
        <v>360000.0</v>
      </c>
      <c r="I650" s="87">
        <v>261301.0</v>
      </c>
      <c r="J650" s="112">
        <f t="shared" si="1"/>
        <v>98699</v>
      </c>
      <c r="K650" s="119" t="s">
        <v>9163</v>
      </c>
      <c r="L650" s="89">
        <v>3.0</v>
      </c>
      <c r="M650" s="89">
        <v>2.0</v>
      </c>
      <c r="N650" s="113">
        <v>1172.0</v>
      </c>
      <c r="O650" s="114"/>
      <c r="P650" s="8" t="s">
        <v>66</v>
      </c>
      <c r="Q650" s="8" t="s">
        <v>66</v>
      </c>
      <c r="R650" s="8" t="s">
        <v>66</v>
      </c>
      <c r="S650" s="106"/>
      <c r="T650" s="89" t="s">
        <v>3307</v>
      </c>
      <c r="U650" s="93" t="s">
        <v>9164</v>
      </c>
    </row>
    <row r="651">
      <c r="A651" s="6">
        <v>45534.0</v>
      </c>
      <c r="B651" s="8" t="s">
        <v>6584</v>
      </c>
      <c r="C651" s="93" t="s">
        <v>9165</v>
      </c>
      <c r="D651" s="8" t="s">
        <v>9166</v>
      </c>
      <c r="E651" s="8" t="s">
        <v>3306</v>
      </c>
      <c r="F651" s="111">
        <v>0.0398</v>
      </c>
      <c r="G651" s="87">
        <v>1368.0</v>
      </c>
      <c r="H651" s="87">
        <v>538500.0</v>
      </c>
      <c r="I651" s="87">
        <v>160277.0</v>
      </c>
      <c r="J651" s="121">
        <f t="shared" si="1"/>
        <v>378223</v>
      </c>
      <c r="K651" s="119"/>
      <c r="L651" s="89">
        <v>4.0</v>
      </c>
      <c r="M651" s="89">
        <v>3.0</v>
      </c>
      <c r="N651" s="113">
        <v>3027.0</v>
      </c>
      <c r="O651" s="114" t="s">
        <v>4640</v>
      </c>
      <c r="P651" s="8" t="s">
        <v>2900</v>
      </c>
      <c r="Q651" s="8" t="s">
        <v>2900</v>
      </c>
      <c r="R651" s="8" t="s">
        <v>2900</v>
      </c>
      <c r="S651" s="106"/>
      <c r="T651" s="89" t="s">
        <v>3307</v>
      </c>
      <c r="U651" s="93" t="s">
        <v>9167</v>
      </c>
    </row>
    <row r="652">
      <c r="A652" s="6">
        <v>45534.0</v>
      </c>
      <c r="B652" s="8" t="s">
        <v>9168</v>
      </c>
      <c r="C652" s="93" t="s">
        <v>9169</v>
      </c>
      <c r="D652" s="8" t="s">
        <v>9170</v>
      </c>
      <c r="E652" s="8" t="s">
        <v>3851</v>
      </c>
      <c r="F652" s="111">
        <v>0.0355</v>
      </c>
      <c r="G652" s="87">
        <v>847.0</v>
      </c>
      <c r="H652" s="87">
        <v>390000.0</v>
      </c>
      <c r="I652" s="87">
        <v>129222.0</v>
      </c>
      <c r="J652" s="121">
        <f t="shared" si="1"/>
        <v>260778</v>
      </c>
      <c r="K652" s="119"/>
      <c r="L652" s="89">
        <v>4.0</v>
      </c>
      <c r="M652" s="89">
        <v>2.0</v>
      </c>
      <c r="N652" s="113">
        <v>1666.0</v>
      </c>
      <c r="O652" s="114"/>
      <c r="P652" s="8" t="s">
        <v>2900</v>
      </c>
      <c r="Q652" s="8" t="s">
        <v>2900</v>
      </c>
      <c r="R652" s="8" t="s">
        <v>2900</v>
      </c>
      <c r="S652" s="106"/>
      <c r="T652" s="89" t="s">
        <v>3307</v>
      </c>
      <c r="U652" s="93" t="s">
        <v>9171</v>
      </c>
    </row>
    <row r="653">
      <c r="A653" s="6">
        <v>45533.0</v>
      </c>
      <c r="B653" s="8" t="s">
        <v>9172</v>
      </c>
      <c r="C653" s="93" t="s">
        <v>9173</v>
      </c>
      <c r="D653" s="8" t="s">
        <v>9174</v>
      </c>
      <c r="E653" s="8" t="s">
        <v>3306</v>
      </c>
      <c r="F653" s="111">
        <v>0.0332</v>
      </c>
      <c r="G653" s="87">
        <v>2936.0</v>
      </c>
      <c r="H653" s="87">
        <v>630000.0</v>
      </c>
      <c r="I653" s="87">
        <v>547000.0</v>
      </c>
      <c r="J653" s="112">
        <f t="shared" si="1"/>
        <v>83000</v>
      </c>
      <c r="K653" s="119" t="s">
        <v>9175</v>
      </c>
      <c r="L653" s="89">
        <v>3.0</v>
      </c>
      <c r="M653" s="89">
        <v>4.0</v>
      </c>
      <c r="N653" s="113">
        <v>2876.0</v>
      </c>
      <c r="O653" s="114">
        <v>351.0</v>
      </c>
      <c r="P653" s="8" t="s">
        <v>66</v>
      </c>
      <c r="Q653" s="8" t="s">
        <v>2900</v>
      </c>
      <c r="R653" s="8" t="s">
        <v>2900</v>
      </c>
      <c r="S653" s="106"/>
      <c r="T653" s="89" t="s">
        <v>3307</v>
      </c>
      <c r="U653" s="93" t="s">
        <v>9176</v>
      </c>
      <c r="V653" s="8" t="s">
        <v>5150</v>
      </c>
    </row>
    <row r="654">
      <c r="A654" s="6">
        <v>45533.0</v>
      </c>
      <c r="B654" s="8" t="s">
        <v>9177</v>
      </c>
      <c r="C654" s="93" t="s">
        <v>9178</v>
      </c>
      <c r="D654" s="8" t="s">
        <v>9179</v>
      </c>
      <c r="E654" s="8" t="s">
        <v>3851</v>
      </c>
      <c r="F654" s="111">
        <v>0.0269</v>
      </c>
      <c r="G654" s="87">
        <v>1296.0</v>
      </c>
      <c r="H654" s="87">
        <v>365000.0</v>
      </c>
      <c r="I654" s="87">
        <v>258225.0</v>
      </c>
      <c r="J654" s="112">
        <f t="shared" si="1"/>
        <v>106775</v>
      </c>
      <c r="K654" s="119" t="s">
        <v>9180</v>
      </c>
      <c r="L654" s="89">
        <v>3.0</v>
      </c>
      <c r="M654" s="89">
        <v>2.0</v>
      </c>
      <c r="N654" s="113">
        <v>1033.0</v>
      </c>
      <c r="O654" s="114"/>
      <c r="P654" s="8" t="s">
        <v>2900</v>
      </c>
      <c r="Q654" s="8" t="s">
        <v>2900</v>
      </c>
      <c r="R654" s="8" t="s">
        <v>2900</v>
      </c>
      <c r="S654" s="106"/>
      <c r="T654" s="89" t="s">
        <v>3307</v>
      </c>
      <c r="U654" s="93" t="s">
        <v>9181</v>
      </c>
    </row>
    <row r="655">
      <c r="A655" s="6">
        <v>45533.0</v>
      </c>
      <c r="B655" s="8" t="s">
        <v>5239</v>
      </c>
      <c r="C655" s="93" t="s">
        <v>9182</v>
      </c>
      <c r="D655" s="8" t="s">
        <v>9183</v>
      </c>
      <c r="E655" s="8" t="s">
        <v>3306</v>
      </c>
      <c r="F655" s="111">
        <v>0.0391</v>
      </c>
      <c r="G655" s="87">
        <v>1532.0</v>
      </c>
      <c r="H655" s="87">
        <v>525000.0</v>
      </c>
      <c r="I655" s="87">
        <v>207567.0</v>
      </c>
      <c r="J655" s="121">
        <f t="shared" si="1"/>
        <v>317433</v>
      </c>
      <c r="K655" s="119"/>
      <c r="L655" s="89">
        <v>5.0</v>
      </c>
      <c r="M655" s="89">
        <v>4.0</v>
      </c>
      <c r="N655" s="113">
        <v>2678.0</v>
      </c>
      <c r="O655" s="114"/>
      <c r="P655" s="8" t="s">
        <v>2900</v>
      </c>
      <c r="Q655" s="8" t="s">
        <v>2900</v>
      </c>
      <c r="R655" s="8" t="s">
        <v>2900</v>
      </c>
      <c r="S655" s="106"/>
      <c r="T655" s="89" t="s">
        <v>3307</v>
      </c>
      <c r="U655" s="93" t="s">
        <v>9184</v>
      </c>
    </row>
    <row r="656">
      <c r="A656" s="6">
        <v>45533.0</v>
      </c>
      <c r="B656" s="8" t="s">
        <v>9185</v>
      </c>
      <c r="C656" s="93" t="s">
        <v>9186</v>
      </c>
      <c r="D656" s="8" t="s">
        <v>9187</v>
      </c>
      <c r="E656" s="8" t="s">
        <v>3306</v>
      </c>
      <c r="F656" s="111">
        <v>0.0264</v>
      </c>
      <c r="G656" s="87">
        <v>733.0</v>
      </c>
      <c r="H656" s="87">
        <v>470000.0</v>
      </c>
      <c r="I656" s="87">
        <v>142105.0</v>
      </c>
      <c r="J656" s="121">
        <f t="shared" si="1"/>
        <v>327895</v>
      </c>
      <c r="K656" s="119"/>
      <c r="L656" s="89">
        <v>4.0</v>
      </c>
      <c r="M656" s="89">
        <v>3.0</v>
      </c>
      <c r="N656" s="113">
        <v>2450.0</v>
      </c>
      <c r="O656" s="114" t="s">
        <v>9188</v>
      </c>
      <c r="P656" s="8" t="s">
        <v>2900</v>
      </c>
      <c r="Q656" s="8" t="s">
        <v>2900</v>
      </c>
      <c r="R656" s="8" t="s">
        <v>2900</v>
      </c>
      <c r="S656" s="106"/>
      <c r="T656" s="89" t="s">
        <v>3307</v>
      </c>
      <c r="U656" s="93" t="s">
        <v>9189</v>
      </c>
    </row>
    <row r="657">
      <c r="A657" s="6">
        <v>45533.0</v>
      </c>
      <c r="B657" s="8" t="s">
        <v>9190</v>
      </c>
      <c r="C657" s="93" t="s">
        <v>9191</v>
      </c>
      <c r="D657" s="8" t="s">
        <v>9192</v>
      </c>
      <c r="E657" s="8" t="s">
        <v>3306</v>
      </c>
      <c r="F657" s="111">
        <v>0.0256</v>
      </c>
      <c r="G657" s="87">
        <v>2050.0</v>
      </c>
      <c r="H657" s="87">
        <v>940000.0</v>
      </c>
      <c r="I657" s="87">
        <v>374015.0</v>
      </c>
      <c r="J657" s="121">
        <f t="shared" si="1"/>
        <v>565985</v>
      </c>
      <c r="K657" s="119"/>
      <c r="L657" s="89">
        <v>5.0</v>
      </c>
      <c r="M657" s="89">
        <v>3.0</v>
      </c>
      <c r="N657" s="113">
        <v>3255.0</v>
      </c>
      <c r="O657" s="114" t="s">
        <v>5012</v>
      </c>
      <c r="P657" s="8" t="s">
        <v>2900</v>
      </c>
      <c r="Q657" s="8" t="s">
        <v>2900</v>
      </c>
      <c r="R657" s="8" t="s">
        <v>2900</v>
      </c>
      <c r="S657" s="106"/>
      <c r="T657" s="89" t="s">
        <v>3307</v>
      </c>
      <c r="U657" s="93" t="s">
        <v>9193</v>
      </c>
    </row>
    <row r="658">
      <c r="A658" s="6">
        <v>45533.0</v>
      </c>
      <c r="B658" s="8" t="s">
        <v>9194</v>
      </c>
      <c r="C658" s="93" t="s">
        <v>9195</v>
      </c>
      <c r="D658" s="8" t="s">
        <v>9196</v>
      </c>
      <c r="E658" s="8" t="s">
        <v>3306</v>
      </c>
      <c r="F658" s="111">
        <v>0.0328</v>
      </c>
      <c r="G658" s="87">
        <v>1017.0</v>
      </c>
      <c r="H658" s="87">
        <v>575000.0</v>
      </c>
      <c r="I658" s="87">
        <v>148222.0</v>
      </c>
      <c r="J658" s="121">
        <f t="shared" si="1"/>
        <v>426778</v>
      </c>
      <c r="K658" s="119"/>
      <c r="L658" s="89">
        <v>4.0</v>
      </c>
      <c r="M658" s="89">
        <v>2.0</v>
      </c>
      <c r="N658" s="113">
        <v>2154.0</v>
      </c>
      <c r="O658" s="114"/>
      <c r="P658" s="8" t="s">
        <v>2900</v>
      </c>
      <c r="Q658" s="8" t="s">
        <v>2900</v>
      </c>
      <c r="R658" s="8" t="s">
        <v>2900</v>
      </c>
      <c r="S658" s="106"/>
      <c r="T658" s="89" t="s">
        <v>3307</v>
      </c>
      <c r="U658" s="93" t="s">
        <v>9197</v>
      </c>
    </row>
    <row r="659">
      <c r="A659" s="6">
        <v>45533.0</v>
      </c>
      <c r="B659" s="8" t="s">
        <v>9198</v>
      </c>
      <c r="C659" s="93" t="s">
        <v>9199</v>
      </c>
      <c r="D659" s="8" t="s">
        <v>9200</v>
      </c>
      <c r="E659" s="8" t="s">
        <v>3851</v>
      </c>
      <c r="F659" s="111">
        <v>0.039</v>
      </c>
      <c r="G659" s="87">
        <v>1564.0</v>
      </c>
      <c r="H659" s="87">
        <v>489900.0</v>
      </c>
      <c r="I659" s="87">
        <v>192989.0</v>
      </c>
      <c r="J659" s="121">
        <f t="shared" si="1"/>
        <v>296911</v>
      </c>
      <c r="K659" s="119"/>
      <c r="L659" s="89">
        <v>2.0</v>
      </c>
      <c r="M659" s="89">
        <v>3.0</v>
      </c>
      <c r="N659" s="113">
        <v>1598.0</v>
      </c>
      <c r="O659" s="114">
        <v>203.0</v>
      </c>
      <c r="P659" s="8" t="s">
        <v>2900</v>
      </c>
      <c r="Q659" s="8" t="s">
        <v>2900</v>
      </c>
      <c r="R659" s="8" t="s">
        <v>2900</v>
      </c>
      <c r="S659" s="106"/>
      <c r="T659" s="89" t="s">
        <v>3307</v>
      </c>
      <c r="U659" s="93" t="s">
        <v>9201</v>
      </c>
    </row>
    <row r="660">
      <c r="A660" s="6">
        <v>45533.0</v>
      </c>
      <c r="B660" s="8" t="s">
        <v>9202</v>
      </c>
      <c r="C660" s="93" t="s">
        <v>9203</v>
      </c>
      <c r="D660" s="8" t="s">
        <v>9204</v>
      </c>
      <c r="E660" s="8" t="s">
        <v>3306</v>
      </c>
      <c r="F660" s="111">
        <v>0.0283</v>
      </c>
      <c r="G660" s="87">
        <v>3372.0</v>
      </c>
      <c r="H660" s="87">
        <v>1050000.0</v>
      </c>
      <c r="I660" s="87">
        <v>693035.0</v>
      </c>
      <c r="J660" s="121">
        <f t="shared" si="1"/>
        <v>356965</v>
      </c>
      <c r="K660" s="119"/>
      <c r="L660" s="89">
        <v>3.0</v>
      </c>
      <c r="M660" s="89">
        <v>3.0</v>
      </c>
      <c r="N660" s="113">
        <v>3521.0</v>
      </c>
      <c r="O660" s="114"/>
      <c r="P660" s="8" t="s">
        <v>2900</v>
      </c>
      <c r="Q660" s="8" t="s">
        <v>2900</v>
      </c>
      <c r="R660" s="8" t="s">
        <v>2900</v>
      </c>
      <c r="S660" s="106"/>
      <c r="T660" s="89" t="s">
        <v>3307</v>
      </c>
      <c r="U660" s="93" t="s">
        <v>9205</v>
      </c>
    </row>
    <row r="661">
      <c r="A661" s="6">
        <v>45533.0</v>
      </c>
      <c r="B661" s="8" t="s">
        <v>8458</v>
      </c>
      <c r="C661" s="93" t="s">
        <v>9206</v>
      </c>
      <c r="D661" s="8" t="s">
        <v>9207</v>
      </c>
      <c r="E661" s="8" t="s">
        <v>3306</v>
      </c>
      <c r="F661" s="111">
        <v>0.0252</v>
      </c>
      <c r="G661" s="87">
        <v>1923.0</v>
      </c>
      <c r="H661" s="87">
        <v>1450000.0</v>
      </c>
      <c r="I661" s="87">
        <v>319283.0</v>
      </c>
      <c r="J661" s="121">
        <f t="shared" si="1"/>
        <v>1130717</v>
      </c>
      <c r="K661" s="119"/>
      <c r="L661" s="89">
        <v>5.0</v>
      </c>
      <c r="M661" s="89">
        <v>6.0</v>
      </c>
      <c r="N661" s="113">
        <v>5510.0</v>
      </c>
      <c r="O661" s="114" t="s">
        <v>9208</v>
      </c>
      <c r="P661" s="8" t="s">
        <v>2900</v>
      </c>
      <c r="Q661" s="8" t="s">
        <v>2900</v>
      </c>
      <c r="R661" s="8" t="s">
        <v>2900</v>
      </c>
      <c r="S661" s="106"/>
      <c r="T661" s="89" t="s">
        <v>3307</v>
      </c>
      <c r="U661" s="93" t="s">
        <v>9209</v>
      </c>
    </row>
    <row r="662">
      <c r="A662" s="6">
        <v>45532.0</v>
      </c>
      <c r="B662" s="8" t="s">
        <v>7886</v>
      </c>
      <c r="C662" s="93" t="s">
        <v>9210</v>
      </c>
      <c r="D662" s="8" t="s">
        <v>9211</v>
      </c>
      <c r="E662" s="8" t="s">
        <v>3306</v>
      </c>
      <c r="F662" s="111">
        <v>0.0281</v>
      </c>
      <c r="G662" s="87">
        <v>504.0</v>
      </c>
      <c r="H662" s="87">
        <v>375000.0</v>
      </c>
      <c r="I662" s="87">
        <v>94826.0</v>
      </c>
      <c r="J662" s="121">
        <f t="shared" si="1"/>
        <v>280174</v>
      </c>
      <c r="K662" s="119"/>
      <c r="L662" s="89">
        <v>4.0</v>
      </c>
      <c r="M662" s="89">
        <v>2.0</v>
      </c>
      <c r="N662" s="113">
        <v>1895.0</v>
      </c>
      <c r="O662" s="114"/>
      <c r="P662" s="8" t="s">
        <v>2900</v>
      </c>
      <c r="Q662" s="8" t="s">
        <v>2900</v>
      </c>
      <c r="R662" s="8" t="s">
        <v>2900</v>
      </c>
      <c r="S662" s="106"/>
      <c r="T662" s="89" t="s">
        <v>3307</v>
      </c>
      <c r="U662" s="93" t="s">
        <v>9212</v>
      </c>
      <c r="V662" s="8" t="s">
        <v>5213</v>
      </c>
    </row>
    <row r="663">
      <c r="A663" s="6">
        <v>45532.0</v>
      </c>
      <c r="B663" s="8" t="s">
        <v>7613</v>
      </c>
      <c r="C663" s="93" t="s">
        <v>9213</v>
      </c>
      <c r="D663" s="8" t="s">
        <v>9214</v>
      </c>
      <c r="E663" s="8" t="s">
        <v>3306</v>
      </c>
      <c r="F663" s="111">
        <v>0.0259</v>
      </c>
      <c r="G663" s="87">
        <v>2149.0</v>
      </c>
      <c r="H663" s="87">
        <v>465000.0</v>
      </c>
      <c r="I663" s="87">
        <v>422254.0</v>
      </c>
      <c r="J663" s="112">
        <f t="shared" si="1"/>
        <v>42746</v>
      </c>
      <c r="K663" s="119" t="s">
        <v>9215</v>
      </c>
      <c r="L663" s="89">
        <v>4.0</v>
      </c>
      <c r="M663" s="89">
        <v>3.0</v>
      </c>
      <c r="N663" s="113">
        <v>2378.0</v>
      </c>
      <c r="O663" s="114"/>
      <c r="P663" s="8" t="s">
        <v>66</v>
      </c>
      <c r="Q663" s="8" t="s">
        <v>66</v>
      </c>
      <c r="R663" s="8" t="s">
        <v>66</v>
      </c>
      <c r="S663" s="106"/>
      <c r="T663" s="89" t="s">
        <v>3307</v>
      </c>
      <c r="U663" s="93" t="s">
        <v>9216</v>
      </c>
    </row>
    <row r="664">
      <c r="A664" s="6">
        <v>45532.0</v>
      </c>
      <c r="B664" s="8" t="s">
        <v>4502</v>
      </c>
      <c r="C664" s="93" t="s">
        <v>9217</v>
      </c>
      <c r="D664" s="8" t="s">
        <v>9218</v>
      </c>
      <c r="E664" s="8" t="s">
        <v>3851</v>
      </c>
      <c r="F664" s="111">
        <v>0.0256</v>
      </c>
      <c r="G664" s="87">
        <v>1430.0</v>
      </c>
      <c r="H664" s="87">
        <v>390000.0</v>
      </c>
      <c r="I664" s="87">
        <v>278226.0</v>
      </c>
      <c r="J664" s="112">
        <f t="shared" si="1"/>
        <v>111774</v>
      </c>
      <c r="K664" s="119" t="s">
        <v>9219</v>
      </c>
      <c r="L664" s="89">
        <v>3.0</v>
      </c>
      <c r="M664" s="89">
        <v>3.0</v>
      </c>
      <c r="N664" s="113">
        <v>1661.0</v>
      </c>
      <c r="O664" s="114"/>
      <c r="P664" s="8" t="s">
        <v>2900</v>
      </c>
      <c r="Q664" s="8" t="s">
        <v>2900</v>
      </c>
      <c r="R664" s="8" t="s">
        <v>2900</v>
      </c>
      <c r="S664" s="106"/>
      <c r="T664" s="89" t="s">
        <v>3307</v>
      </c>
      <c r="U664" s="93" t="s">
        <v>9220</v>
      </c>
    </row>
    <row r="665">
      <c r="A665" s="6">
        <v>45532.0</v>
      </c>
      <c r="B665" s="8" t="s">
        <v>7568</v>
      </c>
      <c r="C665" s="93" t="s">
        <v>9221</v>
      </c>
      <c r="D665" s="8" t="s">
        <v>9222</v>
      </c>
      <c r="E665" s="8" t="s">
        <v>3851</v>
      </c>
      <c r="F665" s="111">
        <v>0.0388</v>
      </c>
      <c r="G665" s="87">
        <v>748.0</v>
      </c>
      <c r="H665" s="87">
        <v>325000.0</v>
      </c>
      <c r="I665" s="87">
        <v>108328.0</v>
      </c>
      <c r="J665" s="121">
        <f t="shared" si="1"/>
        <v>216672</v>
      </c>
      <c r="K665" s="119"/>
      <c r="L665" s="89">
        <v>2.0</v>
      </c>
      <c r="M665" s="89">
        <v>2.0</v>
      </c>
      <c r="N665" s="113">
        <v>1111.0</v>
      </c>
      <c r="O665" s="114">
        <v>275.0</v>
      </c>
      <c r="P665" s="8" t="s">
        <v>2900</v>
      </c>
      <c r="Q665" s="8" t="s">
        <v>2900</v>
      </c>
      <c r="R665" s="8" t="s">
        <v>2900</v>
      </c>
      <c r="S665" s="106"/>
      <c r="T665" s="89" t="s">
        <v>3307</v>
      </c>
      <c r="U665" s="93" t="s">
        <v>9223</v>
      </c>
    </row>
    <row r="666">
      <c r="A666" s="6">
        <v>45531.0</v>
      </c>
      <c r="B666" s="8" t="s">
        <v>9224</v>
      </c>
      <c r="C666" s="93" t="s">
        <v>9225</v>
      </c>
      <c r="D666" s="8" t="s">
        <v>9226</v>
      </c>
      <c r="E666" s="8" t="s">
        <v>3306</v>
      </c>
      <c r="F666" s="111">
        <v>0.0273</v>
      </c>
      <c r="G666" s="87">
        <v>1455.0</v>
      </c>
      <c r="H666" s="87">
        <v>410000.0</v>
      </c>
      <c r="I666" s="87">
        <v>292990.0</v>
      </c>
      <c r="J666" s="112">
        <f t="shared" si="1"/>
        <v>117010</v>
      </c>
      <c r="K666" s="119" t="s">
        <v>9227</v>
      </c>
      <c r="L666" s="89">
        <v>3.0</v>
      </c>
      <c r="M666" s="89">
        <v>3.0</v>
      </c>
      <c r="N666" s="113">
        <v>2874.0</v>
      </c>
      <c r="O666" s="114"/>
      <c r="P666" s="8" t="s">
        <v>2900</v>
      </c>
      <c r="Q666" s="8" t="s">
        <v>2900</v>
      </c>
      <c r="R666" s="8" t="s">
        <v>2900</v>
      </c>
      <c r="S666" s="106"/>
      <c r="T666" s="89" t="s">
        <v>3307</v>
      </c>
      <c r="U666" s="93" t="s">
        <v>9228</v>
      </c>
    </row>
    <row r="667">
      <c r="A667" s="6">
        <v>45531.0</v>
      </c>
      <c r="B667" s="8" t="s">
        <v>9048</v>
      </c>
      <c r="C667" s="93" t="s">
        <v>9229</v>
      </c>
      <c r="D667" s="8" t="s">
        <v>9230</v>
      </c>
      <c r="E667" s="8" t="s">
        <v>3306</v>
      </c>
      <c r="F667" s="111">
        <v>0.0282</v>
      </c>
      <c r="G667" s="87">
        <v>1017.0</v>
      </c>
      <c r="H667" s="87">
        <v>325000.0</v>
      </c>
      <c r="I667" s="87">
        <v>201927.0</v>
      </c>
      <c r="J667" s="112">
        <f t="shared" si="1"/>
        <v>123073</v>
      </c>
      <c r="K667" s="119" t="s">
        <v>9231</v>
      </c>
      <c r="L667" s="89">
        <v>2.0</v>
      </c>
      <c r="M667" s="89">
        <v>3.0</v>
      </c>
      <c r="N667" s="113">
        <v>1506.0</v>
      </c>
      <c r="O667" s="114">
        <v>264.0</v>
      </c>
      <c r="P667" s="8" t="s">
        <v>2900</v>
      </c>
      <c r="Q667" s="8" t="s">
        <v>2900</v>
      </c>
      <c r="R667" s="8" t="s">
        <v>2900</v>
      </c>
      <c r="S667" s="106"/>
      <c r="T667" s="89" t="s">
        <v>3307</v>
      </c>
      <c r="U667" s="93" t="s">
        <v>9232</v>
      </c>
    </row>
    <row r="668">
      <c r="A668" s="6">
        <v>45531.0</v>
      </c>
      <c r="B668" s="8" t="s">
        <v>9233</v>
      </c>
      <c r="C668" s="93" t="s">
        <v>9234</v>
      </c>
      <c r="D668" s="8" t="s">
        <v>9235</v>
      </c>
      <c r="E668" s="8" t="s">
        <v>3851</v>
      </c>
      <c r="F668" s="111">
        <v>0.0322</v>
      </c>
      <c r="G668" s="87">
        <v>819.0</v>
      </c>
      <c r="H668" s="87">
        <v>299000.0</v>
      </c>
      <c r="I668" s="87">
        <v>141439.0</v>
      </c>
      <c r="J668" s="121">
        <f t="shared" si="1"/>
        <v>157561</v>
      </c>
      <c r="K668" s="119"/>
      <c r="L668" s="89">
        <v>3.0</v>
      </c>
      <c r="M668" s="89">
        <v>2.0</v>
      </c>
      <c r="N668" s="113">
        <v>1432.0</v>
      </c>
      <c r="O668" s="114"/>
      <c r="P668" s="8" t="s">
        <v>2900</v>
      </c>
      <c r="Q668" s="8" t="s">
        <v>2900</v>
      </c>
      <c r="R668" s="8" t="s">
        <v>2900</v>
      </c>
      <c r="S668" s="106"/>
      <c r="T668" s="89" t="s">
        <v>3307</v>
      </c>
      <c r="U668" s="93" t="s">
        <v>9234</v>
      </c>
    </row>
    <row r="669">
      <c r="A669" s="6">
        <v>45531.0</v>
      </c>
      <c r="B669" s="8" t="s">
        <v>8589</v>
      </c>
      <c r="C669" s="93" t="s">
        <v>9236</v>
      </c>
      <c r="D669" s="8" t="s">
        <v>9237</v>
      </c>
      <c r="E669" s="8" t="s">
        <v>3851</v>
      </c>
      <c r="F669" s="111">
        <v>0.0335</v>
      </c>
      <c r="G669" s="87">
        <v>1114.0</v>
      </c>
      <c r="H669" s="87">
        <v>416000.0</v>
      </c>
      <c r="I669" s="87">
        <v>176204.0</v>
      </c>
      <c r="J669" s="121">
        <f t="shared" si="1"/>
        <v>239796</v>
      </c>
      <c r="K669" s="119" t="s">
        <v>9238</v>
      </c>
      <c r="L669" s="89">
        <v>3.0</v>
      </c>
      <c r="M669" s="89">
        <v>2.0</v>
      </c>
      <c r="N669" s="113">
        <v>1362.0</v>
      </c>
      <c r="O669" s="114"/>
      <c r="P669" s="8" t="s">
        <v>2900</v>
      </c>
      <c r="Q669" s="8" t="s">
        <v>2900</v>
      </c>
      <c r="R669" s="8" t="s">
        <v>2900</v>
      </c>
      <c r="S669" s="106"/>
      <c r="T669" s="89" t="s">
        <v>3307</v>
      </c>
      <c r="U669" s="93" t="s">
        <v>9239</v>
      </c>
    </row>
    <row r="670">
      <c r="A670" s="6">
        <v>45531.0</v>
      </c>
      <c r="B670" s="8" t="s">
        <v>8539</v>
      </c>
      <c r="C670" s="93" t="s">
        <v>9240</v>
      </c>
      <c r="D670" s="8" t="s">
        <v>9241</v>
      </c>
      <c r="E670" s="8" t="s">
        <v>3851</v>
      </c>
      <c r="F670" s="111">
        <v>0.0328</v>
      </c>
      <c r="G670" s="87">
        <v>1061.0</v>
      </c>
      <c r="H670" s="87">
        <v>516000.0</v>
      </c>
      <c r="I670" s="87">
        <v>158081.0</v>
      </c>
      <c r="J670" s="121">
        <f t="shared" si="1"/>
        <v>357919</v>
      </c>
      <c r="K670" s="119" t="s">
        <v>9238</v>
      </c>
      <c r="L670" s="89">
        <v>4.0</v>
      </c>
      <c r="M670" s="89">
        <v>4.0</v>
      </c>
      <c r="N670" s="113">
        <v>2274.0</v>
      </c>
      <c r="O670" s="114"/>
      <c r="P670" s="8" t="s">
        <v>2900</v>
      </c>
      <c r="Q670" s="8" t="s">
        <v>2900</v>
      </c>
      <c r="R670" s="8" t="s">
        <v>2900</v>
      </c>
      <c r="S670" s="106"/>
      <c r="T670" s="89" t="s">
        <v>3307</v>
      </c>
      <c r="U670" s="93" t="s">
        <v>9242</v>
      </c>
    </row>
    <row r="671">
      <c r="A671" s="6">
        <v>45531.0</v>
      </c>
      <c r="B671" s="8" t="s">
        <v>9243</v>
      </c>
      <c r="C671" s="93" t="s">
        <v>9244</v>
      </c>
      <c r="D671" s="8" t="s">
        <v>9245</v>
      </c>
      <c r="E671" s="8" t="s">
        <v>3851</v>
      </c>
      <c r="F671" s="111">
        <v>0.0413</v>
      </c>
      <c r="G671" s="87">
        <v>1828.0</v>
      </c>
      <c r="H671" s="87">
        <v>600000.0</v>
      </c>
      <c r="I671" s="87">
        <v>266836.0</v>
      </c>
      <c r="J671" s="121">
        <f t="shared" si="1"/>
        <v>333164</v>
      </c>
      <c r="K671" s="119"/>
      <c r="L671" s="89">
        <v>2.0</v>
      </c>
      <c r="M671" s="89">
        <v>2.0</v>
      </c>
      <c r="N671" s="113">
        <v>1448.0</v>
      </c>
      <c r="O671" s="114">
        <v>65.0</v>
      </c>
      <c r="P671" s="8" t="s">
        <v>2900</v>
      </c>
      <c r="Q671" s="8" t="s">
        <v>2900</v>
      </c>
      <c r="R671" s="8" t="s">
        <v>2900</v>
      </c>
      <c r="S671" s="106"/>
      <c r="T671" s="89" t="s">
        <v>3307</v>
      </c>
      <c r="U671" s="93" t="s">
        <v>9246</v>
      </c>
    </row>
    <row r="672">
      <c r="A672" s="6">
        <v>45531.0</v>
      </c>
      <c r="B672" s="8" t="s">
        <v>7552</v>
      </c>
      <c r="C672" s="93" t="s">
        <v>9247</v>
      </c>
      <c r="D672" s="8" t="s">
        <v>9248</v>
      </c>
      <c r="E672" s="8" t="s">
        <v>3306</v>
      </c>
      <c r="F672" s="111">
        <v>0.0264</v>
      </c>
      <c r="G672" s="87">
        <v>1097.0</v>
      </c>
      <c r="H672" s="87">
        <v>486000.0</v>
      </c>
      <c r="I672" s="87">
        <v>210156.0</v>
      </c>
      <c r="J672" s="121">
        <f t="shared" si="1"/>
        <v>275844</v>
      </c>
      <c r="K672" s="119"/>
      <c r="L672" s="89">
        <v>4.0</v>
      </c>
      <c r="M672" s="89">
        <v>3.0</v>
      </c>
      <c r="N672" s="113">
        <v>2410.0</v>
      </c>
      <c r="O672" s="114"/>
      <c r="P672" s="8" t="s">
        <v>2900</v>
      </c>
      <c r="Q672" s="8" t="s">
        <v>2900</v>
      </c>
      <c r="R672" s="8" t="s">
        <v>2900</v>
      </c>
      <c r="S672" s="106"/>
      <c r="T672" s="89" t="s">
        <v>3307</v>
      </c>
      <c r="U672" s="93" t="s">
        <v>9249</v>
      </c>
    </row>
    <row r="673">
      <c r="A673" s="6">
        <v>45531.0</v>
      </c>
      <c r="B673" s="8" t="s">
        <v>8399</v>
      </c>
      <c r="C673" s="93" t="s">
        <v>9250</v>
      </c>
      <c r="D673" s="8" t="s">
        <v>9251</v>
      </c>
      <c r="E673" s="8" t="s">
        <v>3306</v>
      </c>
      <c r="F673" s="111">
        <v>0.0283</v>
      </c>
      <c r="G673" s="87">
        <v>1337.0</v>
      </c>
      <c r="H673" s="87">
        <v>370000.0</v>
      </c>
      <c r="I673" s="87">
        <v>288316.0</v>
      </c>
      <c r="J673" s="112">
        <f t="shared" si="1"/>
        <v>81684</v>
      </c>
      <c r="K673" s="119" t="s">
        <v>9252</v>
      </c>
      <c r="L673" s="89">
        <v>4.0</v>
      </c>
      <c r="M673" s="89">
        <v>2.0</v>
      </c>
      <c r="N673" s="113">
        <v>1555.0</v>
      </c>
      <c r="O673" s="114"/>
      <c r="P673" s="8" t="s">
        <v>66</v>
      </c>
      <c r="Q673" s="8" t="s">
        <v>66</v>
      </c>
      <c r="R673" s="8" t="s">
        <v>66</v>
      </c>
      <c r="S673" s="106"/>
      <c r="T673" s="89" t="s">
        <v>3307</v>
      </c>
      <c r="U673" s="93" t="s">
        <v>9253</v>
      </c>
    </row>
    <row r="674">
      <c r="A674" s="6">
        <v>45531.0</v>
      </c>
      <c r="B674" s="8" t="s">
        <v>9254</v>
      </c>
      <c r="C674" s="93" t="s">
        <v>9255</v>
      </c>
      <c r="D674" s="8" t="s">
        <v>9256</v>
      </c>
      <c r="E674" s="8" t="s">
        <v>3306</v>
      </c>
      <c r="F674" s="111">
        <v>0.0282</v>
      </c>
      <c r="G674" s="87">
        <v>1807.0</v>
      </c>
      <c r="H674" s="87">
        <v>389000.0</v>
      </c>
      <c r="I674" s="87">
        <v>353161.0</v>
      </c>
      <c r="J674" s="112">
        <f t="shared" si="1"/>
        <v>35839</v>
      </c>
      <c r="K674" s="119" t="s">
        <v>9257</v>
      </c>
      <c r="L674" s="89">
        <v>3.0</v>
      </c>
      <c r="M674" s="89">
        <v>3.0</v>
      </c>
      <c r="N674" s="113">
        <v>1966.0</v>
      </c>
      <c r="O674" s="114">
        <v>114.0</v>
      </c>
      <c r="P674" s="8" t="s">
        <v>66</v>
      </c>
      <c r="Q674" s="8" t="s">
        <v>66</v>
      </c>
      <c r="R674" s="8" t="s">
        <v>66</v>
      </c>
      <c r="S674" s="106"/>
      <c r="T674" s="89" t="s">
        <v>3307</v>
      </c>
      <c r="U674" s="93" t="s">
        <v>9258</v>
      </c>
      <c r="V674" s="8" t="s">
        <v>5213</v>
      </c>
    </row>
    <row r="675">
      <c r="A675" s="6">
        <v>45531.0</v>
      </c>
      <c r="B675" s="8" t="s">
        <v>9259</v>
      </c>
      <c r="C675" s="93" t="s">
        <v>9260</v>
      </c>
      <c r="D675" s="8" t="s">
        <v>9261</v>
      </c>
      <c r="E675" s="8" t="s">
        <v>3851</v>
      </c>
      <c r="F675" s="111">
        <v>0.0252</v>
      </c>
      <c r="G675" s="87">
        <v>1023.0</v>
      </c>
      <c r="H675" s="87">
        <v>314000.0</v>
      </c>
      <c r="I675" s="87">
        <v>210492.0</v>
      </c>
      <c r="J675" s="112">
        <f t="shared" si="1"/>
        <v>103508</v>
      </c>
      <c r="K675" s="119" t="s">
        <v>9262</v>
      </c>
      <c r="L675" s="89">
        <v>2.0</v>
      </c>
      <c r="M675" s="89">
        <v>1.0</v>
      </c>
      <c r="N675" s="113">
        <v>796.0</v>
      </c>
      <c r="O675" s="114"/>
      <c r="P675" s="8" t="s">
        <v>66</v>
      </c>
      <c r="Q675" s="8" t="s">
        <v>66</v>
      </c>
      <c r="R675" s="8" t="s">
        <v>66</v>
      </c>
      <c r="S675" s="106"/>
      <c r="T675" s="89" t="s">
        <v>3307</v>
      </c>
      <c r="U675" s="93" t="s">
        <v>9263</v>
      </c>
    </row>
    <row r="676">
      <c r="A676" s="6">
        <v>45531.0</v>
      </c>
      <c r="B676" s="8"/>
      <c r="C676" s="93" t="s">
        <v>9264</v>
      </c>
      <c r="D676" s="8" t="s">
        <v>9265</v>
      </c>
      <c r="E676" s="8" t="s">
        <v>3306</v>
      </c>
      <c r="F676" s="111">
        <v>0.0265</v>
      </c>
      <c r="G676" s="87">
        <v>1008.0</v>
      </c>
      <c r="H676" s="87">
        <v>290000.0</v>
      </c>
      <c r="I676" s="87">
        <v>229267.0</v>
      </c>
      <c r="J676" s="112">
        <f t="shared" si="1"/>
        <v>60733</v>
      </c>
      <c r="K676" s="119"/>
      <c r="L676" s="89">
        <v>3.0</v>
      </c>
      <c r="M676" s="89">
        <v>3.0</v>
      </c>
      <c r="N676" s="113">
        <v>2064.0</v>
      </c>
      <c r="O676" s="114">
        <v>250.0</v>
      </c>
      <c r="P676" s="8" t="s">
        <v>2900</v>
      </c>
      <c r="Q676" s="8" t="s">
        <v>2900</v>
      </c>
      <c r="R676" s="8" t="s">
        <v>2900</v>
      </c>
      <c r="S676" s="106"/>
      <c r="T676" s="89" t="s">
        <v>3479</v>
      </c>
      <c r="U676" s="93" t="s">
        <v>9264</v>
      </c>
    </row>
    <row r="677">
      <c r="A677" s="6">
        <v>45531.0</v>
      </c>
      <c r="B677" s="8" t="s">
        <v>9266</v>
      </c>
      <c r="C677" s="93" t="s">
        <v>9267</v>
      </c>
      <c r="D677" s="8" t="s">
        <v>9268</v>
      </c>
      <c r="E677" s="8" t="s">
        <v>3306</v>
      </c>
      <c r="F677" s="111">
        <v>0.0312</v>
      </c>
      <c r="G677" s="87">
        <v>2481.0</v>
      </c>
      <c r="H677" s="87">
        <v>507500.0</v>
      </c>
      <c r="I677" s="87">
        <v>428381.0</v>
      </c>
      <c r="J677" s="112">
        <f t="shared" si="1"/>
        <v>79119</v>
      </c>
      <c r="K677" s="119" t="s">
        <v>9269</v>
      </c>
      <c r="L677" s="89">
        <v>5.0</v>
      </c>
      <c r="M677" s="89">
        <v>4.0</v>
      </c>
      <c r="N677" s="113">
        <v>2757.0</v>
      </c>
      <c r="O677" s="114"/>
      <c r="P677" s="8" t="s">
        <v>66</v>
      </c>
      <c r="Q677" s="8" t="s">
        <v>66</v>
      </c>
      <c r="R677" s="8" t="s">
        <v>66</v>
      </c>
      <c r="S677" s="106"/>
      <c r="T677" s="89" t="s">
        <v>3307</v>
      </c>
      <c r="U677" s="93" t="s">
        <v>9270</v>
      </c>
      <c r="V677" s="8" t="s">
        <v>5213</v>
      </c>
    </row>
    <row r="678">
      <c r="A678" s="6">
        <v>45530.0</v>
      </c>
      <c r="B678" s="8" t="s">
        <v>9271</v>
      </c>
      <c r="C678" s="93" t="s">
        <v>9272</v>
      </c>
      <c r="D678" s="8" t="s">
        <v>9273</v>
      </c>
      <c r="E678" s="8" t="s">
        <v>3851</v>
      </c>
      <c r="F678" s="111">
        <v>0.0273</v>
      </c>
      <c r="G678" s="87">
        <v>1424.0</v>
      </c>
      <c r="H678" s="87">
        <v>344000.0</v>
      </c>
      <c r="I678" s="87">
        <v>295408.0</v>
      </c>
      <c r="J678" s="112">
        <f t="shared" si="1"/>
        <v>48592</v>
      </c>
      <c r="K678" s="119"/>
      <c r="L678" s="89">
        <v>3.0</v>
      </c>
      <c r="M678" s="89">
        <v>2.0</v>
      </c>
      <c r="N678" s="113">
        <v>1309.0</v>
      </c>
      <c r="O678" s="114"/>
      <c r="P678" s="8" t="s">
        <v>66</v>
      </c>
      <c r="Q678" s="8" t="s">
        <v>66</v>
      </c>
      <c r="R678" s="8" t="s">
        <v>66</v>
      </c>
      <c r="S678" s="106"/>
      <c r="T678" s="89" t="s">
        <v>3307</v>
      </c>
      <c r="U678" s="93" t="s">
        <v>9274</v>
      </c>
      <c r="V678" s="8" t="s">
        <v>5213</v>
      </c>
    </row>
    <row r="679">
      <c r="A679" s="6">
        <v>45530.0</v>
      </c>
      <c r="B679" s="8" t="s">
        <v>6734</v>
      </c>
      <c r="C679" s="93" t="s">
        <v>9275</v>
      </c>
      <c r="D679" s="8" t="s">
        <v>9276</v>
      </c>
      <c r="E679" s="8" t="s">
        <v>3306</v>
      </c>
      <c r="F679" s="111">
        <v>0.0256</v>
      </c>
      <c r="G679" s="87">
        <v>520.0</v>
      </c>
      <c r="H679" s="87">
        <v>245000.0</v>
      </c>
      <c r="I679" s="87">
        <v>103771.0</v>
      </c>
      <c r="J679" s="112">
        <f t="shared" si="1"/>
        <v>141229</v>
      </c>
      <c r="K679" s="119" t="s">
        <v>9277</v>
      </c>
      <c r="L679" s="89">
        <v>2.0</v>
      </c>
      <c r="M679" s="89">
        <v>2.0</v>
      </c>
      <c r="N679" s="113">
        <v>1172.0</v>
      </c>
      <c r="O679" s="114">
        <v>445.0</v>
      </c>
      <c r="P679" s="8" t="s">
        <v>66</v>
      </c>
      <c r="Q679" s="8" t="s">
        <v>66</v>
      </c>
      <c r="R679" s="8" t="s">
        <v>2900</v>
      </c>
      <c r="S679" s="106"/>
      <c r="T679" s="89" t="s">
        <v>3307</v>
      </c>
      <c r="U679" s="93" t="s">
        <v>9278</v>
      </c>
    </row>
    <row r="680">
      <c r="A680" s="6">
        <v>45530.0</v>
      </c>
      <c r="B680" s="8" t="s">
        <v>9279</v>
      </c>
      <c r="C680" s="93" t="s">
        <v>9280</v>
      </c>
      <c r="D680" s="8" t="s">
        <v>9281</v>
      </c>
      <c r="E680" s="8" t="s">
        <v>3851</v>
      </c>
      <c r="F680" s="111">
        <v>0.0264</v>
      </c>
      <c r="G680" s="87">
        <v>1790.0</v>
      </c>
      <c r="H680" s="87">
        <v>459900.0</v>
      </c>
      <c r="I680" s="87">
        <v>335000.0</v>
      </c>
      <c r="J680" s="112">
        <f t="shared" si="1"/>
        <v>124900</v>
      </c>
      <c r="K680" s="119"/>
      <c r="L680" s="89">
        <v>3.0</v>
      </c>
      <c r="M680" s="89">
        <v>3.0</v>
      </c>
      <c r="N680" s="113">
        <v>2142.0</v>
      </c>
      <c r="O680" s="114"/>
      <c r="P680" s="8" t="s">
        <v>66</v>
      </c>
      <c r="Q680" s="8" t="s">
        <v>66</v>
      </c>
      <c r="R680" s="8" t="s">
        <v>66</v>
      </c>
      <c r="S680" s="106"/>
      <c r="T680" s="89" t="s">
        <v>3307</v>
      </c>
      <c r="U680" s="93" t="s">
        <v>9282</v>
      </c>
    </row>
    <row r="681">
      <c r="A681" s="6">
        <v>45530.0</v>
      </c>
      <c r="B681" s="8" t="s">
        <v>9283</v>
      </c>
      <c r="C681" s="93" t="s">
        <v>9284</v>
      </c>
      <c r="D681" s="8" t="s">
        <v>9285</v>
      </c>
      <c r="E681" s="8" t="s">
        <v>3306</v>
      </c>
      <c r="F681" s="111">
        <v>0.0243</v>
      </c>
      <c r="G681" s="87">
        <v>1111.0</v>
      </c>
      <c r="H681" s="87">
        <v>750000.0</v>
      </c>
      <c r="I681" s="87">
        <v>178879.0</v>
      </c>
      <c r="J681" s="121">
        <f t="shared" si="1"/>
        <v>571121</v>
      </c>
      <c r="K681" s="119"/>
      <c r="L681" s="89">
        <v>4.0</v>
      </c>
      <c r="M681" s="89">
        <v>3.0</v>
      </c>
      <c r="N681" s="113">
        <v>4121.0</v>
      </c>
      <c r="O681" s="114" t="s">
        <v>7760</v>
      </c>
      <c r="P681" s="8" t="s">
        <v>2900</v>
      </c>
      <c r="Q681" s="8" t="s">
        <v>2900</v>
      </c>
      <c r="R681" s="8" t="s">
        <v>2900</v>
      </c>
      <c r="S681" s="106"/>
      <c r="T681" s="89" t="s">
        <v>3307</v>
      </c>
      <c r="U681" s="93" t="s">
        <v>9286</v>
      </c>
    </row>
    <row r="682">
      <c r="A682" s="6">
        <v>45530.0</v>
      </c>
      <c r="B682" s="8" t="s">
        <v>3762</v>
      </c>
      <c r="C682" s="93" t="s">
        <v>9287</v>
      </c>
      <c r="D682" s="8" t="s">
        <v>9288</v>
      </c>
      <c r="E682" s="8" t="s">
        <v>3306</v>
      </c>
      <c r="F682" s="111">
        <v>0.0252</v>
      </c>
      <c r="G682" s="87">
        <v>1958.0</v>
      </c>
      <c r="H682" s="87">
        <v>579000.0</v>
      </c>
      <c r="I682" s="87">
        <v>367407.0</v>
      </c>
      <c r="J682" s="121">
        <f t="shared" si="1"/>
        <v>211593</v>
      </c>
      <c r="K682" s="119"/>
      <c r="L682" s="89">
        <v>4.0</v>
      </c>
      <c r="M682" s="89">
        <v>4.0</v>
      </c>
      <c r="N682" s="113">
        <v>3954.0</v>
      </c>
      <c r="O682" s="114"/>
      <c r="P682" s="8" t="s">
        <v>2900</v>
      </c>
      <c r="Q682" s="8" t="s">
        <v>2900</v>
      </c>
      <c r="R682" s="8" t="s">
        <v>2900</v>
      </c>
      <c r="S682" s="106"/>
      <c r="T682" s="89" t="s">
        <v>3307</v>
      </c>
      <c r="U682" s="93" t="s">
        <v>9289</v>
      </c>
    </row>
    <row r="683">
      <c r="A683" s="6">
        <v>45530.0</v>
      </c>
      <c r="B683" s="8" t="s">
        <v>9290</v>
      </c>
      <c r="C683" s="93" t="s">
        <v>9291</v>
      </c>
      <c r="D683" s="8" t="s">
        <v>9292</v>
      </c>
      <c r="E683" s="8" t="s">
        <v>3306</v>
      </c>
      <c r="F683" s="111">
        <v>0.0243</v>
      </c>
      <c r="G683" s="87">
        <v>1570.0</v>
      </c>
      <c r="H683" s="87">
        <v>515000.0</v>
      </c>
      <c r="I683" s="87">
        <v>309259.0</v>
      </c>
      <c r="J683" s="121">
        <f t="shared" si="1"/>
        <v>205741</v>
      </c>
      <c r="K683" s="119"/>
      <c r="L683" s="89">
        <v>4.0</v>
      </c>
      <c r="M683" s="89">
        <v>4.0</v>
      </c>
      <c r="N683" s="113">
        <v>2649.0</v>
      </c>
      <c r="O683" s="114"/>
      <c r="P683" s="8" t="s">
        <v>2900</v>
      </c>
      <c r="Q683" s="8" t="s">
        <v>2900</v>
      </c>
      <c r="R683" s="8" t="s">
        <v>2900</v>
      </c>
      <c r="S683" s="106"/>
      <c r="T683" s="89" t="s">
        <v>3307</v>
      </c>
      <c r="U683" s="93" t="s">
        <v>9293</v>
      </c>
    </row>
    <row r="684">
      <c r="A684" s="6">
        <v>45530.0</v>
      </c>
      <c r="B684" s="8" t="s">
        <v>9294</v>
      </c>
      <c r="C684" s="93" t="s">
        <v>9295</v>
      </c>
      <c r="D684" s="8" t="s">
        <v>9296</v>
      </c>
      <c r="E684" s="8" t="s">
        <v>3306</v>
      </c>
      <c r="F684" s="111">
        <v>0.0282</v>
      </c>
      <c r="G684" s="87">
        <v>1171.0</v>
      </c>
      <c r="H684" s="87">
        <v>420000.0</v>
      </c>
      <c r="I684" s="87">
        <v>241821.0</v>
      </c>
      <c r="J684" s="121">
        <f t="shared" si="1"/>
        <v>178179</v>
      </c>
      <c r="K684" s="119"/>
      <c r="L684" s="89">
        <v>5.0</v>
      </c>
      <c r="M684" s="89">
        <v>3.0</v>
      </c>
      <c r="N684" s="113">
        <v>2090.0</v>
      </c>
      <c r="O684" s="114"/>
      <c r="P684" s="8" t="s">
        <v>2900</v>
      </c>
      <c r="Q684" s="8" t="s">
        <v>2900</v>
      </c>
      <c r="R684" s="8" t="s">
        <v>2900</v>
      </c>
      <c r="S684" s="106"/>
      <c r="T684" s="89" t="s">
        <v>3307</v>
      </c>
      <c r="U684" s="93" t="s">
        <v>9297</v>
      </c>
    </row>
    <row r="685">
      <c r="A685" s="6">
        <v>45530.0</v>
      </c>
      <c r="B685" s="8" t="s">
        <v>9298</v>
      </c>
      <c r="C685" s="93" t="s">
        <v>9299</v>
      </c>
      <c r="D685" s="8" t="s">
        <v>9300</v>
      </c>
      <c r="E685" s="8" t="s">
        <v>3306</v>
      </c>
      <c r="F685" s="111">
        <v>0.0373</v>
      </c>
      <c r="G685" s="87">
        <v>918.0</v>
      </c>
      <c r="H685" s="87">
        <v>449000.0</v>
      </c>
      <c r="I685" s="87">
        <v>125420.0</v>
      </c>
      <c r="J685" s="121">
        <f t="shared" si="1"/>
        <v>323580</v>
      </c>
      <c r="K685" s="119"/>
      <c r="L685" s="89">
        <v>3.0</v>
      </c>
      <c r="M685" s="89">
        <v>3.0</v>
      </c>
      <c r="N685" s="113">
        <v>1839.0</v>
      </c>
      <c r="O685" s="114"/>
      <c r="P685" s="8" t="s">
        <v>2900</v>
      </c>
      <c r="Q685" s="8" t="s">
        <v>2900</v>
      </c>
      <c r="R685" s="8" t="s">
        <v>2900</v>
      </c>
      <c r="S685" s="106"/>
      <c r="T685" s="89" t="s">
        <v>3307</v>
      </c>
      <c r="U685" s="93" t="s">
        <v>9301</v>
      </c>
    </row>
    <row r="686">
      <c r="A686" s="6">
        <v>45530.0</v>
      </c>
      <c r="B686" s="8" t="s">
        <v>8686</v>
      </c>
      <c r="C686" s="93" t="s">
        <v>9302</v>
      </c>
      <c r="D686" s="8" t="s">
        <v>9303</v>
      </c>
      <c r="E686" s="8" t="s">
        <v>3851</v>
      </c>
      <c r="F686" s="111">
        <v>0.0376</v>
      </c>
      <c r="G686" s="87">
        <v>1495.0</v>
      </c>
      <c r="H686" s="87">
        <v>445000.0</v>
      </c>
      <c r="I686" s="87">
        <v>231157.0</v>
      </c>
      <c r="J686" s="121">
        <f t="shared" si="1"/>
        <v>213843</v>
      </c>
      <c r="K686" s="119"/>
      <c r="L686" s="89">
        <v>3.0</v>
      </c>
      <c r="M686" s="89">
        <v>4.0</v>
      </c>
      <c r="N686" s="113">
        <v>2687.0</v>
      </c>
      <c r="O686" s="114"/>
      <c r="P686" s="8" t="s">
        <v>2900</v>
      </c>
      <c r="Q686" s="8" t="s">
        <v>2900</v>
      </c>
      <c r="R686" s="8" t="s">
        <v>2900</v>
      </c>
      <c r="S686" s="106"/>
      <c r="T686" s="89" t="s">
        <v>3307</v>
      </c>
      <c r="U686" s="93" t="s">
        <v>9304</v>
      </c>
    </row>
    <row r="687">
      <c r="A687" s="6">
        <v>45527.0</v>
      </c>
      <c r="B687" s="8" t="s">
        <v>6442</v>
      </c>
      <c r="C687" s="93" t="s">
        <v>9305</v>
      </c>
      <c r="D687" s="8" t="s">
        <v>9306</v>
      </c>
      <c r="E687" s="8" t="s">
        <v>3306</v>
      </c>
      <c r="F687" s="111">
        <v>0.032</v>
      </c>
      <c r="G687" s="87">
        <v>2528.0</v>
      </c>
      <c r="H687" s="87">
        <v>750000.0</v>
      </c>
      <c r="I687" s="87">
        <v>447452.0</v>
      </c>
      <c r="J687" s="121">
        <f t="shared" si="1"/>
        <v>302548</v>
      </c>
      <c r="K687" s="119"/>
      <c r="L687" s="89">
        <v>5.0</v>
      </c>
      <c r="M687" s="89">
        <v>4.0</v>
      </c>
      <c r="N687" s="113">
        <v>3068.0</v>
      </c>
      <c r="O687" s="114"/>
      <c r="P687" s="8" t="s">
        <v>2900</v>
      </c>
      <c r="Q687" s="8" t="s">
        <v>2900</v>
      </c>
      <c r="R687" s="8" t="s">
        <v>2900</v>
      </c>
      <c r="S687" s="106"/>
      <c r="T687" s="89" t="s">
        <v>3307</v>
      </c>
      <c r="U687" s="93" t="s">
        <v>9307</v>
      </c>
    </row>
    <row r="688">
      <c r="A688" s="6">
        <v>45527.0</v>
      </c>
      <c r="B688" s="8" t="s">
        <v>4594</v>
      </c>
      <c r="C688" s="93" t="s">
        <v>9308</v>
      </c>
      <c r="D688" s="8" t="s">
        <v>9309</v>
      </c>
      <c r="E688" s="8" t="s">
        <v>3306</v>
      </c>
      <c r="F688" s="111">
        <v>0.0277</v>
      </c>
      <c r="G688" s="87">
        <v>2028.0</v>
      </c>
      <c r="H688" s="87">
        <v>535000.0</v>
      </c>
      <c r="I688" s="87">
        <v>374009.0</v>
      </c>
      <c r="J688" s="121">
        <f t="shared" si="1"/>
        <v>160991</v>
      </c>
      <c r="K688" s="119"/>
      <c r="L688" s="89">
        <v>4.0</v>
      </c>
      <c r="M688" s="89">
        <v>4.0</v>
      </c>
      <c r="N688" s="113">
        <v>2570.0</v>
      </c>
      <c r="O688" s="114">
        <v>186.0</v>
      </c>
      <c r="P688" s="8" t="s">
        <v>2900</v>
      </c>
      <c r="Q688" s="8" t="s">
        <v>2900</v>
      </c>
      <c r="R688" s="8" t="s">
        <v>2900</v>
      </c>
      <c r="S688" s="106"/>
      <c r="T688" s="89" t="s">
        <v>3307</v>
      </c>
      <c r="U688" s="93" t="s">
        <v>9310</v>
      </c>
    </row>
    <row r="689">
      <c r="A689" s="6">
        <v>45527.0</v>
      </c>
      <c r="B689" s="8" t="s">
        <v>8192</v>
      </c>
      <c r="C689" s="93" t="s">
        <v>9311</v>
      </c>
      <c r="D689" s="8" t="s">
        <v>9312</v>
      </c>
      <c r="E689" s="8" t="s">
        <v>3306</v>
      </c>
      <c r="F689" s="111">
        <v>0.0252</v>
      </c>
      <c r="G689" s="87">
        <v>1480.0</v>
      </c>
      <c r="H689" s="87">
        <v>510000.0</v>
      </c>
      <c r="I689" s="87">
        <v>288297.0</v>
      </c>
      <c r="J689" s="121">
        <f t="shared" si="1"/>
        <v>221703</v>
      </c>
      <c r="K689" s="119"/>
      <c r="L689" s="89">
        <v>5.0</v>
      </c>
      <c r="M689" s="89">
        <v>3.0</v>
      </c>
      <c r="N689" s="113">
        <v>2908.0</v>
      </c>
      <c r="O689" s="114" t="s">
        <v>5033</v>
      </c>
      <c r="P689" s="8" t="s">
        <v>2900</v>
      </c>
      <c r="Q689" s="8" t="s">
        <v>2900</v>
      </c>
      <c r="R689" s="8" t="s">
        <v>2900</v>
      </c>
      <c r="S689" s="106"/>
      <c r="T689" s="89" t="s">
        <v>3307</v>
      </c>
      <c r="U689" s="93" t="s">
        <v>9313</v>
      </c>
    </row>
    <row r="690">
      <c r="A690" s="6">
        <v>45527.0</v>
      </c>
      <c r="B690" s="8" t="s">
        <v>9314</v>
      </c>
      <c r="C690" s="93" t="s">
        <v>9315</v>
      </c>
      <c r="D690" s="8" t="s">
        <v>9316</v>
      </c>
      <c r="E690" s="8" t="s">
        <v>3306</v>
      </c>
      <c r="F690" s="111">
        <v>0.0281</v>
      </c>
      <c r="G690" s="87">
        <v>1092.0</v>
      </c>
      <c r="H690" s="87">
        <v>400000.0</v>
      </c>
      <c r="I690" s="87">
        <v>226152.0</v>
      </c>
      <c r="J690" s="121">
        <f t="shared" si="1"/>
        <v>173848</v>
      </c>
      <c r="K690" s="119"/>
      <c r="L690" s="89">
        <v>4.0</v>
      </c>
      <c r="M690" s="89">
        <v>2.0</v>
      </c>
      <c r="N690" s="113">
        <v>1722.0</v>
      </c>
      <c r="O690" s="114"/>
      <c r="P690" s="8" t="s">
        <v>2900</v>
      </c>
      <c r="Q690" s="8" t="s">
        <v>2900</v>
      </c>
      <c r="R690" s="8" t="s">
        <v>2900</v>
      </c>
      <c r="S690" s="106"/>
      <c r="T690" s="89" t="s">
        <v>3307</v>
      </c>
      <c r="U690" s="93" t="s">
        <v>9317</v>
      </c>
    </row>
    <row r="691">
      <c r="A691" s="6">
        <v>45527.0</v>
      </c>
      <c r="B691" s="8" t="s">
        <v>5188</v>
      </c>
      <c r="C691" s="93" t="s">
        <v>9318</v>
      </c>
      <c r="D691" s="8" t="s">
        <v>9319</v>
      </c>
      <c r="E691" s="8" t="s">
        <v>3306</v>
      </c>
      <c r="F691" s="111">
        <v>0.0392</v>
      </c>
      <c r="G691" s="87">
        <v>1505.0</v>
      </c>
      <c r="H691" s="87">
        <v>399000.0</v>
      </c>
      <c r="I691" s="87">
        <v>311593.0</v>
      </c>
      <c r="J691" s="112">
        <f t="shared" si="1"/>
        <v>87407</v>
      </c>
      <c r="K691" s="119" t="s">
        <v>9320</v>
      </c>
      <c r="L691" s="89">
        <v>3.0</v>
      </c>
      <c r="M691" s="89">
        <v>3.0</v>
      </c>
      <c r="N691" s="113">
        <v>1945.0</v>
      </c>
      <c r="O691" s="114" t="s">
        <v>9321</v>
      </c>
      <c r="P691" s="8" t="s">
        <v>66</v>
      </c>
      <c r="Q691" s="8" t="s">
        <v>66</v>
      </c>
      <c r="R691" s="8" t="s">
        <v>66</v>
      </c>
      <c r="S691" s="106"/>
      <c r="T691" s="89" t="s">
        <v>3307</v>
      </c>
      <c r="U691" s="93" t="s">
        <v>9322</v>
      </c>
    </row>
    <row r="692">
      <c r="A692" s="6">
        <v>45527.0</v>
      </c>
      <c r="B692" s="8" t="s">
        <v>6378</v>
      </c>
      <c r="C692" s="93" t="s">
        <v>9323</v>
      </c>
      <c r="D692" s="8" t="s">
        <v>9324</v>
      </c>
      <c r="E692" s="8" t="s">
        <v>3306</v>
      </c>
      <c r="F692" s="111">
        <v>0.0392</v>
      </c>
      <c r="G692" s="87">
        <v>1743.0</v>
      </c>
      <c r="H692" s="87">
        <v>390000.0</v>
      </c>
      <c r="I692" s="87">
        <v>351935.0</v>
      </c>
      <c r="J692" s="112">
        <f t="shared" si="1"/>
        <v>38065</v>
      </c>
      <c r="K692" s="119"/>
      <c r="L692" s="89">
        <v>5.0</v>
      </c>
      <c r="M692" s="89">
        <v>2.0</v>
      </c>
      <c r="N692" s="113">
        <v>1926.0</v>
      </c>
      <c r="O692" s="114"/>
      <c r="P692" s="8" t="s">
        <v>66</v>
      </c>
      <c r="Q692" s="8" t="s">
        <v>66</v>
      </c>
      <c r="R692" s="8" t="s">
        <v>66</v>
      </c>
      <c r="S692" s="106"/>
      <c r="T692" s="89" t="s">
        <v>3307</v>
      </c>
      <c r="U692" s="93" t="s">
        <v>9325</v>
      </c>
    </row>
    <row r="693">
      <c r="A693" s="6">
        <v>45527.0</v>
      </c>
      <c r="B693" s="8" t="s">
        <v>9326</v>
      </c>
      <c r="C693" s="93" t="s">
        <v>9327</v>
      </c>
      <c r="D693" s="8" t="s">
        <v>9328</v>
      </c>
      <c r="E693" s="8" t="s">
        <v>3306</v>
      </c>
      <c r="F693" s="111">
        <v>0.0498</v>
      </c>
      <c r="G693" s="87">
        <v>2912.0</v>
      </c>
      <c r="H693" s="87">
        <v>669999.0</v>
      </c>
      <c r="I693" s="87">
        <v>513068.0</v>
      </c>
      <c r="J693" s="121">
        <f t="shared" si="1"/>
        <v>156931</v>
      </c>
      <c r="K693" s="119"/>
      <c r="L693" s="89">
        <v>5.0</v>
      </c>
      <c r="M693" s="89">
        <v>4.0</v>
      </c>
      <c r="N693" s="113">
        <v>5822.0</v>
      </c>
      <c r="O693" s="114" t="s">
        <v>3838</v>
      </c>
      <c r="P693" s="8" t="s">
        <v>2900</v>
      </c>
      <c r="Q693" s="8" t="s">
        <v>2900</v>
      </c>
      <c r="R693" s="8" t="s">
        <v>2900</v>
      </c>
      <c r="S693" s="106"/>
      <c r="T693" s="89" t="s">
        <v>3307</v>
      </c>
      <c r="U693" s="93" t="s">
        <v>9329</v>
      </c>
    </row>
    <row r="694">
      <c r="A694" s="6">
        <v>45527.0</v>
      </c>
      <c r="B694" s="8" t="s">
        <v>9330</v>
      </c>
      <c r="C694" s="93" t="s">
        <v>9331</v>
      </c>
      <c r="D694" s="8" t="s">
        <v>9332</v>
      </c>
      <c r="E694" s="8" t="s">
        <v>3851</v>
      </c>
      <c r="F694" s="111">
        <v>0.0269</v>
      </c>
      <c r="G694" s="87">
        <v>1120.0</v>
      </c>
      <c r="H694" s="87">
        <v>459900.0</v>
      </c>
      <c r="I694" s="87">
        <v>223687.0</v>
      </c>
      <c r="J694" s="121">
        <f t="shared" si="1"/>
        <v>236213</v>
      </c>
      <c r="K694" s="119"/>
      <c r="L694" s="89">
        <v>4.0</v>
      </c>
      <c r="M694" s="89">
        <v>3.0</v>
      </c>
      <c r="N694" s="113">
        <v>2360.0</v>
      </c>
      <c r="O694" s="114"/>
      <c r="P694" s="8" t="s">
        <v>2900</v>
      </c>
      <c r="Q694" s="8" t="s">
        <v>2900</v>
      </c>
      <c r="R694" s="8" t="s">
        <v>2900</v>
      </c>
      <c r="S694" s="106"/>
      <c r="T694" s="89" t="s">
        <v>3307</v>
      </c>
      <c r="U694" s="93" t="s">
        <v>9333</v>
      </c>
    </row>
    <row r="695">
      <c r="A695" s="6">
        <v>45527.0</v>
      </c>
      <c r="B695" s="8" t="s">
        <v>6716</v>
      </c>
      <c r="C695" s="93" t="s">
        <v>9334</v>
      </c>
      <c r="D695" s="8" t="s">
        <v>9335</v>
      </c>
      <c r="E695" s="8" t="s">
        <v>3306</v>
      </c>
      <c r="F695" s="111">
        <v>0.0265</v>
      </c>
      <c r="G695" s="87">
        <v>1685.0</v>
      </c>
      <c r="H695" s="87">
        <v>590000.0</v>
      </c>
      <c r="I695" s="87">
        <v>327297.0</v>
      </c>
      <c r="J695" s="121">
        <f t="shared" si="1"/>
        <v>262703</v>
      </c>
      <c r="K695" s="119"/>
      <c r="L695" s="89">
        <v>4.0</v>
      </c>
      <c r="M695" s="89">
        <v>4.0</v>
      </c>
      <c r="N695" s="113">
        <v>3171.0</v>
      </c>
      <c r="O695" s="114"/>
      <c r="P695" s="8" t="s">
        <v>2900</v>
      </c>
      <c r="Q695" s="8" t="s">
        <v>2900</v>
      </c>
      <c r="R695" s="8" t="s">
        <v>2900</v>
      </c>
      <c r="S695" s="106"/>
      <c r="T695" s="89" t="s">
        <v>3307</v>
      </c>
      <c r="U695" s="93" t="s">
        <v>9336</v>
      </c>
    </row>
    <row r="696">
      <c r="A696" s="6">
        <v>45527.0</v>
      </c>
      <c r="B696" s="8" t="s">
        <v>8063</v>
      </c>
      <c r="C696" s="93" t="s">
        <v>9337</v>
      </c>
      <c r="D696" s="8" t="s">
        <v>9338</v>
      </c>
      <c r="E696" s="8" t="s">
        <v>3306</v>
      </c>
      <c r="F696" s="111">
        <v>0.0282</v>
      </c>
      <c r="G696" s="87">
        <v>2354.0</v>
      </c>
      <c r="H696" s="87">
        <v>775000.0</v>
      </c>
      <c r="I696" s="87">
        <v>470041.0</v>
      </c>
      <c r="J696" s="121">
        <f t="shared" si="1"/>
        <v>304959</v>
      </c>
      <c r="K696" s="119"/>
      <c r="L696" s="89">
        <v>4.0</v>
      </c>
      <c r="M696" s="89">
        <v>3.0</v>
      </c>
      <c r="N696" s="113">
        <v>3382.0</v>
      </c>
      <c r="O696" s="114"/>
      <c r="P696" s="8" t="s">
        <v>2900</v>
      </c>
      <c r="Q696" s="8" t="s">
        <v>2900</v>
      </c>
      <c r="R696" s="8" t="s">
        <v>2900</v>
      </c>
      <c r="S696" s="106"/>
      <c r="T696" s="89" t="s">
        <v>3307</v>
      </c>
      <c r="U696" s="93" t="s">
        <v>9339</v>
      </c>
    </row>
    <row r="697">
      <c r="A697" s="6">
        <v>45527.0</v>
      </c>
      <c r="B697" s="8" t="s">
        <v>7329</v>
      </c>
      <c r="C697" s="93" t="s">
        <v>9340</v>
      </c>
      <c r="D697" s="8" t="s">
        <v>9341</v>
      </c>
      <c r="E697" s="8" t="s">
        <v>3851</v>
      </c>
      <c r="F697" s="111">
        <v>0.0319</v>
      </c>
      <c r="G697" s="87">
        <v>1486.0</v>
      </c>
      <c r="H697" s="87">
        <v>490000.0</v>
      </c>
      <c r="I697" s="87">
        <v>244924.0</v>
      </c>
      <c r="J697" s="121">
        <f t="shared" si="1"/>
        <v>245076</v>
      </c>
      <c r="K697" s="119"/>
      <c r="L697" s="89">
        <v>5.0</v>
      </c>
      <c r="M697" s="89">
        <v>3.0</v>
      </c>
      <c r="N697" s="113">
        <v>2796.0</v>
      </c>
      <c r="O697" s="114" t="s">
        <v>5120</v>
      </c>
      <c r="P697" s="8" t="s">
        <v>2900</v>
      </c>
      <c r="Q697" s="8" t="s">
        <v>2900</v>
      </c>
      <c r="R697" s="8" t="s">
        <v>2900</v>
      </c>
      <c r="S697" s="106"/>
      <c r="T697" s="89" t="s">
        <v>3307</v>
      </c>
      <c r="U697" s="93" t="s">
        <v>9342</v>
      </c>
    </row>
    <row r="698">
      <c r="A698" s="6">
        <v>45527.0</v>
      </c>
      <c r="B698" s="8" t="s">
        <v>9343</v>
      </c>
      <c r="C698" s="93" t="s">
        <v>9344</v>
      </c>
      <c r="D698" s="8" t="s">
        <v>9345</v>
      </c>
      <c r="E698" s="8" t="s">
        <v>3306</v>
      </c>
      <c r="F698" s="111">
        <v>0.0273</v>
      </c>
      <c r="G698" s="87">
        <v>2066.0</v>
      </c>
      <c r="H698" s="87">
        <v>564000.0</v>
      </c>
      <c r="I698" s="87">
        <v>383355.0</v>
      </c>
      <c r="J698" s="121">
        <f t="shared" si="1"/>
        <v>180645</v>
      </c>
      <c r="K698" s="119"/>
      <c r="L698" s="89">
        <v>5.0</v>
      </c>
      <c r="M698" s="89">
        <v>3.0</v>
      </c>
      <c r="N698" s="113">
        <v>2041.0</v>
      </c>
      <c r="O698" s="114"/>
      <c r="P698" s="8" t="s">
        <v>2900</v>
      </c>
      <c r="Q698" s="8" t="s">
        <v>2900</v>
      </c>
      <c r="R698" s="8" t="s">
        <v>2900</v>
      </c>
      <c r="S698" s="106"/>
      <c r="T698" s="89" t="s">
        <v>3307</v>
      </c>
      <c r="U698" s="93" t="s">
        <v>9346</v>
      </c>
    </row>
    <row r="699">
      <c r="A699" s="6">
        <v>45527.0</v>
      </c>
      <c r="B699" s="8" t="s">
        <v>9347</v>
      </c>
      <c r="C699" s="93" t="s">
        <v>9348</v>
      </c>
      <c r="D699" s="8" t="s">
        <v>9349</v>
      </c>
      <c r="E699" s="8" t="s">
        <v>3306</v>
      </c>
      <c r="F699" s="111">
        <v>0.0332</v>
      </c>
      <c r="G699" s="87">
        <v>1523.0</v>
      </c>
      <c r="H699" s="87">
        <v>605000.0</v>
      </c>
      <c r="I699" s="87">
        <v>219960.0</v>
      </c>
      <c r="J699" s="121">
        <f t="shared" si="1"/>
        <v>385040</v>
      </c>
      <c r="K699" s="119"/>
      <c r="L699" s="89">
        <v>4.0</v>
      </c>
      <c r="M699" s="89">
        <v>4.0</v>
      </c>
      <c r="N699" s="113">
        <v>2611.0</v>
      </c>
      <c r="O699" s="114" t="s">
        <v>8842</v>
      </c>
      <c r="P699" s="8" t="s">
        <v>2900</v>
      </c>
      <c r="Q699" s="8" t="s">
        <v>2900</v>
      </c>
      <c r="R699" s="8" t="s">
        <v>2900</v>
      </c>
      <c r="S699" s="106"/>
      <c r="T699" s="89" t="s">
        <v>3307</v>
      </c>
      <c r="U699" s="93" t="s">
        <v>9350</v>
      </c>
    </row>
    <row r="700">
      <c r="A700" s="6">
        <v>45527.0</v>
      </c>
      <c r="B700" s="8" t="s">
        <v>9351</v>
      </c>
      <c r="C700" s="93" t="s">
        <v>9352</v>
      </c>
      <c r="D700" s="8" t="s">
        <v>9353</v>
      </c>
      <c r="E700" s="8" t="s">
        <v>3306</v>
      </c>
      <c r="F700" s="111">
        <v>0.0394</v>
      </c>
      <c r="G700" s="87">
        <v>851.0</v>
      </c>
      <c r="H700" s="87">
        <v>385000.0</v>
      </c>
      <c r="I700" s="87">
        <v>117115.0</v>
      </c>
      <c r="J700" s="121">
        <f t="shared" si="1"/>
        <v>267885</v>
      </c>
      <c r="K700" s="119"/>
      <c r="L700" s="89">
        <v>3.0</v>
      </c>
      <c r="M700" s="89">
        <v>2.0</v>
      </c>
      <c r="N700" s="113">
        <v>1564.0</v>
      </c>
      <c r="O700" s="114"/>
      <c r="P700" s="8" t="s">
        <v>2900</v>
      </c>
      <c r="Q700" s="8" t="s">
        <v>2900</v>
      </c>
      <c r="R700" s="8" t="s">
        <v>2900</v>
      </c>
      <c r="S700" s="106"/>
      <c r="T700" s="89" t="s">
        <v>3307</v>
      </c>
      <c r="U700" s="93" t="s">
        <v>9354</v>
      </c>
    </row>
    <row r="701">
      <c r="A701" s="6">
        <v>45527.0</v>
      </c>
      <c r="B701" s="8" t="s">
        <v>9355</v>
      </c>
      <c r="C701" s="93" t="s">
        <v>9356</v>
      </c>
      <c r="D701" s="8" t="s">
        <v>9357</v>
      </c>
      <c r="E701" s="8" t="s">
        <v>3851</v>
      </c>
      <c r="F701" s="111">
        <v>0.0282</v>
      </c>
      <c r="G701" s="87">
        <v>1231.0</v>
      </c>
      <c r="H701" s="87">
        <v>315000.0</v>
      </c>
      <c r="I701" s="87">
        <v>254962.0</v>
      </c>
      <c r="J701" s="112">
        <f t="shared" si="1"/>
        <v>60038</v>
      </c>
      <c r="K701" s="119" t="s">
        <v>9358</v>
      </c>
      <c r="L701" s="89">
        <v>2.0</v>
      </c>
      <c r="M701" s="89">
        <v>2.0</v>
      </c>
      <c r="N701" s="113">
        <v>1281.0</v>
      </c>
      <c r="O701" s="114">
        <v>420.0</v>
      </c>
      <c r="P701" s="8" t="s">
        <v>66</v>
      </c>
      <c r="Q701" s="8" t="s">
        <v>2900</v>
      </c>
      <c r="R701" s="8" t="s">
        <v>2900</v>
      </c>
      <c r="S701" s="106"/>
      <c r="T701" s="89" t="s">
        <v>3307</v>
      </c>
      <c r="U701" s="93" t="s">
        <v>9359</v>
      </c>
    </row>
    <row r="702">
      <c r="A702" s="6">
        <v>45527.0</v>
      </c>
      <c r="B702" s="8" t="s">
        <v>9360</v>
      </c>
      <c r="C702" s="93" t="s">
        <v>9361</v>
      </c>
      <c r="D702" s="8" t="s">
        <v>9362</v>
      </c>
      <c r="E702" s="8" t="s">
        <v>3314</v>
      </c>
      <c r="F702" s="111">
        <v>0.0265</v>
      </c>
      <c r="G702" s="87">
        <v>2162.0</v>
      </c>
      <c r="H702" s="87">
        <v>520000.0</v>
      </c>
      <c r="I702" s="87">
        <v>449849.0</v>
      </c>
      <c r="J702" s="112">
        <f t="shared" si="1"/>
        <v>70151</v>
      </c>
      <c r="K702" s="119" t="s">
        <v>9363</v>
      </c>
      <c r="L702" s="89">
        <v>4.0</v>
      </c>
      <c r="M702" s="89">
        <v>4.0</v>
      </c>
      <c r="N702" s="113">
        <v>2731.0</v>
      </c>
      <c r="O702" s="114" t="s">
        <v>4640</v>
      </c>
      <c r="P702" s="8" t="s">
        <v>66</v>
      </c>
      <c r="Q702" s="8" t="s">
        <v>66</v>
      </c>
      <c r="R702" s="8" t="s">
        <v>66</v>
      </c>
      <c r="S702" s="116" t="s">
        <v>9364</v>
      </c>
      <c r="T702" s="89" t="s">
        <v>3307</v>
      </c>
      <c r="U702" s="93" t="s">
        <v>9365</v>
      </c>
    </row>
    <row r="703">
      <c r="A703" s="6">
        <v>45526.0</v>
      </c>
      <c r="B703" s="8" t="s">
        <v>9366</v>
      </c>
      <c r="C703" s="93" t="s">
        <v>9367</v>
      </c>
      <c r="D703" s="8" t="s">
        <v>9368</v>
      </c>
      <c r="E703" s="8" t="s">
        <v>3851</v>
      </c>
      <c r="F703" s="111">
        <v>0.0395</v>
      </c>
      <c r="G703" s="87">
        <v>1484.0</v>
      </c>
      <c r="H703" s="87">
        <v>489900.0</v>
      </c>
      <c r="I703" s="87">
        <v>237849.0</v>
      </c>
      <c r="J703" s="121">
        <f t="shared" si="1"/>
        <v>252051</v>
      </c>
      <c r="K703" s="119"/>
      <c r="L703" s="89">
        <v>4.0</v>
      </c>
      <c r="M703" s="89">
        <v>3.0</v>
      </c>
      <c r="N703" s="113">
        <v>1666.0</v>
      </c>
      <c r="O703" s="114">
        <v>250.0</v>
      </c>
      <c r="P703" s="8" t="s">
        <v>2900</v>
      </c>
      <c r="Q703" s="8" t="s">
        <v>2900</v>
      </c>
      <c r="R703" s="8" t="s">
        <v>2900</v>
      </c>
      <c r="S703" s="106"/>
      <c r="T703" s="89" t="s">
        <v>3307</v>
      </c>
      <c r="U703" s="93" t="s">
        <v>9369</v>
      </c>
    </row>
    <row r="704">
      <c r="A704" s="6">
        <v>45526.0</v>
      </c>
      <c r="B704" s="8" t="s">
        <v>9370</v>
      </c>
      <c r="C704" s="93" t="s">
        <v>9371</v>
      </c>
      <c r="D704" s="8" t="s">
        <v>9372</v>
      </c>
      <c r="E704" s="8" t="s">
        <v>3306</v>
      </c>
      <c r="F704" s="111">
        <v>0.0265</v>
      </c>
      <c r="G704" s="87">
        <v>1392.0</v>
      </c>
      <c r="H704" s="87">
        <v>560000.0</v>
      </c>
      <c r="I704" s="87">
        <v>283238.0</v>
      </c>
      <c r="J704" s="121">
        <f t="shared" si="1"/>
        <v>276762</v>
      </c>
      <c r="K704" s="119"/>
      <c r="L704" s="89">
        <v>4.0</v>
      </c>
      <c r="M704" s="89">
        <v>4.0</v>
      </c>
      <c r="N704" s="113">
        <v>2654.0</v>
      </c>
      <c r="O704" s="114"/>
      <c r="P704" s="8" t="s">
        <v>2900</v>
      </c>
      <c r="Q704" s="8" t="s">
        <v>2900</v>
      </c>
      <c r="R704" s="8" t="s">
        <v>2900</v>
      </c>
      <c r="S704" s="106"/>
      <c r="T704" s="89" t="s">
        <v>3307</v>
      </c>
      <c r="U704" s="93" t="s">
        <v>9373</v>
      </c>
    </row>
    <row r="705">
      <c r="A705" s="6">
        <v>45526.0</v>
      </c>
      <c r="B705" s="8" t="s">
        <v>9374</v>
      </c>
      <c r="C705" s="93" t="s">
        <v>9375</v>
      </c>
      <c r="D705" s="8" t="s">
        <v>9376</v>
      </c>
      <c r="E705" s="8" t="s">
        <v>3306</v>
      </c>
      <c r="F705" s="111">
        <v>0.0316</v>
      </c>
      <c r="G705" s="87">
        <v>559.0</v>
      </c>
      <c r="H705" s="87">
        <v>264900.0</v>
      </c>
      <c r="I705" s="87">
        <v>83329.0</v>
      </c>
      <c r="J705" s="121">
        <f t="shared" si="1"/>
        <v>181571</v>
      </c>
      <c r="K705" s="119"/>
      <c r="L705" s="89">
        <v>3.0</v>
      </c>
      <c r="M705" s="89">
        <v>2.0</v>
      </c>
      <c r="N705" s="113">
        <v>1357.0</v>
      </c>
      <c r="O705" s="114">
        <v>308.0</v>
      </c>
      <c r="P705" s="8" t="s">
        <v>2900</v>
      </c>
      <c r="Q705" s="8" t="s">
        <v>2900</v>
      </c>
      <c r="R705" s="8" t="s">
        <v>2900</v>
      </c>
      <c r="S705" s="106"/>
      <c r="T705" s="89" t="s">
        <v>3307</v>
      </c>
      <c r="U705" s="93" t="s">
        <v>9377</v>
      </c>
    </row>
    <row r="706">
      <c r="A706" s="6">
        <v>45526.0</v>
      </c>
      <c r="B706" s="8" t="s">
        <v>9378</v>
      </c>
      <c r="C706" s="93" t="s">
        <v>9379</v>
      </c>
      <c r="D706" s="8" t="s">
        <v>9380</v>
      </c>
      <c r="E706" s="8" t="s">
        <v>3306</v>
      </c>
      <c r="F706" s="111">
        <v>0.0283</v>
      </c>
      <c r="G706" s="87">
        <v>1751.0</v>
      </c>
      <c r="H706" s="87">
        <v>400000.0</v>
      </c>
      <c r="I706" s="87">
        <v>354487.0</v>
      </c>
      <c r="J706" s="112">
        <f t="shared" si="1"/>
        <v>45513</v>
      </c>
      <c r="K706" s="119" t="s">
        <v>9381</v>
      </c>
      <c r="L706" s="89">
        <v>3.0</v>
      </c>
      <c r="M706" s="89">
        <v>3.0</v>
      </c>
      <c r="N706" s="113">
        <v>1484.0</v>
      </c>
      <c r="O706" s="114">
        <f>325+40</f>
        <v>365</v>
      </c>
      <c r="P706" s="8" t="s">
        <v>66</v>
      </c>
      <c r="Q706" s="8" t="s">
        <v>2900</v>
      </c>
      <c r="R706" s="8" t="s">
        <v>2900</v>
      </c>
      <c r="S706" s="106"/>
      <c r="T706" s="89" t="s">
        <v>3940</v>
      </c>
      <c r="U706" s="93" t="s">
        <v>9382</v>
      </c>
    </row>
    <row r="707">
      <c r="A707" s="6">
        <v>45526.0</v>
      </c>
      <c r="B707" s="8" t="s">
        <v>7006</v>
      </c>
      <c r="C707" s="93" t="s">
        <v>9383</v>
      </c>
      <c r="D707" s="8" t="s">
        <v>9384</v>
      </c>
      <c r="E707" s="8" t="s">
        <v>3306</v>
      </c>
      <c r="F707" s="111">
        <v>0.0264</v>
      </c>
      <c r="G707" s="87">
        <v>1701.0</v>
      </c>
      <c r="H707" s="87">
        <v>579000.0</v>
      </c>
      <c r="I707" s="87">
        <v>331898.0</v>
      </c>
      <c r="J707" s="121">
        <f t="shared" si="1"/>
        <v>247102</v>
      </c>
      <c r="K707" s="119"/>
      <c r="L707" s="89">
        <v>5.0</v>
      </c>
      <c r="M707" s="89">
        <v>4.0</v>
      </c>
      <c r="N707" s="113">
        <v>3096.0</v>
      </c>
      <c r="O707" s="114"/>
      <c r="P707" s="8" t="s">
        <v>2900</v>
      </c>
      <c r="Q707" s="8" t="s">
        <v>2900</v>
      </c>
      <c r="R707" s="8" t="s">
        <v>2900</v>
      </c>
      <c r="S707" s="106"/>
      <c r="T707" s="89" t="s">
        <v>3307</v>
      </c>
      <c r="U707" s="93" t="s">
        <v>9385</v>
      </c>
    </row>
    <row r="708">
      <c r="A708" s="6">
        <v>45526.0</v>
      </c>
      <c r="B708" s="8" t="s">
        <v>4934</v>
      </c>
      <c r="C708" s="93" t="s">
        <v>9386</v>
      </c>
      <c r="D708" s="8" t="s">
        <v>9387</v>
      </c>
      <c r="E708" s="8" t="s">
        <v>3306</v>
      </c>
      <c r="F708" s="111">
        <v>0.0259</v>
      </c>
      <c r="G708" s="87">
        <v>2130.0</v>
      </c>
      <c r="H708" s="87">
        <v>409950.0</v>
      </c>
      <c r="I708" s="87">
        <v>400100.0</v>
      </c>
      <c r="J708" s="112">
        <f t="shared" si="1"/>
        <v>9850</v>
      </c>
      <c r="K708" s="119" t="s">
        <v>9388</v>
      </c>
      <c r="L708" s="89">
        <v>3.0</v>
      </c>
      <c r="M708" s="89">
        <v>3.0</v>
      </c>
      <c r="N708" s="113">
        <v>1652.0</v>
      </c>
      <c r="O708" s="114" t="s">
        <v>5260</v>
      </c>
      <c r="P708" s="8" t="s">
        <v>66</v>
      </c>
      <c r="Q708" s="8" t="s">
        <v>66</v>
      </c>
      <c r="R708" s="8" t="s">
        <v>66</v>
      </c>
      <c r="S708" s="106"/>
      <c r="T708" s="89" t="s">
        <v>3307</v>
      </c>
      <c r="U708" s="93" t="s">
        <v>9389</v>
      </c>
    </row>
    <row r="709">
      <c r="A709" s="6">
        <v>45526.0</v>
      </c>
      <c r="B709" s="8" t="s">
        <v>3464</v>
      </c>
      <c r="C709" s="93" t="s">
        <v>9390</v>
      </c>
      <c r="D709" s="8" t="s">
        <v>9391</v>
      </c>
      <c r="E709" s="8" t="s">
        <v>3306</v>
      </c>
      <c r="F709" s="111">
        <v>0.0262</v>
      </c>
      <c r="G709" s="87">
        <v>1408.0</v>
      </c>
      <c r="H709" s="87">
        <v>425000.0</v>
      </c>
      <c r="I709" s="87">
        <v>288017.0</v>
      </c>
      <c r="J709" s="112">
        <f t="shared" si="1"/>
        <v>136983</v>
      </c>
      <c r="K709" s="119" t="s">
        <v>9392</v>
      </c>
      <c r="L709" s="89">
        <v>4.0</v>
      </c>
      <c r="M709" s="89">
        <v>3.0</v>
      </c>
      <c r="N709" s="113">
        <v>2129.0</v>
      </c>
      <c r="O709" s="114"/>
      <c r="P709" s="8" t="s">
        <v>66</v>
      </c>
      <c r="Q709" s="8" t="s">
        <v>66</v>
      </c>
      <c r="R709" s="8" t="s">
        <v>66</v>
      </c>
      <c r="S709" s="106"/>
      <c r="T709" s="89" t="s">
        <v>3307</v>
      </c>
      <c r="U709" s="93" t="s">
        <v>9393</v>
      </c>
    </row>
    <row r="710">
      <c r="A710" s="6">
        <v>45526.0</v>
      </c>
      <c r="B710" s="8" t="s">
        <v>9394</v>
      </c>
      <c r="C710" s="93" t="s">
        <v>9395</v>
      </c>
      <c r="D710" s="8" t="s">
        <v>9396</v>
      </c>
      <c r="E710" s="8" t="s">
        <v>3306</v>
      </c>
      <c r="F710" s="111">
        <v>0.0283</v>
      </c>
      <c r="G710" s="87">
        <v>798.0</v>
      </c>
      <c r="H710" s="87">
        <v>420000.0</v>
      </c>
      <c r="I710" s="87">
        <v>113233.0</v>
      </c>
      <c r="J710" s="121">
        <f t="shared" si="1"/>
        <v>306767</v>
      </c>
      <c r="K710" s="119"/>
      <c r="L710" s="89">
        <v>4.0</v>
      </c>
      <c r="M710" s="89">
        <v>4.0</v>
      </c>
      <c r="N710" s="113">
        <v>1665.0</v>
      </c>
      <c r="O710" s="114" t="s">
        <v>3425</v>
      </c>
      <c r="P710" s="8" t="s">
        <v>2900</v>
      </c>
      <c r="Q710" s="8" t="s">
        <v>2900</v>
      </c>
      <c r="R710" s="8" t="s">
        <v>2900</v>
      </c>
      <c r="S710" s="106"/>
      <c r="T710" s="89" t="s">
        <v>3307</v>
      </c>
      <c r="U710" s="93" t="s">
        <v>9397</v>
      </c>
    </row>
    <row r="711">
      <c r="A711" s="6">
        <v>45526.0</v>
      </c>
      <c r="B711" s="8" t="s">
        <v>9398</v>
      </c>
      <c r="C711" s="93" t="s">
        <v>9399</v>
      </c>
      <c r="D711" s="8" t="s">
        <v>9400</v>
      </c>
      <c r="E711" s="8" t="s">
        <v>3306</v>
      </c>
      <c r="F711" s="111">
        <v>0.0283</v>
      </c>
      <c r="G711" s="87">
        <v>1693.0</v>
      </c>
      <c r="H711" s="87">
        <v>500000.0</v>
      </c>
      <c r="I711" s="87">
        <v>322046.0</v>
      </c>
      <c r="J711" s="121">
        <f t="shared" si="1"/>
        <v>177954</v>
      </c>
      <c r="K711" s="119"/>
      <c r="L711" s="89">
        <v>3.0</v>
      </c>
      <c r="M711" s="89">
        <v>3.0</v>
      </c>
      <c r="N711" s="113">
        <v>2266.0</v>
      </c>
      <c r="O711" s="114"/>
      <c r="P711" s="8" t="s">
        <v>2900</v>
      </c>
      <c r="Q711" s="8" t="s">
        <v>2900</v>
      </c>
      <c r="R711" s="8" t="s">
        <v>2900</v>
      </c>
      <c r="S711" s="106"/>
      <c r="T711" s="89" t="s">
        <v>3307</v>
      </c>
      <c r="U711" s="93" t="s">
        <v>9401</v>
      </c>
    </row>
    <row r="712">
      <c r="A712" s="6">
        <v>45526.0</v>
      </c>
      <c r="B712" s="8" t="s">
        <v>9402</v>
      </c>
      <c r="C712" s="93" t="s">
        <v>9403</v>
      </c>
      <c r="D712" s="8" t="s">
        <v>9404</v>
      </c>
      <c r="E712" s="8" t="s">
        <v>3306</v>
      </c>
      <c r="F712" s="111">
        <v>0.0256</v>
      </c>
      <c r="G712" s="87">
        <v>1598.0</v>
      </c>
      <c r="H712" s="87">
        <v>774900.0</v>
      </c>
      <c r="I712" s="87">
        <v>350044.0</v>
      </c>
      <c r="J712" s="121">
        <f t="shared" si="1"/>
        <v>424856</v>
      </c>
      <c r="K712" s="119"/>
      <c r="L712" s="89">
        <v>3.0</v>
      </c>
      <c r="M712" s="89">
        <v>2.0</v>
      </c>
      <c r="N712" s="113">
        <v>1827.0</v>
      </c>
      <c r="O712" s="114"/>
      <c r="P712" s="8" t="s">
        <v>2900</v>
      </c>
      <c r="Q712" s="8" t="s">
        <v>2900</v>
      </c>
      <c r="R712" s="8" t="s">
        <v>2900</v>
      </c>
      <c r="S712" s="106"/>
      <c r="T712" s="89" t="s">
        <v>3479</v>
      </c>
      <c r="U712" s="93" t="s">
        <v>9403</v>
      </c>
    </row>
    <row r="713">
      <c r="A713" s="6">
        <v>45526.0</v>
      </c>
      <c r="B713" s="8" t="s">
        <v>9405</v>
      </c>
      <c r="C713" s="12" t="s">
        <v>9406</v>
      </c>
      <c r="D713" s="8" t="s">
        <v>9407</v>
      </c>
      <c r="E713" s="8" t="s">
        <v>3306</v>
      </c>
      <c r="F713" s="111">
        <v>0.0312</v>
      </c>
      <c r="G713" s="87">
        <v>1858.0</v>
      </c>
      <c r="H713" s="87">
        <v>535000.0</v>
      </c>
      <c r="I713" s="87">
        <v>306244.0</v>
      </c>
      <c r="J713" s="121">
        <f t="shared" si="1"/>
        <v>228756</v>
      </c>
      <c r="K713" s="119"/>
      <c r="L713" s="89">
        <v>4.0</v>
      </c>
      <c r="M713" s="89">
        <v>3.0</v>
      </c>
      <c r="N713" s="113">
        <v>2611.0</v>
      </c>
      <c r="O713" s="114" t="s">
        <v>4640</v>
      </c>
      <c r="P713" s="8" t="s">
        <v>2900</v>
      </c>
      <c r="Q713" s="8" t="s">
        <v>2900</v>
      </c>
      <c r="R713" s="8" t="s">
        <v>2900</v>
      </c>
      <c r="S713" s="106"/>
      <c r="T713" s="89" t="s">
        <v>3307</v>
      </c>
      <c r="U713" s="93" t="s">
        <v>9408</v>
      </c>
    </row>
    <row r="714">
      <c r="A714" s="6">
        <v>45526.0</v>
      </c>
      <c r="B714" s="8" t="s">
        <v>9409</v>
      </c>
      <c r="C714" s="12" t="s">
        <v>9410</v>
      </c>
      <c r="D714" s="8" t="s">
        <v>9411</v>
      </c>
      <c r="E714" s="8" t="s">
        <v>3306</v>
      </c>
      <c r="F714" s="111">
        <v>0.0322</v>
      </c>
      <c r="G714" s="87">
        <v>1391.0</v>
      </c>
      <c r="H714" s="87">
        <v>665000.0</v>
      </c>
      <c r="I714" s="87">
        <v>237785.0</v>
      </c>
      <c r="J714" s="121">
        <f t="shared" si="1"/>
        <v>427215</v>
      </c>
      <c r="K714" s="119"/>
      <c r="L714" s="89">
        <v>5.0</v>
      </c>
      <c r="M714" s="89">
        <v>5.0</v>
      </c>
      <c r="N714" s="113">
        <v>4261.0</v>
      </c>
      <c r="O714" s="114">
        <v>68.0</v>
      </c>
      <c r="P714" s="8" t="s">
        <v>2900</v>
      </c>
      <c r="Q714" s="8" t="s">
        <v>2900</v>
      </c>
      <c r="R714" s="8" t="s">
        <v>2900</v>
      </c>
      <c r="S714" s="106"/>
      <c r="T714" s="89" t="s">
        <v>3307</v>
      </c>
      <c r="U714" s="93" t="s">
        <v>9412</v>
      </c>
    </row>
    <row r="715">
      <c r="A715" s="6">
        <v>45526.0</v>
      </c>
      <c r="B715" s="8" t="s">
        <v>6831</v>
      </c>
      <c r="C715" s="12" t="s">
        <v>9413</v>
      </c>
      <c r="D715" s="8" t="s">
        <v>9414</v>
      </c>
      <c r="E715" s="8" t="s">
        <v>3306</v>
      </c>
      <c r="F715" s="111">
        <v>0.0258</v>
      </c>
      <c r="G715" s="87">
        <v>2111.0</v>
      </c>
      <c r="H715" s="87">
        <v>545000.0</v>
      </c>
      <c r="I715" s="87">
        <v>402478.0</v>
      </c>
      <c r="J715" s="112">
        <f t="shared" si="1"/>
        <v>142522</v>
      </c>
      <c r="K715" s="119"/>
      <c r="L715" s="89">
        <v>4.0</v>
      </c>
      <c r="M715" s="89">
        <v>3.0</v>
      </c>
      <c r="N715" s="113">
        <v>3532.0</v>
      </c>
      <c r="O715" s="114"/>
      <c r="P715" s="8" t="s">
        <v>2900</v>
      </c>
      <c r="Q715" s="8" t="s">
        <v>2900</v>
      </c>
      <c r="R715" s="8" t="s">
        <v>2900</v>
      </c>
      <c r="S715" s="106"/>
      <c r="T715" s="89" t="s">
        <v>3307</v>
      </c>
      <c r="U715" s="93" t="s">
        <v>9415</v>
      </c>
    </row>
    <row r="716">
      <c r="A716" s="6">
        <v>45526.0</v>
      </c>
      <c r="B716" s="8" t="s">
        <v>9416</v>
      </c>
      <c r="C716" s="12" t="s">
        <v>9413</v>
      </c>
      <c r="D716" s="8" t="s">
        <v>9417</v>
      </c>
      <c r="E716" s="8" t="s">
        <v>3851</v>
      </c>
      <c r="F716" s="111">
        <v>0.0271</v>
      </c>
      <c r="G716" s="87">
        <v>1127.0</v>
      </c>
      <c r="H716" s="87">
        <v>299900.0</v>
      </c>
      <c r="I716" s="87">
        <v>227449.0</v>
      </c>
      <c r="J716" s="112">
        <f t="shared" si="1"/>
        <v>72451</v>
      </c>
      <c r="K716" s="119" t="s">
        <v>9418</v>
      </c>
      <c r="L716" s="89">
        <v>3.0</v>
      </c>
      <c r="M716" s="89">
        <v>3.0</v>
      </c>
      <c r="N716" s="113">
        <v>1624.0</v>
      </c>
      <c r="O716" s="114">
        <v>264.0</v>
      </c>
      <c r="P716" s="8" t="s">
        <v>66</v>
      </c>
      <c r="Q716" s="8" t="s">
        <v>66</v>
      </c>
      <c r="R716" s="8" t="s">
        <v>66</v>
      </c>
      <c r="S716" s="106"/>
      <c r="T716" s="89" t="s">
        <v>3307</v>
      </c>
      <c r="U716" s="93" t="s">
        <v>9419</v>
      </c>
    </row>
    <row r="717">
      <c r="A717" s="6">
        <v>45526.0</v>
      </c>
      <c r="B717" s="8" t="s">
        <v>9420</v>
      </c>
      <c r="C717" s="12" t="s">
        <v>9421</v>
      </c>
      <c r="D717" s="8" t="s">
        <v>9422</v>
      </c>
      <c r="E717" s="8" t="s">
        <v>3306</v>
      </c>
      <c r="F717" s="111">
        <v>0.037</v>
      </c>
      <c r="G717" s="87">
        <v>884.0</v>
      </c>
      <c r="H717" s="87">
        <v>625000.0</v>
      </c>
      <c r="I717" s="87">
        <v>103412.0</v>
      </c>
      <c r="J717" s="121">
        <f t="shared" si="1"/>
        <v>521588</v>
      </c>
      <c r="K717" s="119"/>
      <c r="L717" s="89">
        <v>4.0</v>
      </c>
      <c r="M717" s="89">
        <v>3.0</v>
      </c>
      <c r="N717" s="113">
        <v>1850.0</v>
      </c>
      <c r="O717" s="114"/>
      <c r="P717" s="8" t="s">
        <v>2900</v>
      </c>
      <c r="Q717" s="8" t="s">
        <v>2900</v>
      </c>
      <c r="R717" s="8" t="s">
        <v>2900</v>
      </c>
      <c r="S717" s="106"/>
      <c r="T717" s="89" t="s">
        <v>3307</v>
      </c>
      <c r="U717" s="93" t="s">
        <v>9423</v>
      </c>
    </row>
    <row r="718">
      <c r="A718" s="122">
        <v>45526.0</v>
      </c>
      <c r="B718" s="8" t="s">
        <v>9424</v>
      </c>
      <c r="C718" s="12" t="s">
        <v>9425</v>
      </c>
      <c r="D718" s="8" t="s">
        <v>9426</v>
      </c>
      <c r="E718" s="8" t="s">
        <v>3306</v>
      </c>
      <c r="F718" s="111">
        <v>0.0283</v>
      </c>
      <c r="G718" s="87">
        <v>907.0</v>
      </c>
      <c r="H718" s="87">
        <v>535000.0</v>
      </c>
      <c r="I718" s="87">
        <v>169502.0</v>
      </c>
      <c r="J718" s="121">
        <f t="shared" si="1"/>
        <v>365498</v>
      </c>
      <c r="K718" s="119"/>
      <c r="L718" s="89">
        <v>3.0</v>
      </c>
      <c r="M718" s="89">
        <v>2.0</v>
      </c>
      <c r="N718" s="113">
        <v>1849.0</v>
      </c>
      <c r="O718" s="114"/>
      <c r="P718" s="8" t="s">
        <v>2900</v>
      </c>
      <c r="Q718" s="8" t="s">
        <v>2900</v>
      </c>
      <c r="R718" s="8" t="s">
        <v>2900</v>
      </c>
      <c r="S718" s="106"/>
      <c r="T718" s="89" t="s">
        <v>3307</v>
      </c>
      <c r="U718" s="93" t="s">
        <v>9427</v>
      </c>
    </row>
    <row r="719">
      <c r="A719" s="6">
        <v>45525.0</v>
      </c>
      <c r="B719" s="8" t="s">
        <v>3555</v>
      </c>
      <c r="C719" s="12" t="s">
        <v>9428</v>
      </c>
      <c r="D719" s="8" t="s">
        <v>9429</v>
      </c>
      <c r="E719" s="8" t="s">
        <v>3306</v>
      </c>
      <c r="F719" s="111">
        <v>0.0273</v>
      </c>
      <c r="G719" s="87">
        <v>1478.0</v>
      </c>
      <c r="H719" s="87">
        <v>445000.0</v>
      </c>
      <c r="I719" s="87">
        <v>254240.0</v>
      </c>
      <c r="J719" s="121">
        <f t="shared" si="1"/>
        <v>190760</v>
      </c>
      <c r="K719" s="119"/>
      <c r="L719" s="89">
        <v>4.0</v>
      </c>
      <c r="M719" s="89">
        <v>4.0</v>
      </c>
      <c r="N719" s="113">
        <v>2220.0</v>
      </c>
      <c r="O719" s="114"/>
      <c r="P719" s="8" t="s">
        <v>2900</v>
      </c>
      <c r="Q719" s="8" t="s">
        <v>2900</v>
      </c>
      <c r="R719" s="8" t="s">
        <v>2900</v>
      </c>
      <c r="S719" s="106"/>
      <c r="T719" s="89" t="s">
        <v>3307</v>
      </c>
      <c r="U719" s="93" t="s">
        <v>9430</v>
      </c>
    </row>
    <row r="720">
      <c r="A720" s="6">
        <v>45525.0</v>
      </c>
      <c r="B720" s="8" t="s">
        <v>9431</v>
      </c>
      <c r="C720" s="12" t="s">
        <v>9432</v>
      </c>
      <c r="D720" s="8" t="s">
        <v>9433</v>
      </c>
      <c r="E720" s="8" t="s">
        <v>3851</v>
      </c>
      <c r="F720" s="111">
        <v>0.0446</v>
      </c>
      <c r="G720" s="87">
        <v>893.0</v>
      </c>
      <c r="H720" s="87">
        <v>369000.0</v>
      </c>
      <c r="I720" s="87">
        <v>109134.0</v>
      </c>
      <c r="J720" s="121">
        <f t="shared" si="1"/>
        <v>259866</v>
      </c>
      <c r="K720" s="119"/>
      <c r="L720" s="89">
        <v>3.0</v>
      </c>
      <c r="M720" s="89">
        <v>1.0</v>
      </c>
      <c r="N720" s="113">
        <v>748.0</v>
      </c>
      <c r="O720" s="114"/>
      <c r="P720" s="8" t="s">
        <v>2900</v>
      </c>
      <c r="Q720" s="8" t="s">
        <v>2900</v>
      </c>
      <c r="R720" s="8" t="s">
        <v>2900</v>
      </c>
      <c r="S720" s="106"/>
      <c r="T720" s="89" t="s">
        <v>3307</v>
      </c>
      <c r="U720" s="93" t="s">
        <v>9434</v>
      </c>
    </row>
    <row r="721">
      <c r="A721" s="6">
        <v>45525.0</v>
      </c>
      <c r="B721" s="8" t="s">
        <v>9435</v>
      </c>
      <c r="C721" s="12" t="s">
        <v>9436</v>
      </c>
      <c r="D721" s="8" t="s">
        <v>9437</v>
      </c>
      <c r="E721" s="8" t="s">
        <v>3306</v>
      </c>
      <c r="F721" s="111">
        <v>0.0275</v>
      </c>
      <c r="G721" s="87">
        <v>1618.0</v>
      </c>
      <c r="H721" s="87">
        <v>359900.0</v>
      </c>
      <c r="I721" s="87">
        <v>333811.0</v>
      </c>
      <c r="J721" s="112">
        <f t="shared" si="1"/>
        <v>26089</v>
      </c>
      <c r="K721" s="119" t="s">
        <v>9438</v>
      </c>
      <c r="L721" s="89">
        <v>3.0</v>
      </c>
      <c r="M721" s="89">
        <v>3.0</v>
      </c>
      <c r="N721" s="113">
        <v>1625.0</v>
      </c>
      <c r="O721" s="114">
        <v>255.0</v>
      </c>
      <c r="P721" s="8" t="s">
        <v>66</v>
      </c>
      <c r="Q721" s="8" t="s">
        <v>66</v>
      </c>
      <c r="R721" s="8" t="s">
        <v>66</v>
      </c>
      <c r="S721" s="106"/>
      <c r="T721" s="89" t="s">
        <v>3307</v>
      </c>
      <c r="U721" s="93" t="s">
        <v>9439</v>
      </c>
    </row>
    <row r="722">
      <c r="A722" s="6">
        <v>45525.0</v>
      </c>
      <c r="B722" s="8" t="s">
        <v>3731</v>
      </c>
      <c r="C722" s="12" t="s">
        <v>9440</v>
      </c>
      <c r="D722" s="8" t="s">
        <v>9441</v>
      </c>
      <c r="E722" s="8" t="s">
        <v>3306</v>
      </c>
      <c r="F722" s="111">
        <v>0.0249</v>
      </c>
      <c r="G722" s="87">
        <v>974.0</v>
      </c>
      <c r="H722" s="87">
        <v>545000.0</v>
      </c>
      <c r="I722" s="87">
        <v>179869.0</v>
      </c>
      <c r="J722" s="121">
        <f t="shared" si="1"/>
        <v>365131</v>
      </c>
      <c r="K722" s="119"/>
      <c r="L722" s="89">
        <v>4.0</v>
      </c>
      <c r="M722" s="89">
        <v>4.0</v>
      </c>
      <c r="N722" s="113">
        <v>2722.0</v>
      </c>
      <c r="O722" s="114"/>
      <c r="P722" s="8" t="s">
        <v>2900</v>
      </c>
      <c r="Q722" s="8" t="s">
        <v>2900</v>
      </c>
      <c r="R722" s="8" t="s">
        <v>2900</v>
      </c>
      <c r="S722" s="106"/>
      <c r="T722" s="89" t="s">
        <v>3307</v>
      </c>
      <c r="U722" s="93" t="s">
        <v>9442</v>
      </c>
    </row>
    <row r="723">
      <c r="A723" s="6">
        <v>45525.0</v>
      </c>
      <c r="B723" s="8" t="s">
        <v>4594</v>
      </c>
      <c r="C723" s="12" t="s">
        <v>9443</v>
      </c>
      <c r="D723" s="8" t="s">
        <v>9444</v>
      </c>
      <c r="E723" s="8" t="s">
        <v>3306</v>
      </c>
      <c r="F723" s="111">
        <v>0.0277</v>
      </c>
      <c r="G723" s="87">
        <v>1742.0</v>
      </c>
      <c r="H723" s="87">
        <v>425000.0</v>
      </c>
      <c r="I723" s="87">
        <v>292672.0</v>
      </c>
      <c r="J723" s="112">
        <f t="shared" si="1"/>
        <v>132328</v>
      </c>
      <c r="K723" s="119" t="s">
        <v>9445</v>
      </c>
      <c r="L723" s="89">
        <v>3.0</v>
      </c>
      <c r="M723" s="89">
        <v>2.0</v>
      </c>
      <c r="N723" s="113">
        <v>1500.0</v>
      </c>
      <c r="O723" s="114"/>
      <c r="P723" s="8" t="s">
        <v>66</v>
      </c>
      <c r="Q723" s="8" t="s">
        <v>66</v>
      </c>
      <c r="R723" s="8" t="s">
        <v>66</v>
      </c>
      <c r="S723" s="106"/>
      <c r="T723" s="89" t="s">
        <v>3307</v>
      </c>
      <c r="U723" s="93" t="s">
        <v>9446</v>
      </c>
    </row>
    <row r="724">
      <c r="A724" s="6">
        <v>45525.0</v>
      </c>
      <c r="B724" s="8" t="s">
        <v>9447</v>
      </c>
      <c r="C724" s="12" t="s">
        <v>9448</v>
      </c>
      <c r="D724" s="8" t="s">
        <v>9449</v>
      </c>
      <c r="E724" s="8" t="s">
        <v>3851</v>
      </c>
      <c r="F724" s="111">
        <v>0.0298</v>
      </c>
      <c r="G724" s="87">
        <v>1405.0</v>
      </c>
      <c r="H724" s="87">
        <v>410000.0</v>
      </c>
      <c r="I724" s="87">
        <v>255898.0</v>
      </c>
      <c r="J724" s="121">
        <f t="shared" si="1"/>
        <v>154102</v>
      </c>
      <c r="K724" s="119"/>
      <c r="L724" s="89">
        <v>3.0</v>
      </c>
      <c r="M724" s="89">
        <v>3.0</v>
      </c>
      <c r="N724" s="113">
        <v>1625.0</v>
      </c>
      <c r="O724" s="114">
        <v>195.0</v>
      </c>
      <c r="P724" s="8" t="s">
        <v>2900</v>
      </c>
      <c r="Q724" s="8" t="s">
        <v>2900</v>
      </c>
      <c r="R724" s="8" t="s">
        <v>2900</v>
      </c>
      <c r="S724" s="106"/>
      <c r="T724" s="89" t="s">
        <v>3307</v>
      </c>
      <c r="U724" s="93" t="s">
        <v>9450</v>
      </c>
    </row>
    <row r="725">
      <c r="A725" s="6">
        <v>45525.0</v>
      </c>
      <c r="B725" s="8" t="s">
        <v>9451</v>
      </c>
      <c r="C725" s="12" t="s">
        <v>9452</v>
      </c>
      <c r="D725" s="8" t="s">
        <v>9453</v>
      </c>
      <c r="E725" s="8" t="s">
        <v>3851</v>
      </c>
      <c r="F725" s="111">
        <v>0.032</v>
      </c>
      <c r="G725" s="87">
        <v>1312.0</v>
      </c>
      <c r="H725" s="87">
        <v>295000.0</v>
      </c>
      <c r="I725" s="87">
        <v>248925.0</v>
      </c>
      <c r="J725" s="112">
        <f t="shared" si="1"/>
        <v>46075</v>
      </c>
      <c r="K725" s="119" t="s">
        <v>9454</v>
      </c>
      <c r="L725" s="89">
        <v>4.0</v>
      </c>
      <c r="M725" s="89">
        <v>2.0</v>
      </c>
      <c r="N725" s="113">
        <v>1568.0</v>
      </c>
      <c r="O725" s="114"/>
      <c r="P725" s="8" t="s">
        <v>66</v>
      </c>
      <c r="Q725" s="8" t="s">
        <v>66</v>
      </c>
      <c r="R725" s="8" t="s">
        <v>66</v>
      </c>
      <c r="S725" s="106"/>
      <c r="T725" s="89" t="s">
        <v>3307</v>
      </c>
      <c r="U725" s="93" t="s">
        <v>9455</v>
      </c>
    </row>
    <row r="726">
      <c r="A726" s="6">
        <v>45525.0</v>
      </c>
      <c r="B726" s="8" t="s">
        <v>9456</v>
      </c>
      <c r="C726" s="12" t="s">
        <v>9457</v>
      </c>
      <c r="D726" s="8" t="s">
        <v>9458</v>
      </c>
      <c r="E726" s="8" t="s">
        <v>3306</v>
      </c>
      <c r="F726" s="111">
        <v>0.0271</v>
      </c>
      <c r="G726" s="87">
        <v>1357.0</v>
      </c>
      <c r="H726" s="87">
        <v>320000.0</v>
      </c>
      <c r="I726" s="87">
        <v>272545.0</v>
      </c>
      <c r="J726" s="112">
        <f t="shared" si="1"/>
        <v>47455</v>
      </c>
      <c r="K726" s="119" t="s">
        <v>9459</v>
      </c>
      <c r="L726" s="89">
        <v>2.0</v>
      </c>
      <c r="M726" s="89">
        <v>3.0</v>
      </c>
      <c r="N726" s="113">
        <v>1814.0</v>
      </c>
      <c r="O726" s="114">
        <v>403.0</v>
      </c>
      <c r="P726" s="8" t="s">
        <v>66</v>
      </c>
      <c r="Q726" s="8" t="s">
        <v>2900</v>
      </c>
      <c r="R726" s="8" t="s">
        <v>2900</v>
      </c>
      <c r="S726" s="106"/>
      <c r="T726" s="89" t="s">
        <v>3307</v>
      </c>
      <c r="U726" s="93" t="s">
        <v>9460</v>
      </c>
    </row>
    <row r="727">
      <c r="A727" s="6">
        <v>45525.0</v>
      </c>
      <c r="B727" s="8" t="s">
        <v>9461</v>
      </c>
      <c r="C727" s="12" t="s">
        <v>9462</v>
      </c>
      <c r="D727" s="8" t="s">
        <v>9463</v>
      </c>
      <c r="E727" s="8" t="s">
        <v>3306</v>
      </c>
      <c r="F727" s="111">
        <v>0.0249</v>
      </c>
      <c r="G727" s="87">
        <v>1767.0</v>
      </c>
      <c r="H727" s="87">
        <v>900000.0</v>
      </c>
      <c r="I727" s="87">
        <v>338630.0</v>
      </c>
      <c r="J727" s="121">
        <f t="shared" si="1"/>
        <v>561370</v>
      </c>
      <c r="K727" s="119"/>
      <c r="L727" s="89">
        <v>4.0</v>
      </c>
      <c r="M727" s="89">
        <v>4.0</v>
      </c>
      <c r="N727" s="113">
        <v>3869.0</v>
      </c>
      <c r="O727" s="114"/>
      <c r="P727" s="8" t="s">
        <v>2900</v>
      </c>
      <c r="Q727" s="8" t="s">
        <v>2900</v>
      </c>
      <c r="R727" s="8" t="s">
        <v>2900</v>
      </c>
      <c r="S727" s="106"/>
      <c r="T727" s="89" t="s">
        <v>3307</v>
      </c>
      <c r="U727" s="93" t="s">
        <v>9464</v>
      </c>
    </row>
    <row r="728">
      <c r="A728" s="6">
        <v>45525.0</v>
      </c>
      <c r="B728" s="8" t="s">
        <v>9465</v>
      </c>
      <c r="C728" s="12" t="s">
        <v>9466</v>
      </c>
      <c r="D728" s="8" t="s">
        <v>9467</v>
      </c>
      <c r="E728" s="8" t="s">
        <v>3306</v>
      </c>
      <c r="F728" s="111">
        <v>0.0291</v>
      </c>
      <c r="G728" s="87">
        <v>2885.0</v>
      </c>
      <c r="H728" s="87">
        <v>775000.0</v>
      </c>
      <c r="I728" s="87">
        <v>540588.0</v>
      </c>
      <c r="J728" s="121">
        <f t="shared" si="1"/>
        <v>234412</v>
      </c>
      <c r="K728" s="119"/>
      <c r="L728" s="89">
        <v>5.0</v>
      </c>
      <c r="M728" s="89">
        <v>4.0</v>
      </c>
      <c r="N728" s="113">
        <v>3480.0</v>
      </c>
      <c r="O728" s="114" t="s">
        <v>4821</v>
      </c>
      <c r="P728" s="8" t="s">
        <v>2900</v>
      </c>
      <c r="Q728" s="8" t="s">
        <v>2900</v>
      </c>
      <c r="R728" s="8" t="s">
        <v>2900</v>
      </c>
      <c r="S728" s="106"/>
      <c r="T728" s="89" t="s">
        <v>3307</v>
      </c>
      <c r="U728" s="93" t="s">
        <v>9468</v>
      </c>
    </row>
    <row r="729">
      <c r="A729" s="6">
        <v>45524.0</v>
      </c>
      <c r="B729" s="8" t="s">
        <v>9469</v>
      </c>
      <c r="C729" s="12" t="s">
        <v>9470</v>
      </c>
      <c r="D729" s="8" t="s">
        <v>9471</v>
      </c>
      <c r="E729" s="8" t="s">
        <v>3306</v>
      </c>
      <c r="F729" s="111">
        <v>0.0282</v>
      </c>
      <c r="G729" s="87">
        <v>2552.0</v>
      </c>
      <c r="H729" s="87">
        <v>610000.0</v>
      </c>
      <c r="I729" s="87">
        <v>538136.0</v>
      </c>
      <c r="J729" s="112">
        <f t="shared" si="1"/>
        <v>71864</v>
      </c>
      <c r="K729" s="119" t="s">
        <v>9472</v>
      </c>
      <c r="L729" s="89">
        <v>5.0</v>
      </c>
      <c r="M729" s="89">
        <v>4.0</v>
      </c>
      <c r="N729" s="113">
        <v>3486.0</v>
      </c>
      <c r="O729" s="114" t="s">
        <v>9473</v>
      </c>
      <c r="P729" s="8" t="s">
        <v>66</v>
      </c>
      <c r="Q729" s="8" t="s">
        <v>66</v>
      </c>
      <c r="R729" s="8" t="s">
        <v>66</v>
      </c>
      <c r="S729" s="106"/>
      <c r="T729" s="89" t="s">
        <v>3307</v>
      </c>
      <c r="U729" s="93" t="s">
        <v>9474</v>
      </c>
    </row>
    <row r="730">
      <c r="A730" s="6">
        <v>45524.0</v>
      </c>
      <c r="B730" s="8" t="s">
        <v>8593</v>
      </c>
      <c r="C730" s="12" t="s">
        <v>9475</v>
      </c>
      <c r="D730" s="8" t="s">
        <v>9476</v>
      </c>
      <c r="E730" s="8" t="s">
        <v>3306</v>
      </c>
      <c r="F730" s="111">
        <v>0.0252</v>
      </c>
      <c r="G730" s="87">
        <v>1251.0</v>
      </c>
      <c r="H730" s="87">
        <v>385000.0</v>
      </c>
      <c r="I730" s="87">
        <v>248676.0</v>
      </c>
      <c r="J730" s="112">
        <f t="shared" si="1"/>
        <v>136324</v>
      </c>
      <c r="K730" s="119" t="s">
        <v>9477</v>
      </c>
      <c r="L730" s="89">
        <v>4.0</v>
      </c>
      <c r="M730" s="89">
        <v>2.0</v>
      </c>
      <c r="N730" s="113">
        <v>2065.0</v>
      </c>
      <c r="O730" s="114"/>
      <c r="P730" s="8" t="s">
        <v>66</v>
      </c>
      <c r="Q730" s="8" t="s">
        <v>66</v>
      </c>
      <c r="R730" s="8" t="s">
        <v>2900</v>
      </c>
      <c r="S730" s="106"/>
      <c r="T730" s="89" t="s">
        <v>3307</v>
      </c>
      <c r="U730" s="93" t="s">
        <v>9478</v>
      </c>
    </row>
    <row r="731">
      <c r="A731" s="6">
        <v>45524.0</v>
      </c>
      <c r="B731" s="8" t="s">
        <v>4250</v>
      </c>
      <c r="C731" s="12" t="s">
        <v>9479</v>
      </c>
      <c r="D731" s="8" t="s">
        <v>9480</v>
      </c>
      <c r="E731" s="8" t="s">
        <v>3306</v>
      </c>
      <c r="F731" s="111">
        <v>0.0258</v>
      </c>
      <c r="G731" s="87">
        <v>2154.0</v>
      </c>
      <c r="H731" s="87">
        <v>520000.0</v>
      </c>
      <c r="I731" s="87">
        <v>381071.0</v>
      </c>
      <c r="J731" s="112">
        <f t="shared" si="1"/>
        <v>138929</v>
      </c>
      <c r="K731" s="119" t="s">
        <v>9481</v>
      </c>
      <c r="L731" s="89">
        <v>6.0</v>
      </c>
      <c r="M731" s="89">
        <v>4.0</v>
      </c>
      <c r="N731" s="113">
        <v>3266.0</v>
      </c>
      <c r="O731" s="114"/>
      <c r="P731" s="8" t="s">
        <v>66</v>
      </c>
      <c r="Q731" s="8" t="s">
        <v>66</v>
      </c>
      <c r="R731" s="8" t="s">
        <v>2900</v>
      </c>
      <c r="S731" s="106"/>
      <c r="T731" s="89" t="s">
        <v>3307</v>
      </c>
      <c r="U731" s="93" t="s">
        <v>9482</v>
      </c>
    </row>
    <row r="732">
      <c r="A732" s="6">
        <v>45524.0</v>
      </c>
      <c r="B732" s="8" t="s">
        <v>9483</v>
      </c>
      <c r="C732" s="12" t="s">
        <v>9484</v>
      </c>
      <c r="D732" s="8" t="s">
        <v>9485</v>
      </c>
      <c r="E732" s="8" t="s">
        <v>3306</v>
      </c>
      <c r="F732" s="111">
        <v>0.0321</v>
      </c>
      <c r="G732" s="87">
        <v>2699.0</v>
      </c>
      <c r="H732" s="87">
        <v>985000.0</v>
      </c>
      <c r="I732" s="87">
        <v>443473.0</v>
      </c>
      <c r="J732" s="121">
        <f t="shared" si="1"/>
        <v>541527</v>
      </c>
      <c r="K732" s="119"/>
      <c r="L732" s="89">
        <v>5.0</v>
      </c>
      <c r="M732" s="89">
        <v>4.0</v>
      </c>
      <c r="N732" s="113">
        <v>4655.0</v>
      </c>
      <c r="O732" s="114" t="s">
        <v>9486</v>
      </c>
      <c r="P732" s="8" t="s">
        <v>2900</v>
      </c>
      <c r="Q732" s="8" t="s">
        <v>2900</v>
      </c>
      <c r="R732" s="8" t="s">
        <v>2900</v>
      </c>
      <c r="S732" s="106"/>
      <c r="T732" s="89" t="s">
        <v>3307</v>
      </c>
      <c r="U732" s="93" t="s">
        <v>9487</v>
      </c>
    </row>
    <row r="733">
      <c r="A733" s="6">
        <v>45524.0</v>
      </c>
      <c r="B733" s="8" t="s">
        <v>9488</v>
      </c>
      <c r="C733" s="12" t="s">
        <v>9484</v>
      </c>
      <c r="D733" s="8" t="s">
        <v>9489</v>
      </c>
      <c r="E733" s="8" t="s">
        <v>3306</v>
      </c>
      <c r="F733" s="111">
        <v>0.0412</v>
      </c>
      <c r="G733" s="87">
        <v>1076.0</v>
      </c>
      <c r="H733" s="87">
        <v>400000.0</v>
      </c>
      <c r="I733" s="87">
        <v>149564.0</v>
      </c>
      <c r="J733" s="121">
        <f t="shared" si="1"/>
        <v>250436</v>
      </c>
      <c r="K733" s="119"/>
      <c r="L733" s="89">
        <v>3.0</v>
      </c>
      <c r="M733" s="89">
        <v>3.0</v>
      </c>
      <c r="N733" s="113">
        <v>1671.0</v>
      </c>
      <c r="O733" s="114">
        <v>33.0</v>
      </c>
      <c r="P733" s="8" t="s">
        <v>2900</v>
      </c>
      <c r="Q733" s="8" t="s">
        <v>2900</v>
      </c>
      <c r="R733" s="8" t="s">
        <v>2900</v>
      </c>
      <c r="S733" s="106"/>
      <c r="T733" s="89" t="s">
        <v>3307</v>
      </c>
      <c r="U733" s="93" t="s">
        <v>9490</v>
      </c>
    </row>
    <row r="734">
      <c r="A734" s="6">
        <v>45524.0</v>
      </c>
      <c r="B734" s="8" t="s">
        <v>9491</v>
      </c>
      <c r="C734" s="12" t="s">
        <v>9492</v>
      </c>
      <c r="D734" s="8" t="s">
        <v>9493</v>
      </c>
      <c r="E734" s="8" t="s">
        <v>3851</v>
      </c>
      <c r="F734" s="111">
        <v>0.0401</v>
      </c>
      <c r="G734" s="87">
        <v>608.0</v>
      </c>
      <c r="H734" s="87">
        <v>330000.0</v>
      </c>
      <c r="I734" s="87">
        <v>81119.0</v>
      </c>
      <c r="J734" s="121">
        <f t="shared" si="1"/>
        <v>248881</v>
      </c>
      <c r="K734" s="119"/>
      <c r="L734" s="89">
        <v>3.0</v>
      </c>
      <c r="M734" s="89">
        <v>1.0</v>
      </c>
      <c r="N734" s="113">
        <v>990.0</v>
      </c>
      <c r="O734" s="114"/>
      <c r="P734" s="8" t="s">
        <v>2900</v>
      </c>
      <c r="Q734" s="8" t="s">
        <v>2900</v>
      </c>
      <c r="R734" s="8" t="s">
        <v>2900</v>
      </c>
      <c r="S734" s="106"/>
      <c r="T734" s="89" t="s">
        <v>3307</v>
      </c>
      <c r="U734" s="93" t="s">
        <v>9494</v>
      </c>
    </row>
    <row r="735">
      <c r="A735" s="6">
        <v>45524.0</v>
      </c>
      <c r="B735" s="8" t="s">
        <v>8625</v>
      </c>
      <c r="C735" s="12" t="s">
        <v>9495</v>
      </c>
      <c r="D735" s="8" t="s">
        <v>9496</v>
      </c>
      <c r="E735" s="8" t="s">
        <v>3306</v>
      </c>
      <c r="F735" s="111">
        <v>0.0281</v>
      </c>
      <c r="G735" s="87">
        <v>2561.0</v>
      </c>
      <c r="H735" s="87">
        <v>549900.0</v>
      </c>
      <c r="I735" s="87">
        <v>289617.0</v>
      </c>
      <c r="J735" s="121">
        <f t="shared" si="1"/>
        <v>260283</v>
      </c>
      <c r="K735" s="119"/>
      <c r="L735" s="89">
        <v>3.0</v>
      </c>
      <c r="M735" s="89">
        <v>3.0</v>
      </c>
      <c r="N735" s="113">
        <v>2782.0</v>
      </c>
      <c r="O735" s="114"/>
      <c r="P735" s="8" t="s">
        <v>2900</v>
      </c>
      <c r="Q735" s="8" t="s">
        <v>2900</v>
      </c>
      <c r="R735" s="8" t="s">
        <v>2900</v>
      </c>
      <c r="S735" s="106"/>
      <c r="T735" s="89" t="s">
        <v>3307</v>
      </c>
      <c r="U735" s="93" t="s">
        <v>9497</v>
      </c>
    </row>
    <row r="736">
      <c r="A736" s="6">
        <v>45524.0</v>
      </c>
      <c r="B736" s="8" t="s">
        <v>9498</v>
      </c>
      <c r="C736" s="12" t="s">
        <v>9499</v>
      </c>
      <c r="D736" s="8" t="s">
        <v>9500</v>
      </c>
      <c r="E736" s="8" t="s">
        <v>3306</v>
      </c>
      <c r="F736" s="111">
        <v>0.033</v>
      </c>
      <c r="G736" s="87">
        <v>1219.0</v>
      </c>
      <c r="H736" s="87">
        <v>418000.0</v>
      </c>
      <c r="I736" s="87">
        <v>204701.0</v>
      </c>
      <c r="J736" s="121">
        <f t="shared" si="1"/>
        <v>213299</v>
      </c>
      <c r="K736" s="119"/>
      <c r="L736" s="89">
        <v>4.0</v>
      </c>
      <c r="M736" s="89">
        <v>2.0</v>
      </c>
      <c r="N736" s="113">
        <v>1796.0</v>
      </c>
      <c r="O736" s="114"/>
      <c r="P736" s="8" t="s">
        <v>2900</v>
      </c>
      <c r="Q736" s="8" t="s">
        <v>2900</v>
      </c>
      <c r="R736" s="8" t="s">
        <v>2900</v>
      </c>
      <c r="S736" s="106"/>
      <c r="T736" s="89" t="s">
        <v>3307</v>
      </c>
      <c r="U736" s="93" t="s">
        <v>9501</v>
      </c>
    </row>
    <row r="737">
      <c r="A737" s="6">
        <v>45524.0</v>
      </c>
      <c r="B737" s="8" t="s">
        <v>6734</v>
      </c>
      <c r="C737" s="12" t="s">
        <v>9502</v>
      </c>
      <c r="D737" s="8" t="s">
        <v>9503</v>
      </c>
      <c r="E737" s="8" t="s">
        <v>3306</v>
      </c>
      <c r="F737" s="111">
        <v>0.0271</v>
      </c>
      <c r="G737" s="87">
        <v>1406.0</v>
      </c>
      <c r="H737" s="87">
        <v>385000.0</v>
      </c>
      <c r="I737" s="87">
        <v>284806.0</v>
      </c>
      <c r="J737" s="112">
        <f t="shared" si="1"/>
        <v>100194</v>
      </c>
      <c r="K737" s="119" t="s">
        <v>9504</v>
      </c>
      <c r="L737" s="89">
        <v>4.0</v>
      </c>
      <c r="M737" s="89">
        <v>2.0</v>
      </c>
      <c r="N737" s="113">
        <v>1544.0</v>
      </c>
      <c r="O737" s="114"/>
      <c r="P737" s="8" t="s">
        <v>66</v>
      </c>
      <c r="Q737" s="8" t="s">
        <v>66</v>
      </c>
      <c r="R737" s="8" t="s">
        <v>66</v>
      </c>
      <c r="S737" s="106"/>
      <c r="T737" s="89" t="s">
        <v>3307</v>
      </c>
      <c r="U737" s="93" t="s">
        <v>9505</v>
      </c>
    </row>
    <row r="738">
      <c r="A738" s="6">
        <v>45524.0</v>
      </c>
      <c r="B738" s="8" t="s">
        <v>6734</v>
      </c>
      <c r="C738" s="12" t="s">
        <v>9506</v>
      </c>
      <c r="D738" s="8" t="s">
        <v>9507</v>
      </c>
      <c r="E738" s="8" t="s">
        <v>3851</v>
      </c>
      <c r="F738" s="111">
        <v>0.0256</v>
      </c>
      <c r="G738" s="87">
        <v>1249.0</v>
      </c>
      <c r="H738" s="87">
        <v>310000.0</v>
      </c>
      <c r="I738" s="87">
        <v>266147.0</v>
      </c>
      <c r="J738" s="112">
        <f t="shared" si="1"/>
        <v>43853</v>
      </c>
      <c r="K738" s="119" t="s">
        <v>9508</v>
      </c>
      <c r="L738" s="89">
        <v>3.0</v>
      </c>
      <c r="M738" s="89">
        <v>2.0</v>
      </c>
      <c r="N738" s="113">
        <v>1192.0</v>
      </c>
      <c r="O738" s="114"/>
      <c r="P738" s="8" t="s">
        <v>66</v>
      </c>
      <c r="Q738" s="8" t="s">
        <v>66</v>
      </c>
      <c r="R738" s="8" t="s">
        <v>66</v>
      </c>
      <c r="S738" s="106"/>
      <c r="T738" s="89" t="s">
        <v>3307</v>
      </c>
      <c r="U738" s="93" t="s">
        <v>9509</v>
      </c>
    </row>
    <row r="739">
      <c r="A739" s="6">
        <v>45524.0</v>
      </c>
      <c r="B739" s="8" t="s">
        <v>6734</v>
      </c>
      <c r="C739" s="12" t="s">
        <v>9510</v>
      </c>
      <c r="D739" s="8" t="s">
        <v>9511</v>
      </c>
      <c r="E739" s="8" t="s">
        <v>3306</v>
      </c>
      <c r="F739" s="111">
        <v>0.0392</v>
      </c>
      <c r="G739" s="87">
        <v>3128.0</v>
      </c>
      <c r="H739" s="87">
        <v>740000.0</v>
      </c>
      <c r="I739" s="87">
        <v>566682.0</v>
      </c>
      <c r="J739" s="121">
        <f t="shared" si="1"/>
        <v>173318</v>
      </c>
      <c r="K739" s="119"/>
      <c r="L739" s="89">
        <v>3.0</v>
      </c>
      <c r="M739" s="89">
        <v>3.0</v>
      </c>
      <c r="N739" s="113">
        <v>1808.0</v>
      </c>
      <c r="O739" s="114"/>
      <c r="P739" s="8" t="s">
        <v>2900</v>
      </c>
      <c r="Q739" s="8" t="s">
        <v>2900</v>
      </c>
      <c r="R739" s="8" t="s">
        <v>2900</v>
      </c>
      <c r="S739" s="106"/>
      <c r="T739" s="89" t="s">
        <v>3307</v>
      </c>
      <c r="U739" s="93" t="s">
        <v>9512</v>
      </c>
    </row>
    <row r="740">
      <c r="A740" s="6">
        <v>45523.0</v>
      </c>
      <c r="B740" s="8" t="s">
        <v>9513</v>
      </c>
      <c r="C740" s="12" t="s">
        <v>9514</v>
      </c>
      <c r="D740" s="8" t="s">
        <v>9515</v>
      </c>
      <c r="E740" s="8" t="s">
        <v>3851</v>
      </c>
      <c r="F740" s="111">
        <v>0.0281</v>
      </c>
      <c r="G740" s="87">
        <v>990.0</v>
      </c>
      <c r="H740" s="87">
        <v>265000.0</v>
      </c>
      <c r="I740" s="87">
        <v>204522.0</v>
      </c>
      <c r="J740" s="112">
        <f t="shared" si="1"/>
        <v>60478</v>
      </c>
      <c r="K740" s="119" t="s">
        <v>9516</v>
      </c>
      <c r="L740" s="89">
        <v>2.0</v>
      </c>
      <c r="M740" s="89">
        <v>2.0</v>
      </c>
      <c r="N740" s="113">
        <v>1102.0</v>
      </c>
      <c r="O740" s="114">
        <v>258.0</v>
      </c>
      <c r="P740" s="8" t="s">
        <v>66</v>
      </c>
      <c r="Q740" s="8" t="s">
        <v>66</v>
      </c>
      <c r="R740" s="8" t="s">
        <v>66</v>
      </c>
      <c r="S740" s="106"/>
      <c r="T740" s="89" t="s">
        <v>3307</v>
      </c>
      <c r="U740" s="93" t="s">
        <v>9517</v>
      </c>
    </row>
    <row r="741">
      <c r="A741" s="6">
        <v>45523.0</v>
      </c>
      <c r="B741" s="8" t="s">
        <v>9518</v>
      </c>
      <c r="C741" s="12" t="s">
        <v>9519</v>
      </c>
      <c r="D741" s="8" t="s">
        <v>9520</v>
      </c>
      <c r="E741" s="8" t="s">
        <v>3306</v>
      </c>
      <c r="F741" s="111">
        <v>0.0282</v>
      </c>
      <c r="G741" s="87">
        <v>2078.0</v>
      </c>
      <c r="H741" s="87">
        <v>422000.0</v>
      </c>
      <c r="I741" s="87">
        <v>391417.0</v>
      </c>
      <c r="J741" s="112">
        <f t="shared" si="1"/>
        <v>30583</v>
      </c>
      <c r="K741" s="119" t="s">
        <v>9521</v>
      </c>
      <c r="L741" s="89">
        <v>3.0</v>
      </c>
      <c r="M741" s="89">
        <v>1.0</v>
      </c>
      <c r="N741" s="113">
        <v>1022.0</v>
      </c>
      <c r="O741" s="114"/>
      <c r="P741" s="8" t="s">
        <v>66</v>
      </c>
      <c r="Q741" s="8" t="s">
        <v>66</v>
      </c>
      <c r="R741" s="8" t="s">
        <v>66</v>
      </c>
      <c r="S741" s="116" t="s">
        <v>9522</v>
      </c>
      <c r="T741" s="89" t="s">
        <v>3307</v>
      </c>
      <c r="U741" s="93" t="s">
        <v>9523</v>
      </c>
    </row>
    <row r="742">
      <c r="A742" s="6">
        <v>45523.0</v>
      </c>
      <c r="B742" s="8" t="s">
        <v>9524</v>
      </c>
      <c r="C742" s="12" t="s">
        <v>9525</v>
      </c>
      <c r="D742" s="8" t="s">
        <v>9526</v>
      </c>
      <c r="E742" s="8" t="s">
        <v>3306</v>
      </c>
      <c r="F742" s="111">
        <v>0.0258</v>
      </c>
      <c r="G742" s="87">
        <v>2478.0</v>
      </c>
      <c r="H742" s="87">
        <v>875000.0</v>
      </c>
      <c r="I742" s="87">
        <v>427564.0</v>
      </c>
      <c r="J742" s="121">
        <f t="shared" si="1"/>
        <v>447436</v>
      </c>
      <c r="K742" s="119"/>
      <c r="L742" s="89">
        <v>5.0</v>
      </c>
      <c r="M742" s="89">
        <v>4.0</v>
      </c>
      <c r="N742" s="113">
        <v>3494.0</v>
      </c>
      <c r="O742" s="114"/>
      <c r="P742" s="8" t="s">
        <v>2900</v>
      </c>
      <c r="Q742" s="8" t="s">
        <v>2900</v>
      </c>
      <c r="R742" s="8" t="s">
        <v>2900</v>
      </c>
      <c r="S742" s="106"/>
      <c r="T742" s="89" t="s">
        <v>3307</v>
      </c>
      <c r="U742" s="93" t="s">
        <v>9525</v>
      </c>
    </row>
    <row r="743">
      <c r="A743" s="6">
        <v>45523.0</v>
      </c>
      <c r="B743" s="8" t="s">
        <v>3811</v>
      </c>
      <c r="C743" s="12" t="s">
        <v>9527</v>
      </c>
      <c r="D743" s="8" t="s">
        <v>9528</v>
      </c>
      <c r="E743" s="8" t="s">
        <v>3314</v>
      </c>
      <c r="F743" s="111">
        <v>0.0271</v>
      </c>
      <c r="G743" s="87">
        <v>2025.0</v>
      </c>
      <c r="H743" s="87">
        <v>485000.0</v>
      </c>
      <c r="I743" s="87">
        <v>377532.0</v>
      </c>
      <c r="J743" s="112">
        <f t="shared" si="1"/>
        <v>107468</v>
      </c>
      <c r="K743" s="119" t="s">
        <v>9529</v>
      </c>
      <c r="L743" s="89">
        <v>3.0</v>
      </c>
      <c r="M743" s="89">
        <v>3.0</v>
      </c>
      <c r="N743" s="113">
        <v>2111.0</v>
      </c>
      <c r="O743" s="114">
        <v>87.0</v>
      </c>
      <c r="P743" s="8" t="s">
        <v>66</v>
      </c>
      <c r="Q743" s="8" t="s">
        <v>66</v>
      </c>
      <c r="R743" s="8" t="s">
        <v>66</v>
      </c>
      <c r="S743" s="116" t="s">
        <v>9530</v>
      </c>
      <c r="T743" s="89" t="s">
        <v>3307</v>
      </c>
      <c r="U743" s="93" t="s">
        <v>9531</v>
      </c>
      <c r="V743" s="8" t="s">
        <v>7090</v>
      </c>
    </row>
    <row r="744">
      <c r="A744" s="6">
        <v>45523.0</v>
      </c>
      <c r="B744" s="8" t="s">
        <v>9532</v>
      </c>
      <c r="C744" s="12" t="s">
        <v>9533</v>
      </c>
      <c r="D744" s="8" t="s">
        <v>9534</v>
      </c>
      <c r="E744" s="8" t="s">
        <v>3306</v>
      </c>
      <c r="F744" s="111">
        <v>0.0271</v>
      </c>
      <c r="G744" s="87">
        <v>2432.0</v>
      </c>
      <c r="H744" s="87">
        <v>555000.0</v>
      </c>
      <c r="I744" s="87">
        <v>460771.0</v>
      </c>
      <c r="J744" s="112">
        <f t="shared" si="1"/>
        <v>94229</v>
      </c>
      <c r="K744" s="119" t="s">
        <v>9535</v>
      </c>
      <c r="L744" s="89">
        <v>5.0</v>
      </c>
      <c r="M744" s="89">
        <v>3.0</v>
      </c>
      <c r="N744" s="113">
        <v>3207.0</v>
      </c>
      <c r="O744" s="114" t="s">
        <v>4148</v>
      </c>
      <c r="P744" s="8" t="s">
        <v>66</v>
      </c>
      <c r="Q744" s="8" t="s">
        <v>66</v>
      </c>
      <c r="R744" s="8" t="s">
        <v>66</v>
      </c>
      <c r="S744" s="106"/>
      <c r="T744" s="89" t="s">
        <v>3307</v>
      </c>
      <c r="U744" s="93" t="s">
        <v>9536</v>
      </c>
      <c r="V744" s="8" t="s">
        <v>5150</v>
      </c>
    </row>
    <row r="745">
      <c r="A745" s="6">
        <v>45520.0</v>
      </c>
      <c r="B745" s="8" t="s">
        <v>9537</v>
      </c>
      <c r="C745" s="12" t="s">
        <v>9538</v>
      </c>
      <c r="D745" s="8" t="s">
        <v>9539</v>
      </c>
      <c r="E745" s="8" t="s">
        <v>3306</v>
      </c>
      <c r="F745" s="111">
        <v>0.0271</v>
      </c>
      <c r="G745" s="87">
        <v>1666.0</v>
      </c>
      <c r="H745" s="87">
        <v>429900.0</v>
      </c>
      <c r="I745" s="87">
        <v>323507.0</v>
      </c>
      <c r="J745" s="112">
        <f t="shared" si="1"/>
        <v>106393</v>
      </c>
      <c r="K745" s="119"/>
      <c r="L745" s="89">
        <v>3.0</v>
      </c>
      <c r="M745" s="89">
        <v>3.0</v>
      </c>
      <c r="N745" s="113">
        <v>1601.0</v>
      </c>
      <c r="O745" s="114"/>
      <c r="P745" s="8" t="s">
        <v>66</v>
      </c>
      <c r="Q745" s="8" t="s">
        <v>66</v>
      </c>
      <c r="R745" s="8" t="s">
        <v>66</v>
      </c>
      <c r="S745" s="106"/>
      <c r="T745" s="89" t="s">
        <v>3307</v>
      </c>
      <c r="U745" s="93" t="s">
        <v>9540</v>
      </c>
      <c r="V745" s="8" t="s">
        <v>5150</v>
      </c>
    </row>
    <row r="746">
      <c r="A746" s="6">
        <v>45520.0</v>
      </c>
      <c r="B746" s="8"/>
      <c r="C746" s="12" t="s">
        <v>9541</v>
      </c>
      <c r="D746" s="8" t="s">
        <v>9542</v>
      </c>
      <c r="E746" s="8" t="s">
        <v>3306</v>
      </c>
      <c r="F746" s="111">
        <v>0.0355</v>
      </c>
      <c r="G746" s="87">
        <v>863.0</v>
      </c>
      <c r="H746" s="87">
        <v>575000.0</v>
      </c>
      <c r="I746" s="87">
        <v>111230.0</v>
      </c>
      <c r="J746" s="121">
        <f t="shared" si="1"/>
        <v>463770</v>
      </c>
      <c r="K746" s="119"/>
      <c r="L746" s="89">
        <v>4.0</v>
      </c>
      <c r="M746" s="89">
        <v>5.0</v>
      </c>
      <c r="N746" s="113">
        <v>3128.0</v>
      </c>
      <c r="O746" s="114"/>
      <c r="P746" s="8" t="s">
        <v>2900</v>
      </c>
      <c r="Q746" s="8" t="s">
        <v>2900</v>
      </c>
      <c r="R746" s="8" t="s">
        <v>2900</v>
      </c>
      <c r="S746" s="106"/>
      <c r="T746" s="89" t="s">
        <v>3479</v>
      </c>
      <c r="U746" s="93" t="s">
        <v>9541</v>
      </c>
    </row>
    <row r="747">
      <c r="A747" s="6">
        <v>45520.0</v>
      </c>
      <c r="B747" s="8" t="s">
        <v>9543</v>
      </c>
      <c r="C747" s="12" t="s">
        <v>9544</v>
      </c>
      <c r="D747" s="8" t="s">
        <v>9545</v>
      </c>
      <c r="E747" s="8" t="s">
        <v>3851</v>
      </c>
      <c r="F747" s="111">
        <v>0.0418</v>
      </c>
      <c r="G747" s="87">
        <v>766.0</v>
      </c>
      <c r="H747" s="87">
        <v>350000.0</v>
      </c>
      <c r="I747" s="87">
        <v>104222.0</v>
      </c>
      <c r="J747" s="121">
        <f t="shared" si="1"/>
        <v>245778</v>
      </c>
      <c r="K747" s="119"/>
      <c r="L747" s="89">
        <v>3.0</v>
      </c>
      <c r="M747" s="89">
        <v>3.0</v>
      </c>
      <c r="N747" s="113">
        <v>1472.0</v>
      </c>
      <c r="O747" s="114">
        <v>202.0</v>
      </c>
      <c r="P747" s="8" t="s">
        <v>2900</v>
      </c>
      <c r="Q747" s="8" t="s">
        <v>2900</v>
      </c>
      <c r="R747" s="8" t="s">
        <v>2900</v>
      </c>
      <c r="S747" s="106"/>
      <c r="T747" s="89" t="s">
        <v>3307</v>
      </c>
      <c r="U747" s="93" t="s">
        <v>9546</v>
      </c>
    </row>
    <row r="748">
      <c r="A748" s="6">
        <v>45520.0</v>
      </c>
      <c r="B748" s="8"/>
      <c r="C748" s="12" t="s">
        <v>9547</v>
      </c>
      <c r="D748" s="8" t="s">
        <v>9548</v>
      </c>
      <c r="E748" s="8" t="s">
        <v>3306</v>
      </c>
      <c r="F748" s="111">
        <v>0.0352</v>
      </c>
      <c r="G748" s="87">
        <v>745.0</v>
      </c>
      <c r="H748" s="87">
        <v>374000.0</v>
      </c>
      <c r="I748" s="87">
        <v>119634.0</v>
      </c>
      <c r="J748" s="121">
        <f t="shared" si="1"/>
        <v>254366</v>
      </c>
      <c r="K748" s="119"/>
      <c r="L748" s="89">
        <v>2.0</v>
      </c>
      <c r="M748" s="89">
        <v>2.0</v>
      </c>
      <c r="N748" s="113">
        <v>936.0</v>
      </c>
      <c r="O748" s="114"/>
      <c r="P748" s="8" t="s">
        <v>2900</v>
      </c>
      <c r="Q748" s="8" t="s">
        <v>2900</v>
      </c>
      <c r="R748" s="8" t="s">
        <v>2900</v>
      </c>
      <c r="S748" s="106"/>
      <c r="T748" s="89" t="s">
        <v>3479</v>
      </c>
      <c r="U748" s="93" t="s">
        <v>9547</v>
      </c>
    </row>
    <row r="749">
      <c r="A749" s="6">
        <v>45520.0</v>
      </c>
      <c r="B749" s="8" t="s">
        <v>7329</v>
      </c>
      <c r="C749" s="12" t="s">
        <v>9549</v>
      </c>
      <c r="D749" s="8" t="s">
        <v>9550</v>
      </c>
      <c r="E749" s="8" t="s">
        <v>3306</v>
      </c>
      <c r="F749" s="111">
        <v>0.0269</v>
      </c>
      <c r="G749" s="87">
        <v>1571.0</v>
      </c>
      <c r="H749" s="87">
        <v>449000.0</v>
      </c>
      <c r="I749" s="87">
        <v>312413.0</v>
      </c>
      <c r="J749" s="112">
        <f t="shared" si="1"/>
        <v>136587</v>
      </c>
      <c r="K749" s="119" t="s">
        <v>9551</v>
      </c>
      <c r="L749" s="89">
        <v>3.0</v>
      </c>
      <c r="M749" s="89">
        <v>3.0</v>
      </c>
      <c r="N749" s="113">
        <v>1806.0</v>
      </c>
      <c r="O749" s="114"/>
      <c r="P749" s="8" t="s">
        <v>66</v>
      </c>
      <c r="Q749" s="8" t="s">
        <v>66</v>
      </c>
      <c r="R749" s="8" t="s">
        <v>66</v>
      </c>
      <c r="S749" s="106"/>
      <c r="T749" s="89" t="s">
        <v>3307</v>
      </c>
      <c r="U749" s="93" t="s">
        <v>9552</v>
      </c>
    </row>
    <row r="750">
      <c r="A750" s="6">
        <v>45520.0</v>
      </c>
      <c r="B750" s="8" t="s">
        <v>9553</v>
      </c>
      <c r="C750" s="12" t="s">
        <v>9554</v>
      </c>
      <c r="D750" s="8" t="s">
        <v>9555</v>
      </c>
      <c r="E750" s="8" t="s">
        <v>3306</v>
      </c>
      <c r="F750" s="111">
        <v>0.0298</v>
      </c>
      <c r="G750" s="87">
        <v>1977.0</v>
      </c>
      <c r="H750" s="87">
        <v>949900.0</v>
      </c>
      <c r="I750" s="87">
        <v>349819.0</v>
      </c>
      <c r="J750" s="121">
        <f t="shared" si="1"/>
        <v>600081</v>
      </c>
      <c r="K750" s="119"/>
      <c r="L750" s="89">
        <v>6.0</v>
      </c>
      <c r="M750" s="89">
        <v>4.0</v>
      </c>
      <c r="N750" s="113">
        <v>4306.0</v>
      </c>
      <c r="O750" s="114" t="s">
        <v>9556</v>
      </c>
      <c r="P750" s="8" t="s">
        <v>2900</v>
      </c>
      <c r="Q750" s="8" t="s">
        <v>2900</v>
      </c>
      <c r="R750" s="8" t="s">
        <v>2900</v>
      </c>
      <c r="S750" s="106"/>
      <c r="T750" s="89" t="s">
        <v>3307</v>
      </c>
      <c r="U750" s="93" t="s">
        <v>9557</v>
      </c>
    </row>
    <row r="751">
      <c r="A751" s="6">
        <v>45519.0</v>
      </c>
      <c r="B751" s="8" t="s">
        <v>9558</v>
      </c>
      <c r="C751" s="12" t="s">
        <v>9559</v>
      </c>
      <c r="D751" s="8" t="s">
        <v>9560</v>
      </c>
      <c r="E751" s="8" t="s">
        <v>3306</v>
      </c>
      <c r="F751" s="111">
        <v>0.0249</v>
      </c>
      <c r="G751" s="87">
        <v>2233.0</v>
      </c>
      <c r="H751" s="87">
        <v>835000.0</v>
      </c>
      <c r="I751" s="87">
        <v>250622.0</v>
      </c>
      <c r="J751" s="121">
        <f t="shared" si="1"/>
        <v>584378</v>
      </c>
      <c r="K751" s="119"/>
      <c r="L751" s="89">
        <v>4.0</v>
      </c>
      <c r="M751" s="89">
        <v>3.0</v>
      </c>
      <c r="N751" s="113">
        <v>4414.0</v>
      </c>
      <c r="O751" s="114"/>
      <c r="P751" s="8" t="s">
        <v>2900</v>
      </c>
      <c r="Q751" s="8" t="s">
        <v>2900</v>
      </c>
      <c r="R751" s="8" t="s">
        <v>2900</v>
      </c>
      <c r="S751" s="106"/>
      <c r="T751" s="89" t="s">
        <v>3307</v>
      </c>
      <c r="U751" s="93" t="s">
        <v>9561</v>
      </c>
    </row>
    <row r="752">
      <c r="A752" s="6">
        <v>45519.0</v>
      </c>
      <c r="B752" s="8" t="s">
        <v>8668</v>
      </c>
      <c r="C752" s="12" t="s">
        <v>9562</v>
      </c>
      <c r="D752" s="8" t="s">
        <v>9563</v>
      </c>
      <c r="E752" s="8" t="s">
        <v>3306</v>
      </c>
      <c r="F752" s="111">
        <v>0.0264</v>
      </c>
      <c r="G752" s="87">
        <v>2222.0</v>
      </c>
      <c r="H752" s="87">
        <v>455000.0</v>
      </c>
      <c r="I752" s="87">
        <v>394613.0</v>
      </c>
      <c r="J752" s="112">
        <f t="shared" si="1"/>
        <v>60387</v>
      </c>
      <c r="K752" s="119" t="s">
        <v>9564</v>
      </c>
      <c r="L752" s="89">
        <v>5.0</v>
      </c>
      <c r="M752" s="89">
        <v>4.0</v>
      </c>
      <c r="N752" s="113">
        <v>3073.0</v>
      </c>
      <c r="O752" s="114"/>
      <c r="P752" s="8" t="s">
        <v>66</v>
      </c>
      <c r="Q752" s="8" t="s">
        <v>66</v>
      </c>
      <c r="R752" s="8" t="s">
        <v>66</v>
      </c>
      <c r="S752" s="106"/>
      <c r="T752" s="89" t="s">
        <v>3307</v>
      </c>
      <c r="U752" s="93" t="s">
        <v>9565</v>
      </c>
      <c r="V752" s="8" t="s">
        <v>5448</v>
      </c>
    </row>
    <row r="753">
      <c r="A753" s="6">
        <v>45519.0</v>
      </c>
      <c r="B753" s="8" t="s">
        <v>9566</v>
      </c>
      <c r="C753" s="12" t="s">
        <v>9567</v>
      </c>
      <c r="D753" s="8" t="s">
        <v>9568</v>
      </c>
      <c r="E753" s="8" t="s">
        <v>3851</v>
      </c>
      <c r="F753" s="111">
        <v>0.0397</v>
      </c>
      <c r="G753" s="87">
        <v>1745.0</v>
      </c>
      <c r="H753" s="87">
        <v>499800.0</v>
      </c>
      <c r="I753" s="87">
        <v>261201.0</v>
      </c>
      <c r="J753" s="121">
        <f t="shared" si="1"/>
        <v>238599</v>
      </c>
      <c r="K753" s="119"/>
      <c r="L753" s="89">
        <v>4.0</v>
      </c>
      <c r="M753" s="89">
        <v>3.0</v>
      </c>
      <c r="N753" s="113">
        <v>2249.0</v>
      </c>
      <c r="O753" s="114" t="s">
        <v>5120</v>
      </c>
      <c r="P753" s="8" t="s">
        <v>2900</v>
      </c>
      <c r="Q753" s="8" t="s">
        <v>2900</v>
      </c>
      <c r="R753" s="8" t="s">
        <v>2900</v>
      </c>
      <c r="S753" s="106"/>
      <c r="T753" s="89" t="s">
        <v>3307</v>
      </c>
      <c r="U753" s="93" t="s">
        <v>9569</v>
      </c>
    </row>
    <row r="754">
      <c r="A754" s="6">
        <v>45519.0</v>
      </c>
      <c r="B754" s="8" t="s">
        <v>5192</v>
      </c>
      <c r="C754" s="12" t="s">
        <v>9570</v>
      </c>
      <c r="D754" s="8" t="s">
        <v>9571</v>
      </c>
      <c r="E754" s="8" t="s">
        <v>3306</v>
      </c>
      <c r="F754" s="111">
        <v>0.0256</v>
      </c>
      <c r="G754" s="87">
        <v>4550.0</v>
      </c>
      <c r="H754" s="87">
        <v>1595000.0</v>
      </c>
      <c r="I754" s="87">
        <v>918749.0</v>
      </c>
      <c r="J754" s="121">
        <f t="shared" si="1"/>
        <v>676251</v>
      </c>
      <c r="K754" s="119"/>
      <c r="L754" s="89">
        <v>5.0</v>
      </c>
      <c r="M754" s="89">
        <v>5.0</v>
      </c>
      <c r="N754" s="113">
        <v>5753.0</v>
      </c>
      <c r="O754" s="114"/>
      <c r="P754" s="8" t="s">
        <v>2900</v>
      </c>
      <c r="Q754" s="8" t="s">
        <v>2900</v>
      </c>
      <c r="R754" s="8" t="s">
        <v>2900</v>
      </c>
      <c r="S754" s="106"/>
      <c r="T754" s="89" t="s">
        <v>3307</v>
      </c>
      <c r="U754" s="93" t="s">
        <v>9572</v>
      </c>
    </row>
    <row r="755">
      <c r="A755" s="6">
        <v>45519.0</v>
      </c>
      <c r="B755" s="8" t="s">
        <v>3753</v>
      </c>
      <c r="C755" s="12" t="s">
        <v>9573</v>
      </c>
      <c r="D755" s="8" t="s">
        <v>9574</v>
      </c>
      <c r="E755" s="8" t="s">
        <v>3306</v>
      </c>
      <c r="F755" s="111">
        <v>0.0394</v>
      </c>
      <c r="G755" s="87">
        <v>1537.0</v>
      </c>
      <c r="H755" s="87">
        <v>375000.0</v>
      </c>
      <c r="I755" s="87">
        <v>72115.0</v>
      </c>
      <c r="J755" s="121">
        <f t="shared" si="1"/>
        <v>302885</v>
      </c>
      <c r="K755" s="119"/>
      <c r="L755" s="89">
        <v>3.0</v>
      </c>
      <c r="M755" s="89">
        <v>2.0</v>
      </c>
      <c r="N755" s="113">
        <v>1624.0</v>
      </c>
      <c r="O755" s="114"/>
      <c r="P755" s="8" t="s">
        <v>2900</v>
      </c>
      <c r="Q755" s="8" t="s">
        <v>2900</v>
      </c>
      <c r="R755" s="8" t="s">
        <v>2900</v>
      </c>
      <c r="S755" s="106"/>
      <c r="T755" s="89" t="s">
        <v>3307</v>
      </c>
      <c r="U755" s="93" t="s">
        <v>9575</v>
      </c>
      <c r="V755" s="8" t="s">
        <v>5448</v>
      </c>
    </row>
    <row r="756">
      <c r="A756" s="6">
        <v>45519.0</v>
      </c>
      <c r="B756" s="8" t="s">
        <v>6532</v>
      </c>
      <c r="C756" s="12" t="s">
        <v>9576</v>
      </c>
      <c r="D756" s="8" t="s">
        <v>9577</v>
      </c>
      <c r="E756" s="8" t="s">
        <v>3306</v>
      </c>
      <c r="F756" s="111">
        <v>0.0322</v>
      </c>
      <c r="G756" s="87">
        <v>1238.0</v>
      </c>
      <c r="H756" s="87">
        <v>350000.0</v>
      </c>
      <c r="I756" s="87">
        <v>227161.0</v>
      </c>
      <c r="J756" s="112">
        <f t="shared" si="1"/>
        <v>122839</v>
      </c>
      <c r="K756" s="119" t="s">
        <v>9578</v>
      </c>
      <c r="L756" s="89">
        <v>4.0</v>
      </c>
      <c r="M756" s="89">
        <v>2.0</v>
      </c>
      <c r="N756" s="113">
        <v>1755.0</v>
      </c>
      <c r="O756" s="114"/>
      <c r="P756" s="8" t="s">
        <v>66</v>
      </c>
      <c r="Q756" s="8" t="s">
        <v>66</v>
      </c>
      <c r="R756" s="8" t="s">
        <v>66</v>
      </c>
      <c r="S756" s="106"/>
      <c r="T756" s="89" t="s">
        <v>3307</v>
      </c>
      <c r="U756" s="93" t="s">
        <v>9579</v>
      </c>
    </row>
    <row r="757">
      <c r="A757" s="6">
        <v>45519.0</v>
      </c>
      <c r="B757" s="8" t="s">
        <v>9580</v>
      </c>
      <c r="C757" s="12" t="s">
        <v>9581</v>
      </c>
      <c r="D757" s="8" t="s">
        <v>9582</v>
      </c>
      <c r="E757" s="8" t="s">
        <v>3306</v>
      </c>
      <c r="F757" s="111">
        <v>0.0372</v>
      </c>
      <c r="G757" s="87">
        <v>1181.0</v>
      </c>
      <c r="H757" s="87">
        <v>409900.0</v>
      </c>
      <c r="I757" s="87">
        <v>191696.0</v>
      </c>
      <c r="J757" s="121">
        <f t="shared" si="1"/>
        <v>218204</v>
      </c>
      <c r="K757" s="119"/>
      <c r="L757" s="89">
        <v>4.0</v>
      </c>
      <c r="M757" s="89">
        <v>2.0</v>
      </c>
      <c r="N757" s="113">
        <v>1698.0</v>
      </c>
      <c r="O757" s="114"/>
      <c r="P757" s="8" t="s">
        <v>2900</v>
      </c>
      <c r="Q757" s="8" t="s">
        <v>2900</v>
      </c>
      <c r="R757" s="8" t="s">
        <v>2900</v>
      </c>
      <c r="S757" s="106"/>
      <c r="T757" s="89" t="s">
        <v>3307</v>
      </c>
      <c r="U757" s="93" t="s">
        <v>9583</v>
      </c>
    </row>
    <row r="758">
      <c r="A758" s="6">
        <v>45519.0</v>
      </c>
      <c r="B758" s="8" t="s">
        <v>9584</v>
      </c>
      <c r="C758" s="12" t="s">
        <v>9585</v>
      </c>
      <c r="D758" s="8" t="s">
        <v>9586</v>
      </c>
      <c r="E758" s="8" t="s">
        <v>3306</v>
      </c>
      <c r="F758" s="111">
        <v>0.0283</v>
      </c>
      <c r="G758" s="87">
        <v>1777.0</v>
      </c>
      <c r="H758" s="87">
        <v>685000.0</v>
      </c>
      <c r="I758" s="87">
        <v>187048.0</v>
      </c>
      <c r="J758" s="121">
        <f t="shared" si="1"/>
        <v>497952</v>
      </c>
      <c r="K758" s="119"/>
      <c r="L758" s="89">
        <v>3.0</v>
      </c>
      <c r="M758" s="89">
        <v>4.0</v>
      </c>
      <c r="N758" s="113">
        <v>3489.0</v>
      </c>
      <c r="O758" s="114"/>
      <c r="P758" s="8" t="s">
        <v>2900</v>
      </c>
      <c r="Q758" s="8" t="s">
        <v>2900</v>
      </c>
      <c r="R758" s="8" t="s">
        <v>2900</v>
      </c>
      <c r="S758" s="106"/>
      <c r="T758" s="89" t="s">
        <v>3307</v>
      </c>
      <c r="U758" s="93" t="s">
        <v>9587</v>
      </c>
    </row>
    <row r="759">
      <c r="A759" s="6">
        <v>45519.0</v>
      </c>
      <c r="B759" s="8" t="s">
        <v>6532</v>
      </c>
      <c r="C759" s="12" t="s">
        <v>9588</v>
      </c>
      <c r="D759" s="8" t="s">
        <v>9589</v>
      </c>
      <c r="E759" s="8" t="s">
        <v>3306</v>
      </c>
      <c r="F759" s="111">
        <v>0.0409</v>
      </c>
      <c r="G759" s="87">
        <v>1137.0</v>
      </c>
      <c r="H759" s="87">
        <v>435000.0</v>
      </c>
      <c r="I759" s="87">
        <v>127253.0</v>
      </c>
      <c r="J759" s="121">
        <f t="shared" si="1"/>
        <v>307747</v>
      </c>
      <c r="K759" s="119"/>
      <c r="L759" s="89">
        <v>4.0</v>
      </c>
      <c r="M759" s="89">
        <v>4.0</v>
      </c>
      <c r="N759" s="113">
        <v>2193.0</v>
      </c>
      <c r="O759" s="114"/>
      <c r="P759" s="8" t="s">
        <v>2900</v>
      </c>
      <c r="Q759" s="8" t="s">
        <v>2900</v>
      </c>
      <c r="R759" s="8" t="s">
        <v>2900</v>
      </c>
      <c r="S759" s="106"/>
      <c r="T759" s="89" t="s">
        <v>3307</v>
      </c>
      <c r="U759" s="93" t="s">
        <v>9590</v>
      </c>
    </row>
    <row r="760">
      <c r="A760" s="6">
        <v>45519.0</v>
      </c>
      <c r="B760" s="8" t="s">
        <v>9591</v>
      </c>
      <c r="C760" s="12" t="s">
        <v>9592</v>
      </c>
      <c r="D760" s="8" t="s">
        <v>9593</v>
      </c>
      <c r="E760" s="8" t="s">
        <v>3314</v>
      </c>
      <c r="F760" s="111">
        <v>0.0273</v>
      </c>
      <c r="G760" s="87">
        <v>773.0</v>
      </c>
      <c r="H760" s="87">
        <v>240000.0</v>
      </c>
      <c r="I760" s="87">
        <v>154684.0</v>
      </c>
      <c r="J760" s="112">
        <f t="shared" si="1"/>
        <v>85316</v>
      </c>
      <c r="K760" s="119" t="s">
        <v>9594</v>
      </c>
      <c r="L760" s="89">
        <v>2.0</v>
      </c>
      <c r="M760" s="89">
        <v>2.0</v>
      </c>
      <c r="N760" s="113">
        <v>1546.0</v>
      </c>
      <c r="O760" s="114">
        <v>329.0</v>
      </c>
      <c r="P760" s="8" t="s">
        <v>66</v>
      </c>
      <c r="Q760" s="8" t="s">
        <v>66</v>
      </c>
      <c r="R760" s="8" t="s">
        <v>66</v>
      </c>
      <c r="S760" s="106"/>
      <c r="T760" s="89" t="s">
        <v>3307</v>
      </c>
      <c r="U760" s="93" t="s">
        <v>9595</v>
      </c>
      <c r="V760" s="8" t="s">
        <v>5448</v>
      </c>
    </row>
    <row r="761">
      <c r="A761" s="6">
        <v>45519.0</v>
      </c>
      <c r="B761" s="8" t="s">
        <v>4024</v>
      </c>
      <c r="C761" s="12" t="s">
        <v>9596</v>
      </c>
      <c r="D761" s="8" t="s">
        <v>9597</v>
      </c>
      <c r="E761" s="8" t="s">
        <v>3306</v>
      </c>
      <c r="F761" s="111">
        <v>0.0362</v>
      </c>
      <c r="G761" s="87">
        <v>2060.0</v>
      </c>
      <c r="H761" s="87">
        <v>475000.0</v>
      </c>
      <c r="I761" s="87">
        <v>322185.0</v>
      </c>
      <c r="J761" s="121">
        <f t="shared" si="1"/>
        <v>152815</v>
      </c>
      <c r="K761" s="119"/>
      <c r="L761" s="89">
        <v>4.0</v>
      </c>
      <c r="M761" s="89">
        <v>3.0</v>
      </c>
      <c r="N761" s="113">
        <v>2226.0</v>
      </c>
      <c r="O761" s="114"/>
      <c r="P761" s="8" t="s">
        <v>2900</v>
      </c>
      <c r="Q761" s="8" t="s">
        <v>2900</v>
      </c>
      <c r="R761" s="8" t="s">
        <v>2900</v>
      </c>
      <c r="S761" s="106"/>
      <c r="T761" s="89" t="s">
        <v>3307</v>
      </c>
      <c r="U761" s="93" t="s">
        <v>9598</v>
      </c>
      <c r="V761" s="8" t="s">
        <v>5448</v>
      </c>
    </row>
    <row r="762">
      <c r="A762" s="6">
        <v>45519.0</v>
      </c>
      <c r="B762" s="8" t="s">
        <v>7310</v>
      </c>
      <c r="C762" s="12" t="s">
        <v>9599</v>
      </c>
      <c r="D762" s="8" t="s">
        <v>9600</v>
      </c>
      <c r="E762" s="8" t="s">
        <v>3306</v>
      </c>
      <c r="F762" s="111">
        <v>0.0271</v>
      </c>
      <c r="G762" s="87">
        <v>798.0</v>
      </c>
      <c r="H762" s="87">
        <v>330000.0</v>
      </c>
      <c r="I762" s="87">
        <v>153590.0</v>
      </c>
      <c r="J762" s="121">
        <f t="shared" si="1"/>
        <v>176410</v>
      </c>
      <c r="K762" s="119"/>
      <c r="L762" s="89">
        <v>2.0</v>
      </c>
      <c r="M762" s="89">
        <v>1.0</v>
      </c>
      <c r="N762" s="113">
        <v>861.0</v>
      </c>
      <c r="O762" s="114">
        <v>100.0</v>
      </c>
      <c r="P762" s="8" t="s">
        <v>2900</v>
      </c>
      <c r="Q762" s="8" t="s">
        <v>2900</v>
      </c>
      <c r="R762" s="8" t="s">
        <v>2900</v>
      </c>
      <c r="S762" s="106"/>
      <c r="T762" s="89" t="s">
        <v>3307</v>
      </c>
      <c r="U762" s="93" t="s">
        <v>9601</v>
      </c>
    </row>
    <row r="763">
      <c r="A763" s="6">
        <v>45519.0</v>
      </c>
      <c r="B763" s="8" t="s">
        <v>3464</v>
      </c>
      <c r="C763" s="12" t="s">
        <v>9602</v>
      </c>
      <c r="D763" s="8" t="s">
        <v>9603</v>
      </c>
      <c r="E763" s="8" t="s">
        <v>3306</v>
      </c>
      <c r="F763" s="111">
        <v>0.0264</v>
      </c>
      <c r="G763" s="87">
        <v>2370.0</v>
      </c>
      <c r="H763" s="87">
        <v>640000.0</v>
      </c>
      <c r="I763" s="87">
        <v>439918.0</v>
      </c>
      <c r="J763" s="121">
        <f t="shared" si="1"/>
        <v>200082</v>
      </c>
      <c r="K763" s="119"/>
      <c r="L763" s="89">
        <v>4.0</v>
      </c>
      <c r="M763" s="89">
        <v>3.0</v>
      </c>
      <c r="N763" s="113">
        <v>2975.0</v>
      </c>
      <c r="O763" s="114"/>
      <c r="P763" s="8" t="s">
        <v>2900</v>
      </c>
      <c r="Q763" s="8" t="s">
        <v>2900</v>
      </c>
      <c r="R763" s="8" t="s">
        <v>2900</v>
      </c>
      <c r="S763" s="106"/>
      <c r="T763" s="89" t="s">
        <v>3307</v>
      </c>
      <c r="U763" s="93" t="s">
        <v>9604</v>
      </c>
    </row>
    <row r="764">
      <c r="A764" s="6">
        <v>45518.0</v>
      </c>
      <c r="B764" s="8" t="s">
        <v>9605</v>
      </c>
      <c r="C764" s="12" t="s">
        <v>9606</v>
      </c>
      <c r="D764" s="8" t="s">
        <v>9607</v>
      </c>
      <c r="E764" s="8" t="s">
        <v>3306</v>
      </c>
      <c r="F764" s="111">
        <v>0.0243</v>
      </c>
      <c r="G764" s="87">
        <v>1902.0</v>
      </c>
      <c r="H764" s="87">
        <v>569900.0</v>
      </c>
      <c r="I764" s="87">
        <v>397663.0</v>
      </c>
      <c r="J764" s="121">
        <f t="shared" si="1"/>
        <v>172237</v>
      </c>
      <c r="K764" s="119"/>
      <c r="L764" s="89">
        <v>5.0</v>
      </c>
      <c r="M764" s="89">
        <v>4.0</v>
      </c>
      <c r="N764" s="113">
        <v>3846.0</v>
      </c>
      <c r="O764" s="114"/>
      <c r="P764" s="8" t="s">
        <v>2900</v>
      </c>
      <c r="Q764" s="8" t="s">
        <v>2900</v>
      </c>
      <c r="R764" s="8" t="s">
        <v>2900</v>
      </c>
      <c r="S764" s="106"/>
      <c r="T764" s="89" t="s">
        <v>3307</v>
      </c>
      <c r="U764" s="93" t="s">
        <v>9608</v>
      </c>
    </row>
    <row r="765">
      <c r="A765" s="6">
        <v>45518.0</v>
      </c>
      <c r="B765" s="8" t="s">
        <v>9609</v>
      </c>
      <c r="C765" s="12" t="s">
        <v>9610</v>
      </c>
      <c r="D765" s="8" t="s">
        <v>9611</v>
      </c>
      <c r="E765" s="8" t="s">
        <v>3851</v>
      </c>
      <c r="F765" s="111">
        <v>0.038</v>
      </c>
      <c r="G765" s="87">
        <v>754.0</v>
      </c>
      <c r="H765" s="87">
        <v>315000.0</v>
      </c>
      <c r="I765" s="87">
        <v>122854.0</v>
      </c>
      <c r="J765" s="121">
        <f t="shared" si="1"/>
        <v>192146</v>
      </c>
      <c r="K765" s="119"/>
      <c r="L765" s="89">
        <v>2.0</v>
      </c>
      <c r="M765" s="89">
        <v>2.0</v>
      </c>
      <c r="N765" s="113">
        <v>1265.0</v>
      </c>
      <c r="O765" s="114">
        <v>340.0</v>
      </c>
      <c r="P765" s="8" t="s">
        <v>2900</v>
      </c>
      <c r="Q765" s="8" t="s">
        <v>2900</v>
      </c>
      <c r="R765" s="8" t="s">
        <v>2900</v>
      </c>
      <c r="S765" s="106"/>
      <c r="T765" s="89" t="s">
        <v>3307</v>
      </c>
      <c r="U765" s="93" t="s">
        <v>9612</v>
      </c>
    </row>
    <row r="766">
      <c r="A766" s="6">
        <v>45518.0</v>
      </c>
      <c r="B766" s="8" t="s">
        <v>3464</v>
      </c>
      <c r="C766" s="12" t="s">
        <v>9613</v>
      </c>
      <c r="D766" s="8" t="s">
        <v>9614</v>
      </c>
      <c r="E766" s="8" t="s">
        <v>3306</v>
      </c>
      <c r="F766" s="111">
        <v>0.0321</v>
      </c>
      <c r="G766" s="87">
        <v>562.0</v>
      </c>
      <c r="H766" s="87">
        <v>264900.0</v>
      </c>
      <c r="I766" s="87">
        <v>94443.0</v>
      </c>
      <c r="J766" s="121">
        <f t="shared" si="1"/>
        <v>170457</v>
      </c>
      <c r="K766" s="119"/>
      <c r="L766" s="89">
        <v>3.0</v>
      </c>
      <c r="M766" s="89">
        <v>3.0</v>
      </c>
      <c r="N766" s="113">
        <v>1530.0</v>
      </c>
      <c r="O766" s="114">
        <v>329.0</v>
      </c>
      <c r="P766" s="8" t="s">
        <v>2900</v>
      </c>
      <c r="Q766" s="8" t="s">
        <v>2900</v>
      </c>
      <c r="R766" s="8" t="s">
        <v>2900</v>
      </c>
      <c r="S766" s="106"/>
      <c r="T766" s="89" t="s">
        <v>3307</v>
      </c>
      <c r="U766" s="93" t="s">
        <v>9615</v>
      </c>
    </row>
    <row r="767">
      <c r="A767" s="6">
        <v>45518.0</v>
      </c>
      <c r="B767" s="8" t="s">
        <v>9616</v>
      </c>
      <c r="C767" s="12" t="s">
        <v>9617</v>
      </c>
      <c r="D767" s="8" t="s">
        <v>9618</v>
      </c>
      <c r="E767" s="8" t="s">
        <v>3306</v>
      </c>
      <c r="F767" s="111">
        <v>0.0322</v>
      </c>
      <c r="G767" s="87">
        <v>1456.0</v>
      </c>
      <c r="H767" s="87">
        <v>415000.0</v>
      </c>
      <c r="I767" s="87">
        <v>265863.0</v>
      </c>
      <c r="J767" s="112">
        <f t="shared" si="1"/>
        <v>149137</v>
      </c>
      <c r="K767" s="119"/>
      <c r="L767" s="89">
        <v>3.0</v>
      </c>
      <c r="M767" s="89">
        <v>3.0</v>
      </c>
      <c r="N767" s="113">
        <v>2025.0</v>
      </c>
      <c r="O767" s="114"/>
      <c r="P767" s="8" t="s">
        <v>66</v>
      </c>
      <c r="Q767" s="8" t="s">
        <v>66</v>
      </c>
      <c r="R767" s="8" t="s">
        <v>66</v>
      </c>
      <c r="S767" s="106"/>
      <c r="T767" s="89" t="s">
        <v>3307</v>
      </c>
      <c r="U767" s="93" t="s">
        <v>9619</v>
      </c>
    </row>
    <row r="768">
      <c r="A768" s="6">
        <v>45518.0</v>
      </c>
      <c r="B768" s="8" t="s">
        <v>9620</v>
      </c>
      <c r="C768" s="12" t="s">
        <v>9621</v>
      </c>
      <c r="D768" s="8" t="s">
        <v>9622</v>
      </c>
      <c r="E768" s="8" t="s">
        <v>3306</v>
      </c>
      <c r="F768" s="111">
        <v>0.0264</v>
      </c>
      <c r="G768" s="87">
        <v>1380.0</v>
      </c>
      <c r="H768" s="87">
        <v>375000.0</v>
      </c>
      <c r="I768" s="87">
        <v>275019.0</v>
      </c>
      <c r="J768" s="112">
        <f t="shared" si="1"/>
        <v>99981</v>
      </c>
      <c r="K768" s="119" t="s">
        <v>9623</v>
      </c>
      <c r="L768" s="89">
        <v>2.0</v>
      </c>
      <c r="M768" s="89">
        <v>2.0</v>
      </c>
      <c r="N768" s="113">
        <v>1364.0</v>
      </c>
      <c r="O768" s="114"/>
      <c r="P768" s="8" t="s">
        <v>66</v>
      </c>
      <c r="Q768" s="8" t="s">
        <v>66</v>
      </c>
      <c r="R768" s="8" t="s">
        <v>66</v>
      </c>
      <c r="S768" s="106"/>
      <c r="T768" s="89" t="s">
        <v>3307</v>
      </c>
      <c r="U768" s="93" t="s">
        <v>9624</v>
      </c>
    </row>
    <row r="769">
      <c r="A769" s="6">
        <v>45518.0</v>
      </c>
      <c r="B769" s="8" t="s">
        <v>9625</v>
      </c>
      <c r="C769" s="12" t="s">
        <v>9626</v>
      </c>
      <c r="D769" s="8" t="s">
        <v>9627</v>
      </c>
      <c r="E769" s="8" t="s">
        <v>3306</v>
      </c>
      <c r="F769" s="111">
        <v>0.0344</v>
      </c>
      <c r="G769" s="87">
        <v>1548.0</v>
      </c>
      <c r="H769" s="87">
        <v>573900.0</v>
      </c>
      <c r="I769" s="87">
        <v>245295.0</v>
      </c>
      <c r="J769" s="121">
        <f t="shared" si="1"/>
        <v>328605</v>
      </c>
      <c r="K769" s="119"/>
      <c r="L769" s="89">
        <v>4.0</v>
      </c>
      <c r="M769" s="89">
        <v>4.0</v>
      </c>
      <c r="N769" s="113">
        <v>3133.0</v>
      </c>
      <c r="O769" s="114"/>
      <c r="P769" s="8" t="s">
        <v>2900</v>
      </c>
      <c r="Q769" s="8" t="s">
        <v>2900</v>
      </c>
      <c r="R769" s="8" t="s">
        <v>2900</v>
      </c>
      <c r="S769" s="106"/>
      <c r="T769" s="89" t="s">
        <v>3307</v>
      </c>
      <c r="U769" s="93" t="s">
        <v>9628</v>
      </c>
    </row>
    <row r="770">
      <c r="A770" s="6">
        <v>45518.0</v>
      </c>
      <c r="B770" s="8" t="s">
        <v>6218</v>
      </c>
      <c r="C770" s="12" t="s">
        <v>9629</v>
      </c>
      <c r="D770" s="8" t="s">
        <v>9630</v>
      </c>
      <c r="E770" s="8" t="s">
        <v>3306</v>
      </c>
      <c r="F770" s="111">
        <v>0.0392</v>
      </c>
      <c r="G770" s="87">
        <v>1281.0</v>
      </c>
      <c r="H770" s="87">
        <v>599000.0</v>
      </c>
      <c r="I770" s="87">
        <v>247375.0</v>
      </c>
      <c r="J770" s="121">
        <f t="shared" si="1"/>
        <v>351625</v>
      </c>
      <c r="K770" s="119"/>
      <c r="L770" s="89">
        <v>6.0</v>
      </c>
      <c r="M770" s="89">
        <v>4.0</v>
      </c>
      <c r="N770" s="113">
        <v>3830.0</v>
      </c>
      <c r="O770" s="114"/>
      <c r="P770" s="8" t="s">
        <v>2900</v>
      </c>
      <c r="Q770" s="8" t="s">
        <v>2900</v>
      </c>
      <c r="R770" s="8" t="s">
        <v>2900</v>
      </c>
      <c r="S770" s="106"/>
      <c r="T770" s="89" t="s">
        <v>3307</v>
      </c>
      <c r="U770" s="93" t="s">
        <v>9631</v>
      </c>
    </row>
    <row r="771">
      <c r="A771" s="122">
        <v>45518.0</v>
      </c>
      <c r="B771" s="8" t="s">
        <v>9632</v>
      </c>
      <c r="C771" s="12" t="s">
        <v>9633</v>
      </c>
      <c r="D771" s="8" t="s">
        <v>9634</v>
      </c>
      <c r="E771" s="8" t="s">
        <v>3314</v>
      </c>
      <c r="F771" s="111">
        <v>0.0262</v>
      </c>
      <c r="G771" s="87">
        <v>1792.0</v>
      </c>
      <c r="H771" s="87">
        <v>377800.0</v>
      </c>
      <c r="I771" s="87">
        <v>362561.0</v>
      </c>
      <c r="J771" s="112">
        <f t="shared" si="1"/>
        <v>15239</v>
      </c>
      <c r="K771" s="119" t="s">
        <v>9635</v>
      </c>
      <c r="L771" s="89">
        <v>3.0</v>
      </c>
      <c r="M771" s="89">
        <v>3.0</v>
      </c>
      <c r="N771" s="113">
        <v>1773.0</v>
      </c>
      <c r="O771" s="114"/>
      <c r="P771" s="8" t="s">
        <v>66</v>
      </c>
      <c r="Q771" s="8" t="s">
        <v>66</v>
      </c>
      <c r="R771" s="8" t="s">
        <v>66</v>
      </c>
      <c r="S771" s="116" t="s">
        <v>9636</v>
      </c>
      <c r="T771" s="89" t="s">
        <v>3307</v>
      </c>
      <c r="U771" s="93" t="s">
        <v>9637</v>
      </c>
    </row>
    <row r="772">
      <c r="A772" s="6">
        <v>45518.0</v>
      </c>
      <c r="B772" s="8" t="s">
        <v>9638</v>
      </c>
      <c r="C772" s="12" t="s">
        <v>9639</v>
      </c>
      <c r="D772" s="8" t="s">
        <v>9640</v>
      </c>
      <c r="E772" s="8" t="s">
        <v>3306</v>
      </c>
      <c r="F772" s="111">
        <v>0.0243</v>
      </c>
      <c r="G772" s="87">
        <v>1810.0</v>
      </c>
      <c r="H772" s="87">
        <v>975000.0</v>
      </c>
      <c r="I772" s="87">
        <v>366891.0</v>
      </c>
      <c r="J772" s="121">
        <f t="shared" si="1"/>
        <v>608109</v>
      </c>
      <c r="K772" s="119"/>
      <c r="L772" s="89">
        <v>5.0</v>
      </c>
      <c r="M772" s="89">
        <v>3.0</v>
      </c>
      <c r="N772" s="113">
        <v>2571.0</v>
      </c>
      <c r="O772" s="114"/>
      <c r="P772" s="8" t="s">
        <v>2900</v>
      </c>
      <c r="Q772" s="8" t="s">
        <v>2900</v>
      </c>
      <c r="R772" s="8" t="s">
        <v>2900</v>
      </c>
      <c r="S772" s="106"/>
      <c r="T772" s="89" t="s">
        <v>3307</v>
      </c>
      <c r="U772" s="93" t="s">
        <v>9641</v>
      </c>
    </row>
    <row r="773">
      <c r="A773" s="6">
        <v>45518.0</v>
      </c>
      <c r="B773" s="8" t="s">
        <v>9642</v>
      </c>
      <c r="C773" s="12" t="s">
        <v>9643</v>
      </c>
      <c r="D773" s="8" t="s">
        <v>9644</v>
      </c>
      <c r="E773" s="8" t="s">
        <v>3306</v>
      </c>
      <c r="F773" s="111">
        <v>0.0351</v>
      </c>
      <c r="G773" s="87">
        <v>2366.0</v>
      </c>
      <c r="H773" s="87">
        <v>595900.0</v>
      </c>
      <c r="I773" s="87">
        <v>474456.0</v>
      </c>
      <c r="J773" s="112">
        <f t="shared" si="1"/>
        <v>121444</v>
      </c>
      <c r="K773" s="119" t="s">
        <v>9645</v>
      </c>
      <c r="L773" s="89">
        <v>5.0</v>
      </c>
      <c r="M773" s="89">
        <v>4.0</v>
      </c>
      <c r="N773" s="113">
        <v>3641.0</v>
      </c>
      <c r="O773" s="114"/>
      <c r="P773" s="8" t="s">
        <v>66</v>
      </c>
      <c r="Q773" s="8" t="s">
        <v>66</v>
      </c>
      <c r="R773" s="8" t="s">
        <v>66</v>
      </c>
      <c r="S773" s="106"/>
      <c r="T773" s="89" t="s">
        <v>3307</v>
      </c>
      <c r="U773" s="93" t="s">
        <v>9646</v>
      </c>
    </row>
    <row r="774">
      <c r="A774" s="6">
        <v>45518.0</v>
      </c>
      <c r="B774" s="8" t="s">
        <v>9647</v>
      </c>
      <c r="C774" s="12" t="s">
        <v>9648</v>
      </c>
      <c r="D774" s="8" t="s">
        <v>9649</v>
      </c>
      <c r="E774" s="8" t="s">
        <v>3306</v>
      </c>
      <c r="F774" s="111">
        <v>0.0262</v>
      </c>
      <c r="G774" s="87">
        <v>758.0</v>
      </c>
      <c r="H774" s="87">
        <v>365000.0</v>
      </c>
      <c r="I774" s="87">
        <v>145361.0</v>
      </c>
      <c r="J774" s="121">
        <f t="shared" si="1"/>
        <v>219639</v>
      </c>
      <c r="K774" s="119"/>
      <c r="L774" s="89">
        <v>4.0</v>
      </c>
      <c r="M774" s="89">
        <v>3.0</v>
      </c>
      <c r="N774" s="113">
        <v>2008.0</v>
      </c>
      <c r="O774" s="114"/>
      <c r="P774" s="8" t="s">
        <v>2900</v>
      </c>
      <c r="Q774" s="8" t="s">
        <v>2900</v>
      </c>
      <c r="R774" s="8" t="s">
        <v>2900</v>
      </c>
      <c r="S774" s="106"/>
      <c r="T774" s="89" t="s">
        <v>3307</v>
      </c>
      <c r="U774" s="93" t="s">
        <v>9650</v>
      </c>
    </row>
    <row r="775">
      <c r="A775" s="6">
        <v>45517.0</v>
      </c>
      <c r="B775" s="8" t="s">
        <v>9651</v>
      </c>
      <c r="C775" s="12" t="s">
        <v>9652</v>
      </c>
      <c r="D775" s="8" t="s">
        <v>9653</v>
      </c>
      <c r="E775" s="8" t="s">
        <v>3851</v>
      </c>
      <c r="F775" s="111">
        <v>0.0395</v>
      </c>
      <c r="G775" s="87">
        <v>1524.0</v>
      </c>
      <c r="H775" s="87">
        <v>539900.0</v>
      </c>
      <c r="I775" s="87">
        <v>207893.0</v>
      </c>
      <c r="J775" s="121">
        <f t="shared" si="1"/>
        <v>332007</v>
      </c>
      <c r="K775" s="119"/>
      <c r="L775" s="89">
        <v>4.0</v>
      </c>
      <c r="M775" s="89">
        <v>4.0</v>
      </c>
      <c r="N775" s="113">
        <v>2587.0</v>
      </c>
      <c r="O775" s="114">
        <v>87.0</v>
      </c>
      <c r="P775" s="8" t="s">
        <v>2900</v>
      </c>
      <c r="Q775" s="8" t="s">
        <v>2900</v>
      </c>
      <c r="R775" s="8" t="s">
        <v>2900</v>
      </c>
      <c r="S775" s="106"/>
      <c r="T775" s="89" t="s">
        <v>3307</v>
      </c>
      <c r="U775" s="93" t="s">
        <v>9654</v>
      </c>
    </row>
    <row r="776">
      <c r="A776" s="6">
        <v>45517.0</v>
      </c>
      <c r="B776" s="8" t="s">
        <v>9655</v>
      </c>
      <c r="C776" s="12" t="s">
        <v>9656</v>
      </c>
      <c r="D776" s="8" t="s">
        <v>9657</v>
      </c>
      <c r="E776" s="8" t="s">
        <v>3306</v>
      </c>
      <c r="F776" s="111">
        <v>0.0365</v>
      </c>
      <c r="G776" s="87">
        <v>919.0</v>
      </c>
      <c r="H776" s="87">
        <v>399900.0</v>
      </c>
      <c r="I776" s="87">
        <v>143928.0</v>
      </c>
      <c r="J776" s="121">
        <f t="shared" si="1"/>
        <v>255972</v>
      </c>
      <c r="K776" s="119"/>
      <c r="L776" s="89">
        <v>4.0</v>
      </c>
      <c r="M776" s="89">
        <v>3.0</v>
      </c>
      <c r="N776" s="113">
        <v>1876.0</v>
      </c>
      <c r="O776" s="114"/>
      <c r="P776" s="8" t="s">
        <v>2900</v>
      </c>
      <c r="Q776" s="8" t="s">
        <v>2900</v>
      </c>
      <c r="R776" s="8" t="s">
        <v>2900</v>
      </c>
      <c r="S776" s="106"/>
      <c r="T776" s="89" t="s">
        <v>3307</v>
      </c>
      <c r="U776" s="93" t="s">
        <v>9658</v>
      </c>
    </row>
    <row r="777">
      <c r="A777" s="6">
        <v>45517.0</v>
      </c>
      <c r="B777" s="8" t="s">
        <v>9659</v>
      </c>
      <c r="C777" s="12" t="s">
        <v>9660</v>
      </c>
      <c r="D777" s="8" t="s">
        <v>9661</v>
      </c>
      <c r="E777" s="8" t="s">
        <v>3851</v>
      </c>
      <c r="F777" s="111">
        <v>0.0258</v>
      </c>
      <c r="G777" s="87">
        <v>1031.0</v>
      </c>
      <c r="H777" s="87">
        <v>385000.0</v>
      </c>
      <c r="I777" s="87">
        <v>194565.0</v>
      </c>
      <c r="J777" s="121">
        <f t="shared" si="1"/>
        <v>190435</v>
      </c>
      <c r="K777" s="119"/>
      <c r="L777" s="89">
        <v>3.0</v>
      </c>
      <c r="M777" s="89">
        <v>2.0</v>
      </c>
      <c r="N777" s="113">
        <v>1711.0</v>
      </c>
      <c r="O777" s="114"/>
      <c r="P777" s="8" t="s">
        <v>2900</v>
      </c>
      <c r="Q777" s="8" t="s">
        <v>2900</v>
      </c>
      <c r="R777" s="8" t="s">
        <v>2900</v>
      </c>
      <c r="S777" s="106"/>
      <c r="T777" s="89" t="s">
        <v>3307</v>
      </c>
      <c r="U777" s="93" t="s">
        <v>9662</v>
      </c>
    </row>
    <row r="778">
      <c r="A778" s="6">
        <v>45517.0</v>
      </c>
      <c r="B778" s="8" t="s">
        <v>9663</v>
      </c>
      <c r="C778" s="12" t="s">
        <v>9664</v>
      </c>
      <c r="D778" s="8" t="s">
        <v>9665</v>
      </c>
      <c r="E778" s="8" t="s">
        <v>3851</v>
      </c>
      <c r="F778" s="111">
        <v>0.0394</v>
      </c>
      <c r="G778" s="87">
        <v>1201.0</v>
      </c>
      <c r="H778" s="87">
        <v>365000.0</v>
      </c>
      <c r="I778" s="87">
        <v>203929.0</v>
      </c>
      <c r="J778" s="121">
        <f t="shared" si="1"/>
        <v>161071</v>
      </c>
      <c r="K778" s="119"/>
      <c r="L778" s="89">
        <v>6.0</v>
      </c>
      <c r="M778" s="89">
        <v>2.0</v>
      </c>
      <c r="N778" s="113">
        <v>1778.0</v>
      </c>
      <c r="O778" s="114"/>
      <c r="P778" s="8" t="s">
        <v>2900</v>
      </c>
      <c r="Q778" s="8" t="s">
        <v>2900</v>
      </c>
      <c r="R778" s="8" t="s">
        <v>2900</v>
      </c>
      <c r="S778" s="106"/>
      <c r="T778" s="89" t="s">
        <v>3307</v>
      </c>
      <c r="U778" s="93" t="s">
        <v>9666</v>
      </c>
    </row>
    <row r="779">
      <c r="A779" s="6">
        <v>45517.0</v>
      </c>
      <c r="B779" s="8" t="s">
        <v>9667</v>
      </c>
      <c r="C779" s="12" t="s">
        <v>9668</v>
      </c>
      <c r="D779" s="8" t="s">
        <v>9669</v>
      </c>
      <c r="E779" s="8" t="s">
        <v>3306</v>
      </c>
      <c r="F779" s="111">
        <v>0.0352</v>
      </c>
      <c r="G779" s="87">
        <v>949.0</v>
      </c>
      <c r="H779" s="87">
        <v>369000.0</v>
      </c>
      <c r="I779" s="87">
        <v>105576.0</v>
      </c>
      <c r="J779" s="121">
        <f t="shared" si="1"/>
        <v>263424</v>
      </c>
      <c r="K779" s="119"/>
      <c r="L779" s="89">
        <v>4.0</v>
      </c>
      <c r="M779" s="89">
        <v>2.0</v>
      </c>
      <c r="N779" s="113">
        <v>1438.0</v>
      </c>
      <c r="O779" s="114"/>
      <c r="P779" s="8" t="s">
        <v>2900</v>
      </c>
      <c r="Q779" s="8" t="s">
        <v>2900</v>
      </c>
      <c r="R779" s="8" t="s">
        <v>2900</v>
      </c>
      <c r="S779" s="106"/>
      <c r="T779" s="89" t="s">
        <v>3307</v>
      </c>
      <c r="U779" s="93" t="s">
        <v>9670</v>
      </c>
    </row>
    <row r="780">
      <c r="A780" s="6">
        <v>45517.0</v>
      </c>
      <c r="B780" s="8" t="s">
        <v>9671</v>
      </c>
      <c r="C780" s="12" t="s">
        <v>9672</v>
      </c>
      <c r="D780" s="8" t="s">
        <v>9673</v>
      </c>
      <c r="E780" s="8" t="s">
        <v>3851</v>
      </c>
      <c r="F780" s="111">
        <v>0.0366</v>
      </c>
      <c r="G780" s="87">
        <v>1366.0</v>
      </c>
      <c r="H780" s="87">
        <v>549000.0</v>
      </c>
      <c r="I780" s="87">
        <v>209360.0</v>
      </c>
      <c r="J780" s="121">
        <f t="shared" si="1"/>
        <v>339640</v>
      </c>
      <c r="K780" s="119"/>
      <c r="L780" s="89">
        <v>3.0</v>
      </c>
      <c r="M780" s="89">
        <v>2.0</v>
      </c>
      <c r="N780" s="113">
        <v>1795.0</v>
      </c>
      <c r="O780" s="114"/>
      <c r="P780" s="8" t="s">
        <v>2900</v>
      </c>
      <c r="Q780" s="8" t="s">
        <v>2900</v>
      </c>
      <c r="R780" s="8" t="s">
        <v>2900</v>
      </c>
      <c r="S780" s="106"/>
      <c r="T780" s="89" t="s">
        <v>3307</v>
      </c>
      <c r="U780" s="93" t="s">
        <v>9674</v>
      </c>
    </row>
    <row r="781">
      <c r="A781" s="6">
        <v>45517.0</v>
      </c>
      <c r="B781" s="8" t="s">
        <v>6018</v>
      </c>
      <c r="C781" s="12" t="s">
        <v>9675</v>
      </c>
      <c r="D781" s="8" t="s">
        <v>9676</v>
      </c>
      <c r="E781" s="8" t="s">
        <v>3306</v>
      </c>
      <c r="F781" s="111">
        <v>0.0364</v>
      </c>
      <c r="G781" s="87">
        <v>733.0</v>
      </c>
      <c r="H781" s="87">
        <v>320000.0</v>
      </c>
      <c r="I781" s="87">
        <v>98757.0</v>
      </c>
      <c r="J781" s="121">
        <f t="shared" si="1"/>
        <v>221243</v>
      </c>
      <c r="K781" s="119"/>
      <c r="L781" s="89">
        <v>2.0</v>
      </c>
      <c r="M781" s="89">
        <v>3.0</v>
      </c>
      <c r="N781" s="113">
        <v>1504.0</v>
      </c>
      <c r="O781" s="114">
        <v>306.0</v>
      </c>
      <c r="P781" s="8" t="s">
        <v>2900</v>
      </c>
      <c r="Q781" s="8" t="s">
        <v>2900</v>
      </c>
      <c r="R781" s="8" t="s">
        <v>2900</v>
      </c>
      <c r="S781" s="106"/>
      <c r="T781" s="89" t="s">
        <v>3307</v>
      </c>
      <c r="U781" s="93" t="s">
        <v>9677</v>
      </c>
      <c r="V781" s="8" t="s">
        <v>5150</v>
      </c>
    </row>
    <row r="782">
      <c r="A782" s="6">
        <v>45517.0</v>
      </c>
      <c r="B782" s="8" t="s">
        <v>3473</v>
      </c>
      <c r="C782" s="12" t="s">
        <v>9678</v>
      </c>
      <c r="D782" s="8" t="s">
        <v>9679</v>
      </c>
      <c r="E782" s="8" t="s">
        <v>3306</v>
      </c>
      <c r="F782" s="111">
        <v>0.0264</v>
      </c>
      <c r="G782" s="87">
        <v>1611.0</v>
      </c>
      <c r="H782" s="87">
        <v>410000.0</v>
      </c>
      <c r="I782" s="87">
        <v>316435.0</v>
      </c>
      <c r="J782" s="112">
        <f t="shared" si="1"/>
        <v>93565</v>
      </c>
      <c r="K782" s="119" t="s">
        <v>9680</v>
      </c>
      <c r="L782" s="89">
        <v>3.0</v>
      </c>
      <c r="M782" s="89">
        <v>2.0</v>
      </c>
      <c r="N782" s="113">
        <v>1653.0</v>
      </c>
      <c r="O782" s="119"/>
      <c r="P782" s="8" t="s">
        <v>66</v>
      </c>
      <c r="Q782" s="8" t="s">
        <v>66</v>
      </c>
      <c r="R782" s="8" t="s">
        <v>66</v>
      </c>
      <c r="S782" s="106"/>
      <c r="T782" s="89" t="s">
        <v>3307</v>
      </c>
      <c r="U782" s="93" t="s">
        <v>9681</v>
      </c>
      <c r="V782" s="8" t="s">
        <v>5150</v>
      </c>
    </row>
    <row r="783">
      <c r="A783" s="6">
        <v>45517.0</v>
      </c>
      <c r="B783" s="8" t="s">
        <v>9682</v>
      </c>
      <c r="C783" s="117"/>
      <c r="D783" s="8" t="s">
        <v>9683</v>
      </c>
      <c r="E783" s="8" t="s">
        <v>3306</v>
      </c>
      <c r="F783" s="111">
        <v>0.0258</v>
      </c>
      <c r="G783" s="87">
        <v>2200.0</v>
      </c>
      <c r="H783" s="87">
        <v>639000.0</v>
      </c>
      <c r="I783" s="87">
        <v>479019.0</v>
      </c>
      <c r="J783" s="121">
        <f t="shared" si="1"/>
        <v>159981</v>
      </c>
      <c r="K783" s="119"/>
      <c r="L783" s="89">
        <v>5.0</v>
      </c>
      <c r="M783" s="89">
        <v>3.0</v>
      </c>
      <c r="N783" s="113">
        <v>4177.0</v>
      </c>
      <c r="O783" s="119"/>
      <c r="P783" s="8" t="s">
        <v>2900</v>
      </c>
      <c r="Q783" s="8" t="s">
        <v>2900</v>
      </c>
      <c r="R783" s="8" t="s">
        <v>2900</v>
      </c>
      <c r="S783" s="106"/>
      <c r="T783" s="89" t="s">
        <v>3307</v>
      </c>
      <c r="U783" s="93" t="s">
        <v>9684</v>
      </c>
    </row>
    <row r="784">
      <c r="A784" s="6">
        <v>45491.0</v>
      </c>
      <c r="B784" s="8" t="s">
        <v>9685</v>
      </c>
      <c r="C784" s="12" t="s">
        <v>9686</v>
      </c>
      <c r="D784" s="8" t="s">
        <v>9687</v>
      </c>
      <c r="E784" s="8" t="s">
        <v>3306</v>
      </c>
      <c r="F784" s="111">
        <v>0.0405</v>
      </c>
      <c r="G784" s="87">
        <v>942.0</v>
      </c>
      <c r="H784" s="87">
        <v>350000.0</v>
      </c>
      <c r="I784" s="87">
        <v>133206.0</v>
      </c>
      <c r="J784" s="121">
        <f t="shared" si="1"/>
        <v>216794</v>
      </c>
      <c r="K784" s="119"/>
      <c r="L784" s="89">
        <v>3.0</v>
      </c>
      <c r="M784" s="89">
        <v>2.0</v>
      </c>
      <c r="N784" s="113">
        <v>1388.0</v>
      </c>
      <c r="O784" s="119"/>
      <c r="P784" s="8" t="s">
        <v>2900</v>
      </c>
      <c r="Q784" s="8" t="s">
        <v>2900</v>
      </c>
      <c r="R784" s="8" t="s">
        <v>2900</v>
      </c>
      <c r="S784" s="106"/>
      <c r="T784" s="89" t="s">
        <v>3307</v>
      </c>
      <c r="U784" s="93" t="s">
        <v>9688</v>
      </c>
    </row>
    <row r="785">
      <c r="A785" s="6">
        <v>45491.0</v>
      </c>
      <c r="B785" s="8" t="s">
        <v>9689</v>
      </c>
      <c r="C785" s="12" t="s">
        <v>9690</v>
      </c>
      <c r="D785" s="8" t="s">
        <v>9691</v>
      </c>
      <c r="E785" s="8" t="s">
        <v>3851</v>
      </c>
      <c r="F785" s="111">
        <v>0.0283</v>
      </c>
      <c r="G785" s="87">
        <v>1271.0</v>
      </c>
      <c r="H785" s="87">
        <v>369900.0</v>
      </c>
      <c r="I785" s="87">
        <v>263691.0</v>
      </c>
      <c r="J785" s="112">
        <f t="shared" si="1"/>
        <v>106209</v>
      </c>
      <c r="K785" s="119"/>
      <c r="L785" s="89">
        <v>3.0</v>
      </c>
      <c r="M785" s="89">
        <v>3.0</v>
      </c>
      <c r="N785" s="113">
        <v>1478.0</v>
      </c>
      <c r="O785" s="119" t="s">
        <v>9692</v>
      </c>
      <c r="P785" s="8" t="s">
        <v>2900</v>
      </c>
      <c r="Q785" s="8" t="s">
        <v>2900</v>
      </c>
      <c r="R785" s="8" t="s">
        <v>2900</v>
      </c>
      <c r="S785" s="106"/>
      <c r="T785" s="89" t="s">
        <v>3693</v>
      </c>
      <c r="U785" s="93" t="s">
        <v>9693</v>
      </c>
    </row>
    <row r="786">
      <c r="A786" s="6">
        <v>45491.0</v>
      </c>
      <c r="B786" s="8" t="s">
        <v>9694</v>
      </c>
      <c r="C786" s="12" t="s">
        <v>9695</v>
      </c>
      <c r="D786" s="8" t="s">
        <v>9696</v>
      </c>
      <c r="E786" s="8" t="s">
        <v>3306</v>
      </c>
      <c r="F786" s="111">
        <v>0.0337</v>
      </c>
      <c r="G786" s="87">
        <v>1495.0</v>
      </c>
      <c r="H786" s="87">
        <v>399999.0</v>
      </c>
      <c r="I786" s="87">
        <v>278027.0</v>
      </c>
      <c r="J786" s="112">
        <f t="shared" si="1"/>
        <v>121972</v>
      </c>
      <c r="K786" s="119"/>
      <c r="L786" s="89">
        <v>3.0</v>
      </c>
      <c r="M786" s="89">
        <v>3.0</v>
      </c>
      <c r="N786" s="113">
        <v>1446.0</v>
      </c>
      <c r="O786" s="119" t="s">
        <v>4468</v>
      </c>
      <c r="P786" s="8" t="s">
        <v>2900</v>
      </c>
      <c r="Q786" s="8" t="s">
        <v>2900</v>
      </c>
      <c r="R786" s="8" t="s">
        <v>2900</v>
      </c>
      <c r="S786" s="106"/>
      <c r="T786" s="89" t="s">
        <v>3940</v>
      </c>
      <c r="U786" s="93" t="s">
        <v>9697</v>
      </c>
    </row>
    <row r="787">
      <c r="A787" s="6">
        <v>45491.0</v>
      </c>
      <c r="B787" s="8" t="s">
        <v>9698</v>
      </c>
      <c r="C787" s="12" t="s">
        <v>9699</v>
      </c>
      <c r="D787" s="8" t="s">
        <v>9700</v>
      </c>
      <c r="E787" s="8" t="s">
        <v>3851</v>
      </c>
      <c r="F787" s="111">
        <v>0.0421</v>
      </c>
      <c r="G787" s="87">
        <v>729.0</v>
      </c>
      <c r="H787" s="87">
        <v>400000.0</v>
      </c>
      <c r="I787" s="87">
        <v>106864.0</v>
      </c>
      <c r="J787" s="121">
        <f t="shared" si="1"/>
        <v>293136</v>
      </c>
      <c r="K787" s="119"/>
      <c r="L787" s="89">
        <v>5.0</v>
      </c>
      <c r="M787" s="89">
        <v>3.0</v>
      </c>
      <c r="N787" s="113">
        <v>2321.0</v>
      </c>
      <c r="O787" s="119"/>
      <c r="P787" s="8" t="s">
        <v>2900</v>
      </c>
      <c r="Q787" s="8" t="s">
        <v>2900</v>
      </c>
      <c r="R787" s="8" t="s">
        <v>2900</v>
      </c>
      <c r="S787" s="106"/>
      <c r="T787" s="89" t="s">
        <v>3693</v>
      </c>
      <c r="U787" s="93" t="s">
        <v>9701</v>
      </c>
    </row>
    <row r="788">
      <c r="A788" s="6">
        <v>45491.0</v>
      </c>
      <c r="B788" s="8" t="s">
        <v>9702</v>
      </c>
      <c r="C788" s="12" t="s">
        <v>9703</v>
      </c>
      <c r="D788" s="8" t="s">
        <v>9704</v>
      </c>
      <c r="E788" s="8" t="s">
        <v>3851</v>
      </c>
      <c r="F788" s="111">
        <v>0.037</v>
      </c>
      <c r="G788" s="87">
        <v>1279.0</v>
      </c>
      <c r="H788" s="87">
        <v>375000.0</v>
      </c>
      <c r="I788" s="87">
        <v>43001.0</v>
      </c>
      <c r="J788" s="121">
        <f t="shared" si="1"/>
        <v>331999</v>
      </c>
      <c r="K788" s="119"/>
      <c r="L788" s="89">
        <v>3.0</v>
      </c>
      <c r="M788" s="89">
        <v>3.0</v>
      </c>
      <c r="N788" s="113">
        <v>1564.0</v>
      </c>
      <c r="O788" s="119"/>
      <c r="P788" s="8" t="s">
        <v>2900</v>
      </c>
      <c r="Q788" s="8" t="s">
        <v>2900</v>
      </c>
      <c r="R788" s="8" t="s">
        <v>2900</v>
      </c>
      <c r="S788" s="106"/>
      <c r="T788" s="89" t="s">
        <v>3307</v>
      </c>
      <c r="U788" s="93" t="s">
        <v>9705</v>
      </c>
      <c r="V788" s="8" t="s">
        <v>5150</v>
      </c>
    </row>
    <row r="789">
      <c r="A789" s="6">
        <v>45490.0</v>
      </c>
      <c r="B789" s="8" t="s">
        <v>5295</v>
      </c>
      <c r="C789" s="12" t="s">
        <v>9706</v>
      </c>
      <c r="D789" s="8" t="s">
        <v>9707</v>
      </c>
      <c r="E789" s="8" t="s">
        <v>3306</v>
      </c>
      <c r="F789" s="111">
        <v>0.0243</v>
      </c>
      <c r="G789" s="87">
        <v>1168.0</v>
      </c>
      <c r="H789" s="87">
        <v>295000.0</v>
      </c>
      <c r="I789" s="87">
        <v>245846.0</v>
      </c>
      <c r="J789" s="112">
        <f t="shared" si="1"/>
        <v>49154</v>
      </c>
      <c r="K789" s="119" t="s">
        <v>9708</v>
      </c>
      <c r="L789" s="89">
        <v>3.0</v>
      </c>
      <c r="M789" s="89">
        <v>1.0</v>
      </c>
      <c r="N789" s="113">
        <v>1096.0</v>
      </c>
      <c r="O789" s="119"/>
      <c r="P789" s="8" t="s">
        <v>66</v>
      </c>
      <c r="Q789" s="8" t="s">
        <v>66</v>
      </c>
      <c r="R789" s="8" t="s">
        <v>66</v>
      </c>
      <c r="S789" s="106"/>
      <c r="T789" s="89" t="s">
        <v>3307</v>
      </c>
      <c r="U789" s="93" t="s">
        <v>9709</v>
      </c>
    </row>
    <row r="790">
      <c r="A790" s="6">
        <v>45490.0</v>
      </c>
      <c r="B790" s="8" t="s">
        <v>9710</v>
      </c>
      <c r="C790" s="12" t="s">
        <v>9711</v>
      </c>
      <c r="D790" s="8" t="s">
        <v>9712</v>
      </c>
      <c r="E790" s="8" t="s">
        <v>3306</v>
      </c>
      <c r="F790" s="111">
        <v>0.0271</v>
      </c>
      <c r="G790" s="87">
        <v>1617.0</v>
      </c>
      <c r="H790" s="87">
        <v>395000.0</v>
      </c>
      <c r="I790" s="87">
        <v>335271.0</v>
      </c>
      <c r="J790" s="112">
        <f t="shared" si="1"/>
        <v>59729</v>
      </c>
      <c r="K790" s="119" t="s">
        <v>9713</v>
      </c>
      <c r="L790" s="89">
        <v>4.0</v>
      </c>
      <c r="M790" s="89">
        <v>2.0</v>
      </c>
      <c r="N790" s="113">
        <v>1605.0</v>
      </c>
      <c r="O790" s="119"/>
      <c r="P790" s="8" t="s">
        <v>66</v>
      </c>
      <c r="Q790" s="8" t="s">
        <v>66</v>
      </c>
      <c r="R790" s="8" t="s">
        <v>66</v>
      </c>
      <c r="S790" s="106"/>
      <c r="T790" s="89" t="s">
        <v>3307</v>
      </c>
      <c r="U790" s="93" t="s">
        <v>9714</v>
      </c>
    </row>
    <row r="791">
      <c r="A791" s="6">
        <v>45490.0</v>
      </c>
      <c r="B791" s="8" t="s">
        <v>6390</v>
      </c>
      <c r="C791" s="12" t="s">
        <v>9715</v>
      </c>
      <c r="D791" s="8" t="s">
        <v>9716</v>
      </c>
      <c r="E791" s="8" t="s">
        <v>3851</v>
      </c>
      <c r="F791" s="111">
        <v>0.0366</v>
      </c>
      <c r="G791" s="87">
        <v>882.0</v>
      </c>
      <c r="H791" s="87">
        <v>399900.0</v>
      </c>
      <c r="I791" s="87">
        <v>134335.0</v>
      </c>
      <c r="J791" s="121">
        <f t="shared" si="1"/>
        <v>265565</v>
      </c>
      <c r="K791" s="119"/>
      <c r="L791" s="89">
        <v>4.0</v>
      </c>
      <c r="M791" s="89">
        <v>2.0</v>
      </c>
      <c r="N791" s="113">
        <v>1661.0</v>
      </c>
      <c r="O791" s="119"/>
      <c r="P791" s="8" t="s">
        <v>2900</v>
      </c>
      <c r="Q791" s="8" t="s">
        <v>2900</v>
      </c>
      <c r="R791" s="8" t="s">
        <v>2900</v>
      </c>
      <c r="S791" s="106"/>
      <c r="T791" s="89" t="s">
        <v>3307</v>
      </c>
      <c r="U791" s="93" t="s">
        <v>9717</v>
      </c>
    </row>
    <row r="792">
      <c r="A792" s="6">
        <v>45490.0</v>
      </c>
      <c r="B792" s="8" t="s">
        <v>9718</v>
      </c>
      <c r="C792" s="12" t="s">
        <v>9719</v>
      </c>
      <c r="D792" s="8" t="s">
        <v>9720</v>
      </c>
      <c r="E792" s="8" t="s">
        <v>3306</v>
      </c>
      <c r="F792" s="111">
        <v>0.0282</v>
      </c>
      <c r="G792" s="87">
        <v>1398.0</v>
      </c>
      <c r="H792" s="87">
        <v>400000.0</v>
      </c>
      <c r="I792" s="87">
        <v>294828.0</v>
      </c>
      <c r="J792" s="112">
        <f t="shared" si="1"/>
        <v>105172</v>
      </c>
      <c r="K792" s="119"/>
      <c r="L792" s="89">
        <v>4.0</v>
      </c>
      <c r="M792" s="89">
        <v>3.0</v>
      </c>
      <c r="N792" s="113">
        <v>2066.0</v>
      </c>
      <c r="O792" s="119"/>
      <c r="P792" s="8" t="s">
        <v>2900</v>
      </c>
      <c r="Q792" s="8" t="s">
        <v>2900</v>
      </c>
      <c r="R792" s="8" t="s">
        <v>2900</v>
      </c>
      <c r="S792" s="106"/>
      <c r="T792" s="89" t="s">
        <v>3940</v>
      </c>
      <c r="U792" s="93" t="s">
        <v>9721</v>
      </c>
    </row>
    <row r="793">
      <c r="A793" s="6">
        <v>45490.0</v>
      </c>
      <c r="B793" s="8" t="s">
        <v>9722</v>
      </c>
      <c r="C793" s="12" t="s">
        <v>9723</v>
      </c>
      <c r="D793" s="8" t="s">
        <v>9724</v>
      </c>
      <c r="E793" s="8" t="s">
        <v>3306</v>
      </c>
      <c r="F793" s="111">
        <v>0.0264</v>
      </c>
      <c r="G793" s="87">
        <v>1525.0</v>
      </c>
      <c r="H793" s="87">
        <v>412000.0</v>
      </c>
      <c r="I793" s="87">
        <v>313100.0</v>
      </c>
      <c r="J793" s="112">
        <f t="shared" si="1"/>
        <v>98900</v>
      </c>
      <c r="K793" s="119" t="s">
        <v>9725</v>
      </c>
      <c r="L793" s="89">
        <v>3.0</v>
      </c>
      <c r="M793" s="89">
        <v>4.0</v>
      </c>
      <c r="N793" s="113">
        <v>2237.0</v>
      </c>
      <c r="O793" s="119" t="s">
        <v>9726</v>
      </c>
      <c r="P793" s="8" t="s">
        <v>66</v>
      </c>
      <c r="Q793" s="8" t="s">
        <v>66</v>
      </c>
      <c r="R793" s="8" t="s">
        <v>66</v>
      </c>
      <c r="S793" s="106"/>
      <c r="T793" s="89" t="s">
        <v>3307</v>
      </c>
      <c r="U793" s="93" t="s">
        <v>9727</v>
      </c>
    </row>
    <row r="794">
      <c r="A794" s="6">
        <v>45490.0</v>
      </c>
      <c r="B794" s="8" t="s">
        <v>9343</v>
      </c>
      <c r="C794" s="12" t="s">
        <v>9728</v>
      </c>
      <c r="D794" s="8" t="s">
        <v>9729</v>
      </c>
      <c r="E794" s="8" t="s">
        <v>3306</v>
      </c>
      <c r="F794" s="111">
        <v>0.0277</v>
      </c>
      <c r="G794" s="87">
        <v>1598.0</v>
      </c>
      <c r="H794" s="87">
        <v>420000.0</v>
      </c>
      <c r="I794" s="87">
        <v>294047.0</v>
      </c>
      <c r="J794" s="112">
        <f t="shared" si="1"/>
        <v>125953</v>
      </c>
      <c r="K794" s="119" t="s">
        <v>9730</v>
      </c>
      <c r="L794" s="89">
        <v>2.0</v>
      </c>
      <c r="M794" s="89">
        <v>2.0</v>
      </c>
      <c r="N794" s="113">
        <v>1428.0</v>
      </c>
      <c r="O794" s="119"/>
      <c r="P794" s="8" t="s">
        <v>66</v>
      </c>
      <c r="Q794" s="8" t="s">
        <v>2900</v>
      </c>
      <c r="R794" s="8" t="s">
        <v>2900</v>
      </c>
      <c r="S794" s="106"/>
      <c r="T794" s="89" t="s">
        <v>3307</v>
      </c>
      <c r="U794" s="93" t="s">
        <v>9731</v>
      </c>
    </row>
    <row r="795">
      <c r="A795" s="6">
        <v>45481.0</v>
      </c>
      <c r="B795" s="8" t="s">
        <v>7461</v>
      </c>
      <c r="C795" s="12" t="s">
        <v>9732</v>
      </c>
      <c r="D795" s="8" t="s">
        <v>9733</v>
      </c>
      <c r="E795" s="8" t="s">
        <v>3306</v>
      </c>
      <c r="F795" s="111">
        <v>0.0382</v>
      </c>
      <c r="G795" s="87">
        <v>1146.0</v>
      </c>
      <c r="H795" s="87">
        <v>485000.0</v>
      </c>
      <c r="I795" s="87">
        <v>172218.0</v>
      </c>
      <c r="J795" s="121">
        <f t="shared" si="1"/>
        <v>312782</v>
      </c>
      <c r="K795" s="119"/>
      <c r="L795" s="89">
        <v>4.0</v>
      </c>
      <c r="M795" s="89">
        <v>3.0</v>
      </c>
      <c r="N795" s="113">
        <v>2970.0</v>
      </c>
      <c r="O795" s="119" t="s">
        <v>4766</v>
      </c>
      <c r="P795" s="8" t="s">
        <v>2900</v>
      </c>
      <c r="Q795" s="8" t="s">
        <v>2900</v>
      </c>
      <c r="R795" s="8" t="s">
        <v>2900</v>
      </c>
      <c r="S795" s="106"/>
      <c r="T795" s="89" t="s">
        <v>6108</v>
      </c>
      <c r="U795" s="107"/>
    </row>
    <row r="796">
      <c r="A796" s="6">
        <v>45481.0</v>
      </c>
      <c r="B796" s="8" t="s">
        <v>9734</v>
      </c>
      <c r="C796" s="12" t="s">
        <v>9735</v>
      </c>
      <c r="D796" s="8" t="s">
        <v>9736</v>
      </c>
      <c r="E796" s="8" t="s">
        <v>3306</v>
      </c>
      <c r="F796" s="111">
        <v>0.0281</v>
      </c>
      <c r="G796" s="87">
        <v>2128.0</v>
      </c>
      <c r="H796" s="87">
        <v>539900.0</v>
      </c>
      <c r="I796" s="87">
        <v>264911.0</v>
      </c>
      <c r="J796" s="121">
        <f t="shared" si="1"/>
        <v>274989</v>
      </c>
      <c r="K796" s="119"/>
      <c r="L796" s="89">
        <v>4.0</v>
      </c>
      <c r="M796" s="89">
        <v>4.0</v>
      </c>
      <c r="N796" s="113">
        <v>2660.0</v>
      </c>
      <c r="O796" s="119"/>
      <c r="P796" s="8" t="s">
        <v>2900</v>
      </c>
      <c r="Q796" s="8" t="s">
        <v>2900</v>
      </c>
      <c r="R796" s="8" t="s">
        <v>2900</v>
      </c>
      <c r="S796" s="106"/>
      <c r="T796" s="89" t="s">
        <v>3307</v>
      </c>
      <c r="U796" s="107"/>
      <c r="V796" s="8" t="s">
        <v>5150</v>
      </c>
    </row>
  </sheetData>
  <conditionalFormatting sqref="J1:J796 G260">
    <cfRule type="cellIs" dxfId="0" priority="1" operator="greaterThan">
      <formula>"150,000"</formula>
    </cfRule>
  </conditionalFormatting>
  <conditionalFormatting sqref="J1:J796 G260">
    <cfRule type="cellIs" dxfId="2" priority="2" operator="lessThan">
      <formula>0</formula>
    </cfRule>
  </conditionalFormatting>
  <conditionalFormatting sqref="F1:F796">
    <cfRule type="cellIs" dxfId="3" priority="3" operator="lessThanOrEqual">
      <formula>"3.50%"</formula>
    </cfRule>
  </conditionalFormatting>
  <conditionalFormatting sqref="J1:J796">
    <cfRule type="cellIs" dxfId="4" priority="4" operator="lessThanOrEqual">
      <formula>50000</formula>
    </cfRule>
  </conditionalFormatting>
  <dataValidations>
    <dataValidation type="list" allowBlank="1" showErrorMessage="1" sqref="E2:E796">
      <formula1>"VA,FHA,Non-Veteran VA,Maybe Non-Veteran VA"</formula1>
    </dataValidation>
    <dataValidation type="list" allowBlank="1" showErrorMessage="1" sqref="Q2:Q16 Q21 Q23 Q38:Q186">
      <formula1>"Yes! Assumable Investor,Yes! Potential Assumable Investor,NO,Yes! FHA,Yes! VA"</formula1>
    </dataValidation>
    <dataValidation type="list" allowBlank="1" showErrorMessage="1" sqref="P2:P16 R2:R16 P17:R20 P21 R21 P22:R22 P23 R23 P24:R37 P38:P186 R38:R186 P187:R796">
      <formula1>"Yes,No"</formula1>
    </dataValidation>
    <dataValidation type="list" allowBlank="1" showErrorMessage="1" sqref="T2:T748">
      <formula1>"Sold,Active,Pending,Under Contract,Withdrawn,Cancelled,Expired,Off Market"</formula1>
    </dataValidation>
    <dataValidation type="list" allowBlank="1" showErrorMessage="1" sqref="T749:T796">
      <formula1>"Sold,Active,Pending,Under Contract,Withdrawn,Cancelled,Expired"</formula1>
    </dataValidation>
  </dataValidations>
  <hyperlinks>
    <hyperlink r:id="rId1" ref="C2"/>
    <hyperlink r:id="rId2" ref="U2"/>
    <hyperlink r:id="rId3" ref="C3"/>
    <hyperlink r:id="rId4" ref="U3"/>
    <hyperlink r:id="rId5" ref="C4"/>
    <hyperlink r:id="rId6" ref="U4"/>
    <hyperlink r:id="rId7" ref="C5"/>
    <hyperlink r:id="rId8" ref="U5"/>
    <hyperlink r:id="rId9" ref="C6"/>
    <hyperlink r:id="rId10" ref="U6"/>
    <hyperlink r:id="rId11" ref="C7"/>
    <hyperlink r:id="rId12" ref="U7"/>
    <hyperlink r:id="rId13" ref="C8"/>
    <hyperlink r:id="rId14" ref="U8"/>
    <hyperlink r:id="rId15" ref="C9"/>
    <hyperlink r:id="rId16" ref="U9"/>
    <hyperlink r:id="rId17" ref="C10"/>
    <hyperlink r:id="rId18" ref="U10"/>
    <hyperlink r:id="rId19" ref="C11"/>
    <hyperlink r:id="rId20" ref="U11"/>
    <hyperlink r:id="rId21" ref="C12"/>
    <hyperlink r:id="rId22" ref="U12"/>
    <hyperlink r:id="rId23" ref="C13"/>
    <hyperlink r:id="rId24" ref="U13"/>
    <hyperlink r:id="rId25" ref="C14"/>
    <hyperlink r:id="rId26" location="gid=2089741000" ref="S14"/>
    <hyperlink r:id="rId27" ref="U14"/>
    <hyperlink r:id="rId28" ref="C15"/>
    <hyperlink r:id="rId29" ref="U15"/>
    <hyperlink r:id="rId30" ref="C16"/>
    <hyperlink r:id="rId31" ref="U16"/>
    <hyperlink r:id="rId32" ref="C17"/>
    <hyperlink r:id="rId33" ref="U17"/>
    <hyperlink r:id="rId34" ref="C18"/>
    <hyperlink r:id="rId35" ref="U18"/>
    <hyperlink r:id="rId36" ref="C19"/>
    <hyperlink r:id="rId37" ref="U19"/>
    <hyperlink r:id="rId38" ref="C20"/>
    <hyperlink r:id="rId39" ref="U20"/>
    <hyperlink r:id="rId40" ref="C21"/>
    <hyperlink r:id="rId41" location="gid=1614552162" ref="S21"/>
    <hyperlink r:id="rId42" ref="U21"/>
    <hyperlink r:id="rId43" ref="C22"/>
    <hyperlink r:id="rId44" ref="U22"/>
    <hyperlink r:id="rId45" ref="C23"/>
    <hyperlink r:id="rId46" location="gid=431867033" ref="S23"/>
    <hyperlink r:id="rId47" ref="U23"/>
    <hyperlink r:id="rId48" ref="C24"/>
    <hyperlink r:id="rId49" ref="U24"/>
    <hyperlink r:id="rId50" ref="C25"/>
    <hyperlink r:id="rId51" ref="U25"/>
    <hyperlink r:id="rId52" ref="C26"/>
    <hyperlink r:id="rId53" ref="U26"/>
    <hyperlink r:id="rId54" ref="C27"/>
    <hyperlink r:id="rId55" ref="U27"/>
    <hyperlink r:id="rId56" ref="C28"/>
    <hyperlink r:id="rId57" ref="U28"/>
    <hyperlink r:id="rId58" ref="C29"/>
    <hyperlink r:id="rId59" ref="U29"/>
    <hyperlink r:id="rId60" ref="C30"/>
    <hyperlink r:id="rId61" ref="U30"/>
    <hyperlink r:id="rId62" ref="C31"/>
    <hyperlink r:id="rId63" ref="U31"/>
    <hyperlink r:id="rId64" ref="C32"/>
    <hyperlink r:id="rId65" ref="U32"/>
    <hyperlink r:id="rId66" ref="C33"/>
    <hyperlink r:id="rId67" ref="U33"/>
    <hyperlink r:id="rId68" ref="C34"/>
    <hyperlink r:id="rId69" ref="U34"/>
    <hyperlink r:id="rId70" ref="C35"/>
    <hyperlink r:id="rId71" ref="U35"/>
    <hyperlink r:id="rId72" ref="C36"/>
    <hyperlink r:id="rId73" ref="U36"/>
    <hyperlink r:id="rId74" ref="C37"/>
    <hyperlink r:id="rId75" ref="U37"/>
    <hyperlink r:id="rId76" ref="C38"/>
    <hyperlink r:id="rId77" ref="U38"/>
    <hyperlink r:id="rId78" ref="C39"/>
    <hyperlink r:id="rId79" ref="U39"/>
    <hyperlink r:id="rId80" ref="C40"/>
    <hyperlink r:id="rId81" ref="U40"/>
    <hyperlink r:id="rId82" ref="C41"/>
    <hyperlink r:id="rId83" ref="U41"/>
    <hyperlink r:id="rId84" ref="C42"/>
    <hyperlink r:id="rId85" ref="U42"/>
    <hyperlink r:id="rId86" ref="C43"/>
    <hyperlink r:id="rId87" ref="U43"/>
    <hyperlink r:id="rId88" ref="C44"/>
    <hyperlink r:id="rId89" ref="U44"/>
    <hyperlink r:id="rId90" ref="C45"/>
    <hyperlink r:id="rId91" ref="U45"/>
    <hyperlink r:id="rId92" ref="C46"/>
    <hyperlink r:id="rId93" ref="U46"/>
    <hyperlink r:id="rId94" ref="C47"/>
    <hyperlink r:id="rId95" ref="U47"/>
    <hyperlink r:id="rId96" ref="C48"/>
    <hyperlink r:id="rId97" ref="U48"/>
    <hyperlink r:id="rId98" ref="C49"/>
    <hyperlink r:id="rId99" location="gid=1814285882" ref="S49"/>
    <hyperlink r:id="rId100" ref="U49"/>
    <hyperlink r:id="rId101" ref="C50"/>
    <hyperlink r:id="rId102" ref="U50"/>
    <hyperlink r:id="rId103" ref="C51"/>
    <hyperlink r:id="rId104" ref="U51"/>
    <hyperlink r:id="rId105" ref="C52"/>
    <hyperlink r:id="rId106" ref="U52"/>
    <hyperlink r:id="rId107" ref="C53"/>
    <hyperlink r:id="rId108" ref="U53"/>
    <hyperlink r:id="rId109" ref="C54"/>
    <hyperlink r:id="rId110" ref="U54"/>
    <hyperlink r:id="rId111" ref="C55"/>
    <hyperlink r:id="rId112" ref="U55"/>
    <hyperlink r:id="rId113" ref="C56"/>
    <hyperlink r:id="rId114" ref="U56"/>
    <hyperlink r:id="rId115" ref="C57"/>
    <hyperlink r:id="rId116" ref="U57"/>
    <hyperlink r:id="rId117" ref="C58"/>
    <hyperlink r:id="rId118" ref="U58"/>
    <hyperlink r:id="rId119" ref="C59"/>
    <hyperlink r:id="rId120" ref="U59"/>
    <hyperlink r:id="rId121" ref="C60"/>
    <hyperlink r:id="rId122" ref="U60"/>
    <hyperlink r:id="rId123" ref="C61"/>
    <hyperlink r:id="rId124" ref="U61"/>
    <hyperlink r:id="rId125" ref="C62"/>
    <hyperlink r:id="rId126" ref="U62"/>
    <hyperlink r:id="rId127" ref="C63"/>
    <hyperlink r:id="rId128" ref="U63"/>
    <hyperlink r:id="rId129" ref="C64"/>
    <hyperlink r:id="rId130" ref="U64"/>
    <hyperlink r:id="rId131" ref="C65"/>
    <hyperlink r:id="rId132" ref="U65"/>
    <hyperlink r:id="rId133" ref="C66"/>
    <hyperlink r:id="rId134" ref="U66"/>
    <hyperlink r:id="rId135" ref="C67"/>
    <hyperlink r:id="rId136" ref="U67"/>
    <hyperlink r:id="rId137" ref="C68"/>
    <hyperlink r:id="rId138" location="gid=1114684708" ref="S68"/>
    <hyperlink r:id="rId139" ref="U68"/>
    <hyperlink r:id="rId140" ref="C69"/>
    <hyperlink r:id="rId141" location="gid=899098437" ref="S69"/>
    <hyperlink r:id="rId142" ref="U69"/>
    <hyperlink r:id="rId143" ref="C70"/>
    <hyperlink r:id="rId144" ref="U70"/>
    <hyperlink r:id="rId145" ref="C71"/>
    <hyperlink r:id="rId146" ref="U71"/>
    <hyperlink r:id="rId147" ref="C72"/>
    <hyperlink r:id="rId148" ref="U72"/>
    <hyperlink r:id="rId149" ref="C73"/>
    <hyperlink r:id="rId150" location="gid=1106605419" ref="S73"/>
    <hyperlink r:id="rId151" ref="U73"/>
    <hyperlink r:id="rId152" ref="C74"/>
    <hyperlink r:id="rId153" ref="U74"/>
    <hyperlink r:id="rId154" ref="C75"/>
    <hyperlink r:id="rId155" ref="U75"/>
    <hyperlink r:id="rId156" ref="C76"/>
    <hyperlink r:id="rId157" ref="U76"/>
    <hyperlink r:id="rId158" ref="C77"/>
    <hyperlink r:id="rId159" ref="U77"/>
    <hyperlink r:id="rId160" ref="C78"/>
    <hyperlink r:id="rId161" ref="U78"/>
    <hyperlink r:id="rId162" ref="C79"/>
    <hyperlink r:id="rId163" ref="U79"/>
    <hyperlink r:id="rId164" ref="C80"/>
    <hyperlink r:id="rId165" location="gid=416819573" ref="S80"/>
    <hyperlink r:id="rId166" ref="U80"/>
    <hyperlink r:id="rId167" ref="C81"/>
    <hyperlink r:id="rId168" ref="U81"/>
    <hyperlink r:id="rId169" ref="C82"/>
    <hyperlink r:id="rId170" ref="U82"/>
    <hyperlink r:id="rId171" ref="C83"/>
    <hyperlink r:id="rId172" ref="U83"/>
    <hyperlink r:id="rId173" ref="C84"/>
    <hyperlink r:id="rId174" ref="U84"/>
    <hyperlink r:id="rId175" ref="C85"/>
    <hyperlink r:id="rId176" ref="U85"/>
    <hyperlink r:id="rId177" ref="C86"/>
    <hyperlink r:id="rId178" ref="U86"/>
    <hyperlink r:id="rId179" ref="C87"/>
    <hyperlink r:id="rId180" ref="U87"/>
    <hyperlink r:id="rId181" ref="C88"/>
    <hyperlink r:id="rId182" ref="U88"/>
    <hyperlink r:id="rId183" ref="C89"/>
    <hyperlink r:id="rId184" ref="U89"/>
    <hyperlink r:id="rId185" ref="C90"/>
    <hyperlink r:id="rId186" ref="U90"/>
    <hyperlink r:id="rId187" ref="C91"/>
    <hyperlink r:id="rId188" ref="U91"/>
    <hyperlink r:id="rId189" ref="C92"/>
    <hyperlink r:id="rId190" ref="U92"/>
    <hyperlink r:id="rId191" ref="C93"/>
    <hyperlink r:id="rId192" ref="U93"/>
    <hyperlink r:id="rId193" ref="C94"/>
    <hyperlink r:id="rId194" ref="U94"/>
    <hyperlink r:id="rId195" ref="C95"/>
    <hyperlink r:id="rId196" location="gid=214078609" ref="S95"/>
    <hyperlink r:id="rId197" ref="U95"/>
    <hyperlink r:id="rId198" ref="C96"/>
    <hyperlink r:id="rId199" ref="U96"/>
    <hyperlink r:id="rId200" ref="C97"/>
    <hyperlink r:id="rId201" ref="U97"/>
    <hyperlink r:id="rId202" ref="C98"/>
    <hyperlink r:id="rId203" ref="U98"/>
    <hyperlink r:id="rId204" ref="C99"/>
    <hyperlink r:id="rId205" location="gid=1574472685" ref="S99"/>
    <hyperlink r:id="rId206" ref="U99"/>
    <hyperlink r:id="rId207" ref="C100"/>
    <hyperlink r:id="rId208" ref="U100"/>
    <hyperlink r:id="rId209" ref="C101"/>
    <hyperlink r:id="rId210" location="gid=808387450" ref="S101"/>
    <hyperlink r:id="rId211" ref="U101"/>
    <hyperlink r:id="rId212" ref="C102"/>
    <hyperlink r:id="rId213" location="gid=1254148134" ref="S102"/>
    <hyperlink r:id="rId214" ref="U102"/>
    <hyperlink r:id="rId215" ref="C103"/>
    <hyperlink r:id="rId216" ref="U103"/>
    <hyperlink r:id="rId217" ref="C104"/>
    <hyperlink r:id="rId218" ref="U104"/>
    <hyperlink r:id="rId219" ref="C105"/>
    <hyperlink r:id="rId220" ref="U105"/>
    <hyperlink r:id="rId221" ref="C106"/>
    <hyperlink r:id="rId222" ref="U106"/>
    <hyperlink r:id="rId223" ref="C107"/>
    <hyperlink r:id="rId224" ref="U107"/>
    <hyperlink r:id="rId225" ref="C108"/>
    <hyperlink r:id="rId226" ref="U108"/>
    <hyperlink r:id="rId227" ref="C109"/>
    <hyperlink r:id="rId228" ref="U109"/>
    <hyperlink r:id="rId229" ref="C110"/>
    <hyperlink r:id="rId230" ref="U110"/>
    <hyperlink r:id="rId231" ref="C111"/>
    <hyperlink r:id="rId232" ref="U111"/>
    <hyperlink r:id="rId233" ref="C112"/>
    <hyperlink r:id="rId234" ref="U112"/>
    <hyperlink r:id="rId235" ref="C113"/>
    <hyperlink r:id="rId236" ref="U113"/>
    <hyperlink r:id="rId237" ref="C114"/>
    <hyperlink r:id="rId238" ref="U114"/>
    <hyperlink r:id="rId239" ref="C115"/>
    <hyperlink r:id="rId240" ref="U115"/>
    <hyperlink r:id="rId241" ref="C116"/>
    <hyperlink r:id="rId242" ref="U116"/>
    <hyperlink r:id="rId243" ref="C117"/>
    <hyperlink r:id="rId244" ref="U117"/>
    <hyperlink r:id="rId245" ref="C118"/>
    <hyperlink r:id="rId246" location="gid=1841825398" ref="S118"/>
    <hyperlink r:id="rId247" ref="U118"/>
    <hyperlink r:id="rId248" ref="C119"/>
    <hyperlink r:id="rId249" ref="U119"/>
    <hyperlink r:id="rId250" ref="C120"/>
    <hyperlink r:id="rId251" ref="U120"/>
    <hyperlink r:id="rId252" ref="C121"/>
    <hyperlink r:id="rId253" location="gid=927070724" ref="S121"/>
    <hyperlink r:id="rId254" ref="U121"/>
    <hyperlink r:id="rId255" ref="C122"/>
    <hyperlink r:id="rId256" location="gid=2009449648" ref="S122"/>
    <hyperlink r:id="rId257" ref="U122"/>
    <hyperlink r:id="rId258" ref="C123"/>
    <hyperlink r:id="rId259" ref="U123"/>
    <hyperlink r:id="rId260" ref="C124"/>
    <hyperlink r:id="rId261" ref="U124"/>
    <hyperlink r:id="rId262" ref="C125"/>
    <hyperlink r:id="rId263" ref="U125"/>
    <hyperlink r:id="rId264" ref="C126"/>
    <hyperlink r:id="rId265" ref="U126"/>
    <hyperlink r:id="rId266" ref="C127"/>
    <hyperlink r:id="rId267" ref="U127"/>
    <hyperlink r:id="rId268" ref="C128"/>
    <hyperlink r:id="rId269" ref="U128"/>
    <hyperlink r:id="rId270" ref="C129"/>
    <hyperlink r:id="rId271" ref="U129"/>
    <hyperlink r:id="rId272" ref="C130"/>
    <hyperlink r:id="rId273" ref="U130"/>
    <hyperlink r:id="rId274" ref="C131"/>
    <hyperlink r:id="rId275" ref="U131"/>
    <hyperlink r:id="rId276" ref="C132"/>
    <hyperlink r:id="rId277" ref="U132"/>
    <hyperlink r:id="rId278" ref="C133"/>
    <hyperlink r:id="rId279" ref="U133"/>
    <hyperlink r:id="rId280" ref="C134"/>
    <hyperlink r:id="rId281" ref="U134"/>
    <hyperlink r:id="rId282" ref="C135"/>
    <hyperlink r:id="rId283" ref="U135"/>
    <hyperlink r:id="rId284" ref="C136"/>
    <hyperlink r:id="rId285" ref="U136"/>
    <hyperlink r:id="rId286" ref="C137"/>
    <hyperlink r:id="rId287" ref="U137"/>
    <hyperlink r:id="rId288" ref="C138"/>
    <hyperlink r:id="rId289" ref="U138"/>
    <hyperlink r:id="rId290" ref="C139"/>
    <hyperlink r:id="rId291" ref="U139"/>
    <hyperlink r:id="rId292" ref="C140"/>
    <hyperlink r:id="rId293" ref="U140"/>
    <hyperlink r:id="rId294" ref="C141"/>
    <hyperlink r:id="rId295" ref="U141"/>
    <hyperlink r:id="rId296" ref="C142"/>
    <hyperlink r:id="rId297" ref="U142"/>
    <hyperlink r:id="rId298" ref="C143"/>
    <hyperlink r:id="rId299" ref="U143"/>
    <hyperlink r:id="rId300" ref="C144"/>
    <hyperlink r:id="rId301" ref="U144"/>
    <hyperlink r:id="rId302" ref="C145"/>
    <hyperlink r:id="rId303" location="gid=453580430" ref="S145"/>
    <hyperlink r:id="rId304" ref="U145"/>
    <hyperlink r:id="rId305" ref="C146"/>
    <hyperlink r:id="rId306" ref="U146"/>
    <hyperlink r:id="rId307" ref="C147"/>
    <hyperlink r:id="rId308" location="gid=108929083" ref="S147"/>
    <hyperlink r:id="rId309" ref="U147"/>
    <hyperlink r:id="rId310" ref="C148"/>
    <hyperlink r:id="rId311" ref="U148"/>
    <hyperlink r:id="rId312" ref="C149"/>
    <hyperlink r:id="rId313" ref="U149"/>
    <hyperlink r:id="rId314" ref="C150"/>
    <hyperlink r:id="rId315" ref="U150"/>
    <hyperlink r:id="rId316" ref="C151"/>
    <hyperlink r:id="rId317" ref="U151"/>
    <hyperlink r:id="rId318" ref="C152"/>
    <hyperlink r:id="rId319" location="gid=1727674567" ref="S152"/>
    <hyperlink r:id="rId320" ref="U152"/>
    <hyperlink r:id="rId321" ref="U153"/>
    <hyperlink r:id="rId322" ref="C154"/>
    <hyperlink r:id="rId323" location="gid=882879461" ref="S154"/>
    <hyperlink r:id="rId324" ref="U154"/>
    <hyperlink r:id="rId325" ref="C155"/>
    <hyperlink r:id="rId326" ref="U155"/>
    <hyperlink r:id="rId327" ref="U156"/>
    <hyperlink r:id="rId328" ref="C157"/>
    <hyperlink r:id="rId329" location="gid=1425339214" ref="S157"/>
    <hyperlink r:id="rId330" ref="U157"/>
    <hyperlink r:id="rId331" ref="C158"/>
    <hyperlink r:id="rId332" location="gid=429244944" ref="S158"/>
    <hyperlink r:id="rId333" ref="U158"/>
    <hyperlink r:id="rId334" ref="C159"/>
    <hyperlink r:id="rId335" ref="U159"/>
    <hyperlink r:id="rId336" ref="C160"/>
    <hyperlink r:id="rId337" location="gid=1031532660" ref="S160"/>
    <hyperlink r:id="rId338" ref="U160"/>
    <hyperlink r:id="rId339" ref="C161"/>
    <hyperlink r:id="rId340" ref="U161"/>
    <hyperlink r:id="rId341" ref="C162"/>
    <hyperlink r:id="rId342" ref="U162"/>
    <hyperlink r:id="rId343" ref="C163"/>
    <hyperlink r:id="rId344" ref="U163"/>
    <hyperlink r:id="rId345" ref="C164"/>
    <hyperlink r:id="rId346" ref="U164"/>
    <hyperlink r:id="rId347" ref="C165"/>
    <hyperlink r:id="rId348" ref="U165"/>
    <hyperlink r:id="rId349" ref="C166"/>
    <hyperlink r:id="rId350" ref="U166"/>
    <hyperlink r:id="rId351" ref="C167"/>
    <hyperlink r:id="rId352" ref="U167"/>
    <hyperlink r:id="rId353" ref="C168"/>
    <hyperlink r:id="rId354" ref="U168"/>
    <hyperlink r:id="rId355" ref="C169"/>
    <hyperlink r:id="rId356" location="gid=1717176405" ref="S169"/>
    <hyperlink r:id="rId357" ref="U169"/>
    <hyperlink r:id="rId358" ref="C170"/>
    <hyperlink r:id="rId359" location="gid=1518398512" ref="S170"/>
    <hyperlink r:id="rId360" ref="U170"/>
    <hyperlink r:id="rId361" ref="C171"/>
    <hyperlink r:id="rId362" ref="U171"/>
    <hyperlink r:id="rId363" ref="C172"/>
    <hyperlink r:id="rId364" location="gid=290400584" ref="S172"/>
    <hyperlink r:id="rId365" ref="U172"/>
    <hyperlink r:id="rId366" ref="C173"/>
    <hyperlink r:id="rId367" ref="U173"/>
    <hyperlink r:id="rId368" ref="C174"/>
    <hyperlink r:id="rId369" location="gid=1341222123" ref="S174"/>
    <hyperlink r:id="rId370" ref="U174"/>
    <hyperlink r:id="rId371" ref="C175"/>
    <hyperlink r:id="rId372" ref="U175"/>
    <hyperlink r:id="rId373" ref="C176"/>
    <hyperlink r:id="rId374" location="gid=140514754" ref="S176"/>
    <hyperlink r:id="rId375" ref="U176"/>
    <hyperlink r:id="rId376" ref="C177"/>
    <hyperlink r:id="rId377" location="gid=558016764" ref="S177"/>
    <hyperlink r:id="rId378" ref="U177"/>
    <hyperlink r:id="rId379" ref="C178"/>
    <hyperlink r:id="rId380" location="gid=1529725412" ref="S178"/>
    <hyperlink r:id="rId381" ref="U178"/>
    <hyperlink r:id="rId382" ref="C179"/>
    <hyperlink r:id="rId383" ref="U179"/>
    <hyperlink r:id="rId384" ref="C180"/>
    <hyperlink r:id="rId385" ref="U180"/>
    <hyperlink r:id="rId386" ref="C181"/>
    <hyperlink r:id="rId387" location="gid=1337760928" ref="S181"/>
    <hyperlink r:id="rId388" ref="U181"/>
    <hyperlink r:id="rId389" ref="C182"/>
    <hyperlink r:id="rId390" ref="U182"/>
    <hyperlink r:id="rId391" ref="C183"/>
    <hyperlink r:id="rId392" ref="U183"/>
    <hyperlink r:id="rId393" ref="C184"/>
    <hyperlink r:id="rId394" ref="U184"/>
    <hyperlink r:id="rId395" ref="C185"/>
    <hyperlink r:id="rId396" location="gid=18989226" ref="S185"/>
    <hyperlink r:id="rId397" ref="U185"/>
    <hyperlink r:id="rId398" ref="C186"/>
    <hyperlink r:id="rId399" ref="U186"/>
    <hyperlink r:id="rId400" ref="C187"/>
    <hyperlink r:id="rId401" ref="U187"/>
    <hyperlink r:id="rId402" ref="C188"/>
    <hyperlink r:id="rId403" ref="U188"/>
    <hyperlink r:id="rId404" ref="C189"/>
    <hyperlink r:id="rId405" ref="U189"/>
    <hyperlink r:id="rId406" ref="C190"/>
    <hyperlink r:id="rId407" ref="U190"/>
    <hyperlink r:id="rId408" ref="C191"/>
    <hyperlink r:id="rId409" ref="U191"/>
    <hyperlink r:id="rId410" ref="C192"/>
    <hyperlink r:id="rId411" ref="U192"/>
    <hyperlink r:id="rId412" ref="C193"/>
    <hyperlink r:id="rId413" ref="U193"/>
    <hyperlink r:id="rId414" ref="C194"/>
    <hyperlink r:id="rId415" ref="U194"/>
    <hyperlink r:id="rId416" ref="C195"/>
    <hyperlink r:id="rId417" ref="U195"/>
    <hyperlink r:id="rId418" ref="C196"/>
    <hyperlink r:id="rId419" ref="U196"/>
    <hyperlink r:id="rId420" ref="C197"/>
    <hyperlink r:id="rId421" ref="U197"/>
    <hyperlink r:id="rId422" ref="C198"/>
    <hyperlink r:id="rId423" ref="U198"/>
    <hyperlink r:id="rId424" ref="C199"/>
    <hyperlink r:id="rId425" ref="U199"/>
    <hyperlink r:id="rId426" ref="C200"/>
    <hyperlink r:id="rId427" location="gid=1534855583" ref="S200"/>
    <hyperlink r:id="rId428" ref="U200"/>
    <hyperlink r:id="rId429" ref="C201"/>
    <hyperlink r:id="rId430" ref="U201"/>
    <hyperlink r:id="rId431" ref="C202"/>
    <hyperlink r:id="rId432" ref="U202"/>
    <hyperlink r:id="rId433" ref="C203"/>
    <hyperlink r:id="rId434" ref="U203"/>
    <hyperlink r:id="rId435" ref="C204"/>
    <hyperlink r:id="rId436" ref="U204"/>
    <hyperlink r:id="rId437" ref="C205"/>
    <hyperlink r:id="rId438" ref="U205"/>
    <hyperlink r:id="rId439" ref="C206"/>
    <hyperlink r:id="rId440" ref="U206"/>
    <hyperlink r:id="rId441" ref="C207"/>
    <hyperlink r:id="rId442" ref="U207"/>
    <hyperlink r:id="rId443" ref="C208"/>
    <hyperlink r:id="rId444" ref="U208"/>
    <hyperlink r:id="rId445" ref="C209"/>
    <hyperlink r:id="rId446" ref="U209"/>
    <hyperlink r:id="rId447" ref="C210"/>
    <hyperlink r:id="rId448" ref="U210"/>
    <hyperlink r:id="rId449" ref="C211"/>
    <hyperlink r:id="rId450" ref="U211"/>
    <hyperlink r:id="rId451" ref="C212"/>
    <hyperlink r:id="rId452" ref="U212"/>
    <hyperlink r:id="rId453" ref="C213"/>
    <hyperlink r:id="rId454" ref="U213"/>
    <hyperlink r:id="rId455" ref="C214"/>
    <hyperlink r:id="rId456" ref="U214"/>
    <hyperlink r:id="rId457" ref="C215"/>
    <hyperlink r:id="rId458" ref="U215"/>
    <hyperlink r:id="rId459" ref="C216"/>
    <hyperlink r:id="rId460" ref="U216"/>
    <hyperlink r:id="rId461" ref="C217"/>
    <hyperlink r:id="rId462" ref="U217"/>
    <hyperlink r:id="rId463" ref="C218"/>
    <hyperlink r:id="rId464" ref="U218"/>
    <hyperlink r:id="rId465" ref="C219"/>
    <hyperlink r:id="rId466" ref="U219"/>
    <hyperlink r:id="rId467" ref="C220"/>
    <hyperlink r:id="rId468" ref="U220"/>
    <hyperlink r:id="rId469" ref="C221"/>
    <hyperlink r:id="rId470" ref="U221"/>
    <hyperlink r:id="rId471" ref="C222"/>
    <hyperlink r:id="rId472" ref="U222"/>
    <hyperlink r:id="rId473" ref="C223"/>
    <hyperlink r:id="rId474" ref="U223"/>
    <hyperlink r:id="rId475" ref="C224"/>
    <hyperlink r:id="rId476" ref="U224"/>
    <hyperlink r:id="rId477" ref="C225"/>
    <hyperlink r:id="rId478" ref="U225"/>
    <hyperlink r:id="rId479" ref="C226"/>
    <hyperlink r:id="rId480" ref="U226"/>
    <hyperlink r:id="rId481" ref="C227"/>
    <hyperlink r:id="rId482" ref="U227"/>
    <hyperlink r:id="rId483" ref="C228"/>
    <hyperlink r:id="rId484" ref="U228"/>
    <hyperlink r:id="rId485" ref="C229"/>
    <hyperlink r:id="rId486" ref="U229"/>
    <hyperlink r:id="rId487" ref="C230"/>
    <hyperlink r:id="rId488" ref="U230"/>
    <hyperlink r:id="rId489" ref="C231"/>
    <hyperlink r:id="rId490" ref="U231"/>
    <hyperlink r:id="rId491" ref="C232"/>
    <hyperlink r:id="rId492" ref="U232"/>
    <hyperlink r:id="rId493" ref="C233"/>
    <hyperlink r:id="rId494" ref="U233"/>
    <hyperlink r:id="rId495" ref="C234"/>
    <hyperlink r:id="rId496" ref="U234"/>
    <hyperlink r:id="rId497" ref="C235"/>
    <hyperlink r:id="rId498" ref="U235"/>
    <hyperlink r:id="rId499" ref="C236"/>
    <hyperlink r:id="rId500" ref="U236"/>
    <hyperlink r:id="rId501" ref="C237"/>
    <hyperlink r:id="rId502" ref="U237"/>
    <hyperlink r:id="rId503" ref="C238"/>
    <hyperlink r:id="rId504" ref="U238"/>
    <hyperlink r:id="rId505" ref="C239"/>
    <hyperlink r:id="rId506" ref="U239"/>
    <hyperlink r:id="rId507" ref="C240"/>
    <hyperlink r:id="rId508" ref="U240"/>
    <hyperlink r:id="rId509" ref="C241"/>
    <hyperlink r:id="rId510" ref="U241"/>
    <hyperlink r:id="rId511" ref="C242"/>
    <hyperlink r:id="rId512" ref="U242"/>
    <hyperlink r:id="rId513" ref="C243"/>
    <hyperlink r:id="rId514" ref="U243"/>
    <hyperlink r:id="rId515" ref="C244"/>
    <hyperlink r:id="rId516" ref="U244"/>
    <hyperlink r:id="rId517" ref="C245"/>
    <hyperlink r:id="rId518" ref="U245"/>
    <hyperlink r:id="rId519" ref="C246"/>
    <hyperlink r:id="rId520" ref="U246"/>
    <hyperlink r:id="rId521" ref="C247"/>
    <hyperlink r:id="rId522" ref="U247"/>
    <hyperlink r:id="rId523" ref="C248"/>
    <hyperlink r:id="rId524" ref="U248"/>
    <hyperlink r:id="rId525" ref="C249"/>
    <hyperlink r:id="rId526" ref="U249"/>
    <hyperlink r:id="rId527" ref="C250"/>
    <hyperlink r:id="rId528" ref="U250"/>
    <hyperlink r:id="rId529" ref="C251"/>
    <hyperlink r:id="rId530" ref="U251"/>
    <hyperlink r:id="rId531" ref="C252"/>
    <hyperlink r:id="rId532" ref="U252"/>
    <hyperlink r:id="rId533" ref="U253"/>
    <hyperlink r:id="rId534" ref="C254"/>
    <hyperlink r:id="rId535" ref="U254"/>
    <hyperlink r:id="rId536" ref="C255"/>
    <hyperlink r:id="rId537" ref="U255"/>
    <hyperlink r:id="rId538" ref="C256"/>
    <hyperlink r:id="rId539" ref="U256"/>
    <hyperlink r:id="rId540" ref="C257"/>
    <hyperlink r:id="rId541" ref="U257"/>
    <hyperlink r:id="rId542" ref="C258"/>
    <hyperlink r:id="rId543" ref="U258"/>
    <hyperlink r:id="rId544" ref="C259"/>
    <hyperlink r:id="rId545" ref="U259"/>
    <hyperlink r:id="rId546" ref="C260"/>
    <hyperlink r:id="rId547" ref="U260"/>
    <hyperlink r:id="rId548" ref="C261"/>
    <hyperlink r:id="rId549" ref="U261"/>
    <hyperlink r:id="rId550" ref="C262"/>
    <hyperlink r:id="rId551" ref="U262"/>
    <hyperlink r:id="rId552" ref="C263"/>
    <hyperlink r:id="rId553" ref="U263"/>
    <hyperlink r:id="rId554" ref="C264"/>
    <hyperlink r:id="rId555" ref="U264"/>
    <hyperlink r:id="rId556" ref="C265"/>
    <hyperlink r:id="rId557" ref="U265"/>
    <hyperlink r:id="rId558" ref="C266"/>
    <hyperlink r:id="rId559" ref="U266"/>
    <hyperlink r:id="rId560" ref="C267"/>
    <hyperlink r:id="rId561" ref="U267"/>
    <hyperlink r:id="rId562" ref="C268"/>
    <hyperlink r:id="rId563" ref="U268"/>
    <hyperlink r:id="rId564" ref="C269"/>
    <hyperlink r:id="rId565" ref="U269"/>
    <hyperlink r:id="rId566" ref="C270"/>
    <hyperlink r:id="rId567" ref="U270"/>
    <hyperlink r:id="rId568" ref="C271"/>
    <hyperlink r:id="rId569" ref="U271"/>
    <hyperlink r:id="rId570" ref="C272"/>
    <hyperlink r:id="rId571" ref="U272"/>
    <hyperlink r:id="rId572" ref="C273"/>
    <hyperlink r:id="rId573" ref="U273"/>
    <hyperlink r:id="rId574" ref="C274"/>
    <hyperlink r:id="rId575" ref="U274"/>
    <hyperlink r:id="rId576" ref="C275"/>
    <hyperlink r:id="rId577" ref="U275"/>
    <hyperlink r:id="rId578" ref="C276"/>
    <hyperlink r:id="rId579" ref="U276"/>
    <hyperlink r:id="rId580" ref="C277"/>
    <hyperlink r:id="rId581" ref="U277"/>
    <hyperlink r:id="rId582" ref="C278"/>
    <hyperlink r:id="rId583" ref="U278"/>
    <hyperlink r:id="rId584" ref="C279"/>
    <hyperlink r:id="rId585" ref="U279"/>
    <hyperlink r:id="rId586" ref="C280"/>
    <hyperlink r:id="rId587" ref="U280"/>
    <hyperlink r:id="rId588" ref="C281"/>
    <hyperlink r:id="rId589" ref="U281"/>
    <hyperlink r:id="rId590" ref="C282"/>
    <hyperlink r:id="rId591" ref="U282"/>
    <hyperlink r:id="rId592" ref="C283"/>
    <hyperlink r:id="rId593" ref="U283"/>
    <hyperlink r:id="rId594" ref="C284"/>
    <hyperlink r:id="rId595" ref="U284"/>
    <hyperlink r:id="rId596" ref="C285"/>
    <hyperlink r:id="rId597" ref="U285"/>
    <hyperlink r:id="rId598" ref="C286"/>
    <hyperlink r:id="rId599" ref="U286"/>
    <hyperlink r:id="rId600" ref="C287"/>
    <hyperlink r:id="rId601" ref="U287"/>
    <hyperlink r:id="rId602" ref="C288"/>
    <hyperlink r:id="rId603" ref="U288"/>
    <hyperlink r:id="rId604" ref="C289"/>
    <hyperlink r:id="rId605" ref="U289"/>
    <hyperlink r:id="rId606" ref="C290"/>
    <hyperlink r:id="rId607" ref="U290"/>
    <hyperlink r:id="rId608" ref="C291"/>
    <hyperlink r:id="rId609" ref="U291"/>
    <hyperlink r:id="rId610" ref="C292"/>
    <hyperlink r:id="rId611" ref="U292"/>
    <hyperlink r:id="rId612" ref="C293"/>
    <hyperlink r:id="rId613" ref="U293"/>
    <hyperlink r:id="rId614" ref="C294"/>
    <hyperlink r:id="rId615" ref="U294"/>
    <hyperlink r:id="rId616" ref="C295"/>
    <hyperlink r:id="rId617" ref="U295"/>
    <hyperlink r:id="rId618" ref="C296"/>
    <hyperlink r:id="rId619" ref="U296"/>
    <hyperlink r:id="rId620" ref="C297"/>
    <hyperlink r:id="rId621" ref="U297"/>
    <hyperlink r:id="rId622" ref="C298"/>
    <hyperlink r:id="rId623" ref="U298"/>
    <hyperlink r:id="rId624" ref="C299"/>
    <hyperlink r:id="rId625" ref="U299"/>
    <hyperlink r:id="rId626" ref="C300"/>
    <hyperlink r:id="rId627" ref="U300"/>
    <hyperlink r:id="rId628" ref="C301"/>
    <hyperlink r:id="rId629" ref="U301"/>
    <hyperlink r:id="rId630" ref="C302"/>
    <hyperlink r:id="rId631" ref="U302"/>
    <hyperlink r:id="rId632" ref="C303"/>
    <hyperlink r:id="rId633" ref="U303"/>
    <hyperlink r:id="rId634" ref="C304"/>
    <hyperlink r:id="rId635" ref="U304"/>
    <hyperlink r:id="rId636" ref="C305"/>
    <hyperlink r:id="rId637" ref="U305"/>
    <hyperlink r:id="rId638" ref="C306"/>
    <hyperlink r:id="rId639" ref="U306"/>
    <hyperlink r:id="rId640" ref="C307"/>
    <hyperlink r:id="rId641" ref="U307"/>
    <hyperlink r:id="rId642" ref="C308"/>
    <hyperlink r:id="rId643" ref="U308"/>
    <hyperlink r:id="rId644" ref="C309"/>
    <hyperlink r:id="rId645" ref="U309"/>
    <hyperlink r:id="rId646" ref="C310"/>
    <hyperlink r:id="rId647" ref="U310"/>
    <hyperlink r:id="rId648" ref="C311"/>
    <hyperlink r:id="rId649" ref="U311"/>
    <hyperlink r:id="rId650" ref="C312"/>
    <hyperlink r:id="rId651" ref="U312"/>
    <hyperlink r:id="rId652" ref="C313"/>
    <hyperlink r:id="rId653" ref="U313"/>
    <hyperlink r:id="rId654" ref="C314"/>
    <hyperlink r:id="rId655" ref="U314"/>
    <hyperlink r:id="rId656" ref="C315"/>
    <hyperlink r:id="rId657" ref="U315"/>
    <hyperlink r:id="rId658" ref="C316"/>
    <hyperlink r:id="rId659" ref="U316"/>
    <hyperlink r:id="rId660" ref="C317"/>
    <hyperlink r:id="rId661" ref="U317"/>
    <hyperlink r:id="rId662" ref="C318"/>
    <hyperlink r:id="rId663" ref="U318"/>
    <hyperlink r:id="rId664" ref="C319"/>
    <hyperlink r:id="rId665" ref="U319"/>
    <hyperlink r:id="rId666" ref="C320"/>
    <hyperlink r:id="rId667" ref="U320"/>
    <hyperlink r:id="rId668" ref="C321"/>
    <hyperlink r:id="rId669" ref="U321"/>
    <hyperlink r:id="rId670" ref="C322"/>
    <hyperlink r:id="rId671" ref="U322"/>
    <hyperlink r:id="rId672" ref="C323"/>
    <hyperlink r:id="rId673" ref="U323"/>
    <hyperlink r:id="rId674" ref="C324"/>
    <hyperlink r:id="rId675" ref="U324"/>
    <hyperlink r:id="rId676" ref="C325"/>
    <hyperlink r:id="rId677" ref="U325"/>
    <hyperlink r:id="rId678" ref="C326"/>
    <hyperlink r:id="rId679" ref="U326"/>
    <hyperlink r:id="rId680" ref="C327"/>
    <hyperlink r:id="rId681" ref="U327"/>
    <hyperlink r:id="rId682" ref="C328"/>
    <hyperlink r:id="rId683" ref="U328"/>
    <hyperlink r:id="rId684" ref="C329"/>
    <hyperlink r:id="rId685" ref="U329"/>
    <hyperlink r:id="rId686" ref="C330"/>
    <hyperlink r:id="rId687" ref="U330"/>
    <hyperlink r:id="rId688" ref="C331"/>
    <hyperlink r:id="rId689" ref="U331"/>
    <hyperlink r:id="rId690" ref="C332"/>
    <hyperlink r:id="rId691" ref="U332"/>
    <hyperlink r:id="rId692" ref="C333"/>
    <hyperlink r:id="rId693" ref="U333"/>
    <hyperlink r:id="rId694" ref="C334"/>
    <hyperlink r:id="rId695" ref="U334"/>
    <hyperlink r:id="rId696" ref="C335"/>
    <hyperlink r:id="rId697" ref="U335"/>
    <hyperlink r:id="rId698" ref="C336"/>
    <hyperlink r:id="rId699" ref="U336"/>
    <hyperlink r:id="rId700" ref="C337"/>
    <hyperlink r:id="rId701" ref="U337"/>
    <hyperlink r:id="rId702" ref="C338"/>
    <hyperlink r:id="rId703" ref="U338"/>
    <hyperlink r:id="rId704" ref="C339"/>
    <hyperlink r:id="rId705" ref="U339"/>
    <hyperlink r:id="rId706" ref="C340"/>
    <hyperlink r:id="rId707" ref="U340"/>
    <hyperlink r:id="rId708" ref="C341"/>
    <hyperlink r:id="rId709" ref="U341"/>
    <hyperlink r:id="rId710" ref="C342"/>
    <hyperlink r:id="rId711" ref="U342"/>
    <hyperlink r:id="rId712" ref="C343"/>
    <hyperlink r:id="rId713" ref="U343"/>
    <hyperlink r:id="rId714" ref="C344"/>
    <hyperlink r:id="rId715" ref="U344"/>
    <hyperlink r:id="rId716" ref="C345"/>
    <hyperlink r:id="rId717" ref="U345"/>
    <hyperlink r:id="rId718" ref="C346"/>
    <hyperlink r:id="rId719" ref="U346"/>
    <hyperlink r:id="rId720" ref="C347"/>
    <hyperlink r:id="rId721" ref="U347"/>
    <hyperlink r:id="rId722" ref="C348"/>
    <hyperlink r:id="rId723" ref="U348"/>
    <hyperlink r:id="rId724" ref="C349"/>
    <hyperlink r:id="rId725" location="gid=468403422" ref="S349"/>
    <hyperlink r:id="rId726" ref="U349"/>
    <hyperlink r:id="rId727" ref="C350"/>
    <hyperlink r:id="rId728" ref="U350"/>
    <hyperlink r:id="rId729" ref="C351"/>
    <hyperlink r:id="rId730" ref="U351"/>
    <hyperlink r:id="rId731" ref="C352"/>
    <hyperlink r:id="rId732" ref="U352"/>
    <hyperlink r:id="rId733" ref="C353"/>
    <hyperlink r:id="rId734" ref="U353"/>
    <hyperlink r:id="rId735" ref="C354"/>
    <hyperlink r:id="rId736" ref="U354"/>
    <hyperlink r:id="rId737" ref="C355"/>
    <hyperlink r:id="rId738" ref="U355"/>
    <hyperlink r:id="rId739" ref="C356"/>
    <hyperlink r:id="rId740" ref="U356"/>
    <hyperlink r:id="rId741" ref="C357"/>
    <hyperlink r:id="rId742" ref="U357"/>
    <hyperlink r:id="rId743" ref="C358"/>
    <hyperlink r:id="rId744" ref="U358"/>
    <hyperlink r:id="rId745" ref="C359"/>
    <hyperlink r:id="rId746" ref="U359"/>
    <hyperlink r:id="rId747" ref="C360"/>
    <hyperlink r:id="rId748" ref="U360"/>
    <hyperlink r:id="rId749" ref="C361"/>
    <hyperlink r:id="rId750" ref="U361"/>
    <hyperlink r:id="rId751" ref="C362"/>
    <hyperlink r:id="rId752" ref="U362"/>
    <hyperlink r:id="rId753" ref="C363"/>
    <hyperlink r:id="rId754" ref="U363"/>
    <hyperlink r:id="rId755" ref="C364"/>
    <hyperlink r:id="rId756" ref="U364"/>
    <hyperlink r:id="rId757" ref="C365"/>
    <hyperlink r:id="rId758" ref="U365"/>
    <hyperlink r:id="rId759" ref="C366"/>
    <hyperlink r:id="rId760" ref="U366"/>
    <hyperlink r:id="rId761" ref="C367"/>
    <hyperlink r:id="rId762" ref="U367"/>
    <hyperlink r:id="rId763" ref="C368"/>
    <hyperlink r:id="rId764" ref="U368"/>
    <hyperlink r:id="rId765" ref="C369"/>
    <hyperlink r:id="rId766" ref="U369"/>
    <hyperlink r:id="rId767" ref="C370"/>
    <hyperlink r:id="rId768" ref="U370"/>
    <hyperlink r:id="rId769" ref="C371"/>
    <hyperlink r:id="rId770" ref="U371"/>
    <hyperlink r:id="rId771" ref="C372"/>
    <hyperlink r:id="rId772" ref="U372"/>
    <hyperlink r:id="rId773" ref="C373"/>
    <hyperlink r:id="rId774" ref="U373"/>
    <hyperlink r:id="rId775" ref="C374"/>
    <hyperlink r:id="rId776" ref="U374"/>
    <hyperlink r:id="rId777" ref="C375"/>
    <hyperlink r:id="rId778" ref="U375"/>
    <hyperlink r:id="rId779" ref="C376"/>
    <hyperlink r:id="rId780" ref="U376"/>
    <hyperlink r:id="rId781" ref="C377"/>
    <hyperlink r:id="rId782" ref="U377"/>
    <hyperlink r:id="rId783" ref="C378"/>
    <hyperlink r:id="rId784" ref="U378"/>
    <hyperlink r:id="rId785" ref="C379"/>
    <hyperlink r:id="rId786" ref="U379"/>
    <hyperlink r:id="rId787" ref="C380"/>
    <hyperlink r:id="rId788" ref="U380"/>
    <hyperlink r:id="rId789" ref="C381"/>
    <hyperlink r:id="rId790" location="gid=1403664417" ref="S381"/>
    <hyperlink r:id="rId791" ref="U381"/>
    <hyperlink r:id="rId792" ref="C382"/>
    <hyperlink r:id="rId793" ref="U382"/>
    <hyperlink r:id="rId794" ref="C383"/>
    <hyperlink r:id="rId795" ref="U383"/>
    <hyperlink r:id="rId796" ref="C384"/>
    <hyperlink r:id="rId797" ref="U384"/>
    <hyperlink r:id="rId798" ref="C385"/>
    <hyperlink r:id="rId799" ref="U385"/>
    <hyperlink r:id="rId800" ref="C386"/>
    <hyperlink r:id="rId801" ref="U386"/>
    <hyperlink r:id="rId802" ref="C387"/>
    <hyperlink r:id="rId803" ref="U387"/>
    <hyperlink r:id="rId804" ref="C388"/>
    <hyperlink r:id="rId805" ref="U388"/>
    <hyperlink r:id="rId806" ref="C389"/>
    <hyperlink r:id="rId807" ref="U389"/>
    <hyperlink r:id="rId808" ref="C390"/>
    <hyperlink r:id="rId809" ref="U390"/>
    <hyperlink r:id="rId810" ref="C391"/>
    <hyperlink r:id="rId811" ref="U391"/>
    <hyperlink r:id="rId812" ref="C392"/>
    <hyperlink r:id="rId813" ref="U392"/>
    <hyperlink r:id="rId814" ref="C393"/>
    <hyperlink r:id="rId815" ref="U393"/>
    <hyperlink r:id="rId816" ref="C394"/>
    <hyperlink r:id="rId817" location="gid=1665989923" ref="S394"/>
    <hyperlink r:id="rId818" ref="U394"/>
    <hyperlink r:id="rId819" ref="C395"/>
    <hyperlink r:id="rId820" ref="U395"/>
    <hyperlink r:id="rId821" ref="C396"/>
    <hyperlink r:id="rId822" ref="U396"/>
    <hyperlink r:id="rId823" ref="C397"/>
    <hyperlink r:id="rId824" ref="U397"/>
    <hyperlink r:id="rId825" ref="C398"/>
    <hyperlink r:id="rId826" ref="U398"/>
    <hyperlink r:id="rId827" ref="C399"/>
    <hyperlink r:id="rId828" ref="U399"/>
    <hyperlink r:id="rId829" ref="C400"/>
    <hyperlink r:id="rId830" ref="U400"/>
    <hyperlink r:id="rId831" ref="C401"/>
    <hyperlink r:id="rId832" ref="U401"/>
    <hyperlink r:id="rId833" ref="C402"/>
    <hyperlink r:id="rId834" ref="U402"/>
    <hyperlink r:id="rId835" ref="C403"/>
    <hyperlink r:id="rId836" ref="U403"/>
    <hyperlink r:id="rId837" ref="C404"/>
    <hyperlink r:id="rId838" ref="U404"/>
    <hyperlink r:id="rId839" ref="C405"/>
    <hyperlink r:id="rId840" ref="U405"/>
    <hyperlink r:id="rId841" ref="C406"/>
    <hyperlink r:id="rId842" ref="U406"/>
    <hyperlink r:id="rId843" ref="C407"/>
    <hyperlink r:id="rId844" ref="U407"/>
    <hyperlink r:id="rId845" ref="C408"/>
    <hyperlink r:id="rId846" ref="U408"/>
    <hyperlink r:id="rId847" ref="C409"/>
    <hyperlink r:id="rId848" ref="U409"/>
    <hyperlink r:id="rId849" ref="C410"/>
    <hyperlink r:id="rId850" ref="U410"/>
    <hyperlink r:id="rId851" ref="C411"/>
    <hyperlink r:id="rId852" ref="U411"/>
    <hyperlink r:id="rId853" ref="C412"/>
    <hyperlink r:id="rId854" ref="U412"/>
    <hyperlink r:id="rId855" ref="C413"/>
    <hyperlink r:id="rId856" ref="U413"/>
    <hyperlink r:id="rId857" ref="C414"/>
    <hyperlink r:id="rId858" ref="U414"/>
    <hyperlink r:id="rId859" ref="C415"/>
    <hyperlink r:id="rId860" ref="U415"/>
    <hyperlink r:id="rId861" ref="C416"/>
    <hyperlink r:id="rId862" ref="U416"/>
    <hyperlink r:id="rId863" ref="C417"/>
    <hyperlink r:id="rId864" ref="U417"/>
    <hyperlink r:id="rId865" ref="C418"/>
    <hyperlink r:id="rId866" ref="U418"/>
    <hyperlink r:id="rId867" ref="C419"/>
    <hyperlink r:id="rId868" ref="U419"/>
    <hyperlink r:id="rId869" ref="C420"/>
    <hyperlink r:id="rId870" ref="U420"/>
    <hyperlink r:id="rId871" ref="C421"/>
    <hyperlink r:id="rId872" ref="U421"/>
    <hyperlink r:id="rId873" ref="C422"/>
    <hyperlink r:id="rId874" ref="U422"/>
    <hyperlink r:id="rId875" ref="C423"/>
    <hyperlink r:id="rId876" ref="U423"/>
    <hyperlink r:id="rId877" ref="C424"/>
    <hyperlink r:id="rId878" ref="U424"/>
    <hyperlink r:id="rId879" ref="C425"/>
    <hyperlink r:id="rId880" ref="U425"/>
    <hyperlink r:id="rId881" ref="C426"/>
    <hyperlink r:id="rId882" ref="U426"/>
    <hyperlink r:id="rId883" ref="C427"/>
    <hyperlink r:id="rId884" ref="U427"/>
    <hyperlink r:id="rId885" ref="C428"/>
    <hyperlink r:id="rId886" ref="U428"/>
    <hyperlink r:id="rId887" ref="C429"/>
    <hyperlink r:id="rId888" ref="U429"/>
    <hyperlink r:id="rId889" ref="C430"/>
    <hyperlink r:id="rId890" ref="U430"/>
    <hyperlink r:id="rId891" ref="C431"/>
    <hyperlink r:id="rId892" ref="U431"/>
    <hyperlink r:id="rId893" ref="C432"/>
    <hyperlink r:id="rId894" ref="U432"/>
    <hyperlink r:id="rId895" ref="C433"/>
    <hyperlink r:id="rId896" ref="U433"/>
    <hyperlink r:id="rId897" ref="C434"/>
    <hyperlink r:id="rId898" ref="U434"/>
    <hyperlink r:id="rId899" ref="C435"/>
    <hyperlink r:id="rId900" ref="U435"/>
    <hyperlink r:id="rId901" ref="C436"/>
    <hyperlink r:id="rId902" ref="U436"/>
    <hyperlink r:id="rId903" ref="C437"/>
    <hyperlink r:id="rId904" ref="U437"/>
    <hyperlink r:id="rId905" ref="C438"/>
    <hyperlink r:id="rId906" ref="U438"/>
    <hyperlink r:id="rId907" ref="C439"/>
    <hyperlink r:id="rId908" ref="U439"/>
    <hyperlink r:id="rId909" ref="C440"/>
    <hyperlink r:id="rId910" ref="U440"/>
    <hyperlink r:id="rId911" ref="C441"/>
    <hyperlink r:id="rId912" ref="U441"/>
    <hyperlink r:id="rId913" ref="C442"/>
    <hyperlink r:id="rId914" ref="U442"/>
    <hyperlink r:id="rId915" ref="C443"/>
    <hyperlink r:id="rId916" ref="U443"/>
    <hyperlink r:id="rId917" ref="C444"/>
    <hyperlink r:id="rId918" ref="U444"/>
    <hyperlink r:id="rId919" ref="C445"/>
    <hyperlink r:id="rId920" ref="U445"/>
    <hyperlink r:id="rId921" ref="C446"/>
    <hyperlink r:id="rId922" ref="U446"/>
    <hyperlink r:id="rId923" ref="C447"/>
    <hyperlink r:id="rId924" ref="U447"/>
    <hyperlink r:id="rId925" ref="C448"/>
    <hyperlink r:id="rId926" ref="U448"/>
    <hyperlink r:id="rId927" ref="C449"/>
    <hyperlink r:id="rId928" ref="U449"/>
    <hyperlink r:id="rId929" ref="C450"/>
    <hyperlink r:id="rId930" ref="U450"/>
    <hyperlink r:id="rId931" ref="C451"/>
    <hyperlink r:id="rId932" ref="U451"/>
    <hyperlink r:id="rId933" ref="C452"/>
    <hyperlink r:id="rId934" ref="U452"/>
    <hyperlink r:id="rId935" ref="C453"/>
    <hyperlink r:id="rId936" ref="U453"/>
    <hyperlink r:id="rId937" ref="C454"/>
    <hyperlink r:id="rId938" ref="U454"/>
    <hyperlink r:id="rId939" ref="C455"/>
    <hyperlink r:id="rId940" ref="U455"/>
    <hyperlink r:id="rId941" ref="C456"/>
    <hyperlink r:id="rId942" ref="U456"/>
    <hyperlink r:id="rId943" ref="C457"/>
    <hyperlink r:id="rId944" ref="U457"/>
    <hyperlink r:id="rId945" ref="C458"/>
    <hyperlink r:id="rId946" ref="U458"/>
    <hyperlink r:id="rId947" ref="C459"/>
    <hyperlink r:id="rId948" ref="U459"/>
    <hyperlink r:id="rId949" ref="C460"/>
    <hyperlink r:id="rId950" ref="U460"/>
    <hyperlink r:id="rId951" ref="C461"/>
    <hyperlink r:id="rId952" ref="U461"/>
    <hyperlink r:id="rId953" ref="C462"/>
    <hyperlink r:id="rId954" ref="U462"/>
    <hyperlink r:id="rId955" ref="C463"/>
    <hyperlink r:id="rId956" ref="U463"/>
    <hyperlink r:id="rId957" ref="C464"/>
    <hyperlink r:id="rId958" ref="U464"/>
    <hyperlink r:id="rId959" ref="C465"/>
    <hyperlink r:id="rId960" ref="U465"/>
    <hyperlink r:id="rId961" ref="C466"/>
    <hyperlink r:id="rId962" ref="U466"/>
    <hyperlink r:id="rId963" ref="C467"/>
    <hyperlink r:id="rId964" ref="U467"/>
    <hyperlink r:id="rId965" ref="C468"/>
    <hyperlink r:id="rId966" ref="U468"/>
    <hyperlink r:id="rId967" ref="C469"/>
    <hyperlink r:id="rId968" ref="U469"/>
    <hyperlink r:id="rId969" ref="C470"/>
    <hyperlink r:id="rId970" ref="U470"/>
    <hyperlink r:id="rId971" ref="C471"/>
    <hyperlink r:id="rId972" ref="U471"/>
    <hyperlink r:id="rId973" ref="C472"/>
    <hyperlink r:id="rId974" ref="U472"/>
    <hyperlink r:id="rId975" ref="C473"/>
    <hyperlink r:id="rId976" ref="U473"/>
    <hyperlink r:id="rId977" ref="C474"/>
    <hyperlink r:id="rId978" ref="U474"/>
    <hyperlink r:id="rId979" ref="C475"/>
    <hyperlink r:id="rId980" ref="U475"/>
    <hyperlink r:id="rId981" ref="C476"/>
    <hyperlink r:id="rId982" ref="U476"/>
    <hyperlink r:id="rId983" ref="C477"/>
    <hyperlink r:id="rId984" ref="U477"/>
    <hyperlink r:id="rId985" ref="C478"/>
    <hyperlink r:id="rId986" ref="U478"/>
    <hyperlink r:id="rId987" ref="C479"/>
    <hyperlink r:id="rId988" ref="U479"/>
    <hyperlink r:id="rId989" ref="C480"/>
    <hyperlink r:id="rId990" ref="U480"/>
    <hyperlink r:id="rId991" ref="C481"/>
    <hyperlink r:id="rId992" ref="U481"/>
    <hyperlink r:id="rId993" ref="C482"/>
    <hyperlink r:id="rId994" ref="U482"/>
    <hyperlink r:id="rId995" ref="C483"/>
    <hyperlink r:id="rId996" location="gid=978505714" ref="S483"/>
    <hyperlink r:id="rId997" ref="U483"/>
    <hyperlink r:id="rId998" ref="C484"/>
    <hyperlink r:id="rId999" ref="U484"/>
    <hyperlink r:id="rId1000" ref="C485"/>
    <hyperlink r:id="rId1001" ref="U485"/>
    <hyperlink r:id="rId1002" ref="C486"/>
    <hyperlink r:id="rId1003" ref="U486"/>
    <hyperlink r:id="rId1004" ref="C487"/>
    <hyperlink r:id="rId1005" ref="U487"/>
    <hyperlink r:id="rId1006" ref="C488"/>
    <hyperlink r:id="rId1007" ref="U488"/>
    <hyperlink r:id="rId1008" ref="C489"/>
    <hyperlink r:id="rId1009" ref="U489"/>
    <hyperlink r:id="rId1010" ref="C490"/>
    <hyperlink r:id="rId1011" ref="U490"/>
    <hyperlink r:id="rId1012" ref="C491"/>
    <hyperlink r:id="rId1013" ref="U491"/>
    <hyperlink r:id="rId1014" ref="C492"/>
    <hyperlink r:id="rId1015" ref="U492"/>
    <hyperlink r:id="rId1016" ref="C493"/>
    <hyperlink r:id="rId1017" ref="U493"/>
    <hyperlink r:id="rId1018" ref="C494"/>
    <hyperlink r:id="rId1019" ref="U494"/>
    <hyperlink r:id="rId1020" ref="C495"/>
    <hyperlink r:id="rId1021" ref="U495"/>
    <hyperlink r:id="rId1022" ref="C496"/>
    <hyperlink r:id="rId1023" ref="U496"/>
    <hyperlink r:id="rId1024" ref="C497"/>
    <hyperlink r:id="rId1025" ref="U497"/>
    <hyperlink r:id="rId1026" ref="C498"/>
    <hyperlink r:id="rId1027" ref="U498"/>
    <hyperlink r:id="rId1028" ref="C499"/>
    <hyperlink r:id="rId1029" ref="U499"/>
    <hyperlink r:id="rId1030" ref="C500"/>
    <hyperlink r:id="rId1031" ref="U500"/>
    <hyperlink r:id="rId1032" ref="C501"/>
    <hyperlink r:id="rId1033" ref="U501"/>
    <hyperlink r:id="rId1034" ref="C502"/>
    <hyperlink r:id="rId1035" ref="U502"/>
    <hyperlink r:id="rId1036" ref="C503"/>
    <hyperlink r:id="rId1037" ref="U503"/>
    <hyperlink r:id="rId1038" ref="C504"/>
    <hyperlink r:id="rId1039" ref="U504"/>
    <hyperlink r:id="rId1040" ref="C505"/>
    <hyperlink r:id="rId1041" ref="U505"/>
    <hyperlink r:id="rId1042" ref="C506"/>
    <hyperlink r:id="rId1043" ref="U506"/>
    <hyperlink r:id="rId1044" ref="C507"/>
    <hyperlink r:id="rId1045" ref="U507"/>
    <hyperlink r:id="rId1046" ref="C508"/>
    <hyperlink r:id="rId1047" ref="U508"/>
    <hyperlink r:id="rId1048" ref="C509"/>
    <hyperlink r:id="rId1049" ref="U509"/>
    <hyperlink r:id="rId1050" ref="C510"/>
    <hyperlink r:id="rId1051" ref="U510"/>
    <hyperlink r:id="rId1052" ref="U511"/>
    <hyperlink r:id="rId1053" ref="U512"/>
    <hyperlink r:id="rId1054" ref="C513"/>
    <hyperlink r:id="rId1055" ref="U513"/>
    <hyperlink r:id="rId1056" ref="C514"/>
    <hyperlink r:id="rId1057" ref="U514"/>
    <hyperlink r:id="rId1058" ref="C515"/>
    <hyperlink r:id="rId1059" ref="U515"/>
    <hyperlink r:id="rId1060" ref="C516"/>
    <hyperlink r:id="rId1061" ref="U516"/>
    <hyperlink r:id="rId1062" ref="C517"/>
    <hyperlink r:id="rId1063" ref="U517"/>
    <hyperlink r:id="rId1064" ref="C518"/>
    <hyperlink r:id="rId1065" ref="U518"/>
    <hyperlink r:id="rId1066" ref="C519"/>
    <hyperlink r:id="rId1067" ref="U519"/>
    <hyperlink r:id="rId1068" ref="C520"/>
    <hyperlink r:id="rId1069" ref="U520"/>
    <hyperlink r:id="rId1070" ref="C521"/>
    <hyperlink r:id="rId1071" ref="U521"/>
    <hyperlink r:id="rId1072" ref="C522"/>
    <hyperlink r:id="rId1073" ref="U522"/>
    <hyperlink r:id="rId1074" ref="C523"/>
    <hyperlink r:id="rId1075" ref="U523"/>
    <hyperlink r:id="rId1076" ref="C524"/>
    <hyperlink r:id="rId1077" ref="U524"/>
    <hyperlink r:id="rId1078" ref="C525"/>
    <hyperlink r:id="rId1079" ref="U525"/>
    <hyperlink r:id="rId1080" ref="C526"/>
    <hyperlink r:id="rId1081" ref="U526"/>
    <hyperlink r:id="rId1082" ref="C527"/>
    <hyperlink r:id="rId1083" ref="U527"/>
    <hyperlink r:id="rId1084" ref="C528"/>
    <hyperlink r:id="rId1085" ref="U528"/>
    <hyperlink r:id="rId1086" ref="C529"/>
    <hyperlink r:id="rId1087" ref="U529"/>
    <hyperlink r:id="rId1088" ref="C530"/>
    <hyperlink r:id="rId1089" ref="U530"/>
    <hyperlink r:id="rId1090" ref="C531"/>
    <hyperlink r:id="rId1091" ref="U531"/>
    <hyperlink r:id="rId1092" ref="C532"/>
    <hyperlink r:id="rId1093" ref="U532"/>
    <hyperlink r:id="rId1094" ref="C533"/>
    <hyperlink r:id="rId1095" ref="U533"/>
    <hyperlink r:id="rId1096" ref="C534"/>
    <hyperlink r:id="rId1097" ref="U534"/>
    <hyperlink r:id="rId1098" ref="C535"/>
    <hyperlink r:id="rId1099" ref="U535"/>
    <hyperlink r:id="rId1100" ref="C536"/>
    <hyperlink r:id="rId1101" ref="U536"/>
    <hyperlink r:id="rId1102" ref="C537"/>
    <hyperlink r:id="rId1103" ref="U537"/>
    <hyperlink r:id="rId1104" ref="C538"/>
    <hyperlink r:id="rId1105" ref="U538"/>
    <hyperlink r:id="rId1106" ref="C539"/>
    <hyperlink r:id="rId1107" ref="U539"/>
    <hyperlink r:id="rId1108" ref="C540"/>
    <hyperlink r:id="rId1109" ref="U540"/>
    <hyperlink r:id="rId1110" ref="C541"/>
    <hyperlink r:id="rId1111" ref="U541"/>
    <hyperlink r:id="rId1112" ref="C542"/>
    <hyperlink r:id="rId1113" ref="U542"/>
    <hyperlink r:id="rId1114" ref="C543"/>
    <hyperlink r:id="rId1115" ref="U543"/>
    <hyperlink r:id="rId1116" ref="C544"/>
    <hyperlink r:id="rId1117" ref="U544"/>
    <hyperlink r:id="rId1118" ref="C545"/>
    <hyperlink r:id="rId1119" ref="U545"/>
    <hyperlink r:id="rId1120" ref="C546"/>
    <hyperlink r:id="rId1121" ref="U546"/>
    <hyperlink r:id="rId1122" ref="C547"/>
    <hyperlink r:id="rId1123" ref="U547"/>
    <hyperlink r:id="rId1124" ref="C548"/>
    <hyperlink r:id="rId1125" ref="U548"/>
    <hyperlink r:id="rId1126" ref="C549"/>
    <hyperlink r:id="rId1127" ref="U549"/>
    <hyperlink r:id="rId1128" ref="C550"/>
    <hyperlink r:id="rId1129" ref="U550"/>
    <hyperlink r:id="rId1130" ref="C551"/>
    <hyperlink r:id="rId1131" ref="U551"/>
    <hyperlink r:id="rId1132" ref="C552"/>
    <hyperlink r:id="rId1133" ref="U552"/>
    <hyperlink r:id="rId1134" ref="C553"/>
    <hyperlink r:id="rId1135" ref="U553"/>
    <hyperlink r:id="rId1136" ref="C554"/>
    <hyperlink r:id="rId1137" ref="U554"/>
    <hyperlink r:id="rId1138" ref="C555"/>
    <hyperlink r:id="rId1139" ref="U555"/>
    <hyperlink r:id="rId1140" ref="C556"/>
    <hyperlink r:id="rId1141" ref="U556"/>
    <hyperlink r:id="rId1142" ref="C557"/>
    <hyperlink r:id="rId1143" ref="U557"/>
    <hyperlink r:id="rId1144" ref="C558"/>
    <hyperlink r:id="rId1145" ref="U558"/>
    <hyperlink r:id="rId1146" ref="C559"/>
    <hyperlink r:id="rId1147" ref="U559"/>
    <hyperlink r:id="rId1148" ref="C560"/>
    <hyperlink r:id="rId1149" ref="U560"/>
    <hyperlink r:id="rId1150" ref="C561"/>
    <hyperlink r:id="rId1151" ref="U561"/>
    <hyperlink r:id="rId1152" ref="C562"/>
    <hyperlink r:id="rId1153" ref="U562"/>
    <hyperlink r:id="rId1154" ref="C563"/>
    <hyperlink r:id="rId1155" ref="U563"/>
    <hyperlink r:id="rId1156" ref="C564"/>
    <hyperlink r:id="rId1157" ref="U564"/>
    <hyperlink r:id="rId1158" ref="C565"/>
    <hyperlink r:id="rId1159" ref="U565"/>
    <hyperlink r:id="rId1160" ref="C566"/>
    <hyperlink r:id="rId1161" ref="U566"/>
    <hyperlink r:id="rId1162" ref="C567"/>
    <hyperlink r:id="rId1163" ref="U567"/>
    <hyperlink r:id="rId1164" ref="C568"/>
    <hyperlink r:id="rId1165" ref="U568"/>
    <hyperlink r:id="rId1166" ref="C569"/>
    <hyperlink r:id="rId1167" ref="U569"/>
    <hyperlink r:id="rId1168" ref="C570"/>
    <hyperlink r:id="rId1169" ref="U570"/>
    <hyperlink r:id="rId1170" ref="C571"/>
    <hyperlink r:id="rId1171" ref="U571"/>
    <hyperlink r:id="rId1172" ref="C572"/>
    <hyperlink r:id="rId1173" ref="U572"/>
    <hyperlink r:id="rId1174" ref="C573"/>
    <hyperlink r:id="rId1175" ref="U573"/>
    <hyperlink r:id="rId1176" ref="C574"/>
    <hyperlink r:id="rId1177" ref="U574"/>
    <hyperlink r:id="rId1178" ref="C575"/>
    <hyperlink r:id="rId1179" ref="U575"/>
    <hyperlink r:id="rId1180" ref="C576"/>
    <hyperlink r:id="rId1181" ref="U576"/>
    <hyperlink r:id="rId1182" ref="C577"/>
    <hyperlink r:id="rId1183" ref="U577"/>
    <hyperlink r:id="rId1184" ref="C578"/>
    <hyperlink r:id="rId1185" ref="U578"/>
    <hyperlink r:id="rId1186" ref="C579"/>
    <hyperlink r:id="rId1187" location="gid=1364362019" ref="S579"/>
    <hyperlink r:id="rId1188" ref="U579"/>
    <hyperlink r:id="rId1189" ref="C580"/>
    <hyperlink r:id="rId1190" ref="U580"/>
    <hyperlink r:id="rId1191" ref="C581"/>
    <hyperlink r:id="rId1192" ref="U581"/>
    <hyperlink r:id="rId1193" ref="C582"/>
    <hyperlink r:id="rId1194" ref="U582"/>
    <hyperlink r:id="rId1195" ref="C583"/>
    <hyperlink r:id="rId1196" ref="U583"/>
    <hyperlink r:id="rId1197" ref="C584"/>
    <hyperlink r:id="rId1198" ref="U584"/>
    <hyperlink r:id="rId1199" ref="C585"/>
    <hyperlink r:id="rId1200" ref="U585"/>
    <hyperlink r:id="rId1201" ref="C586"/>
    <hyperlink r:id="rId1202" ref="U586"/>
    <hyperlink r:id="rId1203" ref="C587"/>
    <hyperlink r:id="rId1204" ref="U587"/>
    <hyperlink r:id="rId1205" ref="C588"/>
    <hyperlink r:id="rId1206" ref="U588"/>
    <hyperlink r:id="rId1207" ref="C589"/>
    <hyperlink r:id="rId1208" ref="U589"/>
    <hyperlink r:id="rId1209" ref="C590"/>
    <hyperlink r:id="rId1210" location="gid=277592980" ref="S590"/>
    <hyperlink r:id="rId1211" ref="U590"/>
    <hyperlink r:id="rId1212" ref="C591"/>
    <hyperlink r:id="rId1213" ref="U591"/>
    <hyperlink r:id="rId1214" ref="C592"/>
    <hyperlink r:id="rId1215" ref="U592"/>
    <hyperlink r:id="rId1216" ref="C593"/>
    <hyperlink r:id="rId1217" ref="U593"/>
    <hyperlink r:id="rId1218" ref="C594"/>
    <hyperlink r:id="rId1219" ref="U594"/>
    <hyperlink r:id="rId1220" ref="C595"/>
    <hyperlink r:id="rId1221" ref="U595"/>
    <hyperlink r:id="rId1222" ref="C596"/>
    <hyperlink r:id="rId1223" ref="U596"/>
    <hyperlink r:id="rId1224" ref="C597"/>
    <hyperlink r:id="rId1225" ref="U597"/>
    <hyperlink r:id="rId1226" ref="C598"/>
    <hyperlink r:id="rId1227" ref="U598"/>
    <hyperlink r:id="rId1228" ref="C599"/>
    <hyperlink r:id="rId1229" ref="U599"/>
    <hyperlink r:id="rId1230" ref="C600"/>
    <hyperlink r:id="rId1231" ref="U600"/>
    <hyperlink r:id="rId1232" ref="C601"/>
    <hyperlink r:id="rId1233" ref="U601"/>
    <hyperlink r:id="rId1234" ref="C602"/>
    <hyperlink r:id="rId1235" ref="U602"/>
    <hyperlink r:id="rId1236" ref="C603"/>
    <hyperlink r:id="rId1237" ref="U603"/>
    <hyperlink r:id="rId1238" ref="C604"/>
    <hyperlink r:id="rId1239" ref="U604"/>
    <hyperlink r:id="rId1240" ref="C605"/>
    <hyperlink r:id="rId1241" ref="U605"/>
    <hyperlink r:id="rId1242" ref="C606"/>
    <hyperlink r:id="rId1243" ref="U606"/>
    <hyperlink r:id="rId1244" ref="C607"/>
    <hyperlink r:id="rId1245" ref="U607"/>
    <hyperlink r:id="rId1246" ref="C608"/>
    <hyperlink r:id="rId1247" location="gid=2027124000" ref="S608"/>
    <hyperlink r:id="rId1248" ref="U608"/>
    <hyperlink r:id="rId1249" ref="C609"/>
    <hyperlink r:id="rId1250" ref="U609"/>
    <hyperlink r:id="rId1251" ref="C610"/>
    <hyperlink r:id="rId1252" location="gid=1019250269" ref="S610"/>
    <hyperlink r:id="rId1253" ref="U610"/>
    <hyperlink r:id="rId1254" ref="C611"/>
    <hyperlink r:id="rId1255" ref="U611"/>
    <hyperlink r:id="rId1256" ref="C612"/>
    <hyperlink r:id="rId1257" ref="U612"/>
    <hyperlink r:id="rId1258" ref="C613"/>
    <hyperlink r:id="rId1259" ref="U613"/>
    <hyperlink r:id="rId1260" ref="C614"/>
    <hyperlink r:id="rId1261" ref="U614"/>
    <hyperlink r:id="rId1262" ref="C615"/>
    <hyperlink r:id="rId1263" ref="U615"/>
    <hyperlink r:id="rId1264" ref="C616"/>
    <hyperlink r:id="rId1265" ref="U616"/>
    <hyperlink r:id="rId1266" ref="C617"/>
    <hyperlink r:id="rId1267" ref="U617"/>
    <hyperlink r:id="rId1268" ref="C618"/>
    <hyperlink r:id="rId1269" ref="U618"/>
    <hyperlink r:id="rId1270" ref="C619"/>
    <hyperlink r:id="rId1271" ref="U619"/>
    <hyperlink r:id="rId1272" ref="C620"/>
    <hyperlink r:id="rId1273" ref="U620"/>
    <hyperlink r:id="rId1274" ref="C621"/>
    <hyperlink r:id="rId1275" ref="U621"/>
    <hyperlink r:id="rId1276" ref="C622"/>
    <hyperlink r:id="rId1277" ref="U622"/>
    <hyperlink r:id="rId1278" ref="C623"/>
    <hyperlink r:id="rId1279" ref="U623"/>
    <hyperlink r:id="rId1280" ref="C624"/>
    <hyperlink r:id="rId1281" ref="U624"/>
    <hyperlink r:id="rId1282" ref="C625"/>
    <hyperlink r:id="rId1283" ref="U625"/>
    <hyperlink r:id="rId1284" ref="C626"/>
    <hyperlink r:id="rId1285" ref="U626"/>
    <hyperlink r:id="rId1286" ref="C627"/>
    <hyperlink r:id="rId1287" ref="U627"/>
    <hyperlink r:id="rId1288" ref="C628"/>
    <hyperlink r:id="rId1289" ref="U628"/>
    <hyperlink r:id="rId1290" ref="C629"/>
    <hyperlink r:id="rId1291" ref="U629"/>
    <hyperlink r:id="rId1292" ref="C630"/>
    <hyperlink r:id="rId1293" ref="U630"/>
    <hyperlink r:id="rId1294" ref="C631"/>
    <hyperlink r:id="rId1295" ref="U631"/>
    <hyperlink r:id="rId1296" ref="C632"/>
    <hyperlink r:id="rId1297" ref="U632"/>
    <hyperlink r:id="rId1298" ref="C633"/>
    <hyperlink r:id="rId1299" ref="U633"/>
    <hyperlink r:id="rId1300" ref="C634"/>
    <hyperlink r:id="rId1301" ref="U634"/>
    <hyperlink r:id="rId1302" ref="C635"/>
    <hyperlink r:id="rId1303" ref="U635"/>
    <hyperlink r:id="rId1304" ref="C636"/>
    <hyperlink r:id="rId1305" ref="U636"/>
    <hyperlink r:id="rId1306" ref="C637"/>
    <hyperlink r:id="rId1307" ref="U637"/>
    <hyperlink r:id="rId1308" ref="C638"/>
    <hyperlink r:id="rId1309" ref="U638"/>
    <hyperlink r:id="rId1310" ref="C639"/>
    <hyperlink r:id="rId1311" ref="U639"/>
    <hyperlink r:id="rId1312" ref="C640"/>
    <hyperlink r:id="rId1313" ref="U640"/>
    <hyperlink r:id="rId1314" ref="C641"/>
    <hyperlink r:id="rId1315" ref="U641"/>
    <hyperlink r:id="rId1316" ref="C642"/>
    <hyperlink r:id="rId1317" ref="U642"/>
    <hyperlink r:id="rId1318" ref="C643"/>
    <hyperlink r:id="rId1319" ref="U643"/>
    <hyperlink r:id="rId1320" ref="C644"/>
    <hyperlink r:id="rId1321" ref="U644"/>
    <hyperlink r:id="rId1322" ref="C645"/>
    <hyperlink r:id="rId1323" ref="U645"/>
    <hyperlink r:id="rId1324" ref="C646"/>
    <hyperlink r:id="rId1325" ref="U646"/>
    <hyperlink r:id="rId1326" ref="C647"/>
    <hyperlink r:id="rId1327" ref="U647"/>
    <hyperlink r:id="rId1328" ref="C648"/>
    <hyperlink r:id="rId1329" ref="U648"/>
    <hyperlink r:id="rId1330" ref="C649"/>
    <hyperlink r:id="rId1331" ref="U649"/>
    <hyperlink r:id="rId1332" ref="C650"/>
    <hyperlink r:id="rId1333" ref="U650"/>
    <hyperlink r:id="rId1334" ref="C651"/>
    <hyperlink r:id="rId1335" ref="U651"/>
    <hyperlink r:id="rId1336" ref="C652"/>
    <hyperlink r:id="rId1337" ref="U652"/>
    <hyperlink r:id="rId1338" ref="C653"/>
    <hyperlink r:id="rId1339" ref="U653"/>
    <hyperlink r:id="rId1340" ref="C654"/>
    <hyperlink r:id="rId1341" ref="U654"/>
    <hyperlink r:id="rId1342" ref="C655"/>
    <hyperlink r:id="rId1343" ref="U655"/>
    <hyperlink r:id="rId1344" ref="C656"/>
    <hyperlink r:id="rId1345" ref="U656"/>
    <hyperlink r:id="rId1346" ref="C657"/>
    <hyperlink r:id="rId1347" ref="U657"/>
    <hyperlink r:id="rId1348" ref="C658"/>
    <hyperlink r:id="rId1349" ref="U658"/>
    <hyperlink r:id="rId1350" ref="C659"/>
    <hyperlink r:id="rId1351" ref="U659"/>
    <hyperlink r:id="rId1352" ref="C660"/>
    <hyperlink r:id="rId1353" ref="U660"/>
    <hyperlink r:id="rId1354" ref="C661"/>
    <hyperlink r:id="rId1355" ref="U661"/>
    <hyperlink r:id="rId1356" ref="C662"/>
    <hyperlink r:id="rId1357" ref="U662"/>
    <hyperlink r:id="rId1358" ref="C663"/>
    <hyperlink r:id="rId1359" ref="U663"/>
    <hyperlink r:id="rId1360" ref="C664"/>
    <hyperlink r:id="rId1361" ref="U664"/>
    <hyperlink r:id="rId1362" ref="C665"/>
    <hyperlink r:id="rId1363" ref="U665"/>
    <hyperlink r:id="rId1364" ref="C666"/>
    <hyperlink r:id="rId1365" ref="U666"/>
    <hyperlink r:id="rId1366" ref="C667"/>
    <hyperlink r:id="rId1367" ref="U667"/>
    <hyperlink r:id="rId1368" ref="C668"/>
    <hyperlink r:id="rId1369" ref="U668"/>
    <hyperlink r:id="rId1370" ref="C669"/>
    <hyperlink r:id="rId1371" ref="U669"/>
    <hyperlink r:id="rId1372" ref="C670"/>
    <hyperlink r:id="rId1373" ref="U670"/>
    <hyperlink r:id="rId1374" ref="C671"/>
    <hyperlink r:id="rId1375" ref="U671"/>
    <hyperlink r:id="rId1376" ref="C672"/>
    <hyperlink r:id="rId1377" ref="U672"/>
    <hyperlink r:id="rId1378" ref="C673"/>
    <hyperlink r:id="rId1379" ref="U673"/>
    <hyperlink r:id="rId1380" ref="C674"/>
    <hyperlink r:id="rId1381" ref="U674"/>
    <hyperlink r:id="rId1382" ref="C675"/>
    <hyperlink r:id="rId1383" ref="U675"/>
    <hyperlink r:id="rId1384" ref="C676"/>
    <hyperlink r:id="rId1385" ref="U676"/>
    <hyperlink r:id="rId1386" ref="C677"/>
    <hyperlink r:id="rId1387" ref="U677"/>
    <hyperlink r:id="rId1388" ref="C678"/>
    <hyperlink r:id="rId1389" ref="U678"/>
    <hyperlink r:id="rId1390" ref="C679"/>
    <hyperlink r:id="rId1391" ref="U679"/>
    <hyperlink r:id="rId1392" ref="C680"/>
    <hyperlink r:id="rId1393" ref="U680"/>
    <hyperlink r:id="rId1394" ref="C681"/>
    <hyperlink r:id="rId1395" ref="U681"/>
    <hyperlink r:id="rId1396" ref="C682"/>
    <hyperlink r:id="rId1397" ref="U682"/>
    <hyperlink r:id="rId1398" ref="C683"/>
    <hyperlink r:id="rId1399" ref="U683"/>
    <hyperlink r:id="rId1400" ref="C684"/>
    <hyperlink r:id="rId1401" ref="U684"/>
    <hyperlink r:id="rId1402" ref="C685"/>
    <hyperlink r:id="rId1403" ref="U685"/>
    <hyperlink r:id="rId1404" ref="C686"/>
    <hyperlink r:id="rId1405" ref="U686"/>
    <hyperlink r:id="rId1406" ref="C687"/>
    <hyperlink r:id="rId1407" ref="U687"/>
    <hyperlink r:id="rId1408" ref="C688"/>
    <hyperlink r:id="rId1409" ref="U688"/>
    <hyperlink r:id="rId1410" ref="C689"/>
    <hyperlink r:id="rId1411" ref="U689"/>
    <hyperlink r:id="rId1412" ref="C690"/>
    <hyperlink r:id="rId1413" ref="U690"/>
    <hyperlink r:id="rId1414" ref="C691"/>
    <hyperlink r:id="rId1415" ref="U691"/>
    <hyperlink r:id="rId1416" ref="C692"/>
    <hyperlink r:id="rId1417" ref="U692"/>
    <hyperlink r:id="rId1418" ref="C693"/>
    <hyperlink r:id="rId1419" ref="U693"/>
    <hyperlink r:id="rId1420" ref="C694"/>
    <hyperlink r:id="rId1421" ref="U694"/>
    <hyperlink r:id="rId1422" ref="C695"/>
    <hyperlink r:id="rId1423" ref="U695"/>
    <hyperlink r:id="rId1424" ref="C696"/>
    <hyperlink r:id="rId1425" ref="U696"/>
    <hyperlink r:id="rId1426" ref="C697"/>
    <hyperlink r:id="rId1427" ref="U697"/>
    <hyperlink r:id="rId1428" ref="C698"/>
    <hyperlink r:id="rId1429" ref="U698"/>
    <hyperlink r:id="rId1430" ref="C699"/>
    <hyperlink r:id="rId1431" ref="U699"/>
    <hyperlink r:id="rId1432" ref="C700"/>
    <hyperlink r:id="rId1433" ref="U700"/>
    <hyperlink r:id="rId1434" ref="C701"/>
    <hyperlink r:id="rId1435" ref="U701"/>
    <hyperlink r:id="rId1436" ref="C702"/>
    <hyperlink r:id="rId1437" location="gid=283886539" ref="S702"/>
    <hyperlink r:id="rId1438" ref="U702"/>
    <hyperlink r:id="rId1439" ref="C703"/>
    <hyperlink r:id="rId1440" ref="U703"/>
    <hyperlink r:id="rId1441" ref="C704"/>
    <hyperlink r:id="rId1442" ref="U704"/>
    <hyperlink r:id="rId1443" ref="C705"/>
    <hyperlink r:id="rId1444" ref="U705"/>
    <hyperlink r:id="rId1445" ref="C706"/>
    <hyperlink r:id="rId1446" ref="U706"/>
    <hyperlink r:id="rId1447" ref="C707"/>
    <hyperlink r:id="rId1448" ref="U707"/>
    <hyperlink r:id="rId1449" ref="C708"/>
    <hyperlink r:id="rId1450" ref="U708"/>
    <hyperlink r:id="rId1451" ref="C709"/>
    <hyperlink r:id="rId1452" ref="U709"/>
    <hyperlink r:id="rId1453" ref="C710"/>
    <hyperlink r:id="rId1454" ref="U710"/>
    <hyperlink r:id="rId1455" ref="C711"/>
    <hyperlink r:id="rId1456" ref="U711"/>
    <hyperlink r:id="rId1457" ref="C712"/>
    <hyperlink r:id="rId1458" ref="U712"/>
    <hyperlink r:id="rId1459" ref="C713"/>
    <hyperlink r:id="rId1460" ref="U713"/>
    <hyperlink r:id="rId1461" ref="C714"/>
    <hyperlink r:id="rId1462" ref="U714"/>
    <hyperlink r:id="rId1463" ref="C715"/>
    <hyperlink r:id="rId1464" ref="U715"/>
    <hyperlink r:id="rId1465" ref="C716"/>
    <hyperlink r:id="rId1466" ref="U716"/>
    <hyperlink r:id="rId1467" ref="C717"/>
    <hyperlink r:id="rId1468" ref="U717"/>
    <hyperlink r:id="rId1469" ref="C718"/>
    <hyperlink r:id="rId1470" ref="U718"/>
    <hyperlink r:id="rId1471" ref="C719"/>
    <hyperlink r:id="rId1472" ref="U719"/>
    <hyperlink r:id="rId1473" ref="C720"/>
    <hyperlink r:id="rId1474" ref="U720"/>
    <hyperlink r:id="rId1475" ref="C721"/>
    <hyperlink r:id="rId1476" ref="U721"/>
    <hyperlink r:id="rId1477" ref="C722"/>
    <hyperlink r:id="rId1478" ref="U722"/>
    <hyperlink r:id="rId1479" ref="C723"/>
    <hyperlink r:id="rId1480" ref="U723"/>
    <hyperlink r:id="rId1481" ref="C724"/>
    <hyperlink r:id="rId1482" ref="U724"/>
    <hyperlink r:id="rId1483" ref="C725"/>
    <hyperlink r:id="rId1484" ref="U725"/>
    <hyperlink r:id="rId1485" ref="C726"/>
    <hyperlink r:id="rId1486" ref="U726"/>
    <hyperlink r:id="rId1487" ref="C727"/>
    <hyperlink r:id="rId1488" ref="U727"/>
    <hyperlink r:id="rId1489" ref="C728"/>
    <hyperlink r:id="rId1490" ref="U728"/>
    <hyperlink r:id="rId1491" ref="C729"/>
    <hyperlink r:id="rId1492" ref="U729"/>
    <hyperlink r:id="rId1493" ref="C730"/>
    <hyperlink r:id="rId1494" ref="U730"/>
    <hyperlink r:id="rId1495" ref="C731"/>
    <hyperlink r:id="rId1496" ref="U731"/>
    <hyperlink r:id="rId1497" ref="C732"/>
    <hyperlink r:id="rId1498" ref="U732"/>
    <hyperlink r:id="rId1499" ref="C733"/>
    <hyperlink r:id="rId1500" ref="U733"/>
    <hyperlink r:id="rId1501" ref="C734"/>
    <hyperlink r:id="rId1502" ref="U734"/>
    <hyperlink r:id="rId1503" ref="C735"/>
    <hyperlink r:id="rId1504" ref="U735"/>
    <hyperlink r:id="rId1505" ref="C736"/>
    <hyperlink r:id="rId1506" ref="U736"/>
    <hyperlink r:id="rId1507" ref="C737"/>
    <hyperlink r:id="rId1508" ref="U737"/>
    <hyperlink r:id="rId1509" ref="C738"/>
    <hyperlink r:id="rId1510" ref="U738"/>
    <hyperlink r:id="rId1511" ref="C739"/>
    <hyperlink r:id="rId1512" ref="U739"/>
    <hyperlink r:id="rId1513" ref="C740"/>
    <hyperlink r:id="rId1514" ref="U740"/>
    <hyperlink r:id="rId1515" ref="C741"/>
    <hyperlink r:id="rId1516" location="gid=1170092517" ref="S741"/>
    <hyperlink r:id="rId1517" ref="U741"/>
    <hyperlink r:id="rId1518" ref="C742"/>
    <hyperlink r:id="rId1519" ref="U742"/>
    <hyperlink r:id="rId1520" ref="C743"/>
    <hyperlink r:id="rId1521" location="gid=2039719660" ref="S743"/>
    <hyperlink r:id="rId1522" ref="U743"/>
    <hyperlink r:id="rId1523" ref="C744"/>
    <hyperlink r:id="rId1524" ref="U744"/>
    <hyperlink r:id="rId1525" ref="C745"/>
    <hyperlink r:id="rId1526" ref="U745"/>
    <hyperlink r:id="rId1527" ref="C746"/>
    <hyperlink r:id="rId1528" ref="U746"/>
    <hyperlink r:id="rId1529" ref="C747"/>
    <hyperlink r:id="rId1530" ref="U747"/>
    <hyperlink r:id="rId1531" ref="C748"/>
    <hyperlink r:id="rId1532" ref="U748"/>
    <hyperlink r:id="rId1533" ref="C749"/>
    <hyperlink r:id="rId1534" ref="U749"/>
    <hyperlink r:id="rId1535" ref="C750"/>
    <hyperlink r:id="rId1536" ref="U750"/>
    <hyperlink r:id="rId1537" ref="C751"/>
    <hyperlink r:id="rId1538" ref="U751"/>
    <hyperlink r:id="rId1539" ref="C752"/>
    <hyperlink r:id="rId1540" ref="U752"/>
    <hyperlink r:id="rId1541" ref="C753"/>
    <hyperlink r:id="rId1542" ref="U753"/>
    <hyperlink r:id="rId1543" ref="C754"/>
    <hyperlink r:id="rId1544" ref="U754"/>
    <hyperlink r:id="rId1545" ref="C755"/>
    <hyperlink r:id="rId1546" ref="U755"/>
    <hyperlink r:id="rId1547" ref="C756"/>
    <hyperlink r:id="rId1548" ref="U756"/>
    <hyperlink r:id="rId1549" ref="C757"/>
    <hyperlink r:id="rId1550" ref="U757"/>
    <hyperlink r:id="rId1551" ref="C758"/>
    <hyperlink r:id="rId1552" ref="U758"/>
    <hyperlink r:id="rId1553" ref="C759"/>
    <hyperlink r:id="rId1554" ref="U759"/>
    <hyperlink r:id="rId1555" ref="C760"/>
    <hyperlink r:id="rId1556" ref="U760"/>
    <hyperlink r:id="rId1557" ref="C761"/>
    <hyperlink r:id="rId1558" ref="U761"/>
    <hyperlink r:id="rId1559" ref="C762"/>
    <hyperlink r:id="rId1560" ref="U762"/>
    <hyperlink r:id="rId1561" ref="C763"/>
    <hyperlink r:id="rId1562" ref="U763"/>
    <hyperlink r:id="rId1563" ref="C764"/>
    <hyperlink r:id="rId1564" ref="U764"/>
    <hyperlink r:id="rId1565" ref="C765"/>
    <hyperlink r:id="rId1566" ref="U765"/>
    <hyperlink r:id="rId1567" ref="C766"/>
    <hyperlink r:id="rId1568" ref="U766"/>
    <hyperlink r:id="rId1569" ref="C767"/>
    <hyperlink r:id="rId1570" ref="U767"/>
    <hyperlink r:id="rId1571" ref="C768"/>
    <hyperlink r:id="rId1572" ref="U768"/>
    <hyperlink r:id="rId1573" ref="C769"/>
    <hyperlink r:id="rId1574" ref="U769"/>
    <hyperlink r:id="rId1575" ref="C770"/>
    <hyperlink r:id="rId1576" ref="U770"/>
    <hyperlink r:id="rId1577" ref="C771"/>
    <hyperlink r:id="rId1578" location="gid=1302778563" ref="S771"/>
    <hyperlink r:id="rId1579" ref="U771"/>
    <hyperlink r:id="rId1580" ref="C772"/>
    <hyperlink r:id="rId1581" ref="U772"/>
    <hyperlink r:id="rId1582" ref="C773"/>
    <hyperlink r:id="rId1583" ref="U773"/>
    <hyperlink r:id="rId1584" ref="C774"/>
    <hyperlink r:id="rId1585" ref="U774"/>
    <hyperlink r:id="rId1586" ref="C775"/>
    <hyperlink r:id="rId1587" ref="U775"/>
    <hyperlink r:id="rId1588" ref="C776"/>
    <hyperlink r:id="rId1589" ref="U776"/>
    <hyperlink r:id="rId1590" ref="C777"/>
    <hyperlink r:id="rId1591" ref="U777"/>
    <hyperlink r:id="rId1592" ref="C778"/>
    <hyperlink r:id="rId1593" ref="U778"/>
    <hyperlink r:id="rId1594" ref="C779"/>
    <hyperlink r:id="rId1595" ref="U779"/>
    <hyperlink r:id="rId1596" ref="C780"/>
    <hyperlink r:id="rId1597" ref="U780"/>
    <hyperlink r:id="rId1598" ref="C781"/>
    <hyperlink r:id="rId1599" ref="U781"/>
    <hyperlink r:id="rId1600" ref="C782"/>
    <hyperlink r:id="rId1601" ref="U782"/>
    <hyperlink r:id="rId1602" ref="U783"/>
    <hyperlink r:id="rId1603" ref="C784"/>
    <hyperlink r:id="rId1604" ref="U784"/>
    <hyperlink r:id="rId1605" ref="C785"/>
    <hyperlink r:id="rId1606" ref="U785"/>
    <hyperlink r:id="rId1607" ref="C786"/>
    <hyperlink r:id="rId1608" ref="U786"/>
    <hyperlink r:id="rId1609" ref="C787"/>
    <hyperlink r:id="rId1610" ref="U787"/>
    <hyperlink r:id="rId1611" ref="C788"/>
    <hyperlink r:id="rId1612" ref="U788"/>
    <hyperlink r:id="rId1613" ref="C789"/>
    <hyperlink r:id="rId1614" ref="U789"/>
    <hyperlink r:id="rId1615" ref="C790"/>
    <hyperlink r:id="rId1616" ref="U790"/>
    <hyperlink r:id="rId1617" ref="C791"/>
    <hyperlink r:id="rId1618" ref="U791"/>
    <hyperlink r:id="rId1619" ref="C792"/>
    <hyperlink r:id="rId1620" ref="U792"/>
    <hyperlink r:id="rId1621" ref="C793"/>
    <hyperlink r:id="rId1622" ref="U793"/>
    <hyperlink r:id="rId1623" ref="C794"/>
    <hyperlink r:id="rId1624" ref="U794"/>
    <hyperlink r:id="rId1625" ref="C795"/>
    <hyperlink r:id="rId1626" ref="C796"/>
  </hyperlinks>
  <drawing r:id="rId162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0.88"/>
    <col customWidth="1" min="2" max="2" width="11.5"/>
    <col customWidth="1" min="3" max="3" width="9.88"/>
    <col customWidth="1" min="4" max="4" width="30.88"/>
    <col customWidth="1" min="5" max="5" width="14.25"/>
    <col customWidth="1" min="6" max="6" width="10.5"/>
    <col customWidth="1" min="7" max="7" width="6.13"/>
    <col customWidth="1" min="8" max="8" width="10.25"/>
    <col customWidth="1" min="9" max="9" width="11.25"/>
    <col customWidth="1" min="10" max="10" width="8.0"/>
    <col customWidth="1" min="11" max="11" width="40.13"/>
    <col customWidth="1" min="12" max="12" width="11.0"/>
    <col customWidth="1" min="13" max="13" width="18.63"/>
    <col customWidth="1" min="14" max="14" width="8.38"/>
    <col customWidth="1" min="15" max="15" width="14.63"/>
    <col customWidth="1" min="16" max="16" width="4.0"/>
    <col customWidth="1" min="17" max="17" width="5.25"/>
    <col customWidth="1" min="18" max="18" width="5.13"/>
    <col customWidth="1" min="19" max="19" width="14.75"/>
    <col customWidth="1" min="21" max="21" width="8.63"/>
    <col customWidth="1" min="22" max="23" width="14.63"/>
    <col customWidth="1" min="24" max="24" width="19.63"/>
  </cols>
  <sheetData>
    <row r="1">
      <c r="A1" s="63" t="s">
        <v>3277</v>
      </c>
      <c r="B1" s="63" t="s">
        <v>3278</v>
      </c>
      <c r="C1" s="64" t="s">
        <v>3279</v>
      </c>
      <c r="D1" s="64" t="s">
        <v>3280</v>
      </c>
      <c r="E1" s="65" t="s">
        <v>3281</v>
      </c>
      <c r="F1" s="66" t="s">
        <v>3282</v>
      </c>
      <c r="G1" s="67" t="s">
        <v>9737</v>
      </c>
      <c r="H1" s="67" t="s">
        <v>3284</v>
      </c>
      <c r="I1" s="67" t="s">
        <v>6454</v>
      </c>
      <c r="J1" s="67" t="s">
        <v>3286</v>
      </c>
      <c r="K1" s="123" t="s">
        <v>3287</v>
      </c>
      <c r="L1" s="70" t="s">
        <v>3288</v>
      </c>
      <c r="M1" s="70" t="s">
        <v>3289</v>
      </c>
      <c r="N1" s="124" t="s">
        <v>3290</v>
      </c>
      <c r="O1" s="70" t="s">
        <v>3291</v>
      </c>
      <c r="P1" s="74" t="s">
        <v>6456</v>
      </c>
      <c r="Q1" s="74" t="s">
        <v>3293</v>
      </c>
      <c r="R1" s="74" t="s">
        <v>3294</v>
      </c>
      <c r="S1" s="75" t="s">
        <v>3295</v>
      </c>
      <c r="T1" s="125" t="s">
        <v>9738</v>
      </c>
      <c r="U1" s="126" t="s">
        <v>5579</v>
      </c>
      <c r="V1" s="127" t="s">
        <v>9739</v>
      </c>
      <c r="W1" s="29" t="s">
        <v>9740</v>
      </c>
      <c r="X1" s="29" t="s">
        <v>9741</v>
      </c>
      <c r="Z1" s="76"/>
      <c r="AA1" s="75"/>
      <c r="AB1" s="77"/>
      <c r="AC1" s="70"/>
      <c r="AD1" s="71"/>
      <c r="AE1" s="128"/>
      <c r="AF1" s="129"/>
      <c r="AG1" s="33"/>
      <c r="AH1" s="33"/>
      <c r="AI1" s="33"/>
      <c r="AJ1" s="33"/>
      <c r="AK1" s="33"/>
      <c r="AL1" s="33"/>
      <c r="AM1" s="33"/>
      <c r="AN1" s="33"/>
      <c r="AO1" s="33"/>
      <c r="AP1" s="33"/>
      <c r="AQ1" s="33"/>
    </row>
    <row r="2">
      <c r="A2" s="6">
        <v>45806.0</v>
      </c>
      <c r="B2" s="8" t="s">
        <v>9689</v>
      </c>
      <c r="C2" s="12" t="s">
        <v>9742</v>
      </c>
      <c r="D2" s="8" t="s">
        <v>9743</v>
      </c>
      <c r="E2" s="8" t="s">
        <v>3306</v>
      </c>
      <c r="F2" s="130">
        <v>0.04</v>
      </c>
      <c r="G2" s="100">
        <v>1560.0</v>
      </c>
      <c r="H2" s="100">
        <v>339900.0</v>
      </c>
      <c r="I2" s="100">
        <v>315640.0</v>
      </c>
      <c r="J2" s="100">
        <f t="shared" ref="J2:J559" si="1">H2-I2</f>
        <v>24260</v>
      </c>
      <c r="K2" s="91"/>
      <c r="L2" s="8"/>
      <c r="M2" s="8"/>
      <c r="N2" s="8"/>
      <c r="P2" s="85">
        <v>2.0</v>
      </c>
      <c r="Q2" s="85">
        <v>2.0</v>
      </c>
      <c r="R2" s="86">
        <v>1269.0</v>
      </c>
      <c r="S2" s="87">
        <v>280.0</v>
      </c>
      <c r="T2" s="89" t="s">
        <v>3307</v>
      </c>
      <c r="U2" s="8"/>
      <c r="V2" s="8"/>
    </row>
    <row r="3">
      <c r="A3" s="6">
        <v>45800.0</v>
      </c>
      <c r="B3" s="8" t="s">
        <v>8892</v>
      </c>
      <c r="C3" s="12" t="s">
        <v>9744</v>
      </c>
      <c r="D3" s="8" t="s">
        <v>9745</v>
      </c>
      <c r="E3" s="8" t="s">
        <v>3306</v>
      </c>
      <c r="F3" s="130">
        <v>0.051</v>
      </c>
      <c r="G3" s="100">
        <v>2687.0</v>
      </c>
      <c r="H3" s="100">
        <v>535000.0</v>
      </c>
      <c r="I3" s="100">
        <v>472929.0</v>
      </c>
      <c r="J3" s="100">
        <f t="shared" si="1"/>
        <v>62071</v>
      </c>
      <c r="K3" s="91" t="s">
        <v>9746</v>
      </c>
      <c r="L3" s="8" t="s">
        <v>2900</v>
      </c>
      <c r="M3" s="8" t="s">
        <v>3337</v>
      </c>
      <c r="N3" s="8" t="s">
        <v>2900</v>
      </c>
      <c r="P3" s="85">
        <v>4.0</v>
      </c>
      <c r="Q3" s="85">
        <v>4.0</v>
      </c>
      <c r="R3" s="86">
        <v>2098.0</v>
      </c>
      <c r="S3" s="87"/>
      <c r="T3" s="89" t="s">
        <v>3307</v>
      </c>
      <c r="U3" s="8"/>
      <c r="V3" s="8"/>
    </row>
    <row r="4">
      <c r="A4" s="6">
        <v>45800.0</v>
      </c>
      <c r="B4" s="8" t="s">
        <v>5990</v>
      </c>
      <c r="C4" s="12" t="s">
        <v>9747</v>
      </c>
      <c r="D4" s="8" t="s">
        <v>9748</v>
      </c>
      <c r="E4" s="8" t="s">
        <v>3306</v>
      </c>
      <c r="F4" s="130">
        <v>0.0325</v>
      </c>
      <c r="G4" s="100">
        <v>1790.0</v>
      </c>
      <c r="H4" s="100">
        <v>450000.0</v>
      </c>
      <c r="I4" s="100">
        <v>396081.0</v>
      </c>
      <c r="J4" s="100">
        <f t="shared" si="1"/>
        <v>53919</v>
      </c>
      <c r="K4" s="91" t="s">
        <v>9749</v>
      </c>
      <c r="L4" s="8" t="s">
        <v>2900</v>
      </c>
      <c r="M4" s="8" t="s">
        <v>3337</v>
      </c>
      <c r="N4" s="8" t="s">
        <v>2900</v>
      </c>
      <c r="P4" s="85">
        <v>3.0</v>
      </c>
      <c r="Q4" s="85">
        <v>3.0</v>
      </c>
      <c r="R4" s="86">
        <v>2310.0</v>
      </c>
      <c r="S4" s="87"/>
      <c r="T4" s="89" t="s">
        <v>3307</v>
      </c>
      <c r="U4" s="8"/>
      <c r="V4" s="8"/>
    </row>
    <row r="5">
      <c r="A5" s="6">
        <v>45800.0</v>
      </c>
      <c r="B5" s="8" t="s">
        <v>4024</v>
      </c>
      <c r="C5" s="12" t="s">
        <v>9750</v>
      </c>
      <c r="D5" s="8" t="s">
        <v>9751</v>
      </c>
      <c r="E5" s="8" t="s">
        <v>3558</v>
      </c>
      <c r="F5" s="130">
        <v>0.0389</v>
      </c>
      <c r="G5" s="100">
        <v>2335.0</v>
      </c>
      <c r="H5" s="100">
        <v>500000.0</v>
      </c>
      <c r="I5" s="100">
        <v>467173.0</v>
      </c>
      <c r="J5" s="100">
        <f t="shared" si="1"/>
        <v>32827</v>
      </c>
      <c r="K5" s="91" t="s">
        <v>9752</v>
      </c>
      <c r="L5" s="8" t="s">
        <v>2900</v>
      </c>
      <c r="M5" s="8" t="s">
        <v>3337</v>
      </c>
      <c r="N5" s="8" t="s">
        <v>2900</v>
      </c>
      <c r="P5" s="85">
        <v>4.0</v>
      </c>
      <c r="Q5" s="85">
        <v>3.0</v>
      </c>
      <c r="R5" s="86">
        <v>2450.0</v>
      </c>
      <c r="S5" s="87"/>
      <c r="T5" s="89" t="s">
        <v>3307</v>
      </c>
      <c r="U5" s="8"/>
      <c r="V5" s="8"/>
    </row>
    <row r="6">
      <c r="A6" s="6">
        <v>45800.0</v>
      </c>
      <c r="B6" s="8" t="s">
        <v>9753</v>
      </c>
      <c r="C6" s="12" t="s">
        <v>9754</v>
      </c>
      <c r="D6" s="8" t="s">
        <v>9755</v>
      </c>
      <c r="E6" s="8" t="s">
        <v>3306</v>
      </c>
      <c r="F6" s="130">
        <v>0.0375</v>
      </c>
      <c r="G6" s="100">
        <v>2686.0</v>
      </c>
      <c r="H6" s="100">
        <v>550000.0</v>
      </c>
      <c r="I6" s="100">
        <v>544961.0</v>
      </c>
      <c r="J6" s="100">
        <f t="shared" si="1"/>
        <v>5039</v>
      </c>
      <c r="K6" s="91" t="s">
        <v>9756</v>
      </c>
      <c r="L6" s="8" t="s">
        <v>2900</v>
      </c>
      <c r="M6" s="8" t="s">
        <v>3337</v>
      </c>
      <c r="N6" s="8" t="s">
        <v>2900</v>
      </c>
      <c r="P6" s="85">
        <v>6.0</v>
      </c>
      <c r="Q6" s="85">
        <v>3.0</v>
      </c>
      <c r="R6" s="86">
        <v>3296.0</v>
      </c>
      <c r="S6" s="87"/>
      <c r="T6" s="89" t="s">
        <v>3307</v>
      </c>
      <c r="U6" s="8"/>
      <c r="V6" s="8"/>
    </row>
    <row r="7">
      <c r="A7" s="6">
        <v>45799.0</v>
      </c>
      <c r="B7" s="8" t="s">
        <v>9757</v>
      </c>
      <c r="C7" s="12" t="s">
        <v>9758</v>
      </c>
      <c r="D7" s="8" t="s">
        <v>9759</v>
      </c>
      <c r="E7" s="8" t="s">
        <v>3306</v>
      </c>
      <c r="F7" s="130">
        <v>0.04</v>
      </c>
      <c r="G7" s="100">
        <v>2458.0</v>
      </c>
      <c r="H7" s="100">
        <v>575000.0</v>
      </c>
      <c r="I7" s="100">
        <v>485831.0</v>
      </c>
      <c r="J7" s="100">
        <f t="shared" si="1"/>
        <v>89169</v>
      </c>
      <c r="K7" s="91" t="s">
        <v>9760</v>
      </c>
      <c r="L7" s="8" t="s">
        <v>2900</v>
      </c>
      <c r="M7" s="8" t="s">
        <v>3337</v>
      </c>
      <c r="N7" s="8" t="s">
        <v>2900</v>
      </c>
      <c r="P7" s="85">
        <v>5.0</v>
      </c>
      <c r="Q7" s="85">
        <v>3.0</v>
      </c>
      <c r="R7" s="86">
        <v>3266.0</v>
      </c>
      <c r="S7" s="87"/>
      <c r="T7" s="89" t="s">
        <v>3307</v>
      </c>
      <c r="U7" s="8"/>
      <c r="V7" s="8"/>
    </row>
    <row r="8">
      <c r="A8" s="6">
        <v>45791.0</v>
      </c>
      <c r="B8" s="8" t="s">
        <v>9761</v>
      </c>
      <c r="C8" s="12" t="s">
        <v>9762</v>
      </c>
      <c r="D8" s="8" t="s">
        <v>9763</v>
      </c>
      <c r="E8" s="8" t="s">
        <v>3306</v>
      </c>
      <c r="F8" s="130">
        <v>0.02875</v>
      </c>
      <c r="G8" s="100">
        <v>1597.0</v>
      </c>
      <c r="H8" s="100">
        <v>439900.0</v>
      </c>
      <c r="I8" s="100">
        <v>352218.0</v>
      </c>
      <c r="J8" s="100">
        <f t="shared" si="1"/>
        <v>87682</v>
      </c>
      <c r="K8" s="91" t="s">
        <v>9764</v>
      </c>
      <c r="L8" s="8" t="s">
        <v>2900</v>
      </c>
      <c r="M8" s="8" t="s">
        <v>3337</v>
      </c>
      <c r="N8" s="8" t="s">
        <v>2900</v>
      </c>
      <c r="P8" s="85">
        <v>4.0</v>
      </c>
      <c r="Q8" s="85">
        <v>3.0</v>
      </c>
      <c r="R8" s="86">
        <v>2294.0</v>
      </c>
      <c r="S8" s="87" t="s">
        <v>9765</v>
      </c>
      <c r="T8" s="89" t="s">
        <v>3307</v>
      </c>
      <c r="U8" s="8"/>
      <c r="V8" s="8"/>
    </row>
    <row r="9">
      <c r="A9" s="6">
        <v>45791.0</v>
      </c>
      <c r="B9" s="8" t="s">
        <v>9766</v>
      </c>
      <c r="C9" s="12" t="s">
        <v>9767</v>
      </c>
      <c r="D9" s="8" t="s">
        <v>9768</v>
      </c>
      <c r="E9" s="8" t="s">
        <v>3306</v>
      </c>
      <c r="F9" s="130">
        <v>0.04</v>
      </c>
      <c r="G9" s="100">
        <v>2986.0</v>
      </c>
      <c r="H9" s="100">
        <v>700000.0</v>
      </c>
      <c r="I9" s="100">
        <v>603020.0</v>
      </c>
      <c r="J9" s="100">
        <f t="shared" si="1"/>
        <v>96980</v>
      </c>
      <c r="K9" s="91" t="s">
        <v>9769</v>
      </c>
      <c r="L9" s="8" t="s">
        <v>2900</v>
      </c>
      <c r="M9" s="8" t="s">
        <v>3337</v>
      </c>
      <c r="N9" s="8" t="s">
        <v>2900</v>
      </c>
      <c r="P9" s="85">
        <v>4.0</v>
      </c>
      <c r="Q9" s="85">
        <v>4.0</v>
      </c>
      <c r="R9" s="86">
        <v>2769.0</v>
      </c>
      <c r="S9" s="87"/>
      <c r="T9" s="89" t="s">
        <v>3307</v>
      </c>
      <c r="U9" s="8"/>
      <c r="V9" s="8"/>
    </row>
    <row r="10">
      <c r="A10" s="6">
        <v>45791.0</v>
      </c>
      <c r="B10" s="8" t="s">
        <v>5775</v>
      </c>
      <c r="C10" s="12" t="s">
        <v>9770</v>
      </c>
      <c r="D10" s="8" t="s">
        <v>9771</v>
      </c>
      <c r="E10" s="8" t="s">
        <v>3306</v>
      </c>
      <c r="F10" s="130">
        <v>0.04</v>
      </c>
      <c r="G10" s="100">
        <v>2000.0</v>
      </c>
      <c r="H10" s="100">
        <v>469900.0</v>
      </c>
      <c r="I10" s="100">
        <v>404718.0</v>
      </c>
      <c r="J10" s="100">
        <f t="shared" si="1"/>
        <v>65182</v>
      </c>
      <c r="K10" s="91"/>
      <c r="L10" s="8" t="s">
        <v>2900</v>
      </c>
      <c r="M10" s="8" t="s">
        <v>3337</v>
      </c>
      <c r="N10" s="8" t="s">
        <v>2900</v>
      </c>
      <c r="P10" s="85">
        <v>3.0</v>
      </c>
      <c r="Q10" s="85">
        <v>3.0</v>
      </c>
      <c r="R10" s="86">
        <v>1685.0</v>
      </c>
      <c r="S10" s="87"/>
      <c r="T10" s="89" t="s">
        <v>3307</v>
      </c>
      <c r="U10" s="8"/>
      <c r="V10" s="8"/>
    </row>
    <row r="11">
      <c r="A11" s="6">
        <v>45786.0</v>
      </c>
      <c r="B11" s="8" t="s">
        <v>9772</v>
      </c>
      <c r="C11" s="12" t="s">
        <v>9773</v>
      </c>
      <c r="D11" s="8" t="s">
        <v>9774</v>
      </c>
      <c r="E11" s="8" t="s">
        <v>3306</v>
      </c>
      <c r="F11" s="130">
        <v>0.0525</v>
      </c>
      <c r="G11" s="100">
        <v>2374.0</v>
      </c>
      <c r="H11" s="100">
        <v>430000.0</v>
      </c>
      <c r="I11" s="100">
        <v>412473.0</v>
      </c>
      <c r="J11" s="100">
        <f t="shared" si="1"/>
        <v>17527</v>
      </c>
      <c r="K11" s="91"/>
      <c r="L11" s="8" t="s">
        <v>2900</v>
      </c>
      <c r="M11" s="8" t="s">
        <v>3337</v>
      </c>
      <c r="N11" s="8" t="s">
        <v>2900</v>
      </c>
      <c r="P11" s="85">
        <v>4.0</v>
      </c>
      <c r="Q11" s="85">
        <v>4.0</v>
      </c>
      <c r="R11" s="86">
        <v>2863.0</v>
      </c>
      <c r="S11" s="87"/>
      <c r="T11" s="89" t="s">
        <v>3307</v>
      </c>
      <c r="U11" s="8"/>
      <c r="V11" s="8"/>
    </row>
    <row r="12">
      <c r="A12" s="6">
        <v>45786.0</v>
      </c>
      <c r="B12" s="8" t="s">
        <v>7655</v>
      </c>
      <c r="C12" s="12" t="s">
        <v>9775</v>
      </c>
      <c r="D12" s="8" t="s">
        <v>9776</v>
      </c>
      <c r="E12" s="8" t="s">
        <v>3306</v>
      </c>
      <c r="F12" s="130">
        <v>0.02875</v>
      </c>
      <c r="G12" s="100">
        <v>2393.0</v>
      </c>
      <c r="H12" s="100">
        <v>640000.0</v>
      </c>
      <c r="I12" s="100">
        <v>532312.0</v>
      </c>
      <c r="J12" s="100">
        <f t="shared" si="1"/>
        <v>107688</v>
      </c>
      <c r="K12" s="91" t="s">
        <v>9777</v>
      </c>
      <c r="L12" s="8" t="s">
        <v>2900</v>
      </c>
      <c r="M12" s="8" t="s">
        <v>3337</v>
      </c>
      <c r="N12" s="8" t="s">
        <v>2900</v>
      </c>
      <c r="P12" s="85">
        <v>5.0</v>
      </c>
      <c r="Q12" s="85">
        <v>4.0</v>
      </c>
      <c r="R12" s="86">
        <v>3316.0</v>
      </c>
      <c r="S12" s="87"/>
      <c r="T12" s="89" t="s">
        <v>3307</v>
      </c>
      <c r="U12" s="8"/>
      <c r="V12" s="8"/>
    </row>
    <row r="13">
      <c r="A13" s="6">
        <v>45779.0</v>
      </c>
      <c r="B13" s="8" t="s">
        <v>9778</v>
      </c>
      <c r="C13" s="12" t="s">
        <v>9779</v>
      </c>
      <c r="D13" s="8" t="s">
        <v>9780</v>
      </c>
      <c r="E13" s="8" t="s">
        <v>3306</v>
      </c>
      <c r="F13" s="130">
        <v>0.0376</v>
      </c>
      <c r="G13" s="100">
        <v>2592.0</v>
      </c>
      <c r="H13" s="100">
        <v>619900.0</v>
      </c>
      <c r="I13" s="100">
        <v>526201.0</v>
      </c>
      <c r="J13" s="100">
        <f t="shared" si="1"/>
        <v>93699</v>
      </c>
      <c r="K13" s="91" t="s">
        <v>9781</v>
      </c>
      <c r="L13" s="8" t="s">
        <v>2900</v>
      </c>
      <c r="M13" s="8" t="s">
        <v>3337</v>
      </c>
      <c r="N13" s="8" t="s">
        <v>2900</v>
      </c>
      <c r="P13" s="85">
        <v>3.0</v>
      </c>
      <c r="Q13" s="85">
        <v>3.0</v>
      </c>
      <c r="R13" s="86">
        <v>3364.0</v>
      </c>
      <c r="S13" s="87" t="s">
        <v>9782</v>
      </c>
      <c r="T13" s="89" t="s">
        <v>3693</v>
      </c>
      <c r="U13" s="8"/>
      <c r="V13" s="8"/>
    </row>
    <row r="14">
      <c r="A14" s="6">
        <v>45779.0</v>
      </c>
      <c r="B14" s="8" t="s">
        <v>9753</v>
      </c>
      <c r="C14" s="12" t="s">
        <v>9783</v>
      </c>
      <c r="D14" s="8" t="s">
        <v>9784</v>
      </c>
      <c r="E14" s="8" t="s">
        <v>3306</v>
      </c>
      <c r="F14" s="130">
        <v>0.05125</v>
      </c>
      <c r="G14" s="100">
        <v>2395.0</v>
      </c>
      <c r="H14" s="100">
        <v>440000.0</v>
      </c>
      <c r="I14" s="100">
        <v>422327.0</v>
      </c>
      <c r="J14" s="100">
        <f t="shared" si="1"/>
        <v>17673</v>
      </c>
      <c r="K14" s="91"/>
      <c r="L14" s="8" t="s">
        <v>2900</v>
      </c>
      <c r="M14" s="8" t="s">
        <v>3337</v>
      </c>
      <c r="N14" s="8" t="s">
        <v>2900</v>
      </c>
      <c r="P14" s="85">
        <v>4.0</v>
      </c>
      <c r="Q14" s="85">
        <v>4.0</v>
      </c>
      <c r="R14" s="86">
        <v>2253.0</v>
      </c>
      <c r="S14" s="87"/>
      <c r="T14" s="89" t="s">
        <v>3307</v>
      </c>
      <c r="U14" s="8"/>
      <c r="V14" s="8"/>
    </row>
    <row r="15">
      <c r="A15" s="6">
        <v>45778.0</v>
      </c>
      <c r="B15" s="8" t="s">
        <v>9785</v>
      </c>
      <c r="C15" s="12" t="s">
        <v>9786</v>
      </c>
      <c r="D15" s="8" t="s">
        <v>9787</v>
      </c>
      <c r="E15" s="8" t="s">
        <v>3306</v>
      </c>
      <c r="F15" s="130">
        <v>0.03</v>
      </c>
      <c r="G15" s="100">
        <v>1878.0</v>
      </c>
      <c r="H15" s="100">
        <v>515000.0</v>
      </c>
      <c r="I15" s="100">
        <v>397057.0</v>
      </c>
      <c r="J15" s="100">
        <f t="shared" si="1"/>
        <v>117943</v>
      </c>
      <c r="K15" s="91" t="s">
        <v>9788</v>
      </c>
      <c r="L15" s="8" t="s">
        <v>2900</v>
      </c>
      <c r="M15" s="8" t="s">
        <v>3337</v>
      </c>
      <c r="N15" s="8" t="s">
        <v>2900</v>
      </c>
      <c r="P15" s="85">
        <v>5.0</v>
      </c>
      <c r="Q15" s="85">
        <v>4.0</v>
      </c>
      <c r="R15" s="86">
        <v>2947.0</v>
      </c>
      <c r="S15" s="87"/>
      <c r="T15" s="89" t="s">
        <v>3307</v>
      </c>
      <c r="U15" s="8"/>
      <c r="V15" s="8"/>
    </row>
    <row r="16">
      <c r="A16" s="6">
        <v>45777.0</v>
      </c>
      <c r="B16" s="8" t="s">
        <v>7572</v>
      </c>
      <c r="C16" s="12" t="s">
        <v>9789</v>
      </c>
      <c r="D16" s="8" t="s">
        <v>9790</v>
      </c>
      <c r="E16" s="8" t="s">
        <v>3306</v>
      </c>
      <c r="F16" s="130">
        <v>0.0525</v>
      </c>
      <c r="G16" s="100">
        <v>2186.0</v>
      </c>
      <c r="H16" s="100">
        <v>435000.0</v>
      </c>
      <c r="I16" s="100">
        <v>380434.0</v>
      </c>
      <c r="J16" s="100">
        <f t="shared" si="1"/>
        <v>54566</v>
      </c>
      <c r="K16" s="91" t="s">
        <v>9791</v>
      </c>
      <c r="L16" s="8" t="s">
        <v>2900</v>
      </c>
      <c r="M16" s="8" t="s">
        <v>3337</v>
      </c>
      <c r="N16" s="8" t="s">
        <v>2900</v>
      </c>
      <c r="P16" s="85">
        <v>4.0</v>
      </c>
      <c r="Q16" s="85">
        <v>4.0</v>
      </c>
      <c r="R16" s="86">
        <v>2653.0</v>
      </c>
      <c r="S16" s="87"/>
      <c r="T16" s="89" t="s">
        <v>3307</v>
      </c>
      <c r="U16" s="8"/>
      <c r="V16" s="8"/>
    </row>
    <row r="17">
      <c r="A17" s="6">
        <v>45777.0</v>
      </c>
      <c r="B17" s="8" t="s">
        <v>3636</v>
      </c>
      <c r="C17" s="12" t="s">
        <v>9792</v>
      </c>
      <c r="D17" s="8" t="s">
        <v>9793</v>
      </c>
      <c r="E17" s="8" t="s">
        <v>3306</v>
      </c>
      <c r="F17" s="130">
        <v>0.025</v>
      </c>
      <c r="G17" s="100">
        <v>1366.0</v>
      </c>
      <c r="H17" s="100">
        <v>445000.0</v>
      </c>
      <c r="I17" s="100">
        <v>309636.0</v>
      </c>
      <c r="J17" s="100">
        <f t="shared" si="1"/>
        <v>135364</v>
      </c>
      <c r="K17" s="91" t="s">
        <v>9794</v>
      </c>
      <c r="L17" s="8" t="s">
        <v>2900</v>
      </c>
      <c r="M17" s="8" t="s">
        <v>3337</v>
      </c>
      <c r="N17" s="8" t="s">
        <v>2900</v>
      </c>
      <c r="P17" s="85">
        <v>4.0</v>
      </c>
      <c r="Q17" s="85">
        <v>2.0</v>
      </c>
      <c r="R17" s="86">
        <v>1536.0</v>
      </c>
      <c r="S17" s="87"/>
      <c r="T17" s="89" t="s">
        <v>3307</v>
      </c>
      <c r="U17" s="8"/>
      <c r="V17" s="8"/>
    </row>
    <row r="18">
      <c r="A18" s="6">
        <v>45772.0</v>
      </c>
      <c r="B18" s="8" t="s">
        <v>9795</v>
      </c>
      <c r="C18" s="12" t="s">
        <v>9796</v>
      </c>
      <c r="D18" s="8" t="s">
        <v>9797</v>
      </c>
      <c r="E18" s="8" t="s">
        <v>3306</v>
      </c>
      <c r="F18" s="130">
        <v>0.02875</v>
      </c>
      <c r="G18" s="100">
        <v>1954.0</v>
      </c>
      <c r="H18" s="100">
        <v>584000.0</v>
      </c>
      <c r="I18" s="100">
        <v>443975.0</v>
      </c>
      <c r="J18" s="100">
        <f t="shared" si="1"/>
        <v>140025</v>
      </c>
      <c r="K18" s="91"/>
      <c r="L18" s="8" t="s">
        <v>2900</v>
      </c>
      <c r="M18" s="8" t="s">
        <v>3337</v>
      </c>
      <c r="N18" s="8" t="s">
        <v>2900</v>
      </c>
      <c r="P18" s="85">
        <v>4.0</v>
      </c>
      <c r="Q18" s="85">
        <v>3.0</v>
      </c>
      <c r="R18" s="86">
        <v>2908.0</v>
      </c>
      <c r="S18" s="87"/>
      <c r="T18" s="89" t="s">
        <v>3307</v>
      </c>
      <c r="U18" s="88" t="s">
        <v>9798</v>
      </c>
      <c r="V18" s="8"/>
    </row>
    <row r="19">
      <c r="A19" s="6">
        <v>45771.0</v>
      </c>
      <c r="B19" s="8" t="s">
        <v>3528</v>
      </c>
      <c r="C19" s="12" t="s">
        <v>9799</v>
      </c>
      <c r="D19" s="8" t="s">
        <v>9800</v>
      </c>
      <c r="E19" s="8" t="s">
        <v>3306</v>
      </c>
      <c r="F19" s="130">
        <v>0.0513</v>
      </c>
      <c r="G19" s="100">
        <v>2460.0</v>
      </c>
      <c r="H19" s="100">
        <v>449900.0</v>
      </c>
      <c r="I19" s="100">
        <v>434775.0</v>
      </c>
      <c r="J19" s="100">
        <f t="shared" si="1"/>
        <v>15125</v>
      </c>
      <c r="K19" s="91" t="s">
        <v>9801</v>
      </c>
      <c r="L19" s="8" t="s">
        <v>2900</v>
      </c>
      <c r="M19" s="8" t="s">
        <v>3337</v>
      </c>
      <c r="N19" s="8" t="s">
        <v>2900</v>
      </c>
      <c r="P19" s="85">
        <v>3.0</v>
      </c>
      <c r="Q19" s="85">
        <v>3.0</v>
      </c>
      <c r="R19" s="86">
        <v>1952.0</v>
      </c>
      <c r="S19" s="87"/>
      <c r="T19" s="89" t="s">
        <v>3307</v>
      </c>
      <c r="U19" s="8"/>
      <c r="V19" s="8"/>
    </row>
    <row r="20">
      <c r="A20" s="6">
        <v>45771.0</v>
      </c>
      <c r="B20" s="8" t="s">
        <v>6859</v>
      </c>
      <c r="C20" s="12" t="s">
        <v>9802</v>
      </c>
      <c r="D20" s="8" t="s">
        <v>9803</v>
      </c>
      <c r="E20" s="8" t="s">
        <v>3306</v>
      </c>
      <c r="F20" s="130">
        <v>0.0392</v>
      </c>
      <c r="G20" s="100">
        <v>1553.0</v>
      </c>
      <c r="H20" s="100">
        <v>371000.0</v>
      </c>
      <c r="I20" s="100">
        <v>309651.0</v>
      </c>
      <c r="J20" s="100">
        <f t="shared" si="1"/>
        <v>61349</v>
      </c>
      <c r="K20" s="91" t="s">
        <v>9804</v>
      </c>
      <c r="L20" s="8" t="s">
        <v>2900</v>
      </c>
      <c r="M20" s="8" t="s">
        <v>3337</v>
      </c>
      <c r="N20" s="8" t="s">
        <v>2900</v>
      </c>
      <c r="P20" s="85">
        <v>2.0</v>
      </c>
      <c r="Q20" s="85">
        <v>3.0</v>
      </c>
      <c r="R20" s="86">
        <v>1565.0</v>
      </c>
      <c r="S20" s="87">
        <v>250.0</v>
      </c>
      <c r="T20" s="89" t="s">
        <v>3307</v>
      </c>
      <c r="U20" s="8"/>
      <c r="V20" s="8"/>
    </row>
    <row r="21">
      <c r="A21" s="6">
        <v>45769.0</v>
      </c>
      <c r="B21" s="8" t="s">
        <v>9805</v>
      </c>
      <c r="C21" s="12" t="s">
        <v>9806</v>
      </c>
      <c r="D21" s="8" t="s">
        <v>9807</v>
      </c>
      <c r="E21" s="8" t="s">
        <v>3306</v>
      </c>
      <c r="F21" s="130">
        <v>0.0525</v>
      </c>
      <c r="G21" s="100">
        <v>1948.0</v>
      </c>
      <c r="H21" s="100">
        <v>365000.0</v>
      </c>
      <c r="I21" s="100">
        <v>339062.0</v>
      </c>
      <c r="J21" s="100">
        <f t="shared" si="1"/>
        <v>25938</v>
      </c>
      <c r="K21" s="91" t="s">
        <v>9808</v>
      </c>
      <c r="L21" s="8" t="s">
        <v>2900</v>
      </c>
      <c r="M21" s="8" t="s">
        <v>3337</v>
      </c>
      <c r="N21" s="8" t="s">
        <v>2900</v>
      </c>
      <c r="P21" s="85">
        <v>3.0</v>
      </c>
      <c r="Q21" s="85">
        <v>3.0</v>
      </c>
      <c r="R21" s="86">
        <v>1648.0</v>
      </c>
      <c r="S21" s="87">
        <v>222.0</v>
      </c>
      <c r="T21" s="89" t="s">
        <v>3307</v>
      </c>
      <c r="U21" s="8"/>
      <c r="V21" s="8"/>
    </row>
    <row r="22">
      <c r="A22" s="6">
        <v>45769.0</v>
      </c>
      <c r="B22" s="8" t="s">
        <v>3685</v>
      </c>
      <c r="C22" s="12" t="s">
        <v>9809</v>
      </c>
      <c r="D22" s="8" t="s">
        <v>9810</v>
      </c>
      <c r="E22" s="8" t="s">
        <v>3306</v>
      </c>
      <c r="F22" s="130">
        <v>0.05125</v>
      </c>
      <c r="G22" s="100">
        <v>3448.0</v>
      </c>
      <c r="H22" s="100">
        <v>650000.0</v>
      </c>
      <c r="I22" s="100">
        <v>608771.0</v>
      </c>
      <c r="J22" s="100">
        <f t="shared" si="1"/>
        <v>41229</v>
      </c>
      <c r="K22" s="91" t="s">
        <v>9811</v>
      </c>
      <c r="L22" s="8" t="s">
        <v>2900</v>
      </c>
      <c r="M22" s="8" t="s">
        <v>3337</v>
      </c>
      <c r="N22" s="8" t="s">
        <v>2900</v>
      </c>
      <c r="P22" s="85">
        <v>5.0</v>
      </c>
      <c r="Q22" s="85">
        <v>4.0</v>
      </c>
      <c r="R22" s="86">
        <v>3256.0</v>
      </c>
      <c r="S22" s="87" t="s">
        <v>3838</v>
      </c>
      <c r="T22" s="89" t="s">
        <v>3307</v>
      </c>
      <c r="U22" s="8"/>
      <c r="V22" s="8"/>
    </row>
    <row r="23">
      <c r="A23" s="6">
        <v>45762.0</v>
      </c>
      <c r="B23" s="8" t="s">
        <v>8526</v>
      </c>
      <c r="C23" s="12" t="s">
        <v>9812</v>
      </c>
      <c r="D23" s="8" t="s">
        <v>9813</v>
      </c>
      <c r="E23" s="8" t="s">
        <v>3306</v>
      </c>
      <c r="F23" s="130">
        <v>0.04</v>
      </c>
      <c r="G23" s="100">
        <v>1855.0</v>
      </c>
      <c r="H23" s="100">
        <v>417000.0</v>
      </c>
      <c r="I23" s="100">
        <v>374162.0</v>
      </c>
      <c r="J23" s="100">
        <f t="shared" si="1"/>
        <v>42838</v>
      </c>
      <c r="K23" s="91" t="s">
        <v>9814</v>
      </c>
      <c r="L23" s="8" t="s">
        <v>2900</v>
      </c>
      <c r="M23" s="8" t="s">
        <v>3337</v>
      </c>
      <c r="N23" s="8" t="s">
        <v>2900</v>
      </c>
      <c r="P23" s="85">
        <v>4.0</v>
      </c>
      <c r="Q23" s="85">
        <v>4.0</v>
      </c>
      <c r="R23" s="86">
        <v>1787.0</v>
      </c>
      <c r="S23" s="87">
        <v>6.0</v>
      </c>
      <c r="T23" s="89" t="s">
        <v>3307</v>
      </c>
      <c r="U23" s="8"/>
      <c r="V23" s="8"/>
    </row>
    <row r="24">
      <c r="A24" s="6">
        <v>45758.0</v>
      </c>
      <c r="B24" s="8" t="s">
        <v>9815</v>
      </c>
      <c r="C24" s="12" t="s">
        <v>9816</v>
      </c>
      <c r="D24" s="8" t="s">
        <v>9817</v>
      </c>
      <c r="E24" s="8" t="s">
        <v>3306</v>
      </c>
      <c r="F24" s="130">
        <v>0.02375</v>
      </c>
      <c r="G24" s="100">
        <v>2033.0</v>
      </c>
      <c r="H24" s="100">
        <v>560000.0</v>
      </c>
      <c r="I24" s="100">
        <v>470787.0</v>
      </c>
      <c r="J24" s="100">
        <f t="shared" si="1"/>
        <v>89213</v>
      </c>
      <c r="K24" s="91" t="s">
        <v>9818</v>
      </c>
      <c r="L24" s="8" t="s">
        <v>2900</v>
      </c>
      <c r="M24" s="8" t="s">
        <v>3337</v>
      </c>
      <c r="N24" s="8" t="s">
        <v>2900</v>
      </c>
      <c r="P24" s="85">
        <v>6.0</v>
      </c>
      <c r="Q24" s="85">
        <v>4.0</v>
      </c>
      <c r="R24" s="86">
        <v>3720.0</v>
      </c>
      <c r="S24" s="87" t="s">
        <v>4148</v>
      </c>
      <c r="T24" s="89" t="s">
        <v>3307</v>
      </c>
      <c r="U24" s="8"/>
      <c r="V24" s="8"/>
    </row>
    <row r="25">
      <c r="A25" s="6">
        <v>45758.0</v>
      </c>
      <c r="B25" s="8" t="s">
        <v>9819</v>
      </c>
      <c r="C25" s="12" t="s">
        <v>9820</v>
      </c>
      <c r="D25" s="8" t="s">
        <v>9821</v>
      </c>
      <c r="E25" s="8" t="s">
        <v>3306</v>
      </c>
      <c r="F25" s="130">
        <v>0.04</v>
      </c>
      <c r="G25" s="100">
        <v>1609.0</v>
      </c>
      <c r="H25" s="100">
        <v>439000.0</v>
      </c>
      <c r="I25" s="100">
        <v>326092.0</v>
      </c>
      <c r="J25" s="100">
        <f t="shared" si="1"/>
        <v>112908</v>
      </c>
      <c r="K25" s="91" t="s">
        <v>9822</v>
      </c>
      <c r="L25" s="8" t="s">
        <v>2900</v>
      </c>
      <c r="M25" s="8" t="s">
        <v>3337</v>
      </c>
      <c r="N25" s="8" t="s">
        <v>2900</v>
      </c>
      <c r="P25" s="85">
        <v>2.0</v>
      </c>
      <c r="Q25" s="85">
        <v>2.0</v>
      </c>
      <c r="R25" s="86">
        <v>1329.0</v>
      </c>
      <c r="S25" s="87">
        <v>95.0</v>
      </c>
      <c r="T25" s="89" t="s">
        <v>3307</v>
      </c>
      <c r="U25" s="8"/>
      <c r="V25" s="8"/>
    </row>
    <row r="26">
      <c r="A26" s="6">
        <v>45758.0</v>
      </c>
      <c r="B26" s="8" t="s">
        <v>6716</v>
      </c>
      <c r="C26" s="12" t="s">
        <v>9823</v>
      </c>
      <c r="D26" s="8" t="s">
        <v>9824</v>
      </c>
      <c r="E26" s="8" t="s">
        <v>3306</v>
      </c>
      <c r="F26" s="130">
        <v>0.051</v>
      </c>
      <c r="G26" s="100">
        <v>4303.0</v>
      </c>
      <c r="H26" s="100">
        <v>835000.0</v>
      </c>
      <c r="I26" s="100">
        <v>758423.0</v>
      </c>
      <c r="J26" s="100">
        <f t="shared" si="1"/>
        <v>76577</v>
      </c>
      <c r="K26" s="91" t="s">
        <v>5894</v>
      </c>
      <c r="L26" s="8" t="s">
        <v>2900</v>
      </c>
      <c r="M26" s="8" t="s">
        <v>3337</v>
      </c>
      <c r="N26" s="8" t="s">
        <v>2900</v>
      </c>
      <c r="P26" s="85">
        <v>6.0</v>
      </c>
      <c r="Q26" s="85">
        <v>4.0</v>
      </c>
      <c r="R26" s="86">
        <v>3996.0</v>
      </c>
      <c r="S26" s="87"/>
      <c r="T26" s="89" t="s">
        <v>3307</v>
      </c>
      <c r="U26" s="8"/>
      <c r="V26" s="8"/>
    </row>
    <row r="27">
      <c r="A27" s="6">
        <v>45758.0</v>
      </c>
      <c r="B27" s="8" t="s">
        <v>3794</v>
      </c>
      <c r="C27" s="12" t="s">
        <v>9825</v>
      </c>
      <c r="D27" s="8" t="s">
        <v>9826</v>
      </c>
      <c r="E27" s="8" t="s">
        <v>3306</v>
      </c>
      <c r="F27" s="130">
        <v>0.0509</v>
      </c>
      <c r="G27" s="100">
        <v>2163.0</v>
      </c>
      <c r="H27" s="100">
        <v>419900.0</v>
      </c>
      <c r="I27" s="100">
        <v>382308.0</v>
      </c>
      <c r="J27" s="100">
        <f t="shared" si="1"/>
        <v>37592</v>
      </c>
      <c r="K27" s="91" t="s">
        <v>9827</v>
      </c>
      <c r="L27" s="8" t="s">
        <v>2900</v>
      </c>
      <c r="M27" s="8" t="s">
        <v>3337</v>
      </c>
      <c r="N27" s="8" t="s">
        <v>2900</v>
      </c>
      <c r="P27" s="85">
        <v>4.0</v>
      </c>
      <c r="Q27" s="85">
        <v>3.0</v>
      </c>
      <c r="R27" s="86">
        <v>1733.0</v>
      </c>
      <c r="S27" s="87"/>
      <c r="T27" s="89" t="s">
        <v>3307</v>
      </c>
      <c r="U27" s="8"/>
      <c r="V27" s="8"/>
    </row>
    <row r="28">
      <c r="A28" s="6">
        <v>45758.0</v>
      </c>
      <c r="B28" s="8" t="s">
        <v>6910</v>
      </c>
      <c r="C28" s="12" t="s">
        <v>9828</v>
      </c>
      <c r="D28" s="8" t="s">
        <v>9829</v>
      </c>
      <c r="E28" s="8" t="s">
        <v>3306</v>
      </c>
      <c r="F28" s="130">
        <v>0.0355</v>
      </c>
      <c r="G28" s="100">
        <v>2923.0</v>
      </c>
      <c r="H28" s="100">
        <v>699990.0</v>
      </c>
      <c r="I28" s="100">
        <v>607594.0</v>
      </c>
      <c r="J28" s="100">
        <f t="shared" si="1"/>
        <v>92396</v>
      </c>
      <c r="K28" s="91" t="s">
        <v>3745</v>
      </c>
      <c r="L28" s="8" t="s">
        <v>2900</v>
      </c>
      <c r="M28" s="8" t="s">
        <v>3337</v>
      </c>
      <c r="N28" s="8" t="s">
        <v>2900</v>
      </c>
      <c r="P28" s="85">
        <v>4.0</v>
      </c>
      <c r="Q28" s="85">
        <v>3.0</v>
      </c>
      <c r="R28" s="86">
        <v>3190.0</v>
      </c>
      <c r="S28" s="87"/>
      <c r="T28" s="89" t="s">
        <v>3307</v>
      </c>
      <c r="U28" s="8"/>
      <c r="V28" s="8"/>
    </row>
    <row r="29">
      <c r="A29" s="6">
        <v>45757.0</v>
      </c>
      <c r="B29" s="8" t="s">
        <v>9830</v>
      </c>
      <c r="C29" s="12" t="s">
        <v>9831</v>
      </c>
      <c r="D29" s="8" t="s">
        <v>9832</v>
      </c>
      <c r="E29" s="8" t="s">
        <v>3306</v>
      </c>
      <c r="F29" s="130">
        <v>0.051</v>
      </c>
      <c r="G29" s="100">
        <v>2860.0</v>
      </c>
      <c r="H29" s="100">
        <v>564900.0</v>
      </c>
      <c r="I29" s="100">
        <v>504165.0</v>
      </c>
      <c r="J29" s="100">
        <f t="shared" si="1"/>
        <v>60735</v>
      </c>
      <c r="K29" s="91" t="s">
        <v>9833</v>
      </c>
      <c r="L29" s="8" t="s">
        <v>66</v>
      </c>
      <c r="M29" s="8" t="s">
        <v>3385</v>
      </c>
      <c r="N29" s="8" t="s">
        <v>2900</v>
      </c>
      <c r="P29" s="85">
        <v>5.0</v>
      </c>
      <c r="Q29" s="85">
        <v>4.0</v>
      </c>
      <c r="R29" s="86">
        <v>3368.0</v>
      </c>
      <c r="S29" s="87" t="s">
        <v>3838</v>
      </c>
      <c r="T29" s="89" t="s">
        <v>3307</v>
      </c>
      <c r="U29" s="8"/>
      <c r="V29" s="8"/>
    </row>
    <row r="30">
      <c r="A30" s="6">
        <v>45756.0</v>
      </c>
      <c r="B30" s="8" t="s">
        <v>3464</v>
      </c>
      <c r="C30" s="12" t="s">
        <v>9834</v>
      </c>
      <c r="D30" s="8" t="s">
        <v>9835</v>
      </c>
      <c r="E30" s="8" t="s">
        <v>3306</v>
      </c>
      <c r="F30" s="130">
        <v>0.04</v>
      </c>
      <c r="G30" s="100">
        <v>1936.0</v>
      </c>
      <c r="H30" s="100">
        <v>450000.0</v>
      </c>
      <c r="I30" s="100">
        <v>389101.0</v>
      </c>
      <c r="J30" s="100">
        <f t="shared" si="1"/>
        <v>60899</v>
      </c>
      <c r="K30" s="91"/>
      <c r="L30" s="8" t="s">
        <v>66</v>
      </c>
      <c r="M30" s="8" t="s">
        <v>3735</v>
      </c>
      <c r="N30" s="8" t="s">
        <v>2900</v>
      </c>
      <c r="P30" s="85">
        <v>3.0</v>
      </c>
      <c r="Q30" s="85">
        <v>3.0</v>
      </c>
      <c r="R30" s="86">
        <v>1932.0</v>
      </c>
      <c r="S30" s="87"/>
      <c r="T30" s="89" t="s">
        <v>3307</v>
      </c>
      <c r="U30" s="8"/>
      <c r="V30" s="8"/>
    </row>
    <row r="31">
      <c r="A31" s="6">
        <v>45751.0</v>
      </c>
      <c r="B31" s="8" t="s">
        <v>8192</v>
      </c>
      <c r="C31" s="12" t="s">
        <v>9836</v>
      </c>
      <c r="D31" s="8" t="s">
        <v>9837</v>
      </c>
      <c r="E31" s="8" t="s">
        <v>3306</v>
      </c>
      <c r="F31" s="130">
        <v>0.0442</v>
      </c>
      <c r="G31" s="100">
        <v>2572.0</v>
      </c>
      <c r="H31" s="100">
        <v>535000.0</v>
      </c>
      <c r="I31" s="100">
        <v>486992.0</v>
      </c>
      <c r="J31" s="100">
        <f t="shared" si="1"/>
        <v>48008</v>
      </c>
      <c r="K31" s="91"/>
      <c r="L31" s="8" t="s">
        <v>66</v>
      </c>
      <c r="M31" s="8" t="s">
        <v>3337</v>
      </c>
      <c r="N31" s="8" t="s">
        <v>2900</v>
      </c>
      <c r="P31" s="85">
        <v>3.0</v>
      </c>
      <c r="Q31" s="85">
        <v>3.0</v>
      </c>
      <c r="R31" s="86">
        <v>2861.0</v>
      </c>
      <c r="S31" s="87" t="s">
        <v>5033</v>
      </c>
      <c r="T31" s="89" t="s">
        <v>3307</v>
      </c>
      <c r="U31" s="8"/>
      <c r="V31" s="8"/>
    </row>
    <row r="32">
      <c r="A32" s="6">
        <v>45751.0</v>
      </c>
      <c r="B32" s="8" t="s">
        <v>4760</v>
      </c>
      <c r="C32" s="12" t="s">
        <v>9838</v>
      </c>
      <c r="D32" s="8" t="s">
        <v>9839</v>
      </c>
      <c r="E32" s="8" t="s">
        <v>3306</v>
      </c>
      <c r="F32" s="130">
        <v>0.026</v>
      </c>
      <c r="G32" s="100">
        <v>1522.0</v>
      </c>
      <c r="H32" s="100">
        <v>414900.0</v>
      </c>
      <c r="I32" s="100">
        <v>344557.0</v>
      </c>
      <c r="J32" s="100">
        <f t="shared" si="1"/>
        <v>70343</v>
      </c>
      <c r="K32" s="91" t="s">
        <v>9840</v>
      </c>
      <c r="L32" s="8" t="s">
        <v>66</v>
      </c>
      <c r="M32" s="8" t="s">
        <v>3735</v>
      </c>
      <c r="N32" s="8" t="s">
        <v>2900</v>
      </c>
      <c r="P32" s="85">
        <v>4.0</v>
      </c>
      <c r="Q32" s="85">
        <v>2.0</v>
      </c>
      <c r="R32" s="86">
        <v>1950.0</v>
      </c>
      <c r="S32" s="87"/>
      <c r="T32" s="89" t="s">
        <v>3307</v>
      </c>
      <c r="U32" s="8"/>
      <c r="V32" s="8"/>
    </row>
    <row r="33">
      <c r="A33" s="6">
        <v>45750.0</v>
      </c>
      <c r="B33" s="8" t="s">
        <v>4894</v>
      </c>
      <c r="C33" s="12" t="s">
        <v>9841</v>
      </c>
      <c r="D33" s="8" t="s">
        <v>9842</v>
      </c>
      <c r="E33" s="8" t="s">
        <v>3306</v>
      </c>
      <c r="F33" s="130">
        <v>0.04</v>
      </c>
      <c r="G33" s="100">
        <v>3580.0</v>
      </c>
      <c r="H33" s="100">
        <v>795000.0</v>
      </c>
      <c r="I33" s="100">
        <v>727689.0</v>
      </c>
      <c r="J33" s="100">
        <f t="shared" si="1"/>
        <v>67311</v>
      </c>
      <c r="K33" s="91" t="s">
        <v>9843</v>
      </c>
      <c r="L33" s="8" t="s">
        <v>66</v>
      </c>
      <c r="M33" s="8" t="s">
        <v>3337</v>
      </c>
      <c r="N33" s="8" t="s">
        <v>2900</v>
      </c>
      <c r="P33" s="85">
        <v>4.0</v>
      </c>
      <c r="Q33" s="85">
        <v>3.0</v>
      </c>
      <c r="R33" s="86">
        <v>3668.0</v>
      </c>
      <c r="S33" s="87" t="s">
        <v>9844</v>
      </c>
      <c r="T33" s="89" t="s">
        <v>3307</v>
      </c>
      <c r="U33" s="8"/>
      <c r="V33" s="8"/>
    </row>
    <row r="34">
      <c r="A34" s="6">
        <v>45748.0</v>
      </c>
      <c r="B34" s="8" t="s">
        <v>6327</v>
      </c>
      <c r="C34" s="12" t="s">
        <v>9845</v>
      </c>
      <c r="D34" s="8" t="s">
        <v>9846</v>
      </c>
      <c r="E34" s="8" t="s">
        <v>3306</v>
      </c>
      <c r="F34" s="130">
        <v>0.0442</v>
      </c>
      <c r="G34" s="100">
        <v>1982.0</v>
      </c>
      <c r="H34" s="100">
        <v>465000.0</v>
      </c>
      <c r="I34" s="100">
        <v>375323.0</v>
      </c>
      <c r="J34" s="100">
        <f t="shared" si="1"/>
        <v>89677</v>
      </c>
      <c r="K34" s="91" t="s">
        <v>9847</v>
      </c>
      <c r="L34" s="8" t="s">
        <v>66</v>
      </c>
      <c r="M34" s="8" t="s">
        <v>3385</v>
      </c>
      <c r="N34" s="8" t="s">
        <v>2900</v>
      </c>
      <c r="P34" s="85">
        <v>4.0</v>
      </c>
      <c r="Q34" s="85">
        <v>3.0</v>
      </c>
      <c r="R34" s="86">
        <v>2811.0</v>
      </c>
      <c r="S34" s="87" t="s">
        <v>6819</v>
      </c>
      <c r="T34" s="89" t="s">
        <v>3307</v>
      </c>
      <c r="U34" s="8"/>
      <c r="V34" s="8"/>
    </row>
    <row r="35">
      <c r="A35" s="6">
        <v>45744.0</v>
      </c>
      <c r="B35" s="8" t="s">
        <v>3781</v>
      </c>
      <c r="C35" s="12" t="s">
        <v>9848</v>
      </c>
      <c r="D35" s="8" t="s">
        <v>9849</v>
      </c>
      <c r="E35" s="8" t="s">
        <v>3306</v>
      </c>
      <c r="F35" s="130">
        <v>0.0275</v>
      </c>
      <c r="G35" s="100">
        <v>1357.0</v>
      </c>
      <c r="H35" s="100">
        <v>409900.0</v>
      </c>
      <c r="I35" s="100">
        <v>297618.0</v>
      </c>
      <c r="J35" s="100">
        <f t="shared" si="1"/>
        <v>112282</v>
      </c>
      <c r="K35" s="91" t="s">
        <v>9850</v>
      </c>
      <c r="L35" s="8" t="s">
        <v>66</v>
      </c>
      <c r="M35" s="8" t="s">
        <v>3385</v>
      </c>
      <c r="N35" s="8" t="s">
        <v>2900</v>
      </c>
      <c r="P35" s="85">
        <v>3.0</v>
      </c>
      <c r="Q35" s="85">
        <v>3.0</v>
      </c>
      <c r="R35" s="86">
        <v>2231.0</v>
      </c>
      <c r="S35" s="87"/>
      <c r="T35" s="89" t="s">
        <v>3307</v>
      </c>
      <c r="U35" s="8"/>
      <c r="V35" s="8"/>
    </row>
    <row r="36">
      <c r="A36" s="6">
        <v>45736.0</v>
      </c>
      <c r="B36" s="8" t="s">
        <v>9851</v>
      </c>
      <c r="C36" s="12" t="s">
        <v>9852</v>
      </c>
      <c r="D36" s="8" t="s">
        <v>9853</v>
      </c>
      <c r="E36" s="8" t="s">
        <v>3306</v>
      </c>
      <c r="F36" s="130">
        <v>0.03375</v>
      </c>
      <c r="G36" s="100">
        <v>1659.0</v>
      </c>
      <c r="H36" s="100">
        <v>389900.0</v>
      </c>
      <c r="I36" s="100">
        <v>351928.0</v>
      </c>
      <c r="J36" s="100">
        <f t="shared" si="1"/>
        <v>37972</v>
      </c>
      <c r="K36" s="91" t="s">
        <v>9854</v>
      </c>
      <c r="L36" s="8" t="s">
        <v>66</v>
      </c>
      <c r="M36" s="8" t="s">
        <v>3735</v>
      </c>
      <c r="N36" s="8" t="s">
        <v>66</v>
      </c>
      <c r="P36" s="85">
        <v>3.0</v>
      </c>
      <c r="Q36" s="85">
        <v>2.0</v>
      </c>
      <c r="R36" s="86">
        <v>1296.0</v>
      </c>
      <c r="S36" s="87"/>
      <c r="T36" s="89" t="s">
        <v>3307</v>
      </c>
      <c r="U36" s="8"/>
      <c r="V36" s="8"/>
    </row>
    <row r="37">
      <c r="A37" s="6">
        <v>45736.0</v>
      </c>
      <c r="B37" s="8" t="s">
        <v>9855</v>
      </c>
      <c r="C37" s="12" t="s">
        <v>9856</v>
      </c>
      <c r="D37" s="8" t="s">
        <v>9857</v>
      </c>
      <c r="E37" s="8" t="s">
        <v>3306</v>
      </c>
      <c r="F37" s="130">
        <v>0.02625</v>
      </c>
      <c r="G37" s="100">
        <v>1126.0</v>
      </c>
      <c r="H37" s="100">
        <v>339900.0</v>
      </c>
      <c r="I37" s="100">
        <v>254581.0</v>
      </c>
      <c r="J37" s="100">
        <f t="shared" si="1"/>
        <v>85319</v>
      </c>
      <c r="K37" s="91" t="s">
        <v>9858</v>
      </c>
      <c r="L37" s="8" t="s">
        <v>66</v>
      </c>
      <c r="M37" s="8" t="s">
        <v>3735</v>
      </c>
      <c r="N37" s="8" t="s">
        <v>2900</v>
      </c>
      <c r="P37" s="85">
        <v>3.0</v>
      </c>
      <c r="Q37" s="85">
        <v>2.0</v>
      </c>
      <c r="R37" s="86">
        <v>1278.0</v>
      </c>
      <c r="S37" s="87"/>
      <c r="T37" s="89" t="s">
        <v>3307</v>
      </c>
      <c r="U37" s="8"/>
      <c r="V37" s="8"/>
    </row>
    <row r="38">
      <c r="A38" s="6">
        <v>45736.0</v>
      </c>
      <c r="B38" s="8" t="s">
        <v>3781</v>
      </c>
      <c r="C38" s="12" t="s">
        <v>9859</v>
      </c>
      <c r="D38" s="8" t="s">
        <v>9860</v>
      </c>
      <c r="E38" s="8" t="s">
        <v>3306</v>
      </c>
      <c r="F38" s="130">
        <v>0.025</v>
      </c>
      <c r="G38" s="100">
        <v>3474.0</v>
      </c>
      <c r="H38" s="100">
        <v>789900.0</v>
      </c>
      <c r="I38" s="100">
        <v>649766.0</v>
      </c>
      <c r="J38" s="100">
        <f t="shared" si="1"/>
        <v>140134</v>
      </c>
      <c r="K38" s="91" t="s">
        <v>9861</v>
      </c>
      <c r="L38" s="8" t="s">
        <v>66</v>
      </c>
      <c r="M38" s="8" t="s">
        <v>3385</v>
      </c>
      <c r="N38" s="8" t="s">
        <v>2900</v>
      </c>
      <c r="P38" s="85">
        <v>4.0</v>
      </c>
      <c r="Q38" s="85">
        <v>4.0</v>
      </c>
      <c r="R38" s="86">
        <v>3417.0</v>
      </c>
      <c r="S38" s="87">
        <v>114.0</v>
      </c>
      <c r="T38" s="89" t="s">
        <v>3307</v>
      </c>
      <c r="U38" s="8"/>
      <c r="V38" s="8"/>
    </row>
    <row r="39">
      <c r="A39" s="6">
        <v>45733.0</v>
      </c>
      <c r="B39" s="8" t="s">
        <v>8966</v>
      </c>
      <c r="C39" s="12" t="s">
        <v>9862</v>
      </c>
      <c r="D39" s="8" t="s">
        <v>9863</v>
      </c>
      <c r="E39" s="8" t="s">
        <v>3306</v>
      </c>
      <c r="F39" s="130">
        <v>0.04</v>
      </c>
      <c r="G39" s="100">
        <v>1831.0</v>
      </c>
      <c r="H39" s="100">
        <v>395000.0</v>
      </c>
      <c r="I39" s="100">
        <v>369239.0</v>
      </c>
      <c r="J39" s="100">
        <f t="shared" si="1"/>
        <v>25761</v>
      </c>
      <c r="K39" s="91"/>
      <c r="L39" s="8" t="s">
        <v>66</v>
      </c>
      <c r="M39" s="8" t="s">
        <v>3735</v>
      </c>
      <c r="N39" s="8" t="s">
        <v>2900</v>
      </c>
      <c r="P39" s="85">
        <v>3.0</v>
      </c>
      <c r="Q39" s="85">
        <v>2.0</v>
      </c>
      <c r="R39" s="86">
        <v>1146.0</v>
      </c>
      <c r="S39" s="87"/>
      <c r="T39" s="89" t="s">
        <v>3307</v>
      </c>
      <c r="U39" s="8"/>
      <c r="V39" s="8"/>
    </row>
    <row r="40">
      <c r="A40" s="6">
        <v>45733.0</v>
      </c>
      <c r="B40" s="8" t="s">
        <v>3825</v>
      </c>
      <c r="C40" s="12" t="s">
        <v>9864</v>
      </c>
      <c r="D40" s="8" t="s">
        <v>9865</v>
      </c>
      <c r="E40" s="8" t="s">
        <v>3306</v>
      </c>
      <c r="F40" s="130">
        <v>0.0225</v>
      </c>
      <c r="G40" s="100">
        <v>1273.0</v>
      </c>
      <c r="H40" s="100">
        <v>355000.0</v>
      </c>
      <c r="I40" s="100">
        <v>288692.0</v>
      </c>
      <c r="J40" s="100">
        <f t="shared" si="1"/>
        <v>66308</v>
      </c>
      <c r="K40" s="91" t="s">
        <v>9866</v>
      </c>
      <c r="L40" s="8" t="s">
        <v>66</v>
      </c>
      <c r="M40" s="8" t="s">
        <v>3735</v>
      </c>
      <c r="N40" s="8" t="s">
        <v>2900</v>
      </c>
      <c r="P40" s="85">
        <v>3.0</v>
      </c>
      <c r="Q40" s="85">
        <v>3.0</v>
      </c>
      <c r="R40" s="86">
        <v>1602.0</v>
      </c>
      <c r="S40" s="87">
        <v>209.0</v>
      </c>
      <c r="T40" s="89" t="s">
        <v>3307</v>
      </c>
      <c r="U40" s="8"/>
      <c r="V40" s="8"/>
    </row>
    <row r="41">
      <c r="A41" s="6">
        <v>45733.0</v>
      </c>
      <c r="B41" s="8" t="s">
        <v>9867</v>
      </c>
      <c r="C41" s="12" t="s">
        <v>9868</v>
      </c>
      <c r="D41" s="8" t="s">
        <v>9869</v>
      </c>
      <c r="E41" s="8" t="s">
        <v>3306</v>
      </c>
      <c r="F41" s="130">
        <v>0.0525</v>
      </c>
      <c r="G41" s="100">
        <v>3386.0</v>
      </c>
      <c r="H41" s="100">
        <v>655000.0</v>
      </c>
      <c r="I41" s="100">
        <v>589998.0</v>
      </c>
      <c r="J41" s="100">
        <f t="shared" si="1"/>
        <v>65002</v>
      </c>
      <c r="K41" s="91" t="s">
        <v>9870</v>
      </c>
      <c r="L41" s="8" t="s">
        <v>66</v>
      </c>
      <c r="M41" s="8" t="s">
        <v>3337</v>
      </c>
      <c r="N41" s="8" t="s">
        <v>2900</v>
      </c>
      <c r="P41" s="85">
        <v>4.0</v>
      </c>
      <c r="Q41" s="85">
        <v>3.0</v>
      </c>
      <c r="R41" s="86">
        <v>3728.0</v>
      </c>
      <c r="S41" s="87" t="s">
        <v>9871</v>
      </c>
      <c r="T41" s="89" t="s">
        <v>3307</v>
      </c>
      <c r="U41" s="8"/>
      <c r="V41" s="8"/>
    </row>
    <row r="42">
      <c r="A42" s="6">
        <v>45729.0</v>
      </c>
      <c r="B42" s="8" t="s">
        <v>9872</v>
      </c>
      <c r="C42" s="12" t="s">
        <v>9873</v>
      </c>
      <c r="D42" s="8" t="s">
        <v>9874</v>
      </c>
      <c r="E42" s="8" t="s">
        <v>3306</v>
      </c>
      <c r="F42" s="130">
        <v>0.0525</v>
      </c>
      <c r="G42" s="100">
        <v>3390.0</v>
      </c>
      <c r="H42" s="100">
        <v>649000.0</v>
      </c>
      <c r="I42" s="100">
        <v>590609.0</v>
      </c>
      <c r="J42" s="100">
        <f t="shared" si="1"/>
        <v>58391</v>
      </c>
      <c r="K42" s="91" t="s">
        <v>9875</v>
      </c>
      <c r="L42" s="8" t="s">
        <v>66</v>
      </c>
      <c r="M42" s="8" t="s">
        <v>3337</v>
      </c>
      <c r="N42" s="8" t="s">
        <v>2900</v>
      </c>
      <c r="P42" s="85">
        <v>5.0</v>
      </c>
      <c r="Q42" s="85">
        <v>4.0</v>
      </c>
      <c r="R42" s="86">
        <v>3262.0</v>
      </c>
      <c r="S42" s="87">
        <v>68.0</v>
      </c>
      <c r="T42" s="89" t="s">
        <v>3307</v>
      </c>
      <c r="U42" s="8"/>
      <c r="V42" s="8"/>
    </row>
    <row r="43">
      <c r="A43" s="6">
        <v>45726.0</v>
      </c>
      <c r="B43" s="8" t="s">
        <v>7568</v>
      </c>
      <c r="C43" s="12" t="s">
        <v>9876</v>
      </c>
      <c r="D43" s="8" t="s">
        <v>9877</v>
      </c>
      <c r="E43" s="8" t="s">
        <v>3306</v>
      </c>
      <c r="F43" s="130">
        <v>0.0511</v>
      </c>
      <c r="G43" s="100">
        <v>2244.0</v>
      </c>
      <c r="H43" s="100">
        <v>430000.0</v>
      </c>
      <c r="I43" s="100">
        <v>395811.0</v>
      </c>
      <c r="J43" s="100">
        <f t="shared" si="1"/>
        <v>34189</v>
      </c>
      <c r="K43" s="91"/>
      <c r="L43" s="8" t="s">
        <v>66</v>
      </c>
      <c r="M43" s="8" t="s">
        <v>3337</v>
      </c>
      <c r="N43" s="8" t="s">
        <v>2900</v>
      </c>
      <c r="P43" s="85">
        <v>3.0</v>
      </c>
      <c r="Q43" s="85">
        <v>2.0</v>
      </c>
      <c r="R43" s="86">
        <v>1727.0</v>
      </c>
      <c r="S43" s="87"/>
      <c r="T43" s="89" t="s">
        <v>3307</v>
      </c>
      <c r="U43" s="8"/>
      <c r="V43" s="8"/>
    </row>
    <row r="44">
      <c r="A44" s="6">
        <v>45723.0</v>
      </c>
      <c r="B44" s="8" t="s">
        <v>9878</v>
      </c>
      <c r="C44" s="12" t="s">
        <v>9879</v>
      </c>
      <c r="D44" s="8" t="s">
        <v>9880</v>
      </c>
      <c r="E44" s="8" t="s">
        <v>3306</v>
      </c>
      <c r="F44" s="130">
        <v>0.04</v>
      </c>
      <c r="G44" s="100">
        <v>2410.0</v>
      </c>
      <c r="H44" s="100">
        <v>590000.0</v>
      </c>
      <c r="I44" s="100">
        <v>486851.0</v>
      </c>
      <c r="J44" s="100">
        <f t="shared" si="1"/>
        <v>103149</v>
      </c>
      <c r="K44" s="91" t="s">
        <v>9881</v>
      </c>
      <c r="L44" s="8" t="s">
        <v>66</v>
      </c>
      <c r="M44" s="8" t="s">
        <v>3385</v>
      </c>
      <c r="N44" s="8" t="s">
        <v>2900</v>
      </c>
      <c r="P44" s="85">
        <v>4.0</v>
      </c>
      <c r="Q44" s="85">
        <v>4.0</v>
      </c>
      <c r="R44" s="86">
        <v>2891.0</v>
      </c>
      <c r="S44" s="87"/>
      <c r="T44" s="89" t="s">
        <v>3307</v>
      </c>
      <c r="U44" s="8"/>
      <c r="V44" s="8"/>
    </row>
    <row r="45">
      <c r="A45" s="6">
        <v>45719.0</v>
      </c>
      <c r="B45" s="8" t="s">
        <v>9882</v>
      </c>
      <c r="C45" s="12" t="s">
        <v>9883</v>
      </c>
      <c r="D45" s="8" t="s">
        <v>9884</v>
      </c>
      <c r="E45" s="8" t="s">
        <v>3306</v>
      </c>
      <c r="F45" s="130">
        <v>0.04</v>
      </c>
      <c r="G45" s="100">
        <v>1731.0</v>
      </c>
      <c r="H45" s="100">
        <v>370000.0</v>
      </c>
      <c r="I45" s="100">
        <v>349568.0</v>
      </c>
      <c r="J45" s="100">
        <f t="shared" si="1"/>
        <v>20432</v>
      </c>
      <c r="K45" s="91" t="s">
        <v>9885</v>
      </c>
      <c r="L45" s="8" t="s">
        <v>66</v>
      </c>
      <c r="M45" s="8" t="s">
        <v>3735</v>
      </c>
      <c r="N45" s="8" t="s">
        <v>2900</v>
      </c>
      <c r="P45" s="85">
        <v>3.0</v>
      </c>
      <c r="Q45" s="85">
        <v>3.0</v>
      </c>
      <c r="R45" s="86">
        <v>1770.0</v>
      </c>
      <c r="S45" s="87">
        <v>170.0</v>
      </c>
      <c r="T45" s="89" t="s">
        <v>3307</v>
      </c>
      <c r="U45" s="8"/>
      <c r="V45" s="8"/>
    </row>
    <row r="46">
      <c r="A46" s="6">
        <v>45719.0</v>
      </c>
      <c r="B46" s="8" t="s">
        <v>9886</v>
      </c>
      <c r="C46" s="12" t="s">
        <v>9887</v>
      </c>
      <c r="D46" s="8" t="s">
        <v>9888</v>
      </c>
      <c r="E46" s="8" t="s">
        <v>3306</v>
      </c>
      <c r="F46" s="130">
        <v>0.04</v>
      </c>
      <c r="G46" s="100">
        <v>3282.0</v>
      </c>
      <c r="H46" s="100">
        <v>715000.0</v>
      </c>
      <c r="I46" s="100">
        <v>665989.0</v>
      </c>
      <c r="J46" s="100">
        <f t="shared" si="1"/>
        <v>49011</v>
      </c>
      <c r="K46" s="91" t="s">
        <v>9889</v>
      </c>
      <c r="L46" s="8" t="s">
        <v>66</v>
      </c>
      <c r="M46" s="8" t="s">
        <v>3337</v>
      </c>
      <c r="N46" s="8" t="s">
        <v>2900</v>
      </c>
      <c r="P46" s="85">
        <v>5.0</v>
      </c>
      <c r="Q46" s="85">
        <v>4.0</v>
      </c>
      <c r="R46" s="86">
        <v>4856.0</v>
      </c>
      <c r="S46" s="87" t="s">
        <v>3838</v>
      </c>
      <c r="T46" s="89" t="s">
        <v>3307</v>
      </c>
      <c r="U46" s="8"/>
      <c r="V46" s="8"/>
    </row>
    <row r="47">
      <c r="A47" s="6">
        <v>45712.0</v>
      </c>
      <c r="B47" s="8" t="s">
        <v>6948</v>
      </c>
      <c r="C47" s="12" t="s">
        <v>9890</v>
      </c>
      <c r="D47" s="8" t="s">
        <v>9891</v>
      </c>
      <c r="E47" s="8" t="s">
        <v>3306</v>
      </c>
      <c r="F47" s="130">
        <v>0.0675</v>
      </c>
      <c r="G47" s="100">
        <v>3303.0</v>
      </c>
      <c r="H47" s="100">
        <v>625000.0</v>
      </c>
      <c r="I47" s="100">
        <v>584799.0</v>
      </c>
      <c r="J47" s="100">
        <f t="shared" si="1"/>
        <v>40201</v>
      </c>
      <c r="K47" s="91" t="s">
        <v>9892</v>
      </c>
      <c r="L47" s="8" t="s">
        <v>2900</v>
      </c>
      <c r="M47" s="8" t="s">
        <v>3337</v>
      </c>
      <c r="N47" s="8" t="s">
        <v>2900</v>
      </c>
      <c r="P47" s="85">
        <v>3.0</v>
      </c>
      <c r="Q47" s="85">
        <v>3.0</v>
      </c>
      <c r="R47" s="86">
        <v>2732.0</v>
      </c>
      <c r="S47" s="87"/>
      <c r="T47" s="89" t="s">
        <v>3307</v>
      </c>
      <c r="U47" s="8"/>
      <c r="V47" s="8"/>
    </row>
    <row r="48">
      <c r="A48" s="6">
        <v>45712.0</v>
      </c>
      <c r="B48" s="8" t="s">
        <v>9893</v>
      </c>
      <c r="C48" s="12" t="s">
        <v>9894</v>
      </c>
      <c r="D48" s="8" t="s">
        <v>9895</v>
      </c>
      <c r="E48" s="8" t="s">
        <v>3306</v>
      </c>
      <c r="F48" s="130">
        <v>0.025</v>
      </c>
      <c r="G48" s="100">
        <v>865.0</v>
      </c>
      <c r="H48" s="100">
        <v>300000.0</v>
      </c>
      <c r="I48" s="100">
        <v>197113.0</v>
      </c>
      <c r="J48" s="100">
        <f t="shared" si="1"/>
        <v>102887</v>
      </c>
      <c r="K48" s="91"/>
      <c r="L48" s="8" t="s">
        <v>2900</v>
      </c>
      <c r="M48" s="8" t="s">
        <v>3337</v>
      </c>
      <c r="N48" s="8" t="s">
        <v>2900</v>
      </c>
      <c r="P48" s="85">
        <v>3.0</v>
      </c>
      <c r="Q48" s="85">
        <v>1.0</v>
      </c>
      <c r="R48" s="86">
        <v>1514.0</v>
      </c>
      <c r="S48" s="87"/>
      <c r="T48" s="89" t="s">
        <v>3693</v>
      </c>
      <c r="U48" s="8"/>
      <c r="V48" s="8"/>
    </row>
    <row r="49">
      <c r="A49" s="6">
        <v>45712.0</v>
      </c>
      <c r="B49" s="8" t="s">
        <v>4319</v>
      </c>
      <c r="C49" s="12" t="s">
        <v>9896</v>
      </c>
      <c r="D49" s="8" t="s">
        <v>9897</v>
      </c>
      <c r="E49" s="8" t="s">
        <v>3306</v>
      </c>
      <c r="F49" s="130">
        <v>0.0275</v>
      </c>
      <c r="G49" s="100">
        <v>1884.0</v>
      </c>
      <c r="H49" s="100">
        <v>525000.0</v>
      </c>
      <c r="I49" s="100">
        <v>425166.0</v>
      </c>
      <c r="J49" s="100">
        <f t="shared" si="1"/>
        <v>99834</v>
      </c>
      <c r="K49" s="91" t="s">
        <v>9898</v>
      </c>
      <c r="L49" s="8" t="s">
        <v>2900</v>
      </c>
      <c r="M49" s="8" t="s">
        <v>3337</v>
      </c>
      <c r="N49" s="8" t="s">
        <v>2900</v>
      </c>
      <c r="P49" s="85">
        <v>4.0</v>
      </c>
      <c r="Q49" s="85">
        <v>2.0</v>
      </c>
      <c r="R49" s="86">
        <v>2280.0</v>
      </c>
      <c r="S49" s="87"/>
      <c r="T49" s="89" t="s">
        <v>3307</v>
      </c>
      <c r="U49" s="8"/>
      <c r="V49" s="8"/>
    </row>
    <row r="50">
      <c r="A50" s="6">
        <v>45709.0</v>
      </c>
      <c r="B50" s="8" t="s">
        <v>9899</v>
      </c>
      <c r="C50" s="12" t="s">
        <v>9900</v>
      </c>
      <c r="D50" s="8" t="s">
        <v>9901</v>
      </c>
      <c r="E50" s="8" t="s">
        <v>3306</v>
      </c>
      <c r="F50" s="131">
        <v>0.0525</v>
      </c>
      <c r="G50" s="132">
        <v>2118.0</v>
      </c>
      <c r="H50" s="132">
        <v>385000.0</v>
      </c>
      <c r="I50" s="132">
        <v>369551.0</v>
      </c>
      <c r="J50" s="100">
        <f t="shared" si="1"/>
        <v>15449</v>
      </c>
      <c r="K50" s="91" t="s">
        <v>9902</v>
      </c>
      <c r="L50" s="8" t="s">
        <v>66</v>
      </c>
      <c r="M50" s="8" t="s">
        <v>3735</v>
      </c>
      <c r="N50" s="8" t="s">
        <v>2900</v>
      </c>
      <c r="P50" s="85">
        <v>4.0</v>
      </c>
      <c r="Q50" s="85">
        <v>2.0</v>
      </c>
      <c r="R50" s="86">
        <v>1855.0</v>
      </c>
      <c r="S50" s="87"/>
      <c r="T50" s="89" t="s">
        <v>3307</v>
      </c>
      <c r="U50" s="8"/>
      <c r="V50" s="8"/>
    </row>
    <row r="51">
      <c r="A51" s="6">
        <v>45708.0</v>
      </c>
      <c r="B51" s="8" t="s">
        <v>6043</v>
      </c>
      <c r="C51" s="12" t="s">
        <v>9903</v>
      </c>
      <c r="D51" s="8" t="s">
        <v>9904</v>
      </c>
      <c r="E51" s="8" t="s">
        <v>3306</v>
      </c>
      <c r="F51" s="130">
        <v>0.02375</v>
      </c>
      <c r="G51" s="100">
        <v>1312.0</v>
      </c>
      <c r="H51" s="100">
        <v>399000.0</v>
      </c>
      <c r="I51" s="100">
        <v>305200.0</v>
      </c>
      <c r="J51" s="100">
        <f t="shared" si="1"/>
        <v>93800</v>
      </c>
      <c r="K51" s="91" t="s">
        <v>9905</v>
      </c>
      <c r="L51" s="8" t="s">
        <v>66</v>
      </c>
      <c r="M51" s="8" t="s">
        <v>3385</v>
      </c>
      <c r="N51" s="8" t="s">
        <v>2900</v>
      </c>
      <c r="P51" s="85">
        <v>4.0</v>
      </c>
      <c r="Q51" s="85">
        <v>4.0</v>
      </c>
      <c r="R51" s="86">
        <v>1746.0</v>
      </c>
      <c r="S51" s="87" t="s">
        <v>3425</v>
      </c>
      <c r="T51" s="89" t="s">
        <v>3307</v>
      </c>
      <c r="U51" s="8"/>
      <c r="V51" s="8"/>
    </row>
    <row r="52">
      <c r="A52" s="6">
        <v>45708.0</v>
      </c>
      <c r="B52" s="8" t="s">
        <v>5753</v>
      </c>
      <c r="C52" s="12" t="s">
        <v>9906</v>
      </c>
      <c r="D52" s="8" t="s">
        <v>9907</v>
      </c>
      <c r="E52" s="8" t="s">
        <v>3306</v>
      </c>
      <c r="F52" s="130">
        <v>0.0275</v>
      </c>
      <c r="G52" s="100">
        <v>1754.0</v>
      </c>
      <c r="H52" s="100">
        <v>474900.0</v>
      </c>
      <c r="I52" s="100">
        <v>395779.0</v>
      </c>
      <c r="J52" s="100">
        <f t="shared" si="1"/>
        <v>79121</v>
      </c>
      <c r="K52" s="91" t="s">
        <v>9908</v>
      </c>
      <c r="L52" s="8" t="s">
        <v>66</v>
      </c>
      <c r="M52" s="8" t="s">
        <v>3385</v>
      </c>
      <c r="N52" s="8" t="s">
        <v>2900</v>
      </c>
      <c r="P52" s="85">
        <v>3.0</v>
      </c>
      <c r="Q52" s="85">
        <v>3.0</v>
      </c>
      <c r="R52" s="86">
        <v>2779.0</v>
      </c>
      <c r="S52" s="87" t="s">
        <v>3798</v>
      </c>
      <c r="T52" s="89" t="s">
        <v>3307</v>
      </c>
      <c r="U52" s="8"/>
      <c r="V52" s="8"/>
    </row>
    <row r="53">
      <c r="A53" s="6">
        <v>45707.0</v>
      </c>
      <c r="B53" s="8" t="s">
        <v>9909</v>
      </c>
      <c r="C53" s="12" t="s">
        <v>9910</v>
      </c>
      <c r="D53" s="8" t="s">
        <v>9911</v>
      </c>
      <c r="E53" s="8" t="s">
        <v>3306</v>
      </c>
      <c r="F53" s="130">
        <v>0.035</v>
      </c>
      <c r="G53" s="100">
        <v>1424.0</v>
      </c>
      <c r="H53" s="100">
        <v>400000.0</v>
      </c>
      <c r="I53" s="100">
        <v>284456.0</v>
      </c>
      <c r="J53" s="100">
        <f t="shared" si="1"/>
        <v>115544</v>
      </c>
      <c r="K53" s="91" t="s">
        <v>9912</v>
      </c>
      <c r="L53" s="8" t="s">
        <v>66</v>
      </c>
      <c r="M53" s="8" t="s">
        <v>3385</v>
      </c>
      <c r="N53" s="8" t="s">
        <v>2900</v>
      </c>
      <c r="P53" s="85">
        <v>3.0</v>
      </c>
      <c r="Q53" s="85">
        <v>3.0</v>
      </c>
      <c r="R53" s="86">
        <v>1415.0</v>
      </c>
      <c r="S53" s="87" t="s">
        <v>9913</v>
      </c>
      <c r="T53" s="89" t="s">
        <v>3307</v>
      </c>
      <c r="U53" s="8"/>
      <c r="V53" s="8"/>
    </row>
    <row r="54">
      <c r="A54" s="6">
        <v>45707.0</v>
      </c>
      <c r="B54" s="8" t="s">
        <v>9914</v>
      </c>
      <c r="C54" s="12" t="s">
        <v>9915</v>
      </c>
      <c r="D54" s="8" t="s">
        <v>9916</v>
      </c>
      <c r="E54" s="8" t="s">
        <v>3306</v>
      </c>
      <c r="F54" s="130">
        <v>0.041</v>
      </c>
      <c r="G54" s="100">
        <v>1488.0</v>
      </c>
      <c r="H54" s="100">
        <v>340000.0</v>
      </c>
      <c r="I54" s="100">
        <v>274694.0</v>
      </c>
      <c r="J54" s="100">
        <f t="shared" si="1"/>
        <v>65306</v>
      </c>
      <c r="K54" s="91" t="s">
        <v>9917</v>
      </c>
      <c r="L54" s="8" t="s">
        <v>66</v>
      </c>
      <c r="M54" s="8" t="s">
        <v>3337</v>
      </c>
      <c r="N54" s="8" t="s">
        <v>2900</v>
      </c>
      <c r="P54" s="85">
        <v>4.0</v>
      </c>
      <c r="Q54" s="85">
        <v>3.0</v>
      </c>
      <c r="R54" s="86">
        <v>2488.0</v>
      </c>
      <c r="S54" s="87">
        <v>130.0</v>
      </c>
      <c r="T54" s="89" t="s">
        <v>3307</v>
      </c>
      <c r="U54" s="8"/>
      <c r="V54" s="8"/>
    </row>
    <row r="55">
      <c r="A55" s="6">
        <v>45706.0</v>
      </c>
      <c r="B55" s="8" t="s">
        <v>9918</v>
      </c>
      <c r="C55" s="12" t="s">
        <v>9919</v>
      </c>
      <c r="D55" s="8" t="s">
        <v>9920</v>
      </c>
      <c r="E55" s="8" t="s">
        <v>3314</v>
      </c>
      <c r="F55" s="130">
        <v>0.0525</v>
      </c>
      <c r="G55" s="100">
        <v>2733.0</v>
      </c>
      <c r="H55" s="100">
        <v>524900.0</v>
      </c>
      <c r="I55" s="100">
        <v>476840.0</v>
      </c>
      <c r="J55" s="100">
        <f t="shared" si="1"/>
        <v>48060</v>
      </c>
      <c r="K55" s="91" t="s">
        <v>9921</v>
      </c>
      <c r="L55" s="8" t="s">
        <v>66</v>
      </c>
      <c r="M55" s="8" t="s">
        <v>3337</v>
      </c>
      <c r="N55" s="8" t="s">
        <v>2900</v>
      </c>
      <c r="P55" s="85">
        <v>5.0</v>
      </c>
      <c r="Q55" s="85">
        <v>4.0</v>
      </c>
      <c r="R55" s="86">
        <v>3025.0</v>
      </c>
      <c r="S55" s="87"/>
      <c r="T55" s="89" t="s">
        <v>3307</v>
      </c>
      <c r="U55" s="8"/>
      <c r="V55" s="8"/>
    </row>
    <row r="56">
      <c r="A56" s="6">
        <v>45705.0</v>
      </c>
      <c r="B56" s="8" t="s">
        <v>9922</v>
      </c>
      <c r="C56" s="12" t="s">
        <v>9923</v>
      </c>
      <c r="D56" s="8" t="s">
        <v>9924</v>
      </c>
      <c r="E56" s="8" t="s">
        <v>3306</v>
      </c>
      <c r="F56" s="130">
        <v>0.0525</v>
      </c>
      <c r="G56" s="100">
        <v>1995.0</v>
      </c>
      <c r="H56" s="100">
        <v>510000.0</v>
      </c>
      <c r="I56" s="100">
        <v>400294.0</v>
      </c>
      <c r="J56" s="100">
        <f t="shared" si="1"/>
        <v>109706</v>
      </c>
      <c r="K56" s="91" t="s">
        <v>9925</v>
      </c>
      <c r="L56" s="8" t="s">
        <v>66</v>
      </c>
      <c r="M56" s="8" t="s">
        <v>3337</v>
      </c>
      <c r="N56" s="8" t="s">
        <v>2900</v>
      </c>
      <c r="P56" s="85">
        <v>3.0</v>
      </c>
      <c r="Q56" s="85">
        <v>3.0</v>
      </c>
      <c r="R56" s="86">
        <v>1661.0</v>
      </c>
      <c r="S56" s="87">
        <v>229.0</v>
      </c>
      <c r="T56" s="89" t="s">
        <v>3307</v>
      </c>
      <c r="U56" s="8"/>
      <c r="V56" s="8"/>
    </row>
    <row r="57">
      <c r="A57" s="6">
        <v>45705.0</v>
      </c>
      <c r="B57" s="8" t="s">
        <v>9926</v>
      </c>
      <c r="C57" s="12" t="s">
        <v>9927</v>
      </c>
      <c r="D57" s="8" t="s">
        <v>9928</v>
      </c>
      <c r="E57" s="8" t="s">
        <v>3306</v>
      </c>
      <c r="F57" s="130">
        <v>0.051</v>
      </c>
      <c r="G57" s="100">
        <v>2860.0</v>
      </c>
      <c r="H57" s="100">
        <v>549250.0</v>
      </c>
      <c r="I57" s="100">
        <v>505592.0</v>
      </c>
      <c r="J57" s="100">
        <f t="shared" si="1"/>
        <v>43658</v>
      </c>
      <c r="K57" s="91" t="s">
        <v>9929</v>
      </c>
      <c r="L57" s="8" t="s">
        <v>66</v>
      </c>
      <c r="M57" s="8" t="s">
        <v>3337</v>
      </c>
      <c r="N57" s="8" t="s">
        <v>2900</v>
      </c>
      <c r="P57" s="85">
        <v>5.0</v>
      </c>
      <c r="Q57" s="85">
        <v>4.0</v>
      </c>
      <c r="R57" s="86">
        <v>3124.0</v>
      </c>
      <c r="S57" s="87">
        <v>33.0</v>
      </c>
      <c r="T57" s="89" t="s">
        <v>3307</v>
      </c>
      <c r="U57" s="8"/>
      <c r="V57" s="8"/>
    </row>
    <row r="58">
      <c r="A58" s="6">
        <v>45705.0</v>
      </c>
      <c r="B58" s="8" t="s">
        <v>9930</v>
      </c>
      <c r="C58" s="12" t="s">
        <v>9931</v>
      </c>
      <c r="D58" s="8" t="s">
        <v>9932</v>
      </c>
      <c r="E58" s="8" t="s">
        <v>3306</v>
      </c>
      <c r="F58" s="130">
        <v>0.02875</v>
      </c>
      <c r="G58" s="100">
        <v>1742.0</v>
      </c>
      <c r="H58" s="100">
        <v>490000.0</v>
      </c>
      <c r="I58" s="100">
        <v>384238.0</v>
      </c>
      <c r="J58" s="100">
        <f t="shared" si="1"/>
        <v>105762</v>
      </c>
      <c r="K58" s="91" t="s">
        <v>9933</v>
      </c>
      <c r="L58" s="8" t="s">
        <v>66</v>
      </c>
      <c r="M58" s="8" t="s">
        <v>3337</v>
      </c>
      <c r="N58" s="8" t="s">
        <v>2900</v>
      </c>
      <c r="P58" s="85">
        <v>4.0</v>
      </c>
      <c r="Q58" s="85">
        <v>3.0</v>
      </c>
      <c r="R58" s="86">
        <v>3373.0</v>
      </c>
      <c r="S58" s="87"/>
      <c r="T58" s="89" t="s">
        <v>3307</v>
      </c>
      <c r="U58" s="8"/>
      <c r="V58" s="8"/>
    </row>
    <row r="59">
      <c r="A59" s="6">
        <v>45698.0</v>
      </c>
      <c r="B59" s="8" t="s">
        <v>9934</v>
      </c>
      <c r="C59" s="12" t="s">
        <v>9935</v>
      </c>
      <c r="D59" s="8" t="s">
        <v>9936</v>
      </c>
      <c r="E59" s="8" t="s">
        <v>3558</v>
      </c>
      <c r="F59" s="130">
        <v>0.0511</v>
      </c>
      <c r="G59" s="100">
        <v>2252.0</v>
      </c>
      <c r="H59" s="100">
        <v>349900.0</v>
      </c>
      <c r="I59" s="100">
        <v>397630.0</v>
      </c>
      <c r="J59" s="100">
        <f t="shared" si="1"/>
        <v>-47730</v>
      </c>
      <c r="K59" s="91" t="s">
        <v>9937</v>
      </c>
      <c r="L59" s="8" t="s">
        <v>66</v>
      </c>
      <c r="M59" s="8" t="s">
        <v>3337</v>
      </c>
      <c r="N59" s="8" t="s">
        <v>2900</v>
      </c>
      <c r="P59" s="85">
        <v>2.0</v>
      </c>
      <c r="Q59" s="85">
        <v>3.0</v>
      </c>
      <c r="R59" s="86">
        <v>1625.0</v>
      </c>
      <c r="S59" s="87">
        <v>295.0</v>
      </c>
      <c r="T59" s="89" t="s">
        <v>3307</v>
      </c>
      <c r="U59" s="8"/>
      <c r="V59" s="8"/>
    </row>
    <row r="60">
      <c r="A60" s="6">
        <v>45695.0</v>
      </c>
      <c r="B60" s="8" t="s">
        <v>8160</v>
      </c>
      <c r="C60" s="12" t="s">
        <v>9938</v>
      </c>
      <c r="D60" s="8" t="s">
        <v>9939</v>
      </c>
      <c r="E60" s="8" t="s">
        <v>3306</v>
      </c>
      <c r="F60" s="130">
        <v>0.051</v>
      </c>
      <c r="G60" s="100">
        <v>3371.0</v>
      </c>
      <c r="H60" s="100">
        <v>715000.0</v>
      </c>
      <c r="I60" s="100">
        <v>595949.0</v>
      </c>
      <c r="J60" s="100">
        <f t="shared" si="1"/>
        <v>119051</v>
      </c>
      <c r="K60" s="91" t="s">
        <v>9940</v>
      </c>
      <c r="L60" s="8" t="s">
        <v>66</v>
      </c>
      <c r="M60" s="8" t="s">
        <v>3337</v>
      </c>
      <c r="N60" s="8" t="s">
        <v>2900</v>
      </c>
      <c r="P60" s="85">
        <v>3.0</v>
      </c>
      <c r="Q60" s="85">
        <v>2.0</v>
      </c>
      <c r="R60" s="86">
        <v>1840.0</v>
      </c>
      <c r="S60" s="87" t="s">
        <v>9941</v>
      </c>
      <c r="T60" s="89" t="s">
        <v>3307</v>
      </c>
      <c r="U60" s="8"/>
      <c r="V60" s="8"/>
    </row>
    <row r="61">
      <c r="A61" s="6">
        <v>45695.0</v>
      </c>
      <c r="B61" s="8" t="s">
        <v>7402</v>
      </c>
      <c r="C61" s="12" t="s">
        <v>9942</v>
      </c>
      <c r="D61" s="8" t="s">
        <v>9943</v>
      </c>
      <c r="E61" s="8" t="s">
        <v>3314</v>
      </c>
      <c r="F61" s="130">
        <v>0.0575</v>
      </c>
      <c r="G61" s="100">
        <v>2924.0</v>
      </c>
      <c r="H61" s="100">
        <v>550000.0</v>
      </c>
      <c r="I61" s="100">
        <v>515502.0</v>
      </c>
      <c r="J61" s="100">
        <f t="shared" si="1"/>
        <v>34498</v>
      </c>
      <c r="K61" s="91" t="s">
        <v>9944</v>
      </c>
      <c r="L61" s="8" t="s">
        <v>66</v>
      </c>
      <c r="M61" s="8" t="s">
        <v>3337</v>
      </c>
      <c r="N61" s="8" t="s">
        <v>2900</v>
      </c>
      <c r="P61" s="85">
        <v>3.0</v>
      </c>
      <c r="Q61" s="85">
        <v>3.0</v>
      </c>
      <c r="R61" s="86">
        <v>3518.0</v>
      </c>
      <c r="S61" s="87" t="s">
        <v>4957</v>
      </c>
      <c r="T61" s="89" t="s">
        <v>3307</v>
      </c>
      <c r="U61" s="8"/>
      <c r="V61" s="8"/>
    </row>
    <row r="62">
      <c r="A62" s="6">
        <v>45695.0</v>
      </c>
      <c r="B62" s="8" t="s">
        <v>9945</v>
      </c>
      <c r="C62" s="12" t="s">
        <v>9946</v>
      </c>
      <c r="D62" s="8" t="s">
        <v>9947</v>
      </c>
      <c r="E62" s="8" t="s">
        <v>3306</v>
      </c>
      <c r="F62" s="130">
        <v>0.04</v>
      </c>
      <c r="G62" s="100">
        <v>1880.0</v>
      </c>
      <c r="H62" s="100">
        <v>430000.0</v>
      </c>
      <c r="I62" s="100">
        <v>380313.0</v>
      </c>
      <c r="J62" s="100">
        <f t="shared" si="1"/>
        <v>49687</v>
      </c>
      <c r="K62" s="91" t="s">
        <v>9948</v>
      </c>
      <c r="L62" s="8" t="s">
        <v>66</v>
      </c>
      <c r="M62" s="8" t="s">
        <v>3337</v>
      </c>
      <c r="N62" s="8" t="s">
        <v>2900</v>
      </c>
      <c r="P62" s="85">
        <v>3.0</v>
      </c>
      <c r="Q62" s="85">
        <v>3.0</v>
      </c>
      <c r="R62" s="86">
        <v>1571.0</v>
      </c>
      <c r="S62" s="87">
        <v>209.0</v>
      </c>
      <c r="T62" s="89" t="s">
        <v>3307</v>
      </c>
      <c r="U62" s="8"/>
      <c r="V62" s="8"/>
    </row>
    <row r="63">
      <c r="A63" s="6">
        <v>45693.0</v>
      </c>
      <c r="B63" s="8" t="s">
        <v>7454</v>
      </c>
      <c r="C63" s="12" t="s">
        <v>9949</v>
      </c>
      <c r="D63" s="8" t="s">
        <v>9950</v>
      </c>
      <c r="E63" s="8" t="s">
        <v>3306</v>
      </c>
      <c r="F63" s="130">
        <v>0.0416</v>
      </c>
      <c r="G63" s="100">
        <v>2438.0</v>
      </c>
      <c r="H63" s="100">
        <v>519900.0</v>
      </c>
      <c r="I63" s="100">
        <v>476471.0</v>
      </c>
      <c r="J63" s="100">
        <f t="shared" si="1"/>
        <v>43429</v>
      </c>
      <c r="K63" s="91" t="s">
        <v>9951</v>
      </c>
      <c r="L63" s="8" t="s">
        <v>66</v>
      </c>
      <c r="M63" s="8" t="s">
        <v>3337</v>
      </c>
      <c r="N63" s="8" t="s">
        <v>2900</v>
      </c>
      <c r="P63" s="85">
        <v>4.0</v>
      </c>
      <c r="Q63" s="85">
        <v>3.0</v>
      </c>
      <c r="R63" s="86">
        <v>2544.0</v>
      </c>
      <c r="S63" s="87" t="s">
        <v>4954</v>
      </c>
      <c r="T63" s="89" t="s">
        <v>3307</v>
      </c>
      <c r="U63" s="8"/>
      <c r="V63" s="8"/>
    </row>
    <row r="64">
      <c r="A64" s="6">
        <v>45692.0</v>
      </c>
      <c r="B64" s="8" t="s">
        <v>8619</v>
      </c>
      <c r="C64" s="12" t="s">
        <v>9952</v>
      </c>
      <c r="D64" s="133" t="s">
        <v>76</v>
      </c>
      <c r="E64" s="8" t="s">
        <v>3306</v>
      </c>
      <c r="F64" s="130">
        <v>0.028</v>
      </c>
      <c r="G64" s="100">
        <v>2594.0</v>
      </c>
      <c r="H64" s="100">
        <v>695000.0</v>
      </c>
      <c r="I64" s="100">
        <v>588221.0</v>
      </c>
      <c r="J64" s="100">
        <f t="shared" si="1"/>
        <v>106779</v>
      </c>
      <c r="K64" s="91" t="s">
        <v>9953</v>
      </c>
      <c r="L64" s="8" t="s">
        <v>66</v>
      </c>
      <c r="M64" s="8" t="s">
        <v>3735</v>
      </c>
      <c r="N64" s="8" t="s">
        <v>2900</v>
      </c>
      <c r="P64" s="85">
        <v>2.0</v>
      </c>
      <c r="Q64" s="85">
        <v>1.0</v>
      </c>
      <c r="R64" s="86">
        <v>720.0</v>
      </c>
      <c r="S64" s="87"/>
      <c r="T64" s="89" t="s">
        <v>3307</v>
      </c>
      <c r="U64" s="8"/>
      <c r="V64" s="8"/>
    </row>
    <row r="65">
      <c r="A65" s="6">
        <v>45687.0</v>
      </c>
      <c r="B65" s="8" t="s">
        <v>8192</v>
      </c>
      <c r="C65" s="12" t="s">
        <v>9954</v>
      </c>
      <c r="D65" s="8" t="s">
        <v>9955</v>
      </c>
      <c r="E65" s="8" t="s">
        <v>3314</v>
      </c>
      <c r="F65" s="130">
        <v>0.02625</v>
      </c>
      <c r="G65" s="100">
        <v>1142.0</v>
      </c>
      <c r="H65" s="100">
        <v>360000.0</v>
      </c>
      <c r="I65" s="100">
        <v>260000.0</v>
      </c>
      <c r="J65" s="100">
        <f t="shared" si="1"/>
        <v>100000</v>
      </c>
      <c r="K65" s="91" t="s">
        <v>9956</v>
      </c>
      <c r="L65" s="8" t="s">
        <v>66</v>
      </c>
      <c r="M65" s="8" t="s">
        <v>3385</v>
      </c>
      <c r="N65" s="8" t="s">
        <v>66</v>
      </c>
      <c r="O65" s="88" t="s">
        <v>9957</v>
      </c>
      <c r="P65" s="85">
        <v>3.0</v>
      </c>
      <c r="Q65" s="85">
        <v>2.0</v>
      </c>
      <c r="R65" s="86">
        <v>1200.0</v>
      </c>
      <c r="S65" s="87"/>
      <c r="T65" s="89" t="s">
        <v>3307</v>
      </c>
      <c r="U65" s="8"/>
      <c r="V65" s="8"/>
    </row>
    <row r="66">
      <c r="A66" s="6">
        <v>45687.0</v>
      </c>
      <c r="B66" s="8" t="s">
        <v>9958</v>
      </c>
      <c r="C66" s="12" t="s">
        <v>9959</v>
      </c>
      <c r="D66" s="8" t="s">
        <v>9960</v>
      </c>
      <c r="E66" s="8" t="s">
        <v>3314</v>
      </c>
      <c r="F66" s="130">
        <v>0.0525</v>
      </c>
      <c r="G66" s="100">
        <v>1438.0</v>
      </c>
      <c r="H66" s="100">
        <v>315000.0</v>
      </c>
      <c r="I66" s="100">
        <v>294509.0</v>
      </c>
      <c r="J66" s="100">
        <f t="shared" si="1"/>
        <v>20491</v>
      </c>
      <c r="K66" s="91" t="s">
        <v>9961</v>
      </c>
      <c r="L66" s="8" t="s">
        <v>66</v>
      </c>
      <c r="M66" s="8" t="s">
        <v>3337</v>
      </c>
      <c r="N66" s="8" t="s">
        <v>66</v>
      </c>
      <c r="P66" s="85">
        <v>3.0</v>
      </c>
      <c r="Q66" s="85">
        <v>2.0</v>
      </c>
      <c r="R66" s="86">
        <v>1599.0</v>
      </c>
      <c r="S66" s="87">
        <v>530.0</v>
      </c>
      <c r="T66" s="89" t="s">
        <v>3307</v>
      </c>
      <c r="U66" s="8"/>
      <c r="V66" s="8"/>
    </row>
    <row r="67">
      <c r="A67" s="6">
        <v>45687.0</v>
      </c>
      <c r="B67" s="8" t="s">
        <v>4845</v>
      </c>
      <c r="C67" s="12" t="s">
        <v>9962</v>
      </c>
      <c r="D67" s="8" t="s">
        <v>9963</v>
      </c>
      <c r="E67" s="8" t="s">
        <v>3314</v>
      </c>
      <c r="F67" s="130">
        <v>0.0475</v>
      </c>
      <c r="G67" s="100">
        <v>2367.0</v>
      </c>
      <c r="H67" s="100">
        <v>445000.0</v>
      </c>
      <c r="I67" s="100">
        <v>419800.0</v>
      </c>
      <c r="J67" s="100">
        <f t="shared" si="1"/>
        <v>25200</v>
      </c>
      <c r="K67" s="91" t="s">
        <v>9964</v>
      </c>
      <c r="L67" s="8" t="s">
        <v>66</v>
      </c>
      <c r="M67" s="8" t="s">
        <v>3385</v>
      </c>
      <c r="N67" s="8" t="s">
        <v>66</v>
      </c>
      <c r="O67" s="88" t="s">
        <v>9965</v>
      </c>
      <c r="P67" s="85">
        <v>5.0</v>
      </c>
      <c r="Q67" s="85">
        <v>3.0</v>
      </c>
      <c r="R67" s="86">
        <v>2529.0</v>
      </c>
      <c r="S67" s="87"/>
      <c r="T67" s="89" t="s">
        <v>3307</v>
      </c>
      <c r="U67" s="8"/>
      <c r="V67" s="8"/>
    </row>
    <row r="68">
      <c r="A68" s="6">
        <v>45687.0</v>
      </c>
      <c r="B68" s="8" t="s">
        <v>4246</v>
      </c>
      <c r="C68" s="12" t="s">
        <v>9966</v>
      </c>
      <c r="D68" s="8" t="s">
        <v>9967</v>
      </c>
      <c r="E68" s="8" t="s">
        <v>3306</v>
      </c>
      <c r="F68" s="130">
        <v>0.0263</v>
      </c>
      <c r="G68" s="100">
        <v>2356.0</v>
      </c>
      <c r="H68" s="100">
        <v>655000.0</v>
      </c>
      <c r="I68" s="100">
        <v>523451.0</v>
      </c>
      <c r="J68" s="100">
        <f t="shared" si="1"/>
        <v>131549</v>
      </c>
      <c r="K68" s="91" t="s">
        <v>9968</v>
      </c>
      <c r="L68" s="8" t="s">
        <v>66</v>
      </c>
      <c r="M68" s="8" t="s">
        <v>3337</v>
      </c>
      <c r="N68" s="8" t="s">
        <v>2900</v>
      </c>
      <c r="P68" s="85">
        <v>4.0</v>
      </c>
      <c r="Q68" s="85">
        <v>3.0</v>
      </c>
      <c r="R68" s="86">
        <v>4661.0</v>
      </c>
      <c r="S68" s="87"/>
      <c r="T68" s="89" t="s">
        <v>3307</v>
      </c>
      <c r="U68" s="8"/>
      <c r="V68" s="8"/>
    </row>
    <row r="69">
      <c r="A69" s="6">
        <v>45687.0</v>
      </c>
      <c r="B69" s="8" t="s">
        <v>5023</v>
      </c>
      <c r="C69" s="12" t="s">
        <v>9969</v>
      </c>
      <c r="D69" s="8" t="s">
        <v>9970</v>
      </c>
      <c r="E69" s="8" t="s">
        <v>3306</v>
      </c>
      <c r="F69" s="130">
        <v>0.0473</v>
      </c>
      <c r="G69" s="100">
        <v>3005.0</v>
      </c>
      <c r="H69" s="100">
        <v>650000.0</v>
      </c>
      <c r="I69" s="100">
        <v>588256.0</v>
      </c>
      <c r="J69" s="100">
        <f t="shared" si="1"/>
        <v>61744</v>
      </c>
      <c r="K69" s="91" t="s">
        <v>9971</v>
      </c>
      <c r="L69" s="8" t="s">
        <v>66</v>
      </c>
      <c r="M69" s="8" t="s">
        <v>3337</v>
      </c>
      <c r="N69" s="8" t="s">
        <v>2900</v>
      </c>
      <c r="P69" s="85">
        <v>4.0</v>
      </c>
      <c r="Q69" s="85">
        <v>3.0</v>
      </c>
      <c r="R69" s="86">
        <v>2375.0</v>
      </c>
      <c r="S69" s="87"/>
      <c r="T69" s="89" t="s">
        <v>3307</v>
      </c>
      <c r="U69" s="8"/>
      <c r="V69" s="8"/>
    </row>
    <row r="70">
      <c r="A70" s="6">
        <v>45685.0</v>
      </c>
      <c r="B70" s="8" t="s">
        <v>8102</v>
      </c>
      <c r="C70" s="12" t="s">
        <v>9972</v>
      </c>
      <c r="D70" s="8" t="s">
        <v>9973</v>
      </c>
      <c r="E70" s="8" t="s">
        <v>3306</v>
      </c>
      <c r="F70" s="130">
        <v>0.05125</v>
      </c>
      <c r="G70" s="100">
        <v>2500.0</v>
      </c>
      <c r="H70" s="100">
        <v>465000.0</v>
      </c>
      <c r="I70" s="100">
        <v>441493.0</v>
      </c>
      <c r="J70" s="100">
        <f t="shared" si="1"/>
        <v>23507</v>
      </c>
      <c r="K70" s="91" t="s">
        <v>9974</v>
      </c>
      <c r="L70" s="8" t="s">
        <v>66</v>
      </c>
      <c r="M70" s="8" t="s">
        <v>3337</v>
      </c>
      <c r="N70" s="8" t="s">
        <v>2900</v>
      </c>
      <c r="P70" s="85">
        <v>5.0</v>
      </c>
      <c r="Q70" s="85">
        <v>3.0</v>
      </c>
      <c r="R70" s="86">
        <v>2155.0</v>
      </c>
      <c r="S70" s="87"/>
      <c r="T70" s="89" t="s">
        <v>3307</v>
      </c>
      <c r="U70" s="8"/>
      <c r="V70" s="8"/>
    </row>
    <row r="71">
      <c r="A71" s="6">
        <v>45681.0</v>
      </c>
      <c r="B71" s="8" t="s">
        <v>3956</v>
      </c>
      <c r="C71" s="117"/>
      <c r="D71" s="8" t="s">
        <v>9975</v>
      </c>
      <c r="E71" s="8" t="s">
        <v>3306</v>
      </c>
      <c r="F71" s="130">
        <v>0.03375</v>
      </c>
      <c r="G71" s="100">
        <v>3930.0</v>
      </c>
      <c r="H71" s="100">
        <v>928000.0</v>
      </c>
      <c r="I71" s="100">
        <v>836484.0</v>
      </c>
      <c r="J71" s="100">
        <f t="shared" si="1"/>
        <v>91516</v>
      </c>
      <c r="K71" s="91" t="s">
        <v>9976</v>
      </c>
      <c r="L71" s="8" t="s">
        <v>66</v>
      </c>
      <c r="M71" s="8" t="s">
        <v>3337</v>
      </c>
      <c r="N71" s="8" t="s">
        <v>2900</v>
      </c>
      <c r="P71" s="85">
        <v>5.0</v>
      </c>
      <c r="Q71" s="85">
        <v>3.0</v>
      </c>
      <c r="R71" s="86">
        <v>3720.0</v>
      </c>
      <c r="S71" s="87"/>
      <c r="T71" s="89" t="s">
        <v>3307</v>
      </c>
      <c r="U71" s="8"/>
      <c r="V71" s="8"/>
    </row>
    <row r="72">
      <c r="A72" s="6">
        <v>45681.0</v>
      </c>
      <c r="B72" s="8" t="s">
        <v>9977</v>
      </c>
      <c r="C72" s="117"/>
      <c r="D72" s="8" t="s">
        <v>9978</v>
      </c>
      <c r="E72" s="8" t="s">
        <v>3306</v>
      </c>
      <c r="F72" s="130">
        <v>0.025</v>
      </c>
      <c r="G72" s="100">
        <v>1375.0</v>
      </c>
      <c r="H72" s="100">
        <v>379000.0</v>
      </c>
      <c r="I72" s="100">
        <v>314503.0</v>
      </c>
      <c r="J72" s="100">
        <f t="shared" si="1"/>
        <v>64497</v>
      </c>
      <c r="K72" s="91" t="s">
        <v>9979</v>
      </c>
      <c r="L72" s="8" t="s">
        <v>66</v>
      </c>
      <c r="M72" s="8" t="s">
        <v>3337</v>
      </c>
      <c r="N72" s="8" t="s">
        <v>2900</v>
      </c>
      <c r="P72" s="85">
        <v>3.0</v>
      </c>
      <c r="Q72" s="85">
        <v>3.0</v>
      </c>
      <c r="R72" s="86">
        <v>1475.0</v>
      </c>
      <c r="S72" s="87">
        <v>33.0</v>
      </c>
      <c r="T72" s="89" t="s">
        <v>3307</v>
      </c>
      <c r="U72" s="8"/>
      <c r="V72" s="8"/>
    </row>
    <row r="73">
      <c r="A73" s="6">
        <v>45681.0</v>
      </c>
      <c r="B73" s="8" t="s">
        <v>9980</v>
      </c>
      <c r="C73" s="12" t="s">
        <v>9981</v>
      </c>
      <c r="D73" s="8" t="s">
        <v>9982</v>
      </c>
      <c r="E73" s="8" t="s">
        <v>3558</v>
      </c>
      <c r="F73" s="130">
        <v>0.04</v>
      </c>
      <c r="G73" s="100">
        <v>1836.0</v>
      </c>
      <c r="H73" s="100">
        <v>390000.0</v>
      </c>
      <c r="I73" s="100">
        <v>372019.0</v>
      </c>
      <c r="J73" s="100">
        <f t="shared" si="1"/>
        <v>17981</v>
      </c>
      <c r="K73" s="91" t="s">
        <v>9983</v>
      </c>
      <c r="L73" s="8" t="s">
        <v>66</v>
      </c>
      <c r="M73" s="8" t="s">
        <v>3385</v>
      </c>
      <c r="N73" s="8" t="s">
        <v>66</v>
      </c>
      <c r="O73" s="88" t="s">
        <v>9984</v>
      </c>
      <c r="P73" s="85">
        <v>3.0</v>
      </c>
      <c r="Q73" s="85">
        <v>2.0</v>
      </c>
      <c r="R73" s="86">
        <v>1254.0</v>
      </c>
      <c r="S73" s="87"/>
      <c r="T73" s="89" t="s">
        <v>3307</v>
      </c>
      <c r="U73" s="8"/>
      <c r="V73" s="8"/>
    </row>
    <row r="74">
      <c r="A74" s="6">
        <v>45681.0</v>
      </c>
      <c r="B74" s="8" t="s">
        <v>9985</v>
      </c>
      <c r="C74" s="117"/>
      <c r="D74" s="8" t="s">
        <v>9986</v>
      </c>
      <c r="E74" s="8" t="s">
        <v>3306</v>
      </c>
      <c r="F74" s="130">
        <v>0.046</v>
      </c>
      <c r="G74" s="100">
        <v>2350.0</v>
      </c>
      <c r="H74" s="100">
        <v>375000.0</v>
      </c>
      <c r="I74" s="100">
        <v>372000.0</v>
      </c>
      <c r="J74" s="100">
        <f t="shared" si="1"/>
        <v>3000</v>
      </c>
      <c r="K74" s="91" t="s">
        <v>9987</v>
      </c>
      <c r="L74" s="8" t="s">
        <v>66</v>
      </c>
      <c r="M74" s="8" t="s">
        <v>3337</v>
      </c>
      <c r="N74" s="8" t="s">
        <v>2900</v>
      </c>
      <c r="P74" s="85">
        <v>3.0</v>
      </c>
      <c r="Q74" s="85">
        <v>2.0</v>
      </c>
      <c r="R74" s="86">
        <v>1525.0</v>
      </c>
      <c r="S74" s="87"/>
      <c r="T74" s="89" t="s">
        <v>3307</v>
      </c>
      <c r="U74" s="8"/>
      <c r="V74" s="8"/>
    </row>
    <row r="75">
      <c r="A75" s="6">
        <v>45681.0</v>
      </c>
      <c r="B75" s="8" t="s">
        <v>9988</v>
      </c>
      <c r="C75" s="12" t="s">
        <v>9989</v>
      </c>
      <c r="D75" s="8" t="s">
        <v>9990</v>
      </c>
      <c r="E75" s="8" t="s">
        <v>3306</v>
      </c>
      <c r="F75" s="130">
        <v>0.04</v>
      </c>
      <c r="G75" s="100">
        <v>1904.0</v>
      </c>
      <c r="H75" s="100">
        <v>425000.0</v>
      </c>
      <c r="I75" s="100">
        <v>386976.0</v>
      </c>
      <c r="J75" s="100">
        <f t="shared" si="1"/>
        <v>38024</v>
      </c>
      <c r="K75" s="91" t="s">
        <v>9991</v>
      </c>
      <c r="L75" s="8" t="s">
        <v>66</v>
      </c>
      <c r="M75" s="8" t="s">
        <v>3337</v>
      </c>
      <c r="N75" s="8" t="s">
        <v>2900</v>
      </c>
      <c r="P75" s="85">
        <v>3.0</v>
      </c>
      <c r="Q75" s="85">
        <v>2.0</v>
      </c>
      <c r="R75" s="86">
        <v>1568.0</v>
      </c>
      <c r="S75" s="87"/>
      <c r="T75" s="89" t="s">
        <v>3307</v>
      </c>
      <c r="U75" s="8"/>
      <c r="V75" s="8"/>
    </row>
    <row r="76">
      <c r="A76" s="6">
        <v>45681.0</v>
      </c>
      <c r="B76" s="8" t="s">
        <v>9992</v>
      </c>
      <c r="C76" s="117"/>
      <c r="D76" s="8" t="s">
        <v>9993</v>
      </c>
      <c r="E76" s="8" t="s">
        <v>3851</v>
      </c>
      <c r="F76" s="130">
        <v>0.031</v>
      </c>
      <c r="G76" s="100">
        <v>1467.0</v>
      </c>
      <c r="H76" s="100">
        <v>365000.0</v>
      </c>
      <c r="I76" s="100">
        <v>316684.0</v>
      </c>
      <c r="J76" s="100">
        <f t="shared" si="1"/>
        <v>48316</v>
      </c>
      <c r="K76" s="91"/>
      <c r="L76" s="8" t="s">
        <v>66</v>
      </c>
      <c r="M76" s="8" t="s">
        <v>3337</v>
      </c>
      <c r="N76" s="8" t="s">
        <v>2900</v>
      </c>
      <c r="P76" s="85">
        <v>3.0</v>
      </c>
      <c r="Q76" s="85">
        <v>2.0</v>
      </c>
      <c r="R76" s="86">
        <v>1690.0</v>
      </c>
      <c r="S76" s="87"/>
      <c r="T76" s="89" t="s">
        <v>3307</v>
      </c>
      <c r="U76" s="8"/>
      <c r="V76" s="8"/>
    </row>
    <row r="77">
      <c r="A77" s="6">
        <v>45677.0</v>
      </c>
      <c r="B77" s="8" t="s">
        <v>5427</v>
      </c>
      <c r="C77" s="12" t="s">
        <v>9994</v>
      </c>
      <c r="D77" s="8" t="s">
        <v>9995</v>
      </c>
      <c r="E77" s="8" t="s">
        <v>3306</v>
      </c>
      <c r="F77" s="130">
        <v>0.05125</v>
      </c>
      <c r="G77" s="100">
        <v>3690.0</v>
      </c>
      <c r="H77" s="100">
        <v>750000.0</v>
      </c>
      <c r="I77" s="100">
        <v>651517.0</v>
      </c>
      <c r="J77" s="100">
        <f t="shared" si="1"/>
        <v>98483</v>
      </c>
      <c r="K77" s="91" t="s">
        <v>9996</v>
      </c>
      <c r="L77" s="8" t="s">
        <v>66</v>
      </c>
      <c r="M77" s="8" t="s">
        <v>3337</v>
      </c>
      <c r="N77" s="8" t="s">
        <v>2900</v>
      </c>
      <c r="P77" s="85">
        <v>5.0</v>
      </c>
      <c r="Q77" s="85">
        <v>4.0</v>
      </c>
      <c r="R77" s="86">
        <v>3898.0</v>
      </c>
      <c r="S77" s="87"/>
      <c r="T77" s="89" t="s">
        <v>3307</v>
      </c>
      <c r="U77" s="8"/>
      <c r="V77" s="8"/>
    </row>
    <row r="78">
      <c r="A78" s="6">
        <v>45677.0</v>
      </c>
      <c r="B78" s="8" t="s">
        <v>7912</v>
      </c>
      <c r="C78" s="12" t="s">
        <v>9997</v>
      </c>
      <c r="D78" s="8" t="s">
        <v>9998</v>
      </c>
      <c r="E78" s="8" t="s">
        <v>3306</v>
      </c>
      <c r="F78" s="130">
        <v>0.02625</v>
      </c>
      <c r="G78" s="100">
        <v>926.0</v>
      </c>
      <c r="H78" s="100">
        <v>310000.0</v>
      </c>
      <c r="I78" s="100">
        <v>207441.0</v>
      </c>
      <c r="J78" s="100">
        <f t="shared" si="1"/>
        <v>102559</v>
      </c>
      <c r="K78" s="91" t="s">
        <v>9999</v>
      </c>
      <c r="L78" s="8" t="s">
        <v>66</v>
      </c>
      <c r="M78" s="8" t="s">
        <v>3337</v>
      </c>
      <c r="N78" s="8" t="s">
        <v>2900</v>
      </c>
      <c r="P78" s="85">
        <v>3.0</v>
      </c>
      <c r="Q78" s="85">
        <v>2.0</v>
      </c>
      <c r="R78" s="86">
        <v>1239.0</v>
      </c>
      <c r="S78" s="87">
        <v>412.0</v>
      </c>
      <c r="T78" s="89" t="s">
        <v>3307</v>
      </c>
      <c r="U78" s="8"/>
      <c r="V78" s="8"/>
    </row>
    <row r="79">
      <c r="A79" s="6">
        <v>45673.0</v>
      </c>
      <c r="B79" s="8" t="s">
        <v>10000</v>
      </c>
      <c r="C79" s="12" t="s">
        <v>10001</v>
      </c>
      <c r="D79" s="8" t="s">
        <v>10002</v>
      </c>
      <c r="E79" s="8" t="s">
        <v>3306</v>
      </c>
      <c r="F79" s="130">
        <v>0.0499</v>
      </c>
      <c r="G79" s="100">
        <v>1919.0</v>
      </c>
      <c r="H79" s="100">
        <v>380000.0</v>
      </c>
      <c r="I79" s="100">
        <v>345279.0</v>
      </c>
      <c r="J79" s="100">
        <f t="shared" si="1"/>
        <v>34721</v>
      </c>
      <c r="K79" s="91" t="s">
        <v>10003</v>
      </c>
      <c r="L79" s="8" t="s">
        <v>66</v>
      </c>
      <c r="M79" s="8" t="s">
        <v>3337</v>
      </c>
      <c r="N79" s="8" t="s">
        <v>2900</v>
      </c>
      <c r="P79" s="85">
        <v>3.0</v>
      </c>
      <c r="Q79" s="85">
        <v>1.0</v>
      </c>
      <c r="R79" s="86">
        <v>1164.0</v>
      </c>
      <c r="S79" s="87"/>
      <c r="T79" s="89" t="s">
        <v>3307</v>
      </c>
      <c r="U79" s="8"/>
      <c r="V79" s="8"/>
    </row>
    <row r="80">
      <c r="A80" s="6">
        <v>45672.0</v>
      </c>
      <c r="B80" s="8" t="s">
        <v>4324</v>
      </c>
      <c r="C80" s="12" t="s">
        <v>10004</v>
      </c>
      <c r="D80" s="8" t="s">
        <v>10005</v>
      </c>
      <c r="E80" s="8" t="s">
        <v>3851</v>
      </c>
      <c r="F80" s="130">
        <v>0.0375</v>
      </c>
      <c r="G80" s="100">
        <v>1763.0</v>
      </c>
      <c r="H80" s="100">
        <v>390000.0</v>
      </c>
      <c r="I80" s="100">
        <v>368442.0</v>
      </c>
      <c r="J80" s="100">
        <f t="shared" si="1"/>
        <v>21558</v>
      </c>
      <c r="K80" s="91"/>
      <c r="L80" s="8" t="s">
        <v>66</v>
      </c>
      <c r="M80" s="8" t="s">
        <v>3337</v>
      </c>
      <c r="N80" s="8" t="s">
        <v>2900</v>
      </c>
      <c r="P80" s="85">
        <v>3.0</v>
      </c>
      <c r="Q80" s="85">
        <v>3.0</v>
      </c>
      <c r="R80" s="86">
        <v>1606.0</v>
      </c>
      <c r="S80" s="87">
        <v>240.0</v>
      </c>
      <c r="T80" s="89" t="s">
        <v>3307</v>
      </c>
      <c r="U80" s="8"/>
      <c r="V80" s="8"/>
    </row>
    <row r="81">
      <c r="A81" s="6">
        <v>45671.0</v>
      </c>
      <c r="B81" s="8" t="s">
        <v>10006</v>
      </c>
      <c r="C81" s="12" t="s">
        <v>10007</v>
      </c>
      <c r="D81" s="133" t="s">
        <v>10008</v>
      </c>
      <c r="E81" s="8" t="s">
        <v>3314</v>
      </c>
      <c r="F81" s="130">
        <v>0.0275</v>
      </c>
      <c r="G81" s="100">
        <v>2147.0</v>
      </c>
      <c r="H81" s="100">
        <v>587500.0</v>
      </c>
      <c r="I81" s="100">
        <v>485829.92</v>
      </c>
      <c r="J81" s="100">
        <f t="shared" si="1"/>
        <v>101670.08</v>
      </c>
      <c r="K81" s="91" t="s">
        <v>10009</v>
      </c>
      <c r="L81" s="8" t="s">
        <v>66</v>
      </c>
      <c r="M81" s="8" t="s">
        <v>3385</v>
      </c>
      <c r="N81" s="8" t="s">
        <v>66</v>
      </c>
      <c r="O81" s="88" t="s">
        <v>10010</v>
      </c>
      <c r="P81" s="85" t="s">
        <v>10011</v>
      </c>
      <c r="Q81" s="85" t="s">
        <v>10012</v>
      </c>
      <c r="R81" s="86">
        <v>1770.0</v>
      </c>
      <c r="S81" s="87"/>
      <c r="T81" s="89" t="s">
        <v>3307</v>
      </c>
      <c r="U81" s="8"/>
      <c r="V81" s="8"/>
    </row>
    <row r="82">
      <c r="A82" s="6">
        <v>45666.0</v>
      </c>
      <c r="B82" s="8" t="s">
        <v>7044</v>
      </c>
      <c r="C82" s="12" t="s">
        <v>10013</v>
      </c>
      <c r="D82" s="8" t="s">
        <v>10014</v>
      </c>
      <c r="E82" s="8" t="s">
        <v>3306</v>
      </c>
      <c r="F82" s="130">
        <v>0.02875</v>
      </c>
      <c r="G82" s="100">
        <v>1168.0</v>
      </c>
      <c r="H82" s="100">
        <v>379000.0</v>
      </c>
      <c r="I82" s="100">
        <v>262103.0</v>
      </c>
      <c r="J82" s="100">
        <f t="shared" si="1"/>
        <v>116897</v>
      </c>
      <c r="K82" s="91" t="s">
        <v>10015</v>
      </c>
      <c r="L82" s="8" t="s">
        <v>2900</v>
      </c>
      <c r="M82" s="8" t="s">
        <v>3337</v>
      </c>
      <c r="N82" s="8" t="s">
        <v>2900</v>
      </c>
      <c r="P82" s="85">
        <v>3.0</v>
      </c>
      <c r="Q82" s="85">
        <v>3.0</v>
      </c>
      <c r="R82" s="86">
        <v>1444.0</v>
      </c>
      <c r="S82" s="87">
        <v>145.0</v>
      </c>
      <c r="T82" s="89" t="s">
        <v>3307</v>
      </c>
      <c r="U82" s="8"/>
      <c r="V82" s="8"/>
    </row>
    <row r="83">
      <c r="A83" s="6">
        <v>45666.0</v>
      </c>
      <c r="B83" s="8" t="s">
        <v>5827</v>
      </c>
      <c r="C83" s="12" t="s">
        <v>10016</v>
      </c>
      <c r="D83" s="8" t="s">
        <v>10017</v>
      </c>
      <c r="E83" s="8" t="s">
        <v>3314</v>
      </c>
      <c r="F83" s="130">
        <v>0.0513</v>
      </c>
      <c r="G83" s="100">
        <v>2257.0</v>
      </c>
      <c r="H83" s="100">
        <v>375000.0</v>
      </c>
      <c r="I83" s="100">
        <v>400437.0</v>
      </c>
      <c r="J83" s="100">
        <f t="shared" si="1"/>
        <v>-25437</v>
      </c>
      <c r="K83" s="91" t="s">
        <v>10018</v>
      </c>
      <c r="L83" s="8" t="s">
        <v>66</v>
      </c>
      <c r="M83" s="8" t="s">
        <v>3385</v>
      </c>
      <c r="N83" s="8" t="s">
        <v>66</v>
      </c>
      <c r="O83" s="88" t="s">
        <v>10019</v>
      </c>
      <c r="P83" s="85">
        <v>4.0</v>
      </c>
      <c r="Q83" s="85">
        <v>3.0</v>
      </c>
      <c r="R83" s="86">
        <v>1794.0</v>
      </c>
      <c r="S83" s="87" t="s">
        <v>8633</v>
      </c>
      <c r="T83" s="89" t="s">
        <v>3307</v>
      </c>
      <c r="U83" s="8"/>
      <c r="V83" s="8"/>
    </row>
    <row r="84">
      <c r="A84" s="6">
        <v>45666.0</v>
      </c>
      <c r="B84" s="8" t="s">
        <v>10020</v>
      </c>
      <c r="C84" s="12" t="s">
        <v>10021</v>
      </c>
      <c r="D84" s="8" t="s">
        <v>10022</v>
      </c>
      <c r="E84" s="8" t="s">
        <v>3314</v>
      </c>
      <c r="F84" s="130">
        <v>0.04625</v>
      </c>
      <c r="G84" s="100">
        <v>1359.0</v>
      </c>
      <c r="H84" s="100">
        <v>265000.0</v>
      </c>
      <c r="I84" s="100">
        <v>243978.0</v>
      </c>
      <c r="J84" s="100">
        <f t="shared" si="1"/>
        <v>21022</v>
      </c>
      <c r="K84" s="91" t="s">
        <v>10023</v>
      </c>
      <c r="L84" s="8" t="s">
        <v>66</v>
      </c>
      <c r="M84" s="8" t="s">
        <v>3385</v>
      </c>
      <c r="N84" s="8" t="s">
        <v>66</v>
      </c>
      <c r="O84" s="88" t="s">
        <v>10024</v>
      </c>
      <c r="P84" s="85">
        <v>2.0</v>
      </c>
      <c r="Q84" s="85">
        <v>2.0</v>
      </c>
      <c r="R84" s="86">
        <v>928.0</v>
      </c>
      <c r="S84" s="87">
        <v>165.0</v>
      </c>
      <c r="T84" s="89" t="s">
        <v>3307</v>
      </c>
      <c r="U84" s="8"/>
      <c r="V84" s="8"/>
    </row>
    <row r="85">
      <c r="A85" s="6">
        <v>45665.0</v>
      </c>
      <c r="B85" s="8" t="s">
        <v>10025</v>
      </c>
      <c r="C85" s="12" t="s">
        <v>10026</v>
      </c>
      <c r="D85" s="8" t="s">
        <v>10027</v>
      </c>
      <c r="E85" s="8" t="s">
        <v>3306</v>
      </c>
      <c r="F85" s="130">
        <v>0.02875</v>
      </c>
      <c r="G85" s="100">
        <v>1314.0</v>
      </c>
      <c r="H85" s="100">
        <v>415000.0</v>
      </c>
      <c r="I85" s="100">
        <v>291021.0</v>
      </c>
      <c r="J85" s="100">
        <f t="shared" si="1"/>
        <v>123979</v>
      </c>
      <c r="K85" s="91" t="s">
        <v>10028</v>
      </c>
      <c r="L85" s="8" t="s">
        <v>66</v>
      </c>
      <c r="M85" s="8" t="s">
        <v>3337</v>
      </c>
      <c r="N85" s="8" t="s">
        <v>2900</v>
      </c>
      <c r="P85" s="85">
        <v>3.0</v>
      </c>
      <c r="Q85" s="85">
        <v>3.0</v>
      </c>
      <c r="R85" s="86">
        <v>1729.0</v>
      </c>
      <c r="S85" s="87"/>
      <c r="T85" s="89" t="s">
        <v>3307</v>
      </c>
      <c r="U85" s="8"/>
      <c r="V85" s="8"/>
    </row>
    <row r="86">
      <c r="A86" s="6">
        <v>45660.0</v>
      </c>
      <c r="B86" s="8" t="s">
        <v>10029</v>
      </c>
      <c r="C86" s="12" t="s">
        <v>10030</v>
      </c>
      <c r="D86" s="8" t="s">
        <v>10031</v>
      </c>
      <c r="E86" s="8" t="s">
        <v>3306</v>
      </c>
      <c r="F86" s="130">
        <v>0.027</v>
      </c>
      <c r="G86" s="100">
        <v>1514.0</v>
      </c>
      <c r="H86" s="100">
        <v>340000.0</v>
      </c>
      <c r="I86" s="100">
        <v>345203.0</v>
      </c>
      <c r="J86" s="100">
        <f t="shared" si="1"/>
        <v>-5203</v>
      </c>
      <c r="K86" s="91" t="s">
        <v>10032</v>
      </c>
      <c r="L86" s="8" t="s">
        <v>2900</v>
      </c>
      <c r="M86" s="8" t="s">
        <v>3337</v>
      </c>
      <c r="N86" s="8" t="s">
        <v>2900</v>
      </c>
      <c r="P86" s="85">
        <v>3.0</v>
      </c>
      <c r="Q86" s="85">
        <v>2.0</v>
      </c>
      <c r="R86" s="86">
        <v>1659.0</v>
      </c>
      <c r="S86" s="87"/>
      <c r="T86" s="89" t="s">
        <v>3307</v>
      </c>
      <c r="U86" s="8"/>
      <c r="V86" s="8"/>
    </row>
    <row r="87">
      <c r="A87" s="6">
        <v>45660.0</v>
      </c>
      <c r="B87" s="8" t="s">
        <v>10033</v>
      </c>
      <c r="C87" s="12" t="s">
        <v>10034</v>
      </c>
      <c r="D87" s="8" t="s">
        <v>10035</v>
      </c>
      <c r="E87" s="8" t="s">
        <v>3306</v>
      </c>
      <c r="F87" s="130">
        <v>0.04</v>
      </c>
      <c r="G87" s="100">
        <v>2560.0</v>
      </c>
      <c r="H87" s="100">
        <v>585000.0</v>
      </c>
      <c r="I87" s="100">
        <v>520333.0</v>
      </c>
      <c r="J87" s="100">
        <f t="shared" si="1"/>
        <v>64667</v>
      </c>
      <c r="K87" s="91" t="s">
        <v>10036</v>
      </c>
      <c r="L87" s="8" t="s">
        <v>2900</v>
      </c>
      <c r="M87" s="8" t="s">
        <v>3337</v>
      </c>
      <c r="N87" s="8" t="s">
        <v>2900</v>
      </c>
      <c r="P87" s="85">
        <v>5.0</v>
      </c>
      <c r="Q87" s="85">
        <v>4.0</v>
      </c>
      <c r="R87" s="86">
        <v>3388.0</v>
      </c>
      <c r="S87" s="87"/>
      <c r="T87" s="89" t="s">
        <v>3307</v>
      </c>
      <c r="U87" s="8"/>
      <c r="V87" s="8"/>
    </row>
    <row r="88">
      <c r="A88" s="6">
        <v>45656.0</v>
      </c>
      <c r="B88" s="8" t="s">
        <v>3669</v>
      </c>
      <c r="C88" s="12" t="s">
        <v>10037</v>
      </c>
      <c r="D88" s="8" t="s">
        <v>10038</v>
      </c>
      <c r="E88" s="8" t="s">
        <v>3306</v>
      </c>
      <c r="F88" s="130">
        <v>0.0509</v>
      </c>
      <c r="G88" s="100">
        <v>1544.0</v>
      </c>
      <c r="H88" s="100">
        <v>304900.0</v>
      </c>
      <c r="I88" s="100">
        <v>274509.0</v>
      </c>
      <c r="J88" s="100">
        <f t="shared" si="1"/>
        <v>30391</v>
      </c>
      <c r="K88" s="91" t="s">
        <v>10039</v>
      </c>
      <c r="L88" s="8" t="s">
        <v>66</v>
      </c>
      <c r="M88" s="8" t="s">
        <v>3337</v>
      </c>
      <c r="N88" s="8" t="s">
        <v>2900</v>
      </c>
      <c r="P88" s="85">
        <v>2.0</v>
      </c>
      <c r="Q88" s="85">
        <v>2.0</v>
      </c>
      <c r="R88" s="86">
        <v>1135.0</v>
      </c>
      <c r="S88" s="87">
        <v>182.0</v>
      </c>
      <c r="T88" s="89" t="s">
        <v>3307</v>
      </c>
      <c r="U88" s="8"/>
      <c r="V88" s="8"/>
    </row>
    <row r="89">
      <c r="A89" s="6">
        <v>45652.0</v>
      </c>
      <c r="B89" s="8" t="s">
        <v>4710</v>
      </c>
      <c r="C89" s="12" t="s">
        <v>10040</v>
      </c>
      <c r="D89" s="8" t="s">
        <v>10041</v>
      </c>
      <c r="E89" s="8" t="s">
        <v>3306</v>
      </c>
      <c r="F89" s="130">
        <v>0.02875</v>
      </c>
      <c r="G89" s="100">
        <v>1612.0</v>
      </c>
      <c r="H89" s="100">
        <v>399000.0</v>
      </c>
      <c r="I89" s="100">
        <v>362406.0</v>
      </c>
      <c r="J89" s="100">
        <f t="shared" si="1"/>
        <v>36594</v>
      </c>
      <c r="K89" s="91" t="s">
        <v>10042</v>
      </c>
      <c r="L89" s="8" t="s">
        <v>66</v>
      </c>
      <c r="M89" s="8" t="s">
        <v>3735</v>
      </c>
      <c r="N89" s="8" t="s">
        <v>66</v>
      </c>
      <c r="O89" s="88" t="s">
        <v>10043</v>
      </c>
      <c r="P89" s="85">
        <v>3.0</v>
      </c>
      <c r="Q89" s="85">
        <v>2.0</v>
      </c>
      <c r="R89" s="86">
        <v>1327.0</v>
      </c>
      <c r="S89" s="87" t="s">
        <v>4468</v>
      </c>
      <c r="T89" s="89" t="s">
        <v>3307</v>
      </c>
      <c r="U89" s="8"/>
      <c r="V89" s="8"/>
    </row>
    <row r="90">
      <c r="A90" s="6">
        <v>45642.0</v>
      </c>
      <c r="B90" s="8" t="s">
        <v>10044</v>
      </c>
      <c r="C90" s="12" t="s">
        <v>10045</v>
      </c>
      <c r="D90" s="8" t="s">
        <v>10046</v>
      </c>
      <c r="E90" s="8" t="s">
        <v>3306</v>
      </c>
      <c r="F90" s="130">
        <v>0.042</v>
      </c>
      <c r="G90" s="100">
        <v>2210.0</v>
      </c>
      <c r="H90" s="100">
        <v>440000.0</v>
      </c>
      <c r="I90" s="100">
        <v>388754.0</v>
      </c>
      <c r="J90" s="100">
        <f t="shared" si="1"/>
        <v>51246</v>
      </c>
      <c r="K90" s="91"/>
      <c r="L90" s="8" t="s">
        <v>66</v>
      </c>
      <c r="M90" s="8" t="s">
        <v>3337</v>
      </c>
      <c r="N90" s="8" t="s">
        <v>2900</v>
      </c>
      <c r="P90" s="85">
        <v>4.0</v>
      </c>
      <c r="Q90" s="85">
        <v>3.0</v>
      </c>
      <c r="R90" s="86">
        <v>1452.0</v>
      </c>
      <c r="S90" s="87"/>
      <c r="T90" s="89" t="s">
        <v>3307</v>
      </c>
      <c r="U90" s="8"/>
      <c r="V90" s="8"/>
    </row>
    <row r="91">
      <c r="A91" s="6">
        <v>45642.0</v>
      </c>
      <c r="B91" s="8" t="s">
        <v>7406</v>
      </c>
      <c r="C91" s="12" t="s">
        <v>10047</v>
      </c>
      <c r="D91" s="8" t="s">
        <v>10048</v>
      </c>
      <c r="E91" s="8" t="s">
        <v>3306</v>
      </c>
      <c r="F91" s="130">
        <v>0.02625</v>
      </c>
      <c r="G91" s="100">
        <v>1514.0</v>
      </c>
      <c r="H91" s="100">
        <v>475000.0</v>
      </c>
      <c r="I91" s="100">
        <v>344560.0</v>
      </c>
      <c r="J91" s="100">
        <f t="shared" si="1"/>
        <v>130440</v>
      </c>
      <c r="K91" s="91" t="s">
        <v>10049</v>
      </c>
      <c r="L91" s="8" t="s">
        <v>66</v>
      </c>
      <c r="M91" s="8" t="s">
        <v>3337</v>
      </c>
      <c r="N91" s="8" t="s">
        <v>2900</v>
      </c>
      <c r="P91" s="85">
        <v>3.0</v>
      </c>
      <c r="Q91" s="85">
        <v>3.0</v>
      </c>
      <c r="R91" s="86">
        <v>1932.0</v>
      </c>
      <c r="S91" s="87"/>
      <c r="T91" s="89" t="s">
        <v>3307</v>
      </c>
      <c r="U91" s="8"/>
      <c r="V91" s="8"/>
    </row>
    <row r="92">
      <c r="A92" s="6">
        <v>45637.0</v>
      </c>
      <c r="B92" s="8" t="s">
        <v>10050</v>
      </c>
      <c r="C92" s="12" t="s">
        <v>10051</v>
      </c>
      <c r="D92" s="8" t="s">
        <v>10052</v>
      </c>
      <c r="E92" s="8" t="s">
        <v>3306</v>
      </c>
      <c r="F92" s="130">
        <v>0.04</v>
      </c>
      <c r="G92" s="100">
        <v>1560.0</v>
      </c>
      <c r="H92" s="100">
        <v>340000.0</v>
      </c>
      <c r="I92" s="100">
        <v>317657.0</v>
      </c>
      <c r="J92" s="100">
        <f t="shared" si="1"/>
        <v>22343</v>
      </c>
      <c r="K92" s="91" t="s">
        <v>10053</v>
      </c>
      <c r="L92" s="8" t="s">
        <v>66</v>
      </c>
      <c r="M92" s="8" t="s">
        <v>3735</v>
      </c>
      <c r="N92" s="8" t="s">
        <v>66</v>
      </c>
      <c r="O92" s="88" t="s">
        <v>10054</v>
      </c>
      <c r="P92" s="85">
        <v>3.0</v>
      </c>
      <c r="Q92" s="85">
        <v>3.0</v>
      </c>
      <c r="R92" s="86">
        <v>1486.0</v>
      </c>
      <c r="S92" s="87">
        <v>245.0</v>
      </c>
      <c r="T92" s="89" t="s">
        <v>3307</v>
      </c>
      <c r="U92" s="8"/>
      <c r="V92" s="8"/>
    </row>
    <row r="93">
      <c r="A93" s="6">
        <v>45636.0</v>
      </c>
      <c r="B93" s="8" t="s">
        <v>3829</v>
      </c>
      <c r="C93" s="12" t="s">
        <v>10055</v>
      </c>
      <c r="D93" s="8" t="s">
        <v>10056</v>
      </c>
      <c r="E93" s="8" t="s">
        <v>3306</v>
      </c>
      <c r="F93" s="130">
        <v>0.02625</v>
      </c>
      <c r="G93" s="100">
        <v>1174.0</v>
      </c>
      <c r="H93" s="100">
        <v>370000.0</v>
      </c>
      <c r="I93" s="100">
        <v>264265.0</v>
      </c>
      <c r="J93" s="100">
        <f t="shared" si="1"/>
        <v>105735</v>
      </c>
      <c r="K93" s="91" t="s">
        <v>10057</v>
      </c>
      <c r="L93" s="8" t="s">
        <v>66</v>
      </c>
      <c r="M93" s="8" t="s">
        <v>3337</v>
      </c>
      <c r="N93" s="8" t="s">
        <v>2900</v>
      </c>
      <c r="P93" s="85">
        <v>3.0</v>
      </c>
      <c r="Q93" s="85">
        <v>3.0</v>
      </c>
      <c r="R93" s="86">
        <v>1640.0</v>
      </c>
      <c r="S93" s="87">
        <v>250.0</v>
      </c>
      <c r="T93" s="89" t="s">
        <v>3307</v>
      </c>
      <c r="U93" s="8"/>
      <c r="V93" s="8"/>
    </row>
    <row r="94">
      <c r="A94" s="94">
        <v>45635.0</v>
      </c>
      <c r="B94" s="8" t="s">
        <v>10058</v>
      </c>
      <c r="C94" s="12" t="s">
        <v>10059</v>
      </c>
      <c r="D94" s="8" t="s">
        <v>10060</v>
      </c>
      <c r="E94" s="8" t="s">
        <v>3306</v>
      </c>
      <c r="F94" s="130">
        <v>0.0525</v>
      </c>
      <c r="G94" s="100">
        <v>2457.0</v>
      </c>
      <c r="H94" s="100">
        <v>470000.0</v>
      </c>
      <c r="I94" s="100">
        <v>429835.0</v>
      </c>
      <c r="J94" s="100">
        <f t="shared" si="1"/>
        <v>40165</v>
      </c>
      <c r="K94" s="91" t="s">
        <v>10061</v>
      </c>
      <c r="L94" s="8" t="s">
        <v>66</v>
      </c>
      <c r="M94" s="8" t="s">
        <v>3337</v>
      </c>
      <c r="N94" s="8" t="s">
        <v>2900</v>
      </c>
      <c r="P94" s="85">
        <v>3.0</v>
      </c>
      <c r="Q94" s="85">
        <v>3.0</v>
      </c>
      <c r="R94" s="86">
        <v>1961.0</v>
      </c>
      <c r="S94" s="87"/>
      <c r="T94" s="89" t="s">
        <v>3307</v>
      </c>
      <c r="U94" s="8"/>
      <c r="V94" s="8"/>
    </row>
    <row r="95">
      <c r="A95" s="6">
        <v>45629.0</v>
      </c>
      <c r="B95" s="8" t="s">
        <v>10062</v>
      </c>
      <c r="C95" s="12" t="s">
        <v>10063</v>
      </c>
      <c r="D95" s="8" t="s">
        <v>10064</v>
      </c>
      <c r="E95" s="8" t="s">
        <v>3306</v>
      </c>
      <c r="F95" s="130">
        <v>0.02875</v>
      </c>
      <c r="G95" s="100">
        <v>1684.0</v>
      </c>
      <c r="H95" s="100">
        <v>525000.0</v>
      </c>
      <c r="I95" s="100">
        <v>365828.0</v>
      </c>
      <c r="J95" s="100">
        <f t="shared" si="1"/>
        <v>159172</v>
      </c>
      <c r="K95" s="91"/>
      <c r="L95" s="8" t="s">
        <v>2900</v>
      </c>
      <c r="M95" s="8" t="s">
        <v>2900</v>
      </c>
      <c r="N95" s="8" t="s">
        <v>2900</v>
      </c>
      <c r="P95" s="85">
        <v>3.0</v>
      </c>
      <c r="Q95" s="85">
        <v>2.0</v>
      </c>
      <c r="R95" s="86">
        <v>2074.0</v>
      </c>
      <c r="S95" s="87"/>
      <c r="T95" s="89" t="s">
        <v>3307</v>
      </c>
      <c r="U95" s="8"/>
      <c r="V95" s="8"/>
    </row>
    <row r="96">
      <c r="A96" s="6">
        <v>45628.0</v>
      </c>
      <c r="B96" s="8" t="s">
        <v>10065</v>
      </c>
      <c r="C96" s="12" t="s">
        <v>10066</v>
      </c>
      <c r="D96" s="8" t="s">
        <v>10067</v>
      </c>
      <c r="E96" s="8" t="s">
        <v>3306</v>
      </c>
      <c r="F96" s="130">
        <v>0.0347</v>
      </c>
      <c r="G96" s="100">
        <v>1009.0</v>
      </c>
      <c r="H96" s="100">
        <v>424900.0</v>
      </c>
      <c r="I96" s="100">
        <v>185793.0</v>
      </c>
      <c r="J96" s="100">
        <f t="shared" si="1"/>
        <v>239107</v>
      </c>
      <c r="K96" s="91"/>
      <c r="L96" s="8" t="s">
        <v>2900</v>
      </c>
      <c r="M96" s="8" t="s">
        <v>2900</v>
      </c>
      <c r="N96" s="8" t="s">
        <v>2900</v>
      </c>
      <c r="P96" s="85">
        <v>4.0</v>
      </c>
      <c r="Q96" s="85">
        <v>2.0</v>
      </c>
      <c r="R96" s="86">
        <v>1454.0</v>
      </c>
      <c r="S96" s="87"/>
      <c r="T96" s="89" t="s">
        <v>3307</v>
      </c>
      <c r="U96" s="8"/>
      <c r="V96" s="8"/>
    </row>
    <row r="97">
      <c r="A97" s="6">
        <v>45628.0</v>
      </c>
      <c r="B97" s="8" t="s">
        <v>3640</v>
      </c>
      <c r="C97" s="12" t="s">
        <v>10068</v>
      </c>
      <c r="D97" s="8" t="s">
        <v>10069</v>
      </c>
      <c r="E97" s="8" t="s">
        <v>3306</v>
      </c>
      <c r="F97" s="130">
        <v>0.0361</v>
      </c>
      <c r="G97" s="100">
        <v>887.0</v>
      </c>
      <c r="H97" s="100">
        <v>359000.0</v>
      </c>
      <c r="I97" s="100">
        <v>159125.0</v>
      </c>
      <c r="J97" s="100">
        <f t="shared" si="1"/>
        <v>199875</v>
      </c>
      <c r="K97" s="91"/>
      <c r="L97" s="8" t="s">
        <v>2900</v>
      </c>
      <c r="M97" s="8" t="s">
        <v>2900</v>
      </c>
      <c r="N97" s="8" t="s">
        <v>2900</v>
      </c>
      <c r="P97" s="85">
        <v>2.0</v>
      </c>
      <c r="Q97" s="85">
        <v>1.0</v>
      </c>
      <c r="R97" s="86">
        <v>882.0</v>
      </c>
      <c r="S97" s="87"/>
      <c r="T97" s="89" t="s">
        <v>3307</v>
      </c>
      <c r="U97" s="8"/>
      <c r="V97" s="8"/>
    </row>
    <row r="98">
      <c r="A98" s="6">
        <v>45625.0</v>
      </c>
      <c r="B98" s="8" t="s">
        <v>10070</v>
      </c>
      <c r="C98" s="12" t="s">
        <v>10071</v>
      </c>
      <c r="D98" s="8" t="s">
        <v>10072</v>
      </c>
      <c r="E98" s="8" t="s">
        <v>3306</v>
      </c>
      <c r="F98" s="130">
        <v>0.0523</v>
      </c>
      <c r="G98" s="100">
        <v>2891.0</v>
      </c>
      <c r="H98" s="100">
        <v>605000.0</v>
      </c>
      <c r="I98" s="100">
        <v>506794.0</v>
      </c>
      <c r="J98" s="100">
        <f t="shared" si="1"/>
        <v>98206</v>
      </c>
      <c r="K98" s="91" t="s">
        <v>10073</v>
      </c>
      <c r="L98" s="8" t="s">
        <v>66</v>
      </c>
      <c r="M98" s="8" t="s">
        <v>66</v>
      </c>
      <c r="N98" s="8" t="s">
        <v>66</v>
      </c>
      <c r="P98" s="85">
        <v>5.0</v>
      </c>
      <c r="Q98" s="85">
        <v>4.0</v>
      </c>
      <c r="R98" s="86">
        <v>3480.0</v>
      </c>
      <c r="S98" s="87" t="s">
        <v>4821</v>
      </c>
      <c r="T98" s="89" t="s">
        <v>3307</v>
      </c>
      <c r="U98" s="8"/>
      <c r="V98" s="8"/>
    </row>
    <row r="99">
      <c r="A99" s="6">
        <v>45625.0</v>
      </c>
      <c r="B99" s="8" t="s">
        <v>10074</v>
      </c>
      <c r="C99" s="12" t="s">
        <v>10075</v>
      </c>
      <c r="D99" s="8" t="s">
        <v>10076</v>
      </c>
      <c r="E99" s="8" t="s">
        <v>3306</v>
      </c>
      <c r="F99" s="130">
        <v>0.0275</v>
      </c>
      <c r="G99" s="100">
        <v>2224.0</v>
      </c>
      <c r="H99" s="100">
        <v>609900.0</v>
      </c>
      <c r="I99" s="100">
        <v>506297.0</v>
      </c>
      <c r="J99" s="100">
        <f t="shared" si="1"/>
        <v>103603</v>
      </c>
      <c r="K99" s="91"/>
      <c r="L99" s="8" t="s">
        <v>2900</v>
      </c>
      <c r="M99" s="8" t="s">
        <v>66</v>
      </c>
      <c r="N99" s="8" t="s">
        <v>2900</v>
      </c>
      <c r="O99" s="8" t="s">
        <v>10077</v>
      </c>
      <c r="P99" s="85">
        <v>5.0</v>
      </c>
      <c r="Q99" s="85">
        <v>4.0</v>
      </c>
      <c r="R99" s="86">
        <v>3494.0</v>
      </c>
      <c r="S99" s="87"/>
      <c r="T99" s="89" t="s">
        <v>3307</v>
      </c>
      <c r="U99" s="8"/>
      <c r="V99" s="8"/>
    </row>
    <row r="100">
      <c r="A100" s="6">
        <v>45625.0</v>
      </c>
      <c r="B100" s="8" t="s">
        <v>10078</v>
      </c>
      <c r="C100" s="12" t="s">
        <v>10079</v>
      </c>
      <c r="D100" s="8" t="s">
        <v>10080</v>
      </c>
      <c r="E100" s="8" t="s">
        <v>3306</v>
      </c>
      <c r="F100" s="130">
        <v>0.025</v>
      </c>
      <c r="G100" s="100">
        <v>1600.0</v>
      </c>
      <c r="H100" s="100">
        <v>476000.0</v>
      </c>
      <c r="I100" s="100">
        <v>367784.0</v>
      </c>
      <c r="J100" s="100">
        <f t="shared" si="1"/>
        <v>108216</v>
      </c>
      <c r="K100" s="91" t="s">
        <v>10081</v>
      </c>
      <c r="L100" s="8" t="s">
        <v>2900</v>
      </c>
      <c r="M100" s="8" t="s">
        <v>2900</v>
      </c>
      <c r="N100" s="8" t="s">
        <v>2900</v>
      </c>
      <c r="P100" s="85">
        <v>4.0</v>
      </c>
      <c r="Q100" s="85">
        <v>3.0</v>
      </c>
      <c r="R100" s="86">
        <v>3120.0</v>
      </c>
      <c r="S100" s="87"/>
      <c r="T100" s="89" t="s">
        <v>3307</v>
      </c>
      <c r="U100" s="8"/>
      <c r="V100" s="8"/>
    </row>
    <row r="101">
      <c r="A101" s="6">
        <v>45625.0</v>
      </c>
      <c r="B101" s="8" t="s">
        <v>10082</v>
      </c>
      <c r="C101" s="12" t="s">
        <v>10083</v>
      </c>
      <c r="D101" s="8" t="s">
        <v>10084</v>
      </c>
      <c r="E101" s="8" t="s">
        <v>3306</v>
      </c>
      <c r="F101" s="130">
        <v>0.0275</v>
      </c>
      <c r="G101" s="100">
        <v>1033.0</v>
      </c>
      <c r="H101" s="100">
        <v>410000.0</v>
      </c>
      <c r="I101" s="100">
        <v>234780.0</v>
      </c>
      <c r="J101" s="100">
        <f t="shared" si="1"/>
        <v>175220</v>
      </c>
      <c r="K101" s="91"/>
      <c r="L101" s="8" t="s">
        <v>2900</v>
      </c>
      <c r="M101" s="8" t="s">
        <v>2900</v>
      </c>
      <c r="N101" s="8" t="s">
        <v>2900</v>
      </c>
      <c r="P101" s="85">
        <v>3.0</v>
      </c>
      <c r="Q101" s="85">
        <v>3.0</v>
      </c>
      <c r="R101" s="86">
        <v>1475.0</v>
      </c>
      <c r="S101" s="87">
        <v>110.0</v>
      </c>
      <c r="T101" s="89" t="s">
        <v>3307</v>
      </c>
      <c r="U101" s="8"/>
      <c r="V101" s="8"/>
    </row>
    <row r="102">
      <c r="A102" s="6">
        <v>45625.0</v>
      </c>
      <c r="B102" s="8" t="s">
        <v>9394</v>
      </c>
      <c r="C102" s="12" t="s">
        <v>10085</v>
      </c>
      <c r="D102" s="8" t="s">
        <v>10086</v>
      </c>
      <c r="E102" s="8" t="s">
        <v>3306</v>
      </c>
      <c r="F102" s="130">
        <v>0.0375</v>
      </c>
      <c r="G102" s="100">
        <v>701.0</v>
      </c>
      <c r="H102" s="100">
        <v>499900.0</v>
      </c>
      <c r="I102" s="100">
        <v>122230.0</v>
      </c>
      <c r="J102" s="100">
        <f t="shared" si="1"/>
        <v>377670</v>
      </c>
      <c r="K102" s="91"/>
      <c r="L102" s="8" t="s">
        <v>2900</v>
      </c>
      <c r="M102" s="8" t="s">
        <v>2900</v>
      </c>
      <c r="N102" s="8" t="s">
        <v>2900</v>
      </c>
      <c r="P102" s="85">
        <v>4.0</v>
      </c>
      <c r="Q102" s="85">
        <v>3.0</v>
      </c>
      <c r="R102" s="86">
        <v>3182.0</v>
      </c>
      <c r="S102" s="87"/>
      <c r="T102" s="89" t="s">
        <v>3693</v>
      </c>
      <c r="U102" s="8"/>
      <c r="V102" s="8"/>
    </row>
    <row r="103">
      <c r="A103" s="6">
        <v>45625.0</v>
      </c>
      <c r="B103" s="8" t="s">
        <v>4781</v>
      </c>
      <c r="C103" s="12" t="s">
        <v>10087</v>
      </c>
      <c r="D103" s="8" t="s">
        <v>10088</v>
      </c>
      <c r="E103" s="8" t="s">
        <v>3306</v>
      </c>
      <c r="F103" s="130">
        <v>0.0449</v>
      </c>
      <c r="G103" s="100">
        <v>755.0</v>
      </c>
      <c r="H103" s="100">
        <v>285000.0</v>
      </c>
      <c r="I103" s="100">
        <v>106251.0</v>
      </c>
      <c r="J103" s="100">
        <f t="shared" si="1"/>
        <v>178749</v>
      </c>
      <c r="K103" s="91"/>
      <c r="L103" s="8" t="s">
        <v>2900</v>
      </c>
      <c r="M103" s="8" t="s">
        <v>2900</v>
      </c>
      <c r="N103" s="8" t="s">
        <v>2900</v>
      </c>
      <c r="P103" s="85">
        <v>3.0</v>
      </c>
      <c r="Q103" s="85">
        <v>3.0</v>
      </c>
      <c r="R103" s="86">
        <v>1476.0</v>
      </c>
      <c r="S103" s="87">
        <v>125.0</v>
      </c>
      <c r="T103" s="89" t="s">
        <v>3307</v>
      </c>
      <c r="U103" s="8"/>
      <c r="V103" s="8"/>
    </row>
    <row r="104">
      <c r="A104" s="6">
        <v>45623.0</v>
      </c>
      <c r="B104" s="8" t="s">
        <v>6404</v>
      </c>
      <c r="C104" s="12" t="s">
        <v>10089</v>
      </c>
      <c r="D104" s="8" t="s">
        <v>10090</v>
      </c>
      <c r="E104" s="8" t="s">
        <v>3851</v>
      </c>
      <c r="F104" s="130">
        <v>0.0299</v>
      </c>
      <c r="G104" s="100">
        <v>1297.0</v>
      </c>
      <c r="H104" s="100">
        <v>470000.0</v>
      </c>
      <c r="I104" s="100">
        <v>285851.0</v>
      </c>
      <c r="J104" s="100">
        <f t="shared" si="1"/>
        <v>184149</v>
      </c>
      <c r="K104" s="91"/>
      <c r="L104" s="8" t="s">
        <v>2900</v>
      </c>
      <c r="M104" s="8" t="s">
        <v>2900</v>
      </c>
      <c r="N104" s="8" t="s">
        <v>2900</v>
      </c>
      <c r="P104" s="85">
        <v>4.0</v>
      </c>
      <c r="Q104" s="85">
        <v>4.0</v>
      </c>
      <c r="R104" s="86">
        <v>2312.0</v>
      </c>
      <c r="S104" s="87"/>
      <c r="T104" s="89" t="s">
        <v>3307</v>
      </c>
      <c r="U104" s="8"/>
      <c r="V104" s="8"/>
    </row>
    <row r="105">
      <c r="A105" s="6">
        <v>45623.0</v>
      </c>
      <c r="B105" s="8" t="s">
        <v>10091</v>
      </c>
      <c r="C105" s="12" t="s">
        <v>10092</v>
      </c>
      <c r="D105" s="8" t="s">
        <v>10093</v>
      </c>
      <c r="E105" s="8" t="s">
        <v>3306</v>
      </c>
      <c r="F105" s="130">
        <v>0.0575</v>
      </c>
      <c r="G105" s="100">
        <v>978.0</v>
      </c>
      <c r="H105" s="100">
        <v>435000.0</v>
      </c>
      <c r="I105" s="100">
        <v>84063.0</v>
      </c>
      <c r="J105" s="100">
        <f t="shared" si="1"/>
        <v>350937</v>
      </c>
      <c r="K105" s="91"/>
      <c r="L105" s="8" t="s">
        <v>2900</v>
      </c>
      <c r="M105" s="8" t="s">
        <v>2900</v>
      </c>
      <c r="N105" s="8" t="s">
        <v>2900</v>
      </c>
      <c r="P105" s="85">
        <v>4.0</v>
      </c>
      <c r="Q105" s="85">
        <v>3.0</v>
      </c>
      <c r="R105" s="86">
        <v>2016.0</v>
      </c>
      <c r="S105" s="87"/>
      <c r="T105" s="89" t="s">
        <v>3693</v>
      </c>
      <c r="U105" s="8"/>
      <c r="V105" s="8"/>
    </row>
    <row r="106">
      <c r="A106" s="6">
        <v>45622.0</v>
      </c>
      <c r="B106" s="8" t="s">
        <v>7183</v>
      </c>
      <c r="C106" s="12" t="s">
        <v>10094</v>
      </c>
      <c r="D106" s="8" t="s">
        <v>10095</v>
      </c>
      <c r="E106" s="8" t="s">
        <v>3306</v>
      </c>
      <c r="F106" s="130">
        <v>0.0394</v>
      </c>
      <c r="G106" s="100">
        <v>1469.0</v>
      </c>
      <c r="H106" s="100">
        <v>429900.0</v>
      </c>
      <c r="I106" s="100">
        <v>267007.0</v>
      </c>
      <c r="J106" s="100">
        <f t="shared" si="1"/>
        <v>162893</v>
      </c>
      <c r="K106" s="91"/>
      <c r="L106" s="8" t="s">
        <v>2900</v>
      </c>
      <c r="M106" s="8" t="s">
        <v>2900</v>
      </c>
      <c r="N106" s="8" t="s">
        <v>2900</v>
      </c>
      <c r="P106" s="85">
        <v>4.0</v>
      </c>
      <c r="Q106" s="85">
        <v>4.0</v>
      </c>
      <c r="R106" s="86">
        <v>3189.0</v>
      </c>
      <c r="S106" s="87"/>
      <c r="T106" s="89" t="s">
        <v>3307</v>
      </c>
      <c r="U106" s="8"/>
      <c r="V106" s="8"/>
    </row>
    <row r="107">
      <c r="A107" s="6">
        <v>45618.0</v>
      </c>
      <c r="B107" s="8" t="s">
        <v>10096</v>
      </c>
      <c r="C107" s="12" t="s">
        <v>10097</v>
      </c>
      <c r="D107" s="8" t="s">
        <v>10098</v>
      </c>
      <c r="E107" s="8" t="s">
        <v>3306</v>
      </c>
      <c r="F107" s="130">
        <v>0.035</v>
      </c>
      <c r="G107" s="100">
        <v>1421.0</v>
      </c>
      <c r="H107" s="100">
        <v>435000.0</v>
      </c>
      <c r="I107" s="100">
        <v>283445.0</v>
      </c>
      <c r="J107" s="100">
        <f t="shared" si="1"/>
        <v>151555</v>
      </c>
      <c r="K107" s="91"/>
      <c r="L107" s="8" t="s">
        <v>2900</v>
      </c>
      <c r="M107" s="8" t="s">
        <v>2900</v>
      </c>
      <c r="N107" s="8" t="s">
        <v>2900</v>
      </c>
      <c r="P107" s="85">
        <v>3.0</v>
      </c>
      <c r="Q107" s="85">
        <v>2.0</v>
      </c>
      <c r="R107" s="86">
        <v>1508.0</v>
      </c>
      <c r="S107" s="87"/>
      <c r="T107" s="89" t="s">
        <v>3693</v>
      </c>
      <c r="U107" s="8"/>
      <c r="V107" s="8"/>
    </row>
    <row r="108">
      <c r="A108" s="6">
        <v>45618.0</v>
      </c>
      <c r="B108" s="8" t="s">
        <v>4331</v>
      </c>
      <c r="C108" s="12" t="s">
        <v>10099</v>
      </c>
      <c r="D108" s="8" t="s">
        <v>10100</v>
      </c>
      <c r="E108" s="8" t="s">
        <v>3306</v>
      </c>
      <c r="F108" s="130">
        <v>0.02375</v>
      </c>
      <c r="G108" s="100">
        <v>659.0</v>
      </c>
      <c r="H108" s="100">
        <v>550000.0</v>
      </c>
      <c r="I108" s="100">
        <v>154527.0</v>
      </c>
      <c r="J108" s="100">
        <f t="shared" si="1"/>
        <v>395473</v>
      </c>
      <c r="K108" s="91"/>
      <c r="L108" s="8" t="s">
        <v>2900</v>
      </c>
      <c r="M108" s="8" t="s">
        <v>2900</v>
      </c>
      <c r="N108" s="8" t="s">
        <v>2900</v>
      </c>
      <c r="P108" s="85">
        <v>5.0</v>
      </c>
      <c r="Q108" s="85">
        <v>3.0</v>
      </c>
      <c r="R108" s="86">
        <v>3374.0</v>
      </c>
      <c r="S108" s="87"/>
      <c r="T108" s="89" t="s">
        <v>3307</v>
      </c>
      <c r="U108" s="8"/>
      <c r="V108" s="8"/>
    </row>
    <row r="109">
      <c r="A109" s="6">
        <v>45618.0</v>
      </c>
      <c r="B109" s="8" t="s">
        <v>10101</v>
      </c>
      <c r="C109" s="12" t="s">
        <v>10102</v>
      </c>
      <c r="D109" s="8" t="s">
        <v>10103</v>
      </c>
      <c r="E109" s="8" t="s">
        <v>3306</v>
      </c>
      <c r="F109" s="130">
        <v>0.0225</v>
      </c>
      <c r="G109" s="100">
        <v>1331.0</v>
      </c>
      <c r="H109" s="100">
        <v>399900.0</v>
      </c>
      <c r="I109" s="100">
        <v>313998.0</v>
      </c>
      <c r="J109" s="100">
        <f t="shared" si="1"/>
        <v>85902</v>
      </c>
      <c r="K109" s="91" t="s">
        <v>10104</v>
      </c>
      <c r="L109" s="8" t="s">
        <v>66</v>
      </c>
      <c r="M109" s="8" t="s">
        <v>66</v>
      </c>
      <c r="N109" s="8" t="s">
        <v>66</v>
      </c>
      <c r="P109" s="85">
        <v>3.0</v>
      </c>
      <c r="Q109" s="85">
        <v>2.0</v>
      </c>
      <c r="R109" s="86">
        <v>1455.0</v>
      </c>
      <c r="S109" s="87"/>
      <c r="T109" s="89" t="s">
        <v>3307</v>
      </c>
      <c r="U109" s="8"/>
      <c r="V109" s="8"/>
    </row>
    <row r="110">
      <c r="A110" s="6">
        <v>45618.0</v>
      </c>
      <c r="B110" s="8" t="s">
        <v>3581</v>
      </c>
      <c r="C110" s="12" t="s">
        <v>10105</v>
      </c>
      <c r="D110" s="8" t="s">
        <v>10106</v>
      </c>
      <c r="E110" s="8" t="s">
        <v>3306</v>
      </c>
      <c r="F110" s="130">
        <v>0.045</v>
      </c>
      <c r="G110" s="100">
        <v>1127.0</v>
      </c>
      <c r="H110" s="100">
        <v>320000.0</v>
      </c>
      <c r="I110" s="100">
        <v>197252.0</v>
      </c>
      <c r="J110" s="100">
        <f t="shared" si="1"/>
        <v>122748</v>
      </c>
      <c r="K110" s="91" t="s">
        <v>10107</v>
      </c>
      <c r="L110" s="8" t="s">
        <v>66</v>
      </c>
      <c r="M110" s="8" t="s">
        <v>66</v>
      </c>
      <c r="N110" s="8" t="s">
        <v>66</v>
      </c>
      <c r="P110" s="85">
        <v>2.0</v>
      </c>
      <c r="Q110" s="85">
        <v>1.0</v>
      </c>
      <c r="R110" s="86">
        <v>1068.0</v>
      </c>
      <c r="S110" s="87"/>
      <c r="T110" s="89" t="s">
        <v>3307</v>
      </c>
      <c r="U110" s="8"/>
      <c r="V110" s="8"/>
    </row>
    <row r="111">
      <c r="A111" s="6">
        <v>45617.0</v>
      </c>
      <c r="B111" s="8" t="s">
        <v>3303</v>
      </c>
      <c r="C111" s="12" t="s">
        <v>10108</v>
      </c>
      <c r="D111" s="8" t="s">
        <v>10109</v>
      </c>
      <c r="E111" s="8" t="s">
        <v>3314</v>
      </c>
      <c r="F111" s="130">
        <v>0.04</v>
      </c>
      <c r="G111" s="100">
        <v>1379.0</v>
      </c>
      <c r="H111" s="100">
        <v>299000.0</v>
      </c>
      <c r="I111" s="100">
        <v>280400.0</v>
      </c>
      <c r="J111" s="100">
        <f t="shared" si="1"/>
        <v>18600</v>
      </c>
      <c r="K111" s="91" t="s">
        <v>10110</v>
      </c>
      <c r="L111" s="8" t="s">
        <v>66</v>
      </c>
      <c r="M111" s="8" t="s">
        <v>66</v>
      </c>
      <c r="N111" s="8" t="s">
        <v>66</v>
      </c>
      <c r="O111" s="88" t="s">
        <v>10111</v>
      </c>
      <c r="P111" s="85">
        <v>3.0</v>
      </c>
      <c r="Q111" s="85">
        <v>3.0</v>
      </c>
      <c r="R111" s="86">
        <v>1342.0</v>
      </c>
      <c r="S111" s="87">
        <v>320.0</v>
      </c>
      <c r="T111" s="89" t="s">
        <v>3307</v>
      </c>
      <c r="U111" s="8"/>
      <c r="V111" s="8"/>
    </row>
    <row r="112">
      <c r="A112" s="6">
        <v>45617.0</v>
      </c>
      <c r="B112" s="8" t="s">
        <v>10112</v>
      </c>
      <c r="C112" s="12" t="s">
        <v>10113</v>
      </c>
      <c r="D112" s="8" t="s">
        <v>10114</v>
      </c>
      <c r="E112" s="8" t="s">
        <v>3851</v>
      </c>
      <c r="F112" s="130">
        <v>0.0437</v>
      </c>
      <c r="G112" s="100">
        <v>2088.0</v>
      </c>
      <c r="H112" s="100">
        <v>389000.0</v>
      </c>
      <c r="I112" s="100">
        <v>369265.0</v>
      </c>
      <c r="J112" s="100">
        <f t="shared" si="1"/>
        <v>19735</v>
      </c>
      <c r="K112" s="91" t="s">
        <v>10115</v>
      </c>
      <c r="L112" s="8" t="s">
        <v>66</v>
      </c>
      <c r="M112" s="8" t="s">
        <v>66</v>
      </c>
      <c r="N112" s="8" t="s">
        <v>66</v>
      </c>
      <c r="P112" s="85">
        <v>4.0</v>
      </c>
      <c r="Q112" s="85">
        <v>2.0</v>
      </c>
      <c r="R112" s="86">
        <v>1728.0</v>
      </c>
      <c r="S112" s="87"/>
      <c r="T112" s="89" t="s">
        <v>3307</v>
      </c>
      <c r="U112" s="8"/>
      <c r="V112" s="8"/>
    </row>
    <row r="113">
      <c r="A113" s="6">
        <v>45615.0</v>
      </c>
      <c r="B113" s="8" t="s">
        <v>9757</v>
      </c>
      <c r="C113" s="12" t="s">
        <v>10116</v>
      </c>
      <c r="D113" s="8" t="s">
        <v>10117</v>
      </c>
      <c r="E113" s="8" t="s">
        <v>3851</v>
      </c>
      <c r="F113" s="130">
        <v>0.0537</v>
      </c>
      <c r="G113" s="100">
        <v>2484.0</v>
      </c>
      <c r="H113" s="100">
        <v>463000.0</v>
      </c>
      <c r="I113" s="100">
        <v>428576.0</v>
      </c>
      <c r="J113" s="100">
        <f t="shared" si="1"/>
        <v>34424</v>
      </c>
      <c r="K113" s="91"/>
      <c r="L113" s="8" t="s">
        <v>2900</v>
      </c>
      <c r="M113" s="8" t="s">
        <v>2900</v>
      </c>
      <c r="N113" s="8" t="s">
        <v>2900</v>
      </c>
      <c r="P113" s="85">
        <v>3.0</v>
      </c>
      <c r="Q113" s="85">
        <v>3.0</v>
      </c>
      <c r="R113" s="86">
        <v>1551.0</v>
      </c>
      <c r="S113" s="87">
        <v>92.0</v>
      </c>
      <c r="T113" s="89" t="s">
        <v>3307</v>
      </c>
      <c r="U113" s="8"/>
      <c r="V113" s="8"/>
    </row>
    <row r="114">
      <c r="A114" s="6">
        <v>45614.0</v>
      </c>
      <c r="B114" s="8" t="s">
        <v>6910</v>
      </c>
      <c r="C114" s="12" t="s">
        <v>10118</v>
      </c>
      <c r="D114" s="8" t="s">
        <v>10119</v>
      </c>
      <c r="E114" s="8" t="s">
        <v>3306</v>
      </c>
      <c r="F114" s="130">
        <v>0.0525</v>
      </c>
      <c r="G114" s="100">
        <v>2363.0</v>
      </c>
      <c r="H114" s="100">
        <v>479900.0</v>
      </c>
      <c r="I114" s="100">
        <v>413962.0</v>
      </c>
      <c r="J114" s="100">
        <f t="shared" si="1"/>
        <v>65938</v>
      </c>
      <c r="K114" s="91" t="s">
        <v>10120</v>
      </c>
      <c r="L114" s="8" t="s">
        <v>2900</v>
      </c>
      <c r="M114" s="8" t="s">
        <v>66</v>
      </c>
      <c r="N114" s="8" t="s">
        <v>2900</v>
      </c>
      <c r="P114" s="85">
        <v>3.0</v>
      </c>
      <c r="Q114" s="85">
        <v>2.0</v>
      </c>
      <c r="R114" s="86">
        <v>1606.0</v>
      </c>
      <c r="S114" s="87"/>
      <c r="T114" s="89" t="s">
        <v>3307</v>
      </c>
      <c r="U114" s="8"/>
      <c r="V114" s="8"/>
    </row>
    <row r="115">
      <c r="A115" s="6">
        <v>45614.0</v>
      </c>
      <c r="B115" s="8" t="s">
        <v>4917</v>
      </c>
      <c r="C115" s="12" t="s">
        <v>10121</v>
      </c>
      <c r="D115" s="8" t="s">
        <v>10122</v>
      </c>
      <c r="E115" s="8" t="s">
        <v>3306</v>
      </c>
      <c r="F115" s="130">
        <v>0.02875</v>
      </c>
      <c r="G115" s="100">
        <v>1805.0</v>
      </c>
      <c r="H115" s="100">
        <v>615000.0</v>
      </c>
      <c r="I115" s="100">
        <v>392931.0</v>
      </c>
      <c r="J115" s="100">
        <f t="shared" si="1"/>
        <v>222069</v>
      </c>
      <c r="K115" s="91"/>
      <c r="L115" s="8" t="s">
        <v>2900</v>
      </c>
      <c r="M115" s="8" t="s">
        <v>2900</v>
      </c>
      <c r="N115" s="8" t="s">
        <v>2900</v>
      </c>
      <c r="P115" s="85">
        <v>5.0</v>
      </c>
      <c r="Q115" s="85">
        <v>4.0</v>
      </c>
      <c r="R115" s="86">
        <v>4101.0</v>
      </c>
      <c r="S115" s="87" t="s">
        <v>3736</v>
      </c>
      <c r="T115" s="89" t="s">
        <v>3307</v>
      </c>
      <c r="U115" s="8"/>
      <c r="V115" s="8"/>
    </row>
    <row r="116">
      <c r="A116" s="6">
        <v>45614.0</v>
      </c>
      <c r="B116" s="8" t="s">
        <v>3627</v>
      </c>
      <c r="C116" s="12" t="s">
        <v>10123</v>
      </c>
      <c r="D116" s="8" t="s">
        <v>10124</v>
      </c>
      <c r="E116" s="8" t="s">
        <v>3306</v>
      </c>
      <c r="F116" s="130">
        <v>0.0275</v>
      </c>
      <c r="G116" s="100">
        <v>2200.0</v>
      </c>
      <c r="H116" s="100">
        <v>660000.0</v>
      </c>
      <c r="I116" s="100">
        <v>500744.0</v>
      </c>
      <c r="J116" s="100">
        <f t="shared" si="1"/>
        <v>159256</v>
      </c>
      <c r="K116" s="91"/>
      <c r="L116" s="8" t="s">
        <v>2900</v>
      </c>
      <c r="M116" s="8" t="s">
        <v>2900</v>
      </c>
      <c r="N116" s="8" t="s">
        <v>2900</v>
      </c>
      <c r="P116" s="85">
        <v>6.0</v>
      </c>
      <c r="Q116" s="85">
        <v>4.0</v>
      </c>
      <c r="R116" s="86">
        <v>4546.0</v>
      </c>
      <c r="S116" s="87">
        <v>39.0</v>
      </c>
      <c r="T116" s="89" t="s">
        <v>3307</v>
      </c>
      <c r="U116" s="8"/>
      <c r="V116" s="8"/>
    </row>
    <row r="117">
      <c r="A117" s="6">
        <v>45614.0</v>
      </c>
      <c r="B117" s="8" t="s">
        <v>7386</v>
      </c>
      <c r="C117" s="12" t="s">
        <v>10125</v>
      </c>
      <c r="D117" s="8" t="s">
        <v>10126</v>
      </c>
      <c r="E117" s="8" t="s">
        <v>3306</v>
      </c>
      <c r="F117" s="130">
        <v>0.02625</v>
      </c>
      <c r="G117" s="100">
        <v>1304.0</v>
      </c>
      <c r="H117" s="100">
        <v>510000.0</v>
      </c>
      <c r="I117" s="100">
        <v>297398.0</v>
      </c>
      <c r="J117" s="100">
        <f t="shared" si="1"/>
        <v>212602</v>
      </c>
      <c r="K117" s="91"/>
      <c r="L117" s="8" t="s">
        <v>2900</v>
      </c>
      <c r="M117" s="8" t="s">
        <v>2900</v>
      </c>
      <c r="N117" s="8" t="s">
        <v>2900</v>
      </c>
      <c r="P117" s="85">
        <v>5.0</v>
      </c>
      <c r="Q117" s="85">
        <v>4.0</v>
      </c>
      <c r="R117" s="86">
        <v>2970.0</v>
      </c>
      <c r="S117" s="87"/>
      <c r="T117" s="89" t="s">
        <v>3307</v>
      </c>
      <c r="U117" s="8"/>
      <c r="V117" s="8"/>
    </row>
    <row r="118">
      <c r="A118" s="6">
        <v>45614.0</v>
      </c>
      <c r="B118" s="8" t="s">
        <v>4594</v>
      </c>
      <c r="C118" s="12" t="s">
        <v>10127</v>
      </c>
      <c r="D118" s="8" t="s">
        <v>10128</v>
      </c>
      <c r="E118" s="8" t="s">
        <v>3306</v>
      </c>
      <c r="F118" s="130">
        <v>0.0375</v>
      </c>
      <c r="G118" s="100">
        <v>930.0</v>
      </c>
      <c r="H118" s="100">
        <v>465000.0</v>
      </c>
      <c r="I118" s="100">
        <v>159129.0</v>
      </c>
      <c r="J118" s="100">
        <f t="shared" si="1"/>
        <v>305871</v>
      </c>
      <c r="K118" s="91"/>
      <c r="L118" s="8" t="s">
        <v>2900</v>
      </c>
      <c r="M118" s="8" t="s">
        <v>2900</v>
      </c>
      <c r="N118" s="8" t="s">
        <v>2900</v>
      </c>
      <c r="P118" s="85">
        <v>7.0</v>
      </c>
      <c r="Q118" s="85">
        <v>5.0</v>
      </c>
      <c r="R118" s="86">
        <v>3422.0</v>
      </c>
      <c r="S118" s="87"/>
      <c r="T118" s="89" t="s">
        <v>3307</v>
      </c>
      <c r="U118" s="8"/>
      <c r="V118" s="8"/>
    </row>
    <row r="119">
      <c r="A119" s="6">
        <v>45614.0</v>
      </c>
      <c r="B119" s="8" t="s">
        <v>7942</v>
      </c>
      <c r="C119" s="12" t="s">
        <v>10129</v>
      </c>
      <c r="D119" s="8" t="s">
        <v>10130</v>
      </c>
      <c r="E119" s="8" t="s">
        <v>3851</v>
      </c>
      <c r="F119" s="130">
        <v>0.029</v>
      </c>
      <c r="G119" s="100">
        <v>1450.0</v>
      </c>
      <c r="H119" s="100">
        <v>579900.0</v>
      </c>
      <c r="I119" s="100">
        <v>315586.0</v>
      </c>
      <c r="J119" s="100">
        <f t="shared" si="1"/>
        <v>264314</v>
      </c>
      <c r="K119" s="91"/>
      <c r="L119" s="8" t="s">
        <v>2900</v>
      </c>
      <c r="M119" s="8" t="s">
        <v>2900</v>
      </c>
      <c r="N119" s="8" t="s">
        <v>2900</v>
      </c>
      <c r="P119" s="85">
        <v>4.0</v>
      </c>
      <c r="Q119" s="85">
        <v>2.0</v>
      </c>
      <c r="R119" s="86">
        <v>1890.0</v>
      </c>
      <c r="S119" s="87"/>
      <c r="T119" s="89" t="s">
        <v>3307</v>
      </c>
      <c r="U119" s="8"/>
      <c r="V119" s="8"/>
    </row>
    <row r="120">
      <c r="A120" s="6">
        <v>45614.0</v>
      </c>
      <c r="B120" s="8" t="s">
        <v>9119</v>
      </c>
      <c r="C120" s="12" t="s">
        <v>10131</v>
      </c>
      <c r="D120" s="8" t="s">
        <v>10132</v>
      </c>
      <c r="E120" s="8" t="s">
        <v>3851</v>
      </c>
      <c r="F120" s="130">
        <v>0.0381</v>
      </c>
      <c r="G120" s="100">
        <v>1292.0</v>
      </c>
      <c r="H120" s="100">
        <v>472000.0</v>
      </c>
      <c r="I120" s="100">
        <v>248306.0</v>
      </c>
      <c r="J120" s="100">
        <f t="shared" si="1"/>
        <v>223694</v>
      </c>
      <c r="K120" s="91"/>
      <c r="L120" s="8" t="s">
        <v>2900</v>
      </c>
      <c r="M120" s="8" t="s">
        <v>2900</v>
      </c>
      <c r="N120" s="8" t="s">
        <v>2900</v>
      </c>
      <c r="P120" s="85">
        <v>3.0</v>
      </c>
      <c r="Q120" s="85">
        <v>3.0</v>
      </c>
      <c r="R120" s="86">
        <v>2228.0</v>
      </c>
      <c r="S120" s="87"/>
      <c r="T120" s="89" t="s">
        <v>3307</v>
      </c>
      <c r="U120" s="8"/>
      <c r="V120" s="8"/>
    </row>
    <row r="121">
      <c r="A121" s="6">
        <v>45614.0</v>
      </c>
      <c r="B121" s="8" t="s">
        <v>8080</v>
      </c>
      <c r="C121" s="12" t="s">
        <v>10133</v>
      </c>
      <c r="D121" s="8" t="s">
        <v>10134</v>
      </c>
      <c r="E121" s="8"/>
      <c r="F121" s="130">
        <v>0.0425</v>
      </c>
      <c r="G121" s="100">
        <v>690.0</v>
      </c>
      <c r="H121" s="100">
        <v>414719.0</v>
      </c>
      <c r="I121" s="100">
        <v>98821.0</v>
      </c>
      <c r="J121" s="100">
        <f t="shared" si="1"/>
        <v>315898</v>
      </c>
      <c r="K121" s="91"/>
      <c r="L121" s="8" t="s">
        <v>2900</v>
      </c>
      <c r="M121" s="8" t="s">
        <v>2900</v>
      </c>
      <c r="N121" s="8" t="s">
        <v>2900</v>
      </c>
      <c r="P121" s="85">
        <v>3.0</v>
      </c>
      <c r="Q121" s="85">
        <v>3.0</v>
      </c>
      <c r="R121" s="86">
        <v>1636.0</v>
      </c>
      <c r="S121" s="87"/>
      <c r="T121" s="89" t="s">
        <v>3307</v>
      </c>
      <c r="U121" s="8"/>
      <c r="V121" s="8"/>
    </row>
    <row r="122">
      <c r="A122" s="6">
        <v>45610.0</v>
      </c>
      <c r="B122" s="8" t="s">
        <v>7212</v>
      </c>
      <c r="C122" s="12" t="s">
        <v>10135</v>
      </c>
      <c r="D122" s="8" t="s">
        <v>10136</v>
      </c>
      <c r="E122" s="8" t="s">
        <v>3306</v>
      </c>
      <c r="F122" s="130">
        <v>0.03</v>
      </c>
      <c r="G122" s="100">
        <v>1272.0</v>
      </c>
      <c r="H122" s="100">
        <v>380000.0</v>
      </c>
      <c r="I122" s="100">
        <v>271884.0</v>
      </c>
      <c r="J122" s="100">
        <f t="shared" si="1"/>
        <v>108116</v>
      </c>
      <c r="K122" s="91" t="s">
        <v>10137</v>
      </c>
      <c r="L122" s="8" t="s">
        <v>66</v>
      </c>
      <c r="M122" s="8" t="s">
        <v>66</v>
      </c>
      <c r="N122" s="8" t="s">
        <v>66</v>
      </c>
      <c r="P122" s="85">
        <v>3.0</v>
      </c>
      <c r="Q122" s="85">
        <v>2.0</v>
      </c>
      <c r="R122" s="86">
        <v>1508.0</v>
      </c>
      <c r="S122" s="87"/>
      <c r="T122" s="89" t="s">
        <v>3307</v>
      </c>
      <c r="U122" s="8"/>
      <c r="V122" s="8"/>
    </row>
    <row r="123">
      <c r="A123" s="6">
        <v>45608.0</v>
      </c>
      <c r="B123" s="8" t="s">
        <v>10138</v>
      </c>
      <c r="C123" s="12" t="s">
        <v>10139</v>
      </c>
      <c r="D123" s="8" t="s">
        <v>10140</v>
      </c>
      <c r="E123" s="8" t="s">
        <v>3306</v>
      </c>
      <c r="F123" s="130">
        <v>0.02875</v>
      </c>
      <c r="G123" s="100">
        <v>1998.0</v>
      </c>
      <c r="H123" s="100">
        <v>489000.0</v>
      </c>
      <c r="I123" s="100">
        <v>450026.0</v>
      </c>
      <c r="J123" s="100">
        <f t="shared" si="1"/>
        <v>38974</v>
      </c>
      <c r="K123" s="91" t="s">
        <v>10141</v>
      </c>
      <c r="L123" s="8" t="s">
        <v>2900</v>
      </c>
      <c r="M123" s="8" t="s">
        <v>66</v>
      </c>
      <c r="N123" s="8" t="s">
        <v>2900</v>
      </c>
      <c r="P123" s="85">
        <v>3.0</v>
      </c>
      <c r="Q123" s="85">
        <v>3.0</v>
      </c>
      <c r="R123" s="86">
        <v>2265.0</v>
      </c>
      <c r="S123" s="87"/>
      <c r="T123" s="89" t="s">
        <v>3307</v>
      </c>
      <c r="U123" s="8"/>
      <c r="V123" s="8"/>
    </row>
    <row r="124">
      <c r="A124" s="6">
        <v>45604.0</v>
      </c>
      <c r="B124" s="8" t="s">
        <v>10142</v>
      </c>
      <c r="C124" s="12" t="s">
        <v>10143</v>
      </c>
      <c r="D124" s="8" t="s">
        <v>10144</v>
      </c>
      <c r="E124" s="8" t="s">
        <v>3851</v>
      </c>
      <c r="F124" s="130">
        <v>0.0509</v>
      </c>
      <c r="G124" s="100">
        <v>2074.0</v>
      </c>
      <c r="H124" s="100">
        <v>475000.0</v>
      </c>
      <c r="I124" s="100">
        <v>369169.0</v>
      </c>
      <c r="J124" s="100">
        <f t="shared" si="1"/>
        <v>105831</v>
      </c>
      <c r="K124" s="91"/>
      <c r="L124" s="8" t="s">
        <v>2900</v>
      </c>
      <c r="M124" s="8" t="s">
        <v>2900</v>
      </c>
      <c r="N124" s="8" t="s">
        <v>2900</v>
      </c>
      <c r="P124" s="85">
        <v>2.0</v>
      </c>
      <c r="Q124" s="85">
        <v>2.0</v>
      </c>
      <c r="R124" s="86">
        <v>1301.0</v>
      </c>
      <c r="S124" s="87">
        <v>113.0</v>
      </c>
      <c r="T124" s="89" t="s">
        <v>3479</v>
      </c>
      <c r="U124" s="8"/>
      <c r="V124" s="8"/>
    </row>
    <row r="125">
      <c r="A125" s="6">
        <v>45604.0</v>
      </c>
      <c r="B125" s="8" t="s">
        <v>3825</v>
      </c>
      <c r="C125" s="12" t="s">
        <v>10145</v>
      </c>
      <c r="D125" s="8" t="s">
        <v>10146</v>
      </c>
      <c r="E125" s="8" t="s">
        <v>3306</v>
      </c>
      <c r="F125" s="130">
        <v>0.04</v>
      </c>
      <c r="G125" s="100">
        <v>1978.0</v>
      </c>
      <c r="H125" s="100">
        <v>415000.0</v>
      </c>
      <c r="I125" s="100">
        <v>400794.0</v>
      </c>
      <c r="J125" s="100">
        <f t="shared" si="1"/>
        <v>14206</v>
      </c>
      <c r="K125" s="91" t="s">
        <v>10147</v>
      </c>
      <c r="L125" s="8" t="s">
        <v>2900</v>
      </c>
      <c r="M125" s="8" t="s">
        <v>66</v>
      </c>
      <c r="N125" s="8" t="s">
        <v>2900</v>
      </c>
      <c r="P125" s="85">
        <v>3.0</v>
      </c>
      <c r="Q125" s="85">
        <v>3.0</v>
      </c>
      <c r="R125" s="86">
        <v>1810.0</v>
      </c>
      <c r="S125" s="87"/>
      <c r="T125" s="89" t="s">
        <v>3307</v>
      </c>
      <c r="U125" s="8"/>
      <c r="V125" s="8"/>
    </row>
    <row r="126">
      <c r="A126" s="6">
        <v>45604.0</v>
      </c>
      <c r="B126" s="8" t="s">
        <v>4070</v>
      </c>
      <c r="C126" s="12" t="s">
        <v>10148</v>
      </c>
      <c r="D126" s="8" t="s">
        <v>10149</v>
      </c>
      <c r="E126" s="8" t="s">
        <v>3306</v>
      </c>
      <c r="F126" s="130">
        <v>0.026</v>
      </c>
      <c r="G126" s="100">
        <v>2190.0</v>
      </c>
      <c r="H126" s="100">
        <v>450000.0</v>
      </c>
      <c r="I126" s="100">
        <v>330543.0</v>
      </c>
      <c r="J126" s="100">
        <f t="shared" si="1"/>
        <v>119457</v>
      </c>
      <c r="K126" s="91" t="s">
        <v>10150</v>
      </c>
      <c r="L126" s="8" t="s">
        <v>66</v>
      </c>
      <c r="M126" s="8" t="s">
        <v>66</v>
      </c>
      <c r="N126" s="8" t="s">
        <v>66</v>
      </c>
      <c r="P126" s="85">
        <v>5.0</v>
      </c>
      <c r="Q126" s="85">
        <v>3.0</v>
      </c>
      <c r="R126" s="86">
        <v>3156.0</v>
      </c>
      <c r="S126" s="87" t="s">
        <v>3540</v>
      </c>
      <c r="T126" s="89" t="s">
        <v>3307</v>
      </c>
      <c r="U126" s="8"/>
      <c r="V126" s="8"/>
    </row>
    <row r="127">
      <c r="A127" s="6">
        <v>45604.0</v>
      </c>
      <c r="B127" s="8" t="s">
        <v>10151</v>
      </c>
      <c r="C127" s="12" t="s">
        <v>10152</v>
      </c>
      <c r="D127" s="8" t="s">
        <v>10153</v>
      </c>
      <c r="E127" s="8" t="s">
        <v>3306</v>
      </c>
      <c r="F127" s="130">
        <v>0.02875</v>
      </c>
      <c r="G127" s="100">
        <v>1722.0</v>
      </c>
      <c r="H127" s="100">
        <v>500000.0</v>
      </c>
      <c r="I127" s="100">
        <v>387787.0</v>
      </c>
      <c r="J127" s="100">
        <f t="shared" si="1"/>
        <v>112213</v>
      </c>
      <c r="K127" s="91" t="s">
        <v>9158</v>
      </c>
      <c r="L127" s="8" t="s">
        <v>66</v>
      </c>
      <c r="M127" s="8" t="s">
        <v>66</v>
      </c>
      <c r="N127" s="8" t="s">
        <v>66</v>
      </c>
      <c r="P127" s="85">
        <v>4.0</v>
      </c>
      <c r="Q127" s="85">
        <v>3.0</v>
      </c>
      <c r="R127" s="86">
        <v>3373.0</v>
      </c>
      <c r="S127" s="87"/>
      <c r="T127" s="89" t="s">
        <v>3307</v>
      </c>
      <c r="U127" s="8"/>
      <c r="V127" s="8"/>
    </row>
    <row r="128">
      <c r="A128" s="6">
        <v>45604.0</v>
      </c>
      <c r="B128" s="8" t="s">
        <v>4144</v>
      </c>
      <c r="C128" s="12" t="s">
        <v>10154</v>
      </c>
      <c r="D128" s="8" t="s">
        <v>10155</v>
      </c>
      <c r="E128" s="8" t="s">
        <v>3306</v>
      </c>
      <c r="F128" s="130">
        <v>0.0388</v>
      </c>
      <c r="G128" s="100">
        <v>1461.0</v>
      </c>
      <c r="H128" s="100">
        <v>650000.0</v>
      </c>
      <c r="I128" s="100">
        <v>250349.0</v>
      </c>
      <c r="J128" s="100">
        <f t="shared" si="1"/>
        <v>399651</v>
      </c>
      <c r="K128" s="91"/>
      <c r="L128" s="8" t="s">
        <v>2900</v>
      </c>
      <c r="M128" s="8" t="s">
        <v>2900</v>
      </c>
      <c r="N128" s="8" t="s">
        <v>2900</v>
      </c>
      <c r="P128" s="85">
        <v>5.0</v>
      </c>
      <c r="Q128" s="85">
        <v>4.0</v>
      </c>
      <c r="R128" s="86">
        <v>3411.0</v>
      </c>
      <c r="S128" s="87" t="s">
        <v>7627</v>
      </c>
      <c r="T128" s="89" t="s">
        <v>3307</v>
      </c>
      <c r="U128" s="8"/>
      <c r="V128" s="8"/>
    </row>
    <row r="129">
      <c r="A129" s="6">
        <v>45603.0</v>
      </c>
      <c r="B129" s="8" t="s">
        <v>9290</v>
      </c>
      <c r="C129" s="12" t="s">
        <v>10156</v>
      </c>
      <c r="D129" s="8" t="s">
        <v>10157</v>
      </c>
      <c r="E129" s="8" t="s">
        <v>3306</v>
      </c>
      <c r="F129" s="130">
        <v>0.0525</v>
      </c>
      <c r="G129" s="100">
        <v>1876.0</v>
      </c>
      <c r="H129" s="100">
        <v>349900.0</v>
      </c>
      <c r="I129" s="100">
        <v>328752.0</v>
      </c>
      <c r="J129" s="100">
        <f t="shared" si="1"/>
        <v>21148</v>
      </c>
      <c r="K129" s="91" t="s">
        <v>10158</v>
      </c>
      <c r="L129" s="8" t="s">
        <v>2900</v>
      </c>
      <c r="M129" s="8" t="s">
        <v>66</v>
      </c>
      <c r="N129" s="8" t="s">
        <v>2900</v>
      </c>
      <c r="P129" s="85">
        <v>3.0</v>
      </c>
      <c r="Q129" s="85">
        <v>2.0</v>
      </c>
      <c r="R129" s="86">
        <v>1408.0</v>
      </c>
      <c r="S129" s="87"/>
      <c r="T129" s="89" t="s">
        <v>3693</v>
      </c>
      <c r="U129" s="8"/>
      <c r="V129" s="8"/>
    </row>
    <row r="130">
      <c r="A130" s="6">
        <v>45602.0</v>
      </c>
      <c r="B130" s="8" t="s">
        <v>10159</v>
      </c>
      <c r="C130" s="12" t="s">
        <v>10160</v>
      </c>
      <c r="D130" s="8" t="s">
        <v>10161</v>
      </c>
      <c r="E130" s="8" t="s">
        <v>3306</v>
      </c>
      <c r="F130" s="130">
        <v>0.0275</v>
      </c>
      <c r="G130" s="100">
        <v>2049.0</v>
      </c>
      <c r="H130" s="100">
        <v>585000.0</v>
      </c>
      <c r="I130" s="100">
        <v>465305.0</v>
      </c>
      <c r="J130" s="100">
        <f t="shared" si="1"/>
        <v>119695</v>
      </c>
      <c r="K130" s="91" t="s">
        <v>10162</v>
      </c>
      <c r="L130" s="8" t="s">
        <v>66</v>
      </c>
      <c r="M130" s="8" t="s">
        <v>66</v>
      </c>
      <c r="N130" s="8" t="s">
        <v>66</v>
      </c>
      <c r="P130" s="85">
        <v>5.0</v>
      </c>
      <c r="Q130" s="85">
        <v>4.0</v>
      </c>
      <c r="R130" s="86">
        <v>4183.0</v>
      </c>
      <c r="S130" s="87" t="s">
        <v>10163</v>
      </c>
      <c r="T130" s="89" t="s">
        <v>3693</v>
      </c>
      <c r="U130" s="8"/>
      <c r="V130" s="8"/>
    </row>
    <row r="131">
      <c r="A131" s="6">
        <v>45602.0</v>
      </c>
      <c r="B131" s="8" t="s">
        <v>9638</v>
      </c>
      <c r="C131" s="12" t="s">
        <v>10164</v>
      </c>
      <c r="D131" s="8" t="s">
        <v>10165</v>
      </c>
      <c r="E131" s="8" t="s">
        <v>3306</v>
      </c>
      <c r="F131" s="130">
        <v>0.0355</v>
      </c>
      <c r="G131" s="100">
        <v>1251.0</v>
      </c>
      <c r="H131" s="100">
        <v>387000.0</v>
      </c>
      <c r="I131" s="100">
        <v>262518.0</v>
      </c>
      <c r="J131" s="100">
        <f t="shared" si="1"/>
        <v>124482</v>
      </c>
      <c r="K131" s="91" t="s">
        <v>10166</v>
      </c>
      <c r="L131" s="8" t="s">
        <v>66</v>
      </c>
      <c r="M131" s="8" t="s">
        <v>66</v>
      </c>
      <c r="N131" s="8" t="s">
        <v>66</v>
      </c>
      <c r="P131" s="85">
        <v>3.0</v>
      </c>
      <c r="Q131" s="85">
        <v>2.0</v>
      </c>
      <c r="R131" s="86">
        <v>1808.0</v>
      </c>
      <c r="S131" s="87"/>
      <c r="T131" s="89" t="s">
        <v>3940</v>
      </c>
      <c r="U131" s="8"/>
      <c r="V131" s="8"/>
    </row>
    <row r="132">
      <c r="A132" s="6">
        <v>45600.0</v>
      </c>
      <c r="B132" s="8" t="s">
        <v>10167</v>
      </c>
      <c r="C132" s="12" t="s">
        <v>10168</v>
      </c>
      <c r="D132" s="8" t="s">
        <v>10169</v>
      </c>
      <c r="E132" s="8" t="s">
        <v>3851</v>
      </c>
      <c r="F132" s="130">
        <v>0.031</v>
      </c>
      <c r="G132" s="100">
        <v>1668.0</v>
      </c>
      <c r="H132" s="100">
        <v>419900.0</v>
      </c>
      <c r="I132" s="100">
        <v>361586.0</v>
      </c>
      <c r="J132" s="100">
        <f t="shared" si="1"/>
        <v>58314</v>
      </c>
      <c r="K132" s="91"/>
      <c r="L132" s="8" t="s">
        <v>2900</v>
      </c>
      <c r="M132" s="8" t="s">
        <v>2900</v>
      </c>
      <c r="N132" s="8" t="s">
        <v>2900</v>
      </c>
      <c r="P132" s="85">
        <v>2.0</v>
      </c>
      <c r="Q132" s="85">
        <v>2.0</v>
      </c>
      <c r="R132" s="86">
        <v>590.0</v>
      </c>
      <c r="S132" s="87"/>
      <c r="T132" s="89" t="s">
        <v>3940</v>
      </c>
      <c r="U132" s="8"/>
      <c r="V132" s="8"/>
    </row>
    <row r="133">
      <c r="A133" s="6">
        <v>45600.0</v>
      </c>
      <c r="B133" s="8" t="s">
        <v>10170</v>
      </c>
      <c r="C133" s="12" t="s">
        <v>10171</v>
      </c>
      <c r="D133" s="8" t="s">
        <v>10172</v>
      </c>
      <c r="E133" s="8" t="s">
        <v>3306</v>
      </c>
      <c r="F133" s="130">
        <v>0.04</v>
      </c>
      <c r="G133" s="100">
        <v>2174.0</v>
      </c>
      <c r="H133" s="100">
        <v>475000.0</v>
      </c>
      <c r="I133" s="100">
        <v>442552.0</v>
      </c>
      <c r="J133" s="100">
        <f t="shared" si="1"/>
        <v>32448</v>
      </c>
      <c r="K133" s="91" t="s">
        <v>10173</v>
      </c>
      <c r="L133" s="8" t="s">
        <v>2900</v>
      </c>
      <c r="M133" s="8" t="s">
        <v>66</v>
      </c>
      <c r="N133" s="8" t="s">
        <v>2900</v>
      </c>
      <c r="P133" s="85">
        <v>4.0</v>
      </c>
      <c r="Q133" s="85">
        <v>3.0</v>
      </c>
      <c r="R133" s="86">
        <v>2616.0</v>
      </c>
      <c r="S133" s="87" t="s">
        <v>10174</v>
      </c>
      <c r="T133" s="89" t="s">
        <v>3693</v>
      </c>
      <c r="U133" s="8"/>
      <c r="V133" s="8"/>
    </row>
    <row r="134">
      <c r="A134" s="6">
        <v>45600.0</v>
      </c>
      <c r="B134" s="8" t="s">
        <v>8007</v>
      </c>
      <c r="C134" s="12" t="s">
        <v>10175</v>
      </c>
      <c r="D134" s="8" t="s">
        <v>10176</v>
      </c>
      <c r="E134" s="8" t="s">
        <v>3314</v>
      </c>
      <c r="F134" s="130">
        <v>0.05375</v>
      </c>
      <c r="G134" s="100">
        <v>2111.0</v>
      </c>
      <c r="H134" s="100">
        <v>420000.0</v>
      </c>
      <c r="I134" s="100">
        <v>364427.0</v>
      </c>
      <c r="J134" s="100">
        <f t="shared" si="1"/>
        <v>55573</v>
      </c>
      <c r="K134" s="91" t="s">
        <v>10177</v>
      </c>
      <c r="L134" s="8" t="s">
        <v>2900</v>
      </c>
      <c r="M134" s="8" t="s">
        <v>66</v>
      </c>
      <c r="N134" s="8" t="s">
        <v>2900</v>
      </c>
      <c r="O134" s="88" t="s">
        <v>10178</v>
      </c>
      <c r="P134" s="85">
        <v>3.0</v>
      </c>
      <c r="Q134" s="85">
        <v>2.0</v>
      </c>
      <c r="R134" s="86">
        <v>1368.0</v>
      </c>
      <c r="S134" s="87"/>
      <c r="T134" s="89" t="s">
        <v>3307</v>
      </c>
      <c r="U134" s="8"/>
      <c r="V134" s="8"/>
    </row>
    <row r="135">
      <c r="A135" s="6">
        <v>45596.0</v>
      </c>
      <c r="B135" s="8" t="s">
        <v>3886</v>
      </c>
      <c r="C135" s="12" t="s">
        <v>10179</v>
      </c>
      <c r="D135" s="8" t="s">
        <v>10180</v>
      </c>
      <c r="E135" s="8" t="s">
        <v>3306</v>
      </c>
      <c r="F135" s="130">
        <v>0.0509</v>
      </c>
      <c r="G135" s="100">
        <v>2191.0</v>
      </c>
      <c r="H135" s="100">
        <v>515000.0</v>
      </c>
      <c r="I135" s="100">
        <v>390373.0</v>
      </c>
      <c r="J135" s="100">
        <f t="shared" si="1"/>
        <v>124627</v>
      </c>
      <c r="K135" s="91" t="s">
        <v>10181</v>
      </c>
      <c r="L135" s="8" t="s">
        <v>66</v>
      </c>
      <c r="M135" s="8" t="s">
        <v>66</v>
      </c>
      <c r="N135" s="8" t="s">
        <v>66</v>
      </c>
      <c r="P135" s="85">
        <v>4.0</v>
      </c>
      <c r="Q135" s="85">
        <v>3.0</v>
      </c>
      <c r="R135" s="86">
        <v>3120.0</v>
      </c>
      <c r="S135" s="87"/>
      <c r="T135" s="89" t="s">
        <v>3307</v>
      </c>
      <c r="U135" s="8"/>
      <c r="V135" s="8"/>
    </row>
    <row r="136">
      <c r="A136" s="6">
        <v>45596.0</v>
      </c>
      <c r="B136" s="8" t="s">
        <v>4958</v>
      </c>
      <c r="C136" s="12" t="s">
        <v>10182</v>
      </c>
      <c r="D136" s="8" t="s">
        <v>10183</v>
      </c>
      <c r="E136" s="8" t="s">
        <v>3306</v>
      </c>
      <c r="F136" s="130">
        <v>0.05125</v>
      </c>
      <c r="G136" s="100">
        <v>2269.0</v>
      </c>
      <c r="H136" s="100">
        <v>410000.0</v>
      </c>
      <c r="I136" s="100">
        <v>403988.0</v>
      </c>
      <c r="J136" s="100">
        <f t="shared" si="1"/>
        <v>6012</v>
      </c>
      <c r="K136" s="91" t="s">
        <v>10184</v>
      </c>
      <c r="L136" s="8" t="s">
        <v>2900</v>
      </c>
      <c r="M136" s="8" t="s">
        <v>66</v>
      </c>
      <c r="N136" s="8" t="s">
        <v>2900</v>
      </c>
      <c r="P136" s="85">
        <v>3.0</v>
      </c>
      <c r="Q136" s="85">
        <v>2.0</v>
      </c>
      <c r="R136" s="86">
        <v>1229.0</v>
      </c>
      <c r="S136" s="87"/>
      <c r="T136" s="89" t="s">
        <v>3693</v>
      </c>
      <c r="U136" s="8"/>
      <c r="V136" s="8"/>
    </row>
    <row r="137">
      <c r="A137" s="6">
        <v>45594.0</v>
      </c>
      <c r="B137" s="8" t="s">
        <v>6721</v>
      </c>
      <c r="C137" s="12" t="s">
        <v>10185</v>
      </c>
      <c r="D137" s="8" t="s">
        <v>10186</v>
      </c>
      <c r="E137" s="8" t="s">
        <v>3306</v>
      </c>
      <c r="F137" s="130">
        <v>0.0525</v>
      </c>
      <c r="G137" s="100">
        <v>2020.0</v>
      </c>
      <c r="H137" s="100">
        <v>375000.0</v>
      </c>
      <c r="I137" s="100">
        <v>354405.0</v>
      </c>
      <c r="J137" s="100">
        <f t="shared" si="1"/>
        <v>20595</v>
      </c>
      <c r="K137" s="91" t="s">
        <v>10187</v>
      </c>
      <c r="L137" s="8" t="s">
        <v>2900</v>
      </c>
      <c r="M137" s="8" t="s">
        <v>66</v>
      </c>
      <c r="N137" s="8" t="s">
        <v>2900</v>
      </c>
      <c r="P137" s="85">
        <v>3.0</v>
      </c>
      <c r="Q137" s="85">
        <v>2.0</v>
      </c>
      <c r="R137" s="86">
        <v>1308.0</v>
      </c>
      <c r="S137" s="87"/>
      <c r="T137" s="89" t="s">
        <v>3307</v>
      </c>
      <c r="U137" s="8"/>
      <c r="V137" s="8"/>
    </row>
    <row r="138">
      <c r="A138" s="6">
        <v>45590.0</v>
      </c>
      <c r="B138" s="8" t="s">
        <v>5552</v>
      </c>
      <c r="C138" s="12" t="s">
        <v>10188</v>
      </c>
      <c r="D138" s="8" t="s">
        <v>10189</v>
      </c>
      <c r="E138" s="8" t="s">
        <v>3306</v>
      </c>
      <c r="F138" s="130">
        <v>0.03</v>
      </c>
      <c r="G138" s="100">
        <v>1328.0</v>
      </c>
      <c r="H138" s="100">
        <v>380000.0</v>
      </c>
      <c r="I138" s="100">
        <v>284406.0</v>
      </c>
      <c r="J138" s="100">
        <f t="shared" si="1"/>
        <v>95594</v>
      </c>
      <c r="K138" s="91" t="s">
        <v>10190</v>
      </c>
      <c r="L138" s="8" t="s">
        <v>2900</v>
      </c>
      <c r="M138" s="8" t="s">
        <v>66</v>
      </c>
      <c r="N138" s="8" t="s">
        <v>2900</v>
      </c>
      <c r="P138" s="85">
        <v>3.0</v>
      </c>
      <c r="Q138" s="85">
        <v>2.0</v>
      </c>
      <c r="R138" s="86">
        <v>1469.0</v>
      </c>
      <c r="S138" s="87"/>
      <c r="T138" s="89" t="s">
        <v>3307</v>
      </c>
      <c r="U138" s="8"/>
      <c r="V138" s="8"/>
    </row>
    <row r="139">
      <c r="A139" s="6">
        <v>45590.0</v>
      </c>
      <c r="B139" s="8" t="s">
        <v>9893</v>
      </c>
      <c r="C139" s="12" t="s">
        <v>10191</v>
      </c>
      <c r="D139" s="8" t="s">
        <v>10192</v>
      </c>
      <c r="E139" s="8" t="s">
        <v>3306</v>
      </c>
      <c r="F139" s="130">
        <v>0.04</v>
      </c>
      <c r="G139" s="100">
        <v>1000.0</v>
      </c>
      <c r="H139" s="100">
        <v>425000.0</v>
      </c>
      <c r="I139" s="100">
        <v>204229.0</v>
      </c>
      <c r="J139" s="100">
        <f t="shared" si="1"/>
        <v>220771</v>
      </c>
      <c r="K139" s="91"/>
      <c r="L139" s="8" t="s">
        <v>2900</v>
      </c>
      <c r="M139" s="8" t="s">
        <v>2900</v>
      </c>
      <c r="N139" s="8" t="s">
        <v>2900</v>
      </c>
      <c r="P139" s="85">
        <v>4.0</v>
      </c>
      <c r="Q139" s="85">
        <v>2.0</v>
      </c>
      <c r="R139" s="86">
        <v>2034.0</v>
      </c>
      <c r="S139" s="87"/>
      <c r="T139" s="89" t="s">
        <v>3693</v>
      </c>
      <c r="U139" s="8"/>
      <c r="V139" s="8"/>
    </row>
    <row r="140">
      <c r="A140" s="6">
        <v>45590.0</v>
      </c>
      <c r="B140" s="8" t="s">
        <v>10193</v>
      </c>
      <c r="C140" s="12" t="s">
        <v>10194</v>
      </c>
      <c r="D140" s="8" t="s">
        <v>10195</v>
      </c>
      <c r="E140" s="8" t="s">
        <v>3306</v>
      </c>
      <c r="F140" s="130">
        <v>0.0383</v>
      </c>
      <c r="G140" s="100">
        <v>1372.0</v>
      </c>
      <c r="H140" s="100">
        <v>500000.0</v>
      </c>
      <c r="I140" s="100">
        <v>252116.0</v>
      </c>
      <c r="J140" s="100">
        <f t="shared" si="1"/>
        <v>247884</v>
      </c>
      <c r="K140" s="91"/>
      <c r="L140" s="8" t="s">
        <v>2900</v>
      </c>
      <c r="M140" s="8" t="s">
        <v>2900</v>
      </c>
      <c r="N140" s="8" t="s">
        <v>2900</v>
      </c>
      <c r="P140" s="85">
        <v>4.0</v>
      </c>
      <c r="Q140" s="85">
        <v>4.0</v>
      </c>
      <c r="R140" s="86">
        <v>2829.0</v>
      </c>
      <c r="S140" s="87"/>
      <c r="T140" s="89" t="s">
        <v>3479</v>
      </c>
      <c r="U140" s="8"/>
      <c r="V140" s="8"/>
    </row>
    <row r="141">
      <c r="A141" s="6">
        <v>45590.0</v>
      </c>
      <c r="B141" s="8" t="s">
        <v>10196</v>
      </c>
      <c r="C141" s="12" t="s">
        <v>10197</v>
      </c>
      <c r="D141" s="8" t="s">
        <v>10198</v>
      </c>
      <c r="E141" s="8" t="s">
        <v>3851</v>
      </c>
      <c r="F141" s="130">
        <v>0.0425</v>
      </c>
      <c r="G141" s="100">
        <v>1216.0</v>
      </c>
      <c r="H141" s="100">
        <v>420000.0</v>
      </c>
      <c r="I141" s="100">
        <v>219370.0</v>
      </c>
      <c r="J141" s="100">
        <f t="shared" si="1"/>
        <v>200630</v>
      </c>
      <c r="K141" s="91"/>
      <c r="L141" s="8" t="s">
        <v>2900</v>
      </c>
      <c r="M141" s="8" t="s">
        <v>2900</v>
      </c>
      <c r="N141" s="8" t="s">
        <v>2900</v>
      </c>
      <c r="P141" s="85">
        <v>3.0</v>
      </c>
      <c r="Q141" s="85">
        <v>2.0</v>
      </c>
      <c r="R141" s="86">
        <v>1295.0</v>
      </c>
      <c r="S141" s="87" t="s">
        <v>10199</v>
      </c>
      <c r="T141" s="89" t="s">
        <v>4593</v>
      </c>
      <c r="U141" s="8"/>
      <c r="V141" s="8"/>
    </row>
    <row r="142">
      <c r="A142" s="6">
        <v>45589.0</v>
      </c>
      <c r="B142" s="8" t="s">
        <v>8418</v>
      </c>
      <c r="C142" s="12" t="s">
        <v>10200</v>
      </c>
      <c r="D142" s="8" t="s">
        <v>10201</v>
      </c>
      <c r="E142" s="8" t="s">
        <v>3851</v>
      </c>
      <c r="F142" s="130">
        <v>0.0509</v>
      </c>
      <c r="G142" s="100">
        <v>2290.0</v>
      </c>
      <c r="H142" s="100">
        <v>480000.0</v>
      </c>
      <c r="I142" s="100">
        <v>408019.0</v>
      </c>
      <c r="J142" s="100">
        <f t="shared" si="1"/>
        <v>71981</v>
      </c>
      <c r="K142" s="91" t="s">
        <v>10202</v>
      </c>
      <c r="L142" s="8" t="s">
        <v>2900</v>
      </c>
      <c r="M142" s="8" t="s">
        <v>66</v>
      </c>
      <c r="N142" s="8" t="s">
        <v>2900</v>
      </c>
      <c r="P142" s="85">
        <v>3.0</v>
      </c>
      <c r="Q142" s="85">
        <v>3.0</v>
      </c>
      <c r="R142" s="86">
        <v>2444.0</v>
      </c>
      <c r="S142" s="87" t="s">
        <v>3328</v>
      </c>
      <c r="T142" s="89" t="s">
        <v>3307</v>
      </c>
      <c r="U142" s="8"/>
      <c r="V142" s="8"/>
    </row>
    <row r="143">
      <c r="A143" s="6">
        <v>45589.0</v>
      </c>
      <c r="B143" s="8" t="s">
        <v>10203</v>
      </c>
      <c r="C143" s="12" t="s">
        <v>10204</v>
      </c>
      <c r="D143" s="8" t="s">
        <v>10205</v>
      </c>
      <c r="E143" s="8" t="s">
        <v>3306</v>
      </c>
      <c r="F143" s="130">
        <v>0.0275</v>
      </c>
      <c r="G143" s="100">
        <v>1408.0</v>
      </c>
      <c r="H143" s="100">
        <v>380000.0</v>
      </c>
      <c r="I143" s="100">
        <v>319150.0</v>
      </c>
      <c r="J143" s="100">
        <f t="shared" si="1"/>
        <v>60850</v>
      </c>
      <c r="K143" s="91" t="s">
        <v>10206</v>
      </c>
      <c r="L143" s="8" t="s">
        <v>66</v>
      </c>
      <c r="M143" s="8" t="s">
        <v>66</v>
      </c>
      <c r="N143" s="8" t="s">
        <v>66</v>
      </c>
      <c r="O143" s="88" t="s">
        <v>10207</v>
      </c>
      <c r="P143" s="85">
        <v>5.0</v>
      </c>
      <c r="Q143" s="85">
        <v>2.0</v>
      </c>
      <c r="R143" s="86">
        <v>1707.0</v>
      </c>
      <c r="S143" s="87"/>
      <c r="T143" s="89" t="s">
        <v>3307</v>
      </c>
      <c r="U143" s="8"/>
      <c r="V143" s="8"/>
    </row>
    <row r="144">
      <c r="A144" s="6">
        <v>45589.0</v>
      </c>
      <c r="B144" s="8" t="s">
        <v>10208</v>
      </c>
      <c r="C144" s="12" t="s">
        <v>10209</v>
      </c>
      <c r="D144" s="8" t="s">
        <v>10210</v>
      </c>
      <c r="E144" s="8" t="s">
        <v>3306</v>
      </c>
      <c r="F144" s="130">
        <v>0.02375</v>
      </c>
      <c r="G144" s="100">
        <v>1224.0</v>
      </c>
      <c r="H144" s="100">
        <v>365000.0</v>
      </c>
      <c r="I144" s="100">
        <v>286827.0</v>
      </c>
      <c r="J144" s="100">
        <f t="shared" si="1"/>
        <v>78173</v>
      </c>
      <c r="K144" s="91" t="s">
        <v>10211</v>
      </c>
      <c r="L144" s="8" t="s">
        <v>66</v>
      </c>
      <c r="M144" s="8" t="s">
        <v>66</v>
      </c>
      <c r="N144" s="8" t="s">
        <v>66</v>
      </c>
      <c r="P144" s="85">
        <v>4.0</v>
      </c>
      <c r="Q144" s="85">
        <v>2.0</v>
      </c>
      <c r="R144" s="86">
        <v>1427.0</v>
      </c>
      <c r="S144" s="87"/>
      <c r="T144" s="89" t="s">
        <v>3307</v>
      </c>
      <c r="U144" s="8"/>
      <c r="V144" s="8"/>
    </row>
    <row r="145">
      <c r="A145" s="6">
        <v>45588.0</v>
      </c>
      <c r="B145" s="8" t="s">
        <v>10212</v>
      </c>
      <c r="C145" s="12" t="s">
        <v>10213</v>
      </c>
      <c r="D145" s="8" t="s">
        <v>10214</v>
      </c>
      <c r="E145" s="8" t="s">
        <v>3306</v>
      </c>
      <c r="F145" s="130">
        <v>0.04</v>
      </c>
      <c r="G145" s="100">
        <v>1516.0</v>
      </c>
      <c r="H145" s="100">
        <v>450000.0</v>
      </c>
      <c r="I145" s="100">
        <v>309218.0</v>
      </c>
      <c r="J145" s="100">
        <f t="shared" si="1"/>
        <v>140782</v>
      </c>
      <c r="K145" s="91" t="s">
        <v>10215</v>
      </c>
      <c r="L145" s="8" t="s">
        <v>2900</v>
      </c>
      <c r="M145" s="8" t="s">
        <v>66</v>
      </c>
      <c r="N145" s="8" t="s">
        <v>2900</v>
      </c>
      <c r="P145" s="85">
        <v>3.0</v>
      </c>
      <c r="Q145" s="85">
        <v>3.0</v>
      </c>
      <c r="R145" s="86">
        <v>1653.0</v>
      </c>
      <c r="S145" s="87"/>
      <c r="T145" s="89" t="s">
        <v>3307</v>
      </c>
      <c r="U145" s="8"/>
      <c r="V145" s="8"/>
    </row>
    <row r="146">
      <c r="A146" s="6">
        <v>45588.0</v>
      </c>
      <c r="B146" s="8" t="s">
        <v>10216</v>
      </c>
      <c r="C146" s="12" t="s">
        <v>10217</v>
      </c>
      <c r="D146" s="8" t="s">
        <v>10218</v>
      </c>
      <c r="E146" s="8" t="s">
        <v>3314</v>
      </c>
      <c r="F146" s="130">
        <v>0.05125</v>
      </c>
      <c r="G146" s="100">
        <v>1754.0</v>
      </c>
      <c r="H146" s="100">
        <v>350000.0</v>
      </c>
      <c r="I146" s="100">
        <v>312285.0</v>
      </c>
      <c r="J146" s="100">
        <f t="shared" si="1"/>
        <v>37715</v>
      </c>
      <c r="K146" s="91" t="s">
        <v>10219</v>
      </c>
      <c r="L146" s="8" t="s">
        <v>2900</v>
      </c>
      <c r="M146" s="8" t="s">
        <v>66</v>
      </c>
      <c r="N146" s="8" t="s">
        <v>2900</v>
      </c>
      <c r="P146" s="85">
        <v>2.0</v>
      </c>
      <c r="Q146" s="85">
        <v>3.0</v>
      </c>
      <c r="R146" s="86">
        <v>1600.0</v>
      </c>
      <c r="S146" s="87">
        <v>468.0</v>
      </c>
      <c r="T146" s="89" t="s">
        <v>3479</v>
      </c>
      <c r="U146" s="8"/>
      <c r="V146" s="8"/>
    </row>
    <row r="147">
      <c r="A147" s="6">
        <v>45580.0</v>
      </c>
      <c r="B147" s="8" t="s">
        <v>10220</v>
      </c>
      <c r="C147" s="12" t="s">
        <v>10221</v>
      </c>
      <c r="D147" s="8" t="s">
        <v>10222</v>
      </c>
      <c r="E147" s="8" t="s">
        <v>3851</v>
      </c>
      <c r="F147" s="130">
        <v>0.0513</v>
      </c>
      <c r="G147" s="100">
        <v>1856.0</v>
      </c>
      <c r="H147" s="100">
        <v>415000.0</v>
      </c>
      <c r="I147" s="100">
        <v>330237.0</v>
      </c>
      <c r="J147" s="100">
        <f t="shared" si="1"/>
        <v>84763</v>
      </c>
      <c r="K147" s="91"/>
      <c r="L147" s="8" t="s">
        <v>2900</v>
      </c>
      <c r="M147" s="8" t="s">
        <v>2900</v>
      </c>
      <c r="N147" s="8" t="s">
        <v>2900</v>
      </c>
      <c r="P147" s="85">
        <v>3.0</v>
      </c>
      <c r="Q147" s="85">
        <v>2.0</v>
      </c>
      <c r="R147" s="86">
        <v>1456.0</v>
      </c>
      <c r="S147" s="87" t="s">
        <v>4527</v>
      </c>
      <c r="T147" s="89" t="s">
        <v>4593</v>
      </c>
      <c r="U147" s="8"/>
      <c r="V147" s="8"/>
    </row>
    <row r="148">
      <c r="A148" s="6">
        <v>45580.0</v>
      </c>
      <c r="B148" s="8" t="s">
        <v>10223</v>
      </c>
      <c r="C148" s="12" t="s">
        <v>10224</v>
      </c>
      <c r="D148" s="8" t="s">
        <v>10225</v>
      </c>
      <c r="E148" s="8" t="s">
        <v>3306</v>
      </c>
      <c r="F148" s="130">
        <v>0.04</v>
      </c>
      <c r="G148" s="100">
        <v>2100.0</v>
      </c>
      <c r="H148" s="100">
        <v>500000.0</v>
      </c>
      <c r="I148" s="100">
        <v>428930.0</v>
      </c>
      <c r="J148" s="100">
        <f t="shared" si="1"/>
        <v>71070</v>
      </c>
      <c r="K148" s="91" t="s">
        <v>10226</v>
      </c>
      <c r="L148" s="8" t="s">
        <v>2900</v>
      </c>
      <c r="M148" s="8" t="s">
        <v>66</v>
      </c>
      <c r="N148" s="8" t="s">
        <v>2900</v>
      </c>
      <c r="P148" s="85">
        <v>3.0</v>
      </c>
      <c r="Q148" s="85">
        <v>3.0</v>
      </c>
      <c r="R148" s="86">
        <v>1792.0</v>
      </c>
      <c r="S148" s="87" t="s">
        <v>3626</v>
      </c>
      <c r="T148" s="89" t="s">
        <v>3307</v>
      </c>
      <c r="U148" s="8"/>
      <c r="V148" s="8"/>
    </row>
    <row r="149">
      <c r="A149" s="6">
        <v>45580.0</v>
      </c>
      <c r="B149" s="8" t="s">
        <v>3464</v>
      </c>
      <c r="C149" s="12" t="s">
        <v>10227</v>
      </c>
      <c r="D149" s="8" t="s">
        <v>10228</v>
      </c>
      <c r="E149" s="8" t="s">
        <v>3306</v>
      </c>
      <c r="F149" s="130">
        <v>0.03</v>
      </c>
      <c r="G149" s="100">
        <v>1477.0</v>
      </c>
      <c r="H149" s="100">
        <v>354000.0</v>
      </c>
      <c r="I149" s="100">
        <v>329720.0</v>
      </c>
      <c r="J149" s="100">
        <f t="shared" si="1"/>
        <v>24280</v>
      </c>
      <c r="K149" s="91" t="s">
        <v>10229</v>
      </c>
      <c r="L149" s="8" t="s">
        <v>2900</v>
      </c>
      <c r="M149" s="8" t="s">
        <v>66</v>
      </c>
      <c r="N149" s="8" t="s">
        <v>2900</v>
      </c>
      <c r="P149" s="85">
        <v>3.0</v>
      </c>
      <c r="Q149" s="85">
        <v>2.0</v>
      </c>
      <c r="R149" s="86">
        <v>1500.0</v>
      </c>
      <c r="S149" s="87"/>
      <c r="T149" s="89" t="s">
        <v>3307</v>
      </c>
      <c r="U149" s="8"/>
      <c r="V149" s="8"/>
    </row>
    <row r="150">
      <c r="A150" s="6">
        <v>45575.0</v>
      </c>
      <c r="B150" s="8" t="s">
        <v>10230</v>
      </c>
      <c r="C150" s="12" t="s">
        <v>10231</v>
      </c>
      <c r="D150" s="8" t="s">
        <v>10232</v>
      </c>
      <c r="E150" s="8" t="s">
        <v>3306</v>
      </c>
      <c r="F150" s="130">
        <v>0.0446</v>
      </c>
      <c r="G150" s="100">
        <v>1429.0</v>
      </c>
      <c r="H150" s="100">
        <v>500000.0</v>
      </c>
      <c r="I150" s="100">
        <v>254950.0</v>
      </c>
      <c r="J150" s="100">
        <f t="shared" si="1"/>
        <v>245050</v>
      </c>
      <c r="K150" s="91"/>
      <c r="L150" s="8" t="s">
        <v>2900</v>
      </c>
      <c r="M150" s="8" t="s">
        <v>2900</v>
      </c>
      <c r="N150" s="8" t="s">
        <v>2900</v>
      </c>
      <c r="P150" s="85">
        <v>5.0</v>
      </c>
      <c r="Q150" s="85">
        <v>4.0</v>
      </c>
      <c r="R150" s="86">
        <v>3385.0</v>
      </c>
      <c r="S150" s="87"/>
      <c r="T150" s="89" t="s">
        <v>3307</v>
      </c>
      <c r="U150" s="8"/>
      <c r="V150" s="8"/>
    </row>
    <row r="151">
      <c r="A151" s="6">
        <v>45575.0</v>
      </c>
      <c r="B151" s="8" t="s">
        <v>10233</v>
      </c>
      <c r="C151" s="12" t="s">
        <v>10234</v>
      </c>
      <c r="D151" s="8" t="s">
        <v>10235</v>
      </c>
      <c r="E151" s="8" t="s">
        <v>3306</v>
      </c>
      <c r="F151" s="130">
        <v>0.025</v>
      </c>
      <c r="G151" s="100">
        <v>2392.0</v>
      </c>
      <c r="H151" s="100">
        <v>860000.0</v>
      </c>
      <c r="I151" s="100">
        <v>549661.0</v>
      </c>
      <c r="J151" s="100">
        <f t="shared" si="1"/>
        <v>310339</v>
      </c>
      <c r="K151" s="91"/>
      <c r="L151" s="8" t="s">
        <v>2900</v>
      </c>
      <c r="M151" s="8" t="s">
        <v>2900</v>
      </c>
      <c r="N151" s="8" t="s">
        <v>2900</v>
      </c>
      <c r="P151" s="85">
        <v>6.0</v>
      </c>
      <c r="Q151" s="85">
        <v>4.0</v>
      </c>
      <c r="R151" s="86">
        <v>4432.0</v>
      </c>
      <c r="S151" s="87" t="s">
        <v>10236</v>
      </c>
      <c r="T151" s="89" t="s">
        <v>3693</v>
      </c>
      <c r="U151" s="8"/>
      <c r="V151" s="8"/>
    </row>
    <row r="152">
      <c r="A152" s="6">
        <v>45575.0</v>
      </c>
      <c r="B152" s="8" t="s">
        <v>3825</v>
      </c>
      <c r="C152" s="12" t="s">
        <v>10237</v>
      </c>
      <c r="D152" s="8" t="s">
        <v>10238</v>
      </c>
      <c r="E152" s="8" t="s">
        <v>3306</v>
      </c>
      <c r="F152" s="130">
        <v>0.03</v>
      </c>
      <c r="G152" s="100">
        <v>1246.0</v>
      </c>
      <c r="H152" s="100">
        <v>330000.0</v>
      </c>
      <c r="I152" s="100">
        <v>278158.0</v>
      </c>
      <c r="J152" s="100">
        <f t="shared" si="1"/>
        <v>51842</v>
      </c>
      <c r="K152" s="91" t="s">
        <v>10239</v>
      </c>
      <c r="L152" s="8" t="s">
        <v>66</v>
      </c>
      <c r="M152" s="8" t="s">
        <v>66</v>
      </c>
      <c r="N152" s="8" t="s">
        <v>66</v>
      </c>
      <c r="P152" s="85">
        <v>3.0</v>
      </c>
      <c r="Q152" s="85">
        <v>1.0</v>
      </c>
      <c r="R152" s="86">
        <v>925.0</v>
      </c>
      <c r="S152" s="87"/>
      <c r="T152" s="89" t="s">
        <v>3307</v>
      </c>
      <c r="U152" s="8"/>
      <c r="V152" s="8"/>
    </row>
    <row r="153">
      <c r="A153" s="6">
        <v>45574.0</v>
      </c>
      <c r="B153" s="8" t="s">
        <v>9753</v>
      </c>
      <c r="C153" s="12" t="s">
        <v>10240</v>
      </c>
      <c r="D153" s="8" t="s">
        <v>10241</v>
      </c>
      <c r="E153" s="8" t="s">
        <v>3851</v>
      </c>
      <c r="F153" s="130">
        <v>0.028</v>
      </c>
      <c r="G153" s="100">
        <v>1408.0</v>
      </c>
      <c r="H153" s="100">
        <v>375000.0</v>
      </c>
      <c r="I153" s="100">
        <v>312489.0</v>
      </c>
      <c r="J153" s="100">
        <f t="shared" si="1"/>
        <v>62511</v>
      </c>
      <c r="K153" s="91" t="s">
        <v>10242</v>
      </c>
      <c r="L153" s="8" t="s">
        <v>2900</v>
      </c>
      <c r="M153" s="8" t="s">
        <v>66</v>
      </c>
      <c r="N153" s="8" t="s">
        <v>2900</v>
      </c>
      <c r="P153" s="85">
        <v>4.0</v>
      </c>
      <c r="Q153" s="85">
        <v>3.0</v>
      </c>
      <c r="R153" s="86">
        <v>2662.0</v>
      </c>
      <c r="S153" s="87">
        <v>255.0</v>
      </c>
      <c r="T153" s="89" t="s">
        <v>3307</v>
      </c>
      <c r="U153" s="8"/>
      <c r="V153" s="8"/>
    </row>
    <row r="154">
      <c r="A154" s="6">
        <v>45574.0</v>
      </c>
      <c r="B154" s="8" t="s">
        <v>7725</v>
      </c>
      <c r="C154" s="12" t="s">
        <v>10243</v>
      </c>
      <c r="D154" s="8" t="s">
        <v>10244</v>
      </c>
      <c r="E154" s="8" t="s">
        <v>3851</v>
      </c>
      <c r="F154" s="130">
        <v>0.05375</v>
      </c>
      <c r="G154" s="100">
        <v>2529.0</v>
      </c>
      <c r="H154" s="100">
        <v>439999.0</v>
      </c>
      <c r="I154" s="100">
        <v>436605.0</v>
      </c>
      <c r="J154" s="100">
        <f t="shared" si="1"/>
        <v>3394</v>
      </c>
      <c r="K154" s="91"/>
      <c r="L154" s="8" t="s">
        <v>66</v>
      </c>
      <c r="M154" s="8" t="s">
        <v>66</v>
      </c>
      <c r="N154" s="8" t="s">
        <v>66</v>
      </c>
      <c r="P154" s="85">
        <v>4.0</v>
      </c>
      <c r="Q154" s="85">
        <v>3.0</v>
      </c>
      <c r="R154" s="86">
        <v>2271.0</v>
      </c>
      <c r="S154" s="87"/>
      <c r="T154" s="89" t="s">
        <v>3307</v>
      </c>
      <c r="U154" s="8"/>
      <c r="V154" s="8"/>
    </row>
    <row r="155">
      <c r="A155" s="6">
        <v>45574.0</v>
      </c>
      <c r="B155" s="8" t="s">
        <v>10245</v>
      </c>
      <c r="C155" s="12" t="s">
        <v>10246</v>
      </c>
      <c r="D155" s="8" t="s">
        <v>10247</v>
      </c>
      <c r="E155" s="8" t="s">
        <v>3306</v>
      </c>
      <c r="F155" s="130">
        <v>0.04</v>
      </c>
      <c r="G155" s="100">
        <v>3001.0</v>
      </c>
      <c r="H155" s="100">
        <v>630000.0</v>
      </c>
      <c r="I155" s="100">
        <v>611945.0</v>
      </c>
      <c r="J155" s="100">
        <f t="shared" si="1"/>
        <v>18055</v>
      </c>
      <c r="K155" s="91" t="s">
        <v>10248</v>
      </c>
      <c r="L155" s="8" t="s">
        <v>66</v>
      </c>
      <c r="M155" s="8" t="s">
        <v>66</v>
      </c>
      <c r="N155" s="8" t="s">
        <v>66</v>
      </c>
      <c r="P155" s="85">
        <v>4.0</v>
      </c>
      <c r="Q155" s="85">
        <v>3.0</v>
      </c>
      <c r="R155" s="86">
        <v>4830.0</v>
      </c>
      <c r="S155" s="87" t="s">
        <v>7434</v>
      </c>
      <c r="T155" s="89" t="s">
        <v>3940</v>
      </c>
      <c r="U155" s="8"/>
      <c r="V155" s="8"/>
    </row>
    <row r="156">
      <c r="A156" s="6">
        <v>45574.0</v>
      </c>
      <c r="B156" s="8" t="s">
        <v>10249</v>
      </c>
      <c r="C156" s="12" t="s">
        <v>10250</v>
      </c>
      <c r="D156" s="8" t="s">
        <v>10251</v>
      </c>
      <c r="E156" s="8" t="s">
        <v>3306</v>
      </c>
      <c r="F156" s="130">
        <v>0.045</v>
      </c>
      <c r="G156" s="100">
        <v>2700.0</v>
      </c>
      <c r="H156" s="100">
        <v>619000.0</v>
      </c>
      <c r="I156" s="100">
        <v>467000.0</v>
      </c>
      <c r="J156" s="100">
        <f t="shared" si="1"/>
        <v>152000</v>
      </c>
      <c r="K156" s="91" t="s">
        <v>10252</v>
      </c>
      <c r="L156" s="8" t="s">
        <v>2900</v>
      </c>
      <c r="M156" s="8" t="s">
        <v>66</v>
      </c>
      <c r="N156" s="8" t="s">
        <v>2900</v>
      </c>
      <c r="P156" s="85">
        <v>4.0</v>
      </c>
      <c r="Q156" s="85">
        <v>3.0</v>
      </c>
      <c r="R156" s="86">
        <v>3154.0</v>
      </c>
      <c r="S156" s="87"/>
      <c r="T156" s="89" t="s">
        <v>3307</v>
      </c>
      <c r="U156" s="8"/>
      <c r="V156" s="8"/>
    </row>
    <row r="157">
      <c r="A157" s="6">
        <v>45574.0</v>
      </c>
      <c r="B157" s="8" t="s">
        <v>4292</v>
      </c>
      <c r="C157" s="12" t="s">
        <v>10253</v>
      </c>
      <c r="D157" s="8" t="s">
        <v>10254</v>
      </c>
      <c r="E157" s="8" t="s">
        <v>3306</v>
      </c>
      <c r="F157" s="130">
        <v>0.0509</v>
      </c>
      <c r="G157" s="100">
        <v>1898.0</v>
      </c>
      <c r="H157" s="100">
        <v>365000.0</v>
      </c>
      <c r="I157" s="100">
        <v>338194.0</v>
      </c>
      <c r="J157" s="100">
        <f t="shared" si="1"/>
        <v>26806</v>
      </c>
      <c r="K157" s="91" t="s">
        <v>3424</v>
      </c>
      <c r="L157" s="8" t="s">
        <v>2900</v>
      </c>
      <c r="M157" s="8" t="s">
        <v>66</v>
      </c>
      <c r="N157" s="8" t="s">
        <v>2900</v>
      </c>
      <c r="P157" s="85">
        <v>3.0</v>
      </c>
      <c r="Q157" s="85">
        <v>2.0</v>
      </c>
      <c r="R157" s="86">
        <v>1664.0</v>
      </c>
      <c r="S157" s="87"/>
      <c r="T157" s="89" t="s">
        <v>3479</v>
      </c>
      <c r="U157" s="8"/>
      <c r="V157" s="8"/>
    </row>
    <row r="158">
      <c r="A158" s="6">
        <v>45574.0</v>
      </c>
      <c r="B158" s="8" t="s">
        <v>7242</v>
      </c>
      <c r="C158" s="12" t="s">
        <v>10255</v>
      </c>
      <c r="D158" s="8" t="s">
        <v>10256</v>
      </c>
      <c r="E158" s="8" t="s">
        <v>3306</v>
      </c>
      <c r="F158" s="130">
        <v>0.0275</v>
      </c>
      <c r="G158" s="100">
        <v>2536.0</v>
      </c>
      <c r="H158" s="100">
        <v>834900.0</v>
      </c>
      <c r="I158" s="100">
        <v>578313.0</v>
      </c>
      <c r="J158" s="100">
        <f t="shared" si="1"/>
        <v>256587</v>
      </c>
      <c r="K158" s="91"/>
      <c r="L158" s="8" t="s">
        <v>2900</v>
      </c>
      <c r="M158" s="8" t="s">
        <v>2900</v>
      </c>
      <c r="N158" s="8" t="s">
        <v>2900</v>
      </c>
      <c r="P158" s="85">
        <v>4.0</v>
      </c>
      <c r="Q158" s="85">
        <v>3.0</v>
      </c>
      <c r="R158" s="86">
        <v>3978.0</v>
      </c>
      <c r="S158" s="87"/>
      <c r="T158" s="89" t="s">
        <v>4593</v>
      </c>
      <c r="U158" s="8"/>
      <c r="V158" s="8"/>
    </row>
    <row r="159">
      <c r="A159" s="6">
        <v>45574.0</v>
      </c>
      <c r="B159" s="8" t="s">
        <v>10257</v>
      </c>
      <c r="C159" s="12" t="s">
        <v>10258</v>
      </c>
      <c r="D159" s="8" t="s">
        <v>10259</v>
      </c>
      <c r="E159" s="8" t="s">
        <v>3306</v>
      </c>
      <c r="F159" s="130">
        <v>0.025</v>
      </c>
      <c r="G159" s="100">
        <v>3449.0</v>
      </c>
      <c r="H159" s="100">
        <v>548000.0</v>
      </c>
      <c r="I159" s="100">
        <v>395162.0</v>
      </c>
      <c r="J159" s="100">
        <f t="shared" si="1"/>
        <v>152838</v>
      </c>
      <c r="K159" s="91"/>
      <c r="L159" s="8" t="s">
        <v>2900</v>
      </c>
      <c r="M159" s="8" t="s">
        <v>2900</v>
      </c>
      <c r="N159" s="8" t="s">
        <v>2900</v>
      </c>
      <c r="P159" s="85">
        <v>5.0</v>
      </c>
      <c r="Q159" s="85">
        <v>3.0</v>
      </c>
      <c r="R159" s="86">
        <v>3120.0</v>
      </c>
      <c r="S159" s="87"/>
      <c r="T159" s="89" t="s">
        <v>3307</v>
      </c>
      <c r="U159" s="8"/>
      <c r="V159" s="8"/>
    </row>
    <row r="160">
      <c r="A160" s="6">
        <v>45574.0</v>
      </c>
      <c r="B160" s="8" t="s">
        <v>10260</v>
      </c>
      <c r="C160" s="12" t="s">
        <v>10261</v>
      </c>
      <c r="D160" s="8" t="s">
        <v>10262</v>
      </c>
      <c r="E160" s="8" t="s">
        <v>3306</v>
      </c>
      <c r="F160" s="130">
        <v>0.04</v>
      </c>
      <c r="G160" s="100">
        <v>2769.0</v>
      </c>
      <c r="H160" s="100">
        <v>615000.0</v>
      </c>
      <c r="I160" s="100">
        <v>559155.0</v>
      </c>
      <c r="J160" s="100">
        <f t="shared" si="1"/>
        <v>55845</v>
      </c>
      <c r="K160" s="91"/>
      <c r="L160" s="8" t="s">
        <v>66</v>
      </c>
      <c r="M160" s="8" t="s">
        <v>66</v>
      </c>
      <c r="N160" s="8" t="s">
        <v>66</v>
      </c>
      <c r="P160" s="85">
        <v>5.0</v>
      </c>
      <c r="Q160" s="85">
        <v>4.0</v>
      </c>
      <c r="R160" s="86">
        <v>3529.0</v>
      </c>
      <c r="S160" s="87" t="s">
        <v>4148</v>
      </c>
      <c r="T160" s="89" t="s">
        <v>3307</v>
      </c>
      <c r="U160" s="8"/>
      <c r="V160" s="8"/>
    </row>
    <row r="161">
      <c r="A161" s="6">
        <v>45565.0</v>
      </c>
      <c r="B161" s="8" t="s">
        <v>7947</v>
      </c>
      <c r="C161" s="12" t="s">
        <v>10263</v>
      </c>
      <c r="D161" s="8" t="s">
        <v>10264</v>
      </c>
      <c r="E161" s="8" t="s">
        <v>3851</v>
      </c>
      <c r="F161" s="130">
        <v>0.0412</v>
      </c>
      <c r="G161" s="100">
        <v>1773.0</v>
      </c>
      <c r="H161" s="100">
        <v>479900.0</v>
      </c>
      <c r="I161" s="100">
        <v>350490.0</v>
      </c>
      <c r="J161" s="100">
        <f t="shared" si="1"/>
        <v>129410</v>
      </c>
      <c r="K161" s="91"/>
      <c r="L161" s="8" t="s">
        <v>2900</v>
      </c>
      <c r="M161" s="8" t="s">
        <v>66</v>
      </c>
      <c r="N161" s="8" t="s">
        <v>2900</v>
      </c>
      <c r="P161" s="85">
        <v>4.0</v>
      </c>
      <c r="Q161" s="85">
        <v>4.0</v>
      </c>
      <c r="R161" s="86">
        <v>3318.0</v>
      </c>
      <c r="S161" s="87">
        <v>105.0</v>
      </c>
      <c r="T161" s="89" t="s">
        <v>3307</v>
      </c>
      <c r="U161" s="8"/>
      <c r="V161" s="8"/>
    </row>
    <row r="162">
      <c r="A162" s="6">
        <v>45565.0</v>
      </c>
      <c r="B162" s="8" t="s">
        <v>10265</v>
      </c>
      <c r="C162" s="12" t="s">
        <v>10266</v>
      </c>
      <c r="D162" s="8" t="s">
        <v>10267</v>
      </c>
      <c r="E162" s="8" t="s">
        <v>3306</v>
      </c>
      <c r="F162" s="130">
        <v>0.0275</v>
      </c>
      <c r="G162" s="100">
        <v>2012.0</v>
      </c>
      <c r="H162" s="100">
        <v>640000.0</v>
      </c>
      <c r="I162" s="100">
        <v>459915.0</v>
      </c>
      <c r="J162" s="100">
        <f t="shared" si="1"/>
        <v>180085</v>
      </c>
      <c r="K162" s="91"/>
      <c r="L162" s="8" t="s">
        <v>2900</v>
      </c>
      <c r="M162" s="8" t="s">
        <v>2900</v>
      </c>
      <c r="N162" s="8" t="s">
        <v>2900</v>
      </c>
      <c r="P162" s="85">
        <v>4.0</v>
      </c>
      <c r="Q162" s="85">
        <v>3.0</v>
      </c>
      <c r="R162" s="86">
        <v>3416.0</v>
      </c>
      <c r="S162" s="87">
        <v>110.0</v>
      </c>
      <c r="T162" s="89" t="s">
        <v>3307</v>
      </c>
      <c r="U162" s="8"/>
      <c r="V162" s="8"/>
    </row>
    <row r="163">
      <c r="A163" s="6">
        <v>45565.0</v>
      </c>
      <c r="B163" s="8" t="s">
        <v>6404</v>
      </c>
      <c r="C163" s="12" t="s">
        <v>10268</v>
      </c>
      <c r="D163" s="8" t="s">
        <v>10269</v>
      </c>
      <c r="E163" s="8" t="s">
        <v>3306</v>
      </c>
      <c r="F163" s="130">
        <v>0.05125</v>
      </c>
      <c r="G163" s="100">
        <v>3581.0</v>
      </c>
      <c r="H163" s="100">
        <v>872500.0</v>
      </c>
      <c r="I163" s="100">
        <v>638383.0</v>
      </c>
      <c r="J163" s="100">
        <f t="shared" si="1"/>
        <v>234117</v>
      </c>
      <c r="K163" s="91"/>
      <c r="L163" s="8" t="s">
        <v>2900</v>
      </c>
      <c r="M163" s="8" t="s">
        <v>2900</v>
      </c>
      <c r="N163" s="8" t="s">
        <v>2900</v>
      </c>
      <c r="P163" s="85">
        <v>4.0</v>
      </c>
      <c r="Q163" s="85">
        <v>3.0</v>
      </c>
      <c r="R163" s="86">
        <v>1864.0</v>
      </c>
      <c r="S163" s="87"/>
      <c r="T163" s="89" t="s">
        <v>3307</v>
      </c>
      <c r="U163" s="8"/>
      <c r="V163" s="8"/>
    </row>
    <row r="164">
      <c r="A164" s="6">
        <v>45562.0</v>
      </c>
      <c r="B164" s="8" t="s">
        <v>10270</v>
      </c>
      <c r="C164" s="12" t="s">
        <v>10271</v>
      </c>
      <c r="D164" s="8" t="s">
        <v>10272</v>
      </c>
      <c r="E164" s="8" t="s">
        <v>3306</v>
      </c>
      <c r="F164" s="130">
        <v>0.0275</v>
      </c>
      <c r="G164" s="100">
        <v>2041.0</v>
      </c>
      <c r="H164" s="100">
        <v>545000.0</v>
      </c>
      <c r="I164" s="100">
        <v>463821.0</v>
      </c>
      <c r="J164" s="100">
        <f t="shared" si="1"/>
        <v>81179</v>
      </c>
      <c r="K164" s="91" t="s">
        <v>10273</v>
      </c>
      <c r="L164" s="8" t="s">
        <v>66</v>
      </c>
      <c r="M164" s="8" t="s">
        <v>2900</v>
      </c>
      <c r="N164" s="8" t="s">
        <v>66</v>
      </c>
      <c r="P164" s="85">
        <v>4.0</v>
      </c>
      <c r="Q164" s="85">
        <v>2.0</v>
      </c>
      <c r="R164" s="86">
        <v>2256.0</v>
      </c>
      <c r="S164" s="87"/>
      <c r="T164" s="89" t="s">
        <v>3307</v>
      </c>
      <c r="U164" s="8"/>
      <c r="V164" s="8"/>
    </row>
    <row r="165">
      <c r="A165" s="6">
        <v>45562.0</v>
      </c>
      <c r="B165" s="8" t="s">
        <v>3342</v>
      </c>
      <c r="C165" s="12" t="s">
        <v>10274</v>
      </c>
      <c r="D165" s="8" t="s">
        <v>10275</v>
      </c>
      <c r="E165" s="8" t="s">
        <v>3306</v>
      </c>
      <c r="F165" s="130">
        <v>0.02875</v>
      </c>
      <c r="G165" s="100">
        <v>1573.0</v>
      </c>
      <c r="H165" s="100">
        <v>418500.0</v>
      </c>
      <c r="I165" s="100">
        <v>351306.0</v>
      </c>
      <c r="J165" s="100">
        <f t="shared" si="1"/>
        <v>67194</v>
      </c>
      <c r="K165" s="91"/>
      <c r="L165" s="8" t="s">
        <v>2900</v>
      </c>
      <c r="M165" s="8" t="s">
        <v>66</v>
      </c>
      <c r="N165" s="8" t="s">
        <v>2900</v>
      </c>
      <c r="P165" s="85">
        <v>3.0</v>
      </c>
      <c r="Q165" s="85">
        <v>3.0</v>
      </c>
      <c r="R165" s="86">
        <v>1688.0</v>
      </c>
      <c r="S165" s="87"/>
      <c r="T165" s="89" t="s">
        <v>4593</v>
      </c>
      <c r="U165" s="8"/>
      <c r="V165" s="8"/>
    </row>
    <row r="166">
      <c r="A166" s="6">
        <v>45562.0</v>
      </c>
      <c r="B166" s="8" t="s">
        <v>10276</v>
      </c>
      <c r="C166" s="12" t="s">
        <v>10277</v>
      </c>
      <c r="D166" s="8" t="s">
        <v>10278</v>
      </c>
      <c r="E166" s="8" t="s">
        <v>3306</v>
      </c>
      <c r="F166" s="130">
        <v>0.0325</v>
      </c>
      <c r="G166" s="100">
        <v>1294.0</v>
      </c>
      <c r="H166" s="100">
        <v>399900.0</v>
      </c>
      <c r="I166" s="100">
        <v>269670.0</v>
      </c>
      <c r="J166" s="100">
        <f t="shared" si="1"/>
        <v>130230</v>
      </c>
      <c r="K166" s="91" t="s">
        <v>10279</v>
      </c>
      <c r="L166" s="8" t="s">
        <v>2900</v>
      </c>
      <c r="M166" s="8" t="s">
        <v>66</v>
      </c>
      <c r="N166" s="8" t="s">
        <v>2900</v>
      </c>
      <c r="P166" s="85">
        <v>3.0</v>
      </c>
      <c r="Q166" s="85">
        <v>2.0</v>
      </c>
      <c r="R166" s="86">
        <v>1680.0</v>
      </c>
      <c r="S166" s="87"/>
      <c r="T166" s="89" t="s">
        <v>3307</v>
      </c>
      <c r="U166" s="8"/>
      <c r="V166" s="8"/>
    </row>
    <row r="167">
      <c r="A167" s="6">
        <v>45562.0</v>
      </c>
      <c r="B167" s="8" t="s">
        <v>10280</v>
      </c>
      <c r="C167" s="12" t="s">
        <v>10281</v>
      </c>
      <c r="D167" s="8" t="s">
        <v>10282</v>
      </c>
      <c r="E167" s="8" t="s">
        <v>3851</v>
      </c>
      <c r="F167" s="130">
        <v>0.028</v>
      </c>
      <c r="G167" s="100">
        <v>1332.0</v>
      </c>
      <c r="H167" s="100">
        <v>426000.0</v>
      </c>
      <c r="I167" s="100">
        <v>296939.0</v>
      </c>
      <c r="J167" s="100">
        <f t="shared" si="1"/>
        <v>129061</v>
      </c>
      <c r="K167" s="91" t="s">
        <v>10283</v>
      </c>
      <c r="L167" s="8" t="s">
        <v>2900</v>
      </c>
      <c r="M167" s="8" t="s">
        <v>66</v>
      </c>
      <c r="N167" s="8" t="s">
        <v>2900</v>
      </c>
      <c r="P167" s="85">
        <v>3.0</v>
      </c>
      <c r="Q167" s="85">
        <v>3.0</v>
      </c>
      <c r="R167" s="86">
        <v>1935.0</v>
      </c>
      <c r="S167" s="87">
        <v>59.0</v>
      </c>
      <c r="T167" s="89" t="s">
        <v>10284</v>
      </c>
      <c r="U167" s="8"/>
      <c r="V167" s="8"/>
    </row>
    <row r="168">
      <c r="A168" s="6">
        <v>45562.0</v>
      </c>
      <c r="B168" s="8" t="s">
        <v>10285</v>
      </c>
      <c r="C168" s="12" t="s">
        <v>10286</v>
      </c>
      <c r="D168" s="8" t="s">
        <v>10287</v>
      </c>
      <c r="E168" s="8"/>
      <c r="F168" s="130">
        <v>0.029</v>
      </c>
      <c r="G168" s="100">
        <v>1143.0</v>
      </c>
      <c r="H168" s="100">
        <v>365000.0</v>
      </c>
      <c r="I168" s="100">
        <v>250309.0</v>
      </c>
      <c r="J168" s="100">
        <f t="shared" si="1"/>
        <v>114691</v>
      </c>
      <c r="K168" s="91" t="s">
        <v>10288</v>
      </c>
      <c r="L168" s="8" t="s">
        <v>2900</v>
      </c>
      <c r="M168" s="8" t="s">
        <v>66</v>
      </c>
      <c r="N168" s="8" t="s">
        <v>2900</v>
      </c>
      <c r="P168" s="85">
        <v>3.0</v>
      </c>
      <c r="Q168" s="85">
        <v>2.0</v>
      </c>
      <c r="R168" s="86">
        <v>1208.0</v>
      </c>
      <c r="S168" s="87"/>
      <c r="T168" s="89" t="s">
        <v>3940</v>
      </c>
      <c r="U168" s="8"/>
      <c r="V168" s="8"/>
    </row>
    <row r="169">
      <c r="A169" s="6">
        <v>45562.0</v>
      </c>
      <c r="B169" s="8" t="s">
        <v>3794</v>
      </c>
      <c r="C169" s="12" t="s">
        <v>10289</v>
      </c>
      <c r="D169" s="8" t="s">
        <v>10290</v>
      </c>
      <c r="E169" s="8" t="s">
        <v>3306</v>
      </c>
      <c r="F169" s="130">
        <v>0.0175</v>
      </c>
      <c r="G169" s="100">
        <v>1834.0</v>
      </c>
      <c r="H169" s="100">
        <v>595000.0</v>
      </c>
      <c r="I169" s="100">
        <v>400764.0</v>
      </c>
      <c r="J169" s="100">
        <f t="shared" si="1"/>
        <v>194236</v>
      </c>
      <c r="K169" s="91" t="s">
        <v>10291</v>
      </c>
      <c r="L169" s="8" t="s">
        <v>2900</v>
      </c>
      <c r="M169" s="8" t="s">
        <v>2900</v>
      </c>
      <c r="N169" s="8" t="s">
        <v>2900</v>
      </c>
      <c r="P169" s="85">
        <v>4.0</v>
      </c>
      <c r="Q169" s="85">
        <v>4.0</v>
      </c>
      <c r="R169" s="86">
        <v>3486.0</v>
      </c>
      <c r="S169" s="87"/>
      <c r="T169" s="89" t="s">
        <v>3307</v>
      </c>
      <c r="U169" s="8"/>
      <c r="V169" s="8"/>
    </row>
    <row r="170">
      <c r="A170" s="6">
        <v>45562.0</v>
      </c>
      <c r="B170" s="8" t="s">
        <v>10292</v>
      </c>
      <c r="C170" s="12" t="s">
        <v>10293</v>
      </c>
      <c r="D170" s="8" t="s">
        <v>10294</v>
      </c>
      <c r="E170" s="8" t="s">
        <v>3306</v>
      </c>
      <c r="F170" s="130">
        <v>0.0338</v>
      </c>
      <c r="G170" s="100">
        <v>1685.0</v>
      </c>
      <c r="H170" s="100">
        <v>579900.0</v>
      </c>
      <c r="I170" s="100">
        <v>274279.0</v>
      </c>
      <c r="J170" s="100">
        <f t="shared" si="1"/>
        <v>305621</v>
      </c>
      <c r="K170" s="91"/>
      <c r="L170" s="8" t="s">
        <v>2900</v>
      </c>
      <c r="M170" s="8" t="s">
        <v>2900</v>
      </c>
      <c r="N170" s="8" t="s">
        <v>2900</v>
      </c>
      <c r="P170" s="85">
        <v>5.0</v>
      </c>
      <c r="Q170" s="85">
        <v>4.0</v>
      </c>
      <c r="R170" s="86">
        <v>3822.0</v>
      </c>
      <c r="S170" s="87" t="s">
        <v>8086</v>
      </c>
      <c r="T170" s="89" t="s">
        <v>3940</v>
      </c>
      <c r="U170" s="8"/>
      <c r="V170" s="8"/>
    </row>
    <row r="171">
      <c r="A171" s="6">
        <v>45562.0</v>
      </c>
      <c r="B171" s="8" t="s">
        <v>4934</v>
      </c>
      <c r="C171" s="12" t="s">
        <v>10295</v>
      </c>
      <c r="D171" s="8" t="s">
        <v>10296</v>
      </c>
      <c r="E171" s="8" t="s">
        <v>3306</v>
      </c>
      <c r="F171" s="130">
        <v>0.0325</v>
      </c>
      <c r="G171" s="100">
        <v>1072.0</v>
      </c>
      <c r="H171" s="100">
        <v>419950.0</v>
      </c>
      <c r="I171" s="100">
        <v>223419.0</v>
      </c>
      <c r="J171" s="100">
        <f t="shared" si="1"/>
        <v>196531</v>
      </c>
      <c r="K171" s="91"/>
      <c r="L171" s="8" t="s">
        <v>2900</v>
      </c>
      <c r="M171" s="8" t="s">
        <v>2900</v>
      </c>
      <c r="N171" s="8" t="s">
        <v>2900</v>
      </c>
      <c r="P171" s="85">
        <v>3.0</v>
      </c>
      <c r="Q171" s="85">
        <v>1.0</v>
      </c>
      <c r="R171" s="86">
        <v>1604.0</v>
      </c>
      <c r="S171" s="87"/>
      <c r="T171" s="89" t="s">
        <v>4593</v>
      </c>
      <c r="U171" s="8"/>
      <c r="V171" s="8"/>
    </row>
    <row r="172">
      <c r="A172" s="6">
        <v>45562.0</v>
      </c>
      <c r="B172" s="8" t="s">
        <v>9420</v>
      </c>
      <c r="C172" s="12" t="s">
        <v>10297</v>
      </c>
      <c r="D172" s="8" t="s">
        <v>10298</v>
      </c>
      <c r="E172" s="8" t="s">
        <v>3306</v>
      </c>
      <c r="F172" s="130">
        <v>0.02375</v>
      </c>
      <c r="G172" s="100">
        <v>1242.0</v>
      </c>
      <c r="H172" s="100">
        <v>625000.0</v>
      </c>
      <c r="I172" s="100">
        <v>291741.0</v>
      </c>
      <c r="J172" s="100">
        <f t="shared" si="1"/>
        <v>333259</v>
      </c>
      <c r="K172" s="91"/>
      <c r="L172" s="8" t="s">
        <v>2900</v>
      </c>
      <c r="M172" s="8" t="s">
        <v>2900</v>
      </c>
      <c r="N172" s="8" t="s">
        <v>2900</v>
      </c>
      <c r="P172" s="85">
        <v>5.0</v>
      </c>
      <c r="Q172" s="85">
        <v>3.0</v>
      </c>
      <c r="R172" s="86">
        <v>3120.0</v>
      </c>
      <c r="S172" s="87" t="s">
        <v>3838</v>
      </c>
      <c r="T172" s="89" t="s">
        <v>3307</v>
      </c>
      <c r="U172" s="8"/>
      <c r="V172" s="8"/>
    </row>
    <row r="173">
      <c r="A173" s="6">
        <v>45560.0</v>
      </c>
      <c r="B173" s="8" t="s">
        <v>7379</v>
      </c>
      <c r="C173" s="12" t="s">
        <v>10299</v>
      </c>
      <c r="D173" s="8" t="s">
        <v>10300</v>
      </c>
      <c r="E173" s="8" t="s">
        <v>3314</v>
      </c>
      <c r="F173" s="130">
        <v>0.0555</v>
      </c>
      <c r="G173" s="100">
        <v>2307.0</v>
      </c>
      <c r="H173" s="100">
        <v>425000.0</v>
      </c>
      <c r="I173" s="100">
        <v>393477.0</v>
      </c>
      <c r="J173" s="100">
        <f t="shared" si="1"/>
        <v>31523</v>
      </c>
      <c r="K173" s="91" t="s">
        <v>10301</v>
      </c>
      <c r="L173" s="8" t="s">
        <v>66</v>
      </c>
      <c r="M173" s="8" t="s">
        <v>66</v>
      </c>
      <c r="N173" s="8" t="s">
        <v>66</v>
      </c>
      <c r="O173" s="88" t="s">
        <v>10302</v>
      </c>
      <c r="P173" s="85">
        <v>4.0</v>
      </c>
      <c r="Q173" s="85">
        <v>3.0</v>
      </c>
      <c r="R173" s="86">
        <v>1725.0</v>
      </c>
      <c r="S173" s="87">
        <v>45.0</v>
      </c>
      <c r="T173" s="89" t="s">
        <v>10284</v>
      </c>
      <c r="U173" s="8"/>
      <c r="V173" s="8"/>
    </row>
    <row r="174">
      <c r="A174" s="6">
        <v>45558.0</v>
      </c>
      <c r="B174" s="8" t="s">
        <v>4594</v>
      </c>
      <c r="C174" s="12" t="s">
        <v>10303</v>
      </c>
      <c r="D174" s="8" t="s">
        <v>10304</v>
      </c>
      <c r="E174" s="8" t="s">
        <v>3306</v>
      </c>
      <c r="F174" s="130">
        <v>0.0499</v>
      </c>
      <c r="G174" s="100">
        <v>2193.0</v>
      </c>
      <c r="H174" s="100">
        <v>424900.0</v>
      </c>
      <c r="I174" s="100">
        <v>396601.0</v>
      </c>
      <c r="J174" s="100">
        <f t="shared" si="1"/>
        <v>28299</v>
      </c>
      <c r="K174" s="91" t="s">
        <v>10305</v>
      </c>
      <c r="L174" s="8" t="s">
        <v>66</v>
      </c>
      <c r="M174" s="8" t="s">
        <v>66</v>
      </c>
      <c r="N174" s="8" t="s">
        <v>66</v>
      </c>
      <c r="P174" s="85">
        <v>4.0</v>
      </c>
      <c r="Q174" s="85">
        <v>2.0</v>
      </c>
      <c r="R174" s="86">
        <v>1707.0</v>
      </c>
      <c r="S174" s="87"/>
      <c r="T174" s="89" t="s">
        <v>3307</v>
      </c>
      <c r="U174" s="8"/>
      <c r="V174" s="8"/>
    </row>
    <row r="175">
      <c r="A175" s="6">
        <v>45558.0</v>
      </c>
      <c r="B175" s="8" t="s">
        <v>10306</v>
      </c>
      <c r="C175" s="12" t="s">
        <v>10307</v>
      </c>
      <c r="D175" s="8" t="s">
        <v>10308</v>
      </c>
      <c r="E175" s="8" t="s">
        <v>3306</v>
      </c>
      <c r="F175" s="130">
        <v>0.02875</v>
      </c>
      <c r="G175" s="100">
        <v>1782.0</v>
      </c>
      <c r="H175" s="100">
        <v>460000.0</v>
      </c>
      <c r="I175" s="100">
        <v>399731.0</v>
      </c>
      <c r="J175" s="100">
        <f t="shared" si="1"/>
        <v>60269</v>
      </c>
      <c r="K175" s="91" t="s">
        <v>10309</v>
      </c>
      <c r="L175" s="8" t="s">
        <v>2900</v>
      </c>
      <c r="M175" s="8" t="s">
        <v>66</v>
      </c>
      <c r="N175" s="8" t="s">
        <v>2900</v>
      </c>
      <c r="P175" s="85">
        <v>4.0</v>
      </c>
      <c r="Q175" s="85">
        <v>4.0</v>
      </c>
      <c r="R175" s="86">
        <v>2340.0</v>
      </c>
      <c r="S175" s="87"/>
      <c r="T175" s="89" t="s">
        <v>3307</v>
      </c>
      <c r="U175" s="8"/>
      <c r="V175" s="8"/>
    </row>
    <row r="176">
      <c r="A176" s="6">
        <v>45558.0</v>
      </c>
      <c r="B176" s="8" t="s">
        <v>10310</v>
      </c>
      <c r="C176" s="12" t="s">
        <v>10311</v>
      </c>
      <c r="D176" s="8" t="s">
        <v>10312</v>
      </c>
      <c r="E176" s="8" t="s">
        <v>3851</v>
      </c>
      <c r="F176" s="130">
        <v>0.0271</v>
      </c>
      <c r="G176" s="100">
        <v>1455.0</v>
      </c>
      <c r="H176" s="100">
        <v>430000.0</v>
      </c>
      <c r="I176" s="100">
        <v>328532.0</v>
      </c>
      <c r="J176" s="100">
        <f t="shared" si="1"/>
        <v>101468</v>
      </c>
      <c r="K176" s="91" t="s">
        <v>10313</v>
      </c>
      <c r="L176" s="8" t="s">
        <v>2900</v>
      </c>
      <c r="M176" s="8" t="s">
        <v>66</v>
      </c>
      <c r="N176" s="8" t="s">
        <v>2900</v>
      </c>
      <c r="P176" s="85">
        <v>4.0</v>
      </c>
      <c r="Q176" s="85">
        <v>3.0</v>
      </c>
      <c r="R176" s="86">
        <v>1994.0</v>
      </c>
      <c r="S176" s="87" t="s">
        <v>4148</v>
      </c>
      <c r="T176" s="89" t="s">
        <v>4593</v>
      </c>
      <c r="U176" s="8"/>
      <c r="V176" s="8"/>
    </row>
    <row r="177">
      <c r="A177" s="6">
        <v>45558.0</v>
      </c>
      <c r="B177" s="8" t="s">
        <v>8040</v>
      </c>
      <c r="C177" s="12" t="s">
        <v>10314</v>
      </c>
      <c r="D177" s="8" t="s">
        <v>10315</v>
      </c>
      <c r="E177" s="8" t="s">
        <v>3306</v>
      </c>
      <c r="F177" s="130">
        <v>0.05125</v>
      </c>
      <c r="G177" s="100">
        <v>1783.0</v>
      </c>
      <c r="H177" s="100">
        <v>475000.0</v>
      </c>
      <c r="I177" s="100">
        <v>317804.0</v>
      </c>
      <c r="J177" s="100">
        <f t="shared" si="1"/>
        <v>157196</v>
      </c>
      <c r="K177" s="91"/>
      <c r="L177" s="8" t="s">
        <v>2900</v>
      </c>
      <c r="M177" s="8" t="s">
        <v>2900</v>
      </c>
      <c r="N177" s="8" t="s">
        <v>2900</v>
      </c>
      <c r="P177" s="85">
        <v>4.0</v>
      </c>
      <c r="Q177" s="85">
        <v>4.0</v>
      </c>
      <c r="R177" s="86">
        <v>2536.0</v>
      </c>
      <c r="S177" s="87" t="s">
        <v>5033</v>
      </c>
      <c r="T177" s="89" t="s">
        <v>3307</v>
      </c>
      <c r="U177" s="8"/>
      <c r="V177" s="8"/>
    </row>
    <row r="178">
      <c r="A178" s="6">
        <v>45558.0</v>
      </c>
      <c r="B178" s="8" t="s">
        <v>7402</v>
      </c>
      <c r="C178" s="12" t="s">
        <v>10316</v>
      </c>
      <c r="D178" s="8" t="s">
        <v>10317</v>
      </c>
      <c r="E178" s="8" t="s">
        <v>3306</v>
      </c>
      <c r="F178" s="130">
        <v>0.02625</v>
      </c>
      <c r="G178" s="100">
        <v>1741.0</v>
      </c>
      <c r="H178" s="100">
        <v>600000.0</v>
      </c>
      <c r="I178" s="100">
        <v>394330.0</v>
      </c>
      <c r="J178" s="100">
        <f t="shared" si="1"/>
        <v>205670</v>
      </c>
      <c r="K178" s="91"/>
      <c r="L178" s="8" t="s">
        <v>2900</v>
      </c>
      <c r="M178" s="8" t="s">
        <v>2900</v>
      </c>
      <c r="N178" s="8" t="s">
        <v>2900</v>
      </c>
      <c r="P178" s="85">
        <v>5.0</v>
      </c>
      <c r="Q178" s="85">
        <v>4.0</v>
      </c>
      <c r="R178" s="86">
        <v>3430.0</v>
      </c>
      <c r="S178" s="87"/>
      <c r="T178" s="89" t="s">
        <v>3307</v>
      </c>
      <c r="U178" s="8"/>
      <c r="V178" s="8"/>
    </row>
    <row r="179">
      <c r="A179" s="6">
        <v>45554.0</v>
      </c>
      <c r="B179" s="8" t="s">
        <v>10318</v>
      </c>
      <c r="C179" s="12" t="s">
        <v>10319</v>
      </c>
      <c r="D179" s="8" t="s">
        <v>10320</v>
      </c>
      <c r="E179" s="8"/>
      <c r="F179" s="130">
        <v>0.06</v>
      </c>
      <c r="G179" s="100">
        <v>2590.0</v>
      </c>
      <c r="H179" s="100">
        <v>479900.0</v>
      </c>
      <c r="I179" s="100">
        <v>423450.0</v>
      </c>
      <c r="J179" s="100">
        <f t="shared" si="1"/>
        <v>56450</v>
      </c>
      <c r="K179" s="91" t="s">
        <v>10321</v>
      </c>
      <c r="L179" s="8" t="s">
        <v>2900</v>
      </c>
      <c r="M179" s="8" t="s">
        <v>66</v>
      </c>
      <c r="N179" s="8" t="s">
        <v>2900</v>
      </c>
      <c r="P179" s="85">
        <v>4.0</v>
      </c>
      <c r="Q179" s="85">
        <v>3.0</v>
      </c>
      <c r="R179" s="86">
        <v>3120.0</v>
      </c>
      <c r="S179" s="87"/>
      <c r="T179" s="89" t="s">
        <v>4593</v>
      </c>
      <c r="U179" s="8"/>
      <c r="V179" s="8"/>
    </row>
    <row r="180">
      <c r="A180" s="6">
        <v>45554.0</v>
      </c>
      <c r="B180" s="8" t="s">
        <v>4292</v>
      </c>
      <c r="C180" s="12" t="s">
        <v>10322</v>
      </c>
      <c r="D180" s="8" t="s">
        <v>10323</v>
      </c>
      <c r="E180" s="8" t="s">
        <v>3306</v>
      </c>
      <c r="F180" s="130">
        <v>0.0275</v>
      </c>
      <c r="G180" s="100">
        <v>1644.0</v>
      </c>
      <c r="H180" s="100">
        <v>615000.0</v>
      </c>
      <c r="I180" s="100">
        <v>375711.0</v>
      </c>
      <c r="J180" s="100">
        <f t="shared" si="1"/>
        <v>239289</v>
      </c>
      <c r="K180" s="91"/>
      <c r="L180" s="8" t="s">
        <v>2900</v>
      </c>
      <c r="M180" s="8" t="s">
        <v>2900</v>
      </c>
      <c r="N180" s="8" t="s">
        <v>2900</v>
      </c>
      <c r="P180" s="85">
        <v>5.0</v>
      </c>
      <c r="Q180" s="85">
        <v>3.0</v>
      </c>
      <c r="R180" s="86">
        <v>3196.0</v>
      </c>
      <c r="S180" s="87" t="s">
        <v>3838</v>
      </c>
      <c r="T180" s="89" t="s">
        <v>4593</v>
      </c>
      <c r="U180" s="8"/>
      <c r="V180" s="8"/>
    </row>
    <row r="181">
      <c r="A181" s="6">
        <v>45552.0</v>
      </c>
      <c r="B181" s="8" t="s">
        <v>7681</v>
      </c>
      <c r="C181" s="12" t="s">
        <v>10324</v>
      </c>
      <c r="D181" s="8" t="s">
        <v>10325</v>
      </c>
      <c r="E181" s="8"/>
      <c r="F181" s="130">
        <v>0.05875</v>
      </c>
      <c r="G181" s="100">
        <v>3164.0</v>
      </c>
      <c r="H181" s="100">
        <v>669000.0</v>
      </c>
      <c r="I181" s="100">
        <v>521755.0</v>
      </c>
      <c r="J181" s="100">
        <f t="shared" si="1"/>
        <v>147245</v>
      </c>
      <c r="K181" s="91" t="s">
        <v>10326</v>
      </c>
      <c r="L181" s="8" t="s">
        <v>2900</v>
      </c>
      <c r="M181" s="8" t="s">
        <v>66</v>
      </c>
      <c r="N181" s="8" t="s">
        <v>2900</v>
      </c>
      <c r="P181" s="85">
        <v>4.0</v>
      </c>
      <c r="Q181" s="85">
        <v>3.0</v>
      </c>
      <c r="R181" s="86">
        <v>2097.0</v>
      </c>
      <c r="S181" s="87"/>
      <c r="T181" s="89" t="s">
        <v>4593</v>
      </c>
      <c r="U181" s="8"/>
      <c r="V181" s="8"/>
    </row>
    <row r="182">
      <c r="A182" s="6">
        <v>45551.0</v>
      </c>
      <c r="B182" s="8" t="s">
        <v>10327</v>
      </c>
      <c r="C182" s="12" t="s">
        <v>10328</v>
      </c>
      <c r="D182" s="8" t="s">
        <v>10329</v>
      </c>
      <c r="E182" s="8" t="s">
        <v>3314</v>
      </c>
      <c r="F182" s="130">
        <v>0.0275</v>
      </c>
      <c r="G182" s="100">
        <v>1344.0</v>
      </c>
      <c r="H182" s="100">
        <v>410000.0</v>
      </c>
      <c r="I182" s="100">
        <v>303904.0</v>
      </c>
      <c r="J182" s="100">
        <f t="shared" si="1"/>
        <v>106096</v>
      </c>
      <c r="K182" s="91" t="s">
        <v>10330</v>
      </c>
      <c r="L182" s="8" t="s">
        <v>66</v>
      </c>
      <c r="M182" s="8" t="s">
        <v>66</v>
      </c>
      <c r="N182" s="8" t="s">
        <v>66</v>
      </c>
      <c r="O182" s="88" t="s">
        <v>10331</v>
      </c>
      <c r="P182" s="85">
        <v>3.0</v>
      </c>
      <c r="Q182" s="85">
        <v>2.0</v>
      </c>
      <c r="R182" s="86">
        <v>1368.0</v>
      </c>
      <c r="S182" s="87">
        <v>58.0</v>
      </c>
      <c r="T182" s="89" t="s">
        <v>4593</v>
      </c>
      <c r="U182" s="8"/>
      <c r="V182" s="8"/>
    </row>
    <row r="183">
      <c r="A183" s="6">
        <v>45551.0</v>
      </c>
      <c r="B183" s="8" t="s">
        <v>10332</v>
      </c>
      <c r="C183" s="12" t="s">
        <v>10333</v>
      </c>
      <c r="D183" s="8" t="s">
        <v>10334</v>
      </c>
      <c r="E183" s="8" t="s">
        <v>3306</v>
      </c>
      <c r="F183" s="130">
        <v>0.035</v>
      </c>
      <c r="G183" s="100">
        <v>1355.0</v>
      </c>
      <c r="H183" s="100">
        <v>380000.0</v>
      </c>
      <c r="I183" s="100">
        <v>273504.0</v>
      </c>
      <c r="J183" s="100">
        <f t="shared" si="1"/>
        <v>106496</v>
      </c>
      <c r="K183" s="91" t="s">
        <v>10335</v>
      </c>
      <c r="L183" s="8" t="s">
        <v>66</v>
      </c>
      <c r="M183" s="8" t="s">
        <v>66</v>
      </c>
      <c r="N183" s="8" t="s">
        <v>66</v>
      </c>
      <c r="P183" s="85">
        <v>3.0</v>
      </c>
      <c r="Q183" s="85">
        <v>3.0</v>
      </c>
      <c r="R183" s="86">
        <v>1692.0</v>
      </c>
      <c r="S183" s="87">
        <v>170.0</v>
      </c>
      <c r="T183" s="89" t="s">
        <v>3307</v>
      </c>
      <c r="U183" s="8"/>
      <c r="V183" s="8"/>
    </row>
    <row r="184">
      <c r="A184" s="6">
        <v>45551.0</v>
      </c>
      <c r="B184" s="8" t="s">
        <v>3753</v>
      </c>
      <c r="C184" s="12" t="s">
        <v>10336</v>
      </c>
      <c r="D184" s="8" t="s">
        <v>10337</v>
      </c>
      <c r="E184" s="8" t="s">
        <v>3558</v>
      </c>
      <c r="F184" s="130">
        <v>0.0525</v>
      </c>
      <c r="G184" s="100">
        <v>3292.0</v>
      </c>
      <c r="H184" s="100">
        <v>555000.0</v>
      </c>
      <c r="I184" s="100">
        <v>540147.0</v>
      </c>
      <c r="J184" s="100">
        <f t="shared" si="1"/>
        <v>14853</v>
      </c>
      <c r="K184" s="91" t="s">
        <v>10338</v>
      </c>
      <c r="L184" s="8" t="s">
        <v>2900</v>
      </c>
      <c r="M184" s="8" t="s">
        <v>66</v>
      </c>
      <c r="N184" s="8" t="s">
        <v>2900</v>
      </c>
      <c r="P184" s="85">
        <v>3.0</v>
      </c>
      <c r="Q184" s="85">
        <v>2.0</v>
      </c>
      <c r="R184" s="86">
        <v>2660.0</v>
      </c>
      <c r="S184" s="87"/>
      <c r="T184" s="89" t="s">
        <v>3307</v>
      </c>
      <c r="U184" s="8"/>
      <c r="V184" s="8"/>
    </row>
    <row r="185">
      <c r="A185" s="6">
        <v>45551.0</v>
      </c>
      <c r="B185" s="8" t="s">
        <v>3413</v>
      </c>
      <c r="C185" s="12" t="s">
        <v>10339</v>
      </c>
      <c r="D185" s="8" t="s">
        <v>10340</v>
      </c>
      <c r="E185" s="8" t="s">
        <v>3306</v>
      </c>
      <c r="F185" s="130">
        <v>0.0525</v>
      </c>
      <c r="G185" s="100">
        <v>1275.0</v>
      </c>
      <c r="H185" s="100">
        <v>287000.0</v>
      </c>
      <c r="I185" s="100">
        <v>223720.0</v>
      </c>
      <c r="J185" s="100">
        <f t="shared" si="1"/>
        <v>63280</v>
      </c>
      <c r="K185" s="91" t="s">
        <v>10341</v>
      </c>
      <c r="L185" s="8" t="s">
        <v>2900</v>
      </c>
      <c r="M185" s="8" t="s">
        <v>66</v>
      </c>
      <c r="N185" s="8" t="s">
        <v>2900</v>
      </c>
      <c r="P185" s="85">
        <v>2.0</v>
      </c>
      <c r="Q185" s="85">
        <v>1.0</v>
      </c>
      <c r="R185" s="86">
        <v>714.0</v>
      </c>
      <c r="S185" s="87"/>
      <c r="T185" s="89" t="s">
        <v>4593</v>
      </c>
      <c r="U185" s="8"/>
      <c r="V185" s="8"/>
    </row>
    <row r="186">
      <c r="A186" s="6">
        <v>45551.0</v>
      </c>
      <c r="B186" s="8" t="s">
        <v>7450</v>
      </c>
      <c r="C186" s="12" t="s">
        <v>10342</v>
      </c>
      <c r="D186" s="8" t="s">
        <v>10343</v>
      </c>
      <c r="E186" s="8" t="s">
        <v>3306</v>
      </c>
      <c r="F186" s="130">
        <v>0.035</v>
      </c>
      <c r="G186" s="100">
        <v>2087.0</v>
      </c>
      <c r="H186" s="100">
        <v>679900.0</v>
      </c>
      <c r="I186" s="100">
        <v>417825.0</v>
      </c>
      <c r="J186" s="100">
        <f t="shared" si="1"/>
        <v>262075</v>
      </c>
      <c r="K186" s="91"/>
      <c r="L186" s="8" t="s">
        <v>2900</v>
      </c>
      <c r="M186" s="8" t="s">
        <v>2900</v>
      </c>
      <c r="N186" s="8" t="s">
        <v>2900</v>
      </c>
      <c r="P186" s="85">
        <v>6.0</v>
      </c>
      <c r="Q186" s="85">
        <v>4.0</v>
      </c>
      <c r="R186" s="86">
        <v>4001.0</v>
      </c>
      <c r="S186" s="87"/>
      <c r="T186" s="89" t="s">
        <v>3307</v>
      </c>
      <c r="U186" s="8"/>
      <c r="V186" s="8"/>
    </row>
    <row r="187">
      <c r="A187" s="6">
        <v>45551.0</v>
      </c>
      <c r="B187" s="8" t="s">
        <v>10344</v>
      </c>
      <c r="C187" s="12" t="s">
        <v>10345</v>
      </c>
      <c r="D187" s="8" t="s">
        <v>10346</v>
      </c>
      <c r="E187" s="8" t="s">
        <v>3306</v>
      </c>
      <c r="F187" s="130">
        <v>0.035</v>
      </c>
      <c r="G187" s="100">
        <v>2324.0</v>
      </c>
      <c r="H187" s="100">
        <v>825000.0</v>
      </c>
      <c r="I187" s="100">
        <v>469030.0</v>
      </c>
      <c r="J187" s="100">
        <f t="shared" si="1"/>
        <v>355970</v>
      </c>
      <c r="K187" s="91"/>
      <c r="L187" s="8" t="s">
        <v>2900</v>
      </c>
      <c r="M187" s="8" t="s">
        <v>2900</v>
      </c>
      <c r="N187" s="8" t="s">
        <v>2900</v>
      </c>
      <c r="P187" s="85">
        <v>5.0</v>
      </c>
      <c r="Q187" s="85">
        <v>5.0</v>
      </c>
      <c r="R187" s="86">
        <v>4340.0</v>
      </c>
      <c r="S187" s="87">
        <v>249.0</v>
      </c>
      <c r="T187" s="89" t="s">
        <v>3307</v>
      </c>
      <c r="U187" s="8"/>
      <c r="V187" s="8"/>
    </row>
    <row r="188">
      <c r="A188" s="6">
        <v>45551.0</v>
      </c>
      <c r="B188" s="8" t="s">
        <v>5083</v>
      </c>
      <c r="C188" s="12" t="s">
        <v>10347</v>
      </c>
      <c r="D188" s="8" t="s">
        <v>10348</v>
      </c>
      <c r="E188" s="8"/>
      <c r="F188" s="130">
        <v>0.0395</v>
      </c>
      <c r="G188" s="100">
        <v>1258.0</v>
      </c>
      <c r="H188" s="100">
        <v>485000.0</v>
      </c>
      <c r="I188" s="100">
        <v>226870.0</v>
      </c>
      <c r="J188" s="100">
        <f t="shared" si="1"/>
        <v>258130</v>
      </c>
      <c r="K188" s="91"/>
      <c r="L188" s="8" t="s">
        <v>2900</v>
      </c>
      <c r="M188" s="8" t="s">
        <v>2900</v>
      </c>
      <c r="N188" s="8" t="s">
        <v>2900</v>
      </c>
      <c r="P188" s="85">
        <v>4.0</v>
      </c>
      <c r="Q188" s="85">
        <v>4.0</v>
      </c>
      <c r="R188" s="86">
        <v>2668.0</v>
      </c>
      <c r="S188" s="87"/>
      <c r="T188" s="89" t="s">
        <v>4593</v>
      </c>
      <c r="U188" s="8"/>
      <c r="V188" s="8"/>
    </row>
    <row r="189">
      <c r="A189" s="6">
        <v>45548.0</v>
      </c>
      <c r="B189" s="8" t="s">
        <v>10349</v>
      </c>
      <c r="C189" s="12" t="s">
        <v>10350</v>
      </c>
      <c r="D189" s="8" t="s">
        <v>10351</v>
      </c>
      <c r="E189" s="8" t="s">
        <v>3306</v>
      </c>
      <c r="F189" s="130">
        <v>0.02875</v>
      </c>
      <c r="G189" s="100">
        <v>1165.0</v>
      </c>
      <c r="H189" s="100">
        <v>375000.0</v>
      </c>
      <c r="I189" s="100">
        <v>254696.0</v>
      </c>
      <c r="J189" s="100">
        <f t="shared" si="1"/>
        <v>120304</v>
      </c>
      <c r="K189" s="91" t="s">
        <v>10352</v>
      </c>
      <c r="L189" s="8" t="s">
        <v>2900</v>
      </c>
      <c r="M189" s="8" t="s">
        <v>66</v>
      </c>
      <c r="N189" s="8" t="s">
        <v>2900</v>
      </c>
      <c r="P189" s="85">
        <v>5.0</v>
      </c>
      <c r="Q189" s="85">
        <v>2.0</v>
      </c>
      <c r="R189" s="86">
        <v>1800.0</v>
      </c>
      <c r="S189" s="87"/>
      <c r="T189" s="89" t="s">
        <v>3940</v>
      </c>
      <c r="U189" s="8"/>
      <c r="V189" s="8"/>
    </row>
    <row r="190">
      <c r="A190" s="6">
        <v>45548.0</v>
      </c>
      <c r="B190" s="8" t="s">
        <v>5867</v>
      </c>
      <c r="C190" s="12" t="s">
        <v>10353</v>
      </c>
      <c r="D190" s="8" t="s">
        <v>10354</v>
      </c>
      <c r="E190" s="8" t="s">
        <v>3306</v>
      </c>
      <c r="F190" s="130">
        <v>0.02625</v>
      </c>
      <c r="G190" s="100">
        <v>1779.0</v>
      </c>
      <c r="H190" s="100">
        <v>550000.0</v>
      </c>
      <c r="I190" s="100">
        <v>403017.0</v>
      </c>
      <c r="J190" s="100">
        <f t="shared" si="1"/>
        <v>146983</v>
      </c>
      <c r="K190" s="91" t="s">
        <v>10355</v>
      </c>
      <c r="L190" s="8" t="s">
        <v>66</v>
      </c>
      <c r="M190" s="8" t="s">
        <v>66</v>
      </c>
      <c r="N190" s="8" t="s">
        <v>66</v>
      </c>
      <c r="P190" s="85">
        <v>4.0</v>
      </c>
      <c r="Q190" s="85">
        <v>3.0</v>
      </c>
      <c r="R190" s="86">
        <v>3308.0</v>
      </c>
      <c r="S190" s="87"/>
      <c r="T190" s="89" t="s">
        <v>3940</v>
      </c>
      <c r="U190" s="8"/>
      <c r="V190" s="8"/>
    </row>
    <row r="191">
      <c r="A191" s="6">
        <v>45548.0</v>
      </c>
      <c r="B191" s="8" t="s">
        <v>7324</v>
      </c>
      <c r="C191" s="12" t="s">
        <v>10356</v>
      </c>
      <c r="D191" s="8" t="s">
        <v>10357</v>
      </c>
      <c r="E191" s="8" t="s">
        <v>3306</v>
      </c>
      <c r="F191" s="130">
        <v>0.06</v>
      </c>
      <c r="G191" s="100">
        <v>3869.0</v>
      </c>
      <c r="H191" s="100">
        <v>699000.0</v>
      </c>
      <c r="I191" s="100">
        <v>634753.0</v>
      </c>
      <c r="J191" s="100">
        <f t="shared" si="1"/>
        <v>64247</v>
      </c>
      <c r="K191" s="91"/>
      <c r="L191" s="8" t="s">
        <v>2900</v>
      </c>
      <c r="M191" s="8" t="s">
        <v>66</v>
      </c>
      <c r="N191" s="8" t="s">
        <v>2900</v>
      </c>
      <c r="P191" s="85">
        <v>4.0</v>
      </c>
      <c r="Q191" s="85">
        <v>3.0</v>
      </c>
      <c r="R191" s="86">
        <v>3941.0</v>
      </c>
      <c r="S191" s="87" t="s">
        <v>3838</v>
      </c>
      <c r="T191" s="89" t="s">
        <v>3693</v>
      </c>
      <c r="U191" s="8"/>
      <c r="V191" s="8"/>
    </row>
    <row r="192">
      <c r="A192" s="6">
        <v>45548.0</v>
      </c>
      <c r="B192" s="8" t="s">
        <v>10358</v>
      </c>
      <c r="C192" s="12" t="s">
        <v>10359</v>
      </c>
      <c r="D192" s="8" t="s">
        <v>10360</v>
      </c>
      <c r="E192" s="8" t="s">
        <v>3306</v>
      </c>
      <c r="F192" s="130">
        <v>0.03625</v>
      </c>
      <c r="G192" s="100">
        <v>4088.0</v>
      </c>
      <c r="H192" s="100">
        <v>639999.0</v>
      </c>
      <c r="I192" s="100">
        <v>495117.0</v>
      </c>
      <c r="J192" s="100">
        <f t="shared" si="1"/>
        <v>144882</v>
      </c>
      <c r="K192" s="91" t="s">
        <v>10361</v>
      </c>
      <c r="L192" s="8" t="s">
        <v>2900</v>
      </c>
      <c r="M192" s="8" t="s">
        <v>66</v>
      </c>
      <c r="N192" s="8" t="s">
        <v>2900</v>
      </c>
      <c r="P192" s="85">
        <v>5.0</v>
      </c>
      <c r="Q192" s="85">
        <v>4.0</v>
      </c>
      <c r="R192" s="86">
        <v>3475.0</v>
      </c>
      <c r="S192" s="87"/>
      <c r="T192" s="89" t="s">
        <v>3693</v>
      </c>
      <c r="U192" s="8"/>
      <c r="V192" s="8"/>
    </row>
    <row r="193">
      <c r="A193" s="6">
        <v>45548.0</v>
      </c>
      <c r="B193" s="8" t="s">
        <v>6504</v>
      </c>
      <c r="C193" s="12" t="s">
        <v>10362</v>
      </c>
      <c r="D193" s="8" t="s">
        <v>10363</v>
      </c>
      <c r="E193" s="8" t="s">
        <v>3306</v>
      </c>
      <c r="F193" s="130">
        <v>0.03</v>
      </c>
      <c r="G193" s="100">
        <v>2452.0</v>
      </c>
      <c r="H193" s="100">
        <v>959900.0</v>
      </c>
      <c r="I193" s="100">
        <v>547379.0</v>
      </c>
      <c r="J193" s="100">
        <f t="shared" si="1"/>
        <v>412521</v>
      </c>
      <c r="K193" s="91"/>
      <c r="L193" s="8" t="s">
        <v>2900</v>
      </c>
      <c r="M193" s="8" t="s">
        <v>2900</v>
      </c>
      <c r="N193" s="8" t="s">
        <v>2900</v>
      </c>
      <c r="P193" s="85">
        <v>3.0</v>
      </c>
      <c r="Q193" s="85">
        <v>3.0</v>
      </c>
      <c r="R193" s="86">
        <v>4824.0</v>
      </c>
      <c r="S193" s="87"/>
      <c r="T193" s="89" t="s">
        <v>3307</v>
      </c>
      <c r="U193" s="8"/>
      <c r="V193" s="8"/>
    </row>
    <row r="194">
      <c r="A194" s="6">
        <v>45548.0</v>
      </c>
      <c r="B194" s="8" t="s">
        <v>10364</v>
      </c>
      <c r="C194" s="12" t="s">
        <v>10365</v>
      </c>
      <c r="D194" s="8" t="s">
        <v>10366</v>
      </c>
      <c r="E194" s="8" t="s">
        <v>3306</v>
      </c>
      <c r="F194" s="130">
        <v>0.0375</v>
      </c>
      <c r="G194" s="100">
        <v>1333.0</v>
      </c>
      <c r="H194" s="100">
        <v>460000.0</v>
      </c>
      <c r="I194" s="100">
        <v>258899.0</v>
      </c>
      <c r="J194" s="100">
        <f t="shared" si="1"/>
        <v>201101</v>
      </c>
      <c r="K194" s="91"/>
      <c r="L194" s="8" t="s">
        <v>2900</v>
      </c>
      <c r="M194" s="8" t="s">
        <v>2900</v>
      </c>
      <c r="N194" s="8" t="s">
        <v>2900</v>
      </c>
      <c r="P194" s="85">
        <v>3.0</v>
      </c>
      <c r="Q194" s="85">
        <v>3.0</v>
      </c>
      <c r="R194" s="86">
        <v>2601.0</v>
      </c>
      <c r="S194" s="87">
        <v>17.0</v>
      </c>
      <c r="T194" s="89" t="s">
        <v>4593</v>
      </c>
      <c r="U194" s="8"/>
      <c r="V194" s="8"/>
    </row>
    <row r="195">
      <c r="A195" s="6">
        <v>45548.0</v>
      </c>
      <c r="B195" s="8" t="s">
        <v>10367</v>
      </c>
      <c r="C195" s="12" t="s">
        <v>10368</v>
      </c>
      <c r="D195" s="8" t="s">
        <v>10369</v>
      </c>
      <c r="E195" s="8" t="s">
        <v>3306</v>
      </c>
      <c r="F195" s="130">
        <v>0.0275</v>
      </c>
      <c r="G195" s="100">
        <v>1693.0</v>
      </c>
      <c r="H195" s="100">
        <v>650000.0</v>
      </c>
      <c r="I195" s="100">
        <v>376298.0</v>
      </c>
      <c r="J195" s="100">
        <f t="shared" si="1"/>
        <v>273702</v>
      </c>
      <c r="K195" s="91"/>
      <c r="L195" s="8" t="s">
        <v>2900</v>
      </c>
      <c r="M195" s="8" t="s">
        <v>2900</v>
      </c>
      <c r="N195" s="8" t="s">
        <v>2900</v>
      </c>
      <c r="P195" s="85">
        <v>4.0</v>
      </c>
      <c r="Q195" s="85">
        <v>4.0</v>
      </c>
      <c r="R195" s="86">
        <v>3218.0</v>
      </c>
      <c r="S195" s="87" t="s">
        <v>4821</v>
      </c>
      <c r="T195" s="89" t="s">
        <v>3940</v>
      </c>
      <c r="U195" s="8"/>
      <c r="V195" s="8"/>
    </row>
    <row r="196">
      <c r="A196" s="6">
        <v>45547.0</v>
      </c>
      <c r="B196" s="8" t="s">
        <v>5753</v>
      </c>
      <c r="C196" s="12" t="s">
        <v>10370</v>
      </c>
      <c r="D196" s="8" t="s">
        <v>10371</v>
      </c>
      <c r="E196" s="8" t="s">
        <v>3851</v>
      </c>
      <c r="F196" s="130">
        <v>0.0425</v>
      </c>
      <c r="G196" s="100">
        <v>1243.0</v>
      </c>
      <c r="H196" s="100">
        <v>479900.0</v>
      </c>
      <c r="I196" s="100">
        <v>220222.0</v>
      </c>
      <c r="J196" s="100">
        <f t="shared" si="1"/>
        <v>259678</v>
      </c>
      <c r="K196" s="91"/>
      <c r="L196" s="8" t="s">
        <v>2900</v>
      </c>
      <c r="M196" s="8" t="s">
        <v>2900</v>
      </c>
      <c r="N196" s="8" t="s">
        <v>2900</v>
      </c>
      <c r="P196" s="85">
        <v>5.0</v>
      </c>
      <c r="Q196" s="85">
        <v>3.0</v>
      </c>
      <c r="R196" s="86">
        <v>2844.0</v>
      </c>
      <c r="S196" s="87"/>
      <c r="T196" s="89" t="s">
        <v>3693</v>
      </c>
      <c r="U196" s="8"/>
      <c r="V196" s="8"/>
    </row>
    <row r="197">
      <c r="A197" s="6">
        <v>45546.0</v>
      </c>
      <c r="B197" s="8" t="s">
        <v>10372</v>
      </c>
      <c r="C197" s="12" t="s">
        <v>10373</v>
      </c>
      <c r="D197" s="8" t="s">
        <v>10374</v>
      </c>
      <c r="E197" s="8" t="s">
        <v>3306</v>
      </c>
      <c r="F197" s="130">
        <v>0.0362</v>
      </c>
      <c r="G197" s="100">
        <v>2284.0</v>
      </c>
      <c r="H197" s="100">
        <v>399900.0</v>
      </c>
      <c r="I197" s="100">
        <v>385877.0</v>
      </c>
      <c r="J197" s="100">
        <f t="shared" si="1"/>
        <v>14023</v>
      </c>
      <c r="K197" s="91" t="s">
        <v>10375</v>
      </c>
      <c r="L197" s="8" t="s">
        <v>2900</v>
      </c>
      <c r="M197" s="8" t="s">
        <v>66</v>
      </c>
      <c r="N197" s="8" t="s">
        <v>2900</v>
      </c>
      <c r="P197" s="85">
        <v>3.0</v>
      </c>
      <c r="Q197" s="85">
        <v>3.0</v>
      </c>
      <c r="R197" s="86">
        <v>1551.0</v>
      </c>
      <c r="S197" s="87">
        <v>98.0</v>
      </c>
      <c r="T197" s="89" t="s">
        <v>3307</v>
      </c>
      <c r="U197" s="8"/>
      <c r="V197" s="8"/>
    </row>
    <row r="198">
      <c r="A198" s="6">
        <v>45545.0</v>
      </c>
      <c r="B198" s="8" t="s">
        <v>9198</v>
      </c>
      <c r="C198" s="12" t="s">
        <v>8979</v>
      </c>
      <c r="D198" s="8" t="s">
        <v>10376</v>
      </c>
      <c r="E198" s="8" t="s">
        <v>3306</v>
      </c>
      <c r="F198" s="130">
        <v>0.0366</v>
      </c>
      <c r="G198" s="100">
        <v>1155.0</v>
      </c>
      <c r="H198" s="100">
        <v>375000.0</v>
      </c>
      <c r="I198" s="100">
        <v>199768.0</v>
      </c>
      <c r="J198" s="100">
        <f t="shared" si="1"/>
        <v>175232</v>
      </c>
      <c r="K198" s="91"/>
      <c r="L198" s="8" t="s">
        <v>2900</v>
      </c>
      <c r="M198" s="8" t="s">
        <v>2900</v>
      </c>
      <c r="N198" s="8" t="s">
        <v>2900</v>
      </c>
      <c r="P198" s="85">
        <v>4.0</v>
      </c>
      <c r="Q198" s="85">
        <v>3.0</v>
      </c>
      <c r="R198" s="86">
        <v>2621.0</v>
      </c>
      <c r="S198" s="87">
        <v>34.0</v>
      </c>
      <c r="T198" s="89" t="s">
        <v>3307</v>
      </c>
      <c r="U198" s="8"/>
      <c r="V198" s="8"/>
    </row>
    <row r="199">
      <c r="A199" s="6">
        <v>45545.0</v>
      </c>
      <c r="B199" s="8" t="s">
        <v>10377</v>
      </c>
      <c r="C199" s="12" t="s">
        <v>10378</v>
      </c>
      <c r="D199" s="8" t="s">
        <v>10379</v>
      </c>
      <c r="E199" s="8" t="s">
        <v>3851</v>
      </c>
      <c r="F199" s="130">
        <v>0.02625</v>
      </c>
      <c r="G199" s="100">
        <v>1651.0</v>
      </c>
      <c r="H199" s="100">
        <v>359000.0</v>
      </c>
      <c r="I199" s="100">
        <v>186663.0</v>
      </c>
      <c r="J199" s="100">
        <f t="shared" si="1"/>
        <v>172337</v>
      </c>
      <c r="K199" s="91"/>
      <c r="L199" s="8" t="s">
        <v>2900</v>
      </c>
      <c r="M199" s="8" t="s">
        <v>2900</v>
      </c>
      <c r="N199" s="8" t="s">
        <v>2900</v>
      </c>
      <c r="P199" s="85">
        <v>3.0</v>
      </c>
      <c r="Q199" s="85">
        <v>2.0</v>
      </c>
      <c r="R199" s="86">
        <v>1641.0</v>
      </c>
      <c r="S199" s="87"/>
      <c r="T199" s="89" t="s">
        <v>4593</v>
      </c>
      <c r="U199" s="8"/>
      <c r="V199" s="8"/>
    </row>
    <row r="200">
      <c r="A200" s="6">
        <v>45541.0</v>
      </c>
      <c r="B200" s="8" t="s">
        <v>8234</v>
      </c>
      <c r="C200" s="12" t="s">
        <v>10380</v>
      </c>
      <c r="D200" s="8" t="s">
        <v>10381</v>
      </c>
      <c r="E200" s="8" t="s">
        <v>3306</v>
      </c>
      <c r="F200" s="130">
        <v>0.02375</v>
      </c>
      <c r="G200" s="100">
        <v>1530.0</v>
      </c>
      <c r="H200" s="100">
        <v>495000.0</v>
      </c>
      <c r="I200" s="100">
        <v>359354.0</v>
      </c>
      <c r="J200" s="100">
        <f t="shared" si="1"/>
        <v>135646</v>
      </c>
      <c r="K200" s="91" t="s">
        <v>10382</v>
      </c>
      <c r="L200" s="8" t="s">
        <v>66</v>
      </c>
      <c r="M200" s="8" t="s">
        <v>66</v>
      </c>
      <c r="N200" s="8" t="s">
        <v>66</v>
      </c>
      <c r="P200" s="85">
        <v>5.0</v>
      </c>
      <c r="Q200" s="85">
        <v>4.0</v>
      </c>
      <c r="R200" s="86">
        <v>2854.0</v>
      </c>
      <c r="S200" s="87"/>
      <c r="T200" s="89" t="s">
        <v>3940</v>
      </c>
      <c r="U200" s="8"/>
      <c r="V200" s="8"/>
    </row>
    <row r="201">
      <c r="A201" s="6">
        <v>45541.0</v>
      </c>
      <c r="B201" s="8" t="s">
        <v>8966</v>
      </c>
      <c r="C201" s="12" t="s">
        <v>10383</v>
      </c>
      <c r="D201" s="8" t="s">
        <v>10384</v>
      </c>
      <c r="E201" s="8" t="s">
        <v>3306</v>
      </c>
      <c r="F201" s="130">
        <v>0.0385</v>
      </c>
      <c r="G201" s="100">
        <v>2156.0</v>
      </c>
      <c r="H201" s="100">
        <v>475000.0</v>
      </c>
      <c r="I201" s="100">
        <v>439347.0</v>
      </c>
      <c r="J201" s="100">
        <f t="shared" si="1"/>
        <v>35653</v>
      </c>
      <c r="K201" s="91" t="s">
        <v>10385</v>
      </c>
      <c r="L201" s="8" t="s">
        <v>66</v>
      </c>
      <c r="M201" s="8" t="s">
        <v>66</v>
      </c>
      <c r="N201" s="8" t="s">
        <v>66</v>
      </c>
      <c r="P201" s="85">
        <v>4.0</v>
      </c>
      <c r="Q201" s="85">
        <v>4.0</v>
      </c>
      <c r="R201" s="86">
        <v>2965.0</v>
      </c>
      <c r="S201" s="87" t="s">
        <v>10386</v>
      </c>
      <c r="T201" s="89" t="s">
        <v>10284</v>
      </c>
      <c r="U201" s="8"/>
      <c r="V201" s="8"/>
    </row>
    <row r="202">
      <c r="A202" s="6">
        <v>45541.0</v>
      </c>
      <c r="B202" s="8" t="s">
        <v>3903</v>
      </c>
      <c r="C202" s="12" t="s">
        <v>10387</v>
      </c>
      <c r="D202" s="8" t="s">
        <v>10388</v>
      </c>
      <c r="E202" s="8" t="s">
        <v>3314</v>
      </c>
      <c r="F202" s="130">
        <v>0.04</v>
      </c>
      <c r="G202" s="100">
        <v>1975.0</v>
      </c>
      <c r="H202" s="100">
        <v>445000.0</v>
      </c>
      <c r="I202" s="100">
        <v>404554.0</v>
      </c>
      <c r="J202" s="100">
        <f t="shared" si="1"/>
        <v>40446</v>
      </c>
      <c r="K202" s="91" t="s">
        <v>10389</v>
      </c>
      <c r="L202" s="8" t="s">
        <v>66</v>
      </c>
      <c r="M202" s="8" t="s">
        <v>66</v>
      </c>
      <c r="N202" s="8" t="s">
        <v>66</v>
      </c>
      <c r="O202" s="88" t="s">
        <v>10390</v>
      </c>
      <c r="P202" s="85">
        <v>4.0</v>
      </c>
      <c r="Q202" s="85">
        <v>2.0</v>
      </c>
      <c r="R202" s="86">
        <v>2410.0</v>
      </c>
      <c r="S202" s="87" t="s">
        <v>6462</v>
      </c>
      <c r="T202" s="89" t="s">
        <v>3307</v>
      </c>
      <c r="U202" s="8"/>
      <c r="V202" s="8"/>
    </row>
    <row r="203">
      <c r="A203" s="6">
        <v>45541.0</v>
      </c>
      <c r="B203" s="8" t="s">
        <v>10391</v>
      </c>
      <c r="C203" s="12" t="s">
        <v>10392</v>
      </c>
      <c r="D203" s="8" t="s">
        <v>10393</v>
      </c>
      <c r="E203" s="8" t="s">
        <v>3306</v>
      </c>
      <c r="F203" s="130">
        <v>0.02625</v>
      </c>
      <c r="G203" s="100">
        <v>1190.0</v>
      </c>
      <c r="H203" s="100">
        <v>360000.0</v>
      </c>
      <c r="I203" s="100">
        <v>268900.0</v>
      </c>
      <c r="J203" s="100">
        <f t="shared" si="1"/>
        <v>91100</v>
      </c>
      <c r="K203" s="91" t="s">
        <v>10394</v>
      </c>
      <c r="L203" s="8" t="s">
        <v>2900</v>
      </c>
      <c r="M203" s="8" t="s">
        <v>66</v>
      </c>
      <c r="N203" s="8" t="s">
        <v>2900</v>
      </c>
      <c r="P203" s="85">
        <v>4.0</v>
      </c>
      <c r="Q203" s="85">
        <v>2.0</v>
      </c>
      <c r="R203" s="86">
        <v>1920.0</v>
      </c>
      <c r="S203" s="87"/>
      <c r="T203" s="89" t="s">
        <v>3693</v>
      </c>
      <c r="U203" s="8"/>
      <c r="V203" s="8"/>
    </row>
    <row r="204">
      <c r="A204" s="6">
        <v>45541.0</v>
      </c>
      <c r="B204" s="8" t="s">
        <v>10395</v>
      </c>
      <c r="C204" s="12" t="s">
        <v>10396</v>
      </c>
      <c r="D204" s="8" t="s">
        <v>10397</v>
      </c>
      <c r="E204" s="8" t="s">
        <v>3851</v>
      </c>
      <c r="F204" s="130">
        <v>0.028</v>
      </c>
      <c r="G204" s="100">
        <v>1593.0</v>
      </c>
      <c r="H204" s="100">
        <v>419900.0</v>
      </c>
      <c r="I204" s="100">
        <v>362760.0</v>
      </c>
      <c r="J204" s="100">
        <f t="shared" si="1"/>
        <v>57140</v>
      </c>
      <c r="K204" s="91" t="s">
        <v>10398</v>
      </c>
      <c r="L204" s="8" t="s">
        <v>2900</v>
      </c>
      <c r="M204" s="8" t="s">
        <v>66</v>
      </c>
      <c r="N204" s="8" t="s">
        <v>2900</v>
      </c>
      <c r="P204" s="85">
        <v>4.0</v>
      </c>
      <c r="Q204" s="85">
        <v>2.0</v>
      </c>
      <c r="R204" s="86">
        <v>1689.0</v>
      </c>
      <c r="S204" s="87"/>
      <c r="T204" s="89" t="s">
        <v>3307</v>
      </c>
      <c r="U204" s="8"/>
      <c r="V204" s="8"/>
    </row>
    <row r="205">
      <c r="A205" s="6">
        <v>45541.0</v>
      </c>
      <c r="B205" s="8" t="s">
        <v>6494</v>
      </c>
      <c r="C205" s="12" t="s">
        <v>10399</v>
      </c>
      <c r="D205" s="8" t="s">
        <v>10400</v>
      </c>
      <c r="E205" s="8" t="s">
        <v>3306</v>
      </c>
      <c r="F205" s="130">
        <v>0.02625</v>
      </c>
      <c r="G205" s="100">
        <v>1273.0</v>
      </c>
      <c r="H205" s="100">
        <v>430000.0</v>
      </c>
      <c r="I205" s="100">
        <v>288450.0</v>
      </c>
      <c r="J205" s="100">
        <f t="shared" si="1"/>
        <v>141550</v>
      </c>
      <c r="K205" s="91" t="s">
        <v>10401</v>
      </c>
      <c r="L205" s="8" t="s">
        <v>2900</v>
      </c>
      <c r="M205" s="8" t="s">
        <v>66</v>
      </c>
      <c r="N205" s="8" t="s">
        <v>2900</v>
      </c>
      <c r="P205" s="85">
        <v>3.0</v>
      </c>
      <c r="Q205" s="85">
        <v>2.0</v>
      </c>
      <c r="R205" s="86">
        <v>1220.0</v>
      </c>
      <c r="S205" s="87"/>
      <c r="T205" s="89" t="s">
        <v>4593</v>
      </c>
      <c r="U205" s="8"/>
      <c r="V205" s="8"/>
    </row>
    <row r="206">
      <c r="A206" s="6">
        <v>45541.0</v>
      </c>
      <c r="B206" s="8" t="s">
        <v>5859</v>
      </c>
      <c r="C206" s="12" t="s">
        <v>10402</v>
      </c>
      <c r="D206" s="8" t="s">
        <v>10403</v>
      </c>
      <c r="E206" s="8" t="s">
        <v>3306</v>
      </c>
      <c r="F206" s="130">
        <v>0.03375</v>
      </c>
      <c r="G206" s="100">
        <v>2006.0</v>
      </c>
      <c r="H206" s="100">
        <v>595000.0</v>
      </c>
      <c r="I206" s="100">
        <v>411269.0</v>
      </c>
      <c r="J206" s="100">
        <f t="shared" si="1"/>
        <v>183731</v>
      </c>
      <c r="K206" s="91"/>
      <c r="L206" s="8" t="s">
        <v>2900</v>
      </c>
      <c r="M206" s="8" t="s">
        <v>2900</v>
      </c>
      <c r="N206" s="8" t="s">
        <v>2900</v>
      </c>
      <c r="P206" s="85">
        <v>4.0</v>
      </c>
      <c r="Q206" s="85">
        <v>3.0</v>
      </c>
      <c r="R206" s="86">
        <v>3268.0</v>
      </c>
      <c r="S206" s="87"/>
      <c r="T206" s="89" t="s">
        <v>3940</v>
      </c>
      <c r="U206" s="8"/>
      <c r="V206" s="8"/>
    </row>
    <row r="207">
      <c r="A207" s="6">
        <v>45541.0</v>
      </c>
      <c r="B207" s="8" t="s">
        <v>10404</v>
      </c>
      <c r="C207" s="12" t="s">
        <v>10405</v>
      </c>
      <c r="D207" s="8" t="s">
        <v>10406</v>
      </c>
      <c r="E207" s="8" t="s">
        <v>3306</v>
      </c>
      <c r="F207" s="130">
        <v>0.0275</v>
      </c>
      <c r="G207" s="100">
        <v>1987.0</v>
      </c>
      <c r="H207" s="100">
        <v>875000.0</v>
      </c>
      <c r="I207" s="100">
        <v>454079.0</v>
      </c>
      <c r="J207" s="100">
        <f t="shared" si="1"/>
        <v>420921</v>
      </c>
      <c r="K207" s="91"/>
      <c r="L207" s="8" t="s">
        <v>2900</v>
      </c>
      <c r="M207" s="8" t="s">
        <v>2900</v>
      </c>
      <c r="N207" s="8" t="s">
        <v>2900</v>
      </c>
      <c r="P207" s="85">
        <v>3.0</v>
      </c>
      <c r="Q207" s="85">
        <v>4.0</v>
      </c>
      <c r="R207" s="86">
        <v>3565.0</v>
      </c>
      <c r="S207" s="87"/>
      <c r="T207" s="89" t="s">
        <v>3307</v>
      </c>
      <c r="U207" s="8"/>
      <c r="V207" s="8"/>
    </row>
    <row r="208">
      <c r="A208" s="6">
        <v>45541.0</v>
      </c>
      <c r="B208" s="8" t="s">
        <v>5557</v>
      </c>
      <c r="C208" s="12" t="s">
        <v>10407</v>
      </c>
      <c r="D208" s="8" t="s">
        <v>10408</v>
      </c>
      <c r="E208" s="8" t="s">
        <v>3306</v>
      </c>
      <c r="F208" s="130">
        <v>0.0425</v>
      </c>
      <c r="G208" s="100">
        <v>821.0</v>
      </c>
      <c r="H208" s="100">
        <v>310000.0</v>
      </c>
      <c r="I208" s="100">
        <v>150410.0</v>
      </c>
      <c r="J208" s="100">
        <f t="shared" si="1"/>
        <v>159590</v>
      </c>
      <c r="K208" s="91"/>
      <c r="L208" s="8" t="s">
        <v>2900</v>
      </c>
      <c r="M208" s="8" t="s">
        <v>2900</v>
      </c>
      <c r="N208" s="8" t="s">
        <v>2900</v>
      </c>
      <c r="P208" s="85">
        <v>2.0</v>
      </c>
      <c r="Q208" s="85">
        <v>1.0</v>
      </c>
      <c r="R208" s="86">
        <v>720.0</v>
      </c>
      <c r="S208" s="87"/>
      <c r="T208" s="89" t="s">
        <v>10284</v>
      </c>
      <c r="U208" s="8"/>
      <c r="V208" s="8"/>
    </row>
    <row r="209">
      <c r="A209" s="6">
        <v>45539.0</v>
      </c>
      <c r="B209" s="8" t="s">
        <v>10409</v>
      </c>
      <c r="C209" s="12" t="s">
        <v>10410</v>
      </c>
      <c r="D209" s="8" t="s">
        <v>10411</v>
      </c>
      <c r="E209" s="8" t="s">
        <v>3306</v>
      </c>
      <c r="F209" s="130">
        <v>0.02875</v>
      </c>
      <c r="G209" s="100">
        <v>1591.0</v>
      </c>
      <c r="H209" s="100">
        <v>415000.0</v>
      </c>
      <c r="I209" s="100">
        <v>359831.0</v>
      </c>
      <c r="J209" s="100">
        <f t="shared" si="1"/>
        <v>55169</v>
      </c>
      <c r="K209" s="91"/>
      <c r="L209" s="8" t="s">
        <v>66</v>
      </c>
      <c r="M209" s="8" t="s">
        <v>66</v>
      </c>
      <c r="N209" s="8" t="s">
        <v>66</v>
      </c>
      <c r="P209" s="85">
        <v>3.0</v>
      </c>
      <c r="Q209" s="85">
        <v>3.0</v>
      </c>
      <c r="R209" s="86">
        <v>1671.0</v>
      </c>
      <c r="S209" s="87">
        <v>47.0</v>
      </c>
      <c r="T209" s="89" t="s">
        <v>3940</v>
      </c>
      <c r="U209" s="8"/>
      <c r="V209" s="8"/>
    </row>
    <row r="210">
      <c r="A210" s="6">
        <v>45539.0</v>
      </c>
      <c r="B210" s="8" t="s">
        <v>3521</v>
      </c>
      <c r="C210" s="12" t="s">
        <v>10412</v>
      </c>
      <c r="D210" s="8" t="s">
        <v>10413</v>
      </c>
      <c r="E210" s="8" t="s">
        <v>3306</v>
      </c>
      <c r="F210" s="130">
        <v>0.03</v>
      </c>
      <c r="G210" s="100">
        <v>1686.0</v>
      </c>
      <c r="H210" s="100">
        <v>535000.0</v>
      </c>
      <c r="I210" s="100">
        <v>376418.0</v>
      </c>
      <c r="J210" s="134">
        <f t="shared" si="1"/>
        <v>158582</v>
      </c>
      <c r="K210" s="91"/>
      <c r="L210" s="8" t="s">
        <v>2900</v>
      </c>
      <c r="M210" s="8" t="s">
        <v>2900</v>
      </c>
      <c r="N210" s="8" t="s">
        <v>2900</v>
      </c>
      <c r="P210" s="85">
        <v>3.0</v>
      </c>
      <c r="Q210" s="85">
        <v>3.0</v>
      </c>
      <c r="R210" s="86">
        <v>3463.0</v>
      </c>
      <c r="S210" s="87" t="s">
        <v>3736</v>
      </c>
      <c r="T210" s="89" t="s">
        <v>4593</v>
      </c>
      <c r="U210" s="8"/>
      <c r="V210" s="8"/>
    </row>
    <row r="211">
      <c r="A211" s="6">
        <v>45539.0</v>
      </c>
      <c r="B211" s="8" t="s">
        <v>10414</v>
      </c>
      <c r="C211" s="12" t="s">
        <v>10415</v>
      </c>
      <c r="D211" s="8" t="s">
        <v>10416</v>
      </c>
      <c r="E211" s="8" t="s">
        <v>3306</v>
      </c>
      <c r="F211" s="130">
        <v>0.025</v>
      </c>
      <c r="G211" s="100">
        <v>1480.0</v>
      </c>
      <c r="H211" s="100">
        <v>595000.0</v>
      </c>
      <c r="I211" s="100">
        <v>341603.0</v>
      </c>
      <c r="J211" s="134">
        <f t="shared" si="1"/>
        <v>253397</v>
      </c>
      <c r="K211" s="91"/>
      <c r="L211" s="8" t="s">
        <v>2900</v>
      </c>
      <c r="M211" s="8" t="s">
        <v>2900</v>
      </c>
      <c r="N211" s="8" t="s">
        <v>2900</v>
      </c>
      <c r="P211" s="85">
        <v>5.0</v>
      </c>
      <c r="Q211" s="85">
        <v>4.0</v>
      </c>
      <c r="R211" s="86">
        <v>3100.0</v>
      </c>
      <c r="S211" s="87" t="s">
        <v>3838</v>
      </c>
      <c r="T211" s="89" t="s">
        <v>4593</v>
      </c>
      <c r="U211" s="8"/>
      <c r="V211" s="8"/>
    </row>
    <row r="212">
      <c r="A212" s="6">
        <v>45539.0</v>
      </c>
      <c r="B212" s="8" t="s">
        <v>10417</v>
      </c>
      <c r="C212" s="12" t="s">
        <v>10418</v>
      </c>
      <c r="D212" s="8" t="s">
        <v>10419</v>
      </c>
      <c r="E212" s="8" t="s">
        <v>3306</v>
      </c>
      <c r="F212" s="130">
        <v>0.02375</v>
      </c>
      <c r="G212" s="100">
        <v>893.0</v>
      </c>
      <c r="H212" s="100">
        <v>375000.0</v>
      </c>
      <c r="I212" s="100">
        <v>210269.0</v>
      </c>
      <c r="J212" s="134">
        <f t="shared" si="1"/>
        <v>164731</v>
      </c>
      <c r="K212" s="91"/>
      <c r="L212" s="8" t="s">
        <v>2900</v>
      </c>
      <c r="M212" s="8" t="s">
        <v>2900</v>
      </c>
      <c r="N212" s="8" t="s">
        <v>2900</v>
      </c>
      <c r="P212" s="85">
        <v>3.0</v>
      </c>
      <c r="Q212" s="85">
        <v>3.0</v>
      </c>
      <c r="R212" s="86">
        <v>1768.0</v>
      </c>
      <c r="S212" s="87"/>
      <c r="T212" s="89" t="s">
        <v>4593</v>
      </c>
      <c r="U212" s="8"/>
      <c r="V212" s="8"/>
    </row>
    <row r="213">
      <c r="A213" s="6">
        <v>45533.0</v>
      </c>
      <c r="B213" s="8" t="s">
        <v>5239</v>
      </c>
      <c r="C213" s="12" t="s">
        <v>10420</v>
      </c>
      <c r="D213" s="8" t="s">
        <v>10421</v>
      </c>
      <c r="E213" s="8" t="s">
        <v>3306</v>
      </c>
      <c r="F213" s="130">
        <v>0.02875</v>
      </c>
      <c r="G213" s="100">
        <v>1697.0</v>
      </c>
      <c r="H213" s="100">
        <v>425000.0</v>
      </c>
      <c r="I213" s="100">
        <v>379910.0</v>
      </c>
      <c r="J213" s="100">
        <f t="shared" si="1"/>
        <v>45090</v>
      </c>
      <c r="K213" s="91" t="s">
        <v>10422</v>
      </c>
      <c r="L213" s="8" t="s">
        <v>66</v>
      </c>
      <c r="M213" s="8" t="s">
        <v>66</v>
      </c>
      <c r="N213" s="8" t="s">
        <v>66</v>
      </c>
      <c r="P213" s="85">
        <v>4.0</v>
      </c>
      <c r="Q213" s="85">
        <v>3.0</v>
      </c>
      <c r="R213" s="86">
        <v>2147.0</v>
      </c>
      <c r="S213" s="87"/>
      <c r="T213" s="89" t="s">
        <v>4593</v>
      </c>
      <c r="U213" s="8"/>
      <c r="V213" s="8"/>
    </row>
    <row r="214">
      <c r="A214" s="6">
        <v>45533.0</v>
      </c>
      <c r="B214" s="8" t="s">
        <v>5827</v>
      </c>
      <c r="C214" s="12" t="s">
        <v>10423</v>
      </c>
      <c r="D214" s="8" t="s">
        <v>10424</v>
      </c>
      <c r="E214" s="8" t="s">
        <v>3851</v>
      </c>
      <c r="F214" s="130">
        <v>0.055</v>
      </c>
      <c r="G214" s="100">
        <v>1683.0</v>
      </c>
      <c r="H214" s="100">
        <v>325990.0</v>
      </c>
      <c r="I214" s="100">
        <v>288315.0</v>
      </c>
      <c r="J214" s="100">
        <f t="shared" si="1"/>
        <v>37675</v>
      </c>
      <c r="K214" s="91" t="s">
        <v>10425</v>
      </c>
      <c r="L214" s="8" t="s">
        <v>66</v>
      </c>
      <c r="M214" s="8" t="s">
        <v>66</v>
      </c>
      <c r="N214" s="8" t="s">
        <v>66</v>
      </c>
      <c r="P214" s="85">
        <v>3.0</v>
      </c>
      <c r="Q214" s="85">
        <v>1.0</v>
      </c>
      <c r="R214" s="86">
        <v>978.0</v>
      </c>
      <c r="S214" s="87"/>
      <c r="T214" s="89" t="s">
        <v>3307</v>
      </c>
      <c r="U214" s="8"/>
      <c r="V214" s="8"/>
    </row>
    <row r="215">
      <c r="A215" s="6">
        <v>45533.0</v>
      </c>
      <c r="B215" s="8" t="s">
        <v>10426</v>
      </c>
      <c r="C215" s="12" t="s">
        <v>10427</v>
      </c>
      <c r="D215" s="8" t="s">
        <v>10428</v>
      </c>
      <c r="E215" s="8" t="s">
        <v>3306</v>
      </c>
      <c r="F215" s="130">
        <v>0.05125</v>
      </c>
      <c r="G215" s="100">
        <v>2504.0</v>
      </c>
      <c r="H215" s="100">
        <v>625000.0</v>
      </c>
      <c r="I215" s="100">
        <v>446977.0</v>
      </c>
      <c r="J215" s="134">
        <f t="shared" si="1"/>
        <v>178023</v>
      </c>
      <c r="K215" s="91"/>
      <c r="L215" s="8" t="s">
        <v>2900</v>
      </c>
      <c r="M215" s="8" t="s">
        <v>2900</v>
      </c>
      <c r="N215" s="8" t="s">
        <v>2900</v>
      </c>
      <c r="P215" s="85">
        <v>3.0</v>
      </c>
      <c r="Q215" s="85">
        <v>2.0</v>
      </c>
      <c r="R215" s="86">
        <v>1664.0</v>
      </c>
      <c r="S215" s="87" t="s">
        <v>3540</v>
      </c>
      <c r="T215" s="89" t="s">
        <v>3307</v>
      </c>
      <c r="U215" s="8"/>
      <c r="V215" s="8"/>
    </row>
    <row r="216">
      <c r="A216" s="6">
        <v>45532.0</v>
      </c>
      <c r="B216" s="8" t="s">
        <v>7436</v>
      </c>
      <c r="C216" s="12" t="s">
        <v>10429</v>
      </c>
      <c r="D216" s="8" t="s">
        <v>10430</v>
      </c>
      <c r="E216" s="8" t="s">
        <v>3306</v>
      </c>
      <c r="F216" s="130">
        <v>0.02875</v>
      </c>
      <c r="G216" s="100">
        <v>956.0</v>
      </c>
      <c r="H216" s="100">
        <v>360000.0</v>
      </c>
      <c r="I216" s="100">
        <v>209658.0</v>
      </c>
      <c r="J216" s="134">
        <f t="shared" si="1"/>
        <v>150342</v>
      </c>
      <c r="K216" s="91"/>
      <c r="L216" s="8" t="s">
        <v>2900</v>
      </c>
      <c r="M216" s="8" t="s">
        <v>2900</v>
      </c>
      <c r="N216" s="8" t="s">
        <v>2900</v>
      </c>
      <c r="P216" s="85">
        <v>3.0</v>
      </c>
      <c r="Q216" s="85">
        <v>2.0</v>
      </c>
      <c r="R216" s="86">
        <v>2226.0</v>
      </c>
      <c r="S216" s="87"/>
      <c r="T216" s="89" t="s">
        <v>4593</v>
      </c>
      <c r="U216" s="8"/>
      <c r="V216" s="8"/>
    </row>
    <row r="217">
      <c r="A217" s="6">
        <v>45532.0</v>
      </c>
      <c r="B217" s="8" t="s">
        <v>9722</v>
      </c>
      <c r="C217" s="12" t="s">
        <v>10431</v>
      </c>
      <c r="D217" s="8" t="s">
        <v>10432</v>
      </c>
      <c r="E217" s="8" t="s">
        <v>3306</v>
      </c>
      <c r="F217" s="130">
        <v>0.0325</v>
      </c>
      <c r="G217" s="100">
        <v>1410.0</v>
      </c>
      <c r="H217" s="100">
        <v>499000.0</v>
      </c>
      <c r="I217" s="100">
        <v>294304.0</v>
      </c>
      <c r="J217" s="134">
        <f t="shared" si="1"/>
        <v>204696</v>
      </c>
      <c r="K217" s="91"/>
      <c r="L217" s="8" t="s">
        <v>2900</v>
      </c>
      <c r="M217" s="8" t="s">
        <v>2900</v>
      </c>
      <c r="N217" s="8" t="s">
        <v>2900</v>
      </c>
      <c r="P217" s="85">
        <v>4.0</v>
      </c>
      <c r="Q217" s="85">
        <v>3.0</v>
      </c>
      <c r="R217" s="86">
        <v>2388.0</v>
      </c>
      <c r="S217" s="87"/>
      <c r="T217" s="89" t="s">
        <v>4593</v>
      </c>
      <c r="U217" s="8"/>
      <c r="V217" s="8"/>
    </row>
    <row r="218">
      <c r="A218" s="6">
        <v>45532.0</v>
      </c>
      <c r="B218" s="8" t="s">
        <v>10433</v>
      </c>
      <c r="C218" s="12" t="s">
        <v>10434</v>
      </c>
      <c r="D218" s="8" t="s">
        <v>10435</v>
      </c>
      <c r="E218" s="8" t="s">
        <v>3306</v>
      </c>
      <c r="F218" s="130">
        <v>0.036</v>
      </c>
      <c r="G218" s="100">
        <v>975.0</v>
      </c>
      <c r="H218" s="100">
        <v>329900.0</v>
      </c>
      <c r="I218" s="100">
        <v>193138.0</v>
      </c>
      <c r="J218" s="100">
        <f t="shared" si="1"/>
        <v>136762</v>
      </c>
      <c r="K218" s="91" t="s">
        <v>10436</v>
      </c>
      <c r="L218" s="8" t="s">
        <v>2900</v>
      </c>
      <c r="M218" s="8" t="s">
        <v>66</v>
      </c>
      <c r="N218" s="8" t="s">
        <v>2900</v>
      </c>
      <c r="P218" s="85">
        <v>2.0</v>
      </c>
      <c r="Q218" s="85">
        <v>1.0</v>
      </c>
      <c r="R218" s="86">
        <v>1332.0</v>
      </c>
      <c r="S218" s="87"/>
      <c r="T218" s="89" t="s">
        <v>3693</v>
      </c>
      <c r="U218" s="8"/>
      <c r="V218" s="8"/>
    </row>
    <row r="219">
      <c r="A219" s="6">
        <v>45532.0</v>
      </c>
      <c r="B219" s="8" t="s">
        <v>3303</v>
      </c>
      <c r="C219" s="12" t="s">
        <v>10437</v>
      </c>
      <c r="D219" s="8" t="s">
        <v>10438</v>
      </c>
      <c r="E219" s="8" t="s">
        <v>3851</v>
      </c>
      <c r="F219" s="130">
        <v>0.032</v>
      </c>
      <c r="G219" s="100">
        <v>1146.0</v>
      </c>
      <c r="H219" s="100">
        <v>325000.0</v>
      </c>
      <c r="I219" s="100">
        <v>242133.0</v>
      </c>
      <c r="J219" s="100">
        <f t="shared" si="1"/>
        <v>82867</v>
      </c>
      <c r="K219" s="91" t="s">
        <v>10439</v>
      </c>
      <c r="L219" s="8" t="s">
        <v>66</v>
      </c>
      <c r="M219" s="8" t="s">
        <v>66</v>
      </c>
      <c r="N219" s="8" t="s">
        <v>66</v>
      </c>
      <c r="P219" s="85">
        <v>3.0</v>
      </c>
      <c r="Q219" s="85">
        <v>2.0</v>
      </c>
      <c r="R219" s="86">
        <v>1507.0</v>
      </c>
      <c r="S219" s="87"/>
      <c r="T219" s="89" t="s">
        <v>4593</v>
      </c>
      <c r="U219" s="8"/>
      <c r="V219" s="8"/>
    </row>
    <row r="220">
      <c r="A220" s="6">
        <v>45532.0</v>
      </c>
      <c r="B220" s="8" t="s">
        <v>6393</v>
      </c>
      <c r="C220" s="12" t="s">
        <v>10440</v>
      </c>
      <c r="D220" s="8" t="s">
        <v>10441</v>
      </c>
      <c r="E220" s="8" t="s">
        <v>3306</v>
      </c>
      <c r="F220" s="130">
        <v>0.03</v>
      </c>
      <c r="G220" s="100">
        <v>2784.0</v>
      </c>
      <c r="H220" s="100">
        <v>1200000.0</v>
      </c>
      <c r="I220" s="100">
        <v>624013.0</v>
      </c>
      <c r="J220" s="100">
        <f t="shared" si="1"/>
        <v>575987</v>
      </c>
      <c r="K220" s="91"/>
      <c r="L220" s="8" t="s">
        <v>2900</v>
      </c>
      <c r="M220" s="8" t="s">
        <v>2900</v>
      </c>
      <c r="N220" s="8" t="s">
        <v>2900</v>
      </c>
      <c r="P220" s="85">
        <v>5.0</v>
      </c>
      <c r="Q220" s="85">
        <v>4.0</v>
      </c>
      <c r="R220" s="86">
        <v>5032.0</v>
      </c>
      <c r="S220" s="87" t="s">
        <v>9941</v>
      </c>
      <c r="T220" s="89" t="s">
        <v>3307</v>
      </c>
      <c r="U220" s="8"/>
      <c r="V220" s="8"/>
    </row>
    <row r="221">
      <c r="A221" s="6">
        <v>45530.0</v>
      </c>
      <c r="B221" s="8" t="s">
        <v>10442</v>
      </c>
      <c r="C221" s="12" t="s">
        <v>10443</v>
      </c>
      <c r="D221" s="8" t="s">
        <v>10444</v>
      </c>
      <c r="E221" s="8" t="s">
        <v>3306</v>
      </c>
      <c r="F221" s="130">
        <v>0.0425</v>
      </c>
      <c r="G221" s="100">
        <v>3299.0</v>
      </c>
      <c r="H221" s="100">
        <v>595000.0</v>
      </c>
      <c r="I221" s="100">
        <v>582500.0</v>
      </c>
      <c r="J221" s="100">
        <f t="shared" si="1"/>
        <v>12500</v>
      </c>
      <c r="K221" s="91" t="s">
        <v>2900</v>
      </c>
      <c r="L221" s="8" t="s">
        <v>2900</v>
      </c>
      <c r="M221" s="8" t="s">
        <v>66</v>
      </c>
      <c r="N221" s="8" t="s">
        <v>2900</v>
      </c>
      <c r="P221" s="85">
        <v>5.0</v>
      </c>
      <c r="Q221" s="85">
        <v>3.0</v>
      </c>
      <c r="R221" s="86">
        <v>3176.0</v>
      </c>
      <c r="S221" s="87" t="s">
        <v>8925</v>
      </c>
      <c r="T221" s="89" t="s">
        <v>3307</v>
      </c>
      <c r="U221" s="8"/>
      <c r="V221" s="8"/>
    </row>
    <row r="222">
      <c r="A222" s="6">
        <v>45530.0</v>
      </c>
      <c r="B222" s="8" t="s">
        <v>10445</v>
      </c>
      <c r="C222" s="12" t="s">
        <v>10446</v>
      </c>
      <c r="D222" s="8" t="s">
        <v>10447</v>
      </c>
      <c r="E222" s="8" t="s">
        <v>3306</v>
      </c>
      <c r="F222" s="130">
        <v>0.02375</v>
      </c>
      <c r="G222" s="100">
        <v>1293.0</v>
      </c>
      <c r="H222" s="100">
        <v>430000.0</v>
      </c>
      <c r="I222" s="100">
        <v>305093.0</v>
      </c>
      <c r="J222" s="100">
        <f t="shared" si="1"/>
        <v>124907</v>
      </c>
      <c r="K222" s="91" t="s">
        <v>10448</v>
      </c>
      <c r="L222" s="8" t="s">
        <v>66</v>
      </c>
      <c r="M222" s="8" t="s">
        <v>66</v>
      </c>
      <c r="N222" s="8" t="s">
        <v>66</v>
      </c>
      <c r="P222" s="85">
        <v>3.0</v>
      </c>
      <c r="Q222" s="85">
        <v>3.0</v>
      </c>
      <c r="R222" s="86">
        <v>1818.0</v>
      </c>
      <c r="S222" s="87" t="s">
        <v>10449</v>
      </c>
      <c r="T222" s="89" t="s">
        <v>4593</v>
      </c>
      <c r="U222" s="8"/>
      <c r="V222" s="8"/>
    </row>
    <row r="223">
      <c r="A223" s="6">
        <v>45530.0</v>
      </c>
      <c r="B223" s="8" t="s">
        <v>10450</v>
      </c>
      <c r="C223" s="12" t="s">
        <v>10451</v>
      </c>
      <c r="D223" s="8" t="s">
        <v>10452</v>
      </c>
      <c r="E223" s="8" t="s">
        <v>3306</v>
      </c>
      <c r="F223" s="130">
        <v>0.0523</v>
      </c>
      <c r="G223" s="100">
        <v>2106.0</v>
      </c>
      <c r="H223" s="100">
        <v>435000.0</v>
      </c>
      <c r="I223" s="100">
        <v>370685.0</v>
      </c>
      <c r="J223" s="100">
        <f t="shared" si="1"/>
        <v>64315</v>
      </c>
      <c r="K223" s="91" t="s">
        <v>10453</v>
      </c>
      <c r="L223" s="8" t="s">
        <v>2900</v>
      </c>
      <c r="M223" s="8" t="s">
        <v>2900</v>
      </c>
      <c r="N223" s="8" t="s">
        <v>2900</v>
      </c>
      <c r="P223" s="85">
        <v>3.0</v>
      </c>
      <c r="Q223" s="85">
        <v>2.0</v>
      </c>
      <c r="R223" s="86">
        <v>2184.0</v>
      </c>
      <c r="S223" s="87"/>
      <c r="T223" s="89" t="s">
        <v>3307</v>
      </c>
      <c r="U223" s="8"/>
      <c r="V223" s="8"/>
    </row>
    <row r="224">
      <c r="A224" s="6">
        <v>45530.0</v>
      </c>
      <c r="B224" s="8" t="s">
        <v>3825</v>
      </c>
      <c r="C224" s="12" t="s">
        <v>10454</v>
      </c>
      <c r="D224" s="8" t="s">
        <v>10455</v>
      </c>
      <c r="E224" s="8" t="s">
        <v>3306</v>
      </c>
      <c r="F224" s="130">
        <v>0.0509</v>
      </c>
      <c r="G224" s="100">
        <v>2513.0</v>
      </c>
      <c r="H224" s="100">
        <v>490000.0</v>
      </c>
      <c r="I224" s="100">
        <v>449008.0</v>
      </c>
      <c r="J224" s="100">
        <f t="shared" si="1"/>
        <v>40992</v>
      </c>
      <c r="K224" s="91" t="s">
        <v>3424</v>
      </c>
      <c r="L224" s="8" t="s">
        <v>66</v>
      </c>
      <c r="M224" s="8" t="s">
        <v>66</v>
      </c>
      <c r="N224" s="8" t="s">
        <v>66</v>
      </c>
      <c r="P224" s="85">
        <v>5.0</v>
      </c>
      <c r="Q224" s="85">
        <v>3.0</v>
      </c>
      <c r="R224" s="86">
        <v>2155.0</v>
      </c>
      <c r="S224" s="87"/>
      <c r="T224" s="89" t="s">
        <v>4593</v>
      </c>
      <c r="U224" s="8"/>
      <c r="V224" s="8"/>
    </row>
    <row r="225">
      <c r="A225" s="6">
        <v>45530.0</v>
      </c>
      <c r="B225" s="8" t="s">
        <v>10456</v>
      </c>
      <c r="C225" s="12" t="s">
        <v>10457</v>
      </c>
      <c r="D225" s="8" t="s">
        <v>10458</v>
      </c>
      <c r="E225" s="8" t="s">
        <v>3851</v>
      </c>
      <c r="F225" s="130">
        <v>0.03875</v>
      </c>
      <c r="G225" s="100">
        <v>1371.0</v>
      </c>
      <c r="H225" s="100">
        <v>429950.0</v>
      </c>
      <c r="I225" s="100">
        <v>266829.0</v>
      </c>
      <c r="J225" s="134">
        <f t="shared" si="1"/>
        <v>163121</v>
      </c>
      <c r="K225" s="91"/>
      <c r="L225" s="8" t="s">
        <v>2900</v>
      </c>
      <c r="M225" s="8" t="s">
        <v>2900</v>
      </c>
      <c r="N225" s="8" t="s">
        <v>2900</v>
      </c>
      <c r="P225" s="85">
        <v>5.0</v>
      </c>
      <c r="Q225" s="85">
        <v>2.0</v>
      </c>
      <c r="R225" s="86">
        <v>1678.0</v>
      </c>
      <c r="S225" s="87"/>
      <c r="T225" s="89" t="s">
        <v>3307</v>
      </c>
      <c r="U225" s="8"/>
      <c r="V225" s="8"/>
    </row>
    <row r="226">
      <c r="A226" s="6">
        <v>45530.0</v>
      </c>
      <c r="B226" s="8" t="s">
        <v>5670</v>
      </c>
      <c r="C226" s="12" t="s">
        <v>10459</v>
      </c>
      <c r="D226" s="8" t="s">
        <v>10460</v>
      </c>
      <c r="E226" s="8" t="s">
        <v>3306</v>
      </c>
      <c r="F226" s="130">
        <v>0.025</v>
      </c>
      <c r="G226" s="100">
        <v>2203.0</v>
      </c>
      <c r="H226" s="100">
        <v>1000000.0</v>
      </c>
      <c r="I226" s="100">
        <v>509642.0</v>
      </c>
      <c r="J226" s="134">
        <f t="shared" si="1"/>
        <v>490358</v>
      </c>
      <c r="K226" s="91"/>
      <c r="L226" s="8" t="s">
        <v>2900</v>
      </c>
      <c r="M226" s="8" t="s">
        <v>2900</v>
      </c>
      <c r="N226" s="8" t="s">
        <v>2900</v>
      </c>
      <c r="P226" s="85">
        <v>3.0</v>
      </c>
      <c r="Q226" s="85">
        <v>3.0</v>
      </c>
      <c r="R226" s="86">
        <v>4006.0</v>
      </c>
      <c r="S226" s="87" t="s">
        <v>3540</v>
      </c>
      <c r="T226" s="89" t="s">
        <v>3307</v>
      </c>
      <c r="U226" s="8"/>
      <c r="V226" s="8"/>
    </row>
    <row r="227">
      <c r="A227" s="6">
        <v>45527.0</v>
      </c>
      <c r="B227" s="8" t="s">
        <v>6504</v>
      </c>
      <c r="C227" s="12" t="s">
        <v>10461</v>
      </c>
      <c r="D227" s="8" t="s">
        <v>10462</v>
      </c>
      <c r="E227" s="8" t="s">
        <v>3306</v>
      </c>
      <c r="F227" s="130">
        <v>0.025</v>
      </c>
      <c r="G227" s="100">
        <v>1102.0</v>
      </c>
      <c r="H227" s="100">
        <v>369900.0</v>
      </c>
      <c r="I227" s="100">
        <v>254514.0</v>
      </c>
      <c r="J227" s="100">
        <f t="shared" si="1"/>
        <v>115386</v>
      </c>
      <c r="K227" s="91"/>
      <c r="L227" s="8" t="s">
        <v>66</v>
      </c>
      <c r="M227" s="8" t="s">
        <v>66</v>
      </c>
      <c r="N227" s="8" t="s">
        <v>66</v>
      </c>
      <c r="P227" s="85">
        <v>2.0</v>
      </c>
      <c r="Q227" s="85">
        <v>1.0</v>
      </c>
      <c r="R227" s="86">
        <v>750.0</v>
      </c>
      <c r="S227" s="87"/>
      <c r="T227" s="89" t="s">
        <v>4593</v>
      </c>
      <c r="U227" s="8"/>
      <c r="V227" s="8"/>
    </row>
    <row r="228">
      <c r="A228" s="6">
        <v>45527.0</v>
      </c>
      <c r="B228" s="8" t="s">
        <v>5083</v>
      </c>
      <c r="C228" s="12" t="s">
        <v>10463</v>
      </c>
      <c r="D228" s="8" t="s">
        <v>10464</v>
      </c>
      <c r="E228" s="8" t="s">
        <v>3306</v>
      </c>
      <c r="F228" s="130">
        <v>0.035</v>
      </c>
      <c r="G228" s="100">
        <v>1416.0</v>
      </c>
      <c r="H228" s="100">
        <v>485000.0</v>
      </c>
      <c r="I228" s="100">
        <v>285378.0</v>
      </c>
      <c r="J228" s="134">
        <f t="shared" si="1"/>
        <v>199622</v>
      </c>
      <c r="K228" s="91"/>
      <c r="L228" s="8" t="s">
        <v>2900</v>
      </c>
      <c r="M228" s="8" t="s">
        <v>2900</v>
      </c>
      <c r="N228" s="8" t="s">
        <v>2900</v>
      </c>
      <c r="P228" s="85">
        <v>5.0</v>
      </c>
      <c r="Q228" s="85">
        <v>4.0</v>
      </c>
      <c r="R228" s="86">
        <v>2936.0</v>
      </c>
      <c r="S228" s="87"/>
      <c r="T228" s="89" t="s">
        <v>4593</v>
      </c>
      <c r="U228" s="8"/>
      <c r="V228" s="8"/>
    </row>
    <row r="229">
      <c r="A229" s="6">
        <v>45527.0</v>
      </c>
      <c r="B229" s="8" t="s">
        <v>10465</v>
      </c>
      <c r="C229" s="12" t="s">
        <v>10466</v>
      </c>
      <c r="D229" s="8" t="s">
        <v>10467</v>
      </c>
      <c r="E229" s="8" t="s">
        <v>3558</v>
      </c>
      <c r="F229" s="130">
        <v>0.02625</v>
      </c>
      <c r="G229" s="100">
        <v>1377.0</v>
      </c>
      <c r="H229" s="100">
        <v>419900.0</v>
      </c>
      <c r="I229" s="100">
        <v>316028.0</v>
      </c>
      <c r="J229" s="100">
        <f t="shared" si="1"/>
        <v>103872</v>
      </c>
      <c r="K229" s="91" t="s">
        <v>10468</v>
      </c>
      <c r="L229" s="8" t="s">
        <v>66</v>
      </c>
      <c r="M229" s="8" t="s">
        <v>66</v>
      </c>
      <c r="N229" s="8" t="s">
        <v>66</v>
      </c>
      <c r="P229" s="85">
        <v>4.0</v>
      </c>
      <c r="Q229" s="85">
        <v>4.0</v>
      </c>
      <c r="R229" s="86">
        <v>2929.0</v>
      </c>
      <c r="S229" s="87"/>
      <c r="T229" s="89" t="s">
        <v>4593</v>
      </c>
      <c r="U229" s="8"/>
      <c r="V229" s="8"/>
    </row>
    <row r="230">
      <c r="A230" s="6">
        <v>45527.0</v>
      </c>
      <c r="B230" s="8" t="s">
        <v>6378</v>
      </c>
      <c r="C230" s="12" t="s">
        <v>10469</v>
      </c>
      <c r="D230" s="8" t="s">
        <v>10470</v>
      </c>
      <c r="E230" s="8" t="s">
        <v>3851</v>
      </c>
      <c r="F230" s="130">
        <v>0.032</v>
      </c>
      <c r="G230" s="100">
        <v>1256.0</v>
      </c>
      <c r="H230" s="100">
        <v>345000.0</v>
      </c>
      <c r="I230" s="100">
        <v>264900.0</v>
      </c>
      <c r="J230" s="100">
        <f t="shared" si="1"/>
        <v>80100</v>
      </c>
      <c r="K230" s="91"/>
      <c r="L230" s="8" t="s">
        <v>66</v>
      </c>
      <c r="M230" s="8" t="s">
        <v>66</v>
      </c>
      <c r="N230" s="8" t="s">
        <v>66</v>
      </c>
      <c r="P230" s="85">
        <v>3.0</v>
      </c>
      <c r="Q230" s="85">
        <v>3.0</v>
      </c>
      <c r="R230" s="86">
        <v>1800.0</v>
      </c>
      <c r="S230" s="87" t="s">
        <v>10471</v>
      </c>
      <c r="T230" s="89" t="s">
        <v>3693</v>
      </c>
      <c r="U230" s="8"/>
      <c r="V230" s="8"/>
    </row>
    <row r="231">
      <c r="A231" s="6">
        <v>45527.0</v>
      </c>
      <c r="B231" s="8" t="s">
        <v>10472</v>
      </c>
      <c r="C231" s="12" t="s">
        <v>10473</v>
      </c>
      <c r="D231" s="8" t="s">
        <v>10474</v>
      </c>
      <c r="E231" s="8" t="s">
        <v>3314</v>
      </c>
      <c r="F231" s="130">
        <v>0.05125</v>
      </c>
      <c r="G231" s="100">
        <v>1469.0</v>
      </c>
      <c r="H231" s="100">
        <v>290000.0</v>
      </c>
      <c r="I231" s="100">
        <v>262259.0</v>
      </c>
      <c r="J231" s="100">
        <f t="shared" si="1"/>
        <v>27741</v>
      </c>
      <c r="K231" s="91" t="s">
        <v>10475</v>
      </c>
      <c r="L231" s="8" t="s">
        <v>66</v>
      </c>
      <c r="M231" s="8" t="s">
        <v>66</v>
      </c>
      <c r="N231" s="8" t="s">
        <v>66</v>
      </c>
      <c r="O231" s="88" t="s">
        <v>10476</v>
      </c>
      <c r="P231" s="85">
        <v>3.0</v>
      </c>
      <c r="Q231" s="85">
        <v>3.0</v>
      </c>
      <c r="R231" s="86">
        <v>1546.0</v>
      </c>
      <c r="S231" s="87">
        <v>160.0</v>
      </c>
      <c r="T231" s="89" t="s">
        <v>3307</v>
      </c>
      <c r="U231" s="8"/>
      <c r="V231" s="8"/>
    </row>
    <row r="232">
      <c r="A232" s="6">
        <v>45527.0</v>
      </c>
      <c r="B232" s="8" t="s">
        <v>10477</v>
      </c>
      <c r="C232" s="12" t="s">
        <v>10478</v>
      </c>
      <c r="D232" s="8" t="s">
        <v>10479</v>
      </c>
      <c r="E232" s="8" t="s">
        <v>3306</v>
      </c>
      <c r="F232" s="130">
        <v>0.02625</v>
      </c>
      <c r="G232" s="100">
        <v>1328.0</v>
      </c>
      <c r="H232" s="100">
        <v>650000.0</v>
      </c>
      <c r="I232" s="100">
        <v>300852.0</v>
      </c>
      <c r="J232" s="134">
        <f t="shared" si="1"/>
        <v>349148</v>
      </c>
      <c r="K232" s="91"/>
      <c r="L232" s="8" t="s">
        <v>2900</v>
      </c>
      <c r="M232" s="8" t="s">
        <v>2900</v>
      </c>
      <c r="N232" s="8" t="s">
        <v>2900</v>
      </c>
      <c r="P232" s="85">
        <v>4.0</v>
      </c>
      <c r="Q232" s="85">
        <v>4.0</v>
      </c>
      <c r="R232" s="86">
        <v>2592.0</v>
      </c>
      <c r="S232" s="87" t="s">
        <v>3838</v>
      </c>
      <c r="T232" s="89" t="s">
        <v>3693</v>
      </c>
      <c r="U232" s="8"/>
      <c r="V232" s="8"/>
    </row>
    <row r="233">
      <c r="A233" s="6">
        <v>45527.0</v>
      </c>
      <c r="B233" s="8" t="s">
        <v>3391</v>
      </c>
      <c r="C233" s="12" t="s">
        <v>10480</v>
      </c>
      <c r="D233" s="8" t="s">
        <v>10481</v>
      </c>
      <c r="E233" s="8" t="s">
        <v>3306</v>
      </c>
      <c r="F233" s="130">
        <v>0.03</v>
      </c>
      <c r="G233" s="100">
        <v>1475.0</v>
      </c>
      <c r="H233" s="100">
        <v>480000.0</v>
      </c>
      <c r="I233" s="100">
        <v>318054.0</v>
      </c>
      <c r="J233" s="134">
        <f t="shared" si="1"/>
        <v>161946</v>
      </c>
      <c r="K233" s="91"/>
      <c r="L233" s="8" t="s">
        <v>2900</v>
      </c>
      <c r="M233" s="8" t="s">
        <v>2900</v>
      </c>
      <c r="N233" s="8" t="s">
        <v>2900</v>
      </c>
      <c r="P233" s="85">
        <v>3.0</v>
      </c>
      <c r="Q233" s="85">
        <v>2.0</v>
      </c>
      <c r="R233" s="86">
        <v>1680.0</v>
      </c>
      <c r="S233" s="87"/>
      <c r="T233" s="89" t="s">
        <v>3307</v>
      </c>
      <c r="U233" s="8"/>
      <c r="V233" s="8"/>
    </row>
    <row r="234">
      <c r="A234" s="6">
        <v>45527.0</v>
      </c>
      <c r="B234" s="8" t="s">
        <v>3765</v>
      </c>
      <c r="C234" s="12" t="s">
        <v>10482</v>
      </c>
      <c r="D234" s="8" t="s">
        <v>10483</v>
      </c>
      <c r="E234" s="8" t="s">
        <v>3306</v>
      </c>
      <c r="F234" s="130">
        <v>0.02625</v>
      </c>
      <c r="G234" s="100">
        <v>1452.0</v>
      </c>
      <c r="H234" s="100">
        <v>530000.0</v>
      </c>
      <c r="I234" s="100">
        <v>328898.0</v>
      </c>
      <c r="J234" s="134">
        <f t="shared" si="1"/>
        <v>201102</v>
      </c>
      <c r="K234" s="91"/>
      <c r="L234" s="8" t="s">
        <v>2900</v>
      </c>
      <c r="M234" s="8" t="s">
        <v>2900</v>
      </c>
      <c r="N234" s="8" t="s">
        <v>2900</v>
      </c>
      <c r="P234" s="85">
        <v>5.0</v>
      </c>
      <c r="Q234" s="85">
        <v>3.0</v>
      </c>
      <c r="R234" s="86">
        <v>2920.0</v>
      </c>
      <c r="S234" s="87">
        <v>70.0</v>
      </c>
      <c r="T234" s="89" t="s">
        <v>3940</v>
      </c>
      <c r="U234" s="8"/>
      <c r="V234" s="8"/>
    </row>
    <row r="235">
      <c r="A235" s="6">
        <v>45527.0</v>
      </c>
      <c r="B235" s="8" t="s">
        <v>8145</v>
      </c>
      <c r="C235" s="12" t="s">
        <v>10484</v>
      </c>
      <c r="D235" s="8" t="s">
        <v>10485</v>
      </c>
      <c r="E235" s="8" t="s">
        <v>3306</v>
      </c>
      <c r="F235" s="130">
        <v>0.02375</v>
      </c>
      <c r="G235" s="100">
        <v>1411.0</v>
      </c>
      <c r="H235" s="100">
        <v>399000.0</v>
      </c>
      <c r="I235" s="100">
        <v>328908.0</v>
      </c>
      <c r="J235" s="100">
        <f t="shared" si="1"/>
        <v>70092</v>
      </c>
      <c r="K235" s="91" t="s">
        <v>10486</v>
      </c>
      <c r="L235" s="8" t="s">
        <v>2900</v>
      </c>
      <c r="M235" s="8" t="s">
        <v>2900</v>
      </c>
      <c r="N235" s="8" t="s">
        <v>2900</v>
      </c>
      <c r="P235" s="85">
        <v>2.0</v>
      </c>
      <c r="Q235" s="85">
        <v>2.0</v>
      </c>
      <c r="R235" s="86">
        <v>1462.0</v>
      </c>
      <c r="S235" s="87" t="s">
        <v>7000</v>
      </c>
      <c r="T235" s="89" t="s">
        <v>3307</v>
      </c>
      <c r="U235" s="8"/>
      <c r="V235" s="8"/>
    </row>
    <row r="236">
      <c r="A236" s="6">
        <v>45527.0</v>
      </c>
      <c r="B236" s="8" t="s">
        <v>10472</v>
      </c>
      <c r="C236" s="12" t="s">
        <v>10487</v>
      </c>
      <c r="D236" s="8" t="s">
        <v>10488</v>
      </c>
      <c r="E236" s="8" t="s">
        <v>3851</v>
      </c>
      <c r="F236" s="130">
        <v>0.0425</v>
      </c>
      <c r="G236" s="100">
        <v>1207.0</v>
      </c>
      <c r="H236" s="100">
        <v>435000.0</v>
      </c>
      <c r="I236" s="100">
        <v>211540.0</v>
      </c>
      <c r="J236" s="134">
        <f t="shared" si="1"/>
        <v>223460</v>
      </c>
      <c r="K236" s="91"/>
      <c r="L236" s="8" t="s">
        <v>2900</v>
      </c>
      <c r="M236" s="8" t="s">
        <v>2900</v>
      </c>
      <c r="N236" s="8" t="s">
        <v>2900</v>
      </c>
      <c r="P236" s="85">
        <v>3.0</v>
      </c>
      <c r="Q236" s="85">
        <v>2.0</v>
      </c>
      <c r="R236" s="86">
        <v>1402.0</v>
      </c>
      <c r="S236" s="87"/>
      <c r="T236" s="89" t="s">
        <v>3940</v>
      </c>
      <c r="U236" s="8"/>
      <c r="V236" s="8"/>
    </row>
    <row r="237">
      <c r="A237" s="6">
        <v>45527.0</v>
      </c>
      <c r="B237" s="8" t="s">
        <v>3499</v>
      </c>
      <c r="C237" s="12" t="s">
        <v>10489</v>
      </c>
      <c r="D237" s="8" t="s">
        <v>10490</v>
      </c>
      <c r="E237" s="8" t="s">
        <v>3306</v>
      </c>
      <c r="F237" s="130">
        <v>0.025</v>
      </c>
      <c r="G237" s="100">
        <v>2469.0</v>
      </c>
      <c r="H237" s="100">
        <v>850000.0</v>
      </c>
      <c r="I237" s="100">
        <v>571264.0</v>
      </c>
      <c r="J237" s="134">
        <f t="shared" si="1"/>
        <v>278736</v>
      </c>
      <c r="K237" s="91"/>
      <c r="L237" s="8" t="s">
        <v>2900</v>
      </c>
      <c r="M237" s="8" t="s">
        <v>2900</v>
      </c>
      <c r="N237" s="8" t="s">
        <v>2900</v>
      </c>
      <c r="P237" s="85">
        <v>5.0</v>
      </c>
      <c r="Q237" s="85">
        <v>4.0</v>
      </c>
      <c r="R237" s="86">
        <v>3498.0</v>
      </c>
      <c r="S237" s="87"/>
      <c r="T237" s="89" t="s">
        <v>3940</v>
      </c>
      <c r="U237" s="8"/>
      <c r="V237" s="8"/>
    </row>
    <row r="238">
      <c r="A238" s="6">
        <v>45526.0</v>
      </c>
      <c r="B238" s="8" t="s">
        <v>10491</v>
      </c>
      <c r="C238" s="12" t="s">
        <v>10492</v>
      </c>
      <c r="D238" s="8" t="s">
        <v>10493</v>
      </c>
      <c r="E238" s="8" t="s">
        <v>3306</v>
      </c>
      <c r="F238" s="130">
        <v>0.02625</v>
      </c>
      <c r="G238" s="100">
        <v>1558.0</v>
      </c>
      <c r="H238" s="100">
        <v>464500.0</v>
      </c>
      <c r="I238" s="100">
        <v>357681.0</v>
      </c>
      <c r="J238" s="100">
        <f t="shared" si="1"/>
        <v>106819</v>
      </c>
      <c r="K238" s="91" t="s">
        <v>10494</v>
      </c>
      <c r="L238" s="8" t="s">
        <v>66</v>
      </c>
      <c r="M238" s="8" t="s">
        <v>66</v>
      </c>
      <c r="N238" s="8" t="s">
        <v>66</v>
      </c>
      <c r="P238" s="85">
        <v>4.0</v>
      </c>
      <c r="Q238" s="85">
        <v>3.0</v>
      </c>
      <c r="R238" s="86">
        <v>2365.0</v>
      </c>
      <c r="S238" s="87"/>
      <c r="T238" s="89" t="s">
        <v>3307</v>
      </c>
      <c r="U238" s="8" t="s">
        <v>5150</v>
      </c>
      <c r="V238" s="8"/>
    </row>
    <row r="239">
      <c r="A239" s="6">
        <v>45526.0</v>
      </c>
      <c r="B239" s="8" t="s">
        <v>4255</v>
      </c>
      <c r="C239" s="12" t="s">
        <v>10495</v>
      </c>
      <c r="D239" s="8" t="s">
        <v>10496</v>
      </c>
      <c r="E239" s="8" t="s">
        <v>3306</v>
      </c>
      <c r="F239" s="130">
        <v>0.034</v>
      </c>
      <c r="G239" s="100">
        <v>1470.0</v>
      </c>
      <c r="H239" s="100">
        <v>474000.0</v>
      </c>
      <c r="I239" s="100">
        <v>298168.0</v>
      </c>
      <c r="J239" s="134">
        <f t="shared" si="1"/>
        <v>175832</v>
      </c>
      <c r="K239" s="91"/>
      <c r="L239" s="8" t="s">
        <v>2900</v>
      </c>
      <c r="M239" s="8" t="s">
        <v>2900</v>
      </c>
      <c r="N239" s="8" t="s">
        <v>2900</v>
      </c>
      <c r="P239" s="85">
        <v>3.0</v>
      </c>
      <c r="Q239" s="85">
        <v>2.0</v>
      </c>
      <c r="R239" s="86">
        <v>1876.0</v>
      </c>
      <c r="S239" s="87"/>
      <c r="T239" s="89" t="s">
        <v>3693</v>
      </c>
      <c r="U239" s="8"/>
      <c r="V239" s="8"/>
    </row>
    <row r="240">
      <c r="A240" s="6">
        <v>45526.0</v>
      </c>
      <c r="B240" s="8" t="s">
        <v>8903</v>
      </c>
      <c r="C240" s="12" t="s">
        <v>10497</v>
      </c>
      <c r="D240" s="8" t="s">
        <v>10498</v>
      </c>
      <c r="E240" s="8" t="s">
        <v>3306</v>
      </c>
      <c r="F240" s="130">
        <v>0.02375</v>
      </c>
      <c r="G240" s="100">
        <v>1384.0</v>
      </c>
      <c r="H240" s="100">
        <v>470000.0</v>
      </c>
      <c r="I240" s="100">
        <v>326486.0</v>
      </c>
      <c r="J240" s="134">
        <f t="shared" si="1"/>
        <v>143514</v>
      </c>
      <c r="K240" s="91"/>
      <c r="L240" s="8" t="s">
        <v>2900</v>
      </c>
      <c r="M240" s="8" t="s">
        <v>2900</v>
      </c>
      <c r="N240" s="8" t="s">
        <v>2900</v>
      </c>
      <c r="P240" s="85">
        <v>3.0</v>
      </c>
      <c r="Q240" s="85">
        <v>3.0</v>
      </c>
      <c r="R240" s="86">
        <v>2019.0</v>
      </c>
      <c r="S240" s="87">
        <v>89.0</v>
      </c>
      <c r="T240" s="89" t="s">
        <v>3693</v>
      </c>
      <c r="U240" s="8" t="s">
        <v>5150</v>
      </c>
      <c r="V240" s="8"/>
    </row>
    <row r="241">
      <c r="A241" s="6">
        <v>45525.0</v>
      </c>
      <c r="B241" s="8" t="s">
        <v>4319</v>
      </c>
      <c r="C241" s="12" t="s">
        <v>10499</v>
      </c>
      <c r="D241" s="8" t="s">
        <v>10500</v>
      </c>
      <c r="E241" s="8" t="s">
        <v>3306</v>
      </c>
      <c r="F241" s="130">
        <v>0.0499</v>
      </c>
      <c r="G241" s="100">
        <v>2144.0</v>
      </c>
      <c r="H241" s="100">
        <v>415000.0</v>
      </c>
      <c r="I241" s="100">
        <v>388403.0</v>
      </c>
      <c r="J241" s="100">
        <f t="shared" si="1"/>
        <v>26597</v>
      </c>
      <c r="K241" s="91" t="s">
        <v>10501</v>
      </c>
      <c r="L241" s="8" t="s">
        <v>2900</v>
      </c>
      <c r="M241" s="8" t="s">
        <v>66</v>
      </c>
      <c r="N241" s="8" t="s">
        <v>2900</v>
      </c>
      <c r="P241" s="85">
        <v>3.0</v>
      </c>
      <c r="Q241" s="85">
        <v>3.0</v>
      </c>
      <c r="R241" s="86">
        <v>1974.0</v>
      </c>
      <c r="S241" s="87">
        <v>58.0</v>
      </c>
      <c r="T241" s="89" t="s">
        <v>3940</v>
      </c>
      <c r="U241" s="8"/>
      <c r="V241" s="8"/>
    </row>
    <row r="242">
      <c r="A242" s="6">
        <v>45523.0</v>
      </c>
      <c r="B242" s="8" t="s">
        <v>10442</v>
      </c>
      <c r="C242" s="12" t="s">
        <v>10502</v>
      </c>
      <c r="D242" s="8" t="s">
        <v>10503</v>
      </c>
      <c r="E242" s="8" t="s">
        <v>3306</v>
      </c>
      <c r="F242" s="130">
        <v>0.0275</v>
      </c>
      <c r="G242" s="100">
        <v>1809.0</v>
      </c>
      <c r="H242" s="100">
        <v>465000.0</v>
      </c>
      <c r="I242" s="100">
        <v>414447.0</v>
      </c>
      <c r="J242" s="100">
        <f t="shared" si="1"/>
        <v>50553</v>
      </c>
      <c r="K242" s="91" t="s">
        <v>10504</v>
      </c>
      <c r="L242" s="8" t="s">
        <v>66</v>
      </c>
      <c r="M242" s="8" t="s">
        <v>66</v>
      </c>
      <c r="N242" s="8" t="s">
        <v>66</v>
      </c>
      <c r="P242" s="85">
        <v>4.0</v>
      </c>
      <c r="Q242" s="85">
        <v>3.0</v>
      </c>
      <c r="R242" s="86">
        <v>1848.0</v>
      </c>
      <c r="S242" s="87">
        <v>105.0</v>
      </c>
      <c r="T242" s="89" t="s">
        <v>3479</v>
      </c>
      <c r="U242" s="8" t="s">
        <v>5150</v>
      </c>
      <c r="V242" s="8"/>
    </row>
    <row r="243">
      <c r="A243" s="6">
        <v>45523.0</v>
      </c>
      <c r="B243" s="8" t="s">
        <v>6147</v>
      </c>
      <c r="C243" s="12" t="s">
        <v>10505</v>
      </c>
      <c r="D243" s="8" t="s">
        <v>10506</v>
      </c>
      <c r="E243" s="8" t="s">
        <v>3851</v>
      </c>
      <c r="F243" s="130">
        <v>0.03375</v>
      </c>
      <c r="G243" s="100">
        <v>1302.0</v>
      </c>
      <c r="H243" s="100">
        <v>425000.0</v>
      </c>
      <c r="I243" s="100">
        <v>268622.0</v>
      </c>
      <c r="J243" s="134">
        <f t="shared" si="1"/>
        <v>156378</v>
      </c>
      <c r="K243" s="91"/>
      <c r="L243" s="8" t="s">
        <v>2900</v>
      </c>
      <c r="M243" s="8" t="s">
        <v>2900</v>
      </c>
      <c r="N243" s="8" t="s">
        <v>2900</v>
      </c>
      <c r="P243" s="85">
        <v>5.0</v>
      </c>
      <c r="Q243" s="85">
        <v>3.0</v>
      </c>
      <c r="R243" s="86">
        <v>2176.0</v>
      </c>
      <c r="S243" s="87"/>
      <c r="T243" s="89" t="s">
        <v>3307</v>
      </c>
      <c r="U243" s="8"/>
      <c r="V243" s="8"/>
    </row>
    <row r="244">
      <c r="A244" s="6">
        <v>45523.0</v>
      </c>
      <c r="B244" s="8" t="s">
        <v>3971</v>
      </c>
      <c r="C244" s="12" t="s">
        <v>10507</v>
      </c>
      <c r="D244" s="8" t="s">
        <v>10508</v>
      </c>
      <c r="E244" s="8" t="s">
        <v>3306</v>
      </c>
      <c r="F244" s="130">
        <v>0.0509</v>
      </c>
      <c r="G244" s="100">
        <v>2736.0</v>
      </c>
      <c r="H244" s="100">
        <v>600000.0</v>
      </c>
      <c r="I244" s="100">
        <v>488843.0</v>
      </c>
      <c r="J244" s="100">
        <f t="shared" si="1"/>
        <v>111157</v>
      </c>
      <c r="K244" s="91" t="s">
        <v>10509</v>
      </c>
      <c r="L244" s="8" t="s">
        <v>66</v>
      </c>
      <c r="M244" s="8" t="s">
        <v>66</v>
      </c>
      <c r="N244" s="8" t="s">
        <v>66</v>
      </c>
      <c r="P244" s="85">
        <v>6.0</v>
      </c>
      <c r="Q244" s="85">
        <v>4.0</v>
      </c>
      <c r="R244" s="86">
        <v>4061.0</v>
      </c>
      <c r="S244" s="87"/>
      <c r="T244" s="89" t="s">
        <v>4593</v>
      </c>
      <c r="U244" s="8"/>
      <c r="V244" s="8"/>
    </row>
    <row r="245">
      <c r="A245" s="6">
        <v>45523.0</v>
      </c>
      <c r="B245" s="8" t="s">
        <v>6499</v>
      </c>
      <c r="C245" s="12" t="s">
        <v>10510</v>
      </c>
      <c r="D245" s="8" t="s">
        <v>10511</v>
      </c>
      <c r="E245" s="8" t="s">
        <v>3306</v>
      </c>
      <c r="F245" s="130">
        <v>0.04</v>
      </c>
      <c r="G245" s="100">
        <v>2071.0</v>
      </c>
      <c r="H245" s="100">
        <v>500000.0</v>
      </c>
      <c r="I245" s="100">
        <v>425706.0</v>
      </c>
      <c r="J245" s="100">
        <f t="shared" si="1"/>
        <v>74294</v>
      </c>
      <c r="K245" s="91" t="s">
        <v>10512</v>
      </c>
      <c r="L245" s="8" t="s">
        <v>2900</v>
      </c>
      <c r="M245" s="8" t="s">
        <v>66</v>
      </c>
      <c r="N245" s="8" t="s">
        <v>2900</v>
      </c>
      <c r="P245" s="85">
        <v>3.0</v>
      </c>
      <c r="Q245" s="85">
        <v>4.0</v>
      </c>
      <c r="R245" s="86">
        <v>2570.0</v>
      </c>
      <c r="S245" s="87"/>
      <c r="T245" s="89" t="s">
        <v>3307</v>
      </c>
      <c r="U245" s="8"/>
      <c r="V245" s="8"/>
    </row>
    <row r="246">
      <c r="A246" s="6">
        <v>45523.0</v>
      </c>
      <c r="B246" s="8" t="s">
        <v>9010</v>
      </c>
      <c r="C246" s="12" t="s">
        <v>10513</v>
      </c>
      <c r="D246" s="8" t="s">
        <v>10514</v>
      </c>
      <c r="E246" s="8" t="s">
        <v>3851</v>
      </c>
      <c r="F246" s="130">
        <v>0.0267</v>
      </c>
      <c r="G246" s="100">
        <v>1268.0</v>
      </c>
      <c r="H246" s="100">
        <v>449999.0</v>
      </c>
      <c r="I246" s="100">
        <v>288398.0</v>
      </c>
      <c r="J246" s="134">
        <f t="shared" si="1"/>
        <v>161601</v>
      </c>
      <c r="K246" s="91"/>
      <c r="L246" s="8" t="s">
        <v>2900</v>
      </c>
      <c r="M246" s="8" t="s">
        <v>2900</v>
      </c>
      <c r="N246" s="8" t="s">
        <v>2900</v>
      </c>
      <c r="P246" s="85">
        <v>3.0</v>
      </c>
      <c r="Q246" s="85">
        <v>2.0</v>
      </c>
      <c r="R246" s="86">
        <v>1229.0</v>
      </c>
      <c r="S246" s="87"/>
      <c r="T246" s="89" t="s">
        <v>4593</v>
      </c>
      <c r="U246" s="8"/>
      <c r="V246" s="8"/>
    </row>
    <row r="247">
      <c r="A247" s="6">
        <v>45520.0</v>
      </c>
      <c r="B247" s="8" t="s">
        <v>10515</v>
      </c>
      <c r="C247" s="12" t="s">
        <v>10516</v>
      </c>
      <c r="D247" s="8" t="s">
        <v>10517</v>
      </c>
      <c r="E247" s="8" t="s">
        <v>3306</v>
      </c>
      <c r="F247" s="130">
        <v>0.0275</v>
      </c>
      <c r="G247" s="100">
        <v>992.0</v>
      </c>
      <c r="H247" s="100">
        <v>285000.0</v>
      </c>
      <c r="I247" s="100">
        <v>225743.0</v>
      </c>
      <c r="J247" s="100">
        <f t="shared" si="1"/>
        <v>59257</v>
      </c>
      <c r="K247" s="91" t="s">
        <v>10518</v>
      </c>
      <c r="L247" s="8" t="s">
        <v>66</v>
      </c>
      <c r="M247" s="8" t="s">
        <v>66</v>
      </c>
      <c r="N247" s="8" t="s">
        <v>66</v>
      </c>
      <c r="P247" s="85">
        <v>3.0</v>
      </c>
      <c r="Q247" s="85">
        <v>1.0</v>
      </c>
      <c r="R247" s="86">
        <v>931.0</v>
      </c>
      <c r="S247" s="87"/>
      <c r="T247" s="89" t="s">
        <v>3307</v>
      </c>
      <c r="U247" s="8" t="s">
        <v>5150</v>
      </c>
      <c r="V247" s="8"/>
    </row>
    <row r="248">
      <c r="A248" s="6">
        <v>45520.0</v>
      </c>
      <c r="B248" s="8" t="s">
        <v>8080</v>
      </c>
      <c r="C248" s="12" t="s">
        <v>10519</v>
      </c>
      <c r="D248" s="8" t="s">
        <v>10520</v>
      </c>
      <c r="E248" s="8" t="s">
        <v>3306</v>
      </c>
      <c r="F248" s="130">
        <v>0.02625</v>
      </c>
      <c r="G248" s="100">
        <v>1119.0</v>
      </c>
      <c r="H248" s="100">
        <v>529719.0</v>
      </c>
      <c r="I248" s="100">
        <v>254059.0</v>
      </c>
      <c r="J248" s="134">
        <f t="shared" si="1"/>
        <v>275660</v>
      </c>
      <c r="K248" s="91"/>
      <c r="L248" s="8" t="s">
        <v>2900</v>
      </c>
      <c r="M248" s="8" t="s">
        <v>2900</v>
      </c>
      <c r="N248" s="8" t="s">
        <v>2900</v>
      </c>
      <c r="P248" s="85">
        <v>4.0</v>
      </c>
      <c r="Q248" s="85">
        <v>3.0</v>
      </c>
      <c r="R248" s="86">
        <v>2630.0</v>
      </c>
      <c r="S248" s="87" t="s">
        <v>4640</v>
      </c>
      <c r="T248" s="89" t="s">
        <v>3693</v>
      </c>
      <c r="U248" s="8"/>
      <c r="V248" s="8"/>
    </row>
    <row r="249">
      <c r="A249" s="6">
        <v>45520.0</v>
      </c>
      <c r="B249" s="8" t="s">
        <v>9988</v>
      </c>
      <c r="C249" s="12" t="s">
        <v>10521</v>
      </c>
      <c r="D249" s="8" t="s">
        <v>10522</v>
      </c>
      <c r="E249" s="8" t="s">
        <v>3306</v>
      </c>
      <c r="F249" s="130">
        <v>0.046</v>
      </c>
      <c r="G249" s="100">
        <v>1282.0</v>
      </c>
      <c r="H249" s="100">
        <v>350000.0</v>
      </c>
      <c r="I249" s="100">
        <v>223065.0</v>
      </c>
      <c r="J249" s="100">
        <f t="shared" si="1"/>
        <v>126935</v>
      </c>
      <c r="K249" s="91" t="s">
        <v>10523</v>
      </c>
      <c r="L249" s="8" t="s">
        <v>66</v>
      </c>
      <c r="M249" s="8" t="s">
        <v>66</v>
      </c>
      <c r="N249" s="8" t="s">
        <v>66</v>
      </c>
      <c r="P249" s="85">
        <v>3.0</v>
      </c>
      <c r="Q249" s="85">
        <v>2.0</v>
      </c>
      <c r="R249" s="86">
        <v>1942.0</v>
      </c>
      <c r="S249" s="87"/>
      <c r="T249" s="89" t="s">
        <v>4593</v>
      </c>
      <c r="U249" s="8"/>
      <c r="V249" s="8"/>
    </row>
    <row r="250">
      <c r="A250" s="6">
        <v>45520.0</v>
      </c>
      <c r="B250" s="8" t="s">
        <v>10524</v>
      </c>
      <c r="C250" s="12" t="s">
        <v>10525</v>
      </c>
      <c r="D250" s="8" t="s">
        <v>10526</v>
      </c>
      <c r="E250" s="8" t="s">
        <v>3306</v>
      </c>
      <c r="F250" s="130">
        <v>0.035</v>
      </c>
      <c r="G250" s="100">
        <v>2305.0</v>
      </c>
      <c r="H250" s="100">
        <v>675000.0</v>
      </c>
      <c r="I250" s="100">
        <v>465212.0</v>
      </c>
      <c r="J250" s="134">
        <f t="shared" si="1"/>
        <v>209788</v>
      </c>
      <c r="K250" s="91"/>
      <c r="L250" s="8" t="s">
        <v>2900</v>
      </c>
      <c r="M250" s="8" t="s">
        <v>2900</v>
      </c>
      <c r="N250" s="8" t="s">
        <v>2900</v>
      </c>
      <c r="P250" s="85">
        <v>3.0</v>
      </c>
      <c r="Q250" s="85">
        <v>2.0</v>
      </c>
      <c r="R250" s="86">
        <v>2340.0</v>
      </c>
      <c r="S250" s="87"/>
      <c r="T250" s="89" t="s">
        <v>3940</v>
      </c>
      <c r="U250" s="8"/>
      <c r="V250" s="8"/>
    </row>
    <row r="251">
      <c r="A251" s="6">
        <v>45520.0</v>
      </c>
      <c r="B251" s="8" t="s">
        <v>7665</v>
      </c>
      <c r="C251" s="12" t="s">
        <v>10527</v>
      </c>
      <c r="D251" s="8" t="s">
        <v>10528</v>
      </c>
      <c r="E251" s="8" t="s">
        <v>3851</v>
      </c>
      <c r="F251" s="130">
        <v>0.031</v>
      </c>
      <c r="G251" s="100">
        <v>1069.0</v>
      </c>
      <c r="H251" s="100">
        <v>399900.0</v>
      </c>
      <c r="I251" s="100">
        <v>228349.0</v>
      </c>
      <c r="J251" s="134">
        <f t="shared" si="1"/>
        <v>171551</v>
      </c>
      <c r="K251" s="91"/>
      <c r="L251" s="8" t="s">
        <v>2900</v>
      </c>
      <c r="M251" s="8" t="s">
        <v>2900</v>
      </c>
      <c r="N251" s="8" t="s">
        <v>2900</v>
      </c>
      <c r="P251" s="85">
        <v>2.0</v>
      </c>
      <c r="Q251" s="85">
        <v>2.0</v>
      </c>
      <c r="R251" s="86">
        <v>994.0</v>
      </c>
      <c r="S251" s="87" t="s">
        <v>10386</v>
      </c>
      <c r="T251" s="89" t="s">
        <v>3693</v>
      </c>
      <c r="U251" s="8"/>
      <c r="V251" s="8"/>
    </row>
    <row r="252">
      <c r="A252" s="6">
        <v>45520.0</v>
      </c>
      <c r="B252" s="8" t="s">
        <v>10529</v>
      </c>
      <c r="C252" s="12" t="s">
        <v>10530</v>
      </c>
      <c r="D252" s="8" t="s">
        <v>10531</v>
      </c>
      <c r="E252" s="8" t="s">
        <v>3851</v>
      </c>
      <c r="F252" s="130">
        <v>0.02375</v>
      </c>
      <c r="G252" s="100">
        <v>2644.0</v>
      </c>
      <c r="H252" s="100">
        <v>499000.0</v>
      </c>
      <c r="I252" s="100">
        <v>331116.0</v>
      </c>
      <c r="J252" s="134">
        <f t="shared" si="1"/>
        <v>167884</v>
      </c>
      <c r="K252" s="91"/>
      <c r="L252" s="8" t="s">
        <v>2900</v>
      </c>
      <c r="M252" s="8" t="s">
        <v>2900</v>
      </c>
      <c r="N252" s="8" t="s">
        <v>2900</v>
      </c>
      <c r="P252" s="85">
        <v>3.0</v>
      </c>
      <c r="Q252" s="85">
        <v>3.0</v>
      </c>
      <c r="R252" s="86">
        <v>1910.0</v>
      </c>
      <c r="S252" s="87" t="s">
        <v>4821</v>
      </c>
      <c r="T252" s="89" t="s">
        <v>3307</v>
      </c>
      <c r="U252" s="8"/>
      <c r="V252" s="8"/>
    </row>
    <row r="253">
      <c r="A253" s="6">
        <v>45519.0</v>
      </c>
      <c r="B253" s="8" t="s">
        <v>10532</v>
      </c>
      <c r="C253" s="12" t="s">
        <v>10533</v>
      </c>
      <c r="D253" s="8" t="s">
        <v>10534</v>
      </c>
      <c r="E253" s="8" t="s">
        <v>3306</v>
      </c>
      <c r="F253" s="130">
        <v>0.039</v>
      </c>
      <c r="G253" s="100">
        <v>1059.0</v>
      </c>
      <c r="H253" s="100">
        <v>380000.0</v>
      </c>
      <c r="I253" s="100">
        <v>194671.0</v>
      </c>
      <c r="J253" s="134">
        <f t="shared" si="1"/>
        <v>185329</v>
      </c>
      <c r="K253" s="91"/>
      <c r="L253" s="8" t="s">
        <v>2900</v>
      </c>
      <c r="M253" s="8" t="s">
        <v>2900</v>
      </c>
      <c r="N253" s="8" t="s">
        <v>2900</v>
      </c>
      <c r="P253" s="85">
        <v>3.0</v>
      </c>
      <c r="Q253" s="85">
        <v>2.0</v>
      </c>
      <c r="R253" s="86">
        <v>1544.0</v>
      </c>
      <c r="S253" s="87"/>
      <c r="T253" s="89" t="s">
        <v>4593</v>
      </c>
      <c r="U253" s="8"/>
      <c r="V253" s="8"/>
    </row>
    <row r="254">
      <c r="A254" s="6">
        <v>45519.0</v>
      </c>
      <c r="B254" s="8" t="s">
        <v>3521</v>
      </c>
      <c r="C254" s="12" t="s">
        <v>10535</v>
      </c>
      <c r="D254" s="8" t="s">
        <v>10536</v>
      </c>
      <c r="E254" s="8" t="s">
        <v>3306</v>
      </c>
      <c r="F254" s="130">
        <v>0.04</v>
      </c>
      <c r="G254" s="100">
        <v>2005.0</v>
      </c>
      <c r="H254" s="100">
        <v>450000.0</v>
      </c>
      <c r="I254" s="100">
        <v>411341.0</v>
      </c>
      <c r="J254" s="100">
        <f t="shared" si="1"/>
        <v>38659</v>
      </c>
      <c r="K254" s="91" t="s">
        <v>10537</v>
      </c>
      <c r="L254" s="8" t="s">
        <v>66</v>
      </c>
      <c r="M254" s="8" t="s">
        <v>66</v>
      </c>
      <c r="N254" s="8" t="s">
        <v>66</v>
      </c>
      <c r="P254" s="85">
        <v>4.0</v>
      </c>
      <c r="Q254" s="85">
        <v>4.0</v>
      </c>
      <c r="R254" s="86">
        <v>2253.0</v>
      </c>
      <c r="S254" s="87"/>
      <c r="T254" s="89" t="s">
        <v>4593</v>
      </c>
      <c r="U254" s="8"/>
      <c r="V254" s="8"/>
    </row>
    <row r="255">
      <c r="A255" s="6">
        <v>45519.0</v>
      </c>
      <c r="B255" s="8" t="s">
        <v>10538</v>
      </c>
      <c r="C255" s="12" t="s">
        <v>10539</v>
      </c>
      <c r="D255" s="8" t="s">
        <v>10540</v>
      </c>
      <c r="E255" s="8" t="s">
        <v>3851</v>
      </c>
      <c r="F255" s="130">
        <v>0.028</v>
      </c>
      <c r="G255" s="100">
        <v>1166.0</v>
      </c>
      <c r="H255" s="100">
        <v>315000.0</v>
      </c>
      <c r="I255" s="100">
        <v>263389.0</v>
      </c>
      <c r="J255" s="100">
        <f t="shared" si="1"/>
        <v>51611</v>
      </c>
      <c r="K255" s="91"/>
      <c r="L255" s="8" t="s">
        <v>2900</v>
      </c>
      <c r="M255" s="8" t="s">
        <v>66</v>
      </c>
      <c r="N255" s="8" t="s">
        <v>2900</v>
      </c>
      <c r="P255" s="85">
        <v>2.0</v>
      </c>
      <c r="Q255" s="85">
        <v>3.0</v>
      </c>
      <c r="R255" s="86">
        <v>1412.0</v>
      </c>
      <c r="S255" s="87">
        <v>350.0</v>
      </c>
      <c r="T255" s="89" t="s">
        <v>3307</v>
      </c>
      <c r="U255" s="8"/>
      <c r="V255" s="8"/>
    </row>
    <row r="256">
      <c r="A256" s="6">
        <v>45519.0</v>
      </c>
      <c r="B256" s="8" t="s">
        <v>8234</v>
      </c>
      <c r="C256" s="12" t="s">
        <v>10541</v>
      </c>
      <c r="D256" s="8" t="s">
        <v>10542</v>
      </c>
      <c r="E256" s="8" t="s">
        <v>3851</v>
      </c>
      <c r="F256" s="130">
        <v>0.025</v>
      </c>
      <c r="G256" s="100">
        <v>1306.0</v>
      </c>
      <c r="H256" s="100">
        <v>269900.0</v>
      </c>
      <c r="I256" s="100">
        <v>150600.0</v>
      </c>
      <c r="J256" s="100">
        <f t="shared" si="1"/>
        <v>119300</v>
      </c>
      <c r="K256" s="91" t="s">
        <v>10543</v>
      </c>
      <c r="L256" s="8" t="s">
        <v>66</v>
      </c>
      <c r="M256" s="8" t="s">
        <v>66</v>
      </c>
      <c r="N256" s="8" t="s">
        <v>66</v>
      </c>
      <c r="P256" s="85">
        <v>2.0</v>
      </c>
      <c r="Q256" s="85">
        <v>2.0</v>
      </c>
      <c r="R256" s="86">
        <v>1178.0</v>
      </c>
      <c r="S256" s="87">
        <v>270.0</v>
      </c>
      <c r="T256" s="89" t="s">
        <v>3307</v>
      </c>
      <c r="U256" s="8"/>
      <c r="V256" s="8"/>
    </row>
    <row r="257">
      <c r="A257" s="6">
        <v>45519.0</v>
      </c>
      <c r="B257" s="8" t="s">
        <v>8721</v>
      </c>
      <c r="C257" s="12" t="s">
        <v>10544</v>
      </c>
      <c r="D257" s="8" t="s">
        <v>10545</v>
      </c>
      <c r="E257" s="8" t="s">
        <v>3306</v>
      </c>
      <c r="F257" s="130">
        <v>0.0275</v>
      </c>
      <c r="G257" s="100">
        <v>3470.0</v>
      </c>
      <c r="H257" s="100">
        <v>1100000.0</v>
      </c>
      <c r="I257" s="100">
        <v>789637.0</v>
      </c>
      <c r="J257" s="134">
        <f t="shared" si="1"/>
        <v>310363</v>
      </c>
      <c r="K257" s="91"/>
      <c r="L257" s="8" t="s">
        <v>2900</v>
      </c>
      <c r="M257" s="8" t="s">
        <v>2900</v>
      </c>
      <c r="N257" s="8" t="s">
        <v>2900</v>
      </c>
      <c r="P257" s="85">
        <v>6.0</v>
      </c>
      <c r="Q257" s="85">
        <v>3.0</v>
      </c>
      <c r="R257" s="86">
        <v>6400.0</v>
      </c>
      <c r="S257" s="87"/>
      <c r="T257" s="89" t="s">
        <v>3307</v>
      </c>
      <c r="U257" s="8"/>
      <c r="V257" s="8"/>
    </row>
    <row r="258">
      <c r="A258" s="6">
        <v>45519.0</v>
      </c>
      <c r="B258" s="8" t="s">
        <v>8325</v>
      </c>
      <c r="C258" s="12" t="s">
        <v>10546</v>
      </c>
      <c r="D258" s="8" t="s">
        <v>10547</v>
      </c>
      <c r="E258" s="8" t="s">
        <v>3314</v>
      </c>
      <c r="F258" s="130">
        <v>0.0555</v>
      </c>
      <c r="G258" s="100">
        <v>2426.0</v>
      </c>
      <c r="H258" s="100">
        <v>445000.0</v>
      </c>
      <c r="I258" s="100">
        <v>414353.0</v>
      </c>
      <c r="J258" s="100">
        <f t="shared" si="1"/>
        <v>30647</v>
      </c>
      <c r="K258" s="91" t="s">
        <v>10548</v>
      </c>
      <c r="L258" s="8" t="s">
        <v>2900</v>
      </c>
      <c r="M258" s="8" t="s">
        <v>66</v>
      </c>
      <c r="N258" s="8" t="s">
        <v>2900</v>
      </c>
      <c r="O258" s="88" t="s">
        <v>10549</v>
      </c>
      <c r="P258" s="85">
        <v>4.0</v>
      </c>
      <c r="Q258" s="85">
        <v>3.0</v>
      </c>
      <c r="R258" s="86">
        <v>2450.0</v>
      </c>
      <c r="S258" s="87"/>
      <c r="T258" s="89" t="s">
        <v>3307</v>
      </c>
      <c r="U258" s="8"/>
      <c r="V258" s="8"/>
    </row>
    <row r="259">
      <c r="A259" s="6">
        <v>45517.0</v>
      </c>
      <c r="B259" s="8" t="s">
        <v>9010</v>
      </c>
      <c r="C259" s="12" t="s">
        <v>10550</v>
      </c>
      <c r="D259" s="8" t="s">
        <v>10551</v>
      </c>
      <c r="E259" s="8" t="s">
        <v>3306</v>
      </c>
      <c r="F259" s="130">
        <v>0.02625</v>
      </c>
      <c r="G259" s="100">
        <v>2804.0</v>
      </c>
      <c r="H259" s="100">
        <v>1125000.0</v>
      </c>
      <c r="I259" s="100">
        <v>635007.0</v>
      </c>
      <c r="J259" s="134">
        <f t="shared" si="1"/>
        <v>489993</v>
      </c>
      <c r="K259" s="91"/>
      <c r="L259" s="8" t="s">
        <v>2900</v>
      </c>
      <c r="M259" s="8" t="s">
        <v>2900</v>
      </c>
      <c r="N259" s="8" t="s">
        <v>2900</v>
      </c>
      <c r="P259" s="85">
        <v>4.0</v>
      </c>
      <c r="Q259" s="85">
        <v>4.0</v>
      </c>
      <c r="R259" s="86">
        <v>3612.0</v>
      </c>
      <c r="S259" s="87">
        <v>250.0</v>
      </c>
      <c r="T259" s="89" t="s">
        <v>3693</v>
      </c>
      <c r="U259" s="8"/>
      <c r="V259" s="8"/>
    </row>
    <row r="260">
      <c r="A260" s="6">
        <v>45517.0</v>
      </c>
      <c r="B260" s="8" t="s">
        <v>10552</v>
      </c>
      <c r="C260" s="12" t="s">
        <v>10553</v>
      </c>
      <c r="D260" s="8" t="s">
        <v>10554</v>
      </c>
      <c r="E260" s="8" t="s">
        <v>3314</v>
      </c>
      <c r="F260" s="130">
        <v>0.03375</v>
      </c>
      <c r="G260" s="100">
        <v>2221.0</v>
      </c>
      <c r="H260" s="100">
        <v>520000.0</v>
      </c>
      <c r="I260" s="100">
        <v>477199.0</v>
      </c>
      <c r="J260" s="100">
        <f t="shared" si="1"/>
        <v>42801</v>
      </c>
      <c r="K260" s="91" t="s">
        <v>10555</v>
      </c>
      <c r="L260" s="8" t="s">
        <v>66</v>
      </c>
      <c r="M260" s="8" t="s">
        <v>66</v>
      </c>
      <c r="N260" s="8" t="s">
        <v>66</v>
      </c>
      <c r="O260" s="88" t="s">
        <v>10556</v>
      </c>
      <c r="P260" s="85">
        <v>5.0</v>
      </c>
      <c r="Q260" s="85">
        <v>4.0</v>
      </c>
      <c r="R260" s="86">
        <v>2768.0</v>
      </c>
      <c r="S260" s="87"/>
      <c r="T260" s="89" t="s">
        <v>3479</v>
      </c>
      <c r="U260" s="8"/>
      <c r="V260" s="8"/>
    </row>
    <row r="261">
      <c r="A261" s="6">
        <v>45517.0</v>
      </c>
      <c r="B261" s="8" t="s">
        <v>10557</v>
      </c>
      <c r="C261" s="12" t="s">
        <v>10558</v>
      </c>
      <c r="D261" s="8" t="s">
        <v>10559</v>
      </c>
      <c r="E261" s="8" t="s">
        <v>3314</v>
      </c>
      <c r="F261" s="130">
        <v>0.02875</v>
      </c>
      <c r="G261" s="100">
        <v>1267.0</v>
      </c>
      <c r="H261" s="100">
        <v>355000.0</v>
      </c>
      <c r="I261" s="100">
        <v>283744.0</v>
      </c>
      <c r="J261" s="100">
        <f t="shared" si="1"/>
        <v>71256</v>
      </c>
      <c r="K261" s="91" t="s">
        <v>10560</v>
      </c>
      <c r="L261" s="8" t="s">
        <v>66</v>
      </c>
      <c r="M261" s="8" t="s">
        <v>66</v>
      </c>
      <c r="N261" s="8" t="s">
        <v>66</v>
      </c>
      <c r="O261" s="12" t="s">
        <v>10561</v>
      </c>
      <c r="P261" s="85">
        <v>3.0</v>
      </c>
      <c r="Q261" s="85">
        <v>3.0</v>
      </c>
      <c r="R261" s="86">
        <v>1680.0</v>
      </c>
      <c r="S261" s="87">
        <v>100.0</v>
      </c>
      <c r="T261" s="89" t="s">
        <v>3307</v>
      </c>
      <c r="U261" s="8"/>
      <c r="V261" s="8"/>
    </row>
    <row r="262">
      <c r="A262" s="6">
        <v>45517.0</v>
      </c>
      <c r="B262" s="8" t="s">
        <v>4016</v>
      </c>
      <c r="C262" s="12" t="s">
        <v>10562</v>
      </c>
      <c r="D262" s="8" t="s">
        <v>10563</v>
      </c>
      <c r="E262" s="8"/>
      <c r="F262" s="130">
        <v>0.0392</v>
      </c>
      <c r="G262" s="100">
        <v>1857.0</v>
      </c>
      <c r="H262" s="100">
        <v>425000.0</v>
      </c>
      <c r="I262" s="100">
        <v>375324.0</v>
      </c>
      <c r="J262" s="100">
        <f t="shared" si="1"/>
        <v>49676</v>
      </c>
      <c r="K262" s="91" t="s">
        <v>10564</v>
      </c>
      <c r="L262" s="8" t="s">
        <v>2900</v>
      </c>
      <c r="M262" s="8" t="s">
        <v>66</v>
      </c>
      <c r="N262" s="8" t="s">
        <v>2900</v>
      </c>
      <c r="P262" s="85">
        <v>4.0</v>
      </c>
      <c r="Q262" s="85">
        <v>2.0</v>
      </c>
      <c r="R262" s="86">
        <v>2025.0</v>
      </c>
      <c r="S262" s="87"/>
      <c r="T262" s="89" t="s">
        <v>3307</v>
      </c>
      <c r="U262" s="8"/>
      <c r="V262" s="8"/>
    </row>
    <row r="263">
      <c r="A263" s="6">
        <v>45517.0</v>
      </c>
      <c r="B263" s="8" t="s">
        <v>10565</v>
      </c>
      <c r="C263" s="12" t="s">
        <v>10566</v>
      </c>
      <c r="D263" s="8" t="s">
        <v>10567</v>
      </c>
      <c r="E263" s="8" t="s">
        <v>3306</v>
      </c>
      <c r="F263" s="130">
        <v>0.02875</v>
      </c>
      <c r="G263" s="100">
        <v>1499.0</v>
      </c>
      <c r="H263" s="100">
        <v>425000.0</v>
      </c>
      <c r="I263" s="100">
        <v>336974.0</v>
      </c>
      <c r="J263" s="100">
        <f t="shared" si="1"/>
        <v>88026</v>
      </c>
      <c r="K263" s="91" t="s">
        <v>10568</v>
      </c>
      <c r="L263" s="8" t="s">
        <v>66</v>
      </c>
      <c r="M263" s="8" t="s">
        <v>66</v>
      </c>
      <c r="N263" s="8" t="s">
        <v>66</v>
      </c>
      <c r="P263" s="85">
        <v>3.0</v>
      </c>
      <c r="Q263" s="85">
        <v>3.0</v>
      </c>
      <c r="R263" s="86">
        <v>1732.0</v>
      </c>
      <c r="S263" s="87"/>
      <c r="T263" s="89" t="s">
        <v>3307</v>
      </c>
      <c r="U263" s="8" t="s">
        <v>5448</v>
      </c>
      <c r="V263" s="8"/>
    </row>
    <row r="264">
      <c r="A264" s="6">
        <v>45517.0</v>
      </c>
      <c r="B264" s="8" t="s">
        <v>10569</v>
      </c>
      <c r="C264" s="12" t="s">
        <v>10570</v>
      </c>
      <c r="D264" s="8" t="s">
        <v>10571</v>
      </c>
      <c r="E264" s="8" t="s">
        <v>3306</v>
      </c>
      <c r="F264" s="130">
        <v>0.0325</v>
      </c>
      <c r="G264" s="100">
        <v>1614.0</v>
      </c>
      <c r="H264" s="100">
        <v>645000.0</v>
      </c>
      <c r="I264" s="100">
        <v>337038.0</v>
      </c>
      <c r="J264" s="134">
        <f t="shared" si="1"/>
        <v>307962</v>
      </c>
      <c r="K264" s="91"/>
      <c r="L264" s="8" t="s">
        <v>2900</v>
      </c>
      <c r="M264" s="8" t="s">
        <v>2900</v>
      </c>
      <c r="N264" s="8" t="s">
        <v>2900</v>
      </c>
      <c r="P264" s="85">
        <v>6.0</v>
      </c>
      <c r="Q264" s="85">
        <v>5.0</v>
      </c>
      <c r="R264" s="86">
        <v>3793.0</v>
      </c>
      <c r="S264" s="87"/>
      <c r="T264" s="89" t="s">
        <v>3307</v>
      </c>
      <c r="U264" s="8" t="s">
        <v>5448</v>
      </c>
      <c r="V264" s="8"/>
    </row>
    <row r="265">
      <c r="A265" s="6">
        <v>45517.0</v>
      </c>
      <c r="B265" s="8" t="s">
        <v>10395</v>
      </c>
      <c r="C265" s="12" t="s">
        <v>10572</v>
      </c>
      <c r="D265" s="8" t="s">
        <v>10573</v>
      </c>
      <c r="E265" s="8" t="s">
        <v>3851</v>
      </c>
      <c r="F265" s="130">
        <v>0.0492</v>
      </c>
      <c r="G265" s="100">
        <v>3640.0</v>
      </c>
      <c r="H265" s="100">
        <v>499000.0</v>
      </c>
      <c r="I265" s="100">
        <v>468000.0</v>
      </c>
      <c r="J265" s="100">
        <f t="shared" si="1"/>
        <v>31000</v>
      </c>
      <c r="K265" s="91" t="s">
        <v>10574</v>
      </c>
      <c r="L265" s="8" t="s">
        <v>66</v>
      </c>
      <c r="M265" s="8" t="s">
        <v>66</v>
      </c>
      <c r="N265" s="8" t="s">
        <v>66</v>
      </c>
      <c r="P265" s="85">
        <v>5.0</v>
      </c>
      <c r="Q265" s="85">
        <v>3.0</v>
      </c>
      <c r="R265" s="86">
        <v>3176.0</v>
      </c>
      <c r="S265" s="87"/>
      <c r="T265" s="89" t="s">
        <v>3307</v>
      </c>
      <c r="U265" s="8" t="s">
        <v>5448</v>
      </c>
      <c r="V265" s="8"/>
    </row>
    <row r="266">
      <c r="A266" s="6">
        <v>45510.0</v>
      </c>
      <c r="B266" s="8" t="s">
        <v>10575</v>
      </c>
      <c r="C266" s="12" t="s">
        <v>10576</v>
      </c>
      <c r="D266" s="8" t="s">
        <v>10577</v>
      </c>
      <c r="E266" s="8" t="s">
        <v>3306</v>
      </c>
      <c r="F266" s="130">
        <v>0.0525</v>
      </c>
      <c r="G266" s="100">
        <v>2530.0</v>
      </c>
      <c r="H266" s="100">
        <v>457000.0</v>
      </c>
      <c r="I266" s="100">
        <v>445031.0</v>
      </c>
      <c r="J266" s="100">
        <f t="shared" si="1"/>
        <v>11969</v>
      </c>
      <c r="K266" s="91" t="s">
        <v>10578</v>
      </c>
      <c r="L266" s="8" t="s">
        <v>2900</v>
      </c>
      <c r="M266" s="8" t="s">
        <v>66</v>
      </c>
      <c r="N266" s="8" t="s">
        <v>2900</v>
      </c>
      <c r="P266" s="85">
        <v>4.0</v>
      </c>
      <c r="Q266" s="85">
        <v>3.0</v>
      </c>
      <c r="R266" s="86">
        <v>2971.0</v>
      </c>
      <c r="S266" s="87"/>
      <c r="T266" s="89" t="s">
        <v>3307</v>
      </c>
      <c r="U266" s="8"/>
      <c r="V266" s="8"/>
    </row>
    <row r="267">
      <c r="A267" s="6">
        <v>45510.0</v>
      </c>
      <c r="B267" s="8" t="s">
        <v>4250</v>
      </c>
      <c r="C267" s="12" t="s">
        <v>10579</v>
      </c>
      <c r="D267" s="8" t="s">
        <v>10580</v>
      </c>
      <c r="E267" s="8"/>
      <c r="F267" s="130">
        <v>0.035</v>
      </c>
      <c r="G267" s="100">
        <v>1322.0</v>
      </c>
      <c r="H267" s="100">
        <v>399000.0</v>
      </c>
      <c r="I267" s="100">
        <v>266364.0</v>
      </c>
      <c r="J267" s="100">
        <f t="shared" si="1"/>
        <v>132636</v>
      </c>
      <c r="K267" s="91" t="s">
        <v>10581</v>
      </c>
      <c r="L267" s="8" t="s">
        <v>2900</v>
      </c>
      <c r="M267" s="8" t="s">
        <v>66</v>
      </c>
      <c r="N267" s="8" t="s">
        <v>2900</v>
      </c>
      <c r="P267" s="85">
        <v>3.0</v>
      </c>
      <c r="Q267" s="85">
        <v>3.0</v>
      </c>
      <c r="R267" s="86">
        <v>1876.0</v>
      </c>
      <c r="S267" s="87">
        <v>444.0</v>
      </c>
      <c r="T267" s="89" t="s">
        <v>3693</v>
      </c>
      <c r="U267" s="8"/>
      <c r="V267" s="8"/>
    </row>
    <row r="268">
      <c r="A268" s="6">
        <v>45510.0</v>
      </c>
      <c r="B268" s="8" t="s">
        <v>10582</v>
      </c>
      <c r="C268" s="12" t="s">
        <v>10583</v>
      </c>
      <c r="D268" s="8" t="s">
        <v>10584</v>
      </c>
      <c r="E268" s="8" t="s">
        <v>3851</v>
      </c>
      <c r="F268" s="130">
        <v>0.0325</v>
      </c>
      <c r="G268" s="100">
        <v>1552.0</v>
      </c>
      <c r="H268" s="100">
        <v>445000.0</v>
      </c>
      <c r="I268" s="100">
        <v>351559.0</v>
      </c>
      <c r="J268" s="100">
        <f t="shared" si="1"/>
        <v>93441</v>
      </c>
      <c r="K268" s="91" t="s">
        <v>10585</v>
      </c>
      <c r="L268" s="8" t="s">
        <v>66</v>
      </c>
      <c r="M268" s="8" t="s">
        <v>66</v>
      </c>
      <c r="N268" s="8" t="s">
        <v>66</v>
      </c>
      <c r="P268" s="85">
        <v>3.0</v>
      </c>
      <c r="Q268" s="85">
        <v>3.0</v>
      </c>
      <c r="R268" s="86">
        <v>1932.0</v>
      </c>
      <c r="S268" s="87">
        <v>175.0</v>
      </c>
      <c r="T268" s="89" t="s">
        <v>3307</v>
      </c>
      <c r="U268" s="8"/>
      <c r="V268" s="8"/>
    </row>
    <row r="269">
      <c r="A269" s="6">
        <v>45510.0</v>
      </c>
      <c r="B269" s="8" t="s">
        <v>3342</v>
      </c>
      <c r="C269" s="12" t="s">
        <v>10586</v>
      </c>
      <c r="D269" s="8" t="s">
        <v>10587</v>
      </c>
      <c r="E269" s="8" t="s">
        <v>3306</v>
      </c>
      <c r="F269" s="130">
        <v>0.0382</v>
      </c>
      <c r="G269" s="100">
        <v>1419.0</v>
      </c>
      <c r="H269" s="100">
        <v>399000.0</v>
      </c>
      <c r="I269" s="100">
        <v>273512.0</v>
      </c>
      <c r="J269" s="100">
        <f t="shared" si="1"/>
        <v>125488</v>
      </c>
      <c r="K269" s="91"/>
      <c r="L269" s="8" t="s">
        <v>66</v>
      </c>
      <c r="M269" s="8" t="s">
        <v>2900</v>
      </c>
      <c r="N269" s="8" t="s">
        <v>2900</v>
      </c>
      <c r="P269" s="85">
        <v>4.0</v>
      </c>
      <c r="Q269" s="85">
        <v>4.0</v>
      </c>
      <c r="R269" s="86">
        <v>2268.0</v>
      </c>
      <c r="S269" s="87"/>
      <c r="T269" s="89" t="s">
        <v>3940</v>
      </c>
      <c r="U269" s="8"/>
      <c r="V269" s="8"/>
    </row>
    <row r="270">
      <c r="A270" s="6">
        <v>45505.0</v>
      </c>
      <c r="B270" s="8" t="s">
        <v>10588</v>
      </c>
      <c r="C270" s="12" t="s">
        <v>10589</v>
      </c>
      <c r="D270" s="8" t="s">
        <v>10590</v>
      </c>
      <c r="E270" s="8" t="s">
        <v>3306</v>
      </c>
      <c r="F270" s="130">
        <v>0.03</v>
      </c>
      <c r="G270" s="100">
        <v>1514.0</v>
      </c>
      <c r="H270" s="100">
        <v>449980.0</v>
      </c>
      <c r="I270" s="100">
        <v>339318.0</v>
      </c>
      <c r="J270" s="100">
        <f t="shared" si="1"/>
        <v>110662</v>
      </c>
      <c r="K270" s="91" t="s">
        <v>10591</v>
      </c>
      <c r="L270" s="8" t="s">
        <v>66</v>
      </c>
      <c r="M270" s="8" t="s">
        <v>66</v>
      </c>
      <c r="N270" s="8" t="s">
        <v>66</v>
      </c>
      <c r="P270" s="85">
        <v>4.0</v>
      </c>
      <c r="Q270" s="85">
        <v>3.0</v>
      </c>
      <c r="R270" s="86">
        <v>2544.0</v>
      </c>
      <c r="S270" s="87"/>
      <c r="T270" s="89" t="s">
        <v>3307</v>
      </c>
      <c r="U270" s="8"/>
      <c r="V270" s="8"/>
    </row>
    <row r="271">
      <c r="A271" s="6">
        <v>45505.0</v>
      </c>
      <c r="B271" s="8" t="s">
        <v>8686</v>
      </c>
      <c r="C271" s="12" t="s">
        <v>10592</v>
      </c>
      <c r="D271" s="8" t="s">
        <v>10593</v>
      </c>
      <c r="E271" s="8" t="s">
        <v>3306</v>
      </c>
      <c r="F271" s="130">
        <v>0.0275</v>
      </c>
      <c r="G271" s="100">
        <v>1202.0</v>
      </c>
      <c r="H271" s="100">
        <v>425000.0</v>
      </c>
      <c r="I271" s="100">
        <v>267934.0</v>
      </c>
      <c r="J271" s="134">
        <f t="shared" si="1"/>
        <v>157066</v>
      </c>
      <c r="K271" s="91"/>
      <c r="L271" s="8" t="s">
        <v>2900</v>
      </c>
      <c r="M271" s="8" t="s">
        <v>2900</v>
      </c>
      <c r="N271" s="8" t="s">
        <v>2900</v>
      </c>
      <c r="P271" s="85">
        <v>3.0</v>
      </c>
      <c r="Q271" s="85">
        <v>2.0</v>
      </c>
      <c r="R271" s="86">
        <v>1352.0</v>
      </c>
      <c r="S271" s="87"/>
      <c r="T271" s="89" t="s">
        <v>3307</v>
      </c>
      <c r="U271" s="8"/>
      <c r="V271" s="8"/>
    </row>
    <row r="272">
      <c r="A272" s="6">
        <v>45505.0</v>
      </c>
      <c r="B272" s="8" t="s">
        <v>10594</v>
      </c>
      <c r="C272" s="12" t="s">
        <v>10595</v>
      </c>
      <c r="D272" s="8" t="s">
        <v>10596</v>
      </c>
      <c r="E272" s="8" t="s">
        <v>3851</v>
      </c>
      <c r="F272" s="130">
        <v>0.0441</v>
      </c>
      <c r="G272" s="100">
        <v>1512.0</v>
      </c>
      <c r="H272" s="100">
        <v>599900.0</v>
      </c>
      <c r="I272" s="100">
        <v>272611.0</v>
      </c>
      <c r="J272" s="134">
        <f t="shared" si="1"/>
        <v>327289</v>
      </c>
      <c r="K272" s="91"/>
      <c r="L272" s="8" t="s">
        <v>2900</v>
      </c>
      <c r="M272" s="8" t="s">
        <v>2900</v>
      </c>
      <c r="N272" s="8" t="s">
        <v>2900</v>
      </c>
      <c r="P272" s="85">
        <v>4.0</v>
      </c>
      <c r="Q272" s="85">
        <v>3.0</v>
      </c>
      <c r="R272" s="86">
        <v>2400.0</v>
      </c>
      <c r="S272" s="87" t="s">
        <v>10597</v>
      </c>
      <c r="T272" s="89" t="s">
        <v>3307</v>
      </c>
      <c r="U272" s="8"/>
      <c r="V272" s="8"/>
    </row>
    <row r="273">
      <c r="A273" s="6">
        <v>45505.0</v>
      </c>
      <c r="B273" s="8" t="s">
        <v>10598</v>
      </c>
      <c r="C273" s="12" t="s">
        <v>10599</v>
      </c>
      <c r="D273" s="8" t="s">
        <v>10600</v>
      </c>
      <c r="E273" s="8" t="s">
        <v>3306</v>
      </c>
      <c r="F273" s="130">
        <v>0.051</v>
      </c>
      <c r="G273" s="100">
        <v>4039.0</v>
      </c>
      <c r="H273" s="100">
        <v>825000.0</v>
      </c>
      <c r="I273" s="100">
        <v>720900.0</v>
      </c>
      <c r="J273" s="100">
        <f t="shared" si="1"/>
        <v>104100</v>
      </c>
      <c r="K273" s="91"/>
      <c r="L273" s="8" t="s">
        <v>2900</v>
      </c>
      <c r="M273" s="8" t="s">
        <v>2900</v>
      </c>
      <c r="N273" s="8" t="s">
        <v>2900</v>
      </c>
      <c r="P273" s="85">
        <v>5.0</v>
      </c>
      <c r="Q273" s="85">
        <v>4.0</v>
      </c>
      <c r="R273" s="86">
        <v>3621.0</v>
      </c>
      <c r="S273" s="87">
        <v>61.0</v>
      </c>
      <c r="T273" s="89" t="s">
        <v>3307</v>
      </c>
      <c r="U273" s="8"/>
      <c r="V273" s="8"/>
    </row>
    <row r="274">
      <c r="A274" s="6">
        <v>45504.0</v>
      </c>
      <c r="B274" s="8" t="s">
        <v>10601</v>
      </c>
      <c r="C274" s="12" t="s">
        <v>10602</v>
      </c>
      <c r="D274" s="8" t="s">
        <v>10603</v>
      </c>
      <c r="E274" s="8" t="s">
        <v>3306</v>
      </c>
      <c r="F274" s="130">
        <v>0.04</v>
      </c>
      <c r="G274" s="100">
        <v>3155.0</v>
      </c>
      <c r="H274" s="100">
        <v>698900.0</v>
      </c>
      <c r="I274" s="100">
        <v>644339.0</v>
      </c>
      <c r="J274" s="100">
        <f t="shared" si="1"/>
        <v>54561</v>
      </c>
      <c r="K274" s="91"/>
      <c r="L274" s="8" t="s">
        <v>2900</v>
      </c>
      <c r="M274" s="8" t="s">
        <v>2900</v>
      </c>
      <c r="N274" s="8" t="s">
        <v>2900</v>
      </c>
      <c r="P274" s="85">
        <v>5.0</v>
      </c>
      <c r="Q274" s="85">
        <v>3.0</v>
      </c>
      <c r="R274" s="86">
        <v>3204.0</v>
      </c>
      <c r="S274" s="87">
        <v>25.0</v>
      </c>
      <c r="T274" s="89" t="s">
        <v>3307</v>
      </c>
      <c r="U274" s="8"/>
      <c r="V274" s="8"/>
    </row>
    <row r="275">
      <c r="A275" s="6">
        <v>45504.0</v>
      </c>
      <c r="B275" s="8" t="s">
        <v>10604</v>
      </c>
      <c r="C275" s="12" t="s">
        <v>10605</v>
      </c>
      <c r="D275" s="8" t="s">
        <v>10606</v>
      </c>
      <c r="E275" s="8" t="s">
        <v>3306</v>
      </c>
      <c r="F275" s="130">
        <v>0.05125</v>
      </c>
      <c r="G275" s="100">
        <v>2205.0</v>
      </c>
      <c r="H275" s="100">
        <v>428770.0</v>
      </c>
      <c r="I275" s="100">
        <v>394056.0</v>
      </c>
      <c r="J275" s="100">
        <f t="shared" si="1"/>
        <v>34714</v>
      </c>
      <c r="K275" s="91"/>
      <c r="L275" s="8" t="s">
        <v>2900</v>
      </c>
      <c r="M275" s="8" t="s">
        <v>2900</v>
      </c>
      <c r="N275" s="8" t="s">
        <v>2900</v>
      </c>
      <c r="P275" s="85">
        <v>3.0</v>
      </c>
      <c r="Q275" s="85">
        <v>3.0</v>
      </c>
      <c r="R275" s="86">
        <v>1592.0</v>
      </c>
      <c r="S275" s="87"/>
      <c r="T275" s="89" t="s">
        <v>3307</v>
      </c>
      <c r="U275" s="8"/>
      <c r="V275" s="8"/>
    </row>
    <row r="276">
      <c r="A276" s="6">
        <v>45504.0</v>
      </c>
      <c r="B276" s="8" t="s">
        <v>4532</v>
      </c>
      <c r="C276" s="12" t="s">
        <v>10607</v>
      </c>
      <c r="D276" s="8" t="s">
        <v>10608</v>
      </c>
      <c r="E276" s="8" t="s">
        <v>3558</v>
      </c>
      <c r="F276" s="130">
        <v>0.027</v>
      </c>
      <c r="G276" s="100">
        <v>1167.0</v>
      </c>
      <c r="H276" s="100">
        <v>395000.0</v>
      </c>
      <c r="I276" s="100">
        <v>269598.0</v>
      </c>
      <c r="J276" s="100">
        <f t="shared" si="1"/>
        <v>125402</v>
      </c>
      <c r="K276" s="91" t="s">
        <v>10609</v>
      </c>
      <c r="L276" s="8" t="s">
        <v>66</v>
      </c>
      <c r="M276" s="8" t="s">
        <v>66</v>
      </c>
      <c r="N276" s="8" t="s">
        <v>66</v>
      </c>
      <c r="P276" s="85">
        <v>3.0</v>
      </c>
      <c r="Q276" s="85">
        <v>2.0</v>
      </c>
      <c r="R276" s="86">
        <v>2000.0</v>
      </c>
      <c r="S276" s="87"/>
      <c r="T276" s="89" t="s">
        <v>3307</v>
      </c>
      <c r="U276" s="8"/>
      <c r="V276" s="8"/>
    </row>
    <row r="277">
      <c r="A277" s="6">
        <v>45504.0</v>
      </c>
      <c r="B277" s="8" t="s">
        <v>10610</v>
      </c>
      <c r="C277" s="12" t="s">
        <v>10611</v>
      </c>
      <c r="D277" s="8" t="s">
        <v>10612</v>
      </c>
      <c r="E277" s="8" t="s">
        <v>3314</v>
      </c>
      <c r="F277" s="130">
        <v>0.0375</v>
      </c>
      <c r="G277" s="100">
        <v>1294.0</v>
      </c>
      <c r="H277" s="100">
        <v>339999.0</v>
      </c>
      <c r="I277" s="100">
        <v>297685.0</v>
      </c>
      <c r="J277" s="100">
        <f t="shared" si="1"/>
        <v>42314</v>
      </c>
      <c r="K277" s="91" t="s">
        <v>10613</v>
      </c>
      <c r="L277" s="8" t="s">
        <v>66</v>
      </c>
      <c r="M277" s="8" t="s">
        <v>66</v>
      </c>
      <c r="N277" s="8" t="s">
        <v>66</v>
      </c>
      <c r="O277" s="88" t="s">
        <v>10614</v>
      </c>
      <c r="P277" s="85">
        <v>3.0</v>
      </c>
      <c r="Q277" s="85">
        <v>3.0</v>
      </c>
      <c r="R277" s="86">
        <v>1507.0</v>
      </c>
      <c r="S277" s="87">
        <v>245.0</v>
      </c>
      <c r="T277" s="89" t="s">
        <v>3307</v>
      </c>
      <c r="U277" s="8" t="s">
        <v>4826</v>
      </c>
      <c r="V277" s="8"/>
    </row>
    <row r="278">
      <c r="A278" s="6">
        <v>45504.0</v>
      </c>
      <c r="B278" s="8" t="s">
        <v>4659</v>
      </c>
      <c r="C278" s="12" t="s">
        <v>10615</v>
      </c>
      <c r="D278" s="8" t="s">
        <v>10616</v>
      </c>
      <c r="E278" s="8" t="s">
        <v>3306</v>
      </c>
      <c r="F278" s="130">
        <v>0.0525</v>
      </c>
      <c r="G278" s="100">
        <v>1822.0</v>
      </c>
      <c r="H278" s="100">
        <v>345000.0</v>
      </c>
      <c r="I278" s="100">
        <v>320861.0</v>
      </c>
      <c r="J278" s="100">
        <f t="shared" si="1"/>
        <v>24139</v>
      </c>
      <c r="K278" s="91"/>
      <c r="L278" s="8" t="s">
        <v>2900</v>
      </c>
      <c r="M278" s="8" t="s">
        <v>2900</v>
      </c>
      <c r="N278" s="8" t="s">
        <v>2900</v>
      </c>
      <c r="P278" s="85">
        <v>2.0</v>
      </c>
      <c r="Q278" s="85">
        <v>1.0</v>
      </c>
      <c r="R278" s="86">
        <v>796.0</v>
      </c>
      <c r="S278" s="87"/>
      <c r="T278" s="89" t="s">
        <v>3307</v>
      </c>
      <c r="U278" s="8"/>
      <c r="V278" s="8"/>
    </row>
    <row r="279">
      <c r="A279" s="6">
        <v>45504.0</v>
      </c>
      <c r="B279" s="8" t="s">
        <v>10617</v>
      </c>
      <c r="C279" s="12" t="s">
        <v>10618</v>
      </c>
      <c r="D279" s="8" t="s">
        <v>10619</v>
      </c>
      <c r="E279" s="8" t="s">
        <v>3306</v>
      </c>
      <c r="F279" s="130">
        <v>0.0375</v>
      </c>
      <c r="G279" s="100">
        <v>925.0</v>
      </c>
      <c r="H279" s="100">
        <v>345000.0</v>
      </c>
      <c r="I279" s="100">
        <v>180375.0</v>
      </c>
      <c r="J279" s="134">
        <f t="shared" si="1"/>
        <v>164625</v>
      </c>
      <c r="K279" s="91"/>
      <c r="L279" s="8" t="s">
        <v>2900</v>
      </c>
      <c r="M279" s="8" t="s">
        <v>2900</v>
      </c>
      <c r="N279" s="8" t="s">
        <v>2900</v>
      </c>
      <c r="P279" s="85">
        <v>3.0</v>
      </c>
      <c r="Q279" s="85">
        <v>3.0</v>
      </c>
      <c r="R279" s="86">
        <v>1376.0</v>
      </c>
      <c r="S279" s="87">
        <v>210.0</v>
      </c>
      <c r="T279" s="89" t="s">
        <v>3307</v>
      </c>
      <c r="U279" s="8"/>
      <c r="V279" s="8"/>
    </row>
    <row r="280">
      <c r="A280" s="6">
        <v>45504.0</v>
      </c>
      <c r="B280" s="8" t="s">
        <v>5023</v>
      </c>
      <c r="C280" s="12" t="s">
        <v>10620</v>
      </c>
      <c r="D280" s="8" t="s">
        <v>10621</v>
      </c>
      <c r="E280" s="8" t="s">
        <v>3306</v>
      </c>
      <c r="F280" s="130">
        <v>0.02375</v>
      </c>
      <c r="G280" s="100">
        <v>1822.0</v>
      </c>
      <c r="H280" s="100" t="s">
        <v>10622</v>
      </c>
      <c r="I280" s="100">
        <v>358553.0</v>
      </c>
      <c r="J280" s="134" t="str">
        <f t="shared" si="1"/>
        <v>#VALUE!</v>
      </c>
      <c r="K280" s="91"/>
      <c r="L280" s="8" t="s">
        <v>2900</v>
      </c>
      <c r="M280" s="8" t="s">
        <v>2900</v>
      </c>
      <c r="N280" s="8" t="s">
        <v>2900</v>
      </c>
      <c r="P280" s="85">
        <v>4.0</v>
      </c>
      <c r="Q280" s="85">
        <v>3.0</v>
      </c>
      <c r="R280" s="86">
        <v>3192.0</v>
      </c>
      <c r="S280" s="87"/>
      <c r="T280" s="89" t="s">
        <v>3307</v>
      </c>
      <c r="U280" s="8"/>
      <c r="V280" s="8"/>
    </row>
    <row r="281">
      <c r="A281" s="6">
        <v>45503.0</v>
      </c>
      <c r="B281" s="8" t="s">
        <v>10623</v>
      </c>
      <c r="C281" s="12" t="s">
        <v>10624</v>
      </c>
      <c r="D281" s="8" t="s">
        <v>10625</v>
      </c>
      <c r="E281" s="8" t="s">
        <v>3314</v>
      </c>
      <c r="F281" s="130">
        <v>0.0225</v>
      </c>
      <c r="G281" s="100">
        <v>1082.0</v>
      </c>
      <c r="H281" s="100">
        <v>360000.0</v>
      </c>
      <c r="I281" s="100">
        <v>250875.0</v>
      </c>
      <c r="J281" s="100">
        <f t="shared" si="1"/>
        <v>109125</v>
      </c>
      <c r="K281" s="91" t="s">
        <v>10626</v>
      </c>
      <c r="L281" s="8" t="s">
        <v>66</v>
      </c>
      <c r="M281" s="8" t="s">
        <v>66</v>
      </c>
      <c r="N281" s="8" t="s">
        <v>66</v>
      </c>
      <c r="P281" s="85">
        <v>3.0</v>
      </c>
      <c r="Q281" s="85">
        <v>2.0</v>
      </c>
      <c r="R281" s="86">
        <v>1478.0</v>
      </c>
      <c r="S281" s="87"/>
      <c r="T281" s="89" t="s">
        <v>3307</v>
      </c>
      <c r="U281" s="8"/>
      <c r="V281" s="8"/>
    </row>
    <row r="282">
      <c r="A282" s="6">
        <v>45503.0</v>
      </c>
      <c r="B282" s="8" t="s">
        <v>10627</v>
      </c>
      <c r="C282" s="12" t="s">
        <v>10628</v>
      </c>
      <c r="D282" s="8" t="s">
        <v>10629</v>
      </c>
      <c r="E282" s="8" t="s">
        <v>3306</v>
      </c>
      <c r="F282" s="130">
        <v>0.02375</v>
      </c>
      <c r="G282" s="100">
        <v>898.0</v>
      </c>
      <c r="H282" s="100">
        <v>410000.0</v>
      </c>
      <c r="I282" s="100">
        <v>212293.0</v>
      </c>
      <c r="J282" s="134">
        <f t="shared" si="1"/>
        <v>197707</v>
      </c>
      <c r="K282" s="91"/>
      <c r="L282" s="8" t="s">
        <v>2900</v>
      </c>
      <c r="M282" s="8" t="s">
        <v>2900</v>
      </c>
      <c r="N282" s="8" t="s">
        <v>2900</v>
      </c>
      <c r="P282" s="85">
        <v>3.0</v>
      </c>
      <c r="Q282" s="85">
        <v>2.0</v>
      </c>
      <c r="R282" s="86">
        <v>1632.0</v>
      </c>
      <c r="S282" s="87"/>
      <c r="T282" s="89" t="s">
        <v>3307</v>
      </c>
      <c r="U282" s="8"/>
      <c r="V282" s="8"/>
    </row>
    <row r="283">
      <c r="A283" s="6">
        <v>45502.0</v>
      </c>
      <c r="B283" s="8" t="s">
        <v>9326</v>
      </c>
      <c r="C283" s="12" t="s">
        <v>10630</v>
      </c>
      <c r="D283" s="8" t="s">
        <v>10631</v>
      </c>
      <c r="E283" s="8" t="s">
        <v>3306</v>
      </c>
      <c r="F283" s="130">
        <v>0.04</v>
      </c>
      <c r="G283" s="100">
        <v>1926.0</v>
      </c>
      <c r="H283" s="100">
        <v>418999.0</v>
      </c>
      <c r="I283" s="100">
        <v>395174.0</v>
      </c>
      <c r="J283" s="100">
        <f t="shared" si="1"/>
        <v>23825</v>
      </c>
      <c r="K283" s="91"/>
      <c r="L283" s="8" t="s">
        <v>2900</v>
      </c>
      <c r="M283" s="8" t="s">
        <v>2900</v>
      </c>
      <c r="N283" s="8" t="s">
        <v>2900</v>
      </c>
      <c r="P283" s="85">
        <v>3.0</v>
      </c>
      <c r="Q283" s="85">
        <v>3.0</v>
      </c>
      <c r="R283" s="86">
        <v>2238.0</v>
      </c>
      <c r="S283" s="87"/>
      <c r="T283" s="89" t="s">
        <v>3307</v>
      </c>
      <c r="U283" s="8"/>
      <c r="V283" s="8"/>
    </row>
    <row r="284">
      <c r="A284" s="6">
        <v>45502.0</v>
      </c>
      <c r="B284" s="8" t="s">
        <v>10632</v>
      </c>
      <c r="C284" s="12" t="s">
        <v>10633</v>
      </c>
      <c r="D284" s="8" t="s">
        <v>10634</v>
      </c>
      <c r="E284" s="8" t="s">
        <v>3306</v>
      </c>
      <c r="F284" s="130">
        <v>0.0385</v>
      </c>
      <c r="G284" s="100">
        <v>1486.0</v>
      </c>
      <c r="H284" s="100">
        <v>530000.0</v>
      </c>
      <c r="I284" s="100">
        <v>303807.0</v>
      </c>
      <c r="J284" s="134">
        <f t="shared" si="1"/>
        <v>226193</v>
      </c>
      <c r="K284" s="91"/>
      <c r="L284" s="8" t="s">
        <v>2900</v>
      </c>
      <c r="M284" s="8" t="s">
        <v>2900</v>
      </c>
      <c r="N284" s="8" t="s">
        <v>2900</v>
      </c>
      <c r="P284" s="85">
        <v>5.0</v>
      </c>
      <c r="Q284" s="85">
        <v>3.0</v>
      </c>
      <c r="R284" s="86">
        <v>2637.0</v>
      </c>
      <c r="S284" s="87" t="s">
        <v>4607</v>
      </c>
      <c r="T284" s="89" t="s">
        <v>3307</v>
      </c>
      <c r="U284" s="8"/>
      <c r="V284" s="8"/>
    </row>
    <row r="285">
      <c r="A285" s="6">
        <v>45502.0</v>
      </c>
      <c r="B285" s="8" t="s">
        <v>10635</v>
      </c>
      <c r="C285" s="12" t="s">
        <v>10636</v>
      </c>
      <c r="D285" s="8" t="s">
        <v>10637</v>
      </c>
      <c r="E285" s="8" t="s">
        <v>3851</v>
      </c>
      <c r="F285" s="130">
        <v>0.031</v>
      </c>
      <c r="G285" s="100">
        <v>1175.0</v>
      </c>
      <c r="H285" s="100">
        <v>274000.0</v>
      </c>
      <c r="I285" s="100">
        <v>192000.0</v>
      </c>
      <c r="J285" s="100">
        <f t="shared" si="1"/>
        <v>82000</v>
      </c>
      <c r="K285" s="91" t="s">
        <v>10638</v>
      </c>
      <c r="L285" s="8" t="s">
        <v>66</v>
      </c>
      <c r="M285" s="8" t="s">
        <v>66</v>
      </c>
      <c r="N285" s="8" t="s">
        <v>66</v>
      </c>
      <c r="P285" s="85">
        <v>3.0</v>
      </c>
      <c r="Q285" s="85">
        <v>3.0</v>
      </c>
      <c r="R285" s="86">
        <v>1292.0</v>
      </c>
      <c r="S285" s="87">
        <v>270.0</v>
      </c>
      <c r="T285" s="89" t="s">
        <v>3307</v>
      </c>
      <c r="U285" s="8"/>
      <c r="V285" s="8"/>
    </row>
    <row r="286">
      <c r="A286" s="6">
        <v>45502.0</v>
      </c>
      <c r="B286" s="8" t="s">
        <v>4239</v>
      </c>
      <c r="C286" s="12" t="s">
        <v>10639</v>
      </c>
      <c r="D286" s="8" t="s">
        <v>10640</v>
      </c>
      <c r="E286" s="8" t="s">
        <v>3306</v>
      </c>
      <c r="F286" s="130">
        <v>0.02875</v>
      </c>
      <c r="G286" s="100">
        <v>1742.0</v>
      </c>
      <c r="H286" s="100">
        <v>500000.0</v>
      </c>
      <c r="I286" s="100">
        <v>390744.0</v>
      </c>
      <c r="J286" s="100">
        <f t="shared" si="1"/>
        <v>109256</v>
      </c>
      <c r="K286" s="91" t="s">
        <v>10641</v>
      </c>
      <c r="L286" s="8" t="s">
        <v>66</v>
      </c>
      <c r="M286" s="8" t="s">
        <v>66</v>
      </c>
      <c r="N286" s="8" t="s">
        <v>66</v>
      </c>
      <c r="P286" s="85">
        <v>4.0</v>
      </c>
      <c r="Q286" s="85">
        <v>3.0</v>
      </c>
      <c r="R286" s="86">
        <v>1711.0</v>
      </c>
      <c r="S286" s="87"/>
      <c r="T286" s="89" t="s">
        <v>3307</v>
      </c>
      <c r="U286" s="8"/>
      <c r="V286" s="8"/>
    </row>
    <row r="287">
      <c r="A287" s="6">
        <v>45502.0</v>
      </c>
      <c r="B287" s="8" t="s">
        <v>10642</v>
      </c>
      <c r="C287" s="12" t="s">
        <v>10643</v>
      </c>
      <c r="D287" s="8" t="s">
        <v>10644</v>
      </c>
      <c r="E287" s="8" t="s">
        <v>3851</v>
      </c>
      <c r="F287" s="130">
        <v>0.0399</v>
      </c>
      <c r="G287" s="100">
        <v>1484.0</v>
      </c>
      <c r="H287" s="100">
        <v>387000.0</v>
      </c>
      <c r="I287" s="100">
        <v>300631.0</v>
      </c>
      <c r="J287" s="100">
        <f t="shared" si="1"/>
        <v>86369</v>
      </c>
      <c r="K287" s="91" t="s">
        <v>10645</v>
      </c>
      <c r="L287" s="8" t="s">
        <v>66</v>
      </c>
      <c r="M287" s="8" t="s">
        <v>66</v>
      </c>
      <c r="N287" s="8" t="s">
        <v>66</v>
      </c>
      <c r="P287" s="85">
        <v>3.0</v>
      </c>
      <c r="Q287" s="85">
        <v>1.0</v>
      </c>
      <c r="R287" s="86">
        <v>996.0</v>
      </c>
      <c r="S287" s="87">
        <v>50.0</v>
      </c>
      <c r="T287" s="89" t="s">
        <v>3307</v>
      </c>
      <c r="U287" s="8"/>
      <c r="V287" s="8"/>
    </row>
    <row r="288">
      <c r="A288" s="6">
        <v>45498.0</v>
      </c>
      <c r="B288" s="8" t="s">
        <v>9757</v>
      </c>
      <c r="C288" s="12" t="s">
        <v>10646</v>
      </c>
      <c r="D288" s="8" t="s">
        <v>10647</v>
      </c>
      <c r="E288" s="8" t="s">
        <v>3306</v>
      </c>
      <c r="F288" s="130">
        <v>0.04</v>
      </c>
      <c r="G288" s="100">
        <v>2745.0</v>
      </c>
      <c r="H288" s="100">
        <v>600000.0</v>
      </c>
      <c r="I288" s="100">
        <v>564011.0</v>
      </c>
      <c r="J288" s="100">
        <f t="shared" si="1"/>
        <v>35989</v>
      </c>
      <c r="K288" s="91"/>
      <c r="L288" s="8" t="s">
        <v>2900</v>
      </c>
      <c r="M288" s="8" t="s">
        <v>2900</v>
      </c>
      <c r="N288" s="8" t="s">
        <v>2900</v>
      </c>
      <c r="P288" s="85">
        <v>4.0</v>
      </c>
      <c r="Q288" s="85">
        <v>4.0</v>
      </c>
      <c r="R288" s="86">
        <v>3865.0</v>
      </c>
      <c r="S288" s="87"/>
      <c r="T288" s="89" t="s">
        <v>3307</v>
      </c>
      <c r="U288" s="8"/>
      <c r="V288" s="8"/>
    </row>
    <row r="289">
      <c r="A289" s="6">
        <v>45498.0</v>
      </c>
      <c r="B289" s="8" t="s">
        <v>10648</v>
      </c>
      <c r="C289" s="12" t="s">
        <v>10649</v>
      </c>
      <c r="D289" s="8" t="s">
        <v>10650</v>
      </c>
      <c r="E289" s="8" t="s">
        <v>3306</v>
      </c>
      <c r="F289" s="130">
        <v>0.03875</v>
      </c>
      <c r="G289" s="100">
        <v>1970.0</v>
      </c>
      <c r="H289" s="100">
        <v>699999.0</v>
      </c>
      <c r="I289" s="100">
        <v>359617.0</v>
      </c>
      <c r="J289" s="134">
        <f t="shared" si="1"/>
        <v>340382</v>
      </c>
      <c r="K289" s="91"/>
      <c r="L289" s="8" t="s">
        <v>2900</v>
      </c>
      <c r="M289" s="8" t="s">
        <v>2900</v>
      </c>
      <c r="N289" s="8" t="s">
        <v>2900</v>
      </c>
      <c r="P289" s="85">
        <v>4.0</v>
      </c>
      <c r="Q289" s="85">
        <v>3.0</v>
      </c>
      <c r="R289" s="86">
        <v>2884.0</v>
      </c>
      <c r="S289" s="87"/>
      <c r="T289" s="89" t="s">
        <v>3307</v>
      </c>
      <c r="U289" s="8"/>
      <c r="V289" s="8"/>
    </row>
    <row r="290">
      <c r="A290" s="6">
        <v>45497.0</v>
      </c>
      <c r="B290" s="8" t="s">
        <v>10651</v>
      </c>
      <c r="C290" s="12" t="s">
        <v>10652</v>
      </c>
      <c r="D290" s="8" t="s">
        <v>10653</v>
      </c>
      <c r="E290" s="8" t="s">
        <v>3306</v>
      </c>
      <c r="F290" s="130">
        <v>0.03375</v>
      </c>
      <c r="G290" s="100">
        <v>2080.0</v>
      </c>
      <c r="H290" s="100">
        <v>499000.0</v>
      </c>
      <c r="I290" s="100">
        <v>448561.0</v>
      </c>
      <c r="J290" s="100">
        <f t="shared" si="1"/>
        <v>50439</v>
      </c>
      <c r="K290" s="91" t="s">
        <v>10654</v>
      </c>
      <c r="L290" s="8" t="s">
        <v>66</v>
      </c>
      <c r="M290" s="8" t="s">
        <v>66</v>
      </c>
      <c r="N290" s="8" t="s">
        <v>66</v>
      </c>
      <c r="P290" s="85">
        <v>4.0</v>
      </c>
      <c r="Q290" s="85">
        <v>3.0</v>
      </c>
      <c r="R290" s="86">
        <v>2544.0</v>
      </c>
      <c r="S290" s="87" t="s">
        <v>5176</v>
      </c>
      <c r="T290" s="89" t="s">
        <v>3307</v>
      </c>
      <c r="U290" s="8"/>
      <c r="V290" s="8"/>
    </row>
    <row r="291">
      <c r="A291" s="6">
        <v>45497.0</v>
      </c>
      <c r="B291" s="8" t="s">
        <v>10655</v>
      </c>
      <c r="C291" s="12" t="s">
        <v>10656</v>
      </c>
      <c r="D291" s="8" t="s">
        <v>10657</v>
      </c>
      <c r="E291" s="8" t="s">
        <v>3306</v>
      </c>
      <c r="F291" s="130">
        <v>0.06</v>
      </c>
      <c r="G291" s="100">
        <v>1184.0</v>
      </c>
      <c r="H291" s="100">
        <v>370000.0</v>
      </c>
      <c r="I291" s="100">
        <v>194018.0</v>
      </c>
      <c r="J291" s="134">
        <f t="shared" si="1"/>
        <v>175982</v>
      </c>
      <c r="K291" s="91"/>
      <c r="L291" s="8" t="s">
        <v>2900</v>
      </c>
      <c r="M291" s="8" t="s">
        <v>2900</v>
      </c>
      <c r="N291" s="8" t="s">
        <v>2900</v>
      </c>
      <c r="P291" s="85">
        <v>4.0</v>
      </c>
      <c r="Q291" s="85">
        <v>2.0</v>
      </c>
      <c r="R291" s="86">
        <v>1483.0</v>
      </c>
      <c r="S291" s="87"/>
      <c r="T291" s="89" t="s">
        <v>3307</v>
      </c>
      <c r="U291" s="8"/>
      <c r="V291" s="8"/>
    </row>
    <row r="292">
      <c r="A292" s="6">
        <v>45497.0</v>
      </c>
      <c r="B292" s="8" t="s">
        <v>7122</v>
      </c>
      <c r="C292" s="12" t="s">
        <v>10658</v>
      </c>
      <c r="D292" s="8" t="s">
        <v>10659</v>
      </c>
      <c r="E292" s="8" t="s">
        <v>3851</v>
      </c>
      <c r="F292" s="130">
        <v>0.0299</v>
      </c>
      <c r="G292" s="100">
        <v>1633.0</v>
      </c>
      <c r="H292" s="100">
        <v>425000.0</v>
      </c>
      <c r="I292" s="100">
        <v>365665.0</v>
      </c>
      <c r="J292" s="100">
        <f t="shared" si="1"/>
        <v>59335</v>
      </c>
      <c r="K292" s="91" t="s">
        <v>10660</v>
      </c>
      <c r="L292" s="8" t="s">
        <v>66</v>
      </c>
      <c r="M292" s="8" t="s">
        <v>66</v>
      </c>
      <c r="N292" s="8" t="s">
        <v>66</v>
      </c>
      <c r="P292" s="85">
        <v>4.0</v>
      </c>
      <c r="Q292" s="85">
        <v>3.0</v>
      </c>
      <c r="R292" s="86">
        <v>1590.0</v>
      </c>
      <c r="S292" s="87"/>
      <c r="T292" s="89" t="s">
        <v>3307</v>
      </c>
      <c r="U292" s="8"/>
      <c r="V292" s="8"/>
    </row>
    <row r="293">
      <c r="A293" s="6">
        <v>45497.0</v>
      </c>
      <c r="B293" s="8" t="s">
        <v>10661</v>
      </c>
      <c r="C293" s="12" t="s">
        <v>10662</v>
      </c>
      <c r="D293" s="8" t="s">
        <v>10663</v>
      </c>
      <c r="E293" s="8" t="s">
        <v>3306</v>
      </c>
      <c r="F293" s="130">
        <v>0.02875</v>
      </c>
      <c r="G293" s="100">
        <v>974.0</v>
      </c>
      <c r="H293" s="100">
        <v>375000.0</v>
      </c>
      <c r="I293" s="100">
        <v>218419.0</v>
      </c>
      <c r="J293" s="134">
        <f t="shared" si="1"/>
        <v>156581</v>
      </c>
      <c r="K293" s="91"/>
      <c r="L293" s="8" t="s">
        <v>2900</v>
      </c>
      <c r="M293" s="8" t="s">
        <v>2900</v>
      </c>
      <c r="N293" s="8" t="s">
        <v>2900</v>
      </c>
      <c r="P293" s="85">
        <v>4.0</v>
      </c>
      <c r="Q293" s="85">
        <v>2.0</v>
      </c>
      <c r="R293" s="86">
        <v>1680.0</v>
      </c>
      <c r="S293" s="87"/>
      <c r="T293" s="89" t="s">
        <v>3307</v>
      </c>
      <c r="U293" s="8"/>
      <c r="V293" s="8"/>
    </row>
    <row r="294">
      <c r="A294" s="6">
        <v>45491.0</v>
      </c>
      <c r="B294" s="8" t="s">
        <v>6372</v>
      </c>
      <c r="C294" s="12" t="s">
        <v>10664</v>
      </c>
      <c r="D294" s="8" t="s">
        <v>10665</v>
      </c>
      <c r="E294" s="8" t="s">
        <v>3306</v>
      </c>
      <c r="F294" s="130">
        <v>0.027</v>
      </c>
      <c r="G294" s="100">
        <v>1493.0</v>
      </c>
      <c r="H294" s="100">
        <v>385000.0</v>
      </c>
      <c r="I294" s="100">
        <v>344806.0</v>
      </c>
      <c r="J294" s="100">
        <f t="shared" si="1"/>
        <v>40194</v>
      </c>
      <c r="K294" s="91"/>
      <c r="L294" s="8" t="s">
        <v>66</v>
      </c>
      <c r="M294" s="8" t="s">
        <v>66</v>
      </c>
      <c r="N294" s="8" t="s">
        <v>2900</v>
      </c>
      <c r="P294" s="85">
        <v>3.0</v>
      </c>
      <c r="Q294" s="85">
        <v>2.0</v>
      </c>
      <c r="R294" s="86">
        <v>1447.0</v>
      </c>
      <c r="S294" s="87">
        <v>26.0</v>
      </c>
      <c r="T294" s="89" t="s">
        <v>3940</v>
      </c>
      <c r="U294" s="8"/>
      <c r="V294" s="8"/>
    </row>
    <row r="295">
      <c r="A295" s="6">
        <v>45491.0</v>
      </c>
      <c r="B295" s="8" t="s">
        <v>10666</v>
      </c>
      <c r="C295" s="12" t="s">
        <v>10667</v>
      </c>
      <c r="D295" s="8" t="s">
        <v>10668</v>
      </c>
      <c r="E295" s="8" t="s">
        <v>3306</v>
      </c>
      <c r="F295" s="130">
        <v>0.05125</v>
      </c>
      <c r="G295" s="100">
        <v>2905.0</v>
      </c>
      <c r="H295" s="100">
        <v>557000.0</v>
      </c>
      <c r="I295" s="100">
        <v>519000.0</v>
      </c>
      <c r="J295" s="100">
        <f t="shared" si="1"/>
        <v>38000</v>
      </c>
      <c r="K295" s="91" t="s">
        <v>10669</v>
      </c>
      <c r="L295" s="8" t="s">
        <v>66</v>
      </c>
      <c r="M295" s="8" t="s">
        <v>66</v>
      </c>
      <c r="N295" s="8" t="s">
        <v>66</v>
      </c>
      <c r="P295" s="85">
        <v>5.0</v>
      </c>
      <c r="Q295" s="85">
        <v>3.0</v>
      </c>
      <c r="R295" s="86">
        <v>2901.0</v>
      </c>
      <c r="S295" s="87" t="s">
        <v>4148</v>
      </c>
      <c r="T295" s="89" t="s">
        <v>3307</v>
      </c>
      <c r="U295" s="8"/>
      <c r="V295" s="8"/>
    </row>
    <row r="296">
      <c r="A296" s="6">
        <v>45491.0</v>
      </c>
      <c r="B296" s="8" t="s">
        <v>10670</v>
      </c>
      <c r="C296" s="12" t="s">
        <v>10671</v>
      </c>
      <c r="D296" s="8" t="s">
        <v>10672</v>
      </c>
      <c r="E296" s="8" t="s">
        <v>3851</v>
      </c>
      <c r="F296" s="130">
        <v>0.04875</v>
      </c>
      <c r="G296" s="100">
        <v>1221.0</v>
      </c>
      <c r="H296" s="100">
        <v>335000.0</v>
      </c>
      <c r="I296" s="100">
        <v>206308.0</v>
      </c>
      <c r="J296" s="100">
        <f t="shared" si="1"/>
        <v>128692</v>
      </c>
      <c r="K296" s="91" t="s">
        <v>10673</v>
      </c>
      <c r="L296" s="8" t="s">
        <v>66</v>
      </c>
      <c r="M296" s="8" t="s">
        <v>66</v>
      </c>
      <c r="N296" s="8" t="s">
        <v>2900</v>
      </c>
      <c r="P296" s="85">
        <v>4.0</v>
      </c>
      <c r="Q296" s="85">
        <v>3.0</v>
      </c>
      <c r="R296" s="86">
        <v>2540.0</v>
      </c>
      <c r="S296" s="87"/>
      <c r="T296" s="89" t="s">
        <v>3940</v>
      </c>
      <c r="U296" s="8"/>
      <c r="V296" s="8"/>
    </row>
    <row r="297">
      <c r="A297" s="6">
        <v>45491.0</v>
      </c>
      <c r="B297" s="8" t="s">
        <v>10674</v>
      </c>
      <c r="C297" s="12" t="s">
        <v>10675</v>
      </c>
      <c r="D297" s="8" t="s">
        <v>10676</v>
      </c>
      <c r="E297" s="8" t="s">
        <v>3851</v>
      </c>
      <c r="F297" s="130">
        <v>0.032</v>
      </c>
      <c r="G297" s="100">
        <v>1273.0</v>
      </c>
      <c r="H297" s="100">
        <v>495000.0</v>
      </c>
      <c r="I297" s="100">
        <v>269037.0</v>
      </c>
      <c r="J297" s="134">
        <f t="shared" si="1"/>
        <v>225963</v>
      </c>
      <c r="K297" s="91"/>
      <c r="L297" s="8" t="s">
        <v>2900</v>
      </c>
      <c r="M297" s="8" t="s">
        <v>2900</v>
      </c>
      <c r="N297" s="8" t="s">
        <v>2900</v>
      </c>
      <c r="P297" s="85">
        <v>4.0</v>
      </c>
      <c r="Q297" s="85">
        <v>3.0</v>
      </c>
      <c r="R297" s="86">
        <v>2128.0</v>
      </c>
      <c r="S297" s="87"/>
      <c r="T297" s="89" t="s">
        <v>3307</v>
      </c>
      <c r="U297" s="8"/>
      <c r="V297" s="8"/>
    </row>
    <row r="298">
      <c r="A298" s="6">
        <v>45491.0</v>
      </c>
      <c r="B298" s="8" t="s">
        <v>9138</v>
      </c>
      <c r="C298" s="12" t="s">
        <v>10677</v>
      </c>
      <c r="D298" s="8" t="s">
        <v>10678</v>
      </c>
      <c r="E298" s="8" t="s">
        <v>3306</v>
      </c>
      <c r="F298" s="130">
        <v>0.0275</v>
      </c>
      <c r="G298" s="100">
        <v>1837.0</v>
      </c>
      <c r="H298" s="100">
        <v>720000.0</v>
      </c>
      <c r="I298" s="100">
        <v>420668.0</v>
      </c>
      <c r="J298" s="134">
        <f t="shared" si="1"/>
        <v>299332</v>
      </c>
      <c r="K298" s="91"/>
      <c r="L298" s="8" t="s">
        <v>2900</v>
      </c>
      <c r="M298" s="8" t="s">
        <v>2900</v>
      </c>
      <c r="N298" s="8" t="s">
        <v>2900</v>
      </c>
      <c r="P298" s="85">
        <v>5.0</v>
      </c>
      <c r="Q298" s="85">
        <v>4.0</v>
      </c>
      <c r="R298" s="86">
        <v>3388.0</v>
      </c>
      <c r="S298" s="87" t="s">
        <v>3574</v>
      </c>
      <c r="T298" s="89" t="s">
        <v>3307</v>
      </c>
      <c r="U298" s="8" t="s">
        <v>5448</v>
      </c>
      <c r="V298" s="8"/>
    </row>
    <row r="299">
      <c r="A299" s="6">
        <v>45491.0</v>
      </c>
      <c r="B299" s="8" t="s">
        <v>10679</v>
      </c>
      <c r="C299" s="12" t="s">
        <v>10680</v>
      </c>
      <c r="D299" s="8" t="s">
        <v>10681</v>
      </c>
      <c r="E299" s="8" t="s">
        <v>3851</v>
      </c>
      <c r="F299" s="130">
        <v>0.0297</v>
      </c>
      <c r="G299" s="100">
        <v>1402.0</v>
      </c>
      <c r="H299" s="100">
        <v>600000.0</v>
      </c>
      <c r="I299" s="100">
        <v>311596.0</v>
      </c>
      <c r="J299" s="134">
        <f t="shared" si="1"/>
        <v>288404</v>
      </c>
      <c r="K299" s="91"/>
      <c r="L299" s="8" t="s">
        <v>2900</v>
      </c>
      <c r="M299" s="8" t="s">
        <v>2900</v>
      </c>
      <c r="N299" s="8" t="s">
        <v>2900</v>
      </c>
      <c r="P299" s="85">
        <v>5.0</v>
      </c>
      <c r="Q299" s="85">
        <v>3.0</v>
      </c>
      <c r="R299" s="86">
        <v>3416.0</v>
      </c>
      <c r="S299" s="87"/>
      <c r="T299" s="89" t="s">
        <v>3307</v>
      </c>
      <c r="U299" s="8"/>
      <c r="V299" s="8"/>
    </row>
    <row r="300">
      <c r="A300" s="6">
        <v>45491.0</v>
      </c>
      <c r="B300" s="8" t="s">
        <v>10682</v>
      </c>
      <c r="C300" s="12" t="s">
        <v>10683</v>
      </c>
      <c r="D300" s="8" t="s">
        <v>10684</v>
      </c>
      <c r="E300" s="8" t="s">
        <v>3306</v>
      </c>
      <c r="F300" s="130">
        <v>0.0347</v>
      </c>
      <c r="G300" s="100">
        <v>963.0</v>
      </c>
      <c r="H300" s="100">
        <v>385000.0</v>
      </c>
      <c r="I300" s="100">
        <v>179466.0</v>
      </c>
      <c r="J300" s="134">
        <f t="shared" si="1"/>
        <v>205534</v>
      </c>
      <c r="K300" s="91"/>
      <c r="L300" s="8" t="s">
        <v>2900</v>
      </c>
      <c r="M300" s="8" t="s">
        <v>2900</v>
      </c>
      <c r="N300" s="8" t="s">
        <v>2900</v>
      </c>
      <c r="P300" s="85">
        <v>2.0</v>
      </c>
      <c r="Q300" s="85">
        <v>3.0</v>
      </c>
      <c r="R300" s="86">
        <v>1353.0</v>
      </c>
      <c r="S300" s="87">
        <v>31.0</v>
      </c>
      <c r="T300" s="89" t="s">
        <v>3307</v>
      </c>
      <c r="U300" s="8"/>
      <c r="V300" s="8"/>
    </row>
    <row r="301">
      <c r="A301" s="6">
        <v>45491.0</v>
      </c>
      <c r="B301" s="8" t="s">
        <v>7572</v>
      </c>
      <c r="C301" s="12" t="s">
        <v>10685</v>
      </c>
      <c r="D301" s="8" t="s">
        <v>10686</v>
      </c>
      <c r="E301" s="8" t="s">
        <v>3306</v>
      </c>
      <c r="F301" s="130">
        <v>0.02875</v>
      </c>
      <c r="G301" s="100">
        <v>1903.0</v>
      </c>
      <c r="H301" s="100">
        <v>795000.0</v>
      </c>
      <c r="I301" s="100">
        <v>417843.0</v>
      </c>
      <c r="J301" s="134">
        <f t="shared" si="1"/>
        <v>377157</v>
      </c>
      <c r="K301" s="91"/>
      <c r="L301" s="8" t="s">
        <v>2900</v>
      </c>
      <c r="M301" s="8" t="s">
        <v>2900</v>
      </c>
      <c r="N301" s="8" t="s">
        <v>2900</v>
      </c>
      <c r="P301" s="85">
        <v>5.0</v>
      </c>
      <c r="Q301" s="85">
        <v>4.0</v>
      </c>
      <c r="R301" s="86">
        <v>4536.0</v>
      </c>
      <c r="S301" s="87" t="s">
        <v>10687</v>
      </c>
      <c r="T301" s="89" t="s">
        <v>3307</v>
      </c>
      <c r="U301" s="8"/>
      <c r="V301" s="8"/>
    </row>
    <row r="302">
      <c r="A302" s="6">
        <v>45490.0</v>
      </c>
      <c r="B302" s="8" t="s">
        <v>8635</v>
      </c>
      <c r="C302" s="12" t="s">
        <v>10688</v>
      </c>
      <c r="D302" s="8" t="s">
        <v>10689</v>
      </c>
      <c r="E302" s="8" t="s">
        <v>3306</v>
      </c>
      <c r="F302" s="130">
        <v>0.03</v>
      </c>
      <c r="G302" s="100">
        <v>907.0</v>
      </c>
      <c r="H302" s="100">
        <v>324500.0</v>
      </c>
      <c r="I302" s="100">
        <v>203752.0</v>
      </c>
      <c r="J302" s="100">
        <f t="shared" si="1"/>
        <v>120748</v>
      </c>
      <c r="K302" s="91" t="s">
        <v>10690</v>
      </c>
      <c r="L302" s="8" t="s">
        <v>66</v>
      </c>
      <c r="M302" s="8" t="s">
        <v>66</v>
      </c>
      <c r="N302" s="8" t="s">
        <v>66</v>
      </c>
      <c r="P302" s="85">
        <v>3.0</v>
      </c>
      <c r="Q302" s="85">
        <v>1.0</v>
      </c>
      <c r="R302" s="86">
        <v>972.0</v>
      </c>
      <c r="S302" s="87"/>
      <c r="T302" s="89" t="s">
        <v>3307</v>
      </c>
      <c r="U302" s="8"/>
      <c r="V302" s="8"/>
    </row>
    <row r="303">
      <c r="A303" s="6">
        <v>45490.0</v>
      </c>
      <c r="B303" s="8" t="s">
        <v>10691</v>
      </c>
      <c r="C303" s="12" t="s">
        <v>10692</v>
      </c>
      <c r="D303" s="8" t="s">
        <v>10693</v>
      </c>
      <c r="E303" s="8" t="s">
        <v>3851</v>
      </c>
      <c r="F303" s="130">
        <v>0.0472</v>
      </c>
      <c r="G303" s="100">
        <v>1930.0</v>
      </c>
      <c r="H303" s="100">
        <v>394900.0</v>
      </c>
      <c r="I303" s="100">
        <v>358551.0</v>
      </c>
      <c r="J303" s="100">
        <f t="shared" si="1"/>
        <v>36349</v>
      </c>
      <c r="K303" s="91" t="s">
        <v>10694</v>
      </c>
      <c r="L303" s="8" t="s">
        <v>66</v>
      </c>
      <c r="M303" s="8" t="s">
        <v>66</v>
      </c>
      <c r="N303" s="8" t="s">
        <v>66</v>
      </c>
      <c r="P303" s="85">
        <v>4.0</v>
      </c>
      <c r="Q303" s="85">
        <v>2.0</v>
      </c>
      <c r="R303" s="86">
        <v>1892.0</v>
      </c>
      <c r="S303" s="87"/>
      <c r="T303" s="89" t="s">
        <v>3307</v>
      </c>
      <c r="U303" s="8" t="s">
        <v>5448</v>
      </c>
      <c r="V303" s="8"/>
    </row>
    <row r="304">
      <c r="A304" s="6">
        <v>45490.0</v>
      </c>
      <c r="B304" s="8" t="s">
        <v>10695</v>
      </c>
      <c r="C304" s="12" t="s">
        <v>10696</v>
      </c>
      <c r="D304" s="8" t="s">
        <v>10697</v>
      </c>
      <c r="E304" s="8" t="s">
        <v>3314</v>
      </c>
      <c r="F304" s="130">
        <v>0.0275</v>
      </c>
      <c r="G304" s="100">
        <v>1004.0</v>
      </c>
      <c r="H304" s="100">
        <v>299900.0</v>
      </c>
      <c r="I304" s="100">
        <v>231033.0</v>
      </c>
      <c r="J304" s="100">
        <f t="shared" si="1"/>
        <v>68867</v>
      </c>
      <c r="K304" s="91" t="s">
        <v>10698</v>
      </c>
      <c r="L304" s="8" t="s">
        <v>66</v>
      </c>
      <c r="M304" s="8" t="s">
        <v>66</v>
      </c>
      <c r="N304" s="8" t="s">
        <v>66</v>
      </c>
      <c r="P304" s="85">
        <v>3.0</v>
      </c>
      <c r="Q304" s="85">
        <v>1.0</v>
      </c>
      <c r="R304" s="86">
        <v>1082.0</v>
      </c>
      <c r="S304" s="87"/>
      <c r="T304" s="89" t="s">
        <v>3307</v>
      </c>
      <c r="U304" s="8" t="s">
        <v>5448</v>
      </c>
      <c r="V304" s="8"/>
    </row>
    <row r="305">
      <c r="A305" s="6">
        <v>45490.0</v>
      </c>
      <c r="B305" s="8" t="s">
        <v>3329</v>
      </c>
      <c r="C305" s="12" t="s">
        <v>10699</v>
      </c>
      <c r="D305" s="8" t="s">
        <v>10700</v>
      </c>
      <c r="E305" s="8" t="s">
        <v>3306</v>
      </c>
      <c r="F305" s="130">
        <v>0.0275</v>
      </c>
      <c r="G305" s="100">
        <v>1796.0</v>
      </c>
      <c r="H305" s="100">
        <v>540000.0</v>
      </c>
      <c r="I305" s="100">
        <v>413022.0</v>
      </c>
      <c r="J305" s="100">
        <f t="shared" si="1"/>
        <v>126978</v>
      </c>
      <c r="K305" s="91" t="s">
        <v>10701</v>
      </c>
      <c r="L305" s="8" t="s">
        <v>66</v>
      </c>
      <c r="M305" s="8" t="s">
        <v>66</v>
      </c>
      <c r="N305" s="8" t="s">
        <v>66</v>
      </c>
      <c r="P305" s="85">
        <v>5.0</v>
      </c>
      <c r="Q305" s="85">
        <v>4.0</v>
      </c>
      <c r="R305" s="86">
        <v>2999.0</v>
      </c>
      <c r="S305" s="87">
        <v>46.0</v>
      </c>
      <c r="T305" s="89" t="s">
        <v>3307</v>
      </c>
      <c r="U305" s="8"/>
      <c r="V305" s="8"/>
    </row>
    <row r="306">
      <c r="A306" s="6">
        <v>45490.0</v>
      </c>
      <c r="B306" s="8" t="s">
        <v>10702</v>
      </c>
      <c r="C306" s="12" t="s">
        <v>10703</v>
      </c>
      <c r="D306" s="8" t="s">
        <v>10704</v>
      </c>
      <c r="E306" s="8" t="s">
        <v>3851</v>
      </c>
      <c r="F306" s="130">
        <v>0.04</v>
      </c>
      <c r="G306" s="100">
        <v>1378.0</v>
      </c>
      <c r="H306" s="100">
        <v>525000.0</v>
      </c>
      <c r="I306" s="100">
        <v>263113.0</v>
      </c>
      <c r="J306" s="134">
        <f t="shared" si="1"/>
        <v>261887</v>
      </c>
      <c r="K306" s="91"/>
      <c r="L306" s="8" t="s">
        <v>2900</v>
      </c>
      <c r="M306" s="8" t="s">
        <v>2900</v>
      </c>
      <c r="N306" s="8" t="s">
        <v>2900</v>
      </c>
      <c r="P306" s="85">
        <v>3.0</v>
      </c>
      <c r="Q306" s="85">
        <v>3.0</v>
      </c>
      <c r="R306" s="86">
        <v>2788.0</v>
      </c>
      <c r="S306" s="87"/>
      <c r="T306" s="89" t="s">
        <v>3307</v>
      </c>
      <c r="U306" s="8"/>
      <c r="V306" s="8"/>
    </row>
    <row r="307">
      <c r="A307" s="6">
        <v>45489.0</v>
      </c>
      <c r="B307" s="8" t="s">
        <v>10705</v>
      </c>
      <c r="C307" s="12" t="s">
        <v>10706</v>
      </c>
      <c r="D307" s="8" t="s">
        <v>10707</v>
      </c>
      <c r="E307" s="8" t="s">
        <v>3306</v>
      </c>
      <c r="F307" s="130">
        <v>0.0475</v>
      </c>
      <c r="G307" s="100">
        <v>3195.0</v>
      </c>
      <c r="H307" s="100">
        <v>529999.0</v>
      </c>
      <c r="I307" s="100">
        <v>515144.0</v>
      </c>
      <c r="J307" s="100">
        <f t="shared" si="1"/>
        <v>14855</v>
      </c>
      <c r="K307" s="91" t="s">
        <v>10708</v>
      </c>
      <c r="L307" s="8" t="s">
        <v>66</v>
      </c>
      <c r="M307" s="8" t="s">
        <v>66</v>
      </c>
      <c r="N307" s="8" t="s">
        <v>66</v>
      </c>
      <c r="P307" s="85">
        <v>5.0</v>
      </c>
      <c r="Q307" s="85">
        <v>4.0</v>
      </c>
      <c r="R307" s="86">
        <v>3054.0</v>
      </c>
      <c r="S307" s="87"/>
      <c r="T307" s="89" t="s">
        <v>3307</v>
      </c>
      <c r="U307" s="8"/>
      <c r="V307" s="8"/>
    </row>
    <row r="308">
      <c r="A308" s="6">
        <v>45489.0</v>
      </c>
      <c r="B308" s="8" t="s">
        <v>10709</v>
      </c>
      <c r="C308" s="12" t="s">
        <v>10710</v>
      </c>
      <c r="D308" s="8" t="s">
        <v>10711</v>
      </c>
      <c r="E308" s="8" t="s">
        <v>3306</v>
      </c>
      <c r="F308" s="130">
        <v>0.0525</v>
      </c>
      <c r="G308" s="100">
        <v>3478.0</v>
      </c>
      <c r="H308" s="100">
        <v>700000.0</v>
      </c>
      <c r="I308" s="100">
        <v>611755.0</v>
      </c>
      <c r="J308" s="100">
        <f t="shared" si="1"/>
        <v>88245</v>
      </c>
      <c r="K308" s="91"/>
      <c r="L308" s="8" t="s">
        <v>2900</v>
      </c>
      <c r="M308" s="8" t="s">
        <v>2900</v>
      </c>
      <c r="N308" s="8" t="s">
        <v>2900</v>
      </c>
      <c r="P308" s="85">
        <v>4.0</v>
      </c>
      <c r="Q308" s="85">
        <v>3.0</v>
      </c>
      <c r="R308" s="86">
        <v>2905.0</v>
      </c>
      <c r="S308" s="87"/>
      <c r="T308" s="89" t="s">
        <v>3307</v>
      </c>
      <c r="U308" s="8"/>
      <c r="V308" s="8"/>
    </row>
    <row r="309">
      <c r="A309" s="6">
        <v>45489.0</v>
      </c>
      <c r="B309" s="8" t="s">
        <v>9718</v>
      </c>
      <c r="C309" s="12" t="s">
        <v>10712</v>
      </c>
      <c r="D309" s="8" t="s">
        <v>9720</v>
      </c>
      <c r="E309" s="8" t="s">
        <v>3306</v>
      </c>
      <c r="F309" s="130">
        <v>0.0275</v>
      </c>
      <c r="G309" s="100">
        <v>1265.0</v>
      </c>
      <c r="H309" s="100">
        <v>400000.0</v>
      </c>
      <c r="I309" s="100">
        <v>290973.0</v>
      </c>
      <c r="J309" s="100">
        <f t="shared" si="1"/>
        <v>109027</v>
      </c>
      <c r="K309" s="91"/>
      <c r="L309" s="8" t="s">
        <v>66</v>
      </c>
      <c r="M309" s="8" t="s">
        <v>66</v>
      </c>
      <c r="N309" s="8" t="s">
        <v>66</v>
      </c>
      <c r="P309" s="85">
        <v>4.0</v>
      </c>
      <c r="Q309" s="85">
        <v>3.0</v>
      </c>
      <c r="R309" s="86">
        <v>2066.0</v>
      </c>
      <c r="S309" s="87"/>
      <c r="T309" s="89" t="s">
        <v>3307</v>
      </c>
      <c r="U309" s="8"/>
      <c r="V309" s="8"/>
    </row>
    <row r="310">
      <c r="A310" s="6">
        <v>45489.0</v>
      </c>
      <c r="B310" s="8" t="s">
        <v>10713</v>
      </c>
      <c r="C310" s="12" t="s">
        <v>10714</v>
      </c>
      <c r="D310" s="8" t="s">
        <v>10715</v>
      </c>
      <c r="E310" s="8" t="s">
        <v>3306</v>
      </c>
      <c r="F310" s="130">
        <v>0.03375</v>
      </c>
      <c r="G310" s="100">
        <v>2365.0</v>
      </c>
      <c r="H310" s="100">
        <v>620000.0</v>
      </c>
      <c r="I310" s="100">
        <v>509036.0</v>
      </c>
      <c r="J310" s="100">
        <f t="shared" si="1"/>
        <v>110964</v>
      </c>
      <c r="K310" s="91"/>
      <c r="L310" s="8" t="s">
        <v>2900</v>
      </c>
      <c r="M310" s="8" t="s">
        <v>2900</v>
      </c>
      <c r="N310" s="8" t="s">
        <v>2900</v>
      </c>
      <c r="P310" s="85">
        <v>3.0</v>
      </c>
      <c r="Q310" s="85">
        <v>2.0</v>
      </c>
      <c r="R310" s="86">
        <v>2755.0</v>
      </c>
      <c r="S310" s="87"/>
      <c r="T310" s="89" t="s">
        <v>3307</v>
      </c>
      <c r="U310" s="8"/>
      <c r="V310" s="8"/>
    </row>
    <row r="311">
      <c r="A311" s="6">
        <v>45489.0</v>
      </c>
      <c r="B311" s="8" t="s">
        <v>3773</v>
      </c>
      <c r="C311" s="12" t="s">
        <v>10716</v>
      </c>
      <c r="D311" s="8" t="s">
        <v>10717</v>
      </c>
      <c r="E311" s="8" t="s">
        <v>3306</v>
      </c>
      <c r="F311" s="130">
        <v>0.02875</v>
      </c>
      <c r="G311" s="100">
        <v>1334.0</v>
      </c>
      <c r="H311" s="100">
        <v>475000.0</v>
      </c>
      <c r="I311" s="100">
        <v>292956.0</v>
      </c>
      <c r="J311" s="134">
        <f t="shared" si="1"/>
        <v>182044</v>
      </c>
      <c r="K311" s="91"/>
      <c r="L311" s="8" t="s">
        <v>2900</v>
      </c>
      <c r="M311" s="8" t="s">
        <v>2900</v>
      </c>
      <c r="N311" s="8" t="s">
        <v>2900</v>
      </c>
      <c r="P311" s="85">
        <v>3.0</v>
      </c>
      <c r="Q311" s="85">
        <v>4.0</v>
      </c>
      <c r="R311" s="86">
        <v>2159.0</v>
      </c>
      <c r="S311" s="87" t="s">
        <v>10718</v>
      </c>
      <c r="T311" s="89" t="s">
        <v>3307</v>
      </c>
      <c r="U311" s="8"/>
      <c r="V311" s="8"/>
    </row>
    <row r="312">
      <c r="A312" s="6">
        <v>45489.0</v>
      </c>
      <c r="B312" s="8" t="s">
        <v>9638</v>
      </c>
      <c r="C312" s="12" t="s">
        <v>10719</v>
      </c>
      <c r="D312" s="8" t="s">
        <v>10720</v>
      </c>
      <c r="E312" s="8" t="s">
        <v>3306</v>
      </c>
      <c r="F312" s="130">
        <v>0.025</v>
      </c>
      <c r="G312" s="100">
        <v>1092.0</v>
      </c>
      <c r="H312" s="100">
        <v>550000.0</v>
      </c>
      <c r="I312" s="100">
        <v>253177.0</v>
      </c>
      <c r="J312" s="134">
        <f t="shared" si="1"/>
        <v>296823</v>
      </c>
      <c r="K312" s="91"/>
      <c r="L312" s="8" t="s">
        <v>2900</v>
      </c>
      <c r="M312" s="8" t="s">
        <v>2900</v>
      </c>
      <c r="N312" s="8" t="s">
        <v>2900</v>
      </c>
      <c r="P312" s="85">
        <v>2.0</v>
      </c>
      <c r="Q312" s="85">
        <v>2.0</v>
      </c>
      <c r="R312" s="86">
        <v>1654.0</v>
      </c>
      <c r="S312" s="87"/>
      <c r="T312" s="89" t="s">
        <v>3307</v>
      </c>
      <c r="U312" s="8"/>
      <c r="V312" s="8"/>
    </row>
    <row r="313">
      <c r="A313" s="6">
        <v>45489.0</v>
      </c>
      <c r="B313" s="8" t="s">
        <v>10721</v>
      </c>
      <c r="C313" s="12" t="s">
        <v>10722</v>
      </c>
      <c r="D313" s="8" t="s">
        <v>10723</v>
      </c>
      <c r="E313" s="8" t="s">
        <v>3306</v>
      </c>
      <c r="F313" s="130">
        <v>0.045</v>
      </c>
      <c r="G313" s="100">
        <v>1552.0</v>
      </c>
      <c r="H313" s="100">
        <v>440000.0</v>
      </c>
      <c r="I313" s="100">
        <v>273691.0</v>
      </c>
      <c r="J313" s="134">
        <f t="shared" si="1"/>
        <v>166309</v>
      </c>
      <c r="K313" s="91"/>
      <c r="L313" s="8" t="s">
        <v>2900</v>
      </c>
      <c r="M313" s="8" t="s">
        <v>2900</v>
      </c>
      <c r="N313" s="8" t="s">
        <v>2900</v>
      </c>
      <c r="P313" s="85">
        <v>3.0</v>
      </c>
      <c r="Q313" s="85">
        <v>3.0</v>
      </c>
      <c r="R313" s="86">
        <v>1859.0</v>
      </c>
      <c r="S313" s="87" t="s">
        <v>9913</v>
      </c>
      <c r="T313" s="89" t="s">
        <v>3307</v>
      </c>
      <c r="U313" s="8"/>
      <c r="V313" s="8"/>
    </row>
    <row r="314">
      <c r="A314" s="6">
        <v>45489.0</v>
      </c>
      <c r="B314" s="8" t="s">
        <v>10724</v>
      </c>
      <c r="C314" s="12" t="s">
        <v>10725</v>
      </c>
      <c r="D314" s="8" t="s">
        <v>10726</v>
      </c>
      <c r="E314" s="8" t="s">
        <v>3306</v>
      </c>
      <c r="F314" s="130">
        <v>0.037</v>
      </c>
      <c r="G314" s="100">
        <v>2067.0</v>
      </c>
      <c r="H314" s="100">
        <v>672000.0</v>
      </c>
      <c r="I314" s="100">
        <v>405153.0</v>
      </c>
      <c r="J314" s="134">
        <f t="shared" si="1"/>
        <v>266847</v>
      </c>
      <c r="K314" s="91"/>
      <c r="L314" s="8" t="s">
        <v>2900</v>
      </c>
      <c r="M314" s="8" t="s">
        <v>2900</v>
      </c>
      <c r="N314" s="8" t="s">
        <v>2900</v>
      </c>
      <c r="P314" s="85">
        <v>4.0</v>
      </c>
      <c r="Q314" s="85">
        <v>3.0</v>
      </c>
      <c r="R314" s="86">
        <v>3018.0</v>
      </c>
      <c r="S314" s="87">
        <v>32.0</v>
      </c>
      <c r="T314" s="89" t="s">
        <v>3307</v>
      </c>
      <c r="U314" s="8"/>
      <c r="V314" s="8"/>
    </row>
    <row r="315">
      <c r="A315" s="6">
        <v>45488.0</v>
      </c>
      <c r="B315" s="8" t="s">
        <v>7329</v>
      </c>
      <c r="C315" s="12" t="s">
        <v>10727</v>
      </c>
      <c r="D315" s="8" t="s">
        <v>10728</v>
      </c>
      <c r="E315" s="8" t="s">
        <v>3851</v>
      </c>
      <c r="F315" s="130">
        <v>0.0362</v>
      </c>
      <c r="G315" s="100">
        <v>1320.0</v>
      </c>
      <c r="H315" s="100">
        <v>465000.0</v>
      </c>
      <c r="I315" s="100">
        <v>260878.0</v>
      </c>
      <c r="J315" s="134">
        <f t="shared" si="1"/>
        <v>204122</v>
      </c>
      <c r="K315" s="91"/>
      <c r="L315" s="8" t="s">
        <v>2900</v>
      </c>
      <c r="M315" s="8" t="s">
        <v>2900</v>
      </c>
      <c r="N315" s="8" t="s">
        <v>2900</v>
      </c>
      <c r="P315" s="85">
        <v>3.0</v>
      </c>
      <c r="Q315" s="85">
        <v>3.0</v>
      </c>
      <c r="R315" s="86">
        <v>2112.0</v>
      </c>
      <c r="S315" s="87" t="s">
        <v>4954</v>
      </c>
      <c r="T315" s="89" t="s">
        <v>3307</v>
      </c>
      <c r="U315" s="8"/>
      <c r="V315" s="8"/>
    </row>
    <row r="316">
      <c r="A316" s="6">
        <v>45488.0</v>
      </c>
      <c r="B316" s="8" t="s">
        <v>10729</v>
      </c>
      <c r="C316" s="12" t="s">
        <v>10730</v>
      </c>
      <c r="D316" s="8" t="s">
        <v>10731</v>
      </c>
      <c r="E316" s="8" t="s">
        <v>3851</v>
      </c>
      <c r="F316" s="130">
        <v>0.0275</v>
      </c>
      <c r="G316" s="100">
        <v>1362.0</v>
      </c>
      <c r="H316" s="100">
        <v>475000.0</v>
      </c>
      <c r="I316" s="100">
        <v>302208.0</v>
      </c>
      <c r="J316" s="134">
        <f t="shared" si="1"/>
        <v>172792</v>
      </c>
      <c r="K316" s="91"/>
      <c r="L316" s="8" t="s">
        <v>2900</v>
      </c>
      <c r="M316" s="8" t="s">
        <v>2900</v>
      </c>
      <c r="N316" s="8" t="s">
        <v>2900</v>
      </c>
      <c r="P316" s="85">
        <v>3.0</v>
      </c>
      <c r="Q316" s="85">
        <v>3.0</v>
      </c>
      <c r="R316" s="86">
        <v>1900.0</v>
      </c>
      <c r="S316" s="87">
        <v>93.0</v>
      </c>
      <c r="T316" s="89" t="s">
        <v>3307</v>
      </c>
      <c r="U316" s="8" t="s">
        <v>5213</v>
      </c>
      <c r="V316" s="8"/>
    </row>
    <row r="317">
      <c r="A317" s="6">
        <v>45488.0</v>
      </c>
      <c r="B317" s="8" t="s">
        <v>6721</v>
      </c>
      <c r="C317" s="12" t="s">
        <v>10732</v>
      </c>
      <c r="D317" s="8" t="s">
        <v>10733</v>
      </c>
      <c r="E317" s="8" t="s">
        <v>3306</v>
      </c>
      <c r="F317" s="130">
        <v>0.0525</v>
      </c>
      <c r="G317" s="100">
        <v>2259.0</v>
      </c>
      <c r="H317" s="100">
        <v>443000.0</v>
      </c>
      <c r="I317" s="100">
        <v>397768.0</v>
      </c>
      <c r="J317" s="100">
        <f t="shared" si="1"/>
        <v>45232</v>
      </c>
      <c r="K317" s="91"/>
      <c r="L317" s="8" t="s">
        <v>2900</v>
      </c>
      <c r="M317" s="8" t="s">
        <v>2900</v>
      </c>
      <c r="N317" s="8" t="s">
        <v>2900</v>
      </c>
      <c r="P317" s="85">
        <v>3.0</v>
      </c>
      <c r="Q317" s="85">
        <v>2.0</v>
      </c>
      <c r="R317" s="86">
        <v>1511.0</v>
      </c>
      <c r="S317" s="87"/>
      <c r="T317" s="89" t="s">
        <v>3307</v>
      </c>
      <c r="U317" s="8" t="s">
        <v>5213</v>
      </c>
      <c r="V317" s="8"/>
    </row>
    <row r="318">
      <c r="A318" s="6">
        <v>45488.0</v>
      </c>
      <c r="B318" s="8" t="s">
        <v>7807</v>
      </c>
      <c r="C318" s="12" t="s">
        <v>10734</v>
      </c>
      <c r="D318" s="8" t="s">
        <v>10735</v>
      </c>
      <c r="E318" s="8" t="s">
        <v>3306</v>
      </c>
      <c r="F318" s="130">
        <v>0.0325</v>
      </c>
      <c r="G318" s="100">
        <v>1338.0</v>
      </c>
      <c r="H318" s="100">
        <v>410000.0</v>
      </c>
      <c r="I318" s="100">
        <v>279941.0</v>
      </c>
      <c r="J318" s="100">
        <f t="shared" si="1"/>
        <v>130059</v>
      </c>
      <c r="K318" s="91" t="s">
        <v>10736</v>
      </c>
      <c r="L318" s="8" t="s">
        <v>66</v>
      </c>
      <c r="M318" s="8"/>
      <c r="N318" s="8"/>
      <c r="P318" s="85">
        <v>3.0</v>
      </c>
      <c r="Q318" s="85">
        <v>3.0</v>
      </c>
      <c r="R318" s="86">
        <v>1736.0</v>
      </c>
      <c r="S318" s="87"/>
      <c r="T318" s="89" t="s">
        <v>3307</v>
      </c>
      <c r="U318" s="8" t="s">
        <v>5213</v>
      </c>
      <c r="V318" s="8"/>
    </row>
    <row r="319">
      <c r="A319" s="6">
        <v>45485.0</v>
      </c>
      <c r="B319" s="8" t="s">
        <v>9642</v>
      </c>
      <c r="C319" s="12" t="s">
        <v>10737</v>
      </c>
      <c r="D319" s="8" t="s">
        <v>10738</v>
      </c>
      <c r="E319" s="8" t="s">
        <v>3851</v>
      </c>
      <c r="F319" s="130">
        <v>0.05375</v>
      </c>
      <c r="G319" s="100">
        <v>1759.0</v>
      </c>
      <c r="H319" s="100">
        <v>342000.0</v>
      </c>
      <c r="I319" s="100">
        <v>306082.0</v>
      </c>
      <c r="J319" s="100">
        <f t="shared" si="1"/>
        <v>35918</v>
      </c>
      <c r="K319" s="91" t="s">
        <v>10739</v>
      </c>
      <c r="L319" s="8" t="s">
        <v>66</v>
      </c>
      <c r="M319" s="8" t="s">
        <v>66</v>
      </c>
      <c r="N319" s="8" t="s">
        <v>66</v>
      </c>
      <c r="P319" s="85">
        <v>3.0</v>
      </c>
      <c r="Q319" s="85">
        <v>1.0</v>
      </c>
      <c r="R319" s="86">
        <v>924.0</v>
      </c>
      <c r="S319" s="87"/>
      <c r="T319" s="89" t="s">
        <v>3307</v>
      </c>
      <c r="U319" s="8"/>
      <c r="V319" s="8"/>
    </row>
    <row r="320">
      <c r="A320" s="6">
        <v>45485.0</v>
      </c>
      <c r="B320" s="8" t="s">
        <v>10310</v>
      </c>
      <c r="C320" s="12" t="s">
        <v>10740</v>
      </c>
      <c r="D320" s="8" t="s">
        <v>10741</v>
      </c>
      <c r="E320" s="8" t="s">
        <v>3306</v>
      </c>
      <c r="F320" s="130">
        <v>0.02875</v>
      </c>
      <c r="G320" s="100">
        <v>1443.0</v>
      </c>
      <c r="H320" s="100">
        <v>440000.0</v>
      </c>
      <c r="I320" s="100">
        <v>316841.0</v>
      </c>
      <c r="J320" s="100">
        <f t="shared" si="1"/>
        <v>123159</v>
      </c>
      <c r="K320" s="91" t="s">
        <v>10742</v>
      </c>
      <c r="L320" s="8" t="s">
        <v>66</v>
      </c>
      <c r="M320" s="8" t="s">
        <v>66</v>
      </c>
      <c r="N320" s="8" t="s">
        <v>2900</v>
      </c>
      <c r="P320" s="85">
        <v>4.0</v>
      </c>
      <c r="Q320" s="85">
        <v>3.0</v>
      </c>
      <c r="R320" s="86">
        <v>3155.0</v>
      </c>
      <c r="S320" s="87"/>
      <c r="T320" s="89" t="s">
        <v>3940</v>
      </c>
      <c r="U320" s="8"/>
      <c r="V320" s="8"/>
    </row>
    <row r="321">
      <c r="A321" s="6">
        <v>45485.0</v>
      </c>
      <c r="B321" s="8" t="s">
        <v>4763</v>
      </c>
      <c r="C321" s="12" t="s">
        <v>10743</v>
      </c>
      <c r="D321" s="8" t="s">
        <v>10744</v>
      </c>
      <c r="E321" s="8" t="s">
        <v>3306</v>
      </c>
      <c r="F321" s="130">
        <v>0.02875</v>
      </c>
      <c r="G321" s="100">
        <v>1286.0</v>
      </c>
      <c r="H321" s="100">
        <v>465000.0</v>
      </c>
      <c r="I321" s="100">
        <v>288406.0</v>
      </c>
      <c r="J321" s="134">
        <f t="shared" si="1"/>
        <v>176594</v>
      </c>
      <c r="K321" s="91"/>
      <c r="L321" s="8" t="s">
        <v>2900</v>
      </c>
      <c r="M321" s="8" t="s">
        <v>2900</v>
      </c>
      <c r="N321" s="8" t="s">
        <v>2900</v>
      </c>
      <c r="P321" s="85">
        <v>4.0</v>
      </c>
      <c r="Q321" s="85">
        <v>3.0</v>
      </c>
      <c r="R321" s="86">
        <v>3122.0</v>
      </c>
      <c r="S321" s="87"/>
      <c r="T321" s="89" t="s">
        <v>3307</v>
      </c>
      <c r="U321" s="8"/>
      <c r="V321" s="8"/>
    </row>
    <row r="322">
      <c r="A322" s="6">
        <v>45485.0</v>
      </c>
      <c r="B322" s="8" t="s">
        <v>5775</v>
      </c>
      <c r="C322" s="12" t="s">
        <v>10745</v>
      </c>
      <c r="D322" s="8" t="s">
        <v>10746</v>
      </c>
      <c r="E322" s="8" t="s">
        <v>3306</v>
      </c>
      <c r="F322" s="130">
        <v>0.03</v>
      </c>
      <c r="G322" s="100">
        <v>1151.0</v>
      </c>
      <c r="H322" s="100">
        <v>429900.0</v>
      </c>
      <c r="I322" s="100">
        <v>248728.0</v>
      </c>
      <c r="J322" s="134">
        <f t="shared" si="1"/>
        <v>181172</v>
      </c>
      <c r="K322" s="91"/>
      <c r="L322" s="8" t="s">
        <v>2900</v>
      </c>
      <c r="M322" s="8" t="s">
        <v>2900</v>
      </c>
      <c r="N322" s="8" t="s">
        <v>2900</v>
      </c>
      <c r="P322" s="85">
        <v>4.0</v>
      </c>
      <c r="Q322" s="85">
        <v>3.0</v>
      </c>
      <c r="R322" s="86">
        <v>2048.0</v>
      </c>
      <c r="S322" s="87">
        <v>68.0</v>
      </c>
      <c r="T322" s="89" t="s">
        <v>3307</v>
      </c>
      <c r="U322" s="8"/>
      <c r="V322" s="8"/>
    </row>
    <row r="323">
      <c r="A323" s="6">
        <v>45485.0</v>
      </c>
      <c r="B323" s="8" t="s">
        <v>10747</v>
      </c>
      <c r="C323" s="12" t="s">
        <v>10748</v>
      </c>
      <c r="D323" s="8" t="s">
        <v>10749</v>
      </c>
      <c r="E323" s="8" t="s">
        <v>3306</v>
      </c>
      <c r="F323" s="130">
        <v>0.02875</v>
      </c>
      <c r="G323" s="100">
        <v>1265.0</v>
      </c>
      <c r="H323" s="100">
        <v>464000.0</v>
      </c>
      <c r="I323" s="100">
        <v>285050.0</v>
      </c>
      <c r="J323" s="134">
        <f t="shared" si="1"/>
        <v>178950</v>
      </c>
      <c r="K323" s="91"/>
      <c r="L323" s="8" t="s">
        <v>2900</v>
      </c>
      <c r="M323" s="8" t="s">
        <v>2900</v>
      </c>
      <c r="N323" s="8" t="s">
        <v>2900</v>
      </c>
      <c r="P323" s="85">
        <v>3.0</v>
      </c>
      <c r="Q323" s="85">
        <v>3.0</v>
      </c>
      <c r="R323" s="86">
        <v>2352.0</v>
      </c>
      <c r="S323" s="87"/>
      <c r="T323" s="89" t="s">
        <v>3307</v>
      </c>
      <c r="U323" s="8"/>
      <c r="V323" s="8"/>
    </row>
    <row r="324">
      <c r="A324" s="6">
        <v>45485.0</v>
      </c>
      <c r="B324" s="8" t="s">
        <v>6218</v>
      </c>
      <c r="C324" s="12" t="s">
        <v>10750</v>
      </c>
      <c r="D324" s="8" t="s">
        <v>10751</v>
      </c>
      <c r="E324" s="8" t="s">
        <v>3306</v>
      </c>
      <c r="F324" s="130">
        <v>0.0281</v>
      </c>
      <c r="G324" s="100">
        <v>2801.0</v>
      </c>
      <c r="H324" s="100">
        <v>475000.0</v>
      </c>
      <c r="I324" s="100">
        <v>385553.0</v>
      </c>
      <c r="J324" s="100">
        <f t="shared" si="1"/>
        <v>89447</v>
      </c>
      <c r="K324" s="91" t="s">
        <v>10752</v>
      </c>
      <c r="L324" s="8" t="s">
        <v>66</v>
      </c>
      <c r="M324" s="8" t="s">
        <v>66</v>
      </c>
      <c r="N324" s="8" t="s">
        <v>66</v>
      </c>
      <c r="P324" s="85">
        <v>5.0</v>
      </c>
      <c r="Q324" s="85">
        <v>4.0</v>
      </c>
      <c r="R324" s="86">
        <v>2545.0</v>
      </c>
      <c r="S324" s="87" t="s">
        <v>3798</v>
      </c>
      <c r="T324" s="89" t="s">
        <v>3307</v>
      </c>
      <c r="U324" s="8"/>
      <c r="V324" s="8"/>
    </row>
    <row r="325">
      <c r="A325" s="6">
        <v>45485.0</v>
      </c>
      <c r="B325" s="8" t="s">
        <v>3663</v>
      </c>
      <c r="C325" s="12" t="s">
        <v>10753</v>
      </c>
      <c r="D325" s="8" t="s">
        <v>10754</v>
      </c>
      <c r="E325" s="8" t="s">
        <v>3306</v>
      </c>
      <c r="F325" s="130">
        <v>0.02875</v>
      </c>
      <c r="G325" s="100">
        <v>959.0</v>
      </c>
      <c r="H325" s="100">
        <v>450000.0</v>
      </c>
      <c r="I325" s="100">
        <v>216073.0</v>
      </c>
      <c r="J325" s="134">
        <f t="shared" si="1"/>
        <v>233927</v>
      </c>
      <c r="K325" s="91"/>
      <c r="L325" s="8" t="s">
        <v>2900</v>
      </c>
      <c r="M325" s="8" t="s">
        <v>2900</v>
      </c>
      <c r="N325" s="8" t="s">
        <v>2900</v>
      </c>
      <c r="P325" s="85">
        <v>4.0</v>
      </c>
      <c r="Q325" s="85">
        <v>3.0</v>
      </c>
      <c r="R325" s="86">
        <v>2155.0</v>
      </c>
      <c r="S325" s="87"/>
      <c r="T325" s="89" t="s">
        <v>3307</v>
      </c>
      <c r="U325" s="8"/>
      <c r="V325" s="8"/>
    </row>
    <row r="326">
      <c r="A326" s="6">
        <v>45485.0</v>
      </c>
      <c r="B326" s="8" t="s">
        <v>3590</v>
      </c>
      <c r="C326" s="12" t="s">
        <v>10755</v>
      </c>
      <c r="D326" s="8" t="s">
        <v>10756</v>
      </c>
      <c r="E326" s="8" t="s">
        <v>3306</v>
      </c>
      <c r="F326" s="130">
        <v>0.03</v>
      </c>
      <c r="G326" s="100">
        <v>1224.0</v>
      </c>
      <c r="H326" s="100">
        <v>440000.0</v>
      </c>
      <c r="I326" s="100">
        <v>274852.0</v>
      </c>
      <c r="J326" s="134">
        <f t="shared" si="1"/>
        <v>165148</v>
      </c>
      <c r="K326" s="91"/>
      <c r="L326" s="8" t="s">
        <v>2900</v>
      </c>
      <c r="M326" s="8" t="s">
        <v>2900</v>
      </c>
      <c r="N326" s="8" t="s">
        <v>2900</v>
      </c>
      <c r="P326" s="85">
        <v>3.0</v>
      </c>
      <c r="Q326" s="85">
        <v>3.0</v>
      </c>
      <c r="R326" s="86">
        <v>2588.0</v>
      </c>
      <c r="S326" s="87" t="s">
        <v>4607</v>
      </c>
      <c r="T326" s="89" t="s">
        <v>3307</v>
      </c>
      <c r="U326" s="8"/>
      <c r="V326" s="8"/>
    </row>
    <row r="327">
      <c r="A327" s="6">
        <v>45484.0</v>
      </c>
      <c r="B327" s="8" t="s">
        <v>10757</v>
      </c>
      <c r="C327" s="12" t="s">
        <v>10758</v>
      </c>
      <c r="D327" s="8" t="s">
        <v>10759</v>
      </c>
      <c r="E327" s="8" t="s">
        <v>3306</v>
      </c>
      <c r="F327" s="130">
        <v>0.0275</v>
      </c>
      <c r="G327" s="100">
        <v>959.0</v>
      </c>
      <c r="H327" s="100">
        <v>235000.0</v>
      </c>
      <c r="I327" s="100">
        <v>220137.0</v>
      </c>
      <c r="J327" s="100">
        <f t="shared" si="1"/>
        <v>14863</v>
      </c>
      <c r="K327" s="91" t="s">
        <v>10760</v>
      </c>
      <c r="L327" s="8"/>
      <c r="M327" s="8" t="s">
        <v>66</v>
      </c>
      <c r="N327" s="8"/>
      <c r="P327" s="85">
        <v>1.0</v>
      </c>
      <c r="Q327" s="85">
        <v>1.0</v>
      </c>
      <c r="R327" s="86">
        <v>539.0</v>
      </c>
      <c r="S327" s="87">
        <v>460.0</v>
      </c>
      <c r="T327" s="89" t="s">
        <v>3307</v>
      </c>
      <c r="U327" s="8"/>
      <c r="V327" s="8"/>
    </row>
    <row r="328">
      <c r="A328" s="6">
        <v>45483.0</v>
      </c>
      <c r="B328" s="8" t="s">
        <v>10761</v>
      </c>
      <c r="C328" s="12" t="s">
        <v>10762</v>
      </c>
      <c r="D328" s="8" t="s">
        <v>10763</v>
      </c>
      <c r="E328" s="8" t="s">
        <v>3306</v>
      </c>
      <c r="F328" s="130">
        <v>0.0347</v>
      </c>
      <c r="G328" s="100">
        <v>1064.0</v>
      </c>
      <c r="H328" s="100">
        <v>409900.0</v>
      </c>
      <c r="I328" s="100">
        <v>198876.0</v>
      </c>
      <c r="J328" s="134">
        <f t="shared" si="1"/>
        <v>211024</v>
      </c>
      <c r="K328" s="91"/>
      <c r="L328" s="8" t="s">
        <v>2900</v>
      </c>
      <c r="M328" s="8" t="s">
        <v>2900</v>
      </c>
      <c r="N328" s="8" t="s">
        <v>2900</v>
      </c>
      <c r="P328" s="85">
        <v>3.0</v>
      </c>
      <c r="Q328" s="85">
        <v>3.0</v>
      </c>
      <c r="R328" s="86">
        <v>1883.0</v>
      </c>
      <c r="S328" s="87" t="s">
        <v>6819</v>
      </c>
      <c r="T328" s="89" t="s">
        <v>3307</v>
      </c>
      <c r="U328" s="8"/>
      <c r="V328" s="8"/>
    </row>
    <row r="329">
      <c r="A329" s="6">
        <v>45483.0</v>
      </c>
      <c r="B329" s="8" t="s">
        <v>3517</v>
      </c>
      <c r="C329" s="12" t="s">
        <v>10764</v>
      </c>
      <c r="D329" s="8" t="s">
        <v>10765</v>
      </c>
      <c r="E329" s="8" t="s">
        <v>3306</v>
      </c>
      <c r="F329" s="130">
        <v>0.03375</v>
      </c>
      <c r="G329" s="100">
        <v>1842.0</v>
      </c>
      <c r="H329" s="100">
        <v>625000.0</v>
      </c>
      <c r="I329" s="100">
        <v>379285.0</v>
      </c>
      <c r="J329" s="134">
        <f t="shared" si="1"/>
        <v>245715</v>
      </c>
      <c r="K329" s="91"/>
      <c r="L329" s="8" t="s">
        <v>2900</v>
      </c>
      <c r="M329" s="8" t="s">
        <v>2900</v>
      </c>
      <c r="N329" s="8" t="s">
        <v>2900</v>
      </c>
      <c r="P329" s="85">
        <v>3.0</v>
      </c>
      <c r="Q329" s="85">
        <v>2.0</v>
      </c>
      <c r="R329" s="86">
        <v>1632.0</v>
      </c>
      <c r="S329" s="87" t="s">
        <v>3540</v>
      </c>
      <c r="T329" s="89" t="s">
        <v>3307</v>
      </c>
      <c r="U329" s="8"/>
      <c r="V329" s="8"/>
    </row>
    <row r="330">
      <c r="A330" s="6">
        <v>45483.0</v>
      </c>
      <c r="B330" s="8" t="s">
        <v>6378</v>
      </c>
      <c r="C330" s="12" t="s">
        <v>10766</v>
      </c>
      <c r="D330" s="8" t="s">
        <v>10767</v>
      </c>
      <c r="E330" s="8" t="s">
        <v>3306</v>
      </c>
      <c r="F330" s="130">
        <v>0.0275</v>
      </c>
      <c r="G330" s="100">
        <v>1503.0</v>
      </c>
      <c r="H330" s="100">
        <v>380000.0</v>
      </c>
      <c r="I330" s="100">
        <v>342844.0</v>
      </c>
      <c r="J330" s="100">
        <f t="shared" si="1"/>
        <v>37156</v>
      </c>
      <c r="K330" s="91" t="s">
        <v>10768</v>
      </c>
      <c r="L330" s="8" t="s">
        <v>66</v>
      </c>
      <c r="M330" s="8" t="s">
        <v>66</v>
      </c>
      <c r="N330" s="8" t="s">
        <v>66</v>
      </c>
      <c r="P330" s="85">
        <v>4.0</v>
      </c>
      <c r="Q330" s="85">
        <v>2.0</v>
      </c>
      <c r="R330" s="86">
        <v>1966.0</v>
      </c>
      <c r="S330" s="87"/>
      <c r="T330" s="89" t="s">
        <v>3307</v>
      </c>
      <c r="U330" s="8"/>
      <c r="V330" s="8"/>
    </row>
    <row r="331">
      <c r="A331" s="6">
        <v>45481.0</v>
      </c>
      <c r="B331" s="8" t="s">
        <v>10769</v>
      </c>
      <c r="C331" s="12" t="s">
        <v>10770</v>
      </c>
      <c r="D331" s="8" t="s">
        <v>10771</v>
      </c>
      <c r="E331" s="8" t="s">
        <v>3306</v>
      </c>
      <c r="F331" s="130">
        <v>0.0416</v>
      </c>
      <c r="G331" s="100">
        <v>3309.0</v>
      </c>
      <c r="H331" s="100">
        <v>1260000.0</v>
      </c>
      <c r="I331" s="100">
        <v>654141.0</v>
      </c>
      <c r="J331" s="134">
        <f t="shared" si="1"/>
        <v>605859</v>
      </c>
      <c r="K331" s="91"/>
      <c r="L331" s="8" t="s">
        <v>2900</v>
      </c>
      <c r="M331" s="8" t="s">
        <v>2900</v>
      </c>
      <c r="N331" s="8" t="s">
        <v>2900</v>
      </c>
      <c r="P331" s="85">
        <v>5.0</v>
      </c>
      <c r="Q331" s="85">
        <v>4.0</v>
      </c>
      <c r="R331" s="86">
        <v>4260.0</v>
      </c>
      <c r="S331" s="87" t="s">
        <v>5012</v>
      </c>
      <c r="T331" s="89" t="s">
        <v>3307</v>
      </c>
      <c r="U331" s="8"/>
      <c r="V331" s="8"/>
    </row>
    <row r="332">
      <c r="A332" s="6">
        <v>45481.0</v>
      </c>
      <c r="B332" s="8" t="s">
        <v>3570</v>
      </c>
      <c r="C332" s="12" t="s">
        <v>10772</v>
      </c>
      <c r="D332" s="8" t="s">
        <v>10773</v>
      </c>
      <c r="E332" s="8" t="s">
        <v>3306</v>
      </c>
      <c r="F332" s="130">
        <v>0.025</v>
      </c>
      <c r="G332" s="100">
        <v>1387.0</v>
      </c>
      <c r="H332" s="100">
        <v>425000.0</v>
      </c>
      <c r="I332" s="100">
        <v>321008.0</v>
      </c>
      <c r="J332" s="100">
        <f t="shared" si="1"/>
        <v>103992</v>
      </c>
      <c r="K332" s="91"/>
      <c r="L332" s="8"/>
      <c r="M332" s="8" t="s">
        <v>2900</v>
      </c>
      <c r="N332" s="8" t="s">
        <v>2900</v>
      </c>
      <c r="P332" s="85">
        <v>4.0</v>
      </c>
      <c r="Q332" s="85">
        <v>3.0</v>
      </c>
      <c r="R332" s="86">
        <v>1927.0</v>
      </c>
      <c r="S332" s="87"/>
      <c r="T332" s="89" t="s">
        <v>3940</v>
      </c>
      <c r="U332" s="8"/>
      <c r="V332" s="8"/>
    </row>
    <row r="333">
      <c r="A333" s="6">
        <v>45481.0</v>
      </c>
      <c r="B333" s="8" t="s">
        <v>10774</v>
      </c>
      <c r="C333" s="12" t="s">
        <v>10775</v>
      </c>
      <c r="D333" s="8" t="s">
        <v>10776</v>
      </c>
      <c r="E333" s="8" t="s">
        <v>3306</v>
      </c>
      <c r="F333" s="130">
        <v>0.0275</v>
      </c>
      <c r="G333" s="100">
        <v>2178.0</v>
      </c>
      <c r="H333" s="100">
        <v>582500.0</v>
      </c>
      <c r="I333" s="100">
        <v>498220.0</v>
      </c>
      <c r="J333" s="100">
        <f t="shared" si="1"/>
        <v>84280</v>
      </c>
      <c r="K333" s="91" t="s">
        <v>10777</v>
      </c>
      <c r="L333" s="8" t="s">
        <v>66</v>
      </c>
      <c r="M333" s="8" t="s">
        <v>66</v>
      </c>
      <c r="N333" s="8" t="s">
        <v>66</v>
      </c>
      <c r="P333" s="85">
        <v>4.0</v>
      </c>
      <c r="Q333" s="85">
        <v>5.0</v>
      </c>
      <c r="R333" s="86">
        <v>3709.0</v>
      </c>
      <c r="S333" s="87" t="s">
        <v>9473</v>
      </c>
      <c r="T333" s="89" t="s">
        <v>3307</v>
      </c>
      <c r="U333" s="8" t="s">
        <v>5150</v>
      </c>
      <c r="V333" s="8"/>
    </row>
    <row r="334">
      <c r="A334" s="6">
        <v>45481.0</v>
      </c>
      <c r="B334" s="8" t="s">
        <v>10778</v>
      </c>
      <c r="C334" s="12" t="s">
        <v>10779</v>
      </c>
      <c r="D334" s="8" t="s">
        <v>10780</v>
      </c>
      <c r="E334" s="8" t="s">
        <v>3306</v>
      </c>
      <c r="F334" s="130">
        <v>0.0525</v>
      </c>
      <c r="G334" s="100">
        <v>1656.0</v>
      </c>
      <c r="H334" s="100">
        <v>370000.0</v>
      </c>
      <c r="I334" s="100">
        <v>291692.0</v>
      </c>
      <c r="J334" s="100">
        <f t="shared" si="1"/>
        <v>78308</v>
      </c>
      <c r="K334" s="91" t="s">
        <v>10781</v>
      </c>
      <c r="L334" s="8" t="s">
        <v>66</v>
      </c>
      <c r="M334" s="8" t="s">
        <v>66</v>
      </c>
      <c r="N334" s="8" t="s">
        <v>66</v>
      </c>
      <c r="P334" s="85">
        <v>5.0</v>
      </c>
      <c r="Q334" s="85">
        <v>3.0</v>
      </c>
      <c r="R334" s="86">
        <v>2529.0</v>
      </c>
      <c r="S334" s="87"/>
      <c r="T334" s="89" t="s">
        <v>3307</v>
      </c>
      <c r="U334" s="8"/>
      <c r="V334" s="8"/>
    </row>
    <row r="335">
      <c r="A335" s="6">
        <v>45481.0</v>
      </c>
      <c r="B335" s="8" t="s">
        <v>7958</v>
      </c>
      <c r="C335" s="12" t="s">
        <v>10782</v>
      </c>
      <c r="D335" s="8" t="s">
        <v>10783</v>
      </c>
      <c r="E335" s="8" t="s">
        <v>3306</v>
      </c>
      <c r="F335" s="130">
        <v>0.0525</v>
      </c>
      <c r="G335" s="100">
        <v>6727.0</v>
      </c>
      <c r="H335" s="100">
        <v>1274995.0</v>
      </c>
      <c r="I335" s="100">
        <v>1173531.0</v>
      </c>
      <c r="J335" s="100">
        <f t="shared" si="1"/>
        <v>101464</v>
      </c>
      <c r="K335" s="91"/>
      <c r="L335" s="8" t="s">
        <v>2900</v>
      </c>
      <c r="M335" s="8" t="s">
        <v>2900</v>
      </c>
      <c r="N335" s="8" t="s">
        <v>2900</v>
      </c>
      <c r="P335" s="85">
        <v>4.0</v>
      </c>
      <c r="Q335" s="85">
        <v>4.0</v>
      </c>
      <c r="R335" s="86">
        <v>3984.0</v>
      </c>
      <c r="S335" s="87" t="s">
        <v>9844</v>
      </c>
      <c r="T335" s="89" t="s">
        <v>3307</v>
      </c>
      <c r="U335" s="8"/>
      <c r="V335" s="8"/>
    </row>
    <row r="336">
      <c r="A336" s="6">
        <v>45481.0</v>
      </c>
      <c r="B336" s="8" t="s">
        <v>5867</v>
      </c>
      <c r="C336" s="12" t="s">
        <v>10784</v>
      </c>
      <c r="D336" s="8" t="s">
        <v>10785</v>
      </c>
      <c r="E336" s="8" t="s">
        <v>3306</v>
      </c>
      <c r="F336" s="130">
        <v>0.0525</v>
      </c>
      <c r="G336" s="100">
        <v>6499.0</v>
      </c>
      <c r="H336" s="100">
        <v>1300000.0</v>
      </c>
      <c r="I336" s="100">
        <v>1144407.0</v>
      </c>
      <c r="J336" s="134">
        <f t="shared" si="1"/>
        <v>155593</v>
      </c>
      <c r="K336" s="91"/>
      <c r="L336" s="8" t="s">
        <v>2900</v>
      </c>
      <c r="M336" s="8" t="s">
        <v>2900</v>
      </c>
      <c r="N336" s="8" t="s">
        <v>2900</v>
      </c>
      <c r="P336" s="85">
        <v>5.0</v>
      </c>
      <c r="Q336" s="85">
        <v>4.0</v>
      </c>
      <c r="R336" s="86">
        <v>3617.0</v>
      </c>
      <c r="S336" s="87" t="s">
        <v>9321</v>
      </c>
      <c r="T336" s="89" t="s">
        <v>3307</v>
      </c>
      <c r="U336" s="8"/>
      <c r="V336" s="8"/>
    </row>
    <row r="337">
      <c r="A337" s="6">
        <v>45478.0</v>
      </c>
      <c r="B337" s="8" t="s">
        <v>6964</v>
      </c>
      <c r="C337" s="12" t="s">
        <v>10786</v>
      </c>
      <c r="D337" s="8" t="s">
        <v>10787</v>
      </c>
      <c r="E337" s="8" t="s">
        <v>3306</v>
      </c>
      <c r="F337" s="130">
        <v>0.06</v>
      </c>
      <c r="G337" s="100">
        <v>2330.0</v>
      </c>
      <c r="H337" s="100">
        <v>410000.0</v>
      </c>
      <c r="I337" s="100">
        <v>381891.0</v>
      </c>
      <c r="J337" s="100">
        <f t="shared" si="1"/>
        <v>28109</v>
      </c>
      <c r="K337" s="91"/>
      <c r="L337" s="8" t="s">
        <v>2900</v>
      </c>
      <c r="M337" s="8" t="s">
        <v>2900</v>
      </c>
      <c r="N337" s="8" t="s">
        <v>2900</v>
      </c>
      <c r="P337" s="85">
        <v>2.0</v>
      </c>
      <c r="Q337" s="85">
        <v>2.0</v>
      </c>
      <c r="R337" s="86">
        <v>1124.0</v>
      </c>
      <c r="S337" s="87">
        <v>47.0</v>
      </c>
      <c r="T337" s="89" t="s">
        <v>3307</v>
      </c>
      <c r="U337" s="8"/>
      <c r="V337" s="8"/>
    </row>
    <row r="338">
      <c r="A338" s="6">
        <v>45478.0</v>
      </c>
      <c r="B338" s="8" t="s">
        <v>10788</v>
      </c>
      <c r="C338" s="12" t="s">
        <v>10789</v>
      </c>
      <c r="D338" s="8" t="s">
        <v>10790</v>
      </c>
      <c r="E338" s="8" t="s">
        <v>3306</v>
      </c>
      <c r="F338" s="130">
        <v>0.02375</v>
      </c>
      <c r="G338" s="100">
        <v>1021.0</v>
      </c>
      <c r="H338" s="100">
        <v>449900.0</v>
      </c>
      <c r="I338" s="100">
        <v>241374.0</v>
      </c>
      <c r="J338" s="134">
        <f t="shared" si="1"/>
        <v>208526</v>
      </c>
      <c r="K338" s="91"/>
      <c r="L338" s="8" t="s">
        <v>2900</v>
      </c>
      <c r="M338" s="8" t="s">
        <v>2900</v>
      </c>
      <c r="N338" s="8" t="s">
        <v>2900</v>
      </c>
      <c r="P338" s="85">
        <v>4.0</v>
      </c>
      <c r="Q338" s="85">
        <v>4.0</v>
      </c>
      <c r="R338" s="86">
        <v>2026.0</v>
      </c>
      <c r="S338" s="87"/>
      <c r="T338" s="89" t="s">
        <v>3307</v>
      </c>
      <c r="U338" s="8"/>
      <c r="V338" s="8"/>
    </row>
    <row r="339">
      <c r="A339" s="6">
        <v>45478.0</v>
      </c>
      <c r="B339" s="8" t="s">
        <v>10617</v>
      </c>
      <c r="C339" s="12" t="s">
        <v>10791</v>
      </c>
      <c r="D339" s="8" t="s">
        <v>10792</v>
      </c>
      <c r="E339" s="8" t="s">
        <v>3306</v>
      </c>
      <c r="F339" s="130">
        <v>0.03625</v>
      </c>
      <c r="G339" s="100">
        <v>1192.0</v>
      </c>
      <c r="H339" s="100">
        <v>390000.0</v>
      </c>
      <c r="I339" s="100">
        <v>236977.0</v>
      </c>
      <c r="J339" s="134">
        <f t="shared" si="1"/>
        <v>153023</v>
      </c>
      <c r="K339" s="91"/>
      <c r="L339" s="8" t="s">
        <v>2900</v>
      </c>
      <c r="M339" s="8" t="s">
        <v>2900</v>
      </c>
      <c r="N339" s="8" t="s">
        <v>2900</v>
      </c>
      <c r="P339" s="85">
        <v>3.0</v>
      </c>
      <c r="Q339" s="85">
        <v>2.0</v>
      </c>
      <c r="R339" s="86">
        <v>2181.0</v>
      </c>
      <c r="S339" s="87"/>
      <c r="T339" s="89" t="s">
        <v>3307</v>
      </c>
      <c r="U339" s="8"/>
      <c r="V339" s="8"/>
    </row>
    <row r="340">
      <c r="A340" s="6">
        <v>45478.0</v>
      </c>
      <c r="B340" s="8" t="s">
        <v>5275</v>
      </c>
      <c r="C340" s="12" t="s">
        <v>10793</v>
      </c>
      <c r="D340" s="8" t="s">
        <v>10794</v>
      </c>
      <c r="E340" s="8" t="s">
        <v>3306</v>
      </c>
      <c r="F340" s="130">
        <v>0.0509</v>
      </c>
      <c r="G340" s="100">
        <v>2738.0</v>
      </c>
      <c r="H340" s="100">
        <v>540000.0</v>
      </c>
      <c r="I340" s="100">
        <v>489957.0</v>
      </c>
      <c r="J340" s="100">
        <f t="shared" si="1"/>
        <v>50043</v>
      </c>
      <c r="K340" s="91"/>
      <c r="L340" s="8" t="s">
        <v>2900</v>
      </c>
      <c r="M340" s="8" t="s">
        <v>2900</v>
      </c>
      <c r="N340" s="8" t="s">
        <v>2900</v>
      </c>
      <c r="P340" s="85">
        <v>3.0</v>
      </c>
      <c r="Q340" s="85">
        <v>3.0</v>
      </c>
      <c r="R340" s="86">
        <v>3296.0</v>
      </c>
      <c r="S340" s="87"/>
      <c r="T340" s="89" t="s">
        <v>3307</v>
      </c>
      <c r="U340" s="8"/>
      <c r="V340" s="8"/>
    </row>
    <row r="341">
      <c r="A341" s="6">
        <v>45478.0</v>
      </c>
      <c r="B341" s="8" t="s">
        <v>10795</v>
      </c>
      <c r="C341" s="12" t="s">
        <v>10796</v>
      </c>
      <c r="D341" s="8" t="s">
        <v>10797</v>
      </c>
      <c r="E341" s="8" t="s">
        <v>3306</v>
      </c>
      <c r="F341" s="130">
        <v>0.036</v>
      </c>
      <c r="G341" s="100">
        <v>1605.0</v>
      </c>
      <c r="H341" s="100">
        <v>543000.0</v>
      </c>
      <c r="I341" s="100">
        <v>318653.0</v>
      </c>
      <c r="J341" s="134">
        <f t="shared" si="1"/>
        <v>224347</v>
      </c>
      <c r="K341" s="91"/>
      <c r="L341" s="8" t="s">
        <v>2900</v>
      </c>
      <c r="M341" s="8" t="s">
        <v>2900</v>
      </c>
      <c r="N341" s="8" t="s">
        <v>2900</v>
      </c>
      <c r="P341" s="85">
        <v>4.0</v>
      </c>
      <c r="Q341" s="85">
        <v>4.0</v>
      </c>
      <c r="R341" s="86">
        <v>2856.0</v>
      </c>
      <c r="S341" s="87"/>
      <c r="T341" s="89" t="s">
        <v>3307</v>
      </c>
      <c r="U341" s="8"/>
      <c r="V341" s="8"/>
    </row>
    <row r="342">
      <c r="A342" s="6">
        <v>45476.0</v>
      </c>
      <c r="B342" s="8" t="s">
        <v>10798</v>
      </c>
      <c r="C342" s="12" t="s">
        <v>10799</v>
      </c>
      <c r="D342" s="8" t="s">
        <v>10800</v>
      </c>
      <c r="E342" s="8" t="s">
        <v>3306</v>
      </c>
      <c r="F342" s="130">
        <v>0.05875</v>
      </c>
      <c r="G342" s="100">
        <v>3174.0</v>
      </c>
      <c r="H342" s="100">
        <v>538999.0</v>
      </c>
      <c r="I342" s="100">
        <v>524577.0</v>
      </c>
      <c r="J342" s="100">
        <f t="shared" si="1"/>
        <v>14422</v>
      </c>
      <c r="K342" s="91"/>
      <c r="L342" s="8" t="s">
        <v>2900</v>
      </c>
      <c r="M342" s="8" t="s">
        <v>2900</v>
      </c>
      <c r="N342" s="8" t="s">
        <v>2900</v>
      </c>
      <c r="P342" s="85">
        <v>4.0</v>
      </c>
      <c r="Q342" s="85">
        <v>4.0</v>
      </c>
      <c r="R342" s="86">
        <v>3031.0</v>
      </c>
      <c r="S342" s="87"/>
      <c r="T342" s="89" t="s">
        <v>3307</v>
      </c>
      <c r="U342" s="8"/>
      <c r="V342" s="8"/>
    </row>
    <row r="343">
      <c r="A343" s="6">
        <v>45476.0</v>
      </c>
      <c r="B343" s="8" t="s">
        <v>10801</v>
      </c>
      <c r="C343" s="12" t="s">
        <v>10802</v>
      </c>
      <c r="D343" s="8" t="s">
        <v>10803</v>
      </c>
      <c r="E343" s="8" t="s">
        <v>3306</v>
      </c>
      <c r="F343" s="130">
        <v>0.06</v>
      </c>
      <c r="G343" s="100">
        <v>1702.0</v>
      </c>
      <c r="H343" s="100">
        <v>289900.0</v>
      </c>
      <c r="I343" s="100">
        <v>279887.0</v>
      </c>
      <c r="J343" s="100">
        <f t="shared" si="1"/>
        <v>10013</v>
      </c>
      <c r="K343" s="91"/>
      <c r="L343" s="8" t="s">
        <v>2900</v>
      </c>
      <c r="M343" s="8" t="s">
        <v>2900</v>
      </c>
      <c r="N343" s="8" t="s">
        <v>2900</v>
      </c>
      <c r="P343" s="85">
        <v>3.0</v>
      </c>
      <c r="Q343" s="85">
        <v>3.0</v>
      </c>
      <c r="R343" s="86">
        <v>1560.0</v>
      </c>
      <c r="S343" s="87">
        <v>250.0</v>
      </c>
      <c r="T343" s="89" t="s">
        <v>3307</v>
      </c>
      <c r="U343" s="8"/>
      <c r="V343" s="8"/>
    </row>
    <row r="344">
      <c r="A344" s="6">
        <v>45476.0</v>
      </c>
      <c r="B344" s="8" t="s">
        <v>10804</v>
      </c>
      <c r="C344" s="12" t="s">
        <v>10805</v>
      </c>
      <c r="D344" s="8" t="s">
        <v>10806</v>
      </c>
      <c r="E344" s="8" t="s">
        <v>3306</v>
      </c>
      <c r="F344" s="130">
        <v>0.0511</v>
      </c>
      <c r="G344" s="100">
        <v>2079.0</v>
      </c>
      <c r="H344" s="100">
        <v>470000.0</v>
      </c>
      <c r="I344" s="100">
        <v>370147.0</v>
      </c>
      <c r="J344" s="100">
        <f t="shared" si="1"/>
        <v>99853</v>
      </c>
      <c r="K344" s="91"/>
      <c r="L344" s="8" t="s">
        <v>2900</v>
      </c>
      <c r="M344" s="8" t="s">
        <v>2900</v>
      </c>
      <c r="N344" s="8" t="s">
        <v>2900</v>
      </c>
      <c r="P344" s="85">
        <v>3.0</v>
      </c>
      <c r="Q344" s="85">
        <v>2.0</v>
      </c>
      <c r="R344" s="86">
        <v>1968.0</v>
      </c>
      <c r="S344" s="87" t="s">
        <v>10597</v>
      </c>
      <c r="T344" s="89" t="s">
        <v>3307</v>
      </c>
      <c r="U344" s="8"/>
      <c r="V344" s="8"/>
    </row>
    <row r="345">
      <c r="A345" s="6">
        <v>45476.0</v>
      </c>
      <c r="B345" s="8" t="s">
        <v>5598</v>
      </c>
      <c r="C345" s="12" t="s">
        <v>10807</v>
      </c>
      <c r="D345" s="8" t="s">
        <v>10808</v>
      </c>
      <c r="E345" s="8" t="s">
        <v>3306</v>
      </c>
      <c r="F345" s="130">
        <v>0.025</v>
      </c>
      <c r="G345" s="100">
        <v>1516.0</v>
      </c>
      <c r="H345" s="100">
        <v>569999.0</v>
      </c>
      <c r="I345" s="100">
        <v>351540.0</v>
      </c>
      <c r="J345" s="134">
        <f t="shared" si="1"/>
        <v>218459</v>
      </c>
      <c r="K345" s="91"/>
      <c r="L345" s="8" t="s">
        <v>2900</v>
      </c>
      <c r="M345" s="8" t="s">
        <v>2900</v>
      </c>
      <c r="N345" s="8" t="s">
        <v>2900</v>
      </c>
      <c r="P345" s="85">
        <v>5.0</v>
      </c>
      <c r="Q345" s="85">
        <v>4.0</v>
      </c>
      <c r="R345" s="86">
        <v>2923.0</v>
      </c>
      <c r="S345" s="87" t="s">
        <v>6746</v>
      </c>
      <c r="T345" s="89" t="s">
        <v>3307</v>
      </c>
      <c r="U345" s="8"/>
      <c r="V345" s="8"/>
    </row>
    <row r="346">
      <c r="A346" s="6">
        <v>45476.0</v>
      </c>
      <c r="B346" s="8" t="s">
        <v>10809</v>
      </c>
      <c r="C346" s="12" t="s">
        <v>10810</v>
      </c>
      <c r="D346" s="8" t="s">
        <v>10811</v>
      </c>
      <c r="E346" s="8" t="s">
        <v>3306</v>
      </c>
      <c r="F346" s="130">
        <v>0.0275</v>
      </c>
      <c r="G346" s="100">
        <v>1696.0</v>
      </c>
      <c r="H346" s="100">
        <v>475000.0</v>
      </c>
      <c r="I346" s="100">
        <v>386937.0</v>
      </c>
      <c r="J346" s="100">
        <f t="shared" si="1"/>
        <v>88063</v>
      </c>
      <c r="K346" s="91" t="s">
        <v>10812</v>
      </c>
      <c r="L346" s="8" t="s">
        <v>66</v>
      </c>
      <c r="M346" s="8" t="s">
        <v>66</v>
      </c>
      <c r="N346" s="8" t="s">
        <v>66</v>
      </c>
      <c r="P346" s="85">
        <v>4.0</v>
      </c>
      <c r="Q346" s="85">
        <v>3.0</v>
      </c>
      <c r="R346" s="86">
        <v>2575.0</v>
      </c>
      <c r="S346" s="87" t="s">
        <v>10813</v>
      </c>
      <c r="T346" s="89" t="s">
        <v>3307</v>
      </c>
      <c r="U346" s="8"/>
      <c r="V346" s="8"/>
    </row>
    <row r="347">
      <c r="A347" s="6">
        <v>45476.0</v>
      </c>
      <c r="B347" s="8" t="s">
        <v>10814</v>
      </c>
      <c r="C347" s="12" t="s">
        <v>10815</v>
      </c>
      <c r="D347" s="8" t="s">
        <v>10816</v>
      </c>
      <c r="E347" s="8" t="s">
        <v>3851</v>
      </c>
      <c r="F347" s="130">
        <v>0.0305</v>
      </c>
      <c r="G347" s="100">
        <v>937.0</v>
      </c>
      <c r="H347" s="100">
        <v>247000.0</v>
      </c>
      <c r="I347" s="100">
        <v>209222.0</v>
      </c>
      <c r="J347" s="100">
        <f t="shared" si="1"/>
        <v>37778</v>
      </c>
      <c r="K347" s="91"/>
      <c r="L347" s="8" t="s">
        <v>2900</v>
      </c>
      <c r="M347" s="8" t="s">
        <v>2900</v>
      </c>
      <c r="N347" s="8" t="s">
        <v>2900</v>
      </c>
      <c r="P347" s="85">
        <v>2.0</v>
      </c>
      <c r="Q347" s="85">
        <v>1.0</v>
      </c>
      <c r="R347" s="86">
        <v>936.0</v>
      </c>
      <c r="S347" s="87">
        <v>300.0</v>
      </c>
      <c r="T347" s="89" t="s">
        <v>3307</v>
      </c>
      <c r="U347" s="8"/>
      <c r="V347" s="8"/>
    </row>
    <row r="348">
      <c r="A348" s="6">
        <v>45476.0</v>
      </c>
      <c r="B348" s="8" t="s">
        <v>8858</v>
      </c>
      <c r="C348" s="12" t="s">
        <v>10817</v>
      </c>
      <c r="D348" s="8" t="s">
        <v>10818</v>
      </c>
      <c r="E348" s="8" t="s">
        <v>3851</v>
      </c>
      <c r="F348" s="130">
        <v>0.051</v>
      </c>
      <c r="G348" s="100">
        <v>1329.0</v>
      </c>
      <c r="H348" s="100">
        <v>349900.0</v>
      </c>
      <c r="I348" s="100">
        <v>237530.0</v>
      </c>
      <c r="J348" s="100">
        <f t="shared" si="1"/>
        <v>112370</v>
      </c>
      <c r="K348" s="91" t="s">
        <v>10819</v>
      </c>
      <c r="L348" s="8" t="s">
        <v>66</v>
      </c>
      <c r="M348" s="8" t="s">
        <v>66</v>
      </c>
      <c r="N348" s="8" t="s">
        <v>66</v>
      </c>
      <c r="P348" s="85">
        <v>3.0</v>
      </c>
      <c r="Q348" s="85">
        <v>1.0</v>
      </c>
      <c r="R348" s="86">
        <v>894.0</v>
      </c>
      <c r="S348" s="87"/>
      <c r="T348" s="89" t="s">
        <v>3307</v>
      </c>
      <c r="U348" s="8"/>
      <c r="V348" s="8"/>
    </row>
    <row r="349">
      <c r="A349" s="6">
        <v>45476.0</v>
      </c>
      <c r="B349" s="8" t="s">
        <v>4641</v>
      </c>
      <c r="C349" s="12" t="s">
        <v>10820</v>
      </c>
      <c r="D349" s="8" t="s">
        <v>10821</v>
      </c>
      <c r="E349" s="8" t="s">
        <v>3306</v>
      </c>
      <c r="F349" s="130">
        <v>0.02625</v>
      </c>
      <c r="G349" s="100">
        <v>799.0</v>
      </c>
      <c r="H349" s="100">
        <v>400000.0</v>
      </c>
      <c r="I349" s="100">
        <v>181769.0</v>
      </c>
      <c r="J349" s="134">
        <f t="shared" si="1"/>
        <v>218231</v>
      </c>
      <c r="K349" s="91"/>
      <c r="L349" s="8" t="s">
        <v>2900</v>
      </c>
      <c r="M349" s="8" t="s">
        <v>2900</v>
      </c>
      <c r="N349" s="8" t="s">
        <v>2900</v>
      </c>
      <c r="P349" s="85">
        <v>3.0</v>
      </c>
      <c r="Q349" s="85">
        <v>2.0</v>
      </c>
      <c r="R349" s="86">
        <v>1538.0</v>
      </c>
      <c r="S349" s="87"/>
      <c r="T349" s="89" t="s">
        <v>3307</v>
      </c>
      <c r="U349" s="8"/>
      <c r="V349" s="8"/>
    </row>
    <row r="350">
      <c r="A350" s="6">
        <v>45476.0</v>
      </c>
      <c r="B350" s="8" t="s">
        <v>4756</v>
      </c>
      <c r="C350" s="12" t="s">
        <v>10822</v>
      </c>
      <c r="D350" s="8" t="s">
        <v>10823</v>
      </c>
      <c r="E350" s="8" t="s">
        <v>3306</v>
      </c>
      <c r="F350" s="130">
        <v>0.03</v>
      </c>
      <c r="G350" s="100">
        <v>2578.0</v>
      </c>
      <c r="H350" s="100">
        <v>875000.0</v>
      </c>
      <c r="I350" s="100">
        <v>578850.0</v>
      </c>
      <c r="J350" s="134">
        <f t="shared" si="1"/>
        <v>296150</v>
      </c>
      <c r="K350" s="91"/>
      <c r="L350" s="8" t="s">
        <v>2900</v>
      </c>
      <c r="M350" s="8" t="s">
        <v>2900</v>
      </c>
      <c r="N350" s="8" t="s">
        <v>2900</v>
      </c>
      <c r="P350" s="85">
        <v>4.0</v>
      </c>
      <c r="Q350" s="85">
        <v>3.0</v>
      </c>
      <c r="R350" s="86">
        <v>2520.0</v>
      </c>
      <c r="S350" s="87"/>
      <c r="T350" s="89" t="s">
        <v>3307</v>
      </c>
      <c r="U350" s="8"/>
      <c r="V350" s="8"/>
    </row>
    <row r="351">
      <c r="A351" s="6">
        <v>45476.0</v>
      </c>
      <c r="B351" s="8" t="s">
        <v>9702</v>
      </c>
      <c r="C351" s="12" t="s">
        <v>10824</v>
      </c>
      <c r="D351" s="8" t="s">
        <v>10825</v>
      </c>
      <c r="E351" s="8" t="s">
        <v>3306</v>
      </c>
      <c r="F351" s="130">
        <v>0.035</v>
      </c>
      <c r="G351" s="100">
        <v>1379.0</v>
      </c>
      <c r="H351" s="100">
        <v>425000.0</v>
      </c>
      <c r="I351" s="100">
        <v>278403.0</v>
      </c>
      <c r="J351" s="100">
        <f t="shared" si="1"/>
        <v>146597</v>
      </c>
      <c r="K351" s="91" t="s">
        <v>10826</v>
      </c>
      <c r="L351" s="8" t="s">
        <v>66</v>
      </c>
      <c r="M351" s="8" t="s">
        <v>66</v>
      </c>
      <c r="N351" s="8" t="s">
        <v>2900</v>
      </c>
      <c r="P351" s="85">
        <v>4.0</v>
      </c>
      <c r="Q351" s="85">
        <v>2.0</v>
      </c>
      <c r="R351" s="86">
        <v>1782.0</v>
      </c>
      <c r="S351" s="87" t="s">
        <v>4353</v>
      </c>
      <c r="T351" s="89" t="s">
        <v>3693</v>
      </c>
      <c r="U351" s="8"/>
      <c r="V351" s="8"/>
    </row>
    <row r="352">
      <c r="A352" s="6">
        <v>45476.0</v>
      </c>
      <c r="B352" s="8" t="s">
        <v>7738</v>
      </c>
      <c r="C352" s="12" t="s">
        <v>10827</v>
      </c>
      <c r="D352" s="8" t="s">
        <v>10828</v>
      </c>
      <c r="E352" s="8" t="s">
        <v>3306</v>
      </c>
      <c r="F352" s="130">
        <v>0.05375</v>
      </c>
      <c r="G352" s="100">
        <v>2743.0</v>
      </c>
      <c r="H352" s="100">
        <v>535000.0</v>
      </c>
      <c r="I352" s="100">
        <v>476120.0</v>
      </c>
      <c r="J352" s="100">
        <f t="shared" si="1"/>
        <v>58880</v>
      </c>
      <c r="K352" s="91" t="s">
        <v>10829</v>
      </c>
      <c r="L352" s="8" t="s">
        <v>66</v>
      </c>
      <c r="M352" s="8" t="s">
        <v>66</v>
      </c>
      <c r="N352" s="8" t="s">
        <v>66</v>
      </c>
      <c r="P352" s="85">
        <v>6.0</v>
      </c>
      <c r="Q352" s="85">
        <v>4.0</v>
      </c>
      <c r="R352" s="86">
        <v>3381.0</v>
      </c>
      <c r="S352" s="87"/>
      <c r="T352" s="89" t="s">
        <v>3307</v>
      </c>
      <c r="U352" s="8"/>
      <c r="V352" s="8"/>
    </row>
    <row r="353">
      <c r="A353" s="6">
        <v>45476.0</v>
      </c>
      <c r="B353" s="8" t="s">
        <v>10830</v>
      </c>
      <c r="C353" s="12" t="s">
        <v>10831</v>
      </c>
      <c r="D353" s="8" t="s">
        <v>10832</v>
      </c>
      <c r="E353" s="8" t="s">
        <v>3306</v>
      </c>
      <c r="F353" s="130">
        <v>0.03</v>
      </c>
      <c r="G353" s="100">
        <v>1229.0</v>
      </c>
      <c r="H353" s="100">
        <v>410000.0</v>
      </c>
      <c r="I353" s="100">
        <v>265509.0</v>
      </c>
      <c r="J353" s="100">
        <f t="shared" si="1"/>
        <v>144491</v>
      </c>
      <c r="K353" s="91"/>
      <c r="L353" s="8" t="s">
        <v>66</v>
      </c>
      <c r="M353" s="8" t="s">
        <v>66</v>
      </c>
      <c r="N353" s="8" t="s">
        <v>66</v>
      </c>
      <c r="P353" s="85">
        <v>3.0</v>
      </c>
      <c r="Q353" s="85">
        <v>2.0</v>
      </c>
      <c r="R353" s="86">
        <v>1808.0</v>
      </c>
      <c r="S353" s="87"/>
      <c r="T353" s="89" t="s">
        <v>3307</v>
      </c>
      <c r="U353" s="8"/>
      <c r="V353" s="8"/>
    </row>
    <row r="354">
      <c r="A354" s="6">
        <v>45476.0</v>
      </c>
      <c r="B354" s="8" t="s">
        <v>10833</v>
      </c>
      <c r="C354" s="12" t="s">
        <v>10834</v>
      </c>
      <c r="D354" s="8" t="s">
        <v>10835</v>
      </c>
      <c r="E354" s="8" t="s">
        <v>3306</v>
      </c>
      <c r="F354" s="130">
        <v>0.06</v>
      </c>
      <c r="G354" s="100">
        <v>2630.0</v>
      </c>
      <c r="H354" s="100">
        <v>440000.0</v>
      </c>
      <c r="I354" s="100">
        <v>431542.0</v>
      </c>
      <c r="J354" s="100">
        <f t="shared" si="1"/>
        <v>8458</v>
      </c>
      <c r="K354" s="91"/>
      <c r="L354" s="8" t="s">
        <v>2900</v>
      </c>
      <c r="M354" s="8" t="s">
        <v>2900</v>
      </c>
      <c r="N354" s="8" t="s">
        <v>2900</v>
      </c>
      <c r="P354" s="85">
        <v>3.0</v>
      </c>
      <c r="Q354" s="85">
        <v>3.0</v>
      </c>
      <c r="R354" s="86">
        <v>1804.0</v>
      </c>
      <c r="S354" s="87"/>
      <c r="T354" s="89" t="s">
        <v>3307</v>
      </c>
      <c r="U354" s="8"/>
      <c r="V354" s="8"/>
    </row>
    <row r="355">
      <c r="A355" s="6">
        <v>45471.0</v>
      </c>
      <c r="B355" s="8" t="s">
        <v>9785</v>
      </c>
      <c r="C355" s="12" t="s">
        <v>10836</v>
      </c>
      <c r="D355" s="8" t="s">
        <v>10837</v>
      </c>
      <c r="E355" s="8" t="s">
        <v>3306</v>
      </c>
      <c r="F355" s="130">
        <v>0.02625</v>
      </c>
      <c r="G355" s="100">
        <v>873.0</v>
      </c>
      <c r="H355" s="100">
        <v>375000.0</v>
      </c>
      <c r="I355" s="100">
        <v>198632.0</v>
      </c>
      <c r="J355" s="134">
        <f t="shared" si="1"/>
        <v>176368</v>
      </c>
      <c r="K355" s="91"/>
      <c r="L355" s="8" t="s">
        <v>2900</v>
      </c>
      <c r="M355" s="8" t="s">
        <v>2900</v>
      </c>
      <c r="N355" s="8" t="s">
        <v>2900</v>
      </c>
      <c r="P355" s="85">
        <v>3.0</v>
      </c>
      <c r="Q355" s="85">
        <v>2.0</v>
      </c>
      <c r="R355" s="86">
        <v>2246.0</v>
      </c>
      <c r="S355" s="87"/>
      <c r="T355" s="89" t="s">
        <v>3307</v>
      </c>
      <c r="U355" s="8"/>
      <c r="V355" s="8"/>
    </row>
    <row r="356">
      <c r="A356" s="6">
        <v>45471.0</v>
      </c>
      <c r="B356" s="8" t="s">
        <v>6224</v>
      </c>
      <c r="C356" s="12" t="s">
        <v>10838</v>
      </c>
      <c r="D356" s="8" t="s">
        <v>10839</v>
      </c>
      <c r="E356" s="8" t="s">
        <v>3306</v>
      </c>
      <c r="F356" s="130">
        <v>0.0417</v>
      </c>
      <c r="G356" s="100">
        <v>1388.0</v>
      </c>
      <c r="H356" s="100">
        <v>499900.0</v>
      </c>
      <c r="I356" s="100">
        <v>257986.0</v>
      </c>
      <c r="J356" s="134">
        <f t="shared" si="1"/>
        <v>241914</v>
      </c>
      <c r="K356" s="91"/>
      <c r="L356" s="8" t="s">
        <v>2900</v>
      </c>
      <c r="M356" s="8" t="s">
        <v>2900</v>
      </c>
      <c r="N356" s="8" t="s">
        <v>2900</v>
      </c>
      <c r="P356" s="85">
        <v>4.0</v>
      </c>
      <c r="Q356" s="85">
        <v>2.0</v>
      </c>
      <c r="R356" s="86">
        <v>1780.0</v>
      </c>
      <c r="S356" s="87"/>
      <c r="T356" s="89" t="s">
        <v>3307</v>
      </c>
      <c r="U356" s="8" t="s">
        <v>5579</v>
      </c>
      <c r="V356" s="8"/>
    </row>
    <row r="357">
      <c r="A357" s="6">
        <v>45471.0</v>
      </c>
      <c r="B357" s="8" t="s">
        <v>10691</v>
      </c>
      <c r="C357" s="12" t="s">
        <v>10840</v>
      </c>
      <c r="D357" s="8" t="s">
        <v>10841</v>
      </c>
      <c r="E357" s="8" t="s">
        <v>3306</v>
      </c>
      <c r="F357" s="130">
        <v>0.046</v>
      </c>
      <c r="G357" s="100">
        <v>1204.0</v>
      </c>
      <c r="H357" s="100">
        <v>365000.0</v>
      </c>
      <c r="I357" s="100">
        <v>212567.0</v>
      </c>
      <c r="J357" s="134">
        <f t="shared" si="1"/>
        <v>152433</v>
      </c>
      <c r="K357" s="91"/>
      <c r="L357" s="8" t="s">
        <v>2900</v>
      </c>
      <c r="M357" s="8" t="s">
        <v>2900</v>
      </c>
      <c r="N357" s="8" t="s">
        <v>2900</v>
      </c>
      <c r="P357" s="85">
        <v>3.0</v>
      </c>
      <c r="Q357" s="85">
        <v>2.0</v>
      </c>
      <c r="R357" s="86">
        <v>1728.0</v>
      </c>
      <c r="S357" s="87"/>
      <c r="T357" s="89" t="s">
        <v>3307</v>
      </c>
      <c r="U357" s="8"/>
      <c r="V357" s="8"/>
    </row>
    <row r="358">
      <c r="A358" s="6">
        <v>45471.0</v>
      </c>
      <c r="B358" s="8" t="s">
        <v>10842</v>
      </c>
      <c r="C358" s="12" t="s">
        <v>10843</v>
      </c>
      <c r="D358" s="8" t="s">
        <v>10844</v>
      </c>
      <c r="E358" s="8" t="s">
        <v>3558</v>
      </c>
      <c r="F358" s="130">
        <v>0.0275</v>
      </c>
      <c r="G358" s="100">
        <v>1432.0</v>
      </c>
      <c r="H358" s="100">
        <v>410000.0</v>
      </c>
      <c r="I358" s="100">
        <v>329478.0</v>
      </c>
      <c r="J358" s="100">
        <f t="shared" si="1"/>
        <v>80522</v>
      </c>
      <c r="K358" s="91" t="s">
        <v>10845</v>
      </c>
      <c r="L358" s="8" t="s">
        <v>66</v>
      </c>
      <c r="M358" s="8" t="s">
        <v>66</v>
      </c>
      <c r="N358" s="8" t="s">
        <v>66</v>
      </c>
      <c r="P358" s="85">
        <v>4.0</v>
      </c>
      <c r="Q358" s="85">
        <v>3.0</v>
      </c>
      <c r="R358" s="86">
        <v>1593.0</v>
      </c>
      <c r="S358" s="87"/>
      <c r="T358" s="89" t="s">
        <v>3307</v>
      </c>
      <c r="U358" s="8"/>
      <c r="V358" s="8"/>
    </row>
    <row r="359">
      <c r="A359" s="6">
        <v>45471.0</v>
      </c>
      <c r="B359" s="8" t="s">
        <v>10442</v>
      </c>
      <c r="C359" s="12" t="s">
        <v>10846</v>
      </c>
      <c r="D359" s="8" t="s">
        <v>10847</v>
      </c>
      <c r="E359" s="8" t="s">
        <v>3306</v>
      </c>
      <c r="F359" s="130">
        <v>0.02875</v>
      </c>
      <c r="G359" s="100">
        <v>1323.0</v>
      </c>
      <c r="H359" s="100">
        <v>395000.0</v>
      </c>
      <c r="I359" s="100">
        <v>291280.0</v>
      </c>
      <c r="J359" s="100">
        <f t="shared" si="1"/>
        <v>103720</v>
      </c>
      <c r="K359" s="91" t="s">
        <v>10848</v>
      </c>
      <c r="L359" s="8" t="s">
        <v>66</v>
      </c>
      <c r="M359" s="8" t="s">
        <v>66</v>
      </c>
      <c r="N359" s="8" t="s">
        <v>66</v>
      </c>
      <c r="P359" s="85">
        <v>3.0</v>
      </c>
      <c r="Q359" s="85">
        <v>2.0</v>
      </c>
      <c r="R359" s="86">
        <v>1471.0</v>
      </c>
      <c r="S359" s="87"/>
      <c r="T359" s="89" t="s">
        <v>3307</v>
      </c>
      <c r="U359" s="8" t="s">
        <v>5579</v>
      </c>
      <c r="V359" s="8"/>
    </row>
    <row r="360">
      <c r="A360" s="6">
        <v>45471.0</v>
      </c>
      <c r="B360" s="8" t="s">
        <v>9010</v>
      </c>
      <c r="C360" s="12" t="s">
        <v>10849</v>
      </c>
      <c r="D360" s="8" t="s">
        <v>10850</v>
      </c>
      <c r="E360" s="8" t="s">
        <v>3306</v>
      </c>
      <c r="F360" s="130">
        <v>0.03</v>
      </c>
      <c r="G360" s="100">
        <v>2150.0</v>
      </c>
      <c r="H360" s="100">
        <v>664999.0</v>
      </c>
      <c r="I360" s="100">
        <v>464439.0</v>
      </c>
      <c r="J360" s="134">
        <f t="shared" si="1"/>
        <v>200560</v>
      </c>
      <c r="K360" s="91"/>
      <c r="L360" s="8" t="s">
        <v>2900</v>
      </c>
      <c r="M360" s="8" t="s">
        <v>2900</v>
      </c>
      <c r="N360" s="8" t="s">
        <v>2900</v>
      </c>
      <c r="P360" s="85">
        <v>4.0</v>
      </c>
      <c r="Q360" s="85">
        <v>3.0</v>
      </c>
      <c r="R360" s="86">
        <v>2788.0</v>
      </c>
      <c r="S360" s="87"/>
      <c r="T360" s="89" t="s">
        <v>3307</v>
      </c>
      <c r="U360" s="8"/>
      <c r="V360" s="8"/>
    </row>
    <row r="361">
      <c r="A361" s="6">
        <v>45471.0</v>
      </c>
      <c r="B361" s="8" t="s">
        <v>10851</v>
      </c>
      <c r="C361" s="12" t="s">
        <v>10852</v>
      </c>
      <c r="D361" s="8" t="s">
        <v>10853</v>
      </c>
      <c r="E361" s="8" t="s">
        <v>3306</v>
      </c>
      <c r="F361" s="130">
        <v>0.02625</v>
      </c>
      <c r="G361" s="100">
        <v>1504.0</v>
      </c>
      <c r="H361" s="100">
        <v>485000.0</v>
      </c>
      <c r="I361" s="100">
        <v>343054.0</v>
      </c>
      <c r="J361" s="100">
        <f t="shared" si="1"/>
        <v>141946</v>
      </c>
      <c r="K361" s="91" t="s">
        <v>10854</v>
      </c>
      <c r="L361" s="8" t="s">
        <v>66</v>
      </c>
      <c r="M361" s="8" t="s">
        <v>2900</v>
      </c>
      <c r="N361" s="8"/>
      <c r="P361" s="85">
        <v>5.0</v>
      </c>
      <c r="Q361" s="85">
        <v>4.0</v>
      </c>
      <c r="R361" s="86">
        <v>2450.0</v>
      </c>
      <c r="S361" s="87"/>
      <c r="T361" s="89" t="s">
        <v>3307</v>
      </c>
      <c r="U361" s="8"/>
      <c r="V361" s="8"/>
    </row>
    <row r="362">
      <c r="A362" s="6">
        <v>45471.0</v>
      </c>
      <c r="B362" s="8" t="s">
        <v>8444</v>
      </c>
      <c r="C362" s="12" t="s">
        <v>10855</v>
      </c>
      <c r="D362" s="8" t="s">
        <v>10856</v>
      </c>
      <c r="E362" s="8" t="s">
        <v>3851</v>
      </c>
      <c r="F362" s="130">
        <v>0.0299</v>
      </c>
      <c r="G362" s="100">
        <v>1302.0</v>
      </c>
      <c r="H362" s="100">
        <v>330000.0</v>
      </c>
      <c r="I362" s="100">
        <v>292181.0</v>
      </c>
      <c r="J362" s="100">
        <f t="shared" si="1"/>
        <v>37819</v>
      </c>
      <c r="K362" s="107"/>
      <c r="L362" s="8" t="s">
        <v>2900</v>
      </c>
      <c r="M362" s="8" t="s">
        <v>2900</v>
      </c>
      <c r="N362" s="8" t="s">
        <v>2900</v>
      </c>
      <c r="P362" s="85">
        <v>2.0</v>
      </c>
      <c r="Q362" s="85">
        <v>3.0</v>
      </c>
      <c r="R362" s="86">
        <v>1448.0</v>
      </c>
      <c r="S362" s="87">
        <v>285.0</v>
      </c>
      <c r="T362" s="89" t="s">
        <v>3307</v>
      </c>
      <c r="U362" s="8"/>
      <c r="V362" s="8"/>
    </row>
    <row r="363">
      <c r="A363" s="6">
        <v>45470.0</v>
      </c>
      <c r="B363" s="8" t="s">
        <v>6756</v>
      </c>
      <c r="C363" s="12" t="s">
        <v>10857</v>
      </c>
      <c r="D363" s="8" t="s">
        <v>10858</v>
      </c>
      <c r="E363" s="8" t="s">
        <v>3306</v>
      </c>
      <c r="F363" s="130">
        <v>0.035</v>
      </c>
      <c r="G363" s="100">
        <v>1799.0</v>
      </c>
      <c r="H363" s="100">
        <v>629000.0</v>
      </c>
      <c r="I363" s="100">
        <v>362492.0</v>
      </c>
      <c r="J363" s="134">
        <f t="shared" si="1"/>
        <v>266508</v>
      </c>
      <c r="K363" s="107"/>
      <c r="L363" s="8" t="s">
        <v>2900</v>
      </c>
      <c r="M363" s="8" t="s">
        <v>2900</v>
      </c>
      <c r="N363" s="8" t="s">
        <v>2900</v>
      </c>
      <c r="P363" s="85">
        <v>3.0</v>
      </c>
      <c r="Q363" s="85">
        <v>4.0</v>
      </c>
      <c r="R363" s="86">
        <v>2779.0</v>
      </c>
      <c r="S363" s="87"/>
      <c r="T363" s="89" t="s">
        <v>3307</v>
      </c>
      <c r="U363" s="8"/>
      <c r="V363" s="8"/>
    </row>
    <row r="364">
      <c r="A364" s="6">
        <v>45470.0</v>
      </c>
      <c r="B364" s="8" t="s">
        <v>10859</v>
      </c>
      <c r="C364" s="12" t="s">
        <v>10860</v>
      </c>
      <c r="D364" s="8" t="s">
        <v>10861</v>
      </c>
      <c r="E364" s="8" t="s">
        <v>3306</v>
      </c>
      <c r="F364" s="130">
        <v>0.06</v>
      </c>
      <c r="G364" s="100">
        <v>1993.0</v>
      </c>
      <c r="H364" s="100">
        <v>339900.0</v>
      </c>
      <c r="I364" s="100">
        <v>327332.0</v>
      </c>
      <c r="J364" s="100">
        <f t="shared" si="1"/>
        <v>12568</v>
      </c>
      <c r="K364" s="107"/>
      <c r="L364" s="8" t="s">
        <v>2900</v>
      </c>
      <c r="M364" s="8" t="s">
        <v>2900</v>
      </c>
      <c r="N364" s="8" t="s">
        <v>2900</v>
      </c>
      <c r="P364" s="85">
        <v>3.0</v>
      </c>
      <c r="Q364" s="85">
        <v>2.0</v>
      </c>
      <c r="R364" s="86">
        <v>1320.0</v>
      </c>
      <c r="S364" s="87"/>
      <c r="T364" s="89" t="s">
        <v>3307</v>
      </c>
      <c r="U364" s="8" t="s">
        <v>5579</v>
      </c>
      <c r="V364" s="8"/>
    </row>
    <row r="365">
      <c r="A365" s="6">
        <v>45470.0</v>
      </c>
      <c r="B365" s="8" t="s">
        <v>4917</v>
      </c>
      <c r="C365" s="12" t="s">
        <v>10862</v>
      </c>
      <c r="D365" s="8" t="s">
        <v>10863</v>
      </c>
      <c r="E365" s="8" t="s">
        <v>3306</v>
      </c>
      <c r="F365" s="130">
        <v>0.03</v>
      </c>
      <c r="G365" s="100">
        <v>1367.0</v>
      </c>
      <c r="H365" s="100">
        <v>332000.0</v>
      </c>
      <c r="I365" s="100">
        <v>307688.0</v>
      </c>
      <c r="J365" s="100">
        <f t="shared" si="1"/>
        <v>24312</v>
      </c>
      <c r="K365" s="91" t="s">
        <v>10864</v>
      </c>
      <c r="L365" s="8" t="s">
        <v>66</v>
      </c>
      <c r="M365" s="8" t="s">
        <v>66</v>
      </c>
      <c r="N365" s="8" t="s">
        <v>66</v>
      </c>
      <c r="P365" s="85">
        <v>3.0</v>
      </c>
      <c r="Q365" s="85">
        <v>1.0</v>
      </c>
      <c r="R365" s="86">
        <v>1120.0</v>
      </c>
      <c r="S365" s="87"/>
      <c r="T365" s="89" t="s">
        <v>3307</v>
      </c>
      <c r="U365" s="8" t="s">
        <v>5579</v>
      </c>
      <c r="V365" s="8"/>
    </row>
    <row r="366">
      <c r="A366" s="6">
        <v>45470.0</v>
      </c>
      <c r="B366" s="8" t="s">
        <v>10865</v>
      </c>
      <c r="C366" s="12" t="s">
        <v>10866</v>
      </c>
      <c r="D366" s="8" t="s">
        <v>10867</v>
      </c>
      <c r="E366" s="8" t="s">
        <v>3306</v>
      </c>
      <c r="F366" s="130">
        <v>0.0343</v>
      </c>
      <c r="G366" s="100">
        <v>867.0</v>
      </c>
      <c r="H366" s="100">
        <v>319900.0</v>
      </c>
      <c r="I366" s="100">
        <v>162278.0</v>
      </c>
      <c r="J366" s="134">
        <f t="shared" si="1"/>
        <v>157622</v>
      </c>
      <c r="K366" s="107"/>
      <c r="L366" s="8" t="s">
        <v>2900</v>
      </c>
      <c r="M366" s="8" t="s">
        <v>2900</v>
      </c>
      <c r="N366" s="8" t="s">
        <v>2900</v>
      </c>
      <c r="P366" s="85">
        <v>2.0</v>
      </c>
      <c r="Q366" s="85">
        <v>2.0</v>
      </c>
      <c r="R366" s="86">
        <v>1111.0</v>
      </c>
      <c r="S366" s="87">
        <v>396.0</v>
      </c>
      <c r="T366" s="89" t="s">
        <v>3307</v>
      </c>
      <c r="U366" s="8" t="s">
        <v>5579</v>
      </c>
      <c r="V366" s="8"/>
    </row>
    <row r="367">
      <c r="A367" s="6">
        <v>45470.0</v>
      </c>
      <c r="B367" s="8" t="s">
        <v>10868</v>
      </c>
      <c r="C367" s="12" t="s">
        <v>10869</v>
      </c>
      <c r="D367" s="8" t="s">
        <v>10870</v>
      </c>
      <c r="E367" s="8" t="s">
        <v>3306</v>
      </c>
      <c r="F367" s="130">
        <v>0.0475</v>
      </c>
      <c r="G367" s="100">
        <v>3302.0</v>
      </c>
      <c r="H367" s="100">
        <v>650000.0</v>
      </c>
      <c r="I367" s="100">
        <v>582297.0</v>
      </c>
      <c r="J367" s="100">
        <f t="shared" si="1"/>
        <v>67703</v>
      </c>
      <c r="K367" s="107"/>
      <c r="L367" s="8" t="s">
        <v>2900</v>
      </c>
      <c r="M367" s="8" t="s">
        <v>2900</v>
      </c>
      <c r="N367" s="8" t="s">
        <v>2900</v>
      </c>
      <c r="P367" s="85">
        <v>5.0</v>
      </c>
      <c r="Q367" s="85">
        <v>4.0</v>
      </c>
      <c r="R367" s="86">
        <v>3377.0</v>
      </c>
      <c r="S367" s="97"/>
      <c r="T367" s="89" t="s">
        <v>3307</v>
      </c>
      <c r="U367" s="8"/>
      <c r="V367" s="8"/>
    </row>
    <row r="368">
      <c r="A368" s="6">
        <v>45470.0</v>
      </c>
      <c r="B368" s="8" t="s">
        <v>10871</v>
      </c>
      <c r="C368" s="12" t="s">
        <v>10872</v>
      </c>
      <c r="D368" s="8" t="s">
        <v>10873</v>
      </c>
      <c r="E368" s="8" t="s">
        <v>3314</v>
      </c>
      <c r="F368" s="130">
        <v>0.03375</v>
      </c>
      <c r="G368" s="100">
        <v>1546.0</v>
      </c>
      <c r="H368" s="100">
        <v>350000.0</v>
      </c>
      <c r="I368" s="100">
        <v>328420.0</v>
      </c>
      <c r="J368" s="100">
        <f t="shared" si="1"/>
        <v>21580</v>
      </c>
      <c r="K368" s="91" t="s">
        <v>10874</v>
      </c>
      <c r="L368" s="8" t="s">
        <v>66</v>
      </c>
      <c r="M368" s="8" t="s">
        <v>66</v>
      </c>
      <c r="N368" s="8" t="s">
        <v>66</v>
      </c>
      <c r="P368" s="85">
        <v>3.0</v>
      </c>
      <c r="Q368" s="85">
        <v>1.0</v>
      </c>
      <c r="R368" s="86">
        <v>931.0</v>
      </c>
      <c r="S368" s="97"/>
      <c r="T368" s="89" t="s">
        <v>3307</v>
      </c>
      <c r="U368" s="8"/>
      <c r="V368" s="8"/>
    </row>
    <row r="369">
      <c r="A369" s="6">
        <v>45470.0</v>
      </c>
      <c r="B369" s="8" t="s">
        <v>10875</v>
      </c>
      <c r="C369" s="12" t="s">
        <v>10876</v>
      </c>
      <c r="D369" s="8" t="s">
        <v>10877</v>
      </c>
      <c r="E369" s="8" t="s">
        <v>3306</v>
      </c>
      <c r="F369" s="130">
        <v>0.0233</v>
      </c>
      <c r="G369" s="100">
        <v>3529.0</v>
      </c>
      <c r="H369" s="100">
        <v>735000.0</v>
      </c>
      <c r="I369" s="100">
        <v>424157.0</v>
      </c>
      <c r="J369" s="134">
        <f t="shared" si="1"/>
        <v>310843</v>
      </c>
      <c r="K369" s="107"/>
      <c r="L369" s="8" t="s">
        <v>2900</v>
      </c>
      <c r="M369" s="8" t="s">
        <v>2900</v>
      </c>
      <c r="N369" s="8" t="s">
        <v>2900</v>
      </c>
      <c r="P369" s="85">
        <v>6.0</v>
      </c>
      <c r="Q369" s="85">
        <v>4.0</v>
      </c>
      <c r="R369" s="86">
        <v>3993.0</v>
      </c>
      <c r="S369" s="97"/>
      <c r="T369" s="89" t="s">
        <v>3307</v>
      </c>
      <c r="U369" s="8"/>
      <c r="V369" s="8"/>
    </row>
    <row r="370">
      <c r="A370" s="6">
        <v>45469.0</v>
      </c>
      <c r="B370" s="8" t="s">
        <v>10878</v>
      </c>
      <c r="C370" s="12" t="s">
        <v>10879</v>
      </c>
      <c r="D370" s="8" t="s">
        <v>10880</v>
      </c>
      <c r="E370" s="8" t="s">
        <v>3851</v>
      </c>
      <c r="F370" s="130">
        <v>0.0301</v>
      </c>
      <c r="G370" s="100">
        <v>1565.0</v>
      </c>
      <c r="H370" s="100">
        <v>400000.0</v>
      </c>
      <c r="I370" s="100">
        <v>350422.0</v>
      </c>
      <c r="J370" s="100">
        <f t="shared" si="1"/>
        <v>49578</v>
      </c>
      <c r="K370" s="107"/>
      <c r="L370" s="8" t="s">
        <v>66</v>
      </c>
      <c r="M370" s="8"/>
      <c r="N370" s="8" t="s">
        <v>66</v>
      </c>
      <c r="P370" s="85">
        <v>4.0</v>
      </c>
      <c r="Q370" s="85">
        <v>2.0</v>
      </c>
      <c r="R370" s="86">
        <v>1940.0</v>
      </c>
      <c r="S370" s="97"/>
      <c r="T370" s="89" t="s">
        <v>3307</v>
      </c>
      <c r="U370" s="8"/>
      <c r="V370" s="8"/>
    </row>
    <row r="371">
      <c r="A371" s="6">
        <v>45469.0</v>
      </c>
      <c r="B371" s="8" t="s">
        <v>8950</v>
      </c>
      <c r="C371" s="12" t="s">
        <v>10881</v>
      </c>
      <c r="D371" s="8" t="s">
        <v>10882</v>
      </c>
      <c r="E371" s="8" t="s">
        <v>3306</v>
      </c>
      <c r="F371" s="130">
        <v>0.035</v>
      </c>
      <c r="G371" s="100">
        <v>1763.0</v>
      </c>
      <c r="H371" s="100">
        <v>575000.0</v>
      </c>
      <c r="I371" s="100">
        <v>358025.0</v>
      </c>
      <c r="J371" s="134">
        <f t="shared" si="1"/>
        <v>216975</v>
      </c>
      <c r="K371" s="107"/>
      <c r="L371" s="8" t="s">
        <v>2900</v>
      </c>
      <c r="M371" s="8" t="s">
        <v>2900</v>
      </c>
      <c r="N371" s="8" t="s">
        <v>2900</v>
      </c>
      <c r="P371" s="85">
        <v>4.0</v>
      </c>
      <c r="Q371" s="85">
        <v>3.0</v>
      </c>
      <c r="R371" s="86">
        <v>3373.0</v>
      </c>
      <c r="S371" s="97"/>
      <c r="T371" s="89" t="s">
        <v>3307</v>
      </c>
      <c r="U371" s="8"/>
      <c r="V371" s="8"/>
    </row>
    <row r="372">
      <c r="A372" s="6">
        <v>45469.0</v>
      </c>
      <c r="B372" s="8" t="s">
        <v>5488</v>
      </c>
      <c r="C372" s="12" t="s">
        <v>10883</v>
      </c>
      <c r="D372" s="8" t="s">
        <v>10884</v>
      </c>
      <c r="E372" s="8" t="s">
        <v>3306</v>
      </c>
      <c r="F372" s="130">
        <v>0.0275</v>
      </c>
      <c r="G372" s="100">
        <v>1090.0</v>
      </c>
      <c r="H372" s="100">
        <v>459000.0</v>
      </c>
      <c r="I372" s="100">
        <v>251291.0</v>
      </c>
      <c r="J372" s="134">
        <f t="shared" si="1"/>
        <v>207709</v>
      </c>
      <c r="K372" s="107"/>
      <c r="L372" s="8" t="s">
        <v>2900</v>
      </c>
      <c r="M372" s="8" t="s">
        <v>2900</v>
      </c>
      <c r="N372" s="8" t="s">
        <v>2900</v>
      </c>
      <c r="P372" s="85">
        <v>3.0</v>
      </c>
      <c r="Q372" s="85">
        <v>1.0</v>
      </c>
      <c r="R372" s="86">
        <v>1110.0</v>
      </c>
      <c r="S372" s="97"/>
      <c r="T372" s="89" t="s">
        <v>3307</v>
      </c>
      <c r="U372" s="8"/>
      <c r="V372" s="8"/>
    </row>
    <row r="373">
      <c r="A373" s="6">
        <v>45469.0</v>
      </c>
      <c r="B373" s="8" t="s">
        <v>4641</v>
      </c>
      <c r="C373" s="12" t="s">
        <v>10885</v>
      </c>
      <c r="D373" s="8" t="s">
        <v>10886</v>
      </c>
      <c r="E373" s="8" t="s">
        <v>3314</v>
      </c>
      <c r="F373" s="130">
        <v>0.048</v>
      </c>
      <c r="G373" s="100">
        <v>1162.0</v>
      </c>
      <c r="H373" s="100">
        <v>310000.0</v>
      </c>
      <c r="I373" s="100">
        <v>201198.0</v>
      </c>
      <c r="J373" s="100">
        <f t="shared" si="1"/>
        <v>108802</v>
      </c>
      <c r="K373" s="91" t="s">
        <v>10887</v>
      </c>
      <c r="L373" s="8" t="s">
        <v>66</v>
      </c>
      <c r="M373" s="8" t="s">
        <v>66</v>
      </c>
      <c r="N373" s="8" t="s">
        <v>66</v>
      </c>
      <c r="O373" s="88" t="s">
        <v>10888</v>
      </c>
      <c r="P373" s="85">
        <v>3.0</v>
      </c>
      <c r="Q373" s="85">
        <v>2.0</v>
      </c>
      <c r="R373" s="86">
        <v>2040.0</v>
      </c>
      <c r="S373" s="97"/>
      <c r="T373" s="89" t="s">
        <v>3307</v>
      </c>
      <c r="U373" s="8"/>
      <c r="V373" s="8"/>
    </row>
    <row r="374">
      <c r="A374" s="6">
        <v>45469.0</v>
      </c>
      <c r="B374" s="8" t="s">
        <v>10889</v>
      </c>
      <c r="C374" s="12" t="s">
        <v>10890</v>
      </c>
      <c r="D374" s="8" t="s">
        <v>10891</v>
      </c>
      <c r="E374" s="8" t="s">
        <v>3306</v>
      </c>
      <c r="F374" s="130">
        <v>0.05125</v>
      </c>
      <c r="G374" s="100">
        <v>1905.0</v>
      </c>
      <c r="H374" s="100">
        <v>295000.0</v>
      </c>
      <c r="I374" s="100">
        <v>340992.0</v>
      </c>
      <c r="J374" s="100">
        <f t="shared" si="1"/>
        <v>-45992</v>
      </c>
      <c r="K374" s="107"/>
      <c r="L374" s="8" t="s">
        <v>2900</v>
      </c>
      <c r="M374" s="8" t="s">
        <v>66</v>
      </c>
      <c r="N374" s="8" t="s">
        <v>2900</v>
      </c>
      <c r="P374" s="85">
        <v>3.0</v>
      </c>
      <c r="Q374" s="85">
        <v>1.0</v>
      </c>
      <c r="R374" s="86">
        <v>999.0</v>
      </c>
      <c r="S374" s="97"/>
      <c r="T374" s="89" t="s">
        <v>3307</v>
      </c>
      <c r="U374" s="8"/>
      <c r="V374" s="8"/>
    </row>
    <row r="375">
      <c r="A375" s="6">
        <v>45469.0</v>
      </c>
      <c r="B375" s="8" t="s">
        <v>10358</v>
      </c>
      <c r="C375" s="12" t="s">
        <v>10892</v>
      </c>
      <c r="D375" s="8" t="s">
        <v>10893</v>
      </c>
      <c r="E375" s="8" t="s">
        <v>3306</v>
      </c>
      <c r="F375" s="130">
        <v>0.02375</v>
      </c>
      <c r="G375" s="100">
        <v>1614.0</v>
      </c>
      <c r="H375" s="100">
        <v>719999.0</v>
      </c>
      <c r="I375" s="100">
        <v>381503.0</v>
      </c>
      <c r="J375" s="134">
        <f t="shared" si="1"/>
        <v>338496</v>
      </c>
      <c r="K375" s="107"/>
      <c r="L375" s="8" t="s">
        <v>2900</v>
      </c>
      <c r="M375" s="8" t="s">
        <v>2900</v>
      </c>
      <c r="N375" s="8" t="s">
        <v>2900</v>
      </c>
      <c r="P375" s="85">
        <v>5.0</v>
      </c>
      <c r="Q375" s="85">
        <v>3.0</v>
      </c>
      <c r="R375" s="86">
        <v>4792.0</v>
      </c>
      <c r="S375" s="97"/>
      <c r="T375" s="89" t="s">
        <v>3307</v>
      </c>
      <c r="U375" s="8"/>
      <c r="V375" s="8"/>
    </row>
    <row r="376">
      <c r="A376" s="6">
        <v>45469.0</v>
      </c>
      <c r="B376" s="8" t="s">
        <v>4551</v>
      </c>
      <c r="C376" s="12" t="s">
        <v>10894</v>
      </c>
      <c r="D376" s="8" t="s">
        <v>10895</v>
      </c>
      <c r="E376" s="8" t="s">
        <v>3851</v>
      </c>
      <c r="F376" s="130">
        <v>0.0369</v>
      </c>
      <c r="G376" s="100">
        <v>1057.0</v>
      </c>
      <c r="H376" s="100">
        <v>375000.0</v>
      </c>
      <c r="I376" s="100">
        <v>209433.0</v>
      </c>
      <c r="J376" s="134">
        <f t="shared" si="1"/>
        <v>165567</v>
      </c>
      <c r="K376" s="107"/>
      <c r="L376" s="8" t="s">
        <v>2900</v>
      </c>
      <c r="M376" s="8" t="s">
        <v>2900</v>
      </c>
      <c r="N376" s="8" t="s">
        <v>2900</v>
      </c>
      <c r="P376" s="85">
        <v>4.0</v>
      </c>
      <c r="Q376" s="85">
        <v>2.0</v>
      </c>
      <c r="R376" s="86">
        <v>1764.0</v>
      </c>
      <c r="S376" s="97"/>
      <c r="T376" s="89" t="s">
        <v>3307</v>
      </c>
      <c r="U376" s="8"/>
      <c r="V376" s="8"/>
    </row>
    <row r="377">
      <c r="A377" s="6">
        <v>45468.0</v>
      </c>
      <c r="B377" s="8" t="s">
        <v>5923</v>
      </c>
      <c r="C377" s="12" t="s">
        <v>10896</v>
      </c>
      <c r="D377" s="8" t="s">
        <v>10897</v>
      </c>
      <c r="E377" s="8" t="s">
        <v>3851</v>
      </c>
      <c r="F377" s="130">
        <v>0.0425</v>
      </c>
      <c r="G377" s="100">
        <v>1302.0</v>
      </c>
      <c r="H377" s="100">
        <v>455000.0</v>
      </c>
      <c r="I377" s="100">
        <v>229235.0</v>
      </c>
      <c r="J377" s="134">
        <f t="shared" si="1"/>
        <v>225765</v>
      </c>
      <c r="K377" s="107"/>
      <c r="L377" s="8" t="s">
        <v>2900</v>
      </c>
      <c r="M377" s="8" t="s">
        <v>2900</v>
      </c>
      <c r="N377" s="8" t="s">
        <v>2900</v>
      </c>
      <c r="P377" s="85">
        <v>4.0</v>
      </c>
      <c r="Q377" s="85">
        <v>3.0</v>
      </c>
      <c r="R377" s="86">
        <v>1994.0</v>
      </c>
      <c r="S377" s="97"/>
      <c r="T377" s="89" t="s">
        <v>3307</v>
      </c>
      <c r="U377" s="8"/>
      <c r="V377" s="8"/>
    </row>
    <row r="378">
      <c r="A378" s="6">
        <v>45468.0</v>
      </c>
      <c r="B378" s="8" t="s">
        <v>10898</v>
      </c>
      <c r="C378" s="12" t="s">
        <v>10899</v>
      </c>
      <c r="D378" s="8" t="s">
        <v>10900</v>
      </c>
      <c r="E378" s="8" t="s">
        <v>3306</v>
      </c>
      <c r="F378" s="130">
        <v>0.0275</v>
      </c>
      <c r="G378" s="100">
        <v>1386.0</v>
      </c>
      <c r="H378" s="100">
        <v>579999.0</v>
      </c>
      <c r="I378" s="100">
        <v>318777.0</v>
      </c>
      <c r="J378" s="134">
        <f t="shared" si="1"/>
        <v>261222</v>
      </c>
      <c r="K378" s="107"/>
      <c r="L378" s="8" t="s">
        <v>2900</v>
      </c>
      <c r="M378" s="8" t="s">
        <v>2900</v>
      </c>
      <c r="N378" s="8" t="s">
        <v>2900</v>
      </c>
      <c r="P378" s="85">
        <v>5.0</v>
      </c>
      <c r="Q378" s="85">
        <v>4.0</v>
      </c>
      <c r="R378" s="86">
        <v>3082.0</v>
      </c>
      <c r="S378" s="97"/>
      <c r="T378" s="89" t="s">
        <v>3307</v>
      </c>
      <c r="U378" s="8"/>
      <c r="V378" s="8"/>
    </row>
    <row r="379">
      <c r="A379" s="6">
        <v>45468.0</v>
      </c>
      <c r="B379" s="8" t="s">
        <v>10901</v>
      </c>
      <c r="C379" s="12" t="s">
        <v>10902</v>
      </c>
      <c r="D379" s="8" t="s">
        <v>10903</v>
      </c>
      <c r="E379" s="8" t="s">
        <v>3306</v>
      </c>
      <c r="F379" s="130">
        <v>0.02875</v>
      </c>
      <c r="G379" s="100">
        <v>894.0</v>
      </c>
      <c r="H379" s="100">
        <v>345000.0</v>
      </c>
      <c r="I379" s="100">
        <v>200636.0</v>
      </c>
      <c r="J379" s="100">
        <f t="shared" si="1"/>
        <v>144364</v>
      </c>
      <c r="K379" s="91" t="s">
        <v>10904</v>
      </c>
      <c r="L379" s="8" t="s">
        <v>66</v>
      </c>
      <c r="M379" s="8" t="s">
        <v>66</v>
      </c>
      <c r="N379" s="8" t="s">
        <v>2900</v>
      </c>
      <c r="P379" s="85">
        <v>4.0</v>
      </c>
      <c r="Q379" s="85">
        <v>2.0</v>
      </c>
      <c r="R379" s="86">
        <v>1296.0</v>
      </c>
      <c r="S379" s="97"/>
      <c r="T379" s="89" t="s">
        <v>3693</v>
      </c>
      <c r="U379" s="8"/>
      <c r="V379" s="8"/>
    </row>
    <row r="380">
      <c r="A380" s="6">
        <v>45468.0</v>
      </c>
      <c r="B380" s="8" t="s">
        <v>10905</v>
      </c>
      <c r="C380" s="12" t="s">
        <v>10906</v>
      </c>
      <c r="D380" s="8" t="s">
        <v>10907</v>
      </c>
      <c r="E380" s="8" t="s">
        <v>3851</v>
      </c>
      <c r="F380" s="130">
        <v>0.0312</v>
      </c>
      <c r="G380" s="100">
        <v>926.0</v>
      </c>
      <c r="H380" s="100">
        <v>399900.0</v>
      </c>
      <c r="I380" s="100">
        <v>205558.0</v>
      </c>
      <c r="J380" s="134">
        <f t="shared" si="1"/>
        <v>194342</v>
      </c>
      <c r="K380" s="107"/>
      <c r="L380" s="8" t="s">
        <v>2900</v>
      </c>
      <c r="M380" s="8" t="s">
        <v>2900</v>
      </c>
      <c r="N380" s="8" t="s">
        <v>2900</v>
      </c>
      <c r="P380" s="85">
        <v>4.0</v>
      </c>
      <c r="Q380" s="85">
        <v>2.0</v>
      </c>
      <c r="R380" s="86">
        <v>2491.0</v>
      </c>
      <c r="S380" s="97"/>
      <c r="T380" s="89" t="s">
        <v>3307</v>
      </c>
      <c r="U380" s="8"/>
      <c r="V380" s="8"/>
    </row>
    <row r="381">
      <c r="A381" s="6">
        <v>45468.0</v>
      </c>
      <c r="B381" s="8" t="s">
        <v>10908</v>
      </c>
      <c r="C381" s="12" t="s">
        <v>10909</v>
      </c>
      <c r="D381" s="8" t="s">
        <v>10910</v>
      </c>
      <c r="E381" s="8" t="s">
        <v>3306</v>
      </c>
      <c r="F381" s="130">
        <v>0.0275</v>
      </c>
      <c r="G381" s="100">
        <v>2455.0</v>
      </c>
      <c r="H381" s="100">
        <v>915000.0</v>
      </c>
      <c r="I381" s="100">
        <v>561080.0</v>
      </c>
      <c r="J381" s="134">
        <f t="shared" si="1"/>
        <v>353920</v>
      </c>
      <c r="K381" s="107"/>
      <c r="L381" s="8" t="s">
        <v>2900</v>
      </c>
      <c r="M381" s="8" t="s">
        <v>2900</v>
      </c>
      <c r="N381" s="8" t="s">
        <v>2900</v>
      </c>
      <c r="P381" s="85">
        <v>6.0</v>
      </c>
      <c r="Q381" s="85">
        <v>5.0</v>
      </c>
      <c r="R381" s="86">
        <v>5052.0</v>
      </c>
      <c r="S381" s="97"/>
      <c r="T381" s="89" t="s">
        <v>3307</v>
      </c>
      <c r="U381" s="8"/>
      <c r="V381" s="8"/>
    </row>
    <row r="382">
      <c r="A382" s="6">
        <v>45468.0</v>
      </c>
      <c r="B382" s="8" t="s">
        <v>10911</v>
      </c>
      <c r="C382" s="12" t="s">
        <v>10912</v>
      </c>
      <c r="D382" s="8" t="s">
        <v>10913</v>
      </c>
      <c r="E382" s="8" t="s">
        <v>3851</v>
      </c>
      <c r="F382" s="130">
        <v>0.0309</v>
      </c>
      <c r="G382" s="100">
        <v>1180.0</v>
      </c>
      <c r="H382" s="100">
        <v>299000.0</v>
      </c>
      <c r="I382" s="100">
        <v>262318.0</v>
      </c>
      <c r="J382" s="100">
        <f t="shared" si="1"/>
        <v>36682</v>
      </c>
      <c r="K382" s="91" t="s">
        <v>10914</v>
      </c>
      <c r="L382" s="8" t="s">
        <v>2900</v>
      </c>
      <c r="M382" s="8" t="s">
        <v>66</v>
      </c>
      <c r="N382" s="8" t="s">
        <v>2900</v>
      </c>
      <c r="P382" s="85">
        <v>2.0</v>
      </c>
      <c r="Q382" s="85">
        <v>2.0</v>
      </c>
      <c r="R382" s="86">
        <v>972.0</v>
      </c>
      <c r="S382" s="97"/>
      <c r="T382" s="89" t="s">
        <v>3307</v>
      </c>
      <c r="U382" s="8"/>
      <c r="V382" s="8"/>
    </row>
    <row r="383">
      <c r="A383" s="6">
        <v>45467.0</v>
      </c>
      <c r="B383" s="8" t="s">
        <v>10915</v>
      </c>
      <c r="C383" s="12" t="s">
        <v>10916</v>
      </c>
      <c r="D383" s="8" t="s">
        <v>10917</v>
      </c>
      <c r="E383" s="8" t="s">
        <v>3306</v>
      </c>
      <c r="F383" s="130">
        <v>0.0388</v>
      </c>
      <c r="G383" s="100">
        <v>1081.0</v>
      </c>
      <c r="H383" s="100">
        <v>385000.0</v>
      </c>
      <c r="I383" s="100">
        <v>199443.0</v>
      </c>
      <c r="J383" s="134">
        <f t="shared" si="1"/>
        <v>185557</v>
      </c>
      <c r="K383" s="107"/>
      <c r="L383" s="8" t="s">
        <v>2900</v>
      </c>
      <c r="M383" s="8" t="s">
        <v>2900</v>
      </c>
      <c r="N383" s="8" t="s">
        <v>2900</v>
      </c>
      <c r="P383" s="85">
        <v>5.0</v>
      </c>
      <c r="Q383" s="85">
        <v>2.0</v>
      </c>
      <c r="R383" s="86">
        <v>1990.0</v>
      </c>
      <c r="S383" s="97"/>
      <c r="T383" s="89" t="s">
        <v>3307</v>
      </c>
      <c r="U383" s="8"/>
      <c r="V383" s="8"/>
    </row>
    <row r="384">
      <c r="A384" s="6">
        <v>45467.0</v>
      </c>
      <c r="B384" s="8" t="s">
        <v>4678</v>
      </c>
      <c r="C384" s="12" t="s">
        <v>10918</v>
      </c>
      <c r="D384" s="8" t="s">
        <v>10919</v>
      </c>
      <c r="E384" s="8" t="s">
        <v>3558</v>
      </c>
      <c r="F384" s="130">
        <v>0.0438</v>
      </c>
      <c r="G384" s="100">
        <v>1764.0</v>
      </c>
      <c r="H384" s="100">
        <v>335000.0</v>
      </c>
      <c r="I384" s="100">
        <v>310000.0</v>
      </c>
      <c r="J384" s="100">
        <f t="shared" si="1"/>
        <v>25000</v>
      </c>
      <c r="K384" s="91" t="s">
        <v>10920</v>
      </c>
      <c r="L384" s="8" t="s">
        <v>2900</v>
      </c>
      <c r="M384" s="8" t="s">
        <v>66</v>
      </c>
      <c r="N384" s="8" t="s">
        <v>2900</v>
      </c>
      <c r="P384" s="85">
        <v>3.0</v>
      </c>
      <c r="Q384" s="85">
        <v>3.0</v>
      </c>
      <c r="R384" s="86">
        <v>1361.0</v>
      </c>
      <c r="S384" s="87">
        <v>220.0</v>
      </c>
      <c r="T384" s="89" t="s">
        <v>3307</v>
      </c>
      <c r="U384" s="8"/>
      <c r="V384" s="8"/>
    </row>
    <row r="385">
      <c r="A385" s="6">
        <v>45467.0</v>
      </c>
      <c r="B385" s="8" t="s">
        <v>10921</v>
      </c>
      <c r="C385" s="12" t="s">
        <v>10922</v>
      </c>
      <c r="D385" s="8" t="s">
        <v>10923</v>
      </c>
      <c r="E385" s="8" t="s">
        <v>3306</v>
      </c>
      <c r="F385" s="130">
        <v>0.0525</v>
      </c>
      <c r="G385" s="100">
        <v>2225.0</v>
      </c>
      <c r="H385" s="100">
        <v>415000.0</v>
      </c>
      <c r="I385" s="100">
        <v>391835.0</v>
      </c>
      <c r="J385" s="100">
        <f t="shared" si="1"/>
        <v>23165</v>
      </c>
      <c r="K385" s="107"/>
      <c r="L385" s="8" t="s">
        <v>2900</v>
      </c>
      <c r="M385" s="8" t="s">
        <v>2900</v>
      </c>
      <c r="N385" s="8" t="s">
        <v>2900</v>
      </c>
      <c r="P385" s="85">
        <v>3.0</v>
      </c>
      <c r="Q385" s="85">
        <v>3.0</v>
      </c>
      <c r="R385" s="86">
        <v>1702.0</v>
      </c>
      <c r="S385" s="97"/>
      <c r="T385" s="89" t="s">
        <v>3307</v>
      </c>
      <c r="U385" s="8"/>
      <c r="V385" s="8"/>
    </row>
    <row r="386">
      <c r="A386" s="6">
        <v>45467.0</v>
      </c>
      <c r="B386" s="8" t="s">
        <v>10924</v>
      </c>
      <c r="C386" s="12" t="s">
        <v>10925</v>
      </c>
      <c r="D386" s="8" t="s">
        <v>10926</v>
      </c>
      <c r="E386" s="8" t="s">
        <v>3306</v>
      </c>
      <c r="F386" s="130">
        <v>0.037</v>
      </c>
      <c r="G386" s="100">
        <v>2257.0</v>
      </c>
      <c r="H386" s="100">
        <v>824000.0</v>
      </c>
      <c r="I386" s="100">
        <v>443158.0</v>
      </c>
      <c r="J386" s="134">
        <f t="shared" si="1"/>
        <v>380842</v>
      </c>
      <c r="K386" s="107"/>
      <c r="L386" s="8" t="s">
        <v>2900</v>
      </c>
      <c r="M386" s="8" t="s">
        <v>2900</v>
      </c>
      <c r="N386" s="8" t="s">
        <v>2900</v>
      </c>
      <c r="P386" s="85">
        <v>4.0</v>
      </c>
      <c r="Q386" s="85">
        <v>3.0</v>
      </c>
      <c r="R386" s="86">
        <v>3960.0</v>
      </c>
      <c r="S386" s="97"/>
      <c r="T386" s="89" t="s">
        <v>3307</v>
      </c>
      <c r="U386" s="8"/>
      <c r="V386" s="8"/>
    </row>
    <row r="387">
      <c r="A387" s="6">
        <v>45467.0</v>
      </c>
      <c r="B387" s="8" t="s">
        <v>10927</v>
      </c>
      <c r="C387" s="12" t="s">
        <v>10928</v>
      </c>
      <c r="D387" s="8" t="s">
        <v>10929</v>
      </c>
      <c r="E387" s="8" t="s">
        <v>3306</v>
      </c>
      <c r="F387" s="130">
        <v>0.0509</v>
      </c>
      <c r="G387" s="100">
        <v>1966.0</v>
      </c>
      <c r="H387" s="100">
        <v>499900.0</v>
      </c>
      <c r="I387" s="100">
        <v>352271.0</v>
      </c>
      <c r="J387" s="134">
        <f t="shared" si="1"/>
        <v>147629</v>
      </c>
      <c r="K387" s="107"/>
      <c r="L387" s="8" t="s">
        <v>2900</v>
      </c>
      <c r="M387" s="8" t="s">
        <v>2900</v>
      </c>
      <c r="N387" s="8" t="s">
        <v>2900</v>
      </c>
      <c r="P387" s="85">
        <v>3.0</v>
      </c>
      <c r="Q387" s="85">
        <v>2.0</v>
      </c>
      <c r="R387" s="86">
        <v>2328.0</v>
      </c>
      <c r="S387" s="97"/>
      <c r="T387" s="89" t="s">
        <v>3307</v>
      </c>
      <c r="U387" s="8"/>
      <c r="V387" s="8"/>
    </row>
    <row r="388">
      <c r="A388" s="6">
        <v>45467.0</v>
      </c>
      <c r="B388" s="8" t="s">
        <v>10930</v>
      </c>
      <c r="C388" s="12" t="s">
        <v>10931</v>
      </c>
      <c r="D388" s="8" t="s">
        <v>10932</v>
      </c>
      <c r="E388" s="8" t="s">
        <v>3306</v>
      </c>
      <c r="F388" s="130">
        <v>0.0375</v>
      </c>
      <c r="G388" s="100">
        <v>1107.0</v>
      </c>
      <c r="H388" s="100">
        <v>380000.0</v>
      </c>
      <c r="I388" s="100">
        <v>216240.0</v>
      </c>
      <c r="J388" s="134">
        <f t="shared" si="1"/>
        <v>163760</v>
      </c>
      <c r="K388" s="107"/>
      <c r="L388" s="8" t="s">
        <v>2900</v>
      </c>
      <c r="M388" s="8" t="s">
        <v>2900</v>
      </c>
      <c r="N388" s="8" t="s">
        <v>2900</v>
      </c>
      <c r="P388" s="85">
        <v>4.0</v>
      </c>
      <c r="Q388" s="85">
        <v>2.0</v>
      </c>
      <c r="R388" s="86">
        <v>2080.0</v>
      </c>
      <c r="S388" s="97"/>
      <c r="T388" s="89" t="s">
        <v>3307</v>
      </c>
      <c r="U388" s="8"/>
      <c r="V388" s="8"/>
    </row>
    <row r="389">
      <c r="A389" s="6">
        <v>45464.0</v>
      </c>
      <c r="B389" s="8" t="s">
        <v>10933</v>
      </c>
      <c r="C389" s="12" t="s">
        <v>10934</v>
      </c>
      <c r="D389" s="8" t="s">
        <v>10935</v>
      </c>
      <c r="E389" s="8" t="s">
        <v>3851</v>
      </c>
      <c r="F389" s="130">
        <v>0.04625</v>
      </c>
      <c r="G389" s="100">
        <v>1576.0</v>
      </c>
      <c r="H389" s="100">
        <v>495000.0</v>
      </c>
      <c r="I389" s="100">
        <v>279578.0</v>
      </c>
      <c r="J389" s="134">
        <f t="shared" si="1"/>
        <v>215422</v>
      </c>
      <c r="K389" s="107"/>
      <c r="L389" s="8" t="s">
        <v>2900</v>
      </c>
      <c r="M389" s="8" t="s">
        <v>2900</v>
      </c>
      <c r="N389" s="8" t="s">
        <v>2900</v>
      </c>
      <c r="P389" s="85">
        <v>5.0</v>
      </c>
      <c r="Q389" s="85">
        <v>3.0</v>
      </c>
      <c r="R389" s="86">
        <v>3156.0</v>
      </c>
      <c r="S389" s="97"/>
      <c r="T389" s="89" t="s">
        <v>3307</v>
      </c>
      <c r="U389" s="8"/>
      <c r="V389" s="8"/>
    </row>
    <row r="390">
      <c r="A390" s="6">
        <v>45464.0</v>
      </c>
      <c r="B390" s="8" t="s">
        <v>8892</v>
      </c>
      <c r="C390" s="12" t="s">
        <v>10936</v>
      </c>
      <c r="D390" s="8" t="s">
        <v>10937</v>
      </c>
      <c r="E390" s="8" t="s">
        <v>3851</v>
      </c>
      <c r="F390" s="130">
        <v>0.05375</v>
      </c>
      <c r="G390" s="100">
        <v>2563.0</v>
      </c>
      <c r="H390" s="100">
        <v>565000.0</v>
      </c>
      <c r="I390" s="100">
        <v>446040.0</v>
      </c>
      <c r="J390" s="100">
        <f t="shared" si="1"/>
        <v>118960</v>
      </c>
      <c r="K390" s="107"/>
      <c r="L390" s="8" t="s">
        <v>2900</v>
      </c>
      <c r="M390" s="8" t="s">
        <v>2900</v>
      </c>
      <c r="N390" s="8" t="s">
        <v>2900</v>
      </c>
      <c r="P390" s="85">
        <v>4.0</v>
      </c>
      <c r="Q390" s="85">
        <v>4.0</v>
      </c>
      <c r="R390" s="86">
        <v>2726.0</v>
      </c>
      <c r="S390" s="97"/>
      <c r="T390" s="89" t="s">
        <v>3307</v>
      </c>
      <c r="U390" s="8"/>
      <c r="V390" s="8"/>
    </row>
    <row r="391">
      <c r="A391" s="6">
        <v>45464.0</v>
      </c>
      <c r="B391" s="8" t="s">
        <v>9914</v>
      </c>
      <c r="C391" s="12" t="s">
        <v>10938</v>
      </c>
      <c r="D391" s="8" t="s">
        <v>10939</v>
      </c>
      <c r="E391" s="8" t="s">
        <v>3851</v>
      </c>
      <c r="F391" s="130">
        <v>0.05375</v>
      </c>
      <c r="G391" s="100">
        <v>1830.0</v>
      </c>
      <c r="H391" s="100">
        <v>355000.0</v>
      </c>
      <c r="I391" s="100">
        <v>318919.0</v>
      </c>
      <c r="J391" s="100">
        <f t="shared" si="1"/>
        <v>36081</v>
      </c>
      <c r="K391" s="91" t="s">
        <v>10940</v>
      </c>
      <c r="L391" s="8" t="s">
        <v>2900</v>
      </c>
      <c r="M391" s="8" t="s">
        <v>66</v>
      </c>
      <c r="N391" s="8" t="s">
        <v>2900</v>
      </c>
      <c r="P391" s="85">
        <v>3.0</v>
      </c>
      <c r="Q391" s="85">
        <v>1.0</v>
      </c>
      <c r="R391" s="86">
        <v>936.0</v>
      </c>
      <c r="S391" s="97"/>
      <c r="T391" s="89" t="s">
        <v>3307</v>
      </c>
      <c r="U391" s="8"/>
      <c r="V391" s="8"/>
    </row>
    <row r="392">
      <c r="A392" s="6">
        <v>45464.0</v>
      </c>
      <c r="B392" s="8" t="s">
        <v>6372</v>
      </c>
      <c r="C392" s="12" t="s">
        <v>10941</v>
      </c>
      <c r="D392" s="8" t="s">
        <v>10942</v>
      </c>
      <c r="E392" s="8" t="s">
        <v>3851</v>
      </c>
      <c r="F392" s="130">
        <v>0.055</v>
      </c>
      <c r="G392" s="100">
        <v>2146.0</v>
      </c>
      <c r="H392" s="100">
        <v>440000.0</v>
      </c>
      <c r="I392" s="100">
        <v>368013.0</v>
      </c>
      <c r="J392" s="100">
        <f t="shared" si="1"/>
        <v>71987</v>
      </c>
      <c r="K392" s="107"/>
      <c r="L392" s="8" t="s">
        <v>66</v>
      </c>
      <c r="M392" s="8" t="s">
        <v>66</v>
      </c>
      <c r="N392" s="8" t="s">
        <v>66</v>
      </c>
      <c r="P392" s="85">
        <v>5.0</v>
      </c>
      <c r="Q392" s="85">
        <v>3.0</v>
      </c>
      <c r="R392" s="86">
        <v>2355.0</v>
      </c>
      <c r="S392" s="97"/>
      <c r="T392" s="89" t="s">
        <v>3307</v>
      </c>
      <c r="U392" s="8"/>
      <c r="V392" s="8"/>
    </row>
    <row r="393">
      <c r="A393" s="6">
        <v>45464.0</v>
      </c>
      <c r="B393" s="8" t="s">
        <v>10943</v>
      </c>
      <c r="C393" s="12" t="s">
        <v>10944</v>
      </c>
      <c r="D393" s="8" t="s">
        <v>10945</v>
      </c>
      <c r="E393" s="8" t="s">
        <v>3306</v>
      </c>
      <c r="F393" s="130">
        <v>0.0275</v>
      </c>
      <c r="G393" s="100">
        <v>2083.0</v>
      </c>
      <c r="H393" s="100">
        <v>749000.0</v>
      </c>
      <c r="I393" s="100">
        <v>466113.0</v>
      </c>
      <c r="J393" s="134">
        <f t="shared" si="1"/>
        <v>282887</v>
      </c>
      <c r="K393" s="107"/>
      <c r="L393" s="8" t="s">
        <v>2900</v>
      </c>
      <c r="M393" s="8" t="s">
        <v>2900</v>
      </c>
      <c r="N393" s="8" t="s">
        <v>2900</v>
      </c>
      <c r="P393" s="85">
        <v>5.0</v>
      </c>
      <c r="Q393" s="85">
        <v>4.0</v>
      </c>
      <c r="R393" s="86">
        <v>4599.0</v>
      </c>
      <c r="S393" s="97"/>
      <c r="T393" s="89" t="s">
        <v>3307</v>
      </c>
      <c r="U393" s="8"/>
      <c r="V393" s="8"/>
    </row>
    <row r="394">
      <c r="A394" s="6">
        <v>45463.0</v>
      </c>
      <c r="B394" s="8" t="s">
        <v>8178</v>
      </c>
      <c r="C394" s="12" t="s">
        <v>10946</v>
      </c>
      <c r="D394" s="8" t="s">
        <v>10947</v>
      </c>
      <c r="E394" s="8" t="s">
        <v>3306</v>
      </c>
      <c r="F394" s="130">
        <v>0.0275</v>
      </c>
      <c r="G394" s="100">
        <v>2776.0</v>
      </c>
      <c r="H394" s="100">
        <v>849000.0</v>
      </c>
      <c r="I394" s="100">
        <v>634357.0</v>
      </c>
      <c r="J394" s="134">
        <f t="shared" si="1"/>
        <v>214643</v>
      </c>
      <c r="K394" s="107"/>
      <c r="L394" s="8" t="s">
        <v>2900</v>
      </c>
      <c r="M394" s="8" t="s">
        <v>2900</v>
      </c>
      <c r="N394" s="8" t="s">
        <v>2900</v>
      </c>
      <c r="P394" s="85">
        <v>4.0</v>
      </c>
      <c r="Q394" s="85">
        <v>3.0</v>
      </c>
      <c r="R394" s="86">
        <v>2413.0</v>
      </c>
      <c r="S394" s="97"/>
      <c r="T394" s="89" t="s">
        <v>3307</v>
      </c>
      <c r="U394" s="8"/>
      <c r="V394" s="8"/>
    </row>
    <row r="395">
      <c r="A395" s="6">
        <v>45463.0</v>
      </c>
      <c r="B395" s="8" t="s">
        <v>10948</v>
      </c>
      <c r="C395" s="12" t="s">
        <v>10949</v>
      </c>
      <c r="D395" s="8" t="s">
        <v>10950</v>
      </c>
      <c r="E395" s="8" t="s">
        <v>3314</v>
      </c>
      <c r="F395" s="130">
        <v>0.0225</v>
      </c>
      <c r="G395" s="100">
        <v>1550.0</v>
      </c>
      <c r="H395" s="100">
        <v>485000.0</v>
      </c>
      <c r="I395" s="100">
        <v>362571.0</v>
      </c>
      <c r="J395" s="100">
        <f t="shared" si="1"/>
        <v>122429</v>
      </c>
      <c r="K395" s="91" t="s">
        <v>10951</v>
      </c>
      <c r="L395" s="8" t="s">
        <v>66</v>
      </c>
      <c r="M395" s="8" t="s">
        <v>66</v>
      </c>
      <c r="N395" s="8" t="s">
        <v>66</v>
      </c>
      <c r="P395" s="85">
        <v>4.0</v>
      </c>
      <c r="Q395" s="85">
        <v>4.0</v>
      </c>
      <c r="R395" s="86">
        <v>2509.0</v>
      </c>
      <c r="S395" s="97"/>
      <c r="T395" s="89" t="s">
        <v>3307</v>
      </c>
      <c r="U395" s="8"/>
      <c r="V395" s="8"/>
    </row>
    <row r="396">
      <c r="A396" s="6">
        <v>45463.0</v>
      </c>
      <c r="B396" s="8" t="s">
        <v>10952</v>
      </c>
      <c r="C396" s="12" t="s">
        <v>10953</v>
      </c>
      <c r="D396" s="8" t="s">
        <v>10954</v>
      </c>
      <c r="E396" s="8" t="s">
        <v>3306</v>
      </c>
      <c r="F396" s="130">
        <v>0.02875</v>
      </c>
      <c r="G396" s="100">
        <v>1244.0</v>
      </c>
      <c r="H396" s="100">
        <v>365000.0</v>
      </c>
      <c r="I396" s="100">
        <v>283096.0</v>
      </c>
      <c r="J396" s="100">
        <f t="shared" si="1"/>
        <v>81904</v>
      </c>
      <c r="K396" s="91" t="s">
        <v>10955</v>
      </c>
      <c r="L396" s="8" t="s">
        <v>66</v>
      </c>
      <c r="M396" s="8" t="s">
        <v>66</v>
      </c>
      <c r="N396" s="8" t="s">
        <v>66</v>
      </c>
      <c r="P396" s="85">
        <v>4.0</v>
      </c>
      <c r="Q396" s="85">
        <v>2.0</v>
      </c>
      <c r="R396" s="86">
        <v>2028.0</v>
      </c>
      <c r="S396" s="97"/>
      <c r="T396" s="89" t="s">
        <v>3307</v>
      </c>
      <c r="U396" s="8"/>
      <c r="V396" s="8"/>
    </row>
    <row r="397">
      <c r="A397" s="6">
        <v>45463.0</v>
      </c>
      <c r="B397" s="8" t="s">
        <v>9378</v>
      </c>
      <c r="C397" s="12" t="s">
        <v>10956</v>
      </c>
      <c r="D397" s="8" t="s">
        <v>10957</v>
      </c>
      <c r="E397" s="8" t="s">
        <v>3306</v>
      </c>
      <c r="F397" s="130">
        <v>0.025</v>
      </c>
      <c r="G397" s="100">
        <v>811.0</v>
      </c>
      <c r="H397" s="100">
        <v>385000.0</v>
      </c>
      <c r="I397" s="100">
        <v>188251.0</v>
      </c>
      <c r="J397" s="134">
        <f t="shared" si="1"/>
        <v>196749</v>
      </c>
      <c r="K397" s="107"/>
      <c r="L397" s="8" t="s">
        <v>2900</v>
      </c>
      <c r="M397" s="8" t="s">
        <v>2900</v>
      </c>
      <c r="N397" s="8" t="s">
        <v>2900</v>
      </c>
      <c r="P397" s="85">
        <v>3.0</v>
      </c>
      <c r="Q397" s="85">
        <v>3.0</v>
      </c>
      <c r="R397" s="86">
        <v>2158.0</v>
      </c>
      <c r="S397" s="97"/>
      <c r="T397" s="89" t="s">
        <v>3307</v>
      </c>
      <c r="U397" s="8"/>
      <c r="V397" s="8"/>
    </row>
    <row r="398">
      <c r="A398" s="6">
        <v>45463.0</v>
      </c>
      <c r="B398" s="8" t="s">
        <v>10958</v>
      </c>
      <c r="C398" s="12" t="s">
        <v>10959</v>
      </c>
      <c r="D398" s="8" t="s">
        <v>10960</v>
      </c>
      <c r="E398" s="8" t="s">
        <v>3306</v>
      </c>
      <c r="F398" s="130">
        <v>0.0281</v>
      </c>
      <c r="G398" s="100">
        <v>1489.0</v>
      </c>
      <c r="H398" s="100">
        <v>624900.0</v>
      </c>
      <c r="I398" s="100">
        <v>336529.0</v>
      </c>
      <c r="J398" s="134">
        <f t="shared" si="1"/>
        <v>288371</v>
      </c>
      <c r="K398" s="107"/>
      <c r="L398" s="8" t="s">
        <v>2900</v>
      </c>
      <c r="M398" s="8" t="s">
        <v>2900</v>
      </c>
      <c r="N398" s="8" t="s">
        <v>2900</v>
      </c>
      <c r="P398" s="85">
        <v>4.0</v>
      </c>
      <c r="Q398" s="85">
        <v>2.0</v>
      </c>
      <c r="R398" s="86">
        <v>2378.0</v>
      </c>
      <c r="S398" s="89" t="s">
        <v>4826</v>
      </c>
      <c r="T398" s="89" t="s">
        <v>3307</v>
      </c>
      <c r="U398" s="8"/>
      <c r="V398" s="8"/>
    </row>
    <row r="399">
      <c r="A399" s="6">
        <v>45462.0</v>
      </c>
      <c r="B399" s="8" t="s">
        <v>3707</v>
      </c>
      <c r="C399" s="12" t="s">
        <v>10961</v>
      </c>
      <c r="D399" s="8" t="s">
        <v>10962</v>
      </c>
      <c r="E399" s="8" t="s">
        <v>3306</v>
      </c>
      <c r="F399" s="130">
        <v>0.04</v>
      </c>
      <c r="G399" s="100">
        <v>2405.0</v>
      </c>
      <c r="H399" s="100">
        <v>519900.0</v>
      </c>
      <c r="I399" s="100">
        <v>494267.0</v>
      </c>
      <c r="J399" s="100">
        <f t="shared" si="1"/>
        <v>25633</v>
      </c>
      <c r="K399" s="107"/>
      <c r="L399" s="8" t="s">
        <v>2900</v>
      </c>
      <c r="M399" s="8" t="s">
        <v>2900</v>
      </c>
      <c r="N399" s="8" t="s">
        <v>2900</v>
      </c>
      <c r="P399" s="85">
        <v>3.0</v>
      </c>
      <c r="Q399" s="85">
        <v>2.0</v>
      </c>
      <c r="R399" s="86">
        <v>1790.0</v>
      </c>
      <c r="S399" s="97"/>
      <c r="T399" s="89" t="s">
        <v>3307</v>
      </c>
      <c r="U399" s="8"/>
      <c r="V399" s="8"/>
    </row>
    <row r="400">
      <c r="A400" s="6">
        <v>45462.0</v>
      </c>
      <c r="B400" s="8" t="s">
        <v>3413</v>
      </c>
      <c r="C400" s="12" t="s">
        <v>10963</v>
      </c>
      <c r="D400" s="8" t="s">
        <v>10964</v>
      </c>
      <c r="E400" s="8" t="s">
        <v>3314</v>
      </c>
      <c r="F400" s="130">
        <v>0.0244</v>
      </c>
      <c r="G400" s="100">
        <v>1642.0</v>
      </c>
      <c r="H400" s="100">
        <v>500000.0</v>
      </c>
      <c r="I400" s="100">
        <v>377002.0</v>
      </c>
      <c r="J400" s="100">
        <f t="shared" si="1"/>
        <v>122998</v>
      </c>
      <c r="K400" s="107"/>
      <c r="L400" s="8" t="s">
        <v>2900</v>
      </c>
      <c r="M400" s="8" t="s">
        <v>2900</v>
      </c>
      <c r="N400" s="8" t="s">
        <v>2900</v>
      </c>
      <c r="O400" s="88" t="s">
        <v>10965</v>
      </c>
      <c r="P400" s="85">
        <v>4.0</v>
      </c>
      <c r="Q400" s="85">
        <v>4.0</v>
      </c>
      <c r="R400" s="86">
        <v>2567.0</v>
      </c>
      <c r="S400" s="97"/>
      <c r="T400" s="89" t="s">
        <v>3307</v>
      </c>
      <c r="U400" s="8"/>
      <c r="V400" s="8"/>
    </row>
    <row r="401">
      <c r="A401" s="6">
        <v>45462.0</v>
      </c>
      <c r="B401" s="8" t="s">
        <v>10966</v>
      </c>
      <c r="C401" s="12" t="s">
        <v>10967</v>
      </c>
      <c r="D401" s="8" t="s">
        <v>10968</v>
      </c>
      <c r="E401" s="8" t="s">
        <v>3851</v>
      </c>
      <c r="F401" s="130">
        <v>0.042</v>
      </c>
      <c r="G401" s="100">
        <v>1246.0</v>
      </c>
      <c r="H401" s="100">
        <v>289900.0</v>
      </c>
      <c r="I401" s="100">
        <v>218540.0</v>
      </c>
      <c r="J401" s="100">
        <f t="shared" si="1"/>
        <v>71360</v>
      </c>
      <c r="K401" s="91" t="s">
        <v>10969</v>
      </c>
      <c r="L401" s="8" t="s">
        <v>66</v>
      </c>
      <c r="M401" s="8" t="s">
        <v>66</v>
      </c>
      <c r="N401" s="8" t="s">
        <v>66</v>
      </c>
      <c r="P401" s="85">
        <v>3.0</v>
      </c>
      <c r="Q401" s="85">
        <v>1.0</v>
      </c>
      <c r="R401" s="86">
        <v>988.0</v>
      </c>
      <c r="S401" s="97"/>
      <c r="T401" s="89" t="s">
        <v>3307</v>
      </c>
      <c r="U401" s="8"/>
      <c r="V401" s="8"/>
    </row>
    <row r="402">
      <c r="A402" s="6">
        <v>45462.0</v>
      </c>
      <c r="B402" s="8" t="s">
        <v>9580</v>
      </c>
      <c r="C402" s="12" t="s">
        <v>10970</v>
      </c>
      <c r="D402" s="8" t="s">
        <v>10971</v>
      </c>
      <c r="E402" s="8" t="s">
        <v>3306</v>
      </c>
      <c r="F402" s="130">
        <v>0.0275</v>
      </c>
      <c r="G402" s="100">
        <v>1792.0</v>
      </c>
      <c r="H402" s="100">
        <v>575000.0</v>
      </c>
      <c r="I402" s="100">
        <v>401780.0</v>
      </c>
      <c r="J402" s="134">
        <f t="shared" si="1"/>
        <v>173220</v>
      </c>
      <c r="K402" s="107"/>
      <c r="L402" s="8" t="s">
        <v>2900</v>
      </c>
      <c r="M402" s="8" t="s">
        <v>2900</v>
      </c>
      <c r="N402" s="8" t="s">
        <v>2900</v>
      </c>
      <c r="P402" s="85">
        <v>3.0</v>
      </c>
      <c r="Q402" s="85">
        <v>3.0</v>
      </c>
      <c r="R402" s="86">
        <v>3559.0</v>
      </c>
      <c r="S402" s="97"/>
      <c r="T402" s="89" t="s">
        <v>3307</v>
      </c>
      <c r="U402" s="8"/>
      <c r="V402" s="8"/>
    </row>
    <row r="403">
      <c r="A403" s="6">
        <v>45462.0</v>
      </c>
      <c r="B403" s="8" t="s">
        <v>4180</v>
      </c>
      <c r="C403" s="12" t="s">
        <v>10972</v>
      </c>
      <c r="D403" s="8" t="s">
        <v>10973</v>
      </c>
      <c r="E403" s="8" t="s">
        <v>3314</v>
      </c>
      <c r="F403" s="130">
        <v>0.0244</v>
      </c>
      <c r="G403" s="100">
        <v>2153.0</v>
      </c>
      <c r="H403" s="100">
        <v>477000.0</v>
      </c>
      <c r="I403" s="100">
        <v>393462.0</v>
      </c>
      <c r="J403" s="100">
        <f t="shared" si="1"/>
        <v>83538</v>
      </c>
      <c r="K403" s="91" t="s">
        <v>10974</v>
      </c>
      <c r="L403" s="8" t="s">
        <v>66</v>
      </c>
      <c r="M403" s="8" t="s">
        <v>66</v>
      </c>
      <c r="N403" s="8" t="s">
        <v>66</v>
      </c>
      <c r="O403" s="88" t="s">
        <v>10975</v>
      </c>
      <c r="P403" s="85">
        <v>3.0</v>
      </c>
      <c r="Q403" s="85">
        <v>3.0</v>
      </c>
      <c r="R403" s="86">
        <v>2079.0</v>
      </c>
      <c r="S403" s="97"/>
      <c r="T403" s="89" t="s">
        <v>3307</v>
      </c>
      <c r="U403" s="8"/>
      <c r="V403" s="8"/>
    </row>
    <row r="404">
      <c r="A404" s="6">
        <v>45457.0</v>
      </c>
      <c r="B404" s="8" t="s">
        <v>4375</v>
      </c>
      <c r="C404" s="12" t="s">
        <v>10976</v>
      </c>
      <c r="D404" s="8" t="s">
        <v>4377</v>
      </c>
      <c r="E404" s="8" t="s">
        <v>3306</v>
      </c>
      <c r="F404" s="130">
        <v>0.02875</v>
      </c>
      <c r="G404" s="100">
        <v>2122.0</v>
      </c>
      <c r="H404" s="100">
        <v>950000.0</v>
      </c>
      <c r="I404" s="100">
        <v>482774.0</v>
      </c>
      <c r="J404" s="134">
        <f t="shared" si="1"/>
        <v>467226</v>
      </c>
      <c r="K404" s="107"/>
      <c r="L404" s="8" t="s">
        <v>2900</v>
      </c>
      <c r="M404" s="8" t="s">
        <v>2900</v>
      </c>
      <c r="N404" s="8" t="s">
        <v>2900</v>
      </c>
      <c r="P404" s="85">
        <v>4.0</v>
      </c>
      <c r="Q404" s="85">
        <v>5.0</v>
      </c>
      <c r="R404" s="86">
        <v>5014.0</v>
      </c>
      <c r="S404" s="97"/>
      <c r="T404" s="89" t="s">
        <v>3307</v>
      </c>
      <c r="U404" s="8"/>
      <c r="V404" s="8"/>
    </row>
    <row r="405">
      <c r="A405" s="6">
        <v>45457.0</v>
      </c>
      <c r="B405" s="8" t="s">
        <v>10977</v>
      </c>
      <c r="C405" s="12" t="s">
        <v>10976</v>
      </c>
      <c r="D405" s="8" t="s">
        <v>10978</v>
      </c>
      <c r="E405" s="8" t="s">
        <v>3306</v>
      </c>
      <c r="F405" s="130">
        <v>0.0275</v>
      </c>
      <c r="G405" s="100">
        <v>1818.0</v>
      </c>
      <c r="H405" s="100">
        <v>927500.0</v>
      </c>
      <c r="I405" s="100">
        <v>419062.0</v>
      </c>
      <c r="J405" s="134">
        <f t="shared" si="1"/>
        <v>508438</v>
      </c>
      <c r="K405" s="107"/>
      <c r="L405" s="8" t="s">
        <v>2900</v>
      </c>
      <c r="M405" s="8" t="s">
        <v>2900</v>
      </c>
      <c r="N405" s="8" t="s">
        <v>2900</v>
      </c>
      <c r="P405" s="85">
        <v>4.0</v>
      </c>
      <c r="Q405" s="85">
        <v>3.0</v>
      </c>
      <c r="R405" s="86">
        <v>3782.0</v>
      </c>
      <c r="S405" s="97"/>
      <c r="T405" s="89" t="s">
        <v>3307</v>
      </c>
      <c r="U405" s="8"/>
      <c r="V405" s="8"/>
    </row>
    <row r="406">
      <c r="A406" s="6">
        <v>45457.0</v>
      </c>
      <c r="B406" s="8" t="s">
        <v>10921</v>
      </c>
      <c r="C406" s="12" t="s">
        <v>10979</v>
      </c>
      <c r="D406" s="8" t="s">
        <v>10980</v>
      </c>
      <c r="E406" s="8" t="s">
        <v>3306</v>
      </c>
      <c r="F406" s="130">
        <v>0.02375</v>
      </c>
      <c r="G406" s="100">
        <v>1292.0</v>
      </c>
      <c r="H406" s="100">
        <v>405000.0</v>
      </c>
      <c r="I406" s="100">
        <v>306221.0</v>
      </c>
      <c r="J406" s="100">
        <f t="shared" si="1"/>
        <v>98779</v>
      </c>
      <c r="K406" s="91" t="s">
        <v>10981</v>
      </c>
      <c r="L406" s="8" t="s">
        <v>66</v>
      </c>
      <c r="M406" s="8" t="s">
        <v>66</v>
      </c>
      <c r="N406" s="8" t="s">
        <v>66</v>
      </c>
      <c r="P406" s="85">
        <v>4.0</v>
      </c>
      <c r="Q406" s="85">
        <v>3.0</v>
      </c>
      <c r="R406" s="86">
        <v>1994.0</v>
      </c>
      <c r="S406" s="97"/>
      <c r="T406" s="89" t="s">
        <v>3307</v>
      </c>
      <c r="U406" s="8"/>
      <c r="V406" s="8"/>
    </row>
    <row r="407">
      <c r="A407" s="6">
        <v>45457.0</v>
      </c>
      <c r="B407" s="8" t="s">
        <v>10982</v>
      </c>
      <c r="C407" s="12" t="s">
        <v>10983</v>
      </c>
      <c r="D407" s="8" t="s">
        <v>10984</v>
      </c>
      <c r="E407" s="8" t="s">
        <v>3851</v>
      </c>
      <c r="F407" s="130">
        <v>0.027</v>
      </c>
      <c r="G407" s="100">
        <v>1429.0</v>
      </c>
      <c r="H407" s="100">
        <v>464000.0</v>
      </c>
      <c r="I407" s="100">
        <v>330714.0</v>
      </c>
      <c r="J407" s="100">
        <f t="shared" si="1"/>
        <v>133286</v>
      </c>
      <c r="K407" s="91" t="s">
        <v>10985</v>
      </c>
      <c r="L407" s="8" t="s">
        <v>66</v>
      </c>
      <c r="M407" s="8" t="s">
        <v>66</v>
      </c>
      <c r="N407" s="8" t="s">
        <v>66</v>
      </c>
      <c r="P407" s="85">
        <v>4.0</v>
      </c>
      <c r="Q407" s="85">
        <v>4.0</v>
      </c>
      <c r="R407" s="86">
        <v>2242.0</v>
      </c>
      <c r="S407" s="97"/>
      <c r="T407" s="89" t="s">
        <v>3307</v>
      </c>
      <c r="U407" s="8"/>
      <c r="V407" s="8"/>
    </row>
    <row r="408">
      <c r="A408" s="6">
        <v>45456.0</v>
      </c>
      <c r="B408" s="8" t="s">
        <v>7564</v>
      </c>
      <c r="C408" s="12" t="s">
        <v>10986</v>
      </c>
      <c r="D408" s="8" t="s">
        <v>10987</v>
      </c>
      <c r="E408" s="8" t="s">
        <v>3306</v>
      </c>
      <c r="F408" s="130">
        <v>0.0394</v>
      </c>
      <c r="G408" s="100">
        <v>1542.0</v>
      </c>
      <c r="H408" s="100">
        <v>449900.0</v>
      </c>
      <c r="I408" s="100">
        <v>284564.0</v>
      </c>
      <c r="J408" s="134">
        <f t="shared" si="1"/>
        <v>165336</v>
      </c>
      <c r="K408" s="107"/>
      <c r="L408" s="8" t="s">
        <v>2900</v>
      </c>
      <c r="M408" s="8" t="s">
        <v>2900</v>
      </c>
      <c r="N408" s="8" t="s">
        <v>2900</v>
      </c>
      <c r="P408" s="85">
        <v>4.0</v>
      </c>
      <c r="Q408" s="85">
        <v>3.0</v>
      </c>
      <c r="R408" s="86">
        <v>2690.0</v>
      </c>
      <c r="S408" s="97"/>
      <c r="T408" s="89" t="s">
        <v>3307</v>
      </c>
      <c r="U408" s="8"/>
      <c r="V408" s="8"/>
    </row>
    <row r="409">
      <c r="A409" s="6">
        <v>45456.0</v>
      </c>
      <c r="B409" s="8" t="s">
        <v>10988</v>
      </c>
      <c r="C409" s="12" t="s">
        <v>10989</v>
      </c>
      <c r="D409" s="8" t="s">
        <v>10990</v>
      </c>
      <c r="E409" s="8" t="s">
        <v>3306</v>
      </c>
      <c r="F409" s="130">
        <v>0.025</v>
      </c>
      <c r="G409" s="100">
        <v>3428.0</v>
      </c>
      <c r="H409" s="100">
        <v>747900.0</v>
      </c>
      <c r="I409" s="100">
        <v>443811.0</v>
      </c>
      <c r="J409" s="134">
        <f t="shared" si="1"/>
        <v>304089</v>
      </c>
      <c r="K409" s="107"/>
      <c r="L409" s="8" t="s">
        <v>2900</v>
      </c>
      <c r="M409" s="8" t="s">
        <v>2900</v>
      </c>
      <c r="N409" s="8" t="s">
        <v>2900</v>
      </c>
      <c r="P409" s="85">
        <v>3.0</v>
      </c>
      <c r="Q409" s="85">
        <v>3.0</v>
      </c>
      <c r="R409" s="86">
        <v>3214.0</v>
      </c>
      <c r="S409" s="97"/>
      <c r="T409" s="89" t="s">
        <v>3307</v>
      </c>
      <c r="U409" s="8"/>
      <c r="V409" s="8"/>
    </row>
    <row r="410">
      <c r="A410" s="6">
        <v>45456.0</v>
      </c>
      <c r="B410" s="8" t="s">
        <v>10223</v>
      </c>
      <c r="C410" s="12" t="s">
        <v>10991</v>
      </c>
      <c r="D410" s="8" t="s">
        <v>10992</v>
      </c>
      <c r="E410" s="8" t="s">
        <v>3851</v>
      </c>
      <c r="F410" s="130">
        <v>0.028</v>
      </c>
      <c r="G410" s="100">
        <v>1294.0</v>
      </c>
      <c r="H410" s="100">
        <v>480000.0</v>
      </c>
      <c r="I410" s="100">
        <v>289789.0</v>
      </c>
      <c r="J410" s="134">
        <f t="shared" si="1"/>
        <v>190211</v>
      </c>
      <c r="K410" s="107"/>
      <c r="L410" s="8" t="s">
        <v>2900</v>
      </c>
      <c r="M410" s="8" t="s">
        <v>2900</v>
      </c>
      <c r="N410" s="8" t="s">
        <v>2900</v>
      </c>
      <c r="P410" s="85">
        <v>3.0</v>
      </c>
      <c r="Q410" s="85">
        <v>3.0</v>
      </c>
      <c r="R410" s="86">
        <v>1840.0</v>
      </c>
      <c r="S410" s="97"/>
      <c r="T410" s="89" t="s">
        <v>3307</v>
      </c>
      <c r="U410" s="8"/>
      <c r="V410" s="8"/>
    </row>
    <row r="411">
      <c r="A411" s="6">
        <v>45456.0</v>
      </c>
      <c r="B411" s="8" t="s">
        <v>10993</v>
      </c>
      <c r="C411" s="12" t="s">
        <v>10994</v>
      </c>
      <c r="D411" s="8" t="s">
        <v>10995</v>
      </c>
      <c r="E411" s="8" t="s">
        <v>3306</v>
      </c>
      <c r="F411" s="130">
        <v>0.0275</v>
      </c>
      <c r="G411" s="100">
        <v>1099.0</v>
      </c>
      <c r="H411" s="100">
        <v>400000.0</v>
      </c>
      <c r="I411" s="100">
        <v>253273.0</v>
      </c>
      <c r="J411" s="100">
        <f t="shared" si="1"/>
        <v>146727</v>
      </c>
      <c r="K411" s="107"/>
      <c r="L411" s="8" t="s">
        <v>66</v>
      </c>
      <c r="M411" s="8" t="s">
        <v>66</v>
      </c>
      <c r="N411" s="8" t="s">
        <v>2900</v>
      </c>
      <c r="P411" s="85">
        <v>4.0</v>
      </c>
      <c r="Q411" s="85">
        <v>4.0</v>
      </c>
      <c r="R411" s="86">
        <v>2208.0</v>
      </c>
      <c r="S411" s="97"/>
      <c r="T411" s="89" t="s">
        <v>3693</v>
      </c>
      <c r="U411" s="8"/>
      <c r="V411" s="8"/>
    </row>
    <row r="412">
      <c r="A412" s="6">
        <v>45455.0</v>
      </c>
      <c r="B412" s="8" t="s">
        <v>10996</v>
      </c>
      <c r="C412" s="12" t="s">
        <v>10997</v>
      </c>
      <c r="D412" s="8" t="s">
        <v>10998</v>
      </c>
      <c r="E412" s="8" t="s">
        <v>3306</v>
      </c>
      <c r="F412" s="130">
        <v>0.06</v>
      </c>
      <c r="G412" s="100">
        <v>2366.0</v>
      </c>
      <c r="H412" s="100">
        <v>439900.0</v>
      </c>
      <c r="I412" s="100">
        <v>388238.0</v>
      </c>
      <c r="J412" s="100">
        <f t="shared" si="1"/>
        <v>51662</v>
      </c>
      <c r="K412" s="107"/>
      <c r="L412" s="8" t="s">
        <v>2900</v>
      </c>
      <c r="M412" s="8" t="s">
        <v>2900</v>
      </c>
      <c r="N412" s="8" t="s">
        <v>2900</v>
      </c>
      <c r="P412" s="85">
        <v>3.0</v>
      </c>
      <c r="Q412" s="85">
        <v>1.0</v>
      </c>
      <c r="R412" s="86">
        <v>1388.0</v>
      </c>
      <c r="S412" s="97"/>
      <c r="T412" s="89" t="s">
        <v>3307</v>
      </c>
      <c r="U412" s="8" t="s">
        <v>5579</v>
      </c>
      <c r="V412" s="8"/>
    </row>
    <row r="413">
      <c r="A413" s="6">
        <v>45455.0</v>
      </c>
      <c r="B413" s="8" t="s">
        <v>10223</v>
      </c>
      <c r="C413" s="12" t="s">
        <v>10999</v>
      </c>
      <c r="D413" s="8" t="s">
        <v>11000</v>
      </c>
      <c r="E413" s="8" t="s">
        <v>3306</v>
      </c>
      <c r="F413" s="130">
        <v>0.03</v>
      </c>
      <c r="G413" s="100">
        <v>1051.0</v>
      </c>
      <c r="H413" s="100">
        <v>280000.0</v>
      </c>
      <c r="I413" s="100">
        <v>236130.0</v>
      </c>
      <c r="J413" s="100">
        <f t="shared" si="1"/>
        <v>43870</v>
      </c>
      <c r="K413" s="91" t="s">
        <v>11001</v>
      </c>
      <c r="L413" s="8" t="s">
        <v>66</v>
      </c>
      <c r="M413" s="8" t="s">
        <v>66</v>
      </c>
      <c r="N413" s="8"/>
      <c r="P413" s="85">
        <v>2.0</v>
      </c>
      <c r="Q413" s="85">
        <v>2.0</v>
      </c>
      <c r="R413" s="86">
        <v>1178.0</v>
      </c>
      <c r="S413" s="97"/>
      <c r="T413" s="89" t="s">
        <v>3307</v>
      </c>
      <c r="U413" s="8"/>
      <c r="V413" s="8"/>
    </row>
    <row r="414">
      <c r="A414" s="6">
        <v>45455.0</v>
      </c>
      <c r="B414" s="8" t="s">
        <v>11002</v>
      </c>
      <c r="C414" s="12" t="s">
        <v>11003</v>
      </c>
      <c r="D414" s="8" t="s">
        <v>11004</v>
      </c>
      <c r="E414" s="8" t="s">
        <v>3306</v>
      </c>
      <c r="F414" s="130">
        <v>0.0472</v>
      </c>
      <c r="G414" s="100">
        <v>3205.0</v>
      </c>
      <c r="H414" s="100">
        <v>800000.0</v>
      </c>
      <c r="I414" s="100">
        <v>596149.0</v>
      </c>
      <c r="J414" s="134">
        <f t="shared" si="1"/>
        <v>203851</v>
      </c>
      <c r="K414" s="107"/>
      <c r="L414" s="8" t="s">
        <v>2900</v>
      </c>
      <c r="M414" s="8" t="s">
        <v>2900</v>
      </c>
      <c r="N414" s="8" t="s">
        <v>2900</v>
      </c>
      <c r="P414" s="85">
        <v>5.0</v>
      </c>
      <c r="Q414" s="85">
        <v>3.0</v>
      </c>
      <c r="R414" s="86">
        <v>3348.0</v>
      </c>
      <c r="S414" s="97"/>
      <c r="T414" s="89" t="s">
        <v>3307</v>
      </c>
      <c r="U414" s="8"/>
      <c r="V414" s="8"/>
    </row>
    <row r="415">
      <c r="A415" s="6">
        <v>45455.0</v>
      </c>
      <c r="B415" s="8" t="s">
        <v>10529</v>
      </c>
      <c r="C415" s="12" t="s">
        <v>11005</v>
      </c>
      <c r="D415" s="8" t="s">
        <v>11006</v>
      </c>
      <c r="E415" s="8" t="s">
        <v>3306</v>
      </c>
      <c r="F415" s="130">
        <v>0.027</v>
      </c>
      <c r="G415" s="100">
        <v>2003.0</v>
      </c>
      <c r="H415" s="100">
        <v>550000.0</v>
      </c>
      <c r="I415" s="100">
        <v>463474.0</v>
      </c>
      <c r="J415" s="100">
        <f t="shared" si="1"/>
        <v>86526</v>
      </c>
      <c r="K415" s="91" t="s">
        <v>11007</v>
      </c>
      <c r="L415" s="8" t="s">
        <v>66</v>
      </c>
      <c r="M415" s="8" t="s">
        <v>66</v>
      </c>
      <c r="N415" s="8" t="s">
        <v>2900</v>
      </c>
      <c r="P415" s="85">
        <v>4.0</v>
      </c>
      <c r="Q415" s="85">
        <v>4.0</v>
      </c>
      <c r="R415" s="86">
        <v>2558.0</v>
      </c>
      <c r="S415" s="97"/>
      <c r="T415" s="89" t="s">
        <v>3307</v>
      </c>
      <c r="U415" s="8"/>
      <c r="V415" s="8"/>
    </row>
    <row r="416">
      <c r="A416" s="6">
        <v>45454.0</v>
      </c>
      <c r="B416" s="8" t="s">
        <v>11008</v>
      </c>
      <c r="C416" s="12" t="s">
        <v>11009</v>
      </c>
      <c r="D416" s="8" t="s">
        <v>11010</v>
      </c>
      <c r="E416" s="8" t="s">
        <v>3306</v>
      </c>
      <c r="F416" s="130">
        <v>0.053</v>
      </c>
      <c r="G416" s="100">
        <v>1931.0</v>
      </c>
      <c r="H416" s="100">
        <v>369500.0</v>
      </c>
      <c r="I416" s="100">
        <v>345016.0</v>
      </c>
      <c r="J416" s="100">
        <f t="shared" si="1"/>
        <v>24484</v>
      </c>
      <c r="K416" s="107"/>
      <c r="L416" s="8" t="s">
        <v>2900</v>
      </c>
      <c r="M416" s="8" t="s">
        <v>2900</v>
      </c>
      <c r="N416" s="8" t="s">
        <v>2900</v>
      </c>
      <c r="P416" s="85">
        <v>3.0</v>
      </c>
      <c r="Q416" s="85">
        <v>2.0</v>
      </c>
      <c r="R416" s="86">
        <v>1152.0</v>
      </c>
      <c r="S416" s="97"/>
      <c r="T416" s="89" t="s">
        <v>3307</v>
      </c>
      <c r="U416" s="8" t="s">
        <v>5579</v>
      </c>
      <c r="V416" s="8" t="s">
        <v>3337</v>
      </c>
    </row>
    <row r="417">
      <c r="A417" s="6">
        <v>45454.0</v>
      </c>
      <c r="B417" s="8" t="s">
        <v>4917</v>
      </c>
      <c r="C417" s="12" t="s">
        <v>11011</v>
      </c>
      <c r="D417" s="8" t="s">
        <v>11012</v>
      </c>
      <c r="E417" s="8" t="s">
        <v>3306</v>
      </c>
      <c r="F417" s="130">
        <v>0.025</v>
      </c>
      <c r="G417" s="100">
        <v>1405.0</v>
      </c>
      <c r="H417" s="100">
        <v>499000.0</v>
      </c>
      <c r="I417" s="100">
        <v>326614.0</v>
      </c>
      <c r="J417" s="134">
        <f t="shared" si="1"/>
        <v>172386</v>
      </c>
      <c r="K417" s="107"/>
      <c r="L417" s="8" t="s">
        <v>2900</v>
      </c>
      <c r="M417" s="8" t="s">
        <v>2900</v>
      </c>
      <c r="N417" s="8" t="s">
        <v>2900</v>
      </c>
      <c r="P417" s="85">
        <v>4.0</v>
      </c>
      <c r="Q417" s="85">
        <v>4.0</v>
      </c>
      <c r="R417" s="86">
        <v>2997.0</v>
      </c>
      <c r="S417" s="97"/>
      <c r="T417" s="89" t="s">
        <v>3940</v>
      </c>
      <c r="U417" s="8"/>
      <c r="V417" s="8" t="s">
        <v>3337</v>
      </c>
    </row>
    <row r="418">
      <c r="A418" s="6">
        <v>45454.0</v>
      </c>
      <c r="B418" s="8" t="s">
        <v>11013</v>
      </c>
      <c r="C418" s="12" t="s">
        <v>11014</v>
      </c>
      <c r="D418" s="8" t="s">
        <v>11015</v>
      </c>
      <c r="E418" s="8" t="s">
        <v>3306</v>
      </c>
      <c r="F418" s="130">
        <v>0.03</v>
      </c>
      <c r="G418" s="100">
        <v>1400.0</v>
      </c>
      <c r="H418" s="100">
        <v>385000.0</v>
      </c>
      <c r="I418" s="100">
        <v>315030.0</v>
      </c>
      <c r="J418" s="100">
        <f t="shared" si="1"/>
        <v>69970</v>
      </c>
      <c r="K418" s="91" t="s">
        <v>11016</v>
      </c>
      <c r="L418" s="8" t="s">
        <v>66</v>
      </c>
      <c r="M418" s="8" t="s">
        <v>66</v>
      </c>
      <c r="N418" s="8" t="s">
        <v>66</v>
      </c>
      <c r="P418" s="85">
        <v>4.0</v>
      </c>
      <c r="Q418" s="85">
        <v>2.0</v>
      </c>
      <c r="R418" s="86">
        <v>1666.0</v>
      </c>
      <c r="S418" s="97"/>
      <c r="T418" s="89" t="s">
        <v>3307</v>
      </c>
      <c r="U418" s="8"/>
      <c r="V418" s="8" t="s">
        <v>3337</v>
      </c>
    </row>
    <row r="419">
      <c r="A419" s="6">
        <v>45454.0</v>
      </c>
      <c r="B419" s="8" t="s">
        <v>3374</v>
      </c>
      <c r="C419" s="12" t="s">
        <v>11014</v>
      </c>
      <c r="D419" s="8" t="s">
        <v>11017</v>
      </c>
      <c r="E419" s="8" t="s">
        <v>3306</v>
      </c>
      <c r="F419" s="130">
        <v>0.05875</v>
      </c>
      <c r="G419" s="100">
        <v>2269.0</v>
      </c>
      <c r="H419" s="100">
        <v>415000.0</v>
      </c>
      <c r="I419" s="100">
        <v>375427.0</v>
      </c>
      <c r="J419" s="100">
        <f t="shared" si="1"/>
        <v>39573</v>
      </c>
      <c r="K419" s="107"/>
      <c r="L419" s="8" t="s">
        <v>2900</v>
      </c>
      <c r="M419" s="8" t="s">
        <v>2900</v>
      </c>
      <c r="N419" s="8" t="s">
        <v>2900</v>
      </c>
      <c r="P419" s="85">
        <v>3.0</v>
      </c>
      <c r="Q419" s="85">
        <v>3.0</v>
      </c>
      <c r="R419" s="86">
        <v>1216.0</v>
      </c>
      <c r="S419" s="97"/>
      <c r="T419" s="89" t="s">
        <v>3307</v>
      </c>
      <c r="U419" s="8"/>
      <c r="V419" s="8" t="s">
        <v>3337</v>
      </c>
    </row>
    <row r="420">
      <c r="A420" s="6">
        <v>45454.0</v>
      </c>
      <c r="B420" s="8" t="s">
        <v>11018</v>
      </c>
      <c r="C420" s="12" t="s">
        <v>11019</v>
      </c>
      <c r="D420" s="8" t="s">
        <v>11020</v>
      </c>
      <c r="E420" s="8" t="s">
        <v>3306</v>
      </c>
      <c r="F420" s="130">
        <v>0.03</v>
      </c>
      <c r="G420" s="100">
        <v>1482.0</v>
      </c>
      <c r="H420" s="100">
        <v>499900.0</v>
      </c>
      <c r="I420" s="100">
        <v>320289.0</v>
      </c>
      <c r="J420" s="134">
        <f t="shared" si="1"/>
        <v>179611</v>
      </c>
      <c r="K420" s="107"/>
      <c r="L420" s="8" t="s">
        <v>2900</v>
      </c>
      <c r="M420" s="8" t="s">
        <v>2900</v>
      </c>
      <c r="N420" s="8" t="s">
        <v>2900</v>
      </c>
      <c r="P420" s="85">
        <v>4.0</v>
      </c>
      <c r="Q420" s="85">
        <v>2.0</v>
      </c>
      <c r="R420" s="86">
        <v>1789.0</v>
      </c>
      <c r="S420" s="97"/>
      <c r="T420" s="89" t="s">
        <v>3307</v>
      </c>
      <c r="U420" s="8"/>
      <c r="V420" s="8" t="s">
        <v>3337</v>
      </c>
    </row>
    <row r="421">
      <c r="A421" s="6">
        <v>45454.0</v>
      </c>
      <c r="B421" s="8" t="s">
        <v>3491</v>
      </c>
      <c r="C421" s="12" t="s">
        <v>11021</v>
      </c>
      <c r="D421" s="8" t="s">
        <v>11022</v>
      </c>
      <c r="E421" s="8" t="s">
        <v>3306</v>
      </c>
      <c r="F421" s="130">
        <v>0.0281</v>
      </c>
      <c r="G421" s="100">
        <v>1442.0</v>
      </c>
      <c r="H421" s="100">
        <v>475000.0</v>
      </c>
      <c r="I421" s="100">
        <v>325894.0</v>
      </c>
      <c r="J421" s="100">
        <f t="shared" si="1"/>
        <v>149106</v>
      </c>
      <c r="K421" s="91" t="s">
        <v>11023</v>
      </c>
      <c r="L421" s="8" t="s">
        <v>66</v>
      </c>
      <c r="M421" s="8" t="s">
        <v>66</v>
      </c>
      <c r="N421" s="8"/>
      <c r="P421" s="85">
        <v>3.0</v>
      </c>
      <c r="Q421" s="85">
        <v>3.0</v>
      </c>
      <c r="R421" s="86">
        <v>2560.0</v>
      </c>
      <c r="S421" s="97"/>
      <c r="T421" s="89" t="s">
        <v>3307</v>
      </c>
      <c r="U421" s="8"/>
      <c r="V421" s="8" t="s">
        <v>3337</v>
      </c>
    </row>
    <row r="422">
      <c r="A422" s="6">
        <v>45454.0</v>
      </c>
      <c r="B422" s="8" t="s">
        <v>6142</v>
      </c>
      <c r="C422" s="12" t="s">
        <v>11024</v>
      </c>
      <c r="D422" s="8" t="s">
        <v>11025</v>
      </c>
      <c r="E422" s="8" t="s">
        <v>3851</v>
      </c>
      <c r="F422" s="130">
        <v>0.031</v>
      </c>
      <c r="G422" s="100">
        <v>1654.0</v>
      </c>
      <c r="H422" s="100">
        <v>530000.0</v>
      </c>
      <c r="I422" s="100">
        <v>362122.0</v>
      </c>
      <c r="J422" s="134">
        <f t="shared" si="1"/>
        <v>167878</v>
      </c>
      <c r="K422" s="107"/>
      <c r="L422" s="8" t="s">
        <v>2900</v>
      </c>
      <c r="M422" s="8" t="s">
        <v>2900</v>
      </c>
      <c r="N422" s="8" t="s">
        <v>2900</v>
      </c>
      <c r="P422" s="85">
        <v>3.0</v>
      </c>
      <c r="Q422" s="85">
        <v>3.0</v>
      </c>
      <c r="R422" s="86">
        <v>3170.0</v>
      </c>
      <c r="S422" s="97"/>
      <c r="T422" s="89" t="s">
        <v>3307</v>
      </c>
      <c r="U422" s="8" t="s">
        <v>5579</v>
      </c>
      <c r="V422" s="8" t="s">
        <v>4826</v>
      </c>
    </row>
    <row r="423">
      <c r="A423" s="6">
        <v>45454.0</v>
      </c>
      <c r="B423" s="8" t="s">
        <v>3521</v>
      </c>
      <c r="C423" s="12" t="s">
        <v>11026</v>
      </c>
      <c r="D423" s="8" t="s">
        <v>11027</v>
      </c>
      <c r="E423" s="8" t="s">
        <v>3306</v>
      </c>
      <c r="F423" s="130">
        <v>0.02875</v>
      </c>
      <c r="G423" s="100">
        <v>1147.0</v>
      </c>
      <c r="H423" s="100">
        <v>415000.0</v>
      </c>
      <c r="I423" s="100">
        <v>257746.0</v>
      </c>
      <c r="J423" s="134">
        <f t="shared" si="1"/>
        <v>157254</v>
      </c>
      <c r="K423" s="107"/>
      <c r="L423" s="8" t="s">
        <v>2900</v>
      </c>
      <c r="M423" s="8" t="s">
        <v>2900</v>
      </c>
      <c r="N423" s="8" t="s">
        <v>2900</v>
      </c>
      <c r="P423" s="85">
        <v>4.0</v>
      </c>
      <c r="Q423" s="85">
        <v>2.0</v>
      </c>
      <c r="R423" s="86">
        <v>2100.0</v>
      </c>
      <c r="S423" s="97"/>
      <c r="T423" s="89" t="s">
        <v>3307</v>
      </c>
      <c r="U423" s="8"/>
      <c r="V423" s="8" t="s">
        <v>3337</v>
      </c>
    </row>
    <row r="424">
      <c r="A424" s="6">
        <v>45454.0</v>
      </c>
      <c r="B424" s="8" t="s">
        <v>5712</v>
      </c>
      <c r="C424" s="12" t="s">
        <v>11028</v>
      </c>
      <c r="D424" s="8" t="s">
        <v>11029</v>
      </c>
      <c r="E424" s="8" t="s">
        <v>3306</v>
      </c>
      <c r="F424" s="130">
        <v>0.036</v>
      </c>
      <c r="G424" s="100">
        <v>803.0</v>
      </c>
      <c r="H424" s="100">
        <v>272000.0</v>
      </c>
      <c r="I424" s="100">
        <v>157774.0</v>
      </c>
      <c r="J424" s="100">
        <f t="shared" si="1"/>
        <v>114226</v>
      </c>
      <c r="K424" s="91" t="s">
        <v>11030</v>
      </c>
      <c r="L424" s="8" t="s">
        <v>66</v>
      </c>
      <c r="M424" s="8" t="s">
        <v>66</v>
      </c>
      <c r="N424" s="8" t="s">
        <v>66</v>
      </c>
      <c r="P424" s="85">
        <v>3.0</v>
      </c>
      <c r="Q424" s="85">
        <v>3.0</v>
      </c>
      <c r="R424" s="86">
        <v>1530.0</v>
      </c>
      <c r="S424" s="97"/>
      <c r="T424" s="89" t="s">
        <v>3307</v>
      </c>
      <c r="U424" s="8"/>
      <c r="V424" s="8" t="s">
        <v>3337</v>
      </c>
    </row>
    <row r="425">
      <c r="A425" s="6">
        <v>45454.0</v>
      </c>
      <c r="B425" s="8" t="s">
        <v>11031</v>
      </c>
      <c r="C425" s="12" t="s">
        <v>11032</v>
      </c>
      <c r="D425" s="8" t="s">
        <v>11033</v>
      </c>
      <c r="E425" s="8" t="s">
        <v>3306</v>
      </c>
      <c r="F425" s="130">
        <v>0.03</v>
      </c>
      <c r="G425" s="100">
        <v>1921.0</v>
      </c>
      <c r="H425" s="100">
        <v>455000.0</v>
      </c>
      <c r="I425" s="100">
        <v>431501.0</v>
      </c>
      <c r="J425" s="100">
        <f t="shared" si="1"/>
        <v>23499</v>
      </c>
      <c r="K425" s="91" t="s">
        <v>11034</v>
      </c>
      <c r="L425" s="8" t="s">
        <v>66</v>
      </c>
      <c r="M425" s="8" t="s">
        <v>66</v>
      </c>
      <c r="N425" s="8"/>
      <c r="P425" s="85">
        <v>3.0</v>
      </c>
      <c r="Q425" s="85">
        <v>2.0</v>
      </c>
      <c r="R425" s="86">
        <v>1738.0</v>
      </c>
      <c r="S425" s="97"/>
      <c r="T425" s="89" t="s">
        <v>3940</v>
      </c>
      <c r="U425" s="8"/>
      <c r="V425" s="8" t="s">
        <v>4826</v>
      </c>
    </row>
    <row r="426">
      <c r="A426" s="6">
        <v>45454.0</v>
      </c>
      <c r="B426" s="8" t="s">
        <v>4184</v>
      </c>
      <c r="C426" s="12" t="s">
        <v>11035</v>
      </c>
      <c r="D426" s="8" t="s">
        <v>11036</v>
      </c>
      <c r="E426" s="8" t="s">
        <v>3314</v>
      </c>
      <c r="F426" s="130">
        <v>0.0618</v>
      </c>
      <c r="G426" s="100">
        <v>3000.0</v>
      </c>
      <c r="H426" s="100">
        <v>415000.0</v>
      </c>
      <c r="I426" s="100">
        <v>397785.0</v>
      </c>
      <c r="J426" s="100">
        <f t="shared" si="1"/>
        <v>17215</v>
      </c>
      <c r="K426" s="91" t="s">
        <v>11037</v>
      </c>
      <c r="L426" s="8" t="s">
        <v>66</v>
      </c>
      <c r="M426" s="8" t="s">
        <v>66</v>
      </c>
      <c r="N426" s="8" t="s">
        <v>66</v>
      </c>
      <c r="P426" s="85">
        <v>4.0</v>
      </c>
      <c r="Q426" s="85">
        <v>2.0</v>
      </c>
      <c r="R426" s="86">
        <v>1727.0</v>
      </c>
      <c r="S426" s="97"/>
      <c r="T426" s="89" t="s">
        <v>3307</v>
      </c>
      <c r="U426" s="8"/>
      <c r="V426" s="8" t="s">
        <v>3337</v>
      </c>
    </row>
    <row r="427">
      <c r="A427" s="6">
        <v>45454.0</v>
      </c>
      <c r="B427" s="8" t="s">
        <v>7908</v>
      </c>
      <c r="C427" s="12" t="s">
        <v>11038</v>
      </c>
      <c r="D427" s="8" t="s">
        <v>11039</v>
      </c>
      <c r="E427" s="8" t="s">
        <v>3306</v>
      </c>
      <c r="F427" s="130">
        <v>0.0275</v>
      </c>
      <c r="G427" s="100">
        <v>1469.0</v>
      </c>
      <c r="H427" s="100">
        <v>405000.0</v>
      </c>
      <c r="I427" s="100">
        <v>337231.0</v>
      </c>
      <c r="J427" s="100">
        <f t="shared" si="1"/>
        <v>67769</v>
      </c>
      <c r="K427" s="91" t="s">
        <v>11040</v>
      </c>
      <c r="L427" s="8" t="s">
        <v>66</v>
      </c>
      <c r="M427" s="8" t="s">
        <v>66</v>
      </c>
      <c r="N427" s="8" t="s">
        <v>66</v>
      </c>
      <c r="P427" s="85">
        <v>4.0</v>
      </c>
      <c r="Q427" s="85">
        <v>3.0</v>
      </c>
      <c r="R427" s="86">
        <v>1886.0</v>
      </c>
      <c r="S427" s="97"/>
      <c r="T427" s="89" t="s">
        <v>3307</v>
      </c>
      <c r="U427" s="8"/>
      <c r="V427" s="8" t="s">
        <v>4826</v>
      </c>
    </row>
    <row r="428">
      <c r="A428" s="6">
        <v>45454.0</v>
      </c>
      <c r="B428" s="8" t="s">
        <v>7044</v>
      </c>
      <c r="C428" s="12" t="s">
        <v>11041</v>
      </c>
      <c r="D428" s="8" t="s">
        <v>11042</v>
      </c>
      <c r="E428" s="8" t="s">
        <v>3306</v>
      </c>
      <c r="F428" s="130">
        <v>0.0566</v>
      </c>
      <c r="G428" s="100">
        <v>3120.0</v>
      </c>
      <c r="H428" s="100">
        <v>589900.0</v>
      </c>
      <c r="I428" s="100">
        <v>528001.0</v>
      </c>
      <c r="J428" s="100">
        <f t="shared" si="1"/>
        <v>61899</v>
      </c>
      <c r="K428" s="107"/>
      <c r="L428" s="8" t="s">
        <v>2900</v>
      </c>
      <c r="M428" s="8" t="s">
        <v>2900</v>
      </c>
      <c r="N428" s="8" t="s">
        <v>2900</v>
      </c>
      <c r="P428" s="85">
        <v>3.0</v>
      </c>
      <c r="Q428" s="85">
        <v>2.0</v>
      </c>
      <c r="R428" s="86">
        <v>1584.0</v>
      </c>
      <c r="S428" s="97"/>
      <c r="T428" s="89" t="s">
        <v>3307</v>
      </c>
      <c r="U428" s="8"/>
      <c r="V428" s="8" t="s">
        <v>3337</v>
      </c>
    </row>
    <row r="429">
      <c r="A429" s="6">
        <v>45454.0</v>
      </c>
      <c r="B429" s="8" t="s">
        <v>8950</v>
      </c>
      <c r="C429" s="12" t="s">
        <v>11043</v>
      </c>
      <c r="D429" s="8" t="s">
        <v>11044</v>
      </c>
      <c r="E429" s="8" t="s">
        <v>3306</v>
      </c>
      <c r="F429" s="130">
        <v>0.04875</v>
      </c>
      <c r="G429" s="100">
        <v>2414.0</v>
      </c>
      <c r="H429" s="100">
        <v>500000.0</v>
      </c>
      <c r="I429" s="100">
        <v>441567.0</v>
      </c>
      <c r="J429" s="100">
        <f t="shared" si="1"/>
        <v>58433</v>
      </c>
      <c r="K429" s="91" t="s">
        <v>11045</v>
      </c>
      <c r="L429" s="8" t="s">
        <v>66</v>
      </c>
      <c r="M429" s="8" t="s">
        <v>66</v>
      </c>
      <c r="N429" s="8"/>
      <c r="P429" s="85">
        <v>4.0</v>
      </c>
      <c r="Q429" s="85">
        <v>3.0</v>
      </c>
      <c r="R429" s="86">
        <v>2708.0</v>
      </c>
      <c r="S429" s="97"/>
      <c r="T429" s="89" t="s">
        <v>3693</v>
      </c>
      <c r="U429" s="8"/>
      <c r="V429" s="8" t="s">
        <v>3337</v>
      </c>
    </row>
    <row r="430">
      <c r="A430" s="6">
        <v>45450.0</v>
      </c>
      <c r="B430" s="8" t="s">
        <v>11046</v>
      </c>
      <c r="C430" s="12" t="s">
        <v>11047</v>
      </c>
      <c r="D430" s="8" t="s">
        <v>11048</v>
      </c>
      <c r="E430" s="8" t="s">
        <v>3306</v>
      </c>
      <c r="F430" s="130">
        <v>0.05125</v>
      </c>
      <c r="G430" s="100">
        <v>2461.0</v>
      </c>
      <c r="H430" s="100">
        <v>450000.0</v>
      </c>
      <c r="I430" s="100">
        <v>440366.0</v>
      </c>
      <c r="J430" s="100">
        <f t="shared" si="1"/>
        <v>9634</v>
      </c>
      <c r="K430" s="107"/>
      <c r="L430" s="8" t="s">
        <v>2900</v>
      </c>
      <c r="M430" s="8" t="s">
        <v>2900</v>
      </c>
      <c r="N430" s="8" t="s">
        <v>2900</v>
      </c>
      <c r="P430" s="85">
        <v>3.0</v>
      </c>
      <c r="Q430" s="85">
        <v>2.0</v>
      </c>
      <c r="R430" s="86">
        <v>1432.0</v>
      </c>
      <c r="S430" s="97"/>
      <c r="T430" s="89" t="s">
        <v>3307</v>
      </c>
      <c r="U430" s="8" t="s">
        <v>5579</v>
      </c>
      <c r="V430" s="8" t="s">
        <v>3337</v>
      </c>
    </row>
    <row r="431">
      <c r="A431" s="6">
        <v>45450.0</v>
      </c>
      <c r="B431" s="8" t="s">
        <v>5867</v>
      </c>
      <c r="C431" s="12" t="s">
        <v>11049</v>
      </c>
      <c r="D431" s="8" t="s">
        <v>11050</v>
      </c>
      <c r="E431" s="8" t="s">
        <v>3306</v>
      </c>
      <c r="F431" s="130">
        <v>0.0394</v>
      </c>
      <c r="G431" s="100">
        <v>970.0</v>
      </c>
      <c r="H431" s="100">
        <v>330000.0</v>
      </c>
      <c r="I431" s="100">
        <v>179058.0</v>
      </c>
      <c r="J431" s="134">
        <f t="shared" si="1"/>
        <v>150942</v>
      </c>
      <c r="K431" s="107"/>
      <c r="L431" s="8" t="s">
        <v>2900</v>
      </c>
      <c r="M431" s="8" t="s">
        <v>2900</v>
      </c>
      <c r="N431" s="8" t="s">
        <v>2900</v>
      </c>
      <c r="P431" s="85">
        <v>2.0</v>
      </c>
      <c r="Q431" s="85">
        <v>3.0</v>
      </c>
      <c r="R431" s="86">
        <v>1564.0</v>
      </c>
      <c r="S431" s="97"/>
      <c r="T431" s="89" t="s">
        <v>3307</v>
      </c>
      <c r="U431" s="8"/>
      <c r="V431" s="8" t="s">
        <v>3337</v>
      </c>
    </row>
    <row r="432">
      <c r="A432" s="6">
        <v>45450.0</v>
      </c>
      <c r="B432" s="8" t="s">
        <v>5073</v>
      </c>
      <c r="C432" s="12" t="s">
        <v>11051</v>
      </c>
      <c r="D432" s="8" t="s">
        <v>11052</v>
      </c>
      <c r="E432" s="8" t="s">
        <v>3558</v>
      </c>
      <c r="F432" s="130">
        <v>0.0525</v>
      </c>
      <c r="G432" s="100">
        <v>1546.0</v>
      </c>
      <c r="H432" s="100">
        <v>325000.0</v>
      </c>
      <c r="I432" s="100">
        <v>272600.0</v>
      </c>
      <c r="J432" s="100">
        <f t="shared" si="1"/>
        <v>52400</v>
      </c>
      <c r="K432" s="91" t="s">
        <v>11053</v>
      </c>
      <c r="L432" s="8" t="s">
        <v>66</v>
      </c>
      <c r="M432" s="8" t="s">
        <v>66</v>
      </c>
      <c r="N432" s="8" t="s">
        <v>2900</v>
      </c>
      <c r="P432" s="85">
        <v>3.0</v>
      </c>
      <c r="Q432" s="85">
        <v>1.0</v>
      </c>
      <c r="R432" s="86">
        <v>984.0</v>
      </c>
      <c r="S432" s="97"/>
      <c r="T432" s="89" t="s">
        <v>3693</v>
      </c>
      <c r="U432" s="8"/>
      <c r="V432" s="8" t="s">
        <v>3337</v>
      </c>
    </row>
    <row r="433">
      <c r="A433" s="6">
        <v>45450.0</v>
      </c>
      <c r="B433" s="8" t="s">
        <v>11054</v>
      </c>
      <c r="C433" s="12" t="s">
        <v>11055</v>
      </c>
      <c r="D433" s="8" t="s">
        <v>11056</v>
      </c>
      <c r="E433" s="8" t="s">
        <v>3306</v>
      </c>
      <c r="F433" s="130">
        <v>0.0325</v>
      </c>
      <c r="G433" s="100">
        <v>1706.0</v>
      </c>
      <c r="H433" s="100">
        <v>570000.0</v>
      </c>
      <c r="I433" s="100">
        <v>357732.0</v>
      </c>
      <c r="J433" s="134">
        <f t="shared" si="1"/>
        <v>212268</v>
      </c>
      <c r="K433" s="107"/>
      <c r="L433" s="8" t="s">
        <v>2900</v>
      </c>
      <c r="M433" s="8" t="s">
        <v>2900</v>
      </c>
      <c r="N433" s="8" t="s">
        <v>2900</v>
      </c>
      <c r="P433" s="85">
        <v>5.0</v>
      </c>
      <c r="Q433" s="85">
        <v>3.0</v>
      </c>
      <c r="R433" s="86">
        <v>3531.0</v>
      </c>
      <c r="S433" s="97"/>
      <c r="T433" s="89" t="s">
        <v>3307</v>
      </c>
      <c r="U433" s="8"/>
      <c r="V433" s="8" t="s">
        <v>3337</v>
      </c>
    </row>
    <row r="434">
      <c r="A434" s="6">
        <v>45449.0</v>
      </c>
      <c r="B434" s="8" t="s">
        <v>3773</v>
      </c>
      <c r="C434" s="12" t="s">
        <v>11057</v>
      </c>
      <c r="D434" s="8" t="s">
        <v>11058</v>
      </c>
      <c r="E434" s="8" t="s">
        <v>3851</v>
      </c>
      <c r="F434" s="130">
        <v>0.029</v>
      </c>
      <c r="G434" s="100">
        <v>1208.0</v>
      </c>
      <c r="H434" s="100">
        <v>450000.0</v>
      </c>
      <c r="I434" s="100">
        <v>266279.0</v>
      </c>
      <c r="J434" s="134">
        <f t="shared" si="1"/>
        <v>183721</v>
      </c>
      <c r="K434" s="107"/>
      <c r="L434" s="8" t="s">
        <v>2900</v>
      </c>
      <c r="M434" s="8" t="s">
        <v>2900</v>
      </c>
      <c r="N434" s="8" t="s">
        <v>2900</v>
      </c>
      <c r="P434" s="85">
        <v>5.0</v>
      </c>
      <c r="Q434" s="85">
        <v>3.0</v>
      </c>
      <c r="R434" s="86">
        <v>2218.0</v>
      </c>
      <c r="S434" s="97"/>
      <c r="T434" s="89" t="s">
        <v>3307</v>
      </c>
      <c r="U434" s="8"/>
      <c r="V434" s="8" t="s">
        <v>3337</v>
      </c>
    </row>
    <row r="435">
      <c r="A435" s="6">
        <v>45449.0</v>
      </c>
      <c r="B435" s="8" t="s">
        <v>11059</v>
      </c>
      <c r="C435" s="12" t="s">
        <v>11060</v>
      </c>
      <c r="D435" s="8" t="s">
        <v>11061</v>
      </c>
      <c r="E435" s="8" t="s">
        <v>3306</v>
      </c>
      <c r="F435" s="130">
        <v>0.02375</v>
      </c>
      <c r="G435" s="100">
        <v>1917.0</v>
      </c>
      <c r="H435" s="100">
        <v>505000.0</v>
      </c>
      <c r="I435" s="100">
        <v>231410.0</v>
      </c>
      <c r="J435" s="134">
        <f t="shared" si="1"/>
        <v>273590</v>
      </c>
      <c r="K435" s="107"/>
      <c r="L435" s="8" t="s">
        <v>2900</v>
      </c>
      <c r="M435" s="8" t="s">
        <v>2900</v>
      </c>
      <c r="N435" s="8" t="s">
        <v>2900</v>
      </c>
      <c r="P435" s="85">
        <v>4.0</v>
      </c>
      <c r="Q435" s="85">
        <v>4.0</v>
      </c>
      <c r="R435" s="86">
        <v>2520.0</v>
      </c>
      <c r="S435" s="97"/>
      <c r="T435" s="89" t="s">
        <v>3307</v>
      </c>
      <c r="U435" s="8"/>
      <c r="V435" s="8" t="s">
        <v>3337</v>
      </c>
    </row>
    <row r="436">
      <c r="A436" s="6">
        <v>45449.0</v>
      </c>
      <c r="B436" s="135" t="s">
        <v>4641</v>
      </c>
      <c r="C436" s="12" t="s">
        <v>11062</v>
      </c>
      <c r="D436" s="8" t="s">
        <v>11063</v>
      </c>
      <c r="E436" s="8" t="s">
        <v>3851</v>
      </c>
      <c r="F436" s="130">
        <v>0.0375</v>
      </c>
      <c r="G436" s="100">
        <v>1040.0</v>
      </c>
      <c r="H436" s="100">
        <v>400000.0</v>
      </c>
      <c r="I436" s="100">
        <v>186008.0</v>
      </c>
      <c r="J436" s="134">
        <f t="shared" si="1"/>
        <v>213992</v>
      </c>
      <c r="K436" s="107"/>
      <c r="L436" s="8" t="s">
        <v>2900</v>
      </c>
      <c r="M436" s="8" t="s">
        <v>2900</v>
      </c>
      <c r="N436" s="8" t="s">
        <v>2900</v>
      </c>
      <c r="P436" s="85">
        <v>5.0</v>
      </c>
      <c r="Q436" s="85">
        <v>3.0</v>
      </c>
      <c r="R436" s="86">
        <v>2570.0</v>
      </c>
      <c r="S436" s="97"/>
      <c r="T436" s="89" t="s">
        <v>3307</v>
      </c>
      <c r="U436" s="8"/>
      <c r="V436" s="8" t="s">
        <v>3337</v>
      </c>
    </row>
    <row r="437">
      <c r="A437" s="6">
        <v>45448.0</v>
      </c>
      <c r="B437" s="8" t="s">
        <v>11064</v>
      </c>
      <c r="C437" s="12" t="s">
        <v>11065</v>
      </c>
      <c r="D437" s="8" t="s">
        <v>11066</v>
      </c>
      <c r="E437" s="8" t="s">
        <v>3306</v>
      </c>
      <c r="F437" s="130">
        <v>0.0378</v>
      </c>
      <c r="G437" s="100">
        <v>962.0</v>
      </c>
      <c r="H437" s="100">
        <v>390000.0</v>
      </c>
      <c r="I437" s="100">
        <v>178845.0</v>
      </c>
      <c r="J437" s="134">
        <f t="shared" si="1"/>
        <v>211155</v>
      </c>
      <c r="K437" s="107"/>
      <c r="L437" s="8" t="s">
        <v>2900</v>
      </c>
      <c r="M437" s="8" t="s">
        <v>2900</v>
      </c>
      <c r="N437" s="8" t="s">
        <v>2900</v>
      </c>
      <c r="P437" s="85">
        <v>3.0</v>
      </c>
      <c r="Q437" s="85">
        <v>3.0</v>
      </c>
      <c r="R437" s="86">
        <v>1828.0</v>
      </c>
      <c r="S437" s="97"/>
      <c r="T437" s="89" t="s">
        <v>3307</v>
      </c>
      <c r="U437" s="8" t="s">
        <v>5579</v>
      </c>
      <c r="V437" s="8" t="s">
        <v>3337</v>
      </c>
    </row>
    <row r="438">
      <c r="A438" s="6">
        <v>45448.0</v>
      </c>
      <c r="B438" s="8" t="s">
        <v>11067</v>
      </c>
      <c r="C438" s="12" t="s">
        <v>11068</v>
      </c>
      <c r="D438" s="8" t="s">
        <v>11069</v>
      </c>
      <c r="E438" s="8" t="s">
        <v>3851</v>
      </c>
      <c r="F438" s="130">
        <v>0.027</v>
      </c>
      <c r="G438" s="100">
        <v>1593.0</v>
      </c>
      <c r="H438" s="100">
        <v>485000.0</v>
      </c>
      <c r="I438" s="100">
        <v>363875.0</v>
      </c>
      <c r="J438" s="100">
        <f t="shared" si="1"/>
        <v>121125</v>
      </c>
      <c r="K438" s="91" t="s">
        <v>11070</v>
      </c>
      <c r="L438" s="8" t="s">
        <v>66</v>
      </c>
      <c r="M438" s="8" t="s">
        <v>66</v>
      </c>
      <c r="N438" s="8" t="s">
        <v>66</v>
      </c>
      <c r="P438" s="85">
        <v>3.0</v>
      </c>
      <c r="Q438" s="85">
        <v>2.0</v>
      </c>
      <c r="R438" s="86">
        <v>1728.0</v>
      </c>
      <c r="S438" s="97"/>
      <c r="T438" s="89" t="s">
        <v>3307</v>
      </c>
      <c r="U438" s="8" t="s">
        <v>5579</v>
      </c>
      <c r="V438" s="8" t="s">
        <v>3337</v>
      </c>
    </row>
    <row r="439">
      <c r="A439" s="6">
        <v>45448.0</v>
      </c>
      <c r="B439" s="135" t="s">
        <v>7647</v>
      </c>
      <c r="C439" s="12" t="s">
        <v>11071</v>
      </c>
      <c r="D439" s="8" t="s">
        <v>11072</v>
      </c>
      <c r="E439" s="8" t="s">
        <v>3851</v>
      </c>
      <c r="F439" s="130">
        <v>0.026</v>
      </c>
      <c r="G439" s="100">
        <v>1100.0</v>
      </c>
      <c r="H439" s="100">
        <v>322500.0</v>
      </c>
      <c r="I439" s="100">
        <v>253851.0</v>
      </c>
      <c r="J439" s="100">
        <f t="shared" si="1"/>
        <v>68649</v>
      </c>
      <c r="K439" s="91" t="s">
        <v>11073</v>
      </c>
      <c r="L439" s="8" t="s">
        <v>66</v>
      </c>
      <c r="M439" s="8" t="s">
        <v>66</v>
      </c>
      <c r="N439" s="8" t="s">
        <v>66</v>
      </c>
      <c r="P439" s="85">
        <v>3.0</v>
      </c>
      <c r="Q439" s="85">
        <v>1.0</v>
      </c>
      <c r="R439" s="86">
        <v>1200.0</v>
      </c>
      <c r="S439" s="97"/>
      <c r="T439" s="89" t="s">
        <v>3307</v>
      </c>
      <c r="U439" s="8" t="s">
        <v>5579</v>
      </c>
      <c r="V439" s="8" t="s">
        <v>3337</v>
      </c>
    </row>
    <row r="440">
      <c r="A440" s="6">
        <v>45448.0</v>
      </c>
      <c r="B440" s="8" t="s">
        <v>6147</v>
      </c>
      <c r="C440" s="12" t="s">
        <v>11074</v>
      </c>
      <c r="D440" s="8" t="s">
        <v>11075</v>
      </c>
      <c r="E440" s="8" t="s">
        <v>3306</v>
      </c>
      <c r="F440" s="130">
        <v>0.0525</v>
      </c>
      <c r="G440" s="100">
        <v>1943.0</v>
      </c>
      <c r="H440" s="100">
        <v>415000.0</v>
      </c>
      <c r="I440" s="100">
        <v>342697.0</v>
      </c>
      <c r="J440" s="100">
        <f t="shared" si="1"/>
        <v>72303</v>
      </c>
      <c r="K440" s="107"/>
      <c r="L440" s="8" t="s">
        <v>66</v>
      </c>
      <c r="M440" s="8" t="s">
        <v>66</v>
      </c>
      <c r="N440" s="8" t="s">
        <v>66</v>
      </c>
      <c r="P440" s="85">
        <v>5.0</v>
      </c>
      <c r="Q440" s="85">
        <v>3.0</v>
      </c>
      <c r="R440" s="86">
        <v>2294.0</v>
      </c>
      <c r="S440" s="97"/>
      <c r="T440" s="89" t="s">
        <v>3307</v>
      </c>
      <c r="U440" s="8" t="s">
        <v>5579</v>
      </c>
      <c r="V440" s="8" t="s">
        <v>3337</v>
      </c>
    </row>
    <row r="441">
      <c r="A441" s="6">
        <v>45448.0</v>
      </c>
      <c r="B441" s="8" t="s">
        <v>11076</v>
      </c>
      <c r="C441" s="12" t="s">
        <v>11077</v>
      </c>
      <c r="D441" s="8" t="s">
        <v>11078</v>
      </c>
      <c r="E441" s="8" t="s">
        <v>3558</v>
      </c>
      <c r="F441" s="130">
        <v>0.025</v>
      </c>
      <c r="G441" s="100">
        <v>1547.0</v>
      </c>
      <c r="H441" s="100">
        <v>385000.0</v>
      </c>
      <c r="I441" s="100">
        <v>359536.0</v>
      </c>
      <c r="J441" s="100">
        <f t="shared" si="1"/>
        <v>25464</v>
      </c>
      <c r="K441" s="91" t="s">
        <v>11079</v>
      </c>
      <c r="L441" s="8" t="s">
        <v>66</v>
      </c>
      <c r="M441" s="8" t="s">
        <v>66</v>
      </c>
      <c r="N441" s="8" t="s">
        <v>66</v>
      </c>
      <c r="P441" s="85">
        <v>3.0</v>
      </c>
      <c r="Q441" s="85">
        <v>3.0</v>
      </c>
      <c r="R441" s="86">
        <v>2253.0</v>
      </c>
      <c r="S441" s="97"/>
      <c r="T441" s="89" t="s">
        <v>3307</v>
      </c>
      <c r="U441" s="8"/>
      <c r="V441" s="8" t="s">
        <v>3337</v>
      </c>
    </row>
    <row r="442">
      <c r="A442" s="6">
        <v>45447.0</v>
      </c>
      <c r="B442" s="135" t="s">
        <v>3345</v>
      </c>
      <c r="C442" s="12" t="s">
        <v>11080</v>
      </c>
      <c r="D442" s="8" t="s">
        <v>11081</v>
      </c>
      <c r="E442" s="8" t="s">
        <v>3306</v>
      </c>
      <c r="F442" s="130">
        <v>0.0275</v>
      </c>
      <c r="G442" s="100">
        <v>1324.0</v>
      </c>
      <c r="H442" s="100">
        <v>449900.0</v>
      </c>
      <c r="I442" s="100">
        <v>296345.0</v>
      </c>
      <c r="J442" s="134">
        <f t="shared" si="1"/>
        <v>153555</v>
      </c>
      <c r="K442" s="107"/>
      <c r="L442" s="8" t="s">
        <v>2900</v>
      </c>
      <c r="M442" s="8" t="s">
        <v>2900</v>
      </c>
      <c r="N442" s="8" t="s">
        <v>2900</v>
      </c>
      <c r="P442" s="85">
        <v>3.0</v>
      </c>
      <c r="Q442" s="85">
        <v>2.0</v>
      </c>
      <c r="R442" s="86">
        <v>1418.0</v>
      </c>
      <c r="S442" s="97"/>
      <c r="T442" s="89" t="s">
        <v>3940</v>
      </c>
      <c r="U442" s="8" t="s">
        <v>5579</v>
      </c>
      <c r="V442" s="8" t="s">
        <v>3337</v>
      </c>
    </row>
    <row r="443">
      <c r="A443" s="6">
        <v>45447.0</v>
      </c>
      <c r="B443" s="8" t="s">
        <v>5712</v>
      </c>
      <c r="C443" s="12" t="s">
        <v>11082</v>
      </c>
      <c r="D443" s="8" t="s">
        <v>11083</v>
      </c>
      <c r="E443" s="8" t="s">
        <v>3306</v>
      </c>
      <c r="F443" s="130">
        <v>0.037</v>
      </c>
      <c r="G443" s="100">
        <v>1498.0</v>
      </c>
      <c r="H443" s="100">
        <v>447000.0</v>
      </c>
      <c r="I443" s="100">
        <v>294140.0</v>
      </c>
      <c r="J443" s="134">
        <f t="shared" si="1"/>
        <v>152860</v>
      </c>
      <c r="K443" s="107"/>
      <c r="L443" s="8" t="s">
        <v>2900</v>
      </c>
      <c r="M443" s="8" t="s">
        <v>2900</v>
      </c>
      <c r="N443" s="8" t="s">
        <v>2900</v>
      </c>
      <c r="P443" s="85">
        <v>2.0</v>
      </c>
      <c r="Q443" s="85">
        <v>2.0</v>
      </c>
      <c r="R443" s="86">
        <v>1302.0</v>
      </c>
      <c r="S443" s="97"/>
      <c r="T443" s="89" t="s">
        <v>3307</v>
      </c>
      <c r="U443" s="8" t="s">
        <v>5579</v>
      </c>
      <c r="V443" s="8" t="s">
        <v>3337</v>
      </c>
    </row>
    <row r="444">
      <c r="A444" s="6">
        <v>45447.0</v>
      </c>
      <c r="B444" s="8" t="s">
        <v>7417</v>
      </c>
      <c r="C444" s="12" t="s">
        <v>11084</v>
      </c>
      <c r="D444" s="8" t="s">
        <v>11085</v>
      </c>
      <c r="E444" s="8" t="s">
        <v>3306</v>
      </c>
      <c r="F444" s="130">
        <v>0.04</v>
      </c>
      <c r="G444" s="100">
        <v>2434.0</v>
      </c>
      <c r="H444" s="100">
        <v>435000.0</v>
      </c>
      <c r="I444" s="100">
        <v>497169.0</v>
      </c>
      <c r="J444" s="100">
        <f t="shared" si="1"/>
        <v>-62169</v>
      </c>
      <c r="K444" s="91" t="s">
        <v>11086</v>
      </c>
      <c r="L444" s="8" t="s">
        <v>2900</v>
      </c>
      <c r="M444" s="8" t="s">
        <v>2900</v>
      </c>
      <c r="N444" s="8" t="s">
        <v>2900</v>
      </c>
      <c r="P444" s="85">
        <v>3.0</v>
      </c>
      <c r="Q444" s="85">
        <v>2.0</v>
      </c>
      <c r="R444" s="86">
        <v>1686.0</v>
      </c>
      <c r="S444" s="97"/>
      <c r="T444" s="89" t="s">
        <v>3307</v>
      </c>
      <c r="U444" s="8" t="s">
        <v>5579</v>
      </c>
      <c r="V444" s="8" t="s">
        <v>3337</v>
      </c>
    </row>
    <row r="445">
      <c r="A445" s="6">
        <v>45447.0</v>
      </c>
      <c r="B445" s="8" t="s">
        <v>11087</v>
      </c>
      <c r="C445" s="12" t="s">
        <v>11088</v>
      </c>
      <c r="D445" s="8" t="s">
        <v>11089</v>
      </c>
      <c r="E445" s="8" t="s">
        <v>3306</v>
      </c>
      <c r="F445" s="130">
        <v>0.02875</v>
      </c>
      <c r="G445" s="100">
        <v>1225.0</v>
      </c>
      <c r="H445" s="100">
        <v>450000.0</v>
      </c>
      <c r="I445" s="100">
        <v>274776.0</v>
      </c>
      <c r="J445" s="134">
        <f t="shared" si="1"/>
        <v>175224</v>
      </c>
      <c r="K445" s="107"/>
      <c r="L445" s="8" t="s">
        <v>2900</v>
      </c>
      <c r="M445" s="8" t="s">
        <v>2900</v>
      </c>
      <c r="N445" s="8" t="s">
        <v>2900</v>
      </c>
      <c r="P445" s="85">
        <v>3.0</v>
      </c>
      <c r="Q445" s="85">
        <v>3.0</v>
      </c>
      <c r="R445" s="86">
        <v>1440.0</v>
      </c>
      <c r="S445" s="97"/>
      <c r="T445" s="89" t="s">
        <v>3307</v>
      </c>
      <c r="U445" s="8"/>
      <c r="V445" s="8" t="s">
        <v>3337</v>
      </c>
    </row>
    <row r="446">
      <c r="A446" s="6">
        <v>45447.0</v>
      </c>
      <c r="B446" s="8" t="s">
        <v>11090</v>
      </c>
      <c r="C446" s="12" t="s">
        <v>11091</v>
      </c>
      <c r="D446" s="8" t="s">
        <v>11092</v>
      </c>
      <c r="E446" s="8" t="s">
        <v>3851</v>
      </c>
      <c r="F446" s="130">
        <v>0.028</v>
      </c>
      <c r="G446" s="100">
        <v>1455.0</v>
      </c>
      <c r="H446" s="100">
        <v>477000.0</v>
      </c>
      <c r="I446" s="100">
        <v>325736.0</v>
      </c>
      <c r="J446" s="134">
        <f t="shared" si="1"/>
        <v>151264</v>
      </c>
      <c r="K446" s="107"/>
      <c r="L446" s="8" t="s">
        <v>2900</v>
      </c>
      <c r="M446" s="8" t="s">
        <v>2900</v>
      </c>
      <c r="N446" s="8" t="s">
        <v>2900</v>
      </c>
      <c r="P446" s="85">
        <v>3.0</v>
      </c>
      <c r="Q446" s="85">
        <v>3.0</v>
      </c>
      <c r="R446" s="86">
        <v>2220.0</v>
      </c>
      <c r="S446" s="97"/>
      <c r="T446" s="89" t="s">
        <v>3307</v>
      </c>
      <c r="U446" s="8"/>
      <c r="V446" s="8" t="s">
        <v>3337</v>
      </c>
    </row>
    <row r="447">
      <c r="A447" s="6">
        <v>45447.0</v>
      </c>
      <c r="B447" s="135" t="s">
        <v>3342</v>
      </c>
      <c r="C447" s="12" t="s">
        <v>11093</v>
      </c>
      <c r="D447" s="8" t="s">
        <v>11094</v>
      </c>
      <c r="E447" s="8" t="s">
        <v>3306</v>
      </c>
      <c r="F447" s="130">
        <v>0.02875</v>
      </c>
      <c r="G447" s="100">
        <v>1549.0</v>
      </c>
      <c r="H447" s="100">
        <v>380000.0</v>
      </c>
      <c r="I447" s="100">
        <v>350236.0</v>
      </c>
      <c r="J447" s="100">
        <f t="shared" si="1"/>
        <v>29764</v>
      </c>
      <c r="K447" s="107"/>
      <c r="L447" s="8" t="s">
        <v>66</v>
      </c>
      <c r="M447" s="8"/>
      <c r="N447" s="8" t="s">
        <v>66</v>
      </c>
      <c r="P447" s="85">
        <v>3.0</v>
      </c>
      <c r="Q447" s="85">
        <v>2.0</v>
      </c>
      <c r="R447" s="86">
        <v>1820.0</v>
      </c>
      <c r="S447" s="97"/>
      <c r="T447" s="89" t="s">
        <v>3307</v>
      </c>
      <c r="U447" s="8"/>
      <c r="V447" s="8" t="s">
        <v>4826</v>
      </c>
    </row>
    <row r="448">
      <c r="A448" s="6">
        <v>45447.0</v>
      </c>
      <c r="B448" s="8" t="s">
        <v>7908</v>
      </c>
      <c r="C448" s="12" t="s">
        <v>11095</v>
      </c>
      <c r="D448" s="8" t="s">
        <v>11096</v>
      </c>
      <c r="E448" s="8" t="s">
        <v>3558</v>
      </c>
      <c r="F448" s="130">
        <v>0.02875</v>
      </c>
      <c r="G448" s="100">
        <v>1443.0</v>
      </c>
      <c r="H448" s="100">
        <v>360000.0</v>
      </c>
      <c r="I448" s="100">
        <v>325585.0</v>
      </c>
      <c r="J448" s="100">
        <f t="shared" si="1"/>
        <v>34415</v>
      </c>
      <c r="K448" s="91" t="s">
        <v>11097</v>
      </c>
      <c r="L448" s="8" t="s">
        <v>66</v>
      </c>
      <c r="M448" s="8" t="s">
        <v>66</v>
      </c>
      <c r="N448" s="8"/>
      <c r="P448" s="85">
        <v>3.0</v>
      </c>
      <c r="Q448" s="85">
        <v>2.0</v>
      </c>
      <c r="R448" s="86">
        <v>1427.0</v>
      </c>
      <c r="S448" s="97"/>
      <c r="T448" s="89" t="s">
        <v>3940</v>
      </c>
      <c r="U448" s="8"/>
      <c r="V448" s="8" t="s">
        <v>3337</v>
      </c>
    </row>
    <row r="449">
      <c r="A449" s="6">
        <v>45447.0</v>
      </c>
      <c r="B449" s="8" t="s">
        <v>3640</v>
      </c>
      <c r="C449" s="12" t="s">
        <v>11098</v>
      </c>
      <c r="D449" s="8" t="s">
        <v>11099</v>
      </c>
      <c r="E449" s="8" t="s">
        <v>3851</v>
      </c>
      <c r="F449" s="130">
        <v>0.028</v>
      </c>
      <c r="G449" s="100">
        <v>1370.0</v>
      </c>
      <c r="H449" s="100">
        <v>390000.0</v>
      </c>
      <c r="I449" s="100">
        <v>309984.0</v>
      </c>
      <c r="J449" s="100">
        <f t="shared" si="1"/>
        <v>80016</v>
      </c>
      <c r="K449" s="91" t="s">
        <v>11100</v>
      </c>
      <c r="L449" s="8" t="s">
        <v>66</v>
      </c>
      <c r="M449" s="8" t="s">
        <v>66</v>
      </c>
      <c r="N449" s="8"/>
      <c r="P449" s="85">
        <v>4.0</v>
      </c>
      <c r="Q449" s="85">
        <v>2.0</v>
      </c>
      <c r="R449" s="86">
        <v>1515.0</v>
      </c>
      <c r="S449" s="97"/>
      <c r="T449" s="89" t="s">
        <v>3307</v>
      </c>
      <c r="U449" s="8"/>
      <c r="V449" s="8" t="s">
        <v>3337</v>
      </c>
    </row>
    <row r="450">
      <c r="A450" s="6">
        <v>45447.0</v>
      </c>
      <c r="B450" s="8" t="s">
        <v>11101</v>
      </c>
      <c r="C450" s="12" t="s">
        <v>11102</v>
      </c>
      <c r="D450" s="8" t="s">
        <v>11103</v>
      </c>
      <c r="E450" s="8" t="s">
        <v>3306</v>
      </c>
      <c r="F450" s="130">
        <v>0.03</v>
      </c>
      <c r="G450" s="100">
        <v>1850.0</v>
      </c>
      <c r="H450" s="100">
        <v>439999.0</v>
      </c>
      <c r="I450" s="100">
        <v>415435.0</v>
      </c>
      <c r="J450" s="100">
        <f t="shared" si="1"/>
        <v>24564</v>
      </c>
      <c r="K450" s="91"/>
      <c r="L450" s="8" t="s">
        <v>2900</v>
      </c>
      <c r="M450" s="8" t="s">
        <v>2900</v>
      </c>
      <c r="N450" s="8" t="s">
        <v>2900</v>
      </c>
      <c r="P450" s="85">
        <v>3.0</v>
      </c>
      <c r="Q450" s="85">
        <v>3.0</v>
      </c>
      <c r="R450" s="86">
        <v>1818.0</v>
      </c>
      <c r="S450" s="97"/>
      <c r="T450" s="89" t="s">
        <v>3307</v>
      </c>
      <c r="U450" s="8"/>
      <c r="V450" s="8" t="s">
        <v>4826</v>
      </c>
    </row>
    <row r="451">
      <c r="A451" s="6">
        <v>45447.0</v>
      </c>
      <c r="B451" s="8" t="s">
        <v>8778</v>
      </c>
      <c r="C451" s="12" t="s">
        <v>11104</v>
      </c>
      <c r="D451" s="8" t="s">
        <v>11105</v>
      </c>
      <c r="E451" s="8" t="s">
        <v>3306</v>
      </c>
      <c r="F451" s="130">
        <v>0.03375</v>
      </c>
      <c r="G451" s="100">
        <v>2248.0</v>
      </c>
      <c r="H451" s="100">
        <v>550000.0</v>
      </c>
      <c r="I451" s="100">
        <v>484751.0</v>
      </c>
      <c r="J451" s="100">
        <f t="shared" si="1"/>
        <v>65249</v>
      </c>
      <c r="K451" s="91"/>
      <c r="L451" s="8" t="s">
        <v>2900</v>
      </c>
      <c r="M451" s="8" t="s">
        <v>2900</v>
      </c>
      <c r="N451" s="8" t="s">
        <v>2900</v>
      </c>
      <c r="P451" s="85">
        <v>3.0</v>
      </c>
      <c r="Q451" s="85">
        <v>3.0</v>
      </c>
      <c r="R451" s="86">
        <v>2023.0</v>
      </c>
      <c r="S451" s="97"/>
      <c r="T451" s="89" t="s">
        <v>3307</v>
      </c>
      <c r="U451" s="8"/>
      <c r="V451" s="8" t="s">
        <v>3337</v>
      </c>
    </row>
    <row r="452">
      <c r="A452" s="6">
        <v>45447.0</v>
      </c>
      <c r="B452" s="8" t="s">
        <v>6910</v>
      </c>
      <c r="C452" s="12" t="s">
        <v>11106</v>
      </c>
      <c r="D452" s="8" t="s">
        <v>11107</v>
      </c>
      <c r="E452" s="8" t="s">
        <v>3306</v>
      </c>
      <c r="F452" s="130">
        <v>0.0275</v>
      </c>
      <c r="G452" s="100">
        <v>1687.0</v>
      </c>
      <c r="H452" s="100">
        <v>450000.0</v>
      </c>
      <c r="I452" s="100">
        <v>388019.0</v>
      </c>
      <c r="J452" s="100">
        <f t="shared" si="1"/>
        <v>61981</v>
      </c>
      <c r="K452" s="91" t="s">
        <v>11108</v>
      </c>
      <c r="L452" s="8" t="s">
        <v>66</v>
      </c>
      <c r="M452" s="8" t="s">
        <v>66</v>
      </c>
      <c r="N452" s="8" t="s">
        <v>66</v>
      </c>
      <c r="P452" s="85">
        <v>3.0</v>
      </c>
      <c r="Q452" s="85">
        <v>3.0</v>
      </c>
      <c r="R452" s="86">
        <v>1547.0</v>
      </c>
      <c r="S452" s="97"/>
      <c r="T452" s="89" t="s">
        <v>3307</v>
      </c>
      <c r="U452" s="8"/>
      <c r="V452" s="8" t="s">
        <v>4826</v>
      </c>
    </row>
    <row r="453">
      <c r="A453" s="6">
        <v>45447.0</v>
      </c>
      <c r="B453" s="8" t="s">
        <v>11109</v>
      </c>
      <c r="C453" s="12" t="s">
        <v>11110</v>
      </c>
      <c r="D453" s="8" t="s">
        <v>11111</v>
      </c>
      <c r="E453" s="8" t="s">
        <v>3306</v>
      </c>
      <c r="F453" s="130">
        <v>0.0311</v>
      </c>
      <c r="G453" s="100">
        <v>1122.0</v>
      </c>
      <c r="H453" s="100">
        <v>370000.0</v>
      </c>
      <c r="I453" s="100">
        <v>249680.0</v>
      </c>
      <c r="J453" s="100">
        <f t="shared" si="1"/>
        <v>120320</v>
      </c>
      <c r="K453" s="91" t="s">
        <v>11112</v>
      </c>
      <c r="L453" s="8" t="s">
        <v>66</v>
      </c>
      <c r="M453" s="8" t="s">
        <v>66</v>
      </c>
      <c r="N453" s="8" t="s">
        <v>66</v>
      </c>
      <c r="P453" s="85">
        <v>3.0</v>
      </c>
      <c r="Q453" s="85">
        <v>2.0</v>
      </c>
      <c r="R453" s="86">
        <v>1849.0</v>
      </c>
      <c r="S453" s="97"/>
      <c r="T453" s="89" t="s">
        <v>3307</v>
      </c>
      <c r="U453" s="8"/>
      <c r="V453" s="8" t="s">
        <v>3337</v>
      </c>
    </row>
    <row r="454">
      <c r="A454" s="6">
        <v>45447.0</v>
      </c>
      <c r="B454" s="8" t="s">
        <v>11113</v>
      </c>
      <c r="C454" s="12" t="s">
        <v>11114</v>
      </c>
      <c r="D454" s="8" t="s">
        <v>11115</v>
      </c>
      <c r="E454" s="8" t="s">
        <v>3306</v>
      </c>
      <c r="F454" s="130">
        <v>0.03625</v>
      </c>
      <c r="G454" s="100">
        <v>1201.0</v>
      </c>
      <c r="H454" s="100">
        <v>375900.0</v>
      </c>
      <c r="I454" s="100">
        <v>239307.0</v>
      </c>
      <c r="J454" s="100">
        <f t="shared" si="1"/>
        <v>136593</v>
      </c>
      <c r="K454" s="91" t="s">
        <v>11116</v>
      </c>
      <c r="L454" s="8" t="s">
        <v>66</v>
      </c>
      <c r="M454" s="8" t="s">
        <v>66</v>
      </c>
      <c r="N454" s="8" t="s">
        <v>2900</v>
      </c>
      <c r="P454" s="85">
        <v>3.0</v>
      </c>
      <c r="Q454" s="85">
        <v>2.0</v>
      </c>
      <c r="R454" s="86">
        <v>1401.0</v>
      </c>
      <c r="S454" s="97"/>
      <c r="T454" s="89" t="s">
        <v>3693</v>
      </c>
      <c r="U454" s="8"/>
      <c r="V454" s="8" t="s">
        <v>3337</v>
      </c>
    </row>
    <row r="455">
      <c r="A455" s="6">
        <v>45447.0</v>
      </c>
      <c r="B455" s="8" t="s">
        <v>11117</v>
      </c>
      <c r="C455" s="12" t="s">
        <v>11118</v>
      </c>
      <c r="D455" s="8" t="s">
        <v>11119</v>
      </c>
      <c r="E455" s="8" t="s">
        <v>3558</v>
      </c>
      <c r="F455" s="130">
        <v>0.054</v>
      </c>
      <c r="G455" s="100">
        <v>1294.0</v>
      </c>
      <c r="H455" s="100">
        <v>310000.0</v>
      </c>
      <c r="I455" s="100">
        <v>300000.0</v>
      </c>
      <c r="J455" s="100">
        <f t="shared" si="1"/>
        <v>10000</v>
      </c>
      <c r="K455" s="91" t="s">
        <v>11120</v>
      </c>
      <c r="L455" s="8" t="s">
        <v>66</v>
      </c>
      <c r="M455" s="8" t="s">
        <v>66</v>
      </c>
      <c r="N455" s="8" t="s">
        <v>66</v>
      </c>
      <c r="P455" s="85">
        <v>3.0</v>
      </c>
      <c r="Q455" s="85">
        <v>1.0</v>
      </c>
      <c r="R455" s="86">
        <v>1055.0</v>
      </c>
      <c r="S455" s="97"/>
      <c r="T455" s="89" t="s">
        <v>3307</v>
      </c>
      <c r="U455" s="8" t="s">
        <v>5579</v>
      </c>
      <c r="V455" s="8" t="s">
        <v>4826</v>
      </c>
    </row>
    <row r="456">
      <c r="A456" s="6">
        <v>45447.0</v>
      </c>
      <c r="B456" s="8" t="s">
        <v>3925</v>
      </c>
      <c r="C456" s="12" t="s">
        <v>11121</v>
      </c>
      <c r="D456" s="8" t="s">
        <v>11122</v>
      </c>
      <c r="E456" s="8" t="s">
        <v>3306</v>
      </c>
      <c r="F456" s="130">
        <v>0.0467</v>
      </c>
      <c r="G456" s="100">
        <v>3543.0</v>
      </c>
      <c r="H456" s="100">
        <v>689500.0</v>
      </c>
      <c r="I456" s="100">
        <v>662056.0</v>
      </c>
      <c r="J456" s="100">
        <f t="shared" si="1"/>
        <v>27444</v>
      </c>
      <c r="K456" s="91" t="s">
        <v>11123</v>
      </c>
      <c r="L456" s="8" t="s">
        <v>66</v>
      </c>
      <c r="M456" s="8" t="s">
        <v>66</v>
      </c>
      <c r="N456" s="8" t="s">
        <v>66</v>
      </c>
      <c r="P456" s="85">
        <v>6.0</v>
      </c>
      <c r="Q456" s="85">
        <v>5.0</v>
      </c>
      <c r="R456" s="86">
        <v>3492.0</v>
      </c>
      <c r="S456" s="97"/>
      <c r="T456" s="89" t="s">
        <v>3307</v>
      </c>
      <c r="U456" s="8" t="s">
        <v>5579</v>
      </c>
      <c r="V456" s="8" t="s">
        <v>3337</v>
      </c>
    </row>
    <row r="457">
      <c r="A457" s="6">
        <v>45447.0</v>
      </c>
      <c r="B457" s="135" t="s">
        <v>3464</v>
      </c>
      <c r="C457" s="12" t="s">
        <v>11124</v>
      </c>
      <c r="D457" s="8" t="s">
        <v>11125</v>
      </c>
      <c r="E457" s="8" t="s">
        <v>3306</v>
      </c>
      <c r="F457" s="130">
        <v>0.02625</v>
      </c>
      <c r="G457" s="100">
        <v>1335.0</v>
      </c>
      <c r="H457" s="100">
        <v>445000.0</v>
      </c>
      <c r="I457" s="100">
        <v>304420.0</v>
      </c>
      <c r="J457" s="100">
        <f t="shared" si="1"/>
        <v>140580</v>
      </c>
      <c r="K457" s="91" t="s">
        <v>11126</v>
      </c>
      <c r="L457" s="8" t="s">
        <v>66</v>
      </c>
      <c r="M457" s="8" t="s">
        <v>66</v>
      </c>
      <c r="N457" s="8" t="s">
        <v>66</v>
      </c>
      <c r="P457" s="85">
        <v>6.0</v>
      </c>
      <c r="Q457" s="85">
        <v>4.0</v>
      </c>
      <c r="R457" s="86">
        <v>2927.0</v>
      </c>
      <c r="S457" s="97"/>
      <c r="T457" s="89" t="s">
        <v>3307</v>
      </c>
      <c r="U457" s="8"/>
      <c r="V457" s="8" t="s">
        <v>3337</v>
      </c>
    </row>
    <row r="458">
      <c r="A458" s="6">
        <v>45447.0</v>
      </c>
      <c r="B458" s="8" t="s">
        <v>10966</v>
      </c>
      <c r="C458" s="12" t="s">
        <v>11127</v>
      </c>
      <c r="D458" s="8" t="s">
        <v>11128</v>
      </c>
      <c r="E458" s="8" t="s">
        <v>3851</v>
      </c>
      <c r="F458" s="130">
        <v>0.0475</v>
      </c>
      <c r="G458" s="100">
        <v>1116.0</v>
      </c>
      <c r="H458" s="100">
        <v>394900.0</v>
      </c>
      <c r="I458" s="100">
        <v>190588.0</v>
      </c>
      <c r="J458" s="134">
        <f t="shared" si="1"/>
        <v>204312</v>
      </c>
      <c r="K458" s="91"/>
      <c r="L458" s="8" t="s">
        <v>2900</v>
      </c>
      <c r="M458" s="8" t="s">
        <v>2900</v>
      </c>
      <c r="N458" s="8" t="s">
        <v>2900</v>
      </c>
      <c r="P458" s="85">
        <v>4.0</v>
      </c>
      <c r="Q458" s="85">
        <v>2.0</v>
      </c>
      <c r="R458" s="86">
        <v>1920.0</v>
      </c>
      <c r="S458" s="97"/>
      <c r="T458" s="89" t="s">
        <v>3307</v>
      </c>
      <c r="U458" s="8"/>
      <c r="V458" s="8" t="s">
        <v>3337</v>
      </c>
    </row>
    <row r="459">
      <c r="A459" s="6">
        <v>45442.0</v>
      </c>
      <c r="B459" s="8" t="s">
        <v>3487</v>
      </c>
      <c r="C459" s="12" t="s">
        <v>11129</v>
      </c>
      <c r="D459" s="8" t="s">
        <v>11130</v>
      </c>
      <c r="E459" s="8" t="s">
        <v>3306</v>
      </c>
      <c r="F459" s="130">
        <v>0.03</v>
      </c>
      <c r="G459" s="100">
        <v>1386.0</v>
      </c>
      <c r="H459" s="100">
        <v>525000.0</v>
      </c>
      <c r="I459" s="100">
        <v>300657.0</v>
      </c>
      <c r="J459" s="134">
        <f t="shared" si="1"/>
        <v>224343</v>
      </c>
      <c r="K459" s="91"/>
      <c r="L459" s="8" t="s">
        <v>2900</v>
      </c>
      <c r="M459" s="8" t="s">
        <v>2900</v>
      </c>
      <c r="N459" s="8" t="s">
        <v>2900</v>
      </c>
      <c r="P459" s="85">
        <v>3.0</v>
      </c>
      <c r="Q459" s="85">
        <v>3.0</v>
      </c>
      <c r="R459" s="86">
        <v>3304.0</v>
      </c>
      <c r="S459" s="97"/>
      <c r="T459" s="89" t="s">
        <v>3307</v>
      </c>
      <c r="U459" s="8"/>
      <c r="V459" s="8" t="s">
        <v>3337</v>
      </c>
    </row>
    <row r="460">
      <c r="A460" s="6">
        <v>45442.0</v>
      </c>
      <c r="B460" s="8" t="s">
        <v>7253</v>
      </c>
      <c r="C460" s="12" t="s">
        <v>11131</v>
      </c>
      <c r="D460" s="8" t="s">
        <v>11132</v>
      </c>
      <c r="E460" s="8" t="s">
        <v>3306</v>
      </c>
      <c r="F460" s="130">
        <v>0.035</v>
      </c>
      <c r="G460" s="100">
        <v>1994.0</v>
      </c>
      <c r="H460" s="100">
        <v>665000.0</v>
      </c>
      <c r="I460" s="100">
        <v>405699.0</v>
      </c>
      <c r="J460" s="134">
        <f t="shared" si="1"/>
        <v>259301</v>
      </c>
      <c r="K460" s="91"/>
      <c r="L460" s="8" t="s">
        <v>2900</v>
      </c>
      <c r="M460" s="8" t="s">
        <v>2900</v>
      </c>
      <c r="N460" s="8" t="s">
        <v>2900</v>
      </c>
      <c r="P460" s="85">
        <v>4.0</v>
      </c>
      <c r="Q460" s="85">
        <v>3.0</v>
      </c>
      <c r="R460" s="86">
        <v>4314.0</v>
      </c>
      <c r="S460" s="97"/>
      <c r="T460" s="89" t="s">
        <v>3307</v>
      </c>
      <c r="U460" s="8"/>
      <c r="V460" s="8" t="s">
        <v>3337</v>
      </c>
    </row>
    <row r="461">
      <c r="A461" s="6">
        <v>45442.0</v>
      </c>
      <c r="B461" s="8" t="s">
        <v>4594</v>
      </c>
      <c r="C461" s="12" t="s">
        <v>11131</v>
      </c>
      <c r="D461" s="8" t="s">
        <v>11133</v>
      </c>
      <c r="E461" s="8" t="s">
        <v>3306</v>
      </c>
      <c r="F461" s="130">
        <v>0.0325</v>
      </c>
      <c r="G461" s="100">
        <v>1135.0</v>
      </c>
      <c r="H461" s="100">
        <v>350000.0</v>
      </c>
      <c r="I461" s="100">
        <v>238428.0</v>
      </c>
      <c r="J461" s="100">
        <f t="shared" si="1"/>
        <v>111572</v>
      </c>
      <c r="K461" s="91" t="s">
        <v>11134</v>
      </c>
      <c r="L461" s="8" t="s">
        <v>66</v>
      </c>
      <c r="M461" s="8" t="s">
        <v>66</v>
      </c>
      <c r="N461" s="8" t="s">
        <v>66</v>
      </c>
      <c r="P461" s="85">
        <v>4.0</v>
      </c>
      <c r="Q461" s="85">
        <v>1.0</v>
      </c>
      <c r="R461" s="86">
        <v>1338.0</v>
      </c>
      <c r="S461" s="97"/>
      <c r="T461" s="89" t="s">
        <v>3307</v>
      </c>
      <c r="U461" s="8"/>
      <c r="V461" s="8" t="s">
        <v>3337</v>
      </c>
    </row>
    <row r="462">
      <c r="A462" s="6">
        <v>45442.0</v>
      </c>
      <c r="B462" s="8" t="s">
        <v>4024</v>
      </c>
      <c r="C462" s="12" t="s">
        <v>11135</v>
      </c>
      <c r="D462" s="8" t="s">
        <v>11136</v>
      </c>
      <c r="E462" s="8" t="s">
        <v>3306</v>
      </c>
      <c r="F462" s="130">
        <v>0.05125</v>
      </c>
      <c r="G462" s="100">
        <v>2041.0</v>
      </c>
      <c r="H462" s="100">
        <v>410000.0</v>
      </c>
      <c r="I462" s="100">
        <v>365348.0</v>
      </c>
      <c r="J462" s="100">
        <f t="shared" si="1"/>
        <v>44652</v>
      </c>
      <c r="K462" s="91" t="s">
        <v>11137</v>
      </c>
      <c r="L462" s="8" t="s">
        <v>66</v>
      </c>
      <c r="M462" s="8" t="s">
        <v>66</v>
      </c>
      <c r="N462" s="8" t="s">
        <v>66</v>
      </c>
      <c r="P462" s="85">
        <v>4.0</v>
      </c>
      <c r="Q462" s="85">
        <v>2.0</v>
      </c>
      <c r="R462" s="86">
        <v>1824.0</v>
      </c>
      <c r="S462" s="97"/>
      <c r="T462" s="89" t="s">
        <v>3307</v>
      </c>
      <c r="U462" s="8"/>
      <c r="V462" s="8" t="s">
        <v>3337</v>
      </c>
    </row>
    <row r="463">
      <c r="A463" s="6">
        <v>45441.0</v>
      </c>
      <c r="B463" s="8" t="s">
        <v>10058</v>
      </c>
      <c r="C463" s="12" t="s">
        <v>11138</v>
      </c>
      <c r="D463" s="8" t="s">
        <v>11139</v>
      </c>
      <c r="E463" s="8" t="s">
        <v>3306</v>
      </c>
      <c r="F463" s="130">
        <v>0.02625</v>
      </c>
      <c r="G463" s="100">
        <v>1729.0</v>
      </c>
      <c r="H463" s="100">
        <v>650000.0</v>
      </c>
      <c r="I463" s="100">
        <v>395053.0</v>
      </c>
      <c r="J463" s="134">
        <f t="shared" si="1"/>
        <v>254947</v>
      </c>
      <c r="K463" s="107"/>
      <c r="L463" s="8" t="s">
        <v>2900</v>
      </c>
      <c r="M463" s="8" t="s">
        <v>2900</v>
      </c>
      <c r="N463" s="8" t="s">
        <v>2900</v>
      </c>
      <c r="P463" s="85">
        <v>4.0</v>
      </c>
      <c r="Q463" s="85">
        <v>3.0</v>
      </c>
      <c r="R463" s="86">
        <v>3564.0</v>
      </c>
      <c r="S463" s="97"/>
      <c r="T463" s="89" t="s">
        <v>3307</v>
      </c>
      <c r="U463" s="8" t="s">
        <v>5579</v>
      </c>
      <c r="V463" s="8" t="s">
        <v>3337</v>
      </c>
    </row>
    <row r="464">
      <c r="A464" s="6">
        <v>45441.0</v>
      </c>
      <c r="B464" s="8" t="s">
        <v>5083</v>
      </c>
      <c r="C464" s="12" t="s">
        <v>11140</v>
      </c>
      <c r="D464" s="8" t="s">
        <v>11141</v>
      </c>
      <c r="E464" s="8" t="s">
        <v>3306</v>
      </c>
      <c r="F464" s="130">
        <v>0.02875</v>
      </c>
      <c r="G464" s="100">
        <v>675.0</v>
      </c>
      <c r="H464" s="100">
        <v>289900.0</v>
      </c>
      <c r="I464" s="100">
        <v>152766.0</v>
      </c>
      <c r="J464" s="100">
        <f t="shared" si="1"/>
        <v>137134</v>
      </c>
      <c r="K464" s="107"/>
      <c r="L464" s="8" t="s">
        <v>66</v>
      </c>
      <c r="M464" s="8" t="s">
        <v>66</v>
      </c>
      <c r="N464" s="8" t="s">
        <v>66</v>
      </c>
      <c r="P464" s="85">
        <v>2.0</v>
      </c>
      <c r="Q464" s="85">
        <v>2.0</v>
      </c>
      <c r="R464" s="86">
        <v>1137.0</v>
      </c>
      <c r="S464" s="97"/>
      <c r="T464" s="89" t="s">
        <v>3307</v>
      </c>
      <c r="U464" s="8" t="s">
        <v>5579</v>
      </c>
      <c r="V464" s="8" t="s">
        <v>3337</v>
      </c>
    </row>
    <row r="465">
      <c r="A465" s="6">
        <v>45441.0</v>
      </c>
      <c r="B465" s="8" t="s">
        <v>3413</v>
      </c>
      <c r="C465" s="12" t="s">
        <v>11142</v>
      </c>
      <c r="D465" s="8" t="s">
        <v>11143</v>
      </c>
      <c r="E465" s="8" t="s">
        <v>3306</v>
      </c>
      <c r="F465" s="130">
        <v>0.0408</v>
      </c>
      <c r="G465" s="100">
        <v>2153.0</v>
      </c>
      <c r="H465" s="100">
        <v>628988.0</v>
      </c>
      <c r="I465" s="100">
        <v>404639.0</v>
      </c>
      <c r="J465" s="134">
        <f t="shared" si="1"/>
        <v>224349</v>
      </c>
      <c r="K465" s="107"/>
      <c r="L465" s="8" t="s">
        <v>2900</v>
      </c>
      <c r="M465" s="8" t="s">
        <v>2900</v>
      </c>
      <c r="N465" s="8" t="s">
        <v>2900</v>
      </c>
      <c r="P465" s="85">
        <v>5.0</v>
      </c>
      <c r="Q465" s="85">
        <v>4.0</v>
      </c>
      <c r="R465" s="86">
        <v>4324.0</v>
      </c>
      <c r="S465" s="97"/>
      <c r="T465" s="89" t="s">
        <v>3307</v>
      </c>
      <c r="U465" s="8" t="s">
        <v>5579</v>
      </c>
      <c r="V465" s="8" t="s">
        <v>3337</v>
      </c>
    </row>
    <row r="466">
      <c r="A466" s="6">
        <v>45441.0</v>
      </c>
      <c r="B466" s="8" t="s">
        <v>11144</v>
      </c>
      <c r="C466" s="12" t="s">
        <v>11145</v>
      </c>
      <c r="D466" s="8" t="s">
        <v>11146</v>
      </c>
      <c r="E466" s="8" t="s">
        <v>3306</v>
      </c>
      <c r="F466" s="130">
        <v>0.0385</v>
      </c>
      <c r="G466" s="100">
        <v>1967.0</v>
      </c>
      <c r="H466" s="100">
        <v>515000.0</v>
      </c>
      <c r="I466" s="100">
        <v>403445.0</v>
      </c>
      <c r="J466" s="100">
        <f t="shared" si="1"/>
        <v>111555</v>
      </c>
      <c r="K466" s="91" t="s">
        <v>11147</v>
      </c>
      <c r="L466" s="8" t="s">
        <v>66</v>
      </c>
      <c r="M466" s="8" t="s">
        <v>66</v>
      </c>
      <c r="N466" s="8" t="s">
        <v>66</v>
      </c>
      <c r="P466" s="85">
        <v>4.0</v>
      </c>
      <c r="Q466" s="85">
        <v>3.0</v>
      </c>
      <c r="R466" s="86">
        <v>2855.0</v>
      </c>
      <c r="S466" s="97"/>
      <c r="T466" s="89" t="s">
        <v>3307</v>
      </c>
      <c r="U466" s="8" t="s">
        <v>5579</v>
      </c>
      <c r="V466" s="8" t="s">
        <v>3337</v>
      </c>
    </row>
    <row r="467">
      <c r="A467" s="6">
        <v>45441.0</v>
      </c>
      <c r="B467" s="8" t="s">
        <v>11148</v>
      </c>
      <c r="C467" s="12" t="s">
        <v>11149</v>
      </c>
      <c r="D467" s="8" t="s">
        <v>11150</v>
      </c>
      <c r="E467" s="8" t="s">
        <v>3306</v>
      </c>
      <c r="F467" s="130">
        <v>0.0375</v>
      </c>
      <c r="G467" s="100">
        <v>3456.0</v>
      </c>
      <c r="H467" s="100">
        <v>945000.0</v>
      </c>
      <c r="I467" s="100">
        <v>715908.0</v>
      </c>
      <c r="J467" s="134">
        <f t="shared" si="1"/>
        <v>229092</v>
      </c>
      <c r="K467" s="107"/>
      <c r="L467" s="8" t="s">
        <v>2900</v>
      </c>
      <c r="M467" s="8" t="s">
        <v>2900</v>
      </c>
      <c r="N467" s="8" t="s">
        <v>2900</v>
      </c>
      <c r="P467" s="85">
        <v>5.0</v>
      </c>
      <c r="Q467" s="85">
        <v>4.0</v>
      </c>
      <c r="R467" s="86">
        <v>4240.0</v>
      </c>
      <c r="S467" s="97"/>
      <c r="T467" s="89" t="s">
        <v>3307</v>
      </c>
      <c r="U467" s="8" t="s">
        <v>5579</v>
      </c>
      <c r="V467" s="8" t="s">
        <v>3337</v>
      </c>
    </row>
    <row r="468">
      <c r="A468" s="6">
        <v>45441.0</v>
      </c>
      <c r="B468" s="8" t="s">
        <v>4608</v>
      </c>
      <c r="C468" s="12" t="s">
        <v>11151</v>
      </c>
      <c r="D468" s="8" t="s">
        <v>11152</v>
      </c>
      <c r="E468" s="8" t="s">
        <v>3306</v>
      </c>
      <c r="F468" s="130">
        <v>0.0358</v>
      </c>
      <c r="G468" s="100">
        <v>1288.0</v>
      </c>
      <c r="H468" s="100">
        <v>425000.0</v>
      </c>
      <c r="I468" s="100">
        <v>257754.0</v>
      </c>
      <c r="J468" s="134">
        <f t="shared" si="1"/>
        <v>167246</v>
      </c>
      <c r="K468" s="91"/>
      <c r="L468" s="8" t="s">
        <v>2900</v>
      </c>
      <c r="M468" s="8" t="s">
        <v>2900</v>
      </c>
      <c r="N468" s="8" t="s">
        <v>2900</v>
      </c>
      <c r="P468" s="85">
        <v>4.0</v>
      </c>
      <c r="Q468" s="85">
        <v>4.0</v>
      </c>
      <c r="R468" s="86">
        <v>2483.0</v>
      </c>
      <c r="S468" s="97"/>
      <c r="T468" s="89" t="s">
        <v>3307</v>
      </c>
      <c r="U468" s="8"/>
      <c r="V468" s="8" t="s">
        <v>3337</v>
      </c>
    </row>
    <row r="469">
      <c r="A469" s="6">
        <v>45441.0</v>
      </c>
      <c r="B469" s="8" t="s">
        <v>6067</v>
      </c>
      <c r="C469" s="12" t="s">
        <v>11153</v>
      </c>
      <c r="D469" s="8" t="s">
        <v>11154</v>
      </c>
      <c r="E469" s="8" t="s">
        <v>3306</v>
      </c>
      <c r="F469" s="130">
        <v>0.0359</v>
      </c>
      <c r="G469" s="100">
        <v>1233.0</v>
      </c>
      <c r="H469" s="100">
        <v>495000.0</v>
      </c>
      <c r="I469" s="100">
        <v>224988.0</v>
      </c>
      <c r="J469" s="134">
        <f t="shared" si="1"/>
        <v>270012</v>
      </c>
      <c r="K469" s="91"/>
      <c r="L469" s="8" t="s">
        <v>2900</v>
      </c>
      <c r="M469" s="8" t="s">
        <v>2900</v>
      </c>
      <c r="N469" s="8" t="s">
        <v>2900</v>
      </c>
      <c r="P469" s="85">
        <v>5.0</v>
      </c>
      <c r="Q469" s="85">
        <v>4.0</v>
      </c>
      <c r="R469" s="86">
        <v>3055.0</v>
      </c>
      <c r="S469" s="97"/>
      <c r="T469" s="89" t="s">
        <v>3307</v>
      </c>
      <c r="U469" s="8"/>
      <c r="V469" s="8" t="s">
        <v>3337</v>
      </c>
    </row>
    <row r="470">
      <c r="A470" s="6">
        <v>45441.0</v>
      </c>
      <c r="B470" s="135" t="s">
        <v>7242</v>
      </c>
      <c r="C470" s="12" t="s">
        <v>11155</v>
      </c>
      <c r="D470" s="8" t="s">
        <v>11156</v>
      </c>
      <c r="E470" s="8" t="s">
        <v>3306</v>
      </c>
      <c r="F470" s="130">
        <v>0.0275</v>
      </c>
      <c r="G470" s="100">
        <v>1691.0</v>
      </c>
      <c r="H470" s="100">
        <v>489900.0</v>
      </c>
      <c r="I470" s="100">
        <v>389825.0</v>
      </c>
      <c r="J470" s="100">
        <f t="shared" si="1"/>
        <v>100075</v>
      </c>
      <c r="K470" s="91" t="s">
        <v>11157</v>
      </c>
      <c r="L470" s="8" t="s">
        <v>66</v>
      </c>
      <c r="M470" s="8" t="s">
        <v>66</v>
      </c>
      <c r="N470" s="8" t="s">
        <v>66</v>
      </c>
      <c r="P470" s="85">
        <v>4.0</v>
      </c>
      <c r="Q470" s="85">
        <v>3.0</v>
      </c>
      <c r="R470" s="86">
        <v>2202.0</v>
      </c>
      <c r="S470" s="97"/>
      <c r="T470" s="89" t="s">
        <v>3307</v>
      </c>
      <c r="U470" s="8"/>
      <c r="V470" s="8" t="s">
        <v>3337</v>
      </c>
    </row>
    <row r="471">
      <c r="A471" s="6">
        <v>45441.0</v>
      </c>
      <c r="B471" s="8" t="s">
        <v>11158</v>
      </c>
      <c r="C471" s="12" t="s">
        <v>11159</v>
      </c>
      <c r="D471" s="8" t="s">
        <v>11160</v>
      </c>
      <c r="E471" s="8" t="s">
        <v>3306</v>
      </c>
      <c r="F471" s="130">
        <v>0.0275</v>
      </c>
      <c r="G471" s="100">
        <v>2069.0</v>
      </c>
      <c r="H471" s="100">
        <v>570000.0</v>
      </c>
      <c r="I471" s="100">
        <v>473933.0</v>
      </c>
      <c r="J471" s="100">
        <f t="shared" si="1"/>
        <v>96067</v>
      </c>
      <c r="K471" s="91" t="s">
        <v>11161</v>
      </c>
      <c r="L471" s="8" t="s">
        <v>66</v>
      </c>
      <c r="M471" s="8" t="s">
        <v>66</v>
      </c>
      <c r="N471" s="8" t="s">
        <v>66</v>
      </c>
      <c r="P471" s="85">
        <v>4.0</v>
      </c>
      <c r="Q471" s="85">
        <v>4.0</v>
      </c>
      <c r="R471" s="86">
        <v>2427.0</v>
      </c>
      <c r="S471" s="97"/>
      <c r="T471" s="89" t="s">
        <v>3307</v>
      </c>
      <c r="U471" s="8"/>
      <c r="V471" s="8" t="s">
        <v>3337</v>
      </c>
    </row>
    <row r="472">
      <c r="A472" s="6">
        <v>45441.0</v>
      </c>
      <c r="B472" s="8" t="s">
        <v>11162</v>
      </c>
      <c r="C472" s="12" t="s">
        <v>11163</v>
      </c>
      <c r="D472" s="8" t="s">
        <v>11164</v>
      </c>
      <c r="E472" s="8" t="s">
        <v>3306</v>
      </c>
      <c r="F472" s="130">
        <v>0.025</v>
      </c>
      <c r="G472" s="100">
        <v>1188.0</v>
      </c>
      <c r="H472" s="100">
        <v>529000.0</v>
      </c>
      <c r="I472" s="100">
        <v>276209.0</v>
      </c>
      <c r="J472" s="134">
        <f t="shared" si="1"/>
        <v>252791</v>
      </c>
      <c r="K472" s="91"/>
      <c r="L472" s="8" t="s">
        <v>2900</v>
      </c>
      <c r="M472" s="8" t="s">
        <v>2900</v>
      </c>
      <c r="N472" s="8" t="s">
        <v>2900</v>
      </c>
      <c r="P472" s="85">
        <v>3.0</v>
      </c>
      <c r="Q472" s="85">
        <v>2.0</v>
      </c>
      <c r="R472" s="86">
        <v>2208.0</v>
      </c>
      <c r="S472" s="97"/>
      <c r="T472" s="89" t="s">
        <v>3307</v>
      </c>
      <c r="U472" s="8"/>
      <c r="V472" s="8" t="s">
        <v>3337</v>
      </c>
    </row>
    <row r="473">
      <c r="A473" s="6">
        <v>45441.0</v>
      </c>
      <c r="B473" s="8" t="s">
        <v>10327</v>
      </c>
      <c r="C473" s="12" t="s">
        <v>11165</v>
      </c>
      <c r="D473" s="8" t="s">
        <v>11166</v>
      </c>
      <c r="E473" s="8" t="s">
        <v>3306</v>
      </c>
      <c r="F473" s="130">
        <v>0.051</v>
      </c>
      <c r="G473" s="100">
        <v>1856.0</v>
      </c>
      <c r="H473" s="100">
        <v>525000.0</v>
      </c>
      <c r="I473" s="100">
        <v>332158.0</v>
      </c>
      <c r="J473" s="134">
        <f t="shared" si="1"/>
        <v>192842</v>
      </c>
      <c r="K473" s="91"/>
      <c r="L473" s="8" t="s">
        <v>2900</v>
      </c>
      <c r="M473" s="8" t="s">
        <v>2900</v>
      </c>
      <c r="N473" s="8" t="s">
        <v>2900</v>
      </c>
      <c r="P473" s="85">
        <v>2.0</v>
      </c>
      <c r="Q473" s="85">
        <v>1.0</v>
      </c>
      <c r="R473" s="86">
        <v>1050.0</v>
      </c>
      <c r="S473" s="97"/>
      <c r="T473" s="89" t="s">
        <v>3307</v>
      </c>
      <c r="U473" s="8"/>
      <c r="V473" s="8" t="s">
        <v>3337</v>
      </c>
    </row>
    <row r="474">
      <c r="A474" s="6">
        <v>45441.0</v>
      </c>
      <c r="B474" s="8" t="s">
        <v>5664</v>
      </c>
      <c r="C474" s="12" t="s">
        <v>11167</v>
      </c>
      <c r="D474" s="8" t="s">
        <v>11168</v>
      </c>
      <c r="E474" s="8" t="s">
        <v>3306</v>
      </c>
      <c r="F474" s="130">
        <v>0.02625</v>
      </c>
      <c r="G474" s="100">
        <v>1927.0</v>
      </c>
      <c r="H474" s="100">
        <v>680000.0</v>
      </c>
      <c r="I474" s="100">
        <v>439497.0</v>
      </c>
      <c r="J474" s="134">
        <f t="shared" si="1"/>
        <v>240503</v>
      </c>
      <c r="K474" s="91"/>
      <c r="L474" s="8" t="s">
        <v>2900</v>
      </c>
      <c r="M474" s="8" t="s">
        <v>2900</v>
      </c>
      <c r="N474" s="8" t="s">
        <v>2900</v>
      </c>
      <c r="P474" s="85">
        <v>3.0</v>
      </c>
      <c r="Q474" s="85">
        <v>2.0</v>
      </c>
      <c r="R474" s="86">
        <v>1824.0</v>
      </c>
      <c r="S474" s="97"/>
      <c r="T474" s="89" t="s">
        <v>3307</v>
      </c>
      <c r="U474" s="8"/>
      <c r="V474" s="8" t="s">
        <v>3337</v>
      </c>
    </row>
    <row r="475">
      <c r="A475" s="6">
        <v>45441.0</v>
      </c>
      <c r="B475" s="8" t="s">
        <v>11169</v>
      </c>
      <c r="C475" s="12" t="s">
        <v>11170</v>
      </c>
      <c r="D475" s="8" t="s">
        <v>11171</v>
      </c>
      <c r="E475" s="8" t="s">
        <v>3306</v>
      </c>
      <c r="F475" s="130">
        <v>0.035</v>
      </c>
      <c r="G475" s="100">
        <v>973.0</v>
      </c>
      <c r="H475" s="100">
        <v>325000.0</v>
      </c>
      <c r="I475" s="100">
        <v>198110.0</v>
      </c>
      <c r="J475" s="100">
        <f t="shared" si="1"/>
        <v>126890</v>
      </c>
      <c r="K475" s="91" t="s">
        <v>11172</v>
      </c>
      <c r="L475" s="8" t="s">
        <v>66</v>
      </c>
      <c r="M475" s="8" t="s">
        <v>66</v>
      </c>
      <c r="N475" s="8" t="s">
        <v>66</v>
      </c>
      <c r="P475" s="85">
        <v>2.0</v>
      </c>
      <c r="Q475" s="85">
        <v>3.0</v>
      </c>
      <c r="R475" s="86">
        <v>1508.0</v>
      </c>
      <c r="S475" s="97"/>
      <c r="T475" s="89" t="s">
        <v>3307</v>
      </c>
      <c r="U475" s="8"/>
      <c r="V475" s="8" t="s">
        <v>3337</v>
      </c>
    </row>
    <row r="476">
      <c r="A476" s="6">
        <v>45441.0</v>
      </c>
      <c r="B476" s="135" t="s">
        <v>3342</v>
      </c>
      <c r="C476" s="12" t="s">
        <v>11173</v>
      </c>
      <c r="D476" s="8" t="s">
        <v>11174</v>
      </c>
      <c r="E476" s="8" t="s">
        <v>3306</v>
      </c>
      <c r="F476" s="130">
        <v>0.02625</v>
      </c>
      <c r="G476" s="100">
        <v>1103.0</v>
      </c>
      <c r="H476" s="100">
        <v>415000.0</v>
      </c>
      <c r="I476" s="100">
        <v>251587.0</v>
      </c>
      <c r="J476" s="134">
        <f t="shared" si="1"/>
        <v>163413</v>
      </c>
      <c r="K476" s="91"/>
      <c r="L476" s="8" t="s">
        <v>2900</v>
      </c>
      <c r="M476" s="8" t="s">
        <v>2900</v>
      </c>
      <c r="N476" s="8" t="s">
        <v>2900</v>
      </c>
      <c r="P476" s="85">
        <v>3.0</v>
      </c>
      <c r="Q476" s="85">
        <v>2.0</v>
      </c>
      <c r="R476" s="86">
        <v>1649.0</v>
      </c>
      <c r="S476" s="97"/>
      <c r="T476" s="89" t="s">
        <v>3307</v>
      </c>
      <c r="U476" s="8"/>
      <c r="V476" s="8" t="s">
        <v>3337</v>
      </c>
    </row>
    <row r="477">
      <c r="A477" s="6">
        <v>45441.0</v>
      </c>
      <c r="B477" s="8" t="s">
        <v>11175</v>
      </c>
      <c r="C477" s="12" t="s">
        <v>11176</v>
      </c>
      <c r="D477" s="8" t="s">
        <v>11177</v>
      </c>
      <c r="E477" s="8" t="s">
        <v>3306</v>
      </c>
      <c r="F477" s="130">
        <v>0.02375</v>
      </c>
      <c r="G477" s="100">
        <v>1981.0</v>
      </c>
      <c r="H477" s="100">
        <v>589900.0</v>
      </c>
      <c r="I477" s="100">
        <v>470382.0</v>
      </c>
      <c r="J477" s="100">
        <f t="shared" si="1"/>
        <v>119518</v>
      </c>
      <c r="K477" s="91" t="s">
        <v>11178</v>
      </c>
      <c r="L477" s="8" t="s">
        <v>66</v>
      </c>
      <c r="M477" s="8" t="s">
        <v>66</v>
      </c>
      <c r="N477" s="8" t="s">
        <v>66</v>
      </c>
      <c r="P477" s="85">
        <v>4.0</v>
      </c>
      <c r="Q477" s="85">
        <v>3.0</v>
      </c>
      <c r="R477" s="86">
        <v>3084.0</v>
      </c>
      <c r="S477" s="97"/>
      <c r="T477" s="89" t="s">
        <v>3307</v>
      </c>
      <c r="U477" s="8" t="s">
        <v>5579</v>
      </c>
      <c r="V477" s="8" t="s">
        <v>3337</v>
      </c>
    </row>
    <row r="478">
      <c r="A478" s="6">
        <v>45436.0</v>
      </c>
      <c r="B478" s="8" t="s">
        <v>3941</v>
      </c>
      <c r="C478" s="12" t="s">
        <v>11179</v>
      </c>
      <c r="D478" s="8" t="s">
        <v>11180</v>
      </c>
      <c r="E478" s="8" t="s">
        <v>3306</v>
      </c>
      <c r="F478" s="130">
        <v>0.0369</v>
      </c>
      <c r="G478" s="100">
        <v>4038.0</v>
      </c>
      <c r="H478" s="100">
        <v>865000.0</v>
      </c>
      <c r="I478" s="100">
        <v>842388.0</v>
      </c>
      <c r="J478" s="100">
        <f t="shared" si="1"/>
        <v>22612</v>
      </c>
      <c r="K478" s="107"/>
      <c r="L478" s="8" t="s">
        <v>2900</v>
      </c>
      <c r="M478" s="8" t="s">
        <v>2900</v>
      </c>
      <c r="N478" s="8" t="s">
        <v>2900</v>
      </c>
      <c r="P478" s="85">
        <v>6.0</v>
      </c>
      <c r="Q478" s="85">
        <v>5.0</v>
      </c>
      <c r="R478" s="86">
        <v>4945.0</v>
      </c>
      <c r="S478" s="97"/>
      <c r="T478" s="89" t="s">
        <v>3693</v>
      </c>
      <c r="U478" s="8" t="s">
        <v>5579</v>
      </c>
      <c r="V478" s="8" t="s">
        <v>3337</v>
      </c>
    </row>
    <row r="479">
      <c r="A479" s="6">
        <v>45436.0</v>
      </c>
      <c r="B479" s="8" t="s">
        <v>3758</v>
      </c>
      <c r="C479" s="12" t="s">
        <v>11181</v>
      </c>
      <c r="D479" s="8" t="s">
        <v>11182</v>
      </c>
      <c r="E479" s="8" t="s">
        <v>3306</v>
      </c>
      <c r="F479" s="130">
        <v>0.02375</v>
      </c>
      <c r="G479" s="100">
        <v>2340.0</v>
      </c>
      <c r="H479" s="100">
        <v>810000.0</v>
      </c>
      <c r="I479" s="100">
        <v>554531.0</v>
      </c>
      <c r="J479" s="134">
        <f t="shared" si="1"/>
        <v>255469</v>
      </c>
      <c r="K479" s="107"/>
      <c r="L479" s="8" t="s">
        <v>2900</v>
      </c>
      <c r="M479" s="8" t="s">
        <v>2900</v>
      </c>
      <c r="N479" s="8" t="s">
        <v>2900</v>
      </c>
      <c r="P479" s="85">
        <v>5.0</v>
      </c>
      <c r="Q479" s="85">
        <v>4.0</v>
      </c>
      <c r="R479" s="86">
        <v>4632.0</v>
      </c>
      <c r="S479" s="97"/>
      <c r="T479" s="89" t="s">
        <v>3940</v>
      </c>
      <c r="U479" s="8" t="s">
        <v>5579</v>
      </c>
      <c r="V479" s="8" t="s">
        <v>3337</v>
      </c>
    </row>
    <row r="480">
      <c r="A480" s="6">
        <v>45436.0</v>
      </c>
      <c r="B480" s="8" t="s">
        <v>11183</v>
      </c>
      <c r="C480" s="12" t="s">
        <v>11184</v>
      </c>
      <c r="D480" s="8" t="s">
        <v>11185</v>
      </c>
      <c r="E480" s="8" t="s">
        <v>3306</v>
      </c>
      <c r="F480" s="130">
        <v>0.0275</v>
      </c>
      <c r="G480" s="100">
        <v>1945.0</v>
      </c>
      <c r="H480" s="100">
        <v>499000.0</v>
      </c>
      <c r="I480" s="100">
        <v>448258.0</v>
      </c>
      <c r="J480" s="100">
        <f t="shared" si="1"/>
        <v>50742</v>
      </c>
      <c r="K480" s="91" t="s">
        <v>11186</v>
      </c>
      <c r="L480" s="8" t="s">
        <v>66</v>
      </c>
      <c r="M480" s="8" t="s">
        <v>66</v>
      </c>
      <c r="N480" s="8" t="s">
        <v>66</v>
      </c>
      <c r="P480" s="85">
        <v>4.0</v>
      </c>
      <c r="Q480" s="85">
        <v>2.0</v>
      </c>
      <c r="R480" s="86">
        <v>2052.0</v>
      </c>
      <c r="S480" s="97"/>
      <c r="T480" s="89" t="s">
        <v>3307</v>
      </c>
      <c r="U480" s="8"/>
      <c r="V480" s="8" t="s">
        <v>4826</v>
      </c>
    </row>
    <row r="481">
      <c r="A481" s="6">
        <v>45436.0</v>
      </c>
      <c r="B481" s="8" t="s">
        <v>5143</v>
      </c>
      <c r="C481" s="12" t="s">
        <v>11187</v>
      </c>
      <c r="D481" s="8" t="s">
        <v>11188</v>
      </c>
      <c r="E481" s="8" t="s">
        <v>3306</v>
      </c>
      <c r="F481" s="130">
        <v>0.02875</v>
      </c>
      <c r="G481" s="100">
        <v>1795.0</v>
      </c>
      <c r="H481" s="100">
        <v>669000.0</v>
      </c>
      <c r="I481" s="100">
        <v>403481.0</v>
      </c>
      <c r="J481" s="134">
        <f t="shared" si="1"/>
        <v>265519</v>
      </c>
      <c r="K481" s="91"/>
      <c r="L481" s="8" t="s">
        <v>2900</v>
      </c>
      <c r="M481" s="8" t="s">
        <v>2900</v>
      </c>
      <c r="N481" s="8" t="s">
        <v>2900</v>
      </c>
      <c r="P481" s="85">
        <v>5.0</v>
      </c>
      <c r="Q481" s="85">
        <v>4.0</v>
      </c>
      <c r="R481" s="86">
        <v>3429.0</v>
      </c>
      <c r="S481" s="97"/>
      <c r="T481" s="89" t="s">
        <v>3307</v>
      </c>
      <c r="U481" s="8"/>
      <c r="V481" s="8" t="s">
        <v>3337</v>
      </c>
    </row>
    <row r="482">
      <c r="A482" s="6">
        <v>45436.0</v>
      </c>
      <c r="B482" s="135" t="s">
        <v>7288</v>
      </c>
      <c r="C482" s="12" t="s">
        <v>11189</v>
      </c>
      <c r="D482" s="8" t="s">
        <v>11190</v>
      </c>
      <c r="E482" s="8" t="s">
        <v>3306</v>
      </c>
      <c r="F482" s="130">
        <v>0.0355</v>
      </c>
      <c r="G482" s="100">
        <v>2134.0</v>
      </c>
      <c r="H482" s="100">
        <v>560000.0</v>
      </c>
      <c r="I482" s="100">
        <v>452608.0</v>
      </c>
      <c r="J482" s="100">
        <f t="shared" si="1"/>
        <v>107392</v>
      </c>
      <c r="K482" s="91" t="s">
        <v>11191</v>
      </c>
      <c r="L482" s="8" t="s">
        <v>66</v>
      </c>
      <c r="M482" s="8" t="s">
        <v>66</v>
      </c>
      <c r="N482" s="8" t="s">
        <v>66</v>
      </c>
      <c r="P482" s="85">
        <v>5.0</v>
      </c>
      <c r="Q482" s="85">
        <v>3.0</v>
      </c>
      <c r="R482" s="86">
        <v>3176.0</v>
      </c>
      <c r="S482" s="97"/>
      <c r="T482" s="89" t="s">
        <v>3307</v>
      </c>
      <c r="U482" s="8"/>
      <c r="V482" s="8" t="s">
        <v>3337</v>
      </c>
    </row>
    <row r="483">
      <c r="A483" s="6">
        <v>45436.0</v>
      </c>
      <c r="B483" s="8" t="s">
        <v>11192</v>
      </c>
      <c r="C483" s="12" t="s">
        <v>11193</v>
      </c>
      <c r="D483" s="8" t="s">
        <v>11194</v>
      </c>
      <c r="E483" s="8" t="s">
        <v>3851</v>
      </c>
      <c r="F483" s="130">
        <v>0.0375</v>
      </c>
      <c r="G483" s="100">
        <v>1023.0</v>
      </c>
      <c r="H483" s="100">
        <v>345000.0</v>
      </c>
      <c r="I483" s="100">
        <v>199402.0</v>
      </c>
      <c r="J483" s="100">
        <f t="shared" si="1"/>
        <v>145598</v>
      </c>
      <c r="K483" s="91"/>
      <c r="L483" s="8" t="s">
        <v>66</v>
      </c>
      <c r="M483" s="8" t="s">
        <v>66</v>
      </c>
      <c r="N483" s="8" t="s">
        <v>66</v>
      </c>
      <c r="P483" s="85">
        <v>3.0</v>
      </c>
      <c r="Q483" s="85">
        <v>1.0</v>
      </c>
      <c r="R483" s="86">
        <v>1198.0</v>
      </c>
      <c r="S483" s="97"/>
      <c r="T483" s="89" t="s">
        <v>3307</v>
      </c>
      <c r="U483" s="8"/>
      <c r="V483" s="8" t="s">
        <v>3337</v>
      </c>
    </row>
    <row r="484">
      <c r="A484" s="6">
        <v>45435.0</v>
      </c>
      <c r="B484" s="8" t="s">
        <v>11195</v>
      </c>
      <c r="C484" s="12" t="s">
        <v>11196</v>
      </c>
      <c r="D484" s="8" t="s">
        <v>11197</v>
      </c>
      <c r="E484" s="8" t="s">
        <v>3306</v>
      </c>
      <c r="F484" s="130">
        <v>0.04</v>
      </c>
      <c r="G484" s="100">
        <v>1929.0</v>
      </c>
      <c r="H484" s="100">
        <v>395000.0</v>
      </c>
      <c r="I484" s="100">
        <v>394533.0</v>
      </c>
      <c r="J484" s="100">
        <f t="shared" si="1"/>
        <v>467</v>
      </c>
      <c r="K484" s="91"/>
      <c r="L484" s="8" t="s">
        <v>2900</v>
      </c>
      <c r="M484" s="8" t="s">
        <v>2900</v>
      </c>
      <c r="N484" s="8" t="s">
        <v>2900</v>
      </c>
      <c r="P484" s="85">
        <v>3.0</v>
      </c>
      <c r="Q484" s="85">
        <v>2.0</v>
      </c>
      <c r="R484" s="86">
        <v>1737.0</v>
      </c>
      <c r="S484" s="97"/>
      <c r="T484" s="89" t="s">
        <v>3307</v>
      </c>
      <c r="U484" s="8" t="s">
        <v>5579</v>
      </c>
      <c r="V484" s="8" t="s">
        <v>3337</v>
      </c>
    </row>
    <row r="485">
      <c r="A485" s="6">
        <v>45435.0</v>
      </c>
      <c r="B485" s="8" t="s">
        <v>11198</v>
      </c>
      <c r="C485" s="12" t="s">
        <v>11199</v>
      </c>
      <c r="D485" s="8" t="s">
        <v>11200</v>
      </c>
      <c r="E485" s="8" t="s">
        <v>3558</v>
      </c>
      <c r="F485" s="130">
        <v>0.035</v>
      </c>
      <c r="G485" s="100">
        <v>819.0</v>
      </c>
      <c r="H485" s="100">
        <v>240000.0</v>
      </c>
      <c r="I485" s="100">
        <v>165979.0</v>
      </c>
      <c r="J485" s="100">
        <f t="shared" si="1"/>
        <v>74021</v>
      </c>
      <c r="K485" s="91" t="s">
        <v>11201</v>
      </c>
      <c r="L485" s="8" t="s">
        <v>66</v>
      </c>
      <c r="M485" s="8" t="s">
        <v>66</v>
      </c>
      <c r="N485" s="8" t="s">
        <v>66</v>
      </c>
      <c r="P485" s="85">
        <v>2.0</v>
      </c>
      <c r="Q485" s="85">
        <v>2.0</v>
      </c>
      <c r="R485" s="86">
        <v>1186.0</v>
      </c>
      <c r="S485" s="97"/>
      <c r="T485" s="89" t="s">
        <v>3307</v>
      </c>
      <c r="U485" s="8" t="s">
        <v>5579</v>
      </c>
      <c r="V485" s="8" t="s">
        <v>3337</v>
      </c>
    </row>
    <row r="486">
      <c r="A486" s="6">
        <v>45435.0</v>
      </c>
      <c r="B486" s="8" t="s">
        <v>11013</v>
      </c>
      <c r="C486" s="12" t="s">
        <v>11202</v>
      </c>
      <c r="D486" s="8" t="s">
        <v>11203</v>
      </c>
      <c r="E486" s="8" t="s">
        <v>3306</v>
      </c>
      <c r="F486" s="130">
        <v>0.028</v>
      </c>
      <c r="G486" s="100">
        <v>806.0</v>
      </c>
      <c r="H486" s="100">
        <v>240000.0</v>
      </c>
      <c r="I486" s="100">
        <v>180533.0</v>
      </c>
      <c r="J486" s="100">
        <f t="shared" si="1"/>
        <v>59467</v>
      </c>
      <c r="K486" s="91" t="s">
        <v>11204</v>
      </c>
      <c r="L486" s="8" t="s">
        <v>66</v>
      </c>
      <c r="M486" s="8" t="s">
        <v>66</v>
      </c>
      <c r="N486" s="8" t="s">
        <v>66</v>
      </c>
      <c r="P486" s="85">
        <v>2.0</v>
      </c>
      <c r="Q486" s="85">
        <v>2.0</v>
      </c>
      <c r="R486" s="86">
        <v>1377.0</v>
      </c>
      <c r="S486" s="97"/>
      <c r="T486" s="89" t="s">
        <v>3307</v>
      </c>
      <c r="U486" s="8" t="s">
        <v>5579</v>
      </c>
      <c r="V486" s="8" t="s">
        <v>3337</v>
      </c>
    </row>
    <row r="487">
      <c r="A487" s="6">
        <v>45435.0</v>
      </c>
      <c r="B487" s="8" t="s">
        <v>11205</v>
      </c>
      <c r="C487" s="12" t="s">
        <v>11206</v>
      </c>
      <c r="D487" s="8" t="s">
        <v>11207</v>
      </c>
      <c r="E487" s="8" t="s">
        <v>3306</v>
      </c>
      <c r="F487" s="130">
        <v>0.028</v>
      </c>
      <c r="G487" s="100">
        <v>827.0</v>
      </c>
      <c r="H487" s="100">
        <v>285000.0</v>
      </c>
      <c r="I487" s="100">
        <v>185534.0</v>
      </c>
      <c r="J487" s="100">
        <f t="shared" si="1"/>
        <v>99466</v>
      </c>
      <c r="K487" s="91" t="s">
        <v>11208</v>
      </c>
      <c r="L487" s="8" t="s">
        <v>66</v>
      </c>
      <c r="M487" s="8" t="s">
        <v>66</v>
      </c>
      <c r="N487" s="8" t="s">
        <v>66</v>
      </c>
      <c r="P487" s="85">
        <v>2.0</v>
      </c>
      <c r="Q487" s="85">
        <v>2.0</v>
      </c>
      <c r="R487" s="86">
        <v>1177.0</v>
      </c>
      <c r="S487" s="97"/>
      <c r="T487" s="89" t="s">
        <v>3307</v>
      </c>
      <c r="U487" s="8" t="s">
        <v>5579</v>
      </c>
      <c r="V487" s="8" t="s">
        <v>3337</v>
      </c>
    </row>
    <row r="488">
      <c r="A488" s="6">
        <v>45435.0</v>
      </c>
      <c r="B488" s="8" t="s">
        <v>9753</v>
      </c>
      <c r="C488" s="12" t="s">
        <v>11209</v>
      </c>
      <c r="D488" s="8" t="s">
        <v>11210</v>
      </c>
      <c r="E488" s="8" t="s">
        <v>3306</v>
      </c>
      <c r="F488" s="130">
        <v>0.0275</v>
      </c>
      <c r="G488" s="100">
        <v>790.0</v>
      </c>
      <c r="H488" s="100">
        <v>403000.0</v>
      </c>
      <c r="I488" s="100">
        <v>182165.0</v>
      </c>
      <c r="J488" s="134">
        <f t="shared" si="1"/>
        <v>220835</v>
      </c>
      <c r="K488" s="91"/>
      <c r="L488" s="8" t="s">
        <v>2900</v>
      </c>
      <c r="M488" s="8" t="s">
        <v>2900</v>
      </c>
      <c r="N488" s="8" t="s">
        <v>2900</v>
      </c>
      <c r="P488" s="85">
        <v>3.0</v>
      </c>
      <c r="Q488" s="85">
        <v>3.0</v>
      </c>
      <c r="R488" s="86">
        <v>1812.0</v>
      </c>
      <c r="S488" s="97"/>
      <c r="T488" s="89" t="s">
        <v>3307</v>
      </c>
      <c r="U488" s="8"/>
      <c r="V488" s="8" t="s">
        <v>4826</v>
      </c>
    </row>
    <row r="489">
      <c r="A489" s="6">
        <v>45434.0</v>
      </c>
      <c r="B489" s="135" t="s">
        <v>11211</v>
      </c>
      <c r="C489" s="12" t="s">
        <v>11212</v>
      </c>
      <c r="D489" s="8" t="s">
        <v>11213</v>
      </c>
      <c r="E489" s="8" t="s">
        <v>3306</v>
      </c>
      <c r="F489" s="130">
        <v>0.0267</v>
      </c>
      <c r="G489" s="100">
        <v>869.0</v>
      </c>
      <c r="H489" s="100">
        <v>275000.0</v>
      </c>
      <c r="I489" s="100">
        <v>198784.0</v>
      </c>
      <c r="J489" s="100">
        <f t="shared" si="1"/>
        <v>76216</v>
      </c>
      <c r="K489" s="91" t="s">
        <v>11214</v>
      </c>
      <c r="L489" s="8" t="s">
        <v>66</v>
      </c>
      <c r="M489" s="8" t="s">
        <v>66</v>
      </c>
      <c r="N489" s="8" t="s">
        <v>66</v>
      </c>
      <c r="P489" s="85">
        <v>3.0</v>
      </c>
      <c r="Q489" s="85">
        <v>2.0</v>
      </c>
      <c r="R489" s="86">
        <v>1233.0</v>
      </c>
      <c r="S489" s="97"/>
      <c r="T489" s="89" t="s">
        <v>3307</v>
      </c>
      <c r="U489" s="8" t="s">
        <v>5579</v>
      </c>
      <c r="V489" s="8" t="s">
        <v>3337</v>
      </c>
    </row>
    <row r="490">
      <c r="A490" s="6">
        <v>45434.0</v>
      </c>
      <c r="B490" s="8" t="s">
        <v>8149</v>
      </c>
      <c r="C490" s="12" t="s">
        <v>11215</v>
      </c>
      <c r="D490" s="8" t="s">
        <v>11216</v>
      </c>
      <c r="E490" s="8" t="s">
        <v>3306</v>
      </c>
      <c r="F490" s="130">
        <v>0.0275</v>
      </c>
      <c r="G490" s="100">
        <v>1358.0</v>
      </c>
      <c r="H490" s="100">
        <v>340000.0</v>
      </c>
      <c r="I490" s="100">
        <v>312406.0</v>
      </c>
      <c r="J490" s="100">
        <f t="shared" si="1"/>
        <v>27594</v>
      </c>
      <c r="K490" s="91" t="s">
        <v>11217</v>
      </c>
      <c r="L490" s="8" t="s">
        <v>66</v>
      </c>
      <c r="M490" s="8" t="s">
        <v>66</v>
      </c>
      <c r="N490" s="8" t="s">
        <v>66</v>
      </c>
      <c r="P490" s="85">
        <v>3.0</v>
      </c>
      <c r="Q490" s="85">
        <v>3.0</v>
      </c>
      <c r="R490" s="86">
        <v>1520.0</v>
      </c>
      <c r="S490" s="97"/>
      <c r="T490" s="89" t="s">
        <v>3307</v>
      </c>
      <c r="U490" s="8"/>
      <c r="V490" s="8" t="s">
        <v>4826</v>
      </c>
    </row>
    <row r="491">
      <c r="A491" s="6">
        <v>45433.0</v>
      </c>
      <c r="B491" s="8" t="s">
        <v>4710</v>
      </c>
      <c r="C491" s="12" t="s">
        <v>11218</v>
      </c>
      <c r="D491" s="8" t="s">
        <v>11219</v>
      </c>
      <c r="E491" s="8" t="s">
        <v>3306</v>
      </c>
      <c r="F491" s="130">
        <v>0.0338</v>
      </c>
      <c r="G491" s="100">
        <v>813.0</v>
      </c>
      <c r="H491" s="100">
        <v>303900.0</v>
      </c>
      <c r="I491" s="100">
        <v>152887.0</v>
      </c>
      <c r="J491" s="134">
        <f t="shared" si="1"/>
        <v>151013</v>
      </c>
      <c r="K491" s="91"/>
      <c r="L491" s="8" t="s">
        <v>2900</v>
      </c>
      <c r="M491" s="8" t="s">
        <v>2900</v>
      </c>
      <c r="N491" s="8" t="s">
        <v>2900</v>
      </c>
      <c r="P491" s="85">
        <v>2.0</v>
      </c>
      <c r="Q491" s="85">
        <v>2.0</v>
      </c>
      <c r="R491" s="86">
        <v>1007.0</v>
      </c>
      <c r="S491" s="97"/>
      <c r="T491" s="89" t="s">
        <v>3307</v>
      </c>
      <c r="U491" s="8" t="s">
        <v>5579</v>
      </c>
      <c r="V491" s="8" t="s">
        <v>3337</v>
      </c>
    </row>
    <row r="492">
      <c r="A492" s="6">
        <v>45433.0</v>
      </c>
      <c r="B492" s="8" t="s">
        <v>7132</v>
      </c>
      <c r="C492" s="12" t="s">
        <v>11220</v>
      </c>
      <c r="D492" s="8" t="s">
        <v>11221</v>
      </c>
      <c r="E492" s="8" t="s">
        <v>3306</v>
      </c>
      <c r="F492" s="130">
        <v>0.025</v>
      </c>
      <c r="G492" s="100">
        <v>2133.0</v>
      </c>
      <c r="H492" s="100">
        <v>415000.0</v>
      </c>
      <c r="I492" s="100">
        <v>265214.0</v>
      </c>
      <c r="J492" s="100">
        <f t="shared" si="1"/>
        <v>149786</v>
      </c>
      <c r="K492" s="91" t="s">
        <v>11222</v>
      </c>
      <c r="L492" s="8" t="s">
        <v>66</v>
      </c>
      <c r="M492" s="8" t="s">
        <v>66</v>
      </c>
      <c r="N492" s="8" t="s">
        <v>66</v>
      </c>
      <c r="P492" s="85">
        <v>3.0</v>
      </c>
      <c r="Q492" s="85">
        <v>2.0</v>
      </c>
      <c r="R492" s="86">
        <v>1368.0</v>
      </c>
      <c r="S492" s="97"/>
      <c r="T492" s="89" t="s">
        <v>3307</v>
      </c>
      <c r="U492" s="8" t="s">
        <v>5579</v>
      </c>
      <c r="V492" s="8" t="s">
        <v>3337</v>
      </c>
    </row>
    <row r="493">
      <c r="A493" s="6">
        <v>45433.0</v>
      </c>
      <c r="B493" s="8" t="s">
        <v>6378</v>
      </c>
      <c r="C493" s="12" t="s">
        <v>11223</v>
      </c>
      <c r="D493" s="8" t="s">
        <v>11224</v>
      </c>
      <c r="E493" s="8" t="s">
        <v>3851</v>
      </c>
      <c r="F493" s="130">
        <v>0.0355</v>
      </c>
      <c r="G493" s="100">
        <v>1974.0</v>
      </c>
      <c r="H493" s="100">
        <v>435000.0</v>
      </c>
      <c r="I493" s="100">
        <v>417808.0</v>
      </c>
      <c r="J493" s="100">
        <f t="shared" si="1"/>
        <v>17192</v>
      </c>
      <c r="K493" s="91"/>
      <c r="L493" s="8" t="s">
        <v>2900</v>
      </c>
      <c r="M493" s="8" t="s">
        <v>2900</v>
      </c>
      <c r="N493" s="8" t="s">
        <v>2900</v>
      </c>
      <c r="P493" s="85">
        <v>3.0</v>
      </c>
      <c r="Q493" s="85">
        <v>2.0</v>
      </c>
      <c r="R493" s="86">
        <v>1548.0</v>
      </c>
      <c r="S493" s="97"/>
      <c r="T493" s="89" t="s">
        <v>3307</v>
      </c>
      <c r="U493" s="8"/>
      <c r="V493" s="8" t="s">
        <v>3337</v>
      </c>
    </row>
    <row r="494">
      <c r="A494" s="6">
        <v>45433.0</v>
      </c>
      <c r="B494" s="8" t="s">
        <v>11225</v>
      </c>
      <c r="C494" s="12" t="s">
        <v>11226</v>
      </c>
      <c r="D494" s="8" t="s">
        <v>11227</v>
      </c>
      <c r="E494" s="8" t="s">
        <v>11228</v>
      </c>
      <c r="F494" s="130">
        <v>0.0293</v>
      </c>
      <c r="G494" s="100">
        <v>1639.0</v>
      </c>
      <c r="H494" s="100">
        <v>425000.0</v>
      </c>
      <c r="I494" s="100">
        <v>368281.0</v>
      </c>
      <c r="J494" s="100">
        <f t="shared" si="1"/>
        <v>56719</v>
      </c>
      <c r="K494" s="91"/>
      <c r="L494" s="8" t="s">
        <v>66</v>
      </c>
      <c r="M494" s="8" t="s">
        <v>66</v>
      </c>
      <c r="N494" s="8" t="s">
        <v>66</v>
      </c>
      <c r="P494" s="85">
        <v>3.0</v>
      </c>
      <c r="Q494" s="85">
        <v>4.0</v>
      </c>
      <c r="R494" s="86">
        <v>2316.0</v>
      </c>
      <c r="S494" s="97"/>
      <c r="T494" s="89" t="s">
        <v>3307</v>
      </c>
      <c r="U494" s="8"/>
      <c r="V494" s="8" t="s">
        <v>4826</v>
      </c>
    </row>
    <row r="495">
      <c r="A495" s="6">
        <v>45433.0</v>
      </c>
      <c r="B495" s="8" t="s">
        <v>11229</v>
      </c>
      <c r="C495" s="12" t="s">
        <v>11230</v>
      </c>
      <c r="D495" s="8" t="s">
        <v>11231</v>
      </c>
      <c r="E495" s="8" t="s">
        <v>3306</v>
      </c>
      <c r="F495" s="130">
        <v>0.02625</v>
      </c>
      <c r="G495" s="100">
        <v>963.0</v>
      </c>
      <c r="H495" s="100">
        <v>379999.0</v>
      </c>
      <c r="I495" s="100">
        <v>219629.0</v>
      </c>
      <c r="J495" s="134">
        <f t="shared" si="1"/>
        <v>160370</v>
      </c>
      <c r="K495" s="91"/>
      <c r="L495" s="8" t="s">
        <v>2900</v>
      </c>
      <c r="M495" s="8" t="s">
        <v>2900</v>
      </c>
      <c r="N495" s="8" t="s">
        <v>2900</v>
      </c>
      <c r="P495" s="85">
        <v>3.0</v>
      </c>
      <c r="Q495" s="85">
        <v>1.0</v>
      </c>
      <c r="R495" s="86">
        <v>1296.0</v>
      </c>
      <c r="S495" s="97"/>
      <c r="T495" s="89" t="s">
        <v>3307</v>
      </c>
      <c r="U495" s="8"/>
      <c r="V495" s="8" t="s">
        <v>3337</v>
      </c>
    </row>
    <row r="496">
      <c r="A496" s="6">
        <v>45433.0</v>
      </c>
      <c r="B496" s="8" t="s">
        <v>11232</v>
      </c>
      <c r="C496" s="12" t="s">
        <v>11233</v>
      </c>
      <c r="D496" s="8" t="s">
        <v>11234</v>
      </c>
      <c r="E496" s="8" t="s">
        <v>3851</v>
      </c>
      <c r="F496" s="130">
        <v>0.03875</v>
      </c>
      <c r="G496" s="100">
        <v>1422.0</v>
      </c>
      <c r="H496" s="100">
        <v>418000.0</v>
      </c>
      <c r="I496" s="100">
        <v>278415.0</v>
      </c>
      <c r="J496" s="100">
        <f t="shared" si="1"/>
        <v>139585</v>
      </c>
      <c r="K496" s="91"/>
      <c r="L496" s="8" t="s">
        <v>2900</v>
      </c>
      <c r="M496" s="8" t="s">
        <v>2900</v>
      </c>
      <c r="N496" s="8" t="s">
        <v>2900</v>
      </c>
      <c r="P496" s="85">
        <v>2.0</v>
      </c>
      <c r="Q496" s="85">
        <v>3.0</v>
      </c>
      <c r="R496" s="86">
        <v>1460.0</v>
      </c>
      <c r="S496" s="97"/>
      <c r="T496" s="89" t="s">
        <v>3307</v>
      </c>
      <c r="U496" s="8"/>
      <c r="V496" s="8" t="s">
        <v>3337</v>
      </c>
    </row>
    <row r="497">
      <c r="A497" s="6">
        <v>45432.0</v>
      </c>
      <c r="B497" s="8" t="s">
        <v>3685</v>
      </c>
      <c r="C497" s="12" t="s">
        <v>11235</v>
      </c>
      <c r="D497" s="8" t="s">
        <v>11236</v>
      </c>
      <c r="E497" s="8" t="s">
        <v>3306</v>
      </c>
      <c r="F497" s="130">
        <v>0.03</v>
      </c>
      <c r="G497" s="100">
        <v>2675.0</v>
      </c>
      <c r="H497" s="100">
        <v>844900.0</v>
      </c>
      <c r="I497" s="100">
        <v>603138.0</v>
      </c>
      <c r="J497" s="134">
        <f t="shared" si="1"/>
        <v>241762</v>
      </c>
      <c r="K497" s="91"/>
      <c r="L497" s="8" t="s">
        <v>2900</v>
      </c>
      <c r="M497" s="8" t="s">
        <v>2900</v>
      </c>
      <c r="N497" s="8" t="s">
        <v>2900</v>
      </c>
      <c r="P497" s="85">
        <v>5.0</v>
      </c>
      <c r="Q497" s="85">
        <v>3.0</v>
      </c>
      <c r="R497" s="86">
        <v>3772.0</v>
      </c>
      <c r="S497" s="97"/>
      <c r="T497" s="89" t="s">
        <v>3940</v>
      </c>
      <c r="U497" s="8" t="s">
        <v>5579</v>
      </c>
      <c r="V497" s="8" t="s">
        <v>3337</v>
      </c>
    </row>
    <row r="498">
      <c r="A498" s="6">
        <v>45432.0</v>
      </c>
      <c r="B498" s="8" t="s">
        <v>11237</v>
      </c>
      <c r="C498" s="12" t="s">
        <v>11238</v>
      </c>
      <c r="D498" s="8" t="s">
        <v>11239</v>
      </c>
      <c r="E498" s="8" t="s">
        <v>3851</v>
      </c>
      <c r="F498" s="130">
        <v>0.032</v>
      </c>
      <c r="G498" s="100">
        <v>1464.0</v>
      </c>
      <c r="H498" s="100">
        <v>460000.0</v>
      </c>
      <c r="I498" s="100">
        <v>310667.0</v>
      </c>
      <c r="J498" s="100">
        <f t="shared" si="1"/>
        <v>149333</v>
      </c>
      <c r="K498" s="91"/>
      <c r="L498" s="8"/>
      <c r="M498" s="8"/>
      <c r="N498" s="8"/>
      <c r="P498" s="85">
        <v>4.0</v>
      </c>
      <c r="Q498" s="85">
        <v>3.0</v>
      </c>
      <c r="R498" s="86">
        <v>2051.0</v>
      </c>
      <c r="S498" s="97"/>
      <c r="T498" s="89" t="s">
        <v>3307</v>
      </c>
      <c r="U498" s="8" t="s">
        <v>5579</v>
      </c>
      <c r="V498" s="8" t="s">
        <v>3337</v>
      </c>
    </row>
    <row r="499">
      <c r="A499" s="6">
        <v>45432.0</v>
      </c>
      <c r="B499" s="8" t="s">
        <v>3913</v>
      </c>
      <c r="C499" s="12" t="s">
        <v>11240</v>
      </c>
      <c r="D499" s="8" t="s">
        <v>11241</v>
      </c>
      <c r="E499" s="8" t="s">
        <v>3306</v>
      </c>
      <c r="F499" s="130">
        <v>0.0275</v>
      </c>
      <c r="G499" s="100">
        <v>1733.0</v>
      </c>
      <c r="H499" s="100">
        <v>455000.0</v>
      </c>
      <c r="I499" s="100">
        <v>399332.0</v>
      </c>
      <c r="J499" s="100">
        <f t="shared" si="1"/>
        <v>55668</v>
      </c>
      <c r="K499" s="91" t="s">
        <v>11242</v>
      </c>
      <c r="L499" s="8" t="s">
        <v>66</v>
      </c>
      <c r="M499" s="8" t="s">
        <v>66</v>
      </c>
      <c r="N499" s="8" t="s">
        <v>66</v>
      </c>
      <c r="P499" s="85">
        <v>4.0</v>
      </c>
      <c r="Q499" s="85">
        <v>3.0</v>
      </c>
      <c r="R499" s="86">
        <v>1932.0</v>
      </c>
      <c r="S499" s="97"/>
      <c r="T499" s="89" t="s">
        <v>3307</v>
      </c>
      <c r="U499" s="8"/>
      <c r="V499" s="8" t="s">
        <v>3337</v>
      </c>
    </row>
    <row r="500">
      <c r="A500" s="6">
        <v>45432.0</v>
      </c>
      <c r="B500" s="8" t="s">
        <v>5229</v>
      </c>
      <c r="C500" s="12" t="s">
        <v>11243</v>
      </c>
      <c r="D500" s="8" t="s">
        <v>11244</v>
      </c>
      <c r="E500" s="8"/>
      <c r="F500" s="130">
        <v>0.02875</v>
      </c>
      <c r="G500" s="100">
        <v>1112.0</v>
      </c>
      <c r="H500" s="100">
        <v>400000.0</v>
      </c>
      <c r="I500" s="100">
        <v>249873.0</v>
      </c>
      <c r="J500" s="134">
        <f t="shared" si="1"/>
        <v>150127</v>
      </c>
      <c r="K500" s="91"/>
      <c r="L500" s="8" t="s">
        <v>2900</v>
      </c>
      <c r="M500" s="8" t="s">
        <v>2900</v>
      </c>
      <c r="N500" s="8" t="s">
        <v>2900</v>
      </c>
      <c r="P500" s="85">
        <v>5.0</v>
      </c>
      <c r="Q500" s="85">
        <v>3.0</v>
      </c>
      <c r="R500" s="86">
        <v>2394.0</v>
      </c>
      <c r="S500" s="97"/>
      <c r="T500" s="89" t="s">
        <v>3307</v>
      </c>
      <c r="U500" s="8"/>
      <c r="V500" s="8" t="s">
        <v>3337</v>
      </c>
    </row>
    <row r="501">
      <c r="A501" s="6">
        <v>45432.0</v>
      </c>
      <c r="B501" s="8" t="s">
        <v>10651</v>
      </c>
      <c r="C501" s="12" t="s">
        <v>11245</v>
      </c>
      <c r="D501" s="8" t="s">
        <v>11246</v>
      </c>
      <c r="E501" s="8" t="s">
        <v>3306</v>
      </c>
      <c r="F501" s="130">
        <v>0.04</v>
      </c>
      <c r="G501" s="100">
        <v>2109.0</v>
      </c>
      <c r="H501" s="100">
        <v>470000.0</v>
      </c>
      <c r="I501" s="100">
        <v>431489.0</v>
      </c>
      <c r="J501" s="100">
        <f t="shared" si="1"/>
        <v>38511</v>
      </c>
      <c r="K501" s="91" t="s">
        <v>11247</v>
      </c>
      <c r="L501" s="8" t="s">
        <v>66</v>
      </c>
      <c r="M501" s="8" t="s">
        <v>66</v>
      </c>
      <c r="N501" s="8" t="s">
        <v>66</v>
      </c>
      <c r="P501" s="85">
        <v>4.0</v>
      </c>
      <c r="Q501" s="85">
        <v>4.0</v>
      </c>
      <c r="R501" s="86">
        <v>2262.0</v>
      </c>
      <c r="S501" s="97"/>
      <c r="T501" s="89" t="s">
        <v>3307</v>
      </c>
      <c r="U501" s="8"/>
      <c r="V501" s="8" t="s">
        <v>3337</v>
      </c>
    </row>
    <row r="502">
      <c r="A502" s="6">
        <v>45432.0</v>
      </c>
      <c r="B502" s="8" t="s">
        <v>11248</v>
      </c>
      <c r="C502" s="12" t="s">
        <v>11249</v>
      </c>
      <c r="D502" s="8" t="s">
        <v>11250</v>
      </c>
      <c r="E502" s="8" t="s">
        <v>3851</v>
      </c>
      <c r="F502" s="130">
        <v>0.04875</v>
      </c>
      <c r="G502" s="100">
        <v>1712.0</v>
      </c>
      <c r="H502" s="100">
        <v>525000.0</v>
      </c>
      <c r="I502" s="100">
        <v>295066.0</v>
      </c>
      <c r="J502" s="134">
        <f t="shared" si="1"/>
        <v>229934</v>
      </c>
      <c r="K502" s="91"/>
      <c r="L502" s="8" t="s">
        <v>2900</v>
      </c>
      <c r="M502" s="8" t="s">
        <v>2900</v>
      </c>
      <c r="N502" s="8" t="s">
        <v>2900</v>
      </c>
      <c r="P502" s="85">
        <v>3.0</v>
      </c>
      <c r="Q502" s="85">
        <v>3.0</v>
      </c>
      <c r="R502" s="86">
        <v>3304.0</v>
      </c>
      <c r="S502" s="97"/>
      <c r="T502" s="89" t="s">
        <v>3307</v>
      </c>
      <c r="U502" s="8"/>
      <c r="V502" s="8" t="s">
        <v>3337</v>
      </c>
    </row>
    <row r="503">
      <c r="A503" s="6">
        <v>45432.0</v>
      </c>
      <c r="B503" s="8" t="s">
        <v>11251</v>
      </c>
      <c r="C503" s="12" t="s">
        <v>11252</v>
      </c>
      <c r="D503" s="8" t="s">
        <v>11253</v>
      </c>
      <c r="E503" s="8" t="s">
        <v>3306</v>
      </c>
      <c r="F503" s="130">
        <v>0.035</v>
      </c>
      <c r="G503" s="100">
        <v>2227.0</v>
      </c>
      <c r="H503" s="100">
        <v>719900.0</v>
      </c>
      <c r="I503" s="100">
        <v>453280.0</v>
      </c>
      <c r="J503" s="134">
        <f t="shared" si="1"/>
        <v>266620</v>
      </c>
      <c r="K503" s="91"/>
      <c r="L503" s="8" t="s">
        <v>2900</v>
      </c>
      <c r="M503" s="8" t="s">
        <v>2900</v>
      </c>
      <c r="N503" s="8" t="s">
        <v>2900</v>
      </c>
      <c r="P503" s="85">
        <v>5.0</v>
      </c>
      <c r="Q503" s="85">
        <v>4.0</v>
      </c>
      <c r="R503" s="86">
        <v>3186.0</v>
      </c>
      <c r="S503" s="97"/>
      <c r="T503" s="89" t="s">
        <v>3307</v>
      </c>
      <c r="U503" s="8"/>
      <c r="V503" s="8" t="s">
        <v>3337</v>
      </c>
    </row>
    <row r="504">
      <c r="A504" s="6">
        <v>45432.0</v>
      </c>
      <c r="B504" s="8" t="s">
        <v>10729</v>
      </c>
      <c r="C504" s="12" t="s">
        <v>11254</v>
      </c>
      <c r="D504" s="8" t="s">
        <v>11255</v>
      </c>
      <c r="E504" s="8" t="s">
        <v>3851</v>
      </c>
      <c r="F504" s="130">
        <v>0.0523</v>
      </c>
      <c r="G504" s="100">
        <v>2556.0</v>
      </c>
      <c r="H504" s="100">
        <v>555000.0</v>
      </c>
      <c r="I504" s="100">
        <v>451674.0</v>
      </c>
      <c r="J504" s="100">
        <f t="shared" si="1"/>
        <v>103326</v>
      </c>
      <c r="K504" s="91"/>
      <c r="L504" s="8" t="s">
        <v>2900</v>
      </c>
      <c r="M504" s="8" t="s">
        <v>2900</v>
      </c>
      <c r="N504" s="8" t="s">
        <v>2900</v>
      </c>
      <c r="P504" s="85">
        <v>4.0</v>
      </c>
      <c r="Q504" s="85">
        <v>3.0</v>
      </c>
      <c r="R504" s="86">
        <v>3296.0</v>
      </c>
      <c r="S504" s="97"/>
      <c r="T504" s="89" t="s">
        <v>3307</v>
      </c>
      <c r="U504" s="8"/>
      <c r="V504" s="8" t="s">
        <v>3337</v>
      </c>
    </row>
    <row r="505">
      <c r="A505" s="6">
        <v>45429.0</v>
      </c>
      <c r="B505" s="8" t="s">
        <v>8178</v>
      </c>
      <c r="C505" s="12" t="s">
        <v>11256</v>
      </c>
      <c r="D505" s="8" t="s">
        <v>11257</v>
      </c>
      <c r="E505" s="8" t="s">
        <v>3306</v>
      </c>
      <c r="F505" s="130">
        <v>0.02625</v>
      </c>
      <c r="G505" s="100">
        <v>1373.0</v>
      </c>
      <c r="H505" s="100">
        <v>420000.0</v>
      </c>
      <c r="I505" s="100">
        <v>312343.0</v>
      </c>
      <c r="J505" s="100">
        <f t="shared" si="1"/>
        <v>107657</v>
      </c>
      <c r="K505" s="91" t="s">
        <v>11258</v>
      </c>
      <c r="L505" s="8" t="s">
        <v>66</v>
      </c>
      <c r="M505" s="8" t="s">
        <v>66</v>
      </c>
      <c r="N505" s="8"/>
      <c r="P505" s="85">
        <v>4.0</v>
      </c>
      <c r="Q505" s="85">
        <v>4.0</v>
      </c>
      <c r="R505" s="86">
        <v>2128.0</v>
      </c>
      <c r="S505" s="97"/>
      <c r="T505" s="89" t="s">
        <v>3940</v>
      </c>
      <c r="U505" s="8" t="s">
        <v>5579</v>
      </c>
      <c r="V505" s="8" t="s">
        <v>3337</v>
      </c>
    </row>
    <row r="506">
      <c r="A506" s="6">
        <v>45429.0</v>
      </c>
      <c r="B506" s="8" t="s">
        <v>10529</v>
      </c>
      <c r="C506" s="12" t="s">
        <v>11259</v>
      </c>
      <c r="D506" s="8" t="s">
        <v>11260</v>
      </c>
      <c r="E506" s="8" t="s">
        <v>3306</v>
      </c>
      <c r="F506" s="130">
        <v>0.02875</v>
      </c>
      <c r="G506" s="100">
        <v>2017.0</v>
      </c>
      <c r="H506" s="100">
        <v>620000.0</v>
      </c>
      <c r="I506" s="100">
        <v>456097.0</v>
      </c>
      <c r="J506" s="134">
        <f t="shared" si="1"/>
        <v>163903</v>
      </c>
      <c r="K506" s="91"/>
      <c r="L506" s="8" t="s">
        <v>2900</v>
      </c>
      <c r="M506" s="8" t="s">
        <v>2900</v>
      </c>
      <c r="N506" s="8" t="s">
        <v>2900</v>
      </c>
      <c r="P506" s="85">
        <v>5.0</v>
      </c>
      <c r="Q506" s="85">
        <v>4.0</v>
      </c>
      <c r="R506" s="86">
        <v>3320.0</v>
      </c>
      <c r="S506" s="97"/>
      <c r="T506" s="89" t="s">
        <v>3693</v>
      </c>
      <c r="U506" s="8" t="s">
        <v>5579</v>
      </c>
      <c r="V506" s="8" t="s">
        <v>4826</v>
      </c>
    </row>
    <row r="507">
      <c r="A507" s="6">
        <v>45429.0</v>
      </c>
      <c r="B507" s="8" t="s">
        <v>11261</v>
      </c>
      <c r="C507" s="12" t="s">
        <v>11262</v>
      </c>
      <c r="D507" s="8" t="s">
        <v>11263</v>
      </c>
      <c r="E507" s="8" t="s">
        <v>3306</v>
      </c>
      <c r="F507" s="130">
        <v>0.0287</v>
      </c>
      <c r="G507" s="100">
        <v>1413.0</v>
      </c>
      <c r="H507" s="100">
        <v>569000.0</v>
      </c>
      <c r="I507" s="100">
        <v>286047.0</v>
      </c>
      <c r="J507" s="134">
        <f t="shared" si="1"/>
        <v>282953</v>
      </c>
      <c r="K507" s="91"/>
      <c r="L507" s="8" t="s">
        <v>2900</v>
      </c>
      <c r="M507" s="8" t="s">
        <v>2900</v>
      </c>
      <c r="N507" s="8" t="s">
        <v>2900</v>
      </c>
      <c r="P507" s="85">
        <v>6.0</v>
      </c>
      <c r="Q507" s="85">
        <v>4.0</v>
      </c>
      <c r="R507" s="86">
        <v>3634.0</v>
      </c>
      <c r="S507" s="97"/>
      <c r="T507" s="89" t="s">
        <v>3693</v>
      </c>
      <c r="U507" s="8" t="s">
        <v>5579</v>
      </c>
      <c r="V507" s="8" t="s">
        <v>3337</v>
      </c>
    </row>
    <row r="508">
      <c r="A508" s="6">
        <v>45429.0</v>
      </c>
      <c r="B508" s="8" t="s">
        <v>11264</v>
      </c>
      <c r="C508" s="12" t="s">
        <v>11265</v>
      </c>
      <c r="D508" s="8" t="s">
        <v>11266</v>
      </c>
      <c r="E508" s="8" t="s">
        <v>3306</v>
      </c>
      <c r="F508" s="130">
        <v>0.02625</v>
      </c>
      <c r="G508" s="100">
        <v>1558.0</v>
      </c>
      <c r="H508" s="100">
        <v>480000.0</v>
      </c>
      <c r="I508" s="100">
        <v>359920.0</v>
      </c>
      <c r="J508" s="100">
        <f t="shared" si="1"/>
        <v>120080</v>
      </c>
      <c r="K508" s="91" t="s">
        <v>11267</v>
      </c>
      <c r="L508" s="8" t="s">
        <v>66</v>
      </c>
      <c r="M508" s="8" t="s">
        <v>66</v>
      </c>
      <c r="N508" s="8"/>
      <c r="P508" s="85">
        <v>4.0</v>
      </c>
      <c r="Q508" s="85">
        <v>4.0</v>
      </c>
      <c r="R508" s="86">
        <v>2253.0</v>
      </c>
      <c r="S508" s="97"/>
      <c r="T508" s="89" t="s">
        <v>3307</v>
      </c>
      <c r="U508" s="8" t="s">
        <v>5579</v>
      </c>
      <c r="V508" s="8" t="s">
        <v>3337</v>
      </c>
    </row>
    <row r="509">
      <c r="A509" s="6">
        <v>45429.0</v>
      </c>
      <c r="B509" s="8" t="s">
        <v>11268</v>
      </c>
      <c r="C509" s="12" t="s">
        <v>11269</v>
      </c>
      <c r="D509" s="8" t="s">
        <v>11270</v>
      </c>
      <c r="E509" s="8" t="s">
        <v>3306</v>
      </c>
      <c r="F509" s="130">
        <v>0.0325</v>
      </c>
      <c r="G509" s="100">
        <v>1320.0</v>
      </c>
      <c r="H509" s="100">
        <v>455000.0</v>
      </c>
      <c r="I509" s="100">
        <v>277351.0</v>
      </c>
      <c r="J509" s="134">
        <f t="shared" si="1"/>
        <v>177649</v>
      </c>
      <c r="K509" s="91"/>
      <c r="L509" s="8" t="s">
        <v>2900</v>
      </c>
      <c r="M509" s="8" t="s">
        <v>2900</v>
      </c>
      <c r="N509" s="8" t="s">
        <v>2900</v>
      </c>
      <c r="P509" s="85">
        <v>5.0</v>
      </c>
      <c r="Q509" s="85">
        <v>3.0</v>
      </c>
      <c r="R509" s="86">
        <v>2488.0</v>
      </c>
      <c r="S509" s="97"/>
      <c r="T509" s="89" t="s">
        <v>3307</v>
      </c>
      <c r="U509" s="8"/>
      <c r="V509" s="8" t="s">
        <v>3337</v>
      </c>
    </row>
    <row r="510">
      <c r="A510" s="6">
        <v>45429.0</v>
      </c>
      <c r="B510" s="8" t="s">
        <v>11271</v>
      </c>
      <c r="C510" s="12" t="s">
        <v>11272</v>
      </c>
      <c r="D510" s="8" t="s">
        <v>11273</v>
      </c>
      <c r="E510" s="8" t="s">
        <v>3306</v>
      </c>
      <c r="F510" s="130">
        <v>0.04</v>
      </c>
      <c r="G510" s="100">
        <v>1990.0</v>
      </c>
      <c r="H510" s="100">
        <v>430000.0</v>
      </c>
      <c r="I510" s="100">
        <v>405235.0</v>
      </c>
      <c r="J510" s="100">
        <f t="shared" si="1"/>
        <v>24765</v>
      </c>
      <c r="K510" s="91"/>
      <c r="L510" s="8" t="s">
        <v>2900</v>
      </c>
      <c r="M510" s="8" t="s">
        <v>2900</v>
      </c>
      <c r="N510" s="8" t="s">
        <v>2900</v>
      </c>
      <c r="P510" s="85">
        <v>2.0</v>
      </c>
      <c r="Q510" s="85">
        <v>3.0</v>
      </c>
      <c r="R510" s="86">
        <v>2088.0</v>
      </c>
      <c r="S510" s="97"/>
      <c r="T510" s="89" t="s">
        <v>3307</v>
      </c>
      <c r="U510" s="8"/>
      <c r="V510" s="8" t="s">
        <v>3337</v>
      </c>
    </row>
    <row r="511">
      <c r="A511" s="6">
        <v>45428.0</v>
      </c>
      <c r="B511" s="8" t="s">
        <v>6532</v>
      </c>
      <c r="C511" s="12" t="s">
        <v>11274</v>
      </c>
      <c r="D511" s="8" t="s">
        <v>11275</v>
      </c>
      <c r="E511" s="8" t="s">
        <v>3306</v>
      </c>
      <c r="F511" s="130">
        <v>0.0566</v>
      </c>
      <c r="G511" s="100">
        <v>2009.0</v>
      </c>
      <c r="H511" s="100">
        <v>390000.0</v>
      </c>
      <c r="I511" s="100">
        <v>340495.0</v>
      </c>
      <c r="J511" s="100">
        <f t="shared" si="1"/>
        <v>49505</v>
      </c>
      <c r="K511" s="91"/>
      <c r="L511" s="8" t="s">
        <v>2900</v>
      </c>
      <c r="M511" s="8" t="s">
        <v>2900</v>
      </c>
      <c r="N511" s="8" t="s">
        <v>2900</v>
      </c>
      <c r="P511" s="85">
        <v>3.0</v>
      </c>
      <c r="Q511" s="85">
        <v>3.0</v>
      </c>
      <c r="R511" s="86">
        <v>1981.0</v>
      </c>
      <c r="S511" s="97"/>
      <c r="T511" s="89" t="s">
        <v>3693</v>
      </c>
      <c r="U511" s="8" t="s">
        <v>5579</v>
      </c>
      <c r="V511" s="8" t="s">
        <v>3337</v>
      </c>
    </row>
    <row r="512">
      <c r="A512" s="6">
        <v>45428.0</v>
      </c>
      <c r="B512" s="8" t="s">
        <v>11276</v>
      </c>
      <c r="C512" s="12" t="s">
        <v>11277</v>
      </c>
      <c r="D512" s="8" t="s">
        <v>11278</v>
      </c>
      <c r="E512" s="8" t="s">
        <v>3306</v>
      </c>
      <c r="F512" s="130">
        <v>0.03</v>
      </c>
      <c r="G512" s="100">
        <v>2160.0</v>
      </c>
      <c r="H512" s="100">
        <v>789900.0</v>
      </c>
      <c r="I512" s="100">
        <v>485957.0</v>
      </c>
      <c r="J512" s="134">
        <f t="shared" si="1"/>
        <v>303943</v>
      </c>
      <c r="K512" s="91"/>
      <c r="L512" s="8" t="s">
        <v>2900</v>
      </c>
      <c r="M512" s="8" t="s">
        <v>2900</v>
      </c>
      <c r="N512" s="8" t="s">
        <v>2900</v>
      </c>
      <c r="P512" s="85">
        <v>5.0</v>
      </c>
      <c r="Q512" s="85">
        <v>4.0</v>
      </c>
      <c r="R512" s="86">
        <v>4001.0</v>
      </c>
      <c r="S512" s="97"/>
      <c r="T512" s="89" t="s">
        <v>3307</v>
      </c>
      <c r="U512" s="8" t="s">
        <v>5579</v>
      </c>
      <c r="V512" s="8" t="s">
        <v>3337</v>
      </c>
    </row>
    <row r="513">
      <c r="A513" s="6">
        <v>45428.0</v>
      </c>
      <c r="B513" s="8" t="s">
        <v>5781</v>
      </c>
      <c r="C513" s="12" t="s">
        <v>11279</v>
      </c>
      <c r="D513" s="8" t="s">
        <v>11280</v>
      </c>
      <c r="E513" s="8" t="s">
        <v>3306</v>
      </c>
      <c r="F513" s="130">
        <v>0.02625</v>
      </c>
      <c r="G513" s="100">
        <v>1585.0</v>
      </c>
      <c r="H513" s="100">
        <v>455000.0</v>
      </c>
      <c r="I513" s="100">
        <v>366212.0</v>
      </c>
      <c r="J513" s="100">
        <f t="shared" si="1"/>
        <v>88788</v>
      </c>
      <c r="K513" s="91" t="s">
        <v>11281</v>
      </c>
      <c r="L513" s="8" t="s">
        <v>66</v>
      </c>
      <c r="M513" s="8" t="s">
        <v>66</v>
      </c>
      <c r="N513" s="8" t="s">
        <v>66</v>
      </c>
      <c r="P513" s="85">
        <v>3.0</v>
      </c>
      <c r="Q513" s="85">
        <v>3.0</v>
      </c>
      <c r="R513" s="86">
        <v>1780.0</v>
      </c>
      <c r="S513" s="97"/>
      <c r="T513" s="89" t="s">
        <v>3693</v>
      </c>
      <c r="U513" s="8" t="s">
        <v>5579</v>
      </c>
      <c r="V513" s="8" t="s">
        <v>3337</v>
      </c>
    </row>
    <row r="514">
      <c r="A514" s="6">
        <v>45428.0</v>
      </c>
      <c r="B514" s="135" t="s">
        <v>4641</v>
      </c>
      <c r="C514" s="12" t="s">
        <v>11282</v>
      </c>
      <c r="D514" s="8" t="s">
        <v>11283</v>
      </c>
      <c r="E514" s="8" t="s">
        <v>3306</v>
      </c>
      <c r="F514" s="130">
        <v>0.02375</v>
      </c>
      <c r="G514" s="100">
        <v>1411.0</v>
      </c>
      <c r="H514" s="100">
        <v>390000.0</v>
      </c>
      <c r="I514" s="100">
        <v>333611.0</v>
      </c>
      <c r="J514" s="100">
        <f t="shared" si="1"/>
        <v>56389</v>
      </c>
      <c r="K514" s="91" t="s">
        <v>11284</v>
      </c>
      <c r="L514" s="8" t="s">
        <v>66</v>
      </c>
      <c r="M514" s="8" t="s">
        <v>66</v>
      </c>
      <c r="N514" s="8" t="s">
        <v>66</v>
      </c>
      <c r="P514" s="85">
        <v>4.0</v>
      </c>
      <c r="Q514" s="85">
        <v>3.0</v>
      </c>
      <c r="R514" s="86">
        <v>1748.0</v>
      </c>
      <c r="S514" s="97"/>
      <c r="T514" s="89" t="s">
        <v>3307</v>
      </c>
      <c r="U514" s="8"/>
      <c r="V514" s="8" t="s">
        <v>3337</v>
      </c>
    </row>
    <row r="515">
      <c r="A515" s="6">
        <v>45428.0</v>
      </c>
      <c r="B515" s="8" t="s">
        <v>11285</v>
      </c>
      <c r="C515" s="12" t="s">
        <v>11286</v>
      </c>
      <c r="D515" s="8" t="s">
        <v>11287</v>
      </c>
      <c r="E515" s="8" t="s">
        <v>3306</v>
      </c>
      <c r="F515" s="130">
        <v>0.0275</v>
      </c>
      <c r="G515" s="100">
        <v>1607.0</v>
      </c>
      <c r="H515" s="100">
        <v>529000.0</v>
      </c>
      <c r="I515" s="100">
        <v>371125.0</v>
      </c>
      <c r="J515" s="134">
        <f t="shared" si="1"/>
        <v>157875</v>
      </c>
      <c r="K515" s="91"/>
      <c r="L515" s="8" t="s">
        <v>2900</v>
      </c>
      <c r="M515" s="8" t="s">
        <v>2900</v>
      </c>
      <c r="N515" s="8" t="s">
        <v>2900</v>
      </c>
      <c r="P515" s="85">
        <v>3.0</v>
      </c>
      <c r="Q515" s="85">
        <v>3.0</v>
      </c>
      <c r="R515" s="86">
        <v>2723.0</v>
      </c>
      <c r="S515" s="97"/>
      <c r="T515" s="89" t="s">
        <v>3307</v>
      </c>
      <c r="U515" s="8"/>
      <c r="V515" s="8" t="s">
        <v>4826</v>
      </c>
    </row>
    <row r="516">
      <c r="A516" s="6">
        <v>45427.0</v>
      </c>
      <c r="B516" s="135" t="s">
        <v>11288</v>
      </c>
      <c r="C516" s="12" t="s">
        <v>11289</v>
      </c>
      <c r="D516" s="8" t="s">
        <v>11290</v>
      </c>
      <c r="E516" s="8" t="s">
        <v>3306</v>
      </c>
      <c r="F516" s="130">
        <v>0.0523</v>
      </c>
      <c r="G516" s="100">
        <v>2011.0</v>
      </c>
      <c r="H516" s="100">
        <v>370000.0</v>
      </c>
      <c r="I516" s="100">
        <v>355319.0</v>
      </c>
      <c r="J516" s="100">
        <f t="shared" si="1"/>
        <v>14681</v>
      </c>
      <c r="K516" s="91" t="s">
        <v>11291</v>
      </c>
      <c r="L516" s="8" t="s">
        <v>66</v>
      </c>
      <c r="M516" s="8" t="s">
        <v>66</v>
      </c>
      <c r="N516" s="8"/>
      <c r="P516" s="85">
        <v>4.0</v>
      </c>
      <c r="Q516" s="85">
        <v>2.0</v>
      </c>
      <c r="R516" s="86">
        <v>2204.0</v>
      </c>
      <c r="S516" s="97"/>
      <c r="T516" s="89" t="s">
        <v>3307</v>
      </c>
      <c r="U516" s="8" t="s">
        <v>5579</v>
      </c>
      <c r="V516" s="8" t="s">
        <v>3337</v>
      </c>
    </row>
    <row r="517">
      <c r="A517" s="6">
        <v>45427.0</v>
      </c>
      <c r="B517" s="8" t="s">
        <v>11292</v>
      </c>
      <c r="C517" s="12" t="s">
        <v>11293</v>
      </c>
      <c r="D517" s="8" t="s">
        <v>11294</v>
      </c>
      <c r="E517" s="8" t="s">
        <v>3306</v>
      </c>
      <c r="F517" s="130">
        <v>0.03</v>
      </c>
      <c r="G517" s="100">
        <v>2000.0</v>
      </c>
      <c r="H517" s="100">
        <v>489000.0</v>
      </c>
      <c r="I517" s="100">
        <v>450902.0</v>
      </c>
      <c r="J517" s="100">
        <f t="shared" si="1"/>
        <v>38098</v>
      </c>
      <c r="K517" s="91" t="s">
        <v>11295</v>
      </c>
      <c r="L517" s="8" t="s">
        <v>66</v>
      </c>
      <c r="M517" s="8" t="s">
        <v>66</v>
      </c>
      <c r="N517" s="8"/>
      <c r="P517" s="85">
        <v>4.0</v>
      </c>
      <c r="Q517" s="85">
        <v>3.0</v>
      </c>
      <c r="R517" s="86">
        <v>2015.0</v>
      </c>
      <c r="S517" s="97"/>
      <c r="T517" s="89" t="s">
        <v>3307</v>
      </c>
      <c r="U517" s="8" t="s">
        <v>5579</v>
      </c>
      <c r="V517" s="8" t="s">
        <v>3337</v>
      </c>
    </row>
    <row r="518">
      <c r="A518" s="6">
        <v>45427.0</v>
      </c>
      <c r="B518" s="8" t="s">
        <v>7413</v>
      </c>
      <c r="C518" s="12" t="s">
        <v>11296</v>
      </c>
      <c r="D518" s="8" t="s">
        <v>11297</v>
      </c>
      <c r="E518" s="8" t="s">
        <v>3306</v>
      </c>
      <c r="F518" s="130">
        <v>0.028</v>
      </c>
      <c r="G518" s="100">
        <v>2975.0</v>
      </c>
      <c r="H518" s="100">
        <v>949990.0</v>
      </c>
      <c r="I518" s="100">
        <v>674620.0</v>
      </c>
      <c r="J518" s="134">
        <f t="shared" si="1"/>
        <v>275370</v>
      </c>
      <c r="K518" s="91"/>
      <c r="L518" s="8" t="s">
        <v>2900</v>
      </c>
      <c r="M518" s="8" t="s">
        <v>2900</v>
      </c>
      <c r="N518" s="8" t="s">
        <v>2900</v>
      </c>
      <c r="P518" s="85">
        <v>4.0</v>
      </c>
      <c r="Q518" s="85">
        <v>3.0</v>
      </c>
      <c r="R518" s="86">
        <v>3102.0</v>
      </c>
      <c r="S518" s="97"/>
      <c r="T518" s="89" t="s">
        <v>3307</v>
      </c>
      <c r="U518" s="8" t="s">
        <v>5579</v>
      </c>
      <c r="V518" s="8" t="s">
        <v>3337</v>
      </c>
    </row>
    <row r="519">
      <c r="A519" s="6">
        <v>45427.0</v>
      </c>
      <c r="B519" s="8" t="s">
        <v>11298</v>
      </c>
      <c r="C519" s="12" t="s">
        <v>11299</v>
      </c>
      <c r="D519" s="8" t="s">
        <v>11300</v>
      </c>
      <c r="E519" s="8" t="s">
        <v>3851</v>
      </c>
      <c r="F519" s="130">
        <v>0.028</v>
      </c>
      <c r="G519" s="100">
        <v>1481.0</v>
      </c>
      <c r="H519" s="100">
        <v>478000.0</v>
      </c>
      <c r="I519" s="100">
        <v>332947.0</v>
      </c>
      <c r="J519" s="100">
        <f t="shared" si="1"/>
        <v>145053</v>
      </c>
      <c r="K519" s="91"/>
      <c r="L519" s="8"/>
      <c r="M519" s="8"/>
      <c r="N519" s="8"/>
      <c r="P519" s="85">
        <v>3.0</v>
      </c>
      <c r="Q519" s="85">
        <v>3.0</v>
      </c>
      <c r="R519" s="86">
        <v>2019.0</v>
      </c>
      <c r="S519" s="97"/>
      <c r="T519" s="89" t="s">
        <v>3940</v>
      </c>
      <c r="U519" s="8" t="s">
        <v>5579</v>
      </c>
      <c r="V519" s="8" t="s">
        <v>3337</v>
      </c>
    </row>
    <row r="520">
      <c r="A520" s="6">
        <v>45427.0</v>
      </c>
      <c r="B520" s="8" t="s">
        <v>11301</v>
      </c>
      <c r="C520" s="12" t="s">
        <v>11302</v>
      </c>
      <c r="D520" s="8" t="s">
        <v>4976</v>
      </c>
      <c r="E520" s="8" t="s">
        <v>3306</v>
      </c>
      <c r="F520" s="130">
        <v>0.0325</v>
      </c>
      <c r="G520" s="100">
        <v>1906.0</v>
      </c>
      <c r="H520" s="100">
        <v>600000.0</v>
      </c>
      <c r="I520" s="100">
        <v>400328.0</v>
      </c>
      <c r="J520" s="134">
        <f t="shared" si="1"/>
        <v>199672</v>
      </c>
      <c r="K520" s="91"/>
      <c r="L520" s="8" t="s">
        <v>2900</v>
      </c>
      <c r="M520" s="8" t="s">
        <v>2900</v>
      </c>
      <c r="N520" s="8" t="s">
        <v>2900</v>
      </c>
      <c r="P520" s="85">
        <v>5.0</v>
      </c>
      <c r="Q520" s="85">
        <v>4.0</v>
      </c>
      <c r="R520" s="86">
        <v>3719.0</v>
      </c>
      <c r="S520" s="97"/>
      <c r="T520" s="89" t="s">
        <v>3307</v>
      </c>
      <c r="U520" s="8"/>
      <c r="V520" s="8" t="s">
        <v>3337</v>
      </c>
    </row>
    <row r="521">
      <c r="A521" s="6">
        <v>45427.0</v>
      </c>
      <c r="B521" s="8" t="s">
        <v>11303</v>
      </c>
      <c r="C521" s="12" t="s">
        <v>11304</v>
      </c>
      <c r="D521" s="8" t="s">
        <v>11305</v>
      </c>
      <c r="E521" s="8" t="s">
        <v>3306</v>
      </c>
      <c r="F521" s="130">
        <v>0.04</v>
      </c>
      <c r="G521" s="100">
        <v>1936.0</v>
      </c>
      <c r="H521" s="100">
        <v>475000.0</v>
      </c>
      <c r="I521" s="100">
        <v>399761.0</v>
      </c>
      <c r="J521" s="100">
        <f t="shared" si="1"/>
        <v>75239</v>
      </c>
      <c r="K521" s="91"/>
      <c r="L521" s="8" t="s">
        <v>2900</v>
      </c>
      <c r="M521" s="8" t="s">
        <v>2900</v>
      </c>
      <c r="N521" s="8" t="s">
        <v>2900</v>
      </c>
      <c r="P521" s="85">
        <v>3.0</v>
      </c>
      <c r="Q521" s="85">
        <v>2.0</v>
      </c>
      <c r="R521" s="86">
        <v>1686.0</v>
      </c>
      <c r="S521" s="97"/>
      <c r="T521" s="89" t="s">
        <v>3307</v>
      </c>
      <c r="U521" s="8"/>
      <c r="V521" s="8" t="s">
        <v>3337</v>
      </c>
    </row>
    <row r="522">
      <c r="A522" s="6">
        <v>45427.0</v>
      </c>
      <c r="B522" s="8" t="s">
        <v>11306</v>
      </c>
      <c r="C522" s="12" t="s">
        <v>11307</v>
      </c>
      <c r="D522" s="8" t="s">
        <v>11308</v>
      </c>
      <c r="E522" s="8" t="s">
        <v>3306</v>
      </c>
      <c r="F522" s="130">
        <v>0.0275</v>
      </c>
      <c r="G522" s="100">
        <v>1980.0</v>
      </c>
      <c r="H522" s="100">
        <v>725000.0</v>
      </c>
      <c r="I522" s="100">
        <v>457236.0</v>
      </c>
      <c r="J522" s="134">
        <f t="shared" si="1"/>
        <v>267764</v>
      </c>
      <c r="K522" s="91"/>
      <c r="L522" s="8" t="s">
        <v>2900</v>
      </c>
      <c r="M522" s="8" t="s">
        <v>2900</v>
      </c>
      <c r="N522" s="8" t="s">
        <v>2900</v>
      </c>
      <c r="P522" s="85">
        <v>3.0</v>
      </c>
      <c r="Q522" s="85">
        <v>2.0</v>
      </c>
      <c r="R522" s="86">
        <v>3234.0</v>
      </c>
      <c r="S522" s="97"/>
      <c r="T522" s="89" t="s">
        <v>3307</v>
      </c>
      <c r="U522" s="8"/>
      <c r="V522" s="8" t="s">
        <v>4826</v>
      </c>
    </row>
    <row r="523">
      <c r="A523" s="6">
        <v>45427.0</v>
      </c>
      <c r="B523" s="8" t="s">
        <v>11309</v>
      </c>
      <c r="C523" s="12" t="s">
        <v>11310</v>
      </c>
      <c r="D523" s="8" t="s">
        <v>11311</v>
      </c>
      <c r="E523" s="8" t="s">
        <v>3306</v>
      </c>
      <c r="F523" s="130">
        <v>0.027</v>
      </c>
      <c r="G523" s="100">
        <v>1493.0</v>
      </c>
      <c r="H523" s="100">
        <v>395000.0</v>
      </c>
      <c r="I523" s="100">
        <v>346237.0</v>
      </c>
      <c r="J523" s="100">
        <f t="shared" si="1"/>
        <v>48763</v>
      </c>
      <c r="K523" s="91" t="s">
        <v>11312</v>
      </c>
      <c r="L523" s="8" t="s">
        <v>66</v>
      </c>
      <c r="M523" s="8" t="s">
        <v>66</v>
      </c>
      <c r="N523" s="8" t="s">
        <v>66</v>
      </c>
      <c r="P523" s="85">
        <v>4.0</v>
      </c>
      <c r="Q523" s="85">
        <v>2.0</v>
      </c>
      <c r="R523" s="86">
        <v>1794.0</v>
      </c>
      <c r="S523" s="97"/>
      <c r="T523" s="89" t="s">
        <v>3307</v>
      </c>
      <c r="U523" s="8"/>
      <c r="V523" s="8" t="s">
        <v>4826</v>
      </c>
    </row>
    <row r="524">
      <c r="A524" s="6">
        <v>45426.0</v>
      </c>
      <c r="B524" s="8" t="s">
        <v>8805</v>
      </c>
      <c r="C524" s="12" t="s">
        <v>11313</v>
      </c>
      <c r="D524" s="8" t="s">
        <v>11314</v>
      </c>
      <c r="E524" s="8" t="s">
        <v>3306</v>
      </c>
      <c r="F524" s="130">
        <v>0.0337</v>
      </c>
      <c r="G524" s="100">
        <v>1643.0</v>
      </c>
      <c r="H524" s="100">
        <v>460000.0</v>
      </c>
      <c r="I524" s="100">
        <v>370435.0</v>
      </c>
      <c r="J524" s="100">
        <f t="shared" si="1"/>
        <v>89565</v>
      </c>
      <c r="K524" s="91" t="s">
        <v>11315</v>
      </c>
      <c r="L524" s="8" t="s">
        <v>66</v>
      </c>
      <c r="M524" s="8" t="s">
        <v>66</v>
      </c>
      <c r="N524" s="8" t="s">
        <v>66</v>
      </c>
      <c r="P524" s="85">
        <v>5.0</v>
      </c>
      <c r="Q524" s="85">
        <v>3.0</v>
      </c>
      <c r="R524" s="86">
        <v>2278.0</v>
      </c>
      <c r="S524" s="97"/>
      <c r="T524" s="89" t="s">
        <v>3307</v>
      </c>
      <c r="U524" s="8" t="s">
        <v>5579</v>
      </c>
      <c r="V524" s="8" t="s">
        <v>3337</v>
      </c>
    </row>
    <row r="525">
      <c r="A525" s="6">
        <v>45426.0</v>
      </c>
      <c r="B525" s="8" t="s">
        <v>11316</v>
      </c>
      <c r="C525" s="12" t="s">
        <v>11317</v>
      </c>
      <c r="D525" s="8" t="s">
        <v>11318</v>
      </c>
      <c r="E525" s="8" t="s">
        <v>3306</v>
      </c>
      <c r="F525" s="130">
        <v>0.0275</v>
      </c>
      <c r="G525" s="100">
        <v>2230.0</v>
      </c>
      <c r="H525" s="100">
        <v>675000.0</v>
      </c>
      <c r="I525" s="100">
        <v>499966.0</v>
      </c>
      <c r="J525" s="134">
        <f t="shared" si="1"/>
        <v>175034</v>
      </c>
      <c r="K525" s="91"/>
      <c r="L525" s="8" t="s">
        <v>2900</v>
      </c>
      <c r="M525" s="8" t="s">
        <v>2900</v>
      </c>
      <c r="N525" s="8" t="s">
        <v>2900</v>
      </c>
      <c r="P525" s="85">
        <v>3.0</v>
      </c>
      <c r="Q525" s="85">
        <v>2.0</v>
      </c>
      <c r="R525" s="86">
        <v>2455.0</v>
      </c>
      <c r="S525" s="97"/>
      <c r="T525" s="89" t="s">
        <v>3307</v>
      </c>
      <c r="U525" s="8" t="s">
        <v>5579</v>
      </c>
      <c r="V525" s="8" t="s">
        <v>3337</v>
      </c>
    </row>
    <row r="526">
      <c r="A526" s="6">
        <v>45426.0</v>
      </c>
      <c r="B526" s="8" t="s">
        <v>7592</v>
      </c>
      <c r="C526" s="12" t="s">
        <v>11319</v>
      </c>
      <c r="D526" s="8" t="s">
        <v>11320</v>
      </c>
      <c r="E526" s="8" t="s">
        <v>3306</v>
      </c>
      <c r="F526" s="130">
        <v>0.0275</v>
      </c>
      <c r="G526" s="100">
        <v>1524.0</v>
      </c>
      <c r="H526" s="100">
        <v>399000.0</v>
      </c>
      <c r="I526" s="100">
        <v>349056.0</v>
      </c>
      <c r="J526" s="100">
        <f t="shared" si="1"/>
        <v>49944</v>
      </c>
      <c r="K526" s="91" t="s">
        <v>11321</v>
      </c>
      <c r="L526" s="8" t="s">
        <v>66</v>
      </c>
      <c r="M526" s="8" t="s">
        <v>66</v>
      </c>
      <c r="N526" s="8"/>
      <c r="P526" s="85">
        <v>3.0</v>
      </c>
      <c r="Q526" s="85">
        <v>3.0</v>
      </c>
      <c r="R526" s="86">
        <v>1922.0</v>
      </c>
      <c r="S526" s="97"/>
      <c r="T526" s="89" t="s">
        <v>3307</v>
      </c>
      <c r="U526" s="8" t="s">
        <v>5579</v>
      </c>
      <c r="V526" s="8" t="s">
        <v>4826</v>
      </c>
    </row>
    <row r="527">
      <c r="A527" s="6">
        <v>45425.0</v>
      </c>
      <c r="B527" s="8" t="s">
        <v>11322</v>
      </c>
      <c r="C527" s="12" t="s">
        <v>11323</v>
      </c>
      <c r="D527" s="8" t="s">
        <v>11324</v>
      </c>
      <c r="E527" s="8" t="s">
        <v>3306</v>
      </c>
      <c r="F527" s="130">
        <v>0.025</v>
      </c>
      <c r="G527" s="100">
        <v>1111.0</v>
      </c>
      <c r="H527" s="100">
        <v>364000.0</v>
      </c>
      <c r="I527" s="100">
        <v>258879.0</v>
      </c>
      <c r="J527" s="100">
        <f t="shared" si="1"/>
        <v>105121</v>
      </c>
      <c r="K527" s="91" t="s">
        <v>11325</v>
      </c>
      <c r="L527" s="8" t="s">
        <v>66</v>
      </c>
      <c r="M527" s="8" t="s">
        <v>66</v>
      </c>
      <c r="N527" s="8"/>
      <c r="P527" s="85">
        <v>3.0</v>
      </c>
      <c r="Q527" s="85">
        <v>2.0</v>
      </c>
      <c r="R527" s="86">
        <v>1370.0</v>
      </c>
      <c r="S527" s="97"/>
      <c r="T527" s="89" t="s">
        <v>3307</v>
      </c>
      <c r="U527" s="8"/>
      <c r="V527" s="8" t="s">
        <v>3337</v>
      </c>
    </row>
    <row r="528">
      <c r="A528" s="6">
        <v>45425.0</v>
      </c>
      <c r="B528" s="8" t="s">
        <v>4900</v>
      </c>
      <c r="C528" s="12" t="s">
        <v>11326</v>
      </c>
      <c r="D528" s="8" t="s">
        <v>11327</v>
      </c>
      <c r="E528" s="8" t="s">
        <v>3851</v>
      </c>
      <c r="F528" s="130">
        <v>0.0472</v>
      </c>
      <c r="G528" s="100">
        <v>2151.0</v>
      </c>
      <c r="H528" s="100">
        <v>429999.0</v>
      </c>
      <c r="I528" s="100">
        <v>400735.0</v>
      </c>
      <c r="J528" s="100">
        <f t="shared" si="1"/>
        <v>29264</v>
      </c>
      <c r="K528" s="91"/>
      <c r="L528" s="8" t="s">
        <v>2900</v>
      </c>
      <c r="M528" s="8" t="s">
        <v>2900</v>
      </c>
      <c r="N528" s="8" t="s">
        <v>2900</v>
      </c>
      <c r="P528" s="85">
        <v>3.0</v>
      </c>
      <c r="Q528" s="85">
        <v>3.0</v>
      </c>
      <c r="R528" s="86">
        <v>1488.0</v>
      </c>
      <c r="S528" s="97"/>
      <c r="T528" s="89" t="s">
        <v>3307</v>
      </c>
      <c r="U528" s="8" t="s">
        <v>5579</v>
      </c>
      <c r="V528" s="8" t="s">
        <v>3337</v>
      </c>
    </row>
    <row r="529">
      <c r="A529" s="6">
        <v>45425.0</v>
      </c>
      <c r="B529" s="8" t="s">
        <v>8440</v>
      </c>
      <c r="C529" s="12" t="s">
        <v>11328</v>
      </c>
      <c r="D529" s="8" t="s">
        <v>11329</v>
      </c>
      <c r="E529" s="8" t="s">
        <v>3306</v>
      </c>
      <c r="F529" s="130">
        <v>0.03</v>
      </c>
      <c r="G529" s="100">
        <v>1755.0</v>
      </c>
      <c r="H529" s="100">
        <v>699900.0</v>
      </c>
      <c r="I529" s="100">
        <v>394939.0</v>
      </c>
      <c r="J529" s="134">
        <f t="shared" si="1"/>
        <v>304961</v>
      </c>
      <c r="K529" s="91"/>
      <c r="L529" s="8" t="s">
        <v>2900</v>
      </c>
      <c r="M529" s="8" t="s">
        <v>2900</v>
      </c>
      <c r="N529" s="8" t="s">
        <v>2900</v>
      </c>
      <c r="P529" s="85">
        <v>5.0</v>
      </c>
      <c r="Q529" s="85">
        <v>3.0</v>
      </c>
      <c r="R529" s="86">
        <v>3470.0</v>
      </c>
      <c r="S529" s="97"/>
      <c r="T529" s="89" t="s">
        <v>3940</v>
      </c>
      <c r="U529" s="8" t="s">
        <v>5579</v>
      </c>
      <c r="V529" s="8" t="s">
        <v>3337</v>
      </c>
    </row>
    <row r="530">
      <c r="A530" s="6">
        <v>45425.0</v>
      </c>
      <c r="B530" s="8" t="s">
        <v>11330</v>
      </c>
      <c r="C530" s="12" t="s">
        <v>11331</v>
      </c>
      <c r="D530" s="8" t="s">
        <v>11332</v>
      </c>
      <c r="E530" s="8" t="s">
        <v>3306</v>
      </c>
      <c r="F530" s="130">
        <v>0.02875</v>
      </c>
      <c r="G530" s="100">
        <v>2072.0</v>
      </c>
      <c r="H530" s="100">
        <v>625000.0</v>
      </c>
      <c r="I530" s="100">
        <v>472296.0</v>
      </c>
      <c r="J530" s="134">
        <f t="shared" si="1"/>
        <v>152704</v>
      </c>
      <c r="K530" s="91"/>
      <c r="L530" s="8" t="s">
        <v>2900</v>
      </c>
      <c r="M530" s="8" t="s">
        <v>2900</v>
      </c>
      <c r="N530" s="8" t="s">
        <v>2900</v>
      </c>
      <c r="P530" s="85">
        <v>5.0</v>
      </c>
      <c r="Q530" s="85">
        <v>3.0</v>
      </c>
      <c r="R530" s="86">
        <v>3176.0</v>
      </c>
      <c r="S530" s="97"/>
      <c r="T530" s="89" t="s">
        <v>3693</v>
      </c>
      <c r="U530" s="8" t="s">
        <v>5579</v>
      </c>
      <c r="V530" s="8" t="s">
        <v>3337</v>
      </c>
    </row>
    <row r="531">
      <c r="A531" s="6">
        <v>45425.0</v>
      </c>
      <c r="B531" s="8" t="s">
        <v>5206</v>
      </c>
      <c r="C531" s="12" t="s">
        <v>11333</v>
      </c>
      <c r="D531" s="8" t="s">
        <v>11334</v>
      </c>
      <c r="E531" s="8" t="s">
        <v>3306</v>
      </c>
      <c r="F531" s="130">
        <v>0.0375</v>
      </c>
      <c r="G531" s="100">
        <v>995.0</v>
      </c>
      <c r="H531" s="100">
        <v>367500.0</v>
      </c>
      <c r="I531" s="100">
        <v>194443.0</v>
      </c>
      <c r="J531" s="134">
        <f t="shared" si="1"/>
        <v>173057</v>
      </c>
      <c r="K531" s="91"/>
      <c r="L531" s="8" t="s">
        <v>2900</v>
      </c>
      <c r="M531" s="8" t="s">
        <v>2900</v>
      </c>
      <c r="N531" s="8" t="s">
        <v>2900</v>
      </c>
      <c r="P531" s="85">
        <v>2.0</v>
      </c>
      <c r="Q531" s="85">
        <v>2.0</v>
      </c>
      <c r="R531" s="86">
        <v>1082.0</v>
      </c>
      <c r="S531" s="97"/>
      <c r="T531" s="89" t="s">
        <v>3307</v>
      </c>
      <c r="U531" s="8" t="s">
        <v>5579</v>
      </c>
      <c r="V531" s="8" t="s">
        <v>3337</v>
      </c>
    </row>
    <row r="532">
      <c r="A532" s="6">
        <v>45425.0</v>
      </c>
      <c r="B532" s="8" t="s">
        <v>11335</v>
      </c>
      <c r="C532" s="12" t="s">
        <v>11336</v>
      </c>
      <c r="D532" s="8" t="s">
        <v>11337</v>
      </c>
      <c r="E532" s="8" t="s">
        <v>3306</v>
      </c>
      <c r="F532" s="130">
        <v>0.027</v>
      </c>
      <c r="G532" s="100">
        <v>2190.0</v>
      </c>
      <c r="H532" s="100">
        <v>575000.0</v>
      </c>
      <c r="I532" s="100">
        <v>507679.0</v>
      </c>
      <c r="J532" s="100">
        <f t="shared" si="1"/>
        <v>67321</v>
      </c>
      <c r="K532" s="91" t="s">
        <v>11338</v>
      </c>
      <c r="L532" s="8" t="s">
        <v>66</v>
      </c>
      <c r="M532" s="8" t="s">
        <v>66</v>
      </c>
      <c r="N532" s="8" t="s">
        <v>66</v>
      </c>
      <c r="P532" s="85">
        <v>4.0</v>
      </c>
      <c r="Q532" s="85">
        <v>4.0</v>
      </c>
      <c r="R532" s="86">
        <v>3280.0</v>
      </c>
      <c r="S532" s="97"/>
      <c r="T532" s="89" t="s">
        <v>3307</v>
      </c>
      <c r="U532" s="8" t="s">
        <v>5579</v>
      </c>
      <c r="V532" s="8" t="s">
        <v>4826</v>
      </c>
    </row>
    <row r="533">
      <c r="A533" s="6">
        <v>45425.0</v>
      </c>
      <c r="B533" s="8" t="s">
        <v>11339</v>
      </c>
      <c r="C533" s="12" t="s">
        <v>11340</v>
      </c>
      <c r="D533" s="8" t="s">
        <v>11341</v>
      </c>
      <c r="E533" s="8" t="s">
        <v>3851</v>
      </c>
      <c r="F533" s="130">
        <v>0.0575</v>
      </c>
      <c r="G533" s="100">
        <v>1489.0</v>
      </c>
      <c r="H533" s="100">
        <v>400000.0</v>
      </c>
      <c r="I533" s="100">
        <v>250001.0</v>
      </c>
      <c r="J533" s="134">
        <f t="shared" si="1"/>
        <v>149999</v>
      </c>
      <c r="K533" s="91"/>
      <c r="L533" s="8" t="s">
        <v>2900</v>
      </c>
      <c r="M533" s="8" t="s">
        <v>2900</v>
      </c>
      <c r="N533" s="8" t="s">
        <v>2900</v>
      </c>
      <c r="P533" s="85">
        <v>3.0</v>
      </c>
      <c r="Q533" s="85">
        <v>2.0</v>
      </c>
      <c r="R533" s="86">
        <v>1856.0</v>
      </c>
      <c r="S533" s="97"/>
      <c r="T533" s="89" t="s">
        <v>3693</v>
      </c>
      <c r="U533" s="8" t="s">
        <v>5579</v>
      </c>
      <c r="V533" s="8" t="s">
        <v>3337</v>
      </c>
    </row>
    <row r="534">
      <c r="A534" s="6">
        <v>45425.0</v>
      </c>
      <c r="B534" s="135" t="s">
        <v>7647</v>
      </c>
      <c r="C534" s="12" t="s">
        <v>11342</v>
      </c>
      <c r="D534" s="8" t="s">
        <v>11343</v>
      </c>
      <c r="E534" s="8" t="s">
        <v>3306</v>
      </c>
      <c r="F534" s="130">
        <v>0.0305</v>
      </c>
      <c r="G534" s="100">
        <v>1378.0</v>
      </c>
      <c r="H534" s="100">
        <v>409500.0</v>
      </c>
      <c r="I534" s="100">
        <v>309566.0</v>
      </c>
      <c r="J534" s="100">
        <f t="shared" si="1"/>
        <v>99934</v>
      </c>
      <c r="K534" s="91" t="s">
        <v>11344</v>
      </c>
      <c r="L534" s="8" t="s">
        <v>66</v>
      </c>
      <c r="M534" s="8" t="s">
        <v>66</v>
      </c>
      <c r="N534" s="8"/>
      <c r="P534" s="85">
        <v>3.0</v>
      </c>
      <c r="Q534" s="85">
        <v>3.0</v>
      </c>
      <c r="R534" s="86">
        <v>2360.0</v>
      </c>
      <c r="S534" s="97"/>
      <c r="T534" s="89" t="s">
        <v>3307</v>
      </c>
      <c r="U534" s="8" t="s">
        <v>5579</v>
      </c>
      <c r="V534" s="8" t="s">
        <v>3337</v>
      </c>
    </row>
    <row r="535">
      <c r="A535" s="6">
        <v>45425.0</v>
      </c>
      <c r="B535" s="8" t="s">
        <v>6427</v>
      </c>
      <c r="C535" s="12" t="s">
        <v>11345</v>
      </c>
      <c r="D535" s="8" t="s">
        <v>11346</v>
      </c>
      <c r="E535" s="8" t="s">
        <v>3306</v>
      </c>
      <c r="F535" s="130">
        <v>0.0275</v>
      </c>
      <c r="G535" s="100">
        <v>1910.0</v>
      </c>
      <c r="H535" s="100">
        <v>840000.0</v>
      </c>
      <c r="I535" s="100">
        <v>437491.0</v>
      </c>
      <c r="J535" s="134">
        <f t="shared" si="1"/>
        <v>402509</v>
      </c>
      <c r="K535" s="91"/>
      <c r="L535" s="8" t="s">
        <v>2900</v>
      </c>
      <c r="M535" s="8" t="s">
        <v>2900</v>
      </c>
      <c r="N535" s="8" t="s">
        <v>2900</v>
      </c>
      <c r="P535" s="85">
        <v>5.0</v>
      </c>
      <c r="Q535" s="85">
        <v>4.0</v>
      </c>
      <c r="R535" s="86">
        <v>4348.0</v>
      </c>
      <c r="S535" s="97"/>
      <c r="T535" s="89" t="s">
        <v>3307</v>
      </c>
      <c r="U535" s="8" t="s">
        <v>5579</v>
      </c>
      <c r="V535" s="8" t="s">
        <v>3337</v>
      </c>
    </row>
    <row r="536">
      <c r="A536" s="6">
        <v>45425.0</v>
      </c>
      <c r="B536" s="8" t="s">
        <v>11347</v>
      </c>
      <c r="C536" s="12" t="s">
        <v>11348</v>
      </c>
      <c r="D536" s="8" t="s">
        <v>11349</v>
      </c>
      <c r="E536" s="8" t="s">
        <v>3851</v>
      </c>
      <c r="F536" s="130">
        <v>0.037</v>
      </c>
      <c r="G536" s="100">
        <v>958.0</v>
      </c>
      <c r="H536" s="100">
        <v>330000.0</v>
      </c>
      <c r="I536" s="100">
        <v>188858.0</v>
      </c>
      <c r="J536" s="100">
        <f t="shared" si="1"/>
        <v>141142</v>
      </c>
      <c r="K536" s="91" t="s">
        <v>11350</v>
      </c>
      <c r="L536" s="8" t="s">
        <v>66</v>
      </c>
      <c r="M536" s="8" t="s">
        <v>66</v>
      </c>
      <c r="N536" s="8"/>
      <c r="P536" s="85">
        <v>2.0</v>
      </c>
      <c r="Q536" s="85">
        <v>3.0</v>
      </c>
      <c r="R536" s="86">
        <v>2000.0</v>
      </c>
      <c r="S536" s="97"/>
      <c r="T536" s="89" t="s">
        <v>3307</v>
      </c>
      <c r="U536" s="8"/>
      <c r="V536" s="8" t="s">
        <v>3337</v>
      </c>
    </row>
    <row r="537">
      <c r="A537" s="6">
        <v>45425.0</v>
      </c>
      <c r="B537" s="8" t="s">
        <v>11351</v>
      </c>
      <c r="C537" s="12" t="s">
        <v>11352</v>
      </c>
      <c r="D537" s="8" t="s">
        <v>11353</v>
      </c>
      <c r="E537" s="8" t="s">
        <v>3851</v>
      </c>
      <c r="F537" s="130">
        <v>0.0265</v>
      </c>
      <c r="G537" s="100">
        <v>1035.0</v>
      </c>
      <c r="H537" s="100">
        <v>340000.0</v>
      </c>
      <c r="I537" s="100">
        <v>237829.0</v>
      </c>
      <c r="J537" s="100">
        <f t="shared" si="1"/>
        <v>102171</v>
      </c>
      <c r="K537" s="91" t="s">
        <v>11354</v>
      </c>
      <c r="L537" s="8" t="s">
        <v>66</v>
      </c>
      <c r="M537" s="8" t="s">
        <v>66</v>
      </c>
      <c r="N537" s="8"/>
      <c r="P537" s="85">
        <v>3.0</v>
      </c>
      <c r="Q537" s="85">
        <v>2.0</v>
      </c>
      <c r="R537" s="86">
        <v>1225.0</v>
      </c>
      <c r="S537" s="97"/>
      <c r="T537" s="89" t="s">
        <v>3307</v>
      </c>
      <c r="U537" s="8"/>
      <c r="V537" s="8" t="s">
        <v>3337</v>
      </c>
    </row>
    <row r="538">
      <c r="A538" s="6">
        <v>45425.0</v>
      </c>
      <c r="B538" s="8" t="s">
        <v>3409</v>
      </c>
      <c r="C538" s="12" t="s">
        <v>11355</v>
      </c>
      <c r="D538" s="8" t="s">
        <v>11356</v>
      </c>
      <c r="E538" s="8" t="s">
        <v>3306</v>
      </c>
      <c r="F538" s="130">
        <v>0.04</v>
      </c>
      <c r="G538" s="100">
        <v>2383.0</v>
      </c>
      <c r="H538" s="100">
        <v>335000.0</v>
      </c>
      <c r="I538" s="100">
        <v>302138.0</v>
      </c>
      <c r="J538" s="100">
        <f t="shared" si="1"/>
        <v>32862</v>
      </c>
      <c r="K538" s="91" t="s">
        <v>11357</v>
      </c>
      <c r="L538" s="8" t="s">
        <v>66</v>
      </c>
      <c r="M538" s="8" t="s">
        <v>66</v>
      </c>
      <c r="N538" s="8"/>
      <c r="P538" s="85">
        <v>3.0</v>
      </c>
      <c r="Q538" s="85">
        <v>1.0</v>
      </c>
      <c r="R538" s="86">
        <v>931.0</v>
      </c>
      <c r="S538" s="97"/>
      <c r="T538" s="89" t="s">
        <v>3307</v>
      </c>
      <c r="U538" s="8"/>
      <c r="V538" s="8" t="s">
        <v>3337</v>
      </c>
    </row>
    <row r="539">
      <c r="A539" s="6">
        <v>45425.0</v>
      </c>
      <c r="B539" s="8" t="s">
        <v>8721</v>
      </c>
      <c r="C539" s="12" t="s">
        <v>11358</v>
      </c>
      <c r="D539" s="8" t="s">
        <v>11359</v>
      </c>
      <c r="E539" s="8" t="s">
        <v>3306</v>
      </c>
      <c r="F539" s="130">
        <v>0.035</v>
      </c>
      <c r="G539" s="100">
        <v>1322.0</v>
      </c>
      <c r="H539" s="100">
        <v>400000.0</v>
      </c>
      <c r="I539" s="100">
        <v>267890.0</v>
      </c>
      <c r="J539" s="100">
        <f t="shared" si="1"/>
        <v>132110</v>
      </c>
      <c r="K539" s="91" t="s">
        <v>11360</v>
      </c>
      <c r="L539" s="8" t="s">
        <v>66</v>
      </c>
      <c r="M539" s="8" t="s">
        <v>66</v>
      </c>
      <c r="N539" s="8"/>
      <c r="P539" s="85">
        <v>3.0</v>
      </c>
      <c r="Q539" s="85">
        <v>2.0</v>
      </c>
      <c r="R539" s="86">
        <v>1177.0</v>
      </c>
      <c r="S539" s="97"/>
      <c r="T539" s="89" t="s">
        <v>4593</v>
      </c>
      <c r="U539" s="8"/>
      <c r="V539" s="8" t="s">
        <v>3337</v>
      </c>
    </row>
    <row r="540">
      <c r="A540" s="6">
        <v>45425.0</v>
      </c>
      <c r="B540" s="8" t="s">
        <v>8778</v>
      </c>
      <c r="C540" s="12" t="s">
        <v>11361</v>
      </c>
      <c r="D540" s="8" t="s">
        <v>11362</v>
      </c>
      <c r="E540" s="8" t="s">
        <v>3306</v>
      </c>
      <c r="F540" s="130">
        <v>0.0525</v>
      </c>
      <c r="G540" s="100">
        <v>2745.0</v>
      </c>
      <c r="H540" s="100">
        <v>550000.0</v>
      </c>
      <c r="I540" s="100">
        <v>484762.0</v>
      </c>
      <c r="J540" s="100">
        <f t="shared" si="1"/>
        <v>65238</v>
      </c>
      <c r="K540" s="91"/>
      <c r="L540" s="8" t="s">
        <v>2900</v>
      </c>
      <c r="M540" s="8" t="s">
        <v>2900</v>
      </c>
      <c r="N540" s="8" t="s">
        <v>2900</v>
      </c>
      <c r="P540" s="85">
        <v>4.0</v>
      </c>
      <c r="Q540" s="85">
        <v>4.0</v>
      </c>
      <c r="R540" s="86">
        <v>2800.0</v>
      </c>
      <c r="S540" s="97"/>
      <c r="T540" s="89" t="s">
        <v>3307</v>
      </c>
      <c r="U540" s="8"/>
      <c r="V540" s="8" t="s">
        <v>3337</v>
      </c>
    </row>
    <row r="541">
      <c r="A541" s="6">
        <v>45425.0</v>
      </c>
      <c r="B541" s="8" t="s">
        <v>6609</v>
      </c>
      <c r="C541" s="12" t="s">
        <v>11363</v>
      </c>
      <c r="D541" s="8" t="s">
        <v>11364</v>
      </c>
      <c r="E541" s="8" t="s">
        <v>3306</v>
      </c>
      <c r="F541" s="130">
        <v>0.02875</v>
      </c>
      <c r="G541" s="100">
        <v>1939.0</v>
      </c>
      <c r="H541" s="100">
        <v>515000.0</v>
      </c>
      <c r="I541" s="100">
        <v>436734.0</v>
      </c>
      <c r="J541" s="100">
        <f t="shared" si="1"/>
        <v>78266</v>
      </c>
      <c r="K541" s="91" t="s">
        <v>11365</v>
      </c>
      <c r="L541" s="8" t="s">
        <v>66</v>
      </c>
      <c r="M541" s="8" t="s">
        <v>66</v>
      </c>
      <c r="N541" s="8" t="s">
        <v>66</v>
      </c>
      <c r="P541" s="85">
        <v>5.0</v>
      </c>
      <c r="Q541" s="85">
        <v>3.0</v>
      </c>
      <c r="R541" s="86">
        <v>3176.0</v>
      </c>
      <c r="S541" s="97"/>
      <c r="T541" s="89" t="s">
        <v>3307</v>
      </c>
      <c r="U541" s="8"/>
      <c r="V541" s="8" t="s">
        <v>4826</v>
      </c>
    </row>
    <row r="542">
      <c r="A542" s="6">
        <v>45425.0</v>
      </c>
      <c r="B542" s="8" t="s">
        <v>11366</v>
      </c>
      <c r="C542" s="12" t="s">
        <v>11367</v>
      </c>
      <c r="D542" s="8" t="s">
        <v>11368</v>
      </c>
      <c r="E542" s="8" t="s">
        <v>3306</v>
      </c>
      <c r="F542" s="130">
        <v>0.035</v>
      </c>
      <c r="G542" s="100">
        <v>1091.0</v>
      </c>
      <c r="H542" s="100">
        <v>275000.0</v>
      </c>
      <c r="I542" s="100">
        <v>222003.0</v>
      </c>
      <c r="J542" s="100">
        <f t="shared" si="1"/>
        <v>52997</v>
      </c>
      <c r="K542" s="91"/>
      <c r="L542" s="8" t="s">
        <v>66</v>
      </c>
      <c r="M542" s="8" t="s">
        <v>66</v>
      </c>
      <c r="N542" s="8" t="s">
        <v>66</v>
      </c>
      <c r="P542" s="85">
        <v>4.0</v>
      </c>
      <c r="Q542" s="85">
        <v>3.0</v>
      </c>
      <c r="R542" s="86">
        <v>2500.0</v>
      </c>
      <c r="S542" s="97"/>
      <c r="T542" s="89" t="s">
        <v>3307</v>
      </c>
      <c r="U542" s="8"/>
      <c r="V542" s="8" t="s">
        <v>3337</v>
      </c>
    </row>
    <row r="543">
      <c r="A543" s="6">
        <v>45425.0</v>
      </c>
      <c r="B543" s="135" t="s">
        <v>11369</v>
      </c>
      <c r="C543" s="12" t="s">
        <v>11370</v>
      </c>
      <c r="D543" s="8" t="s">
        <v>11371</v>
      </c>
      <c r="E543" s="8" t="s">
        <v>3306</v>
      </c>
      <c r="F543" s="130">
        <v>0.031</v>
      </c>
      <c r="G543" s="100">
        <v>830.0</v>
      </c>
      <c r="H543" s="100">
        <v>229900.0</v>
      </c>
      <c r="I543" s="100">
        <v>178416.0</v>
      </c>
      <c r="J543" s="100">
        <f t="shared" si="1"/>
        <v>51484</v>
      </c>
      <c r="K543" s="91" t="s">
        <v>11372</v>
      </c>
      <c r="L543" s="8" t="s">
        <v>66</v>
      </c>
      <c r="M543" s="8" t="s">
        <v>66</v>
      </c>
      <c r="N543" s="8"/>
      <c r="P543" s="85">
        <v>2.0</v>
      </c>
      <c r="Q543" s="85">
        <v>2.0</v>
      </c>
      <c r="R543" s="86">
        <v>866.0</v>
      </c>
      <c r="S543" s="97"/>
      <c r="T543" s="89" t="s">
        <v>4593</v>
      </c>
      <c r="U543" s="8"/>
      <c r="V543" s="8" t="s">
        <v>3337</v>
      </c>
    </row>
    <row r="544">
      <c r="A544" s="6">
        <v>45422.0</v>
      </c>
      <c r="B544" s="8" t="s">
        <v>4767</v>
      </c>
      <c r="C544" s="88" t="s">
        <v>11373</v>
      </c>
      <c r="D544" s="8" t="s">
        <v>11374</v>
      </c>
      <c r="E544" s="8" t="s">
        <v>3851</v>
      </c>
      <c r="F544" s="130">
        <v>0.028</v>
      </c>
      <c r="G544" s="100">
        <v>1351.0</v>
      </c>
      <c r="H544" s="100">
        <v>395000.0</v>
      </c>
      <c r="I544" s="100">
        <v>303833.0</v>
      </c>
      <c r="J544" s="100">
        <f t="shared" si="1"/>
        <v>91167</v>
      </c>
      <c r="K544" s="91" t="s">
        <v>11375</v>
      </c>
      <c r="L544" s="8" t="s">
        <v>66</v>
      </c>
      <c r="M544" s="8" t="s">
        <v>66</v>
      </c>
      <c r="N544" s="8"/>
      <c r="P544" s="85">
        <v>4.0</v>
      </c>
      <c r="Q544" s="85">
        <v>3.0</v>
      </c>
      <c r="R544" s="86">
        <v>1804.0</v>
      </c>
      <c r="S544" s="97"/>
      <c r="T544" s="89" t="s">
        <v>3307</v>
      </c>
      <c r="U544" s="8" t="s">
        <v>5579</v>
      </c>
      <c r="V544" s="8" t="s">
        <v>3337</v>
      </c>
    </row>
    <row r="545">
      <c r="A545" s="6">
        <v>45422.0</v>
      </c>
      <c r="B545" s="135" t="s">
        <v>11376</v>
      </c>
      <c r="C545" s="12" t="s">
        <v>11377</v>
      </c>
      <c r="D545" s="8" t="s">
        <v>11378</v>
      </c>
      <c r="E545" s="8" t="s">
        <v>3306</v>
      </c>
      <c r="F545" s="130">
        <v>0.0275</v>
      </c>
      <c r="G545" s="100">
        <v>1503.0</v>
      </c>
      <c r="H545" s="100">
        <v>375000.0</v>
      </c>
      <c r="I545" s="100">
        <v>343560.0</v>
      </c>
      <c r="J545" s="100">
        <f t="shared" si="1"/>
        <v>31440</v>
      </c>
      <c r="K545" s="91" t="s">
        <v>11379</v>
      </c>
      <c r="L545" s="8" t="s">
        <v>66</v>
      </c>
      <c r="M545" s="8" t="s">
        <v>66</v>
      </c>
      <c r="N545" s="8"/>
      <c r="P545" s="85">
        <v>3.0</v>
      </c>
      <c r="Q545" s="85">
        <v>2.0</v>
      </c>
      <c r="R545" s="86">
        <v>1764.0</v>
      </c>
      <c r="S545" s="97"/>
      <c r="T545" s="89" t="s">
        <v>3307</v>
      </c>
      <c r="U545" s="8" t="s">
        <v>5579</v>
      </c>
      <c r="V545" s="8" t="s">
        <v>4826</v>
      </c>
    </row>
    <row r="546">
      <c r="A546" s="6">
        <v>45422.0</v>
      </c>
      <c r="B546" s="8" t="s">
        <v>7337</v>
      </c>
      <c r="C546" s="88" t="s">
        <v>11380</v>
      </c>
      <c r="D546" s="8" t="s">
        <v>11381</v>
      </c>
      <c r="E546" s="8" t="s">
        <v>3306</v>
      </c>
      <c r="F546" s="130">
        <v>0.02875</v>
      </c>
      <c r="G546" s="100">
        <v>1782.0</v>
      </c>
      <c r="H546" s="100">
        <v>444999.0</v>
      </c>
      <c r="I546" s="100">
        <v>400554.0</v>
      </c>
      <c r="J546" s="100">
        <f t="shared" si="1"/>
        <v>44445</v>
      </c>
      <c r="K546" s="91" t="s">
        <v>11382</v>
      </c>
      <c r="L546" s="8" t="s">
        <v>66</v>
      </c>
      <c r="M546" s="8" t="s">
        <v>66</v>
      </c>
      <c r="N546" s="8"/>
      <c r="P546" s="85">
        <v>4.0</v>
      </c>
      <c r="Q546" s="85">
        <v>3.0</v>
      </c>
      <c r="R546" s="86">
        <v>2723.0</v>
      </c>
      <c r="S546" s="97"/>
      <c r="T546" s="89" t="s">
        <v>4593</v>
      </c>
      <c r="U546" s="8" t="s">
        <v>5579</v>
      </c>
      <c r="V546" s="8" t="s">
        <v>3337</v>
      </c>
    </row>
    <row r="547">
      <c r="A547" s="6">
        <v>45422.0</v>
      </c>
      <c r="B547" s="135" t="s">
        <v>4292</v>
      </c>
      <c r="C547" s="12" t="s">
        <v>11383</v>
      </c>
      <c r="D547" s="8" t="s">
        <v>11384</v>
      </c>
      <c r="E547" s="8" t="s">
        <v>3306</v>
      </c>
      <c r="F547" s="130">
        <v>0.02375</v>
      </c>
      <c r="G547" s="100">
        <v>1202.0</v>
      </c>
      <c r="H547" s="100">
        <v>460000.0</v>
      </c>
      <c r="I547" s="100">
        <v>286041.0</v>
      </c>
      <c r="J547" s="134">
        <f t="shared" si="1"/>
        <v>173959</v>
      </c>
      <c r="K547" s="91"/>
      <c r="L547" s="8" t="s">
        <v>2900</v>
      </c>
      <c r="M547" s="8" t="s">
        <v>2900</v>
      </c>
      <c r="N547" s="8" t="s">
        <v>2900</v>
      </c>
      <c r="P547" s="85">
        <v>3.0</v>
      </c>
      <c r="Q547" s="85">
        <v>3.0</v>
      </c>
      <c r="R547" s="86">
        <v>2338.0</v>
      </c>
      <c r="S547" s="97"/>
      <c r="T547" s="89" t="s">
        <v>4593</v>
      </c>
      <c r="U547" s="8"/>
      <c r="V547" s="8" t="s">
        <v>3337</v>
      </c>
    </row>
    <row r="548">
      <c r="A548" s="6">
        <v>45422.0</v>
      </c>
      <c r="B548" s="8" t="s">
        <v>11385</v>
      </c>
      <c r="C548" s="12" t="s">
        <v>11386</v>
      </c>
      <c r="D548" s="8" t="s">
        <v>11387</v>
      </c>
      <c r="E548" s="8" t="s">
        <v>3306</v>
      </c>
      <c r="F548" s="130">
        <v>0.04</v>
      </c>
      <c r="G548" s="100">
        <v>1528.0</v>
      </c>
      <c r="H548" s="100">
        <v>330000.0</v>
      </c>
      <c r="I548" s="100">
        <v>312070.0</v>
      </c>
      <c r="J548" s="100">
        <f t="shared" si="1"/>
        <v>17930</v>
      </c>
      <c r="K548" s="91" t="s">
        <v>11388</v>
      </c>
      <c r="L548" s="8" t="s">
        <v>66</v>
      </c>
      <c r="M548" s="8" t="s">
        <v>66</v>
      </c>
      <c r="N548" s="8"/>
      <c r="P548" s="85">
        <v>3.0</v>
      </c>
      <c r="Q548" s="85">
        <v>2.0</v>
      </c>
      <c r="R548" s="86">
        <v>1301.0</v>
      </c>
      <c r="S548" s="97"/>
      <c r="T548" s="89" t="s">
        <v>3307</v>
      </c>
      <c r="U548" s="8"/>
      <c r="V548" s="8" t="s">
        <v>3337</v>
      </c>
    </row>
    <row r="549">
      <c r="A549" s="6">
        <v>45422.0</v>
      </c>
      <c r="B549" s="8" t="s">
        <v>10223</v>
      </c>
      <c r="C549" s="12" t="s">
        <v>11389</v>
      </c>
      <c r="D549" s="8" t="s">
        <v>11390</v>
      </c>
      <c r="E549" s="8" t="s">
        <v>3306</v>
      </c>
      <c r="F549" s="130">
        <v>0.03</v>
      </c>
      <c r="G549" s="100">
        <v>1686.0</v>
      </c>
      <c r="H549" s="100">
        <v>415000.0</v>
      </c>
      <c r="I549" s="100">
        <v>379381.0</v>
      </c>
      <c r="J549" s="100">
        <f t="shared" si="1"/>
        <v>35619</v>
      </c>
      <c r="K549" s="91" t="s">
        <v>11391</v>
      </c>
      <c r="L549" s="8" t="s">
        <v>66</v>
      </c>
      <c r="M549" s="8" t="s">
        <v>66</v>
      </c>
      <c r="N549" s="8"/>
      <c r="P549" s="85">
        <v>3.0</v>
      </c>
      <c r="Q549" s="85">
        <v>3.0</v>
      </c>
      <c r="R549" s="86">
        <v>2393.0</v>
      </c>
      <c r="S549" s="97"/>
      <c r="T549" s="89" t="s">
        <v>4593</v>
      </c>
      <c r="U549" s="8"/>
      <c r="V549" s="8" t="s">
        <v>4826</v>
      </c>
    </row>
    <row r="550">
      <c r="A550" s="6">
        <v>45421.0</v>
      </c>
      <c r="B550" s="135" t="s">
        <v>7310</v>
      </c>
      <c r="C550" s="88" t="s">
        <v>11392</v>
      </c>
      <c r="D550" s="8" t="s">
        <v>11393</v>
      </c>
      <c r="E550" s="8" t="s">
        <v>3306</v>
      </c>
      <c r="F550" s="130">
        <v>0.03</v>
      </c>
      <c r="G550" s="100">
        <v>1631.0</v>
      </c>
      <c r="H550" s="100">
        <v>475000.0</v>
      </c>
      <c r="I550" s="100">
        <v>367763.0</v>
      </c>
      <c r="J550" s="100">
        <f t="shared" si="1"/>
        <v>107237</v>
      </c>
      <c r="K550" s="91" t="s">
        <v>11394</v>
      </c>
      <c r="L550" s="8" t="s">
        <v>66</v>
      </c>
      <c r="M550" s="8" t="s">
        <v>66</v>
      </c>
      <c r="N550" s="8" t="s">
        <v>66</v>
      </c>
      <c r="P550" s="85">
        <v>4.0</v>
      </c>
      <c r="Q550" s="85">
        <v>3.0</v>
      </c>
      <c r="R550" s="86">
        <v>2811.0</v>
      </c>
      <c r="S550" s="97"/>
      <c r="T550" s="89" t="s">
        <v>4593</v>
      </c>
      <c r="U550" s="8" t="s">
        <v>5579</v>
      </c>
      <c r="V550" s="8" t="s">
        <v>3337</v>
      </c>
    </row>
    <row r="551">
      <c r="A551" s="6">
        <v>45421.0</v>
      </c>
      <c r="B551" s="8" t="s">
        <v>5810</v>
      </c>
      <c r="C551" s="88" t="s">
        <v>11395</v>
      </c>
      <c r="D551" s="8" t="s">
        <v>11396</v>
      </c>
      <c r="E551" s="8" t="s">
        <v>3306</v>
      </c>
      <c r="F551" s="130">
        <v>0.06</v>
      </c>
      <c r="G551" s="100">
        <v>3027.0</v>
      </c>
      <c r="H551" s="100">
        <v>590000.0</v>
      </c>
      <c r="I551" s="100">
        <v>498798.0</v>
      </c>
      <c r="J551" s="100">
        <f t="shared" si="1"/>
        <v>91202</v>
      </c>
      <c r="K551" s="91"/>
      <c r="L551" s="8" t="s">
        <v>2900</v>
      </c>
      <c r="M551" s="8" t="s">
        <v>2900</v>
      </c>
      <c r="N551" s="8" t="s">
        <v>2900</v>
      </c>
      <c r="P551" s="85">
        <v>3.0</v>
      </c>
      <c r="Q551" s="85">
        <v>3.0</v>
      </c>
      <c r="R551" s="86">
        <v>1910.0</v>
      </c>
      <c r="S551" s="97"/>
      <c r="T551" s="89" t="s">
        <v>3307</v>
      </c>
      <c r="U551" s="8" t="s">
        <v>5579</v>
      </c>
      <c r="V551" s="8" t="s">
        <v>3337</v>
      </c>
    </row>
    <row r="552">
      <c r="A552" s="6">
        <v>45421.0</v>
      </c>
      <c r="B552" s="8" t="s">
        <v>6417</v>
      </c>
      <c r="C552" s="88" t="s">
        <v>11397</v>
      </c>
      <c r="D552" s="8" t="s">
        <v>11398</v>
      </c>
      <c r="E552" s="8" t="s">
        <v>3306</v>
      </c>
      <c r="F552" s="130">
        <v>0.0416</v>
      </c>
      <c r="G552" s="100">
        <v>1760.0</v>
      </c>
      <c r="H552" s="100">
        <v>357900.0</v>
      </c>
      <c r="I552" s="100">
        <v>348430.0</v>
      </c>
      <c r="J552" s="100">
        <f t="shared" si="1"/>
        <v>9470</v>
      </c>
      <c r="K552" s="91" t="s">
        <v>11399</v>
      </c>
      <c r="L552" s="8" t="s">
        <v>66</v>
      </c>
      <c r="M552" s="8" t="s">
        <v>66</v>
      </c>
      <c r="N552" s="8"/>
      <c r="P552" s="85">
        <v>3.0</v>
      </c>
      <c r="Q552" s="85">
        <v>1.0</v>
      </c>
      <c r="R552" s="86">
        <v>1038.0</v>
      </c>
      <c r="S552" s="97"/>
      <c r="T552" s="89" t="s">
        <v>6108</v>
      </c>
      <c r="U552" s="8" t="s">
        <v>5579</v>
      </c>
      <c r="V552" s="8" t="s">
        <v>3337</v>
      </c>
    </row>
    <row r="553">
      <c r="A553" s="6">
        <v>45421.0</v>
      </c>
      <c r="B553" s="135" t="s">
        <v>3342</v>
      </c>
      <c r="C553" s="12" t="s">
        <v>11400</v>
      </c>
      <c r="D553" s="8" t="s">
        <v>11401</v>
      </c>
      <c r="E553" s="8" t="s">
        <v>3306</v>
      </c>
      <c r="F553" s="130">
        <v>0.0275</v>
      </c>
      <c r="G553" s="100">
        <v>2019.0</v>
      </c>
      <c r="H553" s="100">
        <v>525000.0</v>
      </c>
      <c r="I553" s="100">
        <v>464399.0</v>
      </c>
      <c r="J553" s="100">
        <f t="shared" si="1"/>
        <v>60601</v>
      </c>
      <c r="K553" s="91" t="s">
        <v>11402</v>
      </c>
      <c r="L553" s="8" t="s">
        <v>66</v>
      </c>
      <c r="M553" s="8" t="s">
        <v>66</v>
      </c>
      <c r="N553" s="8" t="s">
        <v>66</v>
      </c>
      <c r="P553" s="85">
        <v>5.0</v>
      </c>
      <c r="Q553" s="85">
        <v>4.0</v>
      </c>
      <c r="R553" s="86">
        <v>2742.0</v>
      </c>
      <c r="S553" s="97"/>
      <c r="T553" s="89" t="s">
        <v>4593</v>
      </c>
      <c r="U553" s="8"/>
      <c r="V553" s="8" t="s">
        <v>4826</v>
      </c>
    </row>
    <row r="554">
      <c r="A554" s="6">
        <v>45421.0</v>
      </c>
      <c r="B554" s="8" t="s">
        <v>5016</v>
      </c>
      <c r="C554" s="12" t="s">
        <v>11403</v>
      </c>
      <c r="D554" s="8" t="s">
        <v>11404</v>
      </c>
      <c r="E554" s="8" t="s">
        <v>3306</v>
      </c>
      <c r="F554" s="130">
        <v>0.025</v>
      </c>
      <c r="G554" s="100">
        <v>1023.0</v>
      </c>
      <c r="H554" s="100">
        <v>429500.0</v>
      </c>
      <c r="I554" s="100">
        <v>237788.0</v>
      </c>
      <c r="J554" s="134">
        <f t="shared" si="1"/>
        <v>191712</v>
      </c>
      <c r="K554" s="107"/>
      <c r="L554" s="8" t="s">
        <v>2900</v>
      </c>
      <c r="M554" s="8" t="s">
        <v>2900</v>
      </c>
      <c r="N554" s="8"/>
      <c r="P554" s="85">
        <v>4.0</v>
      </c>
      <c r="Q554" s="85">
        <v>3.0</v>
      </c>
      <c r="R554" s="86">
        <v>1983.0</v>
      </c>
      <c r="S554" s="97"/>
      <c r="T554" s="89" t="s">
        <v>4593</v>
      </c>
      <c r="U554" s="8"/>
      <c r="V554" s="8" t="s">
        <v>3337</v>
      </c>
    </row>
    <row r="555">
      <c r="A555" s="6">
        <v>45421.0</v>
      </c>
      <c r="B555" s="8" t="s">
        <v>6504</v>
      </c>
      <c r="C555" s="12" t="s">
        <v>11405</v>
      </c>
      <c r="D555" s="8" t="s">
        <v>11406</v>
      </c>
      <c r="E555" s="8" t="s">
        <v>3306</v>
      </c>
      <c r="F555" s="130">
        <v>0.0325</v>
      </c>
      <c r="G555" s="100">
        <v>1588.0</v>
      </c>
      <c r="H555" s="100">
        <v>609900.0</v>
      </c>
      <c r="I555" s="100">
        <v>333607.0</v>
      </c>
      <c r="J555" s="134">
        <f t="shared" si="1"/>
        <v>276293</v>
      </c>
      <c r="K555" s="107"/>
      <c r="L555" s="8" t="s">
        <v>2900</v>
      </c>
      <c r="M555" s="8" t="s">
        <v>2900</v>
      </c>
      <c r="N555" s="8"/>
      <c r="P555" s="85">
        <v>5.0</v>
      </c>
      <c r="Q555" s="85">
        <v>4.0</v>
      </c>
      <c r="R555" s="86">
        <v>3187.0</v>
      </c>
      <c r="S555" s="97"/>
      <c r="T555" s="89" t="s">
        <v>4593</v>
      </c>
      <c r="U555" s="8"/>
      <c r="V555" s="8" t="s">
        <v>3337</v>
      </c>
    </row>
    <row r="556">
      <c r="A556" s="6">
        <v>45420.0</v>
      </c>
      <c r="B556" s="8" t="s">
        <v>10065</v>
      </c>
      <c r="C556" s="88" t="s">
        <v>11407</v>
      </c>
      <c r="D556" s="8" t="s">
        <v>11408</v>
      </c>
      <c r="E556" s="8" t="s">
        <v>3306</v>
      </c>
      <c r="F556" s="130">
        <v>0.03</v>
      </c>
      <c r="G556" s="100">
        <v>1509.0</v>
      </c>
      <c r="H556" s="100">
        <v>368999.0</v>
      </c>
      <c r="I556" s="100">
        <v>338835.0</v>
      </c>
      <c r="J556" s="100">
        <f t="shared" si="1"/>
        <v>30164</v>
      </c>
      <c r="K556" s="107"/>
      <c r="L556" s="8" t="s">
        <v>66</v>
      </c>
      <c r="M556" s="8" t="s">
        <v>66</v>
      </c>
      <c r="N556" s="8"/>
      <c r="P556" s="85">
        <v>3.0</v>
      </c>
      <c r="Q556" s="85">
        <v>3.0</v>
      </c>
      <c r="R556" s="86">
        <v>1712.0</v>
      </c>
      <c r="S556" s="97"/>
      <c r="T556" s="89" t="s">
        <v>3307</v>
      </c>
      <c r="U556" s="8" t="s">
        <v>5579</v>
      </c>
      <c r="V556" s="8" t="s">
        <v>4826</v>
      </c>
    </row>
    <row r="557">
      <c r="A557" s="6">
        <v>45420.0</v>
      </c>
      <c r="B557" s="8" t="s">
        <v>10604</v>
      </c>
      <c r="C557" s="88" t="s">
        <v>11409</v>
      </c>
      <c r="D557" s="8" t="s">
        <v>11410</v>
      </c>
      <c r="E557" s="8" t="s">
        <v>3306</v>
      </c>
      <c r="F557" s="130">
        <v>0.0275</v>
      </c>
      <c r="G557" s="100">
        <v>1194.0</v>
      </c>
      <c r="H557" s="100">
        <v>300000.0</v>
      </c>
      <c r="I557" s="100">
        <v>273515.0</v>
      </c>
      <c r="J557" s="100">
        <f t="shared" si="1"/>
        <v>26485</v>
      </c>
      <c r="K557" s="91" t="s">
        <v>11411</v>
      </c>
      <c r="L557" s="8" t="s">
        <v>66</v>
      </c>
      <c r="M557" s="8" t="s">
        <v>66</v>
      </c>
      <c r="N557" s="8"/>
      <c r="P557" s="85">
        <v>3.0</v>
      </c>
      <c r="Q557" s="85">
        <v>3.0</v>
      </c>
      <c r="R557" s="86">
        <v>2206.0</v>
      </c>
      <c r="S557" s="87">
        <v>635.0</v>
      </c>
      <c r="T557" s="89" t="s">
        <v>3307</v>
      </c>
      <c r="U557" s="8" t="s">
        <v>5579</v>
      </c>
      <c r="V557" s="8" t="s">
        <v>3337</v>
      </c>
    </row>
    <row r="558">
      <c r="A558" s="6">
        <v>45420.0</v>
      </c>
      <c r="B558" s="8" t="s">
        <v>11412</v>
      </c>
      <c r="C558" s="88" t="s">
        <v>11413</v>
      </c>
      <c r="D558" s="8" t="s">
        <v>11414</v>
      </c>
      <c r="E558" s="8" t="s">
        <v>3851</v>
      </c>
      <c r="F558" s="130">
        <v>0.053</v>
      </c>
      <c r="G558" s="100">
        <v>2524.0</v>
      </c>
      <c r="H558" s="100">
        <v>395000.0</v>
      </c>
      <c r="I558" s="100">
        <v>443271.0</v>
      </c>
      <c r="J558" s="100">
        <f t="shared" si="1"/>
        <v>-48271</v>
      </c>
      <c r="K558" s="91"/>
      <c r="L558" s="8" t="s">
        <v>2900</v>
      </c>
      <c r="M558" s="8" t="s">
        <v>2900</v>
      </c>
      <c r="N558" s="8" t="s">
        <v>2900</v>
      </c>
      <c r="P558" s="85">
        <v>3.0</v>
      </c>
      <c r="Q558" s="85">
        <v>3.0</v>
      </c>
      <c r="R558" s="86">
        <v>1932.0</v>
      </c>
      <c r="S558" s="87">
        <v>174.0</v>
      </c>
      <c r="T558" s="89" t="s">
        <v>3307</v>
      </c>
      <c r="U558" s="8" t="s">
        <v>5579</v>
      </c>
      <c r="V558" s="8" t="s">
        <v>3337</v>
      </c>
    </row>
    <row r="559">
      <c r="A559" s="6">
        <v>45420.0</v>
      </c>
      <c r="B559" s="8" t="s">
        <v>5789</v>
      </c>
      <c r="C559" s="88" t="s">
        <v>11415</v>
      </c>
      <c r="D559" s="8" t="s">
        <v>11416</v>
      </c>
      <c r="E559" s="8" t="s">
        <v>3306</v>
      </c>
      <c r="F559" s="130">
        <v>0.03</v>
      </c>
      <c r="G559" s="100">
        <v>2488.0</v>
      </c>
      <c r="H559" s="100">
        <v>599000.0</v>
      </c>
      <c r="I559" s="100">
        <v>560796.0</v>
      </c>
      <c r="J559" s="100">
        <f t="shared" si="1"/>
        <v>38204</v>
      </c>
      <c r="K559" s="91"/>
      <c r="L559" s="8" t="s">
        <v>2900</v>
      </c>
      <c r="M559" s="8" t="s">
        <v>2900</v>
      </c>
      <c r="N559" s="8" t="s">
        <v>2900</v>
      </c>
      <c r="P559" s="85">
        <v>3.0</v>
      </c>
      <c r="Q559" s="85">
        <v>3.0</v>
      </c>
      <c r="R559" s="86">
        <v>1664.0</v>
      </c>
      <c r="S559" s="97"/>
      <c r="T559" s="89" t="s">
        <v>3307</v>
      </c>
      <c r="U559" s="8" t="s">
        <v>5579</v>
      </c>
      <c r="V559" s="8" t="s">
        <v>4826</v>
      </c>
    </row>
    <row r="560">
      <c r="A560" s="6">
        <v>45420.0</v>
      </c>
      <c r="B560" s="8" t="s">
        <v>11417</v>
      </c>
      <c r="C560" s="88" t="s">
        <v>11418</v>
      </c>
      <c r="D560" s="8" t="s">
        <v>11419</v>
      </c>
      <c r="E560" s="8" t="s">
        <v>3306</v>
      </c>
      <c r="F560" s="130">
        <v>0.02875</v>
      </c>
      <c r="G560" s="100">
        <v>1156.0</v>
      </c>
      <c r="H560" s="100">
        <v>419900.0</v>
      </c>
      <c r="I560" s="100">
        <f>H560-J560</f>
        <v>260900</v>
      </c>
      <c r="J560" s="134">
        <v>159000.0</v>
      </c>
      <c r="K560" s="91"/>
      <c r="L560" s="8" t="s">
        <v>2900</v>
      </c>
      <c r="M560" s="8" t="s">
        <v>2900</v>
      </c>
      <c r="N560" s="8" t="s">
        <v>2900</v>
      </c>
      <c r="P560" s="85">
        <v>3.0</v>
      </c>
      <c r="Q560" s="85">
        <v>3.0</v>
      </c>
      <c r="R560" s="86">
        <v>1526.0</v>
      </c>
      <c r="S560" s="97"/>
      <c r="T560" s="89" t="s">
        <v>4593</v>
      </c>
      <c r="U560" s="8" t="s">
        <v>5579</v>
      </c>
      <c r="V560" s="8" t="s">
        <v>3337</v>
      </c>
    </row>
    <row r="561">
      <c r="A561" s="6">
        <v>45420.0</v>
      </c>
      <c r="B561" s="8" t="s">
        <v>11420</v>
      </c>
      <c r="C561" s="88" t="s">
        <v>11421</v>
      </c>
      <c r="D561" s="8" t="s">
        <v>11422</v>
      </c>
      <c r="E561" s="8" t="s">
        <v>3851</v>
      </c>
      <c r="F561" s="130">
        <v>0.029</v>
      </c>
      <c r="G561" s="100">
        <v>1632.0</v>
      </c>
      <c r="H561" s="100">
        <v>469900.0</v>
      </c>
      <c r="I561" s="100">
        <v>367260.0</v>
      </c>
      <c r="J561" s="100">
        <f t="shared" ref="J561:J562" si="2">H561-I561</f>
        <v>102640</v>
      </c>
      <c r="K561" s="91" t="s">
        <v>11423</v>
      </c>
      <c r="L561" s="8" t="s">
        <v>66</v>
      </c>
      <c r="M561" s="8" t="s">
        <v>66</v>
      </c>
      <c r="N561" s="8"/>
      <c r="P561" s="85">
        <v>3.0</v>
      </c>
      <c r="Q561" s="85">
        <v>3.0</v>
      </c>
      <c r="R561" s="86">
        <v>2570.0</v>
      </c>
      <c r="S561" s="97"/>
      <c r="T561" s="89" t="s">
        <v>3940</v>
      </c>
      <c r="U561" s="8" t="s">
        <v>5579</v>
      </c>
      <c r="V561" s="8" t="s">
        <v>4826</v>
      </c>
    </row>
    <row r="562">
      <c r="A562" s="6">
        <v>45420.0</v>
      </c>
      <c r="B562" s="8" t="s">
        <v>11424</v>
      </c>
      <c r="C562" s="12" t="s">
        <v>11425</v>
      </c>
      <c r="D562" s="8" t="s">
        <v>11426</v>
      </c>
      <c r="E562" s="8" t="s">
        <v>3306</v>
      </c>
      <c r="F562" s="130">
        <v>0.0392</v>
      </c>
      <c r="G562" s="100">
        <v>2032.0</v>
      </c>
      <c r="H562" s="100">
        <v>509900.0</v>
      </c>
      <c r="I562" s="100">
        <v>407900.0</v>
      </c>
      <c r="J562" s="100">
        <f t="shared" si="2"/>
        <v>102000</v>
      </c>
      <c r="K562" s="107"/>
      <c r="L562" s="8" t="s">
        <v>2900</v>
      </c>
      <c r="M562" s="8" t="s">
        <v>2900</v>
      </c>
      <c r="N562" s="8" t="s">
        <v>2900</v>
      </c>
      <c r="P562" s="85">
        <v>5.0</v>
      </c>
      <c r="Q562" s="85">
        <v>4.0</v>
      </c>
      <c r="R562" s="86">
        <v>3562.0</v>
      </c>
      <c r="S562" s="97"/>
      <c r="T562" s="89" t="s">
        <v>3307</v>
      </c>
      <c r="U562" s="8"/>
      <c r="V562" s="8" t="s">
        <v>3337</v>
      </c>
    </row>
    <row r="563">
      <c r="A563" s="6">
        <v>45420.0</v>
      </c>
      <c r="B563" s="8" t="s">
        <v>4659</v>
      </c>
      <c r="C563" s="12" t="s">
        <v>11427</v>
      </c>
      <c r="D563" s="8" t="s">
        <v>11428</v>
      </c>
      <c r="E563" s="8" t="s">
        <v>3306</v>
      </c>
      <c r="F563" s="130">
        <v>0.02625</v>
      </c>
      <c r="G563" s="100">
        <v>1208.0</v>
      </c>
      <c r="H563" s="100">
        <v>450000.0</v>
      </c>
      <c r="I563" s="100">
        <f t="shared" ref="I563:I569" si="3">H563-J563</f>
        <v>275000</v>
      </c>
      <c r="J563" s="134">
        <v>175000.0</v>
      </c>
      <c r="K563" s="107"/>
      <c r="L563" s="8" t="s">
        <v>2900</v>
      </c>
      <c r="M563" s="8" t="s">
        <v>2900</v>
      </c>
      <c r="N563" s="8" t="s">
        <v>2900</v>
      </c>
      <c r="P563" s="85">
        <v>4.0</v>
      </c>
      <c r="Q563" s="85">
        <v>2.0</v>
      </c>
      <c r="R563" s="86">
        <v>1796.0</v>
      </c>
      <c r="S563" s="97"/>
      <c r="T563" s="89" t="s">
        <v>4593</v>
      </c>
      <c r="U563" s="8"/>
      <c r="V563" s="8" t="s">
        <v>3337</v>
      </c>
    </row>
    <row r="564">
      <c r="A564" s="6">
        <v>45420.0</v>
      </c>
      <c r="B564" s="8" t="s">
        <v>3811</v>
      </c>
      <c r="C564" s="88" t="s">
        <v>11429</v>
      </c>
      <c r="D564" s="8" t="s">
        <v>11430</v>
      </c>
      <c r="E564" s="8" t="s">
        <v>3306</v>
      </c>
      <c r="F564" s="130">
        <v>0.05875</v>
      </c>
      <c r="G564" s="100">
        <v>2450.0</v>
      </c>
      <c r="H564" s="100">
        <v>420000.0</v>
      </c>
      <c r="I564" s="100">
        <f t="shared" si="3"/>
        <v>405000</v>
      </c>
      <c r="J564" s="100">
        <v>15000.0</v>
      </c>
      <c r="K564" s="107"/>
      <c r="L564" s="8" t="s">
        <v>2900</v>
      </c>
      <c r="M564" s="8" t="s">
        <v>2900</v>
      </c>
      <c r="N564" s="8"/>
      <c r="P564" s="85">
        <v>3.0</v>
      </c>
      <c r="Q564" s="85">
        <v>2.0</v>
      </c>
      <c r="R564" s="86">
        <v>1490.0</v>
      </c>
      <c r="S564" s="97"/>
      <c r="T564" s="89" t="s">
        <v>3940</v>
      </c>
      <c r="U564" s="8"/>
      <c r="V564" s="8" t="s">
        <v>3337</v>
      </c>
    </row>
    <row r="565">
      <c r="A565" s="6">
        <v>45419.0</v>
      </c>
      <c r="B565" s="8" t="s">
        <v>4197</v>
      </c>
      <c r="C565" s="88" t="s">
        <v>11431</v>
      </c>
      <c r="D565" s="8" t="s">
        <v>11432</v>
      </c>
      <c r="E565" s="8" t="s">
        <v>3306</v>
      </c>
      <c r="F565" s="130">
        <v>0.02875</v>
      </c>
      <c r="G565" s="100">
        <v>1803.0</v>
      </c>
      <c r="H565" s="100">
        <v>718000.0</v>
      </c>
      <c r="I565" s="100">
        <f t="shared" si="3"/>
        <v>397000</v>
      </c>
      <c r="J565" s="134">
        <v>321000.0</v>
      </c>
      <c r="K565" s="91"/>
      <c r="L565" s="8" t="s">
        <v>2900</v>
      </c>
      <c r="M565" s="8" t="s">
        <v>2900</v>
      </c>
      <c r="N565" s="8" t="s">
        <v>2900</v>
      </c>
      <c r="P565" s="85">
        <v>3.0</v>
      </c>
      <c r="Q565" s="85">
        <v>2.0</v>
      </c>
      <c r="R565" s="86">
        <v>2494.0</v>
      </c>
      <c r="S565" s="97"/>
      <c r="T565" s="89" t="s">
        <v>3940</v>
      </c>
      <c r="U565" s="8" t="s">
        <v>5579</v>
      </c>
      <c r="V565" s="8" t="s">
        <v>3337</v>
      </c>
    </row>
    <row r="566">
      <c r="A566" s="6">
        <v>45419.0</v>
      </c>
      <c r="B566" s="8" t="s">
        <v>11433</v>
      </c>
      <c r="C566" s="88" t="s">
        <v>11434</v>
      </c>
      <c r="D566" s="8" t="s">
        <v>11435</v>
      </c>
      <c r="E566" s="8" t="s">
        <v>3306</v>
      </c>
      <c r="F566" s="130">
        <v>0.0275</v>
      </c>
      <c r="G566" s="100">
        <v>941.0</v>
      </c>
      <c r="H566" s="100">
        <v>465000.0</v>
      </c>
      <c r="I566" s="100">
        <f t="shared" si="3"/>
        <v>216000</v>
      </c>
      <c r="J566" s="134">
        <v>249000.0</v>
      </c>
      <c r="K566" s="91"/>
      <c r="L566" s="8" t="s">
        <v>2900</v>
      </c>
      <c r="M566" s="8" t="s">
        <v>2900</v>
      </c>
      <c r="N566" s="8" t="s">
        <v>2900</v>
      </c>
      <c r="P566" s="85">
        <v>4.0</v>
      </c>
      <c r="Q566" s="85">
        <v>3.0</v>
      </c>
      <c r="R566" s="86">
        <v>1851.0</v>
      </c>
      <c r="S566" s="97"/>
      <c r="T566" s="89" t="s">
        <v>6258</v>
      </c>
      <c r="U566" s="8" t="s">
        <v>5579</v>
      </c>
      <c r="V566" s="8" t="s">
        <v>3337</v>
      </c>
    </row>
    <row r="567">
      <c r="A567" s="6">
        <v>45419.0</v>
      </c>
      <c r="B567" s="8" t="s">
        <v>11436</v>
      </c>
      <c r="C567" s="88" t="s">
        <v>11437</v>
      </c>
      <c r="D567" s="8" t="s">
        <v>11438</v>
      </c>
      <c r="E567" s="8" t="s">
        <v>3306</v>
      </c>
      <c r="F567" s="130">
        <v>0.035</v>
      </c>
      <c r="G567" s="100">
        <v>2000.0</v>
      </c>
      <c r="H567" s="100">
        <v>809900.0</v>
      </c>
      <c r="I567" s="100">
        <f t="shared" si="3"/>
        <v>404900</v>
      </c>
      <c r="J567" s="134">
        <v>405000.0</v>
      </c>
      <c r="K567" s="91"/>
      <c r="L567" s="8" t="s">
        <v>2900</v>
      </c>
      <c r="M567" s="8" t="s">
        <v>2900</v>
      </c>
      <c r="N567" s="8" t="s">
        <v>2900</v>
      </c>
      <c r="P567" s="85">
        <v>5.0</v>
      </c>
      <c r="Q567" s="85">
        <v>4.0</v>
      </c>
      <c r="R567" s="86">
        <v>3714.0</v>
      </c>
      <c r="S567" s="97"/>
      <c r="T567" s="89" t="s">
        <v>3693</v>
      </c>
      <c r="U567" s="8" t="s">
        <v>5579</v>
      </c>
      <c r="V567" s="8" t="s">
        <v>3337</v>
      </c>
    </row>
    <row r="568">
      <c r="A568" s="6">
        <v>45419.0</v>
      </c>
      <c r="B568" s="135" t="s">
        <v>6756</v>
      </c>
      <c r="C568" s="88" t="s">
        <v>11439</v>
      </c>
      <c r="D568" s="136" t="s">
        <v>11440</v>
      </c>
      <c r="E568" s="8" t="s">
        <v>3306</v>
      </c>
      <c r="F568" s="137">
        <v>0.024</v>
      </c>
      <c r="G568" s="100">
        <v>1670.0</v>
      </c>
      <c r="H568" s="100">
        <v>430000.0</v>
      </c>
      <c r="I568" s="100">
        <f t="shared" si="3"/>
        <v>384000</v>
      </c>
      <c r="J568" s="100">
        <v>46000.0</v>
      </c>
      <c r="K568" s="107"/>
      <c r="L568" s="8" t="s">
        <v>66</v>
      </c>
      <c r="M568" s="8" t="s">
        <v>66</v>
      </c>
      <c r="N568" s="8" t="s">
        <v>66</v>
      </c>
      <c r="P568" s="85">
        <v>5.0</v>
      </c>
      <c r="Q568" s="85">
        <v>2.0</v>
      </c>
      <c r="R568" s="86">
        <v>1973.0</v>
      </c>
      <c r="S568" s="97"/>
      <c r="T568" s="138" t="s">
        <v>3693</v>
      </c>
      <c r="U568" s="8"/>
      <c r="V568" s="8" t="s">
        <v>3337</v>
      </c>
    </row>
    <row r="569">
      <c r="A569" s="6">
        <v>45418.0</v>
      </c>
      <c r="B569" s="8" t="s">
        <v>11441</v>
      </c>
      <c r="C569" s="88" t="s">
        <v>11442</v>
      </c>
      <c r="D569" s="8" t="s">
        <v>11443</v>
      </c>
      <c r="E569" s="8" t="s">
        <v>3306</v>
      </c>
      <c r="F569" s="130">
        <v>0.0275</v>
      </c>
      <c r="G569" s="100">
        <v>1012.0</v>
      </c>
      <c r="H569" s="100">
        <v>340000.0</v>
      </c>
      <c r="I569" s="100">
        <f t="shared" si="3"/>
        <v>232000</v>
      </c>
      <c r="J569" s="100">
        <v>108000.0</v>
      </c>
      <c r="K569" s="91" t="s">
        <v>11444</v>
      </c>
      <c r="L569" s="8" t="s">
        <v>66</v>
      </c>
      <c r="M569" s="8" t="s">
        <v>66</v>
      </c>
      <c r="N569" s="8"/>
      <c r="P569" s="85">
        <v>2.0</v>
      </c>
      <c r="Q569" s="85">
        <v>3.0</v>
      </c>
      <c r="R569" s="86">
        <v>1520.0</v>
      </c>
      <c r="S569" s="97"/>
      <c r="T569" s="89" t="s">
        <v>4593</v>
      </c>
      <c r="U569" s="8" t="s">
        <v>5579</v>
      </c>
      <c r="V569" s="8" t="s">
        <v>3337</v>
      </c>
    </row>
    <row r="570">
      <c r="A570" s="6">
        <v>45418.0</v>
      </c>
      <c r="B570" s="8" t="s">
        <v>11445</v>
      </c>
      <c r="C570" s="88" t="s">
        <v>11446</v>
      </c>
      <c r="D570" s="8" t="s">
        <v>11447</v>
      </c>
      <c r="E570" s="8" t="s">
        <v>3306</v>
      </c>
      <c r="F570" s="130">
        <v>0.03375</v>
      </c>
      <c r="G570" s="100">
        <v>1795.0</v>
      </c>
      <c r="H570" s="100">
        <v>410000.0</v>
      </c>
      <c r="I570" s="100">
        <v>387804.0</v>
      </c>
      <c r="J570" s="100">
        <f>H570-I570</f>
        <v>22196</v>
      </c>
      <c r="K570" s="91"/>
      <c r="L570" s="8" t="s">
        <v>66</v>
      </c>
      <c r="M570" s="8" t="s">
        <v>66</v>
      </c>
      <c r="N570" s="8"/>
      <c r="P570" s="85">
        <v>3.0</v>
      </c>
      <c r="Q570" s="85">
        <v>3.0</v>
      </c>
      <c r="R570" s="86">
        <v>2509.0</v>
      </c>
      <c r="S570" s="97"/>
      <c r="T570" s="89" t="s">
        <v>6258</v>
      </c>
      <c r="U570" s="8" t="s">
        <v>5579</v>
      </c>
      <c r="V570" s="8" t="s">
        <v>3337</v>
      </c>
    </row>
    <row r="571">
      <c r="A571" s="6">
        <v>45418.0</v>
      </c>
      <c r="B571" s="8" t="s">
        <v>11448</v>
      </c>
      <c r="C571" s="88" t="s">
        <v>11449</v>
      </c>
      <c r="D571" s="8" t="s">
        <v>11450</v>
      </c>
      <c r="E571" s="8" t="s">
        <v>3851</v>
      </c>
      <c r="F571" s="130">
        <v>0.0278</v>
      </c>
      <c r="G571" s="100">
        <v>943.0</v>
      </c>
      <c r="H571" s="100">
        <v>365000.0</v>
      </c>
      <c r="I571" s="100">
        <f>H571-J571</f>
        <v>216000</v>
      </c>
      <c r="J571" s="100">
        <v>149000.0</v>
      </c>
      <c r="K571" s="91" t="s">
        <v>11451</v>
      </c>
      <c r="L571" s="8" t="s">
        <v>66</v>
      </c>
      <c r="M571" s="8" t="s">
        <v>66</v>
      </c>
      <c r="N571" s="8"/>
      <c r="P571" s="85">
        <v>3.0</v>
      </c>
      <c r="Q571" s="85">
        <v>2.0</v>
      </c>
      <c r="R571" s="86">
        <v>1265.0</v>
      </c>
      <c r="S571" s="97"/>
      <c r="T571" s="89" t="s">
        <v>4593</v>
      </c>
      <c r="U571" s="8" t="s">
        <v>5579</v>
      </c>
      <c r="V571" s="8" t="s">
        <v>3337</v>
      </c>
    </row>
    <row r="572">
      <c r="A572" s="6">
        <v>45418.0</v>
      </c>
      <c r="B572" s="8" t="s">
        <v>11452</v>
      </c>
      <c r="C572" s="88" t="s">
        <v>11453</v>
      </c>
      <c r="D572" s="8" t="s">
        <v>11454</v>
      </c>
      <c r="E572" s="8" t="s">
        <v>3851</v>
      </c>
      <c r="F572" s="130">
        <v>0.04</v>
      </c>
      <c r="G572" s="100">
        <v>1287.0</v>
      </c>
      <c r="H572" s="100">
        <v>399900.0</v>
      </c>
      <c r="I572" s="100">
        <v>269235.0</v>
      </c>
      <c r="J572" s="100">
        <v>130665.0</v>
      </c>
      <c r="K572" s="91" t="s">
        <v>11455</v>
      </c>
      <c r="L572" s="8" t="s">
        <v>66</v>
      </c>
      <c r="M572" s="8" t="s">
        <v>66</v>
      </c>
      <c r="N572" s="8"/>
      <c r="P572" s="85">
        <v>3.0</v>
      </c>
      <c r="Q572" s="85">
        <v>2.0</v>
      </c>
      <c r="R572" s="86">
        <v>1323.0</v>
      </c>
      <c r="S572" s="97"/>
      <c r="T572" s="89" t="s">
        <v>3940</v>
      </c>
      <c r="U572" s="8" t="s">
        <v>5579</v>
      </c>
      <c r="V572" s="8" t="s">
        <v>3337</v>
      </c>
    </row>
    <row r="573">
      <c r="A573" s="6">
        <v>45418.0</v>
      </c>
      <c r="B573" s="8" t="s">
        <v>3374</v>
      </c>
      <c r="C573" s="88" t="s">
        <v>11456</v>
      </c>
      <c r="D573" s="8" t="s">
        <v>11457</v>
      </c>
      <c r="E573" s="8" t="s">
        <v>3306</v>
      </c>
      <c r="F573" s="130">
        <v>0.03</v>
      </c>
      <c r="G573" s="100">
        <v>1466.0</v>
      </c>
      <c r="H573" s="100">
        <v>375500.0</v>
      </c>
      <c r="I573" s="100">
        <v>329891.0</v>
      </c>
      <c r="J573" s="100">
        <f>H573-I573</f>
        <v>45609</v>
      </c>
      <c r="K573" s="91"/>
      <c r="L573" s="8" t="s">
        <v>66</v>
      </c>
      <c r="M573" s="8" t="s">
        <v>66</v>
      </c>
      <c r="N573" s="8"/>
      <c r="P573" s="85">
        <v>3.0</v>
      </c>
      <c r="Q573" s="85">
        <v>2.0</v>
      </c>
      <c r="R573" s="86">
        <v>1274.0</v>
      </c>
      <c r="S573" s="97"/>
      <c r="T573" s="89" t="s">
        <v>3307</v>
      </c>
      <c r="U573" s="8" t="s">
        <v>5579</v>
      </c>
      <c r="V573" s="8" t="s">
        <v>4826</v>
      </c>
    </row>
    <row r="574">
      <c r="A574" s="6">
        <v>45418.0</v>
      </c>
      <c r="B574" s="8" t="s">
        <v>7786</v>
      </c>
      <c r="C574" s="88" t="s">
        <v>11458</v>
      </c>
      <c r="D574" s="8" t="s">
        <v>11459</v>
      </c>
      <c r="E574" s="8" t="s">
        <v>3306</v>
      </c>
      <c r="F574" s="130">
        <v>0.02875</v>
      </c>
      <c r="G574" s="100">
        <v>1655.0</v>
      </c>
      <c r="H574" s="100">
        <v>420000.0</v>
      </c>
      <c r="I574" s="100">
        <f t="shared" ref="I574:I575" si="4">H574-J574</f>
        <v>374000</v>
      </c>
      <c r="J574" s="100">
        <v>46000.0</v>
      </c>
      <c r="K574" s="91" t="s">
        <v>11460</v>
      </c>
      <c r="L574" s="8" t="s">
        <v>66</v>
      </c>
      <c r="M574" s="8" t="s">
        <v>66</v>
      </c>
      <c r="N574" s="8" t="s">
        <v>66</v>
      </c>
      <c r="P574" s="85">
        <v>4.0</v>
      </c>
      <c r="Q574" s="85">
        <v>3.0</v>
      </c>
      <c r="R574" s="86">
        <v>1722.0</v>
      </c>
      <c r="S574" s="97"/>
      <c r="T574" s="89" t="s">
        <v>4593</v>
      </c>
      <c r="U574" s="8"/>
      <c r="V574" s="8" t="s">
        <v>3337</v>
      </c>
    </row>
    <row r="575">
      <c r="A575" s="6">
        <v>45418.0</v>
      </c>
      <c r="B575" s="8" t="s">
        <v>11461</v>
      </c>
      <c r="C575" s="88" t="s">
        <v>11462</v>
      </c>
      <c r="D575" s="8" t="s">
        <v>11463</v>
      </c>
      <c r="E575" s="8" t="s">
        <v>3306</v>
      </c>
      <c r="F575" s="130">
        <v>0.032</v>
      </c>
      <c r="G575" s="100">
        <v>1327.0</v>
      </c>
      <c r="H575" s="100">
        <v>390000.0</v>
      </c>
      <c r="I575" s="100">
        <f t="shared" si="4"/>
        <v>280000</v>
      </c>
      <c r="J575" s="100">
        <v>110000.0</v>
      </c>
      <c r="K575" s="91" t="s">
        <v>11464</v>
      </c>
      <c r="L575" s="8" t="s">
        <v>66</v>
      </c>
      <c r="M575" s="8" t="s">
        <v>66</v>
      </c>
      <c r="N575" s="8"/>
      <c r="P575" s="85">
        <v>3.0</v>
      </c>
      <c r="Q575" s="85">
        <v>3.0</v>
      </c>
      <c r="R575" s="86">
        <v>2200.0</v>
      </c>
      <c r="S575" s="97"/>
      <c r="T575" s="89" t="s">
        <v>4593</v>
      </c>
      <c r="U575" s="8"/>
      <c r="V575" s="8" t="s">
        <v>3337</v>
      </c>
    </row>
    <row r="576">
      <c r="A576" s="6">
        <v>45418.0</v>
      </c>
      <c r="B576" s="8" t="s">
        <v>11465</v>
      </c>
      <c r="C576" s="88" t="s">
        <v>11466</v>
      </c>
      <c r="D576" s="8" t="s">
        <v>11467</v>
      </c>
      <c r="E576" s="8" t="s">
        <v>3306</v>
      </c>
      <c r="F576" s="130">
        <v>0.0498</v>
      </c>
      <c r="G576" s="100">
        <v>2065.0</v>
      </c>
      <c r="H576" s="100">
        <v>375900.0</v>
      </c>
      <c r="I576" s="100">
        <v>375826.0</v>
      </c>
      <c r="J576" s="100">
        <f t="shared" ref="J576:J577" si="5">H576-I576</f>
        <v>74</v>
      </c>
      <c r="K576" s="91"/>
      <c r="L576" s="8" t="s">
        <v>2900</v>
      </c>
      <c r="M576" s="8" t="s">
        <v>2900</v>
      </c>
      <c r="N576" s="8"/>
      <c r="P576" s="85">
        <v>2.0</v>
      </c>
      <c r="Q576" s="85">
        <v>2.0</v>
      </c>
      <c r="R576" s="86">
        <v>1125.0</v>
      </c>
      <c r="S576" s="97"/>
      <c r="T576" s="89" t="s">
        <v>3307</v>
      </c>
      <c r="U576" s="8" t="s">
        <v>5579</v>
      </c>
      <c r="V576" s="8" t="s">
        <v>3337</v>
      </c>
    </row>
    <row r="577">
      <c r="A577" s="6">
        <v>45418.0</v>
      </c>
      <c r="B577" s="8" t="s">
        <v>4917</v>
      </c>
      <c r="C577" s="88" t="s">
        <v>11468</v>
      </c>
      <c r="D577" s="8" t="s">
        <v>11469</v>
      </c>
      <c r="E577" s="8" t="s">
        <v>3306</v>
      </c>
      <c r="F577" s="130">
        <v>0.0275</v>
      </c>
      <c r="G577" s="100">
        <v>2404.0</v>
      </c>
      <c r="H577" s="100">
        <v>670000.0</v>
      </c>
      <c r="I577" s="100">
        <v>550575.0</v>
      </c>
      <c r="J577" s="100">
        <f t="shared" si="5"/>
        <v>119425</v>
      </c>
      <c r="K577" s="91" t="s">
        <v>11470</v>
      </c>
      <c r="L577" s="8" t="s">
        <v>66</v>
      </c>
      <c r="M577" s="8" t="s">
        <v>66</v>
      </c>
      <c r="N577" s="8" t="s">
        <v>2900</v>
      </c>
      <c r="P577" s="85">
        <v>4.0</v>
      </c>
      <c r="Q577" s="85">
        <v>4.0</v>
      </c>
      <c r="R577" s="86">
        <v>4382.0</v>
      </c>
      <c r="S577" s="97"/>
      <c r="T577" s="89" t="s">
        <v>4593</v>
      </c>
      <c r="U577" s="8"/>
      <c r="V577" s="8" t="s">
        <v>4826</v>
      </c>
    </row>
    <row r="578">
      <c r="A578" s="6">
        <v>45415.0</v>
      </c>
      <c r="B578" s="8" t="s">
        <v>11471</v>
      </c>
      <c r="C578" s="88" t="s">
        <v>11472</v>
      </c>
      <c r="D578" s="8" t="s">
        <v>11473</v>
      </c>
      <c r="E578" s="8" t="s">
        <v>3306</v>
      </c>
      <c r="F578" s="130">
        <v>0.02875</v>
      </c>
      <c r="G578" s="100">
        <v>4729.0</v>
      </c>
      <c r="H578" s="100">
        <v>1290000.0</v>
      </c>
      <c r="I578" s="100">
        <v>1140000.0</v>
      </c>
      <c r="J578" s="134">
        <v>226000.0</v>
      </c>
      <c r="K578" s="91"/>
      <c r="L578" s="8" t="s">
        <v>2900</v>
      </c>
      <c r="M578" s="8" t="s">
        <v>2900</v>
      </c>
      <c r="N578" s="8" t="s">
        <v>2900</v>
      </c>
      <c r="P578" s="85">
        <v>5.0</v>
      </c>
      <c r="Q578" s="85">
        <v>5.0</v>
      </c>
      <c r="R578" s="86">
        <v>5278.0</v>
      </c>
      <c r="S578" s="97"/>
      <c r="T578" s="89" t="s">
        <v>4593</v>
      </c>
      <c r="U578" s="8" t="s">
        <v>5579</v>
      </c>
      <c r="V578" s="8" t="s">
        <v>4826</v>
      </c>
    </row>
    <row r="579">
      <c r="A579" s="6">
        <v>45415.0</v>
      </c>
      <c r="B579" s="8" t="s">
        <v>5601</v>
      </c>
      <c r="C579" s="88" t="s">
        <v>11474</v>
      </c>
      <c r="D579" s="8" t="s">
        <v>11475</v>
      </c>
      <c r="E579" s="8" t="s">
        <v>5442</v>
      </c>
      <c r="F579" s="130">
        <v>0.0474</v>
      </c>
      <c r="G579" s="100">
        <v>5040.0</v>
      </c>
      <c r="H579" s="100">
        <v>1200000.0</v>
      </c>
      <c r="I579" s="100">
        <v>905200.0</v>
      </c>
      <c r="J579" s="134">
        <f t="shared" ref="J579:J580" si="6">H579-I579</f>
        <v>294800</v>
      </c>
      <c r="K579" s="91"/>
      <c r="L579" s="8" t="s">
        <v>2900</v>
      </c>
      <c r="M579" s="8" t="s">
        <v>2900</v>
      </c>
      <c r="N579" s="8" t="s">
        <v>2900</v>
      </c>
      <c r="P579" s="85">
        <v>5.0</v>
      </c>
      <c r="Q579" s="85">
        <v>4.0</v>
      </c>
      <c r="R579" s="86">
        <v>3706.0</v>
      </c>
      <c r="S579" s="97"/>
      <c r="T579" s="89" t="s">
        <v>3307</v>
      </c>
      <c r="U579" s="8" t="s">
        <v>5579</v>
      </c>
      <c r="V579" s="8" t="s">
        <v>3337</v>
      </c>
    </row>
    <row r="580">
      <c r="A580" s="6">
        <v>45415.0</v>
      </c>
      <c r="B580" s="135" t="s">
        <v>7044</v>
      </c>
      <c r="C580" s="88" t="s">
        <v>11476</v>
      </c>
      <c r="D580" s="8" t="s">
        <v>11477</v>
      </c>
      <c r="E580" s="8" t="s">
        <v>3306</v>
      </c>
      <c r="F580" s="130">
        <v>0.0275</v>
      </c>
      <c r="G580" s="100">
        <v>2368.0</v>
      </c>
      <c r="H580" s="100">
        <v>590000.0</v>
      </c>
      <c r="I580" s="100">
        <v>545706.0</v>
      </c>
      <c r="J580" s="100">
        <f t="shared" si="6"/>
        <v>44294</v>
      </c>
      <c r="K580" s="91" t="s">
        <v>11478</v>
      </c>
      <c r="L580" s="8" t="s">
        <v>66</v>
      </c>
      <c r="M580" s="8" t="s">
        <v>66</v>
      </c>
      <c r="N580" s="8"/>
      <c r="P580" s="85">
        <v>6.0</v>
      </c>
      <c r="Q580" s="85">
        <v>3.0</v>
      </c>
      <c r="R580" s="86">
        <v>3204.0</v>
      </c>
      <c r="S580" s="97"/>
      <c r="T580" s="89" t="s">
        <v>3307</v>
      </c>
      <c r="U580" s="8" t="s">
        <v>5579</v>
      </c>
      <c r="V580" s="8" t="s">
        <v>4826</v>
      </c>
    </row>
    <row r="581">
      <c r="A581" s="6">
        <v>45415.0</v>
      </c>
      <c r="B581" s="8" t="s">
        <v>11479</v>
      </c>
      <c r="C581" s="88" t="s">
        <v>11480</v>
      </c>
      <c r="D581" s="8" t="s">
        <v>11481</v>
      </c>
      <c r="E581" s="8" t="s">
        <v>3306</v>
      </c>
      <c r="F581" s="130">
        <v>0.025</v>
      </c>
      <c r="G581" s="100">
        <v>949.0</v>
      </c>
      <c r="H581" s="100">
        <v>340000.0</v>
      </c>
      <c r="I581" s="100">
        <f>H581-J581</f>
        <v>220000</v>
      </c>
      <c r="J581" s="100">
        <v>120000.0</v>
      </c>
      <c r="K581" s="91"/>
      <c r="L581" s="8"/>
      <c r="M581" s="8" t="s">
        <v>2900</v>
      </c>
      <c r="N581" s="8" t="s">
        <v>2900</v>
      </c>
      <c r="P581" s="85">
        <v>3.0</v>
      </c>
      <c r="Q581" s="85">
        <v>1.0</v>
      </c>
      <c r="R581" s="86">
        <v>956.0</v>
      </c>
      <c r="S581" s="97"/>
      <c r="T581" s="89" t="s">
        <v>4593</v>
      </c>
      <c r="U581" s="8" t="s">
        <v>5579</v>
      </c>
      <c r="V581" s="8" t="s">
        <v>3337</v>
      </c>
    </row>
    <row r="582">
      <c r="A582" s="6">
        <v>45415.0</v>
      </c>
      <c r="B582" s="8" t="s">
        <v>11482</v>
      </c>
      <c r="C582" s="88" t="s">
        <v>11483</v>
      </c>
      <c r="D582" s="8" t="s">
        <v>11484</v>
      </c>
      <c r="E582" s="8" t="s">
        <v>3306</v>
      </c>
      <c r="F582" s="130">
        <v>0.0322</v>
      </c>
      <c r="G582" s="100">
        <v>1618.0</v>
      </c>
      <c r="H582" s="100">
        <v>389500.0</v>
      </c>
      <c r="I582" s="100">
        <v>356572.0</v>
      </c>
      <c r="J582" s="100">
        <f t="shared" ref="J582:J584" si="7">H582-I582</f>
        <v>32928</v>
      </c>
      <c r="K582" s="91" t="s">
        <v>11485</v>
      </c>
      <c r="L582" s="8" t="s">
        <v>66</v>
      </c>
      <c r="M582" s="8" t="s">
        <v>66</v>
      </c>
      <c r="N582" s="8"/>
      <c r="P582" s="85">
        <v>4.0</v>
      </c>
      <c r="Q582" s="85">
        <v>2.0</v>
      </c>
      <c r="R582" s="86">
        <v>1576.0</v>
      </c>
      <c r="S582" s="97"/>
      <c r="T582" s="89" t="s">
        <v>3307</v>
      </c>
      <c r="U582" s="8" t="s">
        <v>5579</v>
      </c>
      <c r="V582" s="8" t="s">
        <v>3337</v>
      </c>
    </row>
    <row r="583">
      <c r="A583" s="6">
        <v>45415.0</v>
      </c>
      <c r="B583" s="8" t="s">
        <v>3758</v>
      </c>
      <c r="C583" s="88" t="s">
        <v>11486</v>
      </c>
      <c r="D583" s="8" t="s">
        <v>11487</v>
      </c>
      <c r="E583" s="8" t="s">
        <v>3306</v>
      </c>
      <c r="F583" s="130">
        <v>0.0275</v>
      </c>
      <c r="G583" s="100">
        <v>2167.0</v>
      </c>
      <c r="H583" s="100">
        <v>525000.0</v>
      </c>
      <c r="I583" s="100">
        <v>490463.0</v>
      </c>
      <c r="J583" s="100">
        <f t="shared" si="7"/>
        <v>34537</v>
      </c>
      <c r="K583" s="91" t="s">
        <v>11488</v>
      </c>
      <c r="L583" s="8" t="s">
        <v>66</v>
      </c>
      <c r="M583" s="8" t="s">
        <v>66</v>
      </c>
      <c r="N583" s="8" t="s">
        <v>66</v>
      </c>
      <c r="P583" s="85">
        <v>6.0</v>
      </c>
      <c r="Q583" s="85">
        <v>4.0</v>
      </c>
      <c r="R583" s="86">
        <v>3348.0</v>
      </c>
      <c r="S583" s="97"/>
      <c r="T583" s="89" t="s">
        <v>4593</v>
      </c>
      <c r="U583" s="8"/>
      <c r="V583" s="8" t="s">
        <v>4826</v>
      </c>
    </row>
    <row r="584">
      <c r="A584" s="6">
        <v>45414.0</v>
      </c>
      <c r="B584" s="8" t="s">
        <v>11489</v>
      </c>
      <c r="C584" s="88" t="s">
        <v>11490</v>
      </c>
      <c r="D584" s="8" t="s">
        <v>11491</v>
      </c>
      <c r="E584" s="8" t="s">
        <v>3306</v>
      </c>
      <c r="F584" s="130">
        <v>0.0351</v>
      </c>
      <c r="G584" s="100">
        <v>1747.0</v>
      </c>
      <c r="H584" s="100">
        <v>390000.0</v>
      </c>
      <c r="I584" s="100">
        <v>376879.0</v>
      </c>
      <c r="J584" s="100">
        <f t="shared" si="7"/>
        <v>13121</v>
      </c>
      <c r="K584" s="91" t="s">
        <v>11492</v>
      </c>
      <c r="L584" s="8" t="s">
        <v>66</v>
      </c>
      <c r="M584" s="8" t="s">
        <v>66</v>
      </c>
      <c r="N584" s="8"/>
      <c r="P584" s="85">
        <v>3.0</v>
      </c>
      <c r="Q584" s="85">
        <v>3.0</v>
      </c>
      <c r="R584" s="86">
        <v>2140.0</v>
      </c>
      <c r="S584" s="97"/>
      <c r="T584" s="89" t="s">
        <v>3307</v>
      </c>
      <c r="U584" s="8" t="s">
        <v>5579</v>
      </c>
      <c r="V584" s="8" t="s">
        <v>3337</v>
      </c>
    </row>
    <row r="585">
      <c r="A585" s="6">
        <v>45414.0</v>
      </c>
      <c r="B585" s="8" t="s">
        <v>7436</v>
      </c>
      <c r="C585" s="88" t="s">
        <v>11493</v>
      </c>
      <c r="D585" s="8" t="s">
        <v>11494</v>
      </c>
      <c r="E585" s="8" t="s">
        <v>3306</v>
      </c>
      <c r="F585" s="130">
        <v>0.05125</v>
      </c>
      <c r="G585" s="100">
        <v>2618.0</v>
      </c>
      <c r="H585" s="100">
        <v>475000.0</v>
      </c>
      <c r="I585" s="100">
        <f t="shared" ref="I585:I586" si="8">H585-J585</f>
        <v>469000</v>
      </c>
      <c r="J585" s="100">
        <v>6000.0</v>
      </c>
      <c r="K585" s="91" t="s">
        <v>11495</v>
      </c>
      <c r="L585" s="8" t="s">
        <v>66</v>
      </c>
      <c r="M585" s="8" t="s">
        <v>66</v>
      </c>
      <c r="N585" s="8" t="s">
        <v>66</v>
      </c>
      <c r="P585" s="85">
        <v>4.0</v>
      </c>
      <c r="Q585" s="85">
        <v>4.0</v>
      </c>
      <c r="R585" s="86">
        <v>2305.0</v>
      </c>
      <c r="S585" s="97"/>
      <c r="T585" s="89" t="s">
        <v>3307</v>
      </c>
      <c r="U585" s="8"/>
      <c r="V585" s="8" t="s">
        <v>3337</v>
      </c>
    </row>
    <row r="586">
      <c r="A586" s="6">
        <v>45414.0</v>
      </c>
      <c r="B586" s="8" t="s">
        <v>11496</v>
      </c>
      <c r="C586" s="88" t="s">
        <v>11497</v>
      </c>
      <c r="D586" s="8" t="s">
        <v>11498</v>
      </c>
      <c r="E586" s="8" t="s">
        <v>5442</v>
      </c>
      <c r="F586" s="130">
        <v>0.0385</v>
      </c>
      <c r="G586" s="100">
        <v>1875.0</v>
      </c>
      <c r="H586" s="100">
        <v>390000.0</v>
      </c>
      <c r="I586" s="100">
        <f t="shared" si="8"/>
        <v>384000</v>
      </c>
      <c r="J586" s="100">
        <v>6000.0</v>
      </c>
      <c r="K586" s="91" t="s">
        <v>11499</v>
      </c>
      <c r="L586" s="8" t="s">
        <v>66</v>
      </c>
      <c r="M586" s="8" t="s">
        <v>66</v>
      </c>
      <c r="N586" s="8"/>
      <c r="P586" s="85">
        <v>3.0</v>
      </c>
      <c r="Q586" s="85">
        <v>2.0</v>
      </c>
      <c r="R586" s="86">
        <v>1797.0</v>
      </c>
      <c r="S586" s="97"/>
      <c r="T586" s="89" t="s">
        <v>4593</v>
      </c>
      <c r="U586" s="8"/>
      <c r="V586" s="8" t="s">
        <v>3337</v>
      </c>
    </row>
    <row r="587">
      <c r="A587" s="6">
        <v>45413.0</v>
      </c>
      <c r="B587" s="8" t="s">
        <v>3590</v>
      </c>
      <c r="C587" s="88" t="s">
        <v>11500</v>
      </c>
      <c r="D587" s="8" t="s">
        <v>11501</v>
      </c>
      <c r="E587" s="8" t="s">
        <v>3306</v>
      </c>
      <c r="F587" s="130">
        <v>0.04</v>
      </c>
      <c r="G587" s="100">
        <v>2596.0</v>
      </c>
      <c r="H587" s="100">
        <v>570000.0</v>
      </c>
      <c r="I587" s="100">
        <v>532687.0</v>
      </c>
      <c r="J587" s="100">
        <f t="shared" ref="J587:J588" si="9">H587-I587</f>
        <v>37313</v>
      </c>
      <c r="K587" s="91"/>
      <c r="L587" s="8" t="s">
        <v>2900</v>
      </c>
      <c r="M587" s="8" t="s">
        <v>2900</v>
      </c>
      <c r="N587" s="8" t="s">
        <v>2900</v>
      </c>
      <c r="P587" s="85">
        <v>4.0</v>
      </c>
      <c r="Q587" s="85">
        <v>3.0</v>
      </c>
      <c r="R587" s="86">
        <v>2682.0</v>
      </c>
      <c r="S587" s="97"/>
      <c r="T587" s="89" t="s">
        <v>4593</v>
      </c>
      <c r="U587" s="8" t="s">
        <v>5579</v>
      </c>
      <c r="V587" s="8" t="s">
        <v>3337</v>
      </c>
    </row>
    <row r="588">
      <c r="A588" s="6">
        <v>45413.0</v>
      </c>
      <c r="B588" s="8" t="s">
        <v>11502</v>
      </c>
      <c r="C588" s="88" t="s">
        <v>11503</v>
      </c>
      <c r="D588" s="8" t="s">
        <v>11504</v>
      </c>
      <c r="E588" s="8" t="s">
        <v>3306</v>
      </c>
      <c r="F588" s="130">
        <v>0.0275</v>
      </c>
      <c r="G588" s="100">
        <v>1717.0</v>
      </c>
      <c r="H588" s="100">
        <v>450000.0</v>
      </c>
      <c r="I588" s="100">
        <v>394981.0</v>
      </c>
      <c r="J588" s="100">
        <f t="shared" si="9"/>
        <v>55019</v>
      </c>
      <c r="K588" s="91" t="s">
        <v>11505</v>
      </c>
      <c r="L588" s="8" t="s">
        <v>66</v>
      </c>
      <c r="M588" s="8" t="s">
        <v>66</v>
      </c>
      <c r="N588" s="8" t="s">
        <v>66</v>
      </c>
      <c r="P588" s="85">
        <v>4.0</v>
      </c>
      <c r="Q588" s="85">
        <v>3.0</v>
      </c>
      <c r="R588" s="86">
        <v>1748.0</v>
      </c>
      <c r="S588" s="97"/>
      <c r="T588" s="89" t="s">
        <v>3940</v>
      </c>
      <c r="U588" s="8"/>
      <c r="V588" s="8" t="s">
        <v>4826</v>
      </c>
    </row>
    <row r="589">
      <c r="A589" s="6">
        <v>45412.0</v>
      </c>
      <c r="B589" s="8" t="s">
        <v>6785</v>
      </c>
      <c r="C589" s="88" t="s">
        <v>11506</v>
      </c>
      <c r="D589" s="136" t="s">
        <v>11507</v>
      </c>
      <c r="E589" s="8" t="s">
        <v>5442</v>
      </c>
      <c r="F589" s="130">
        <v>0.04875</v>
      </c>
      <c r="G589" s="100">
        <v>2513.0</v>
      </c>
      <c r="H589" s="100">
        <v>479900.0</v>
      </c>
      <c r="I589" s="100">
        <f>H589-J589</f>
        <v>460900</v>
      </c>
      <c r="J589" s="100">
        <v>19000.0</v>
      </c>
      <c r="K589" s="91"/>
      <c r="L589" s="8" t="s">
        <v>2900</v>
      </c>
      <c r="M589" s="8" t="s">
        <v>2900</v>
      </c>
      <c r="N589" s="8"/>
      <c r="P589" s="85">
        <v>4.0</v>
      </c>
      <c r="Q589" s="85">
        <v>3.0</v>
      </c>
      <c r="R589" s="86">
        <v>2076.0</v>
      </c>
      <c r="S589" s="97"/>
      <c r="T589" s="89" t="s">
        <v>4593</v>
      </c>
      <c r="U589" s="8"/>
      <c r="V589" s="8" t="s">
        <v>3337</v>
      </c>
    </row>
    <row r="590">
      <c r="A590" s="6">
        <v>45411.0</v>
      </c>
      <c r="B590" s="8" t="s">
        <v>11508</v>
      </c>
      <c r="C590" s="88" t="s">
        <v>11509</v>
      </c>
      <c r="D590" s="8" t="s">
        <v>11510</v>
      </c>
      <c r="E590" s="8" t="s">
        <v>3851</v>
      </c>
      <c r="F590" s="130">
        <v>0.04</v>
      </c>
      <c r="G590" s="100">
        <v>1532.0</v>
      </c>
      <c r="H590" s="100">
        <v>334900.0</v>
      </c>
      <c r="I590" s="100">
        <v>322618.0</v>
      </c>
      <c r="J590" s="100">
        <f>H590-I590</f>
        <v>12282</v>
      </c>
      <c r="K590" s="91" t="s">
        <v>11511</v>
      </c>
      <c r="L590" s="8" t="s">
        <v>66</v>
      </c>
      <c r="M590" s="8" t="s">
        <v>66</v>
      </c>
      <c r="N590" s="8"/>
      <c r="P590" s="85">
        <v>3.0</v>
      </c>
      <c r="Q590" s="85">
        <v>1.0</v>
      </c>
      <c r="R590" s="86">
        <v>1225.0</v>
      </c>
      <c r="S590" s="97"/>
      <c r="T590" s="89" t="s">
        <v>3307</v>
      </c>
      <c r="U590" s="8" t="s">
        <v>5579</v>
      </c>
      <c r="V590" s="8" t="s">
        <v>4826</v>
      </c>
    </row>
    <row r="591">
      <c r="A591" s="6">
        <v>45411.0</v>
      </c>
      <c r="B591" s="135" t="s">
        <v>3345</v>
      </c>
      <c r="C591" s="88" t="s">
        <v>11512</v>
      </c>
      <c r="D591" s="8" t="s">
        <v>11513</v>
      </c>
      <c r="E591" s="8" t="s">
        <v>3306</v>
      </c>
      <c r="F591" s="130">
        <v>0.0369</v>
      </c>
      <c r="G591" s="100">
        <v>2143.0</v>
      </c>
      <c r="H591" s="100">
        <v>485000.0</v>
      </c>
      <c r="I591" s="100">
        <f t="shared" ref="I591:I593" si="10">H591-J591</f>
        <v>447000</v>
      </c>
      <c r="J591" s="100">
        <v>38000.0</v>
      </c>
      <c r="K591" s="91" t="s">
        <v>11514</v>
      </c>
      <c r="L591" s="8" t="s">
        <v>66</v>
      </c>
      <c r="M591" s="8" t="s">
        <v>66</v>
      </c>
      <c r="N591" s="8"/>
      <c r="P591" s="85">
        <v>4.0</v>
      </c>
      <c r="Q591" s="85">
        <v>3.0</v>
      </c>
      <c r="R591" s="86">
        <v>2544.0</v>
      </c>
      <c r="S591" s="97"/>
      <c r="T591" s="89" t="s">
        <v>4593</v>
      </c>
      <c r="U591" s="8"/>
      <c r="V591" s="8" t="s">
        <v>3337</v>
      </c>
    </row>
    <row r="592">
      <c r="A592" s="6">
        <v>45408.0</v>
      </c>
      <c r="B592" s="135" t="s">
        <v>6121</v>
      </c>
      <c r="C592" s="88" t="s">
        <v>11515</v>
      </c>
      <c r="D592" s="8" t="s">
        <v>11516</v>
      </c>
      <c r="E592" s="8" t="s">
        <v>3306</v>
      </c>
      <c r="F592" s="130">
        <v>0.02875</v>
      </c>
      <c r="G592" s="100">
        <v>1527.0</v>
      </c>
      <c r="H592" s="100">
        <v>400000.0</v>
      </c>
      <c r="I592" s="100">
        <f t="shared" si="10"/>
        <v>344000</v>
      </c>
      <c r="J592" s="100">
        <v>56000.0</v>
      </c>
      <c r="K592" s="91" t="s">
        <v>11517</v>
      </c>
      <c r="L592" s="8" t="s">
        <v>66</v>
      </c>
      <c r="M592" s="8" t="s">
        <v>66</v>
      </c>
      <c r="N592" s="8"/>
      <c r="P592" s="139">
        <v>4.0</v>
      </c>
      <c r="Q592" s="139">
        <v>3.0</v>
      </c>
      <c r="R592" s="104">
        <v>1840.0</v>
      </c>
      <c r="S592" s="97"/>
      <c r="T592" s="89" t="s">
        <v>4593</v>
      </c>
      <c r="U592" s="8"/>
      <c r="V592" s="8" t="s">
        <v>4826</v>
      </c>
    </row>
    <row r="593">
      <c r="A593" s="6">
        <v>45408.0</v>
      </c>
      <c r="B593" s="8" t="s">
        <v>7044</v>
      </c>
      <c r="C593" s="88" t="s">
        <v>11518</v>
      </c>
      <c r="D593" s="8" t="s">
        <v>11519</v>
      </c>
      <c r="E593" s="8" t="s">
        <v>3306</v>
      </c>
      <c r="F593" s="130">
        <v>0.05875</v>
      </c>
      <c r="G593" s="100">
        <v>5512.0</v>
      </c>
      <c r="H593" s="100">
        <v>979900.0</v>
      </c>
      <c r="I593" s="100">
        <f t="shared" si="10"/>
        <v>913900</v>
      </c>
      <c r="J593" s="100">
        <v>66000.0</v>
      </c>
      <c r="K593" s="91"/>
      <c r="L593" s="8" t="s">
        <v>2900</v>
      </c>
      <c r="M593" s="8" t="s">
        <v>2900</v>
      </c>
      <c r="N593" s="8"/>
      <c r="P593" s="139">
        <v>5.0</v>
      </c>
      <c r="Q593" s="139">
        <v>5.0</v>
      </c>
      <c r="R593" s="104">
        <v>3862.0</v>
      </c>
      <c r="S593" s="97"/>
      <c r="T593" s="89" t="s">
        <v>4593</v>
      </c>
      <c r="U593" s="8"/>
      <c r="V593" s="8" t="s">
        <v>3337</v>
      </c>
    </row>
    <row r="594">
      <c r="A594" s="6">
        <v>45407.0</v>
      </c>
      <c r="B594" s="135" t="s">
        <v>11288</v>
      </c>
      <c r="C594" s="88" t="s">
        <v>11520</v>
      </c>
      <c r="D594" s="8" t="s">
        <v>11521</v>
      </c>
      <c r="E594" s="8" t="s">
        <v>3851</v>
      </c>
      <c r="F594" s="130">
        <v>0.0533</v>
      </c>
      <c r="G594" s="100">
        <v>2091.0</v>
      </c>
      <c r="H594" s="100">
        <v>400000.0</v>
      </c>
      <c r="I594" s="100">
        <v>368844.0</v>
      </c>
      <c r="J594" s="100">
        <f t="shared" ref="J594:J595" si="11">H594-I594</f>
        <v>31156</v>
      </c>
      <c r="K594" s="91"/>
      <c r="L594" s="8" t="s">
        <v>2900</v>
      </c>
      <c r="M594" s="8" t="s">
        <v>2900</v>
      </c>
      <c r="N594" s="8" t="s">
        <v>2900</v>
      </c>
      <c r="P594" s="139">
        <v>3.0</v>
      </c>
      <c r="Q594" s="139">
        <v>3.0</v>
      </c>
      <c r="R594" s="104">
        <v>1367.0</v>
      </c>
      <c r="S594" s="97"/>
      <c r="T594" s="89" t="s">
        <v>3940</v>
      </c>
      <c r="U594" s="8" t="s">
        <v>5579</v>
      </c>
      <c r="V594" s="8" t="s">
        <v>3337</v>
      </c>
    </row>
    <row r="595">
      <c r="A595" s="6">
        <v>45407.0</v>
      </c>
      <c r="B595" s="8" t="s">
        <v>11522</v>
      </c>
      <c r="C595" s="88" t="s">
        <v>11523</v>
      </c>
      <c r="D595" s="8" t="s">
        <v>11524</v>
      </c>
      <c r="E595" s="8" t="s">
        <v>3306</v>
      </c>
      <c r="F595" s="130">
        <v>0.0525</v>
      </c>
      <c r="G595" s="100">
        <v>2219.0</v>
      </c>
      <c r="H595" s="100">
        <v>429900.0</v>
      </c>
      <c r="I595" s="100">
        <v>391898.0</v>
      </c>
      <c r="J595" s="100">
        <f t="shared" si="11"/>
        <v>38002</v>
      </c>
      <c r="K595" s="91"/>
      <c r="L595" s="8" t="s">
        <v>2900</v>
      </c>
      <c r="M595" s="8" t="s">
        <v>2900</v>
      </c>
      <c r="N595" s="8" t="s">
        <v>2900</v>
      </c>
      <c r="P595" s="139">
        <v>3.0</v>
      </c>
      <c r="Q595" s="139">
        <v>3.0</v>
      </c>
      <c r="R595" s="104">
        <v>1704.0</v>
      </c>
      <c r="S595" s="97"/>
      <c r="T595" s="89" t="s">
        <v>3307</v>
      </c>
      <c r="U595" s="8" t="s">
        <v>5579</v>
      </c>
      <c r="V595" s="8" t="s">
        <v>3337</v>
      </c>
    </row>
    <row r="596">
      <c r="A596" s="6">
        <v>45407.0</v>
      </c>
      <c r="B596" s="135" t="s">
        <v>11525</v>
      </c>
      <c r="C596" s="88" t="s">
        <v>11526</v>
      </c>
      <c r="D596" s="8" t="s">
        <v>11527</v>
      </c>
      <c r="E596" s="8" t="s">
        <v>3306</v>
      </c>
      <c r="F596" s="130">
        <v>0.0525</v>
      </c>
      <c r="G596" s="100">
        <v>1437.0</v>
      </c>
      <c r="H596" s="100">
        <v>455000.0</v>
      </c>
      <c r="I596" s="100">
        <f t="shared" ref="I596:I599" si="12">H596-J596</f>
        <v>430000</v>
      </c>
      <c r="J596" s="100">
        <v>25000.0</v>
      </c>
      <c r="K596" s="91"/>
      <c r="L596" s="8" t="s">
        <v>2900</v>
      </c>
      <c r="M596" s="8" t="s">
        <v>2900</v>
      </c>
      <c r="N596" s="8"/>
      <c r="P596" s="139">
        <v>3.0</v>
      </c>
      <c r="Q596" s="139">
        <v>3.0</v>
      </c>
      <c r="R596" s="104">
        <v>1704.0</v>
      </c>
      <c r="S596" s="97"/>
      <c r="T596" s="89" t="s">
        <v>4593</v>
      </c>
      <c r="U596" s="8"/>
      <c r="V596" s="8" t="s">
        <v>3337</v>
      </c>
    </row>
    <row r="597">
      <c r="A597" s="6">
        <v>45407.0</v>
      </c>
      <c r="B597" s="8" t="s">
        <v>11528</v>
      </c>
      <c r="C597" s="88" t="s">
        <v>11529</v>
      </c>
      <c r="D597" s="8" t="s">
        <v>11530</v>
      </c>
      <c r="E597" s="8" t="s">
        <v>3306</v>
      </c>
      <c r="F597" s="130">
        <v>0.02875</v>
      </c>
      <c r="G597" s="100">
        <v>1383.0</v>
      </c>
      <c r="H597" s="100">
        <v>355000.0</v>
      </c>
      <c r="I597" s="100">
        <f t="shared" si="12"/>
        <v>313000</v>
      </c>
      <c r="J597" s="100">
        <v>42000.0</v>
      </c>
      <c r="K597" s="91" t="s">
        <v>11531</v>
      </c>
      <c r="L597" s="8" t="s">
        <v>66</v>
      </c>
      <c r="M597" s="8" t="s">
        <v>66</v>
      </c>
      <c r="N597" s="8" t="s">
        <v>66</v>
      </c>
      <c r="P597" s="139">
        <v>4.0</v>
      </c>
      <c r="Q597" s="139">
        <v>2.0</v>
      </c>
      <c r="R597" s="104">
        <v>1770.0</v>
      </c>
      <c r="S597" s="97"/>
      <c r="T597" s="89" t="s">
        <v>3940</v>
      </c>
      <c r="U597" s="8"/>
      <c r="V597" s="8" t="s">
        <v>3337</v>
      </c>
    </row>
    <row r="598">
      <c r="A598" s="6">
        <v>45406.0</v>
      </c>
      <c r="B598" s="8" t="s">
        <v>7324</v>
      </c>
      <c r="C598" s="88" t="s">
        <v>11532</v>
      </c>
      <c r="D598" s="8" t="s">
        <v>11533</v>
      </c>
      <c r="E598" s="8" t="s">
        <v>3306</v>
      </c>
      <c r="F598" s="130">
        <v>0.04</v>
      </c>
      <c r="G598" s="100">
        <v>1660.0</v>
      </c>
      <c r="H598" s="100">
        <v>359900.0</v>
      </c>
      <c r="I598" s="100">
        <f t="shared" si="12"/>
        <v>339900</v>
      </c>
      <c r="J598" s="100">
        <v>20000.0</v>
      </c>
      <c r="K598" s="91"/>
      <c r="L598" s="8" t="s">
        <v>2900</v>
      </c>
      <c r="M598" s="8" t="s">
        <v>2900</v>
      </c>
      <c r="N598" s="8"/>
      <c r="P598" s="139">
        <v>3.0</v>
      </c>
      <c r="Q598" s="139">
        <v>3.0</v>
      </c>
      <c r="R598" s="104">
        <v>1486.0</v>
      </c>
      <c r="S598" s="97"/>
      <c r="T598" s="89" t="s">
        <v>6258</v>
      </c>
      <c r="U598" s="8"/>
      <c r="V598" s="8" t="s">
        <v>3337</v>
      </c>
    </row>
    <row r="599">
      <c r="A599" s="6">
        <v>45401.0</v>
      </c>
      <c r="B599" s="8" t="s">
        <v>5026</v>
      </c>
      <c r="C599" s="88" t="s">
        <v>11534</v>
      </c>
      <c r="D599" s="8" t="s">
        <v>11535</v>
      </c>
      <c r="E599" s="8" t="s">
        <v>3306</v>
      </c>
      <c r="F599" s="130">
        <v>0.04</v>
      </c>
      <c r="G599" s="100">
        <v>3819.0</v>
      </c>
      <c r="H599" s="100">
        <v>844900.0</v>
      </c>
      <c r="I599" s="100">
        <f t="shared" si="12"/>
        <v>785900</v>
      </c>
      <c r="J599" s="100">
        <v>59000.0</v>
      </c>
      <c r="K599" s="91"/>
      <c r="L599" s="8" t="s">
        <v>2900</v>
      </c>
      <c r="M599" s="8" t="s">
        <v>2900</v>
      </c>
      <c r="N599" s="8"/>
      <c r="P599" s="139">
        <v>5.0</v>
      </c>
      <c r="Q599" s="139">
        <v>4.0</v>
      </c>
      <c r="R599" s="104">
        <v>3631.0</v>
      </c>
      <c r="S599" s="97"/>
      <c r="T599" s="89" t="s">
        <v>4593</v>
      </c>
      <c r="U599" s="8"/>
      <c r="V599" s="8" t="s">
        <v>3337</v>
      </c>
    </row>
    <row r="600">
      <c r="A600" s="6">
        <v>45400.0</v>
      </c>
      <c r="B600" s="8" t="s">
        <v>8173</v>
      </c>
      <c r="C600" s="88" t="s">
        <v>11536</v>
      </c>
      <c r="D600" s="8" t="s">
        <v>11537</v>
      </c>
      <c r="E600" s="8" t="s">
        <v>3851</v>
      </c>
      <c r="F600" s="130">
        <v>0.031</v>
      </c>
      <c r="G600" s="100">
        <v>1476.0</v>
      </c>
      <c r="H600" s="100">
        <v>380000.0</v>
      </c>
      <c r="I600" s="100">
        <v>318617.0</v>
      </c>
      <c r="J600" s="100">
        <f>H600-I600</f>
        <v>61383</v>
      </c>
      <c r="K600" s="91" t="s">
        <v>11538</v>
      </c>
      <c r="L600" s="8" t="s">
        <v>66</v>
      </c>
      <c r="M600" s="8" t="s">
        <v>66</v>
      </c>
      <c r="N600" s="8" t="s">
        <v>66</v>
      </c>
      <c r="P600" s="139">
        <v>4.0</v>
      </c>
      <c r="Q600" s="139">
        <v>2.0</v>
      </c>
      <c r="R600" s="104">
        <v>1714.0</v>
      </c>
      <c r="S600" s="97"/>
      <c r="T600" s="89" t="s">
        <v>3307</v>
      </c>
      <c r="U600" s="8" t="s">
        <v>5579</v>
      </c>
      <c r="V600" s="8" t="s">
        <v>4826</v>
      </c>
    </row>
    <row r="601">
      <c r="A601" s="6">
        <v>45400.0</v>
      </c>
      <c r="B601" s="8" t="s">
        <v>6404</v>
      </c>
      <c r="C601" s="88" t="s">
        <v>11539</v>
      </c>
      <c r="D601" s="8" t="s">
        <v>11540</v>
      </c>
      <c r="E601" s="8" t="s">
        <v>3306</v>
      </c>
      <c r="F601" s="130">
        <v>0.027</v>
      </c>
      <c r="G601" s="100">
        <v>1147.0</v>
      </c>
      <c r="H601" s="100">
        <v>325000.0</v>
      </c>
      <c r="I601" s="100">
        <f>H601-J601</f>
        <v>262000</v>
      </c>
      <c r="J601" s="100">
        <v>63000.0</v>
      </c>
      <c r="K601" s="91" t="s">
        <v>11541</v>
      </c>
      <c r="L601" s="8" t="s">
        <v>66</v>
      </c>
      <c r="M601" s="8" t="s">
        <v>66</v>
      </c>
      <c r="N601" s="8"/>
      <c r="P601" s="139">
        <v>3.0</v>
      </c>
      <c r="Q601" s="139">
        <v>3.0</v>
      </c>
      <c r="R601" s="104">
        <v>1625.0</v>
      </c>
      <c r="S601" s="97"/>
      <c r="T601" s="89" t="s">
        <v>4593</v>
      </c>
      <c r="U601" s="8"/>
      <c r="V601" s="8" t="s">
        <v>3337</v>
      </c>
    </row>
    <row r="602">
      <c r="A602" s="6">
        <v>45399.0</v>
      </c>
      <c r="B602" s="8" t="s">
        <v>3685</v>
      </c>
      <c r="C602" s="88" t="s">
        <v>11542</v>
      </c>
      <c r="D602" s="8" t="s">
        <v>11543</v>
      </c>
      <c r="E602" s="8" t="s">
        <v>3306</v>
      </c>
      <c r="F602" s="130">
        <v>0.05375</v>
      </c>
      <c r="G602" s="100">
        <v>2148.0</v>
      </c>
      <c r="H602" s="100">
        <v>375000.0</v>
      </c>
      <c r="I602" s="100">
        <v>373709.0</v>
      </c>
      <c r="J602" s="100">
        <f>H602-I602</f>
        <v>1291</v>
      </c>
      <c r="K602" s="91"/>
      <c r="L602" s="8" t="s">
        <v>2900</v>
      </c>
      <c r="M602" s="8" t="s">
        <v>2900</v>
      </c>
      <c r="N602" s="8" t="s">
        <v>2900</v>
      </c>
      <c r="P602" s="139">
        <v>3.0</v>
      </c>
      <c r="Q602" s="139">
        <v>2.0</v>
      </c>
      <c r="R602" s="104">
        <v>1850.0</v>
      </c>
      <c r="S602" s="97"/>
      <c r="T602" s="89" t="s">
        <v>3940</v>
      </c>
      <c r="U602" s="8" t="s">
        <v>5579</v>
      </c>
      <c r="V602" s="8" t="s">
        <v>3337</v>
      </c>
    </row>
    <row r="603">
      <c r="A603" s="6">
        <v>45399.0</v>
      </c>
      <c r="B603" s="8" t="s">
        <v>9638</v>
      </c>
      <c r="C603" s="88" t="s">
        <v>11544</v>
      </c>
      <c r="D603" s="8" t="s">
        <v>11545</v>
      </c>
      <c r="E603" s="8" t="s">
        <v>3306</v>
      </c>
      <c r="F603" s="130">
        <v>0.0322</v>
      </c>
      <c r="G603" s="100">
        <v>1710.0</v>
      </c>
      <c r="H603" s="100">
        <v>425000.0</v>
      </c>
      <c r="I603" s="100">
        <f>H603-J603</f>
        <v>355000</v>
      </c>
      <c r="J603" s="100">
        <v>70000.0</v>
      </c>
      <c r="K603" s="91" t="s">
        <v>11546</v>
      </c>
      <c r="L603" s="8" t="s">
        <v>66</v>
      </c>
      <c r="M603" s="8" t="s">
        <v>66</v>
      </c>
      <c r="N603" s="8"/>
      <c r="P603" s="139">
        <v>3.0</v>
      </c>
      <c r="Q603" s="139">
        <v>2.0</v>
      </c>
      <c r="R603" s="104">
        <v>1352.0</v>
      </c>
      <c r="S603" s="97"/>
      <c r="T603" s="89" t="s">
        <v>4593</v>
      </c>
      <c r="U603" s="8"/>
      <c r="V603" s="8" t="s">
        <v>3337</v>
      </c>
    </row>
    <row r="604">
      <c r="A604" s="6">
        <v>45397.0</v>
      </c>
      <c r="B604" s="8" t="s">
        <v>5867</v>
      </c>
      <c r="C604" s="88" t="s">
        <v>11547</v>
      </c>
      <c r="D604" s="8" t="s">
        <v>4695</v>
      </c>
      <c r="E604" s="8" t="s">
        <v>3306</v>
      </c>
      <c r="F604" s="130">
        <v>0.0537</v>
      </c>
      <c r="G604" s="100">
        <v>3394.0</v>
      </c>
      <c r="H604" s="100">
        <v>599000.0</v>
      </c>
      <c r="I604" s="100">
        <v>584000.0</v>
      </c>
      <c r="J604" s="100">
        <f>H604-I604</f>
        <v>15000</v>
      </c>
      <c r="K604" s="91"/>
      <c r="L604" s="8" t="s">
        <v>2900</v>
      </c>
      <c r="M604" s="8" t="s">
        <v>2900</v>
      </c>
      <c r="N604" s="8"/>
      <c r="P604" s="139">
        <v>5.0</v>
      </c>
      <c r="Q604" s="139">
        <v>3.0</v>
      </c>
      <c r="R604" s="104">
        <v>3336.0</v>
      </c>
      <c r="S604" s="97"/>
      <c r="T604" s="89" t="s">
        <v>6258</v>
      </c>
      <c r="U604" s="8"/>
      <c r="V604" s="8" t="s">
        <v>3337</v>
      </c>
    </row>
    <row r="605">
      <c r="A605" s="6">
        <v>45397.0</v>
      </c>
      <c r="B605" s="8" t="s">
        <v>11548</v>
      </c>
      <c r="C605" s="88" t="s">
        <v>11549</v>
      </c>
      <c r="D605" s="8" t="s">
        <v>11550</v>
      </c>
      <c r="E605" s="8" t="s">
        <v>3306</v>
      </c>
      <c r="F605" s="130">
        <v>0.029</v>
      </c>
      <c r="G605" s="100">
        <v>1703.0</v>
      </c>
      <c r="H605" s="100">
        <v>429900.0</v>
      </c>
      <c r="I605" s="100">
        <f>H605-J605</f>
        <v>381900</v>
      </c>
      <c r="J605" s="100">
        <v>48000.0</v>
      </c>
      <c r="K605" s="91"/>
      <c r="L605" s="8" t="s">
        <v>2900</v>
      </c>
      <c r="M605" s="8" t="s">
        <v>2900</v>
      </c>
      <c r="N605" s="8"/>
      <c r="P605" s="139">
        <v>3.0</v>
      </c>
      <c r="Q605" s="139">
        <v>2.0</v>
      </c>
      <c r="R605" s="104">
        <v>2134.0</v>
      </c>
      <c r="S605" s="97"/>
      <c r="T605" s="89" t="s">
        <v>4593</v>
      </c>
      <c r="U605" s="8"/>
      <c r="V605" s="8" t="s">
        <v>3337</v>
      </c>
    </row>
    <row r="606">
      <c r="A606" s="6">
        <v>45397.0</v>
      </c>
      <c r="B606" s="135" t="s">
        <v>6121</v>
      </c>
      <c r="C606" s="88" t="s">
        <v>11551</v>
      </c>
      <c r="D606" s="8" t="s">
        <v>11552</v>
      </c>
      <c r="E606" s="8" t="s">
        <v>3306</v>
      </c>
      <c r="F606" s="130">
        <v>0.0581</v>
      </c>
      <c r="G606" s="100">
        <v>2115.0</v>
      </c>
      <c r="H606" s="100">
        <v>375000.0</v>
      </c>
      <c r="I606" s="100">
        <v>346793.0</v>
      </c>
      <c r="J606" s="100">
        <v>43000.0</v>
      </c>
      <c r="K606" s="91"/>
      <c r="L606" s="8" t="s">
        <v>2900</v>
      </c>
      <c r="M606" s="8" t="s">
        <v>2900</v>
      </c>
      <c r="N606" s="8"/>
      <c r="P606" s="139">
        <v>3.0</v>
      </c>
      <c r="Q606" s="139">
        <v>2.0</v>
      </c>
      <c r="R606" s="104">
        <v>1800.0</v>
      </c>
      <c r="S606" s="97"/>
      <c r="T606" s="89" t="s">
        <v>6258</v>
      </c>
      <c r="U606" s="8"/>
      <c r="V606" s="8" t="s">
        <v>3337</v>
      </c>
    </row>
    <row r="607">
      <c r="A607" s="6">
        <v>45397.0</v>
      </c>
      <c r="B607" s="8" t="s">
        <v>11553</v>
      </c>
      <c r="C607" s="88" t="s">
        <v>11554</v>
      </c>
      <c r="D607" s="8" t="s">
        <v>11555</v>
      </c>
      <c r="E607" s="8" t="s">
        <v>5442</v>
      </c>
      <c r="F607" s="130">
        <v>0.028</v>
      </c>
      <c r="G607" s="100">
        <v>2102.0</v>
      </c>
      <c r="H607" s="100">
        <v>535000.0</v>
      </c>
      <c r="I607" s="100">
        <f t="shared" ref="I607:I608" si="13">H607-J607</f>
        <v>476000</v>
      </c>
      <c r="J607" s="100">
        <v>59000.0</v>
      </c>
      <c r="K607" s="91" t="s">
        <v>11556</v>
      </c>
      <c r="L607" s="8" t="s">
        <v>66</v>
      </c>
      <c r="M607" s="8" t="s">
        <v>66</v>
      </c>
      <c r="N607" s="8"/>
      <c r="P607" s="139">
        <v>4.0</v>
      </c>
      <c r="Q607" s="139">
        <v>3.0</v>
      </c>
      <c r="R607" s="104">
        <v>3837.0</v>
      </c>
      <c r="S607" s="97"/>
      <c r="T607" s="89" t="s">
        <v>4593</v>
      </c>
      <c r="U607" s="8"/>
      <c r="V607" s="8" t="s">
        <v>3337</v>
      </c>
    </row>
    <row r="608">
      <c r="A608" s="6">
        <v>45394.0</v>
      </c>
      <c r="B608" s="8" t="s">
        <v>11557</v>
      </c>
      <c r="C608" s="88" t="s">
        <v>11558</v>
      </c>
      <c r="D608" s="8" t="s">
        <v>11559</v>
      </c>
      <c r="E608" s="8" t="s">
        <v>3306</v>
      </c>
      <c r="F608" s="130">
        <v>0.028</v>
      </c>
      <c r="G608" s="100">
        <v>1835.0</v>
      </c>
      <c r="H608" s="100">
        <v>475000.0</v>
      </c>
      <c r="I608" s="100">
        <f t="shared" si="13"/>
        <v>421000</v>
      </c>
      <c r="J608" s="100">
        <v>54000.0</v>
      </c>
      <c r="K608" s="91"/>
      <c r="L608" s="8" t="s">
        <v>2900</v>
      </c>
      <c r="M608" s="8" t="s">
        <v>2900</v>
      </c>
      <c r="N608" s="8"/>
      <c r="P608" s="139">
        <v>3.0</v>
      </c>
      <c r="Q608" s="139">
        <v>3.0</v>
      </c>
      <c r="R608" s="104">
        <v>2742.0</v>
      </c>
      <c r="S608" s="97"/>
      <c r="T608" s="89" t="s">
        <v>3940</v>
      </c>
      <c r="U608" s="8"/>
      <c r="V608" s="8" t="s">
        <v>4826</v>
      </c>
    </row>
    <row r="609">
      <c r="A609" s="6">
        <v>45393.0</v>
      </c>
      <c r="B609" s="8" t="s">
        <v>4156</v>
      </c>
      <c r="C609" s="88" t="s">
        <v>11560</v>
      </c>
      <c r="D609" s="8" t="s">
        <v>11561</v>
      </c>
      <c r="E609" s="8" t="s">
        <v>3851</v>
      </c>
      <c r="F609" s="130">
        <v>0.025</v>
      </c>
      <c r="G609" s="100">
        <v>2668.0</v>
      </c>
      <c r="H609" s="100">
        <v>424000.0</v>
      </c>
      <c r="I609" s="100">
        <v>400182.0</v>
      </c>
      <c r="J609" s="100">
        <v>79000.0</v>
      </c>
      <c r="K609" s="91"/>
      <c r="L609" s="8" t="s">
        <v>66</v>
      </c>
      <c r="M609" s="8"/>
      <c r="N609" s="8"/>
      <c r="P609" s="139">
        <v>3.0</v>
      </c>
      <c r="Q609" s="139">
        <v>3.0</v>
      </c>
      <c r="R609" s="104">
        <v>2266.0</v>
      </c>
      <c r="S609" s="97"/>
      <c r="T609" s="89" t="s">
        <v>3940</v>
      </c>
      <c r="U609" s="8" t="s">
        <v>5579</v>
      </c>
      <c r="V609" s="8" t="s">
        <v>4826</v>
      </c>
    </row>
    <row r="610">
      <c r="A610" s="6">
        <v>45393.0</v>
      </c>
      <c r="B610" s="8" t="s">
        <v>9945</v>
      </c>
      <c r="C610" s="88" t="s">
        <v>11562</v>
      </c>
      <c r="D610" s="8" t="s">
        <v>11563</v>
      </c>
      <c r="E610" s="8" t="s">
        <v>3306</v>
      </c>
      <c r="F610" s="130">
        <v>0.0369</v>
      </c>
      <c r="G610" s="100">
        <v>1975.0</v>
      </c>
      <c r="H610" s="100">
        <v>450000.0</v>
      </c>
      <c r="I610" s="100">
        <f>H610-J610</f>
        <v>412000</v>
      </c>
      <c r="J610" s="100">
        <v>38000.0</v>
      </c>
      <c r="K610" s="91" t="s">
        <v>11564</v>
      </c>
      <c r="L610" s="8" t="s">
        <v>66</v>
      </c>
      <c r="M610" s="8" t="s">
        <v>66</v>
      </c>
      <c r="N610" s="8" t="s">
        <v>66</v>
      </c>
      <c r="P610" s="139">
        <v>5.0</v>
      </c>
      <c r="Q610" s="139">
        <v>3.0</v>
      </c>
      <c r="R610" s="104">
        <v>2025.0</v>
      </c>
      <c r="S610" s="97"/>
      <c r="T610" s="89" t="s">
        <v>6258</v>
      </c>
      <c r="U610" s="8"/>
      <c r="V610" s="8" t="s">
        <v>3337</v>
      </c>
    </row>
    <row r="611">
      <c r="A611" s="6">
        <v>45393.0</v>
      </c>
      <c r="B611" s="8" t="s">
        <v>3786</v>
      </c>
      <c r="C611" s="88" t="s">
        <v>11565</v>
      </c>
      <c r="D611" s="8" t="s">
        <v>11566</v>
      </c>
      <c r="E611" s="8" t="s">
        <v>3306</v>
      </c>
      <c r="F611" s="130">
        <v>0.029</v>
      </c>
      <c r="G611" s="100">
        <v>1533.0</v>
      </c>
      <c r="H611" s="100">
        <v>405000.0</v>
      </c>
      <c r="I611" s="100">
        <v>345000.0</v>
      </c>
      <c r="J611" s="100">
        <v>60000.0</v>
      </c>
      <c r="K611" s="91" t="s">
        <v>11567</v>
      </c>
      <c r="L611" s="8" t="s">
        <v>66</v>
      </c>
      <c r="M611" s="8" t="s">
        <v>66</v>
      </c>
      <c r="N611" s="8"/>
      <c r="P611" s="139">
        <v>3.0</v>
      </c>
      <c r="Q611" s="139">
        <v>3.0</v>
      </c>
      <c r="R611" s="104">
        <v>1219.0</v>
      </c>
      <c r="S611" s="97"/>
      <c r="T611" s="89" t="s">
        <v>4593</v>
      </c>
      <c r="U611" s="8"/>
      <c r="V611" s="8" t="s">
        <v>4826</v>
      </c>
    </row>
    <row r="612">
      <c r="A612" s="6">
        <v>45391.0</v>
      </c>
      <c r="B612" s="8" t="s">
        <v>11568</v>
      </c>
      <c r="C612" s="88" t="s">
        <v>11569</v>
      </c>
      <c r="D612" s="8" t="s">
        <v>11570</v>
      </c>
      <c r="E612" s="8" t="s">
        <v>3306</v>
      </c>
      <c r="F612" s="130">
        <v>0.0309</v>
      </c>
      <c r="G612" s="100">
        <v>1926.0</v>
      </c>
      <c r="H612" s="100">
        <v>450000.0</v>
      </c>
      <c r="I612" s="100">
        <v>389857.0</v>
      </c>
      <c r="J612" s="100">
        <f>H612-I612</f>
        <v>60143</v>
      </c>
      <c r="K612" s="91" t="s">
        <v>11571</v>
      </c>
      <c r="L612" s="8" t="s">
        <v>66</v>
      </c>
      <c r="M612" s="8" t="s">
        <v>66</v>
      </c>
      <c r="N612" s="8" t="s">
        <v>66</v>
      </c>
      <c r="P612" s="139">
        <v>5.0</v>
      </c>
      <c r="Q612" s="139">
        <v>3.0</v>
      </c>
      <c r="R612" s="104">
        <v>2236.0</v>
      </c>
      <c r="S612" s="97"/>
      <c r="T612" s="89" t="s">
        <v>3307</v>
      </c>
      <c r="U612" s="8" t="s">
        <v>5579</v>
      </c>
      <c r="V612" s="8" t="s">
        <v>3337</v>
      </c>
    </row>
    <row r="613">
      <c r="A613" s="6">
        <v>45391.0</v>
      </c>
      <c r="B613" s="135" t="s">
        <v>5146</v>
      </c>
      <c r="C613" s="88" t="s">
        <v>11572</v>
      </c>
      <c r="D613" s="8" t="s">
        <v>11573</v>
      </c>
      <c r="E613" s="8" t="s">
        <v>3306</v>
      </c>
      <c r="F613" s="130">
        <v>0.029</v>
      </c>
      <c r="G613" s="100">
        <v>1810.0</v>
      </c>
      <c r="H613" s="100">
        <v>445000.0</v>
      </c>
      <c r="I613" s="100">
        <f>H613-J613</f>
        <v>407000</v>
      </c>
      <c r="J613" s="100">
        <v>38000.0</v>
      </c>
      <c r="K613" s="91"/>
      <c r="L613" s="8" t="s">
        <v>2900</v>
      </c>
      <c r="M613" s="8" t="s">
        <v>2900</v>
      </c>
      <c r="N613" s="8"/>
      <c r="P613" s="139">
        <v>3.0</v>
      </c>
      <c r="Q613" s="139">
        <v>4.0</v>
      </c>
      <c r="R613" s="104">
        <v>2748.0</v>
      </c>
      <c r="S613" s="97"/>
      <c r="T613" s="89" t="s">
        <v>3307</v>
      </c>
      <c r="U613" s="8"/>
      <c r="V613" s="8" t="s">
        <v>3337</v>
      </c>
    </row>
    <row r="614">
      <c r="A614" s="6">
        <v>45390.0</v>
      </c>
      <c r="B614" s="8" t="s">
        <v>11574</v>
      </c>
      <c r="C614" s="88" t="s">
        <v>11575</v>
      </c>
      <c r="D614" s="8" t="s">
        <v>11576</v>
      </c>
      <c r="E614" s="8" t="s">
        <v>3306</v>
      </c>
      <c r="F614" s="130">
        <v>0.036</v>
      </c>
      <c r="G614" s="100">
        <v>2124.0</v>
      </c>
      <c r="H614" s="100">
        <v>505000.0</v>
      </c>
      <c r="I614" s="100">
        <v>442650.0</v>
      </c>
      <c r="J614" s="100">
        <f t="shared" ref="J614:J615" si="14">H614-I614</f>
        <v>62350</v>
      </c>
      <c r="K614" s="91" t="s">
        <v>11577</v>
      </c>
      <c r="L614" s="8" t="s">
        <v>2900</v>
      </c>
      <c r="M614" s="8" t="s">
        <v>2900</v>
      </c>
      <c r="N614" s="8" t="s">
        <v>2900</v>
      </c>
      <c r="P614" s="85">
        <v>3.0</v>
      </c>
      <c r="Q614" s="85">
        <v>3.0</v>
      </c>
      <c r="R614" s="86">
        <v>2027.0</v>
      </c>
      <c r="S614" s="89">
        <v>87.0</v>
      </c>
      <c r="T614" s="89" t="s">
        <v>3307</v>
      </c>
      <c r="U614" s="8" t="s">
        <v>5579</v>
      </c>
      <c r="V614" s="8" t="s">
        <v>3337</v>
      </c>
    </row>
    <row r="615">
      <c r="A615" s="6">
        <v>45390.0</v>
      </c>
      <c r="B615" s="8" t="s">
        <v>5049</v>
      </c>
      <c r="C615" s="88" t="s">
        <v>11578</v>
      </c>
      <c r="D615" s="8" t="s">
        <v>11579</v>
      </c>
      <c r="E615" s="8" t="s">
        <v>3306</v>
      </c>
      <c r="F615" s="130">
        <v>0.03</v>
      </c>
      <c r="G615" s="100">
        <v>1370.0</v>
      </c>
      <c r="H615" s="100">
        <v>255000.0</v>
      </c>
      <c r="I615" s="100">
        <v>297576.0</v>
      </c>
      <c r="J615" s="100">
        <f t="shared" si="14"/>
        <v>-42576</v>
      </c>
      <c r="K615" s="91"/>
      <c r="L615" s="8" t="s">
        <v>2900</v>
      </c>
      <c r="M615" s="8" t="s">
        <v>2900</v>
      </c>
      <c r="N615" s="8" t="s">
        <v>2900</v>
      </c>
      <c r="P615" s="85">
        <v>2.0</v>
      </c>
      <c r="Q615" s="85">
        <v>1.0</v>
      </c>
      <c r="R615" s="85">
        <v>924.0</v>
      </c>
      <c r="S615" s="97"/>
      <c r="T615" s="89" t="s">
        <v>3307</v>
      </c>
      <c r="U615" s="8" t="s">
        <v>5579</v>
      </c>
      <c r="V615" s="8" t="s">
        <v>3337</v>
      </c>
    </row>
    <row r="616">
      <c r="A616" s="6">
        <v>45390.0</v>
      </c>
      <c r="B616" s="8" t="s">
        <v>3491</v>
      </c>
      <c r="C616" s="88" t="s">
        <v>11580</v>
      </c>
      <c r="D616" s="8" t="s">
        <v>11581</v>
      </c>
      <c r="E616" s="8" t="s">
        <v>3306</v>
      </c>
      <c r="F616" s="130">
        <v>0.029</v>
      </c>
      <c r="G616" s="100">
        <v>1833.0</v>
      </c>
      <c r="H616" s="100">
        <v>450000.0</v>
      </c>
      <c r="I616" s="100">
        <f t="shared" ref="I616:I618" si="15">H616-J616</f>
        <v>413000</v>
      </c>
      <c r="J616" s="100">
        <v>37000.0</v>
      </c>
      <c r="K616" s="91"/>
      <c r="L616" s="8" t="s">
        <v>2900</v>
      </c>
      <c r="M616" s="8" t="s">
        <v>2900</v>
      </c>
      <c r="N616" s="8"/>
      <c r="P616" s="139"/>
      <c r="Q616" s="139"/>
      <c r="R616" s="139"/>
      <c r="S616" s="97"/>
      <c r="T616" s="89" t="s">
        <v>3940</v>
      </c>
      <c r="U616" s="8"/>
      <c r="V616" s="8" t="s">
        <v>4826</v>
      </c>
    </row>
    <row r="617">
      <c r="A617" s="6">
        <v>45390.0</v>
      </c>
      <c r="B617" s="8" t="s">
        <v>11582</v>
      </c>
      <c r="C617" s="88" t="s">
        <v>11583</v>
      </c>
      <c r="D617" s="8" t="s">
        <v>11584</v>
      </c>
      <c r="E617" s="8" t="s">
        <v>3306</v>
      </c>
      <c r="F617" s="130">
        <v>0.0648</v>
      </c>
      <c r="G617" s="100">
        <v>2791.0</v>
      </c>
      <c r="H617" s="100">
        <v>469000.0</v>
      </c>
      <c r="I617" s="100">
        <f t="shared" si="15"/>
        <v>436000</v>
      </c>
      <c r="J617" s="100">
        <v>33000.0</v>
      </c>
      <c r="K617" s="91"/>
      <c r="L617" s="8" t="s">
        <v>2900</v>
      </c>
      <c r="M617" s="8" t="s">
        <v>2900</v>
      </c>
      <c r="N617" s="8"/>
      <c r="P617" s="139"/>
      <c r="Q617" s="139"/>
      <c r="R617" s="139"/>
      <c r="S617" s="97"/>
      <c r="T617" s="89" t="s">
        <v>3693</v>
      </c>
      <c r="U617" s="8"/>
      <c r="V617" s="8" t="s">
        <v>3337</v>
      </c>
    </row>
    <row r="618">
      <c r="A618" s="6">
        <v>45390.0</v>
      </c>
      <c r="B618" s="135" t="s">
        <v>11525</v>
      </c>
      <c r="C618" s="88" t="s">
        <v>11585</v>
      </c>
      <c r="D618" s="8" t="s">
        <v>11586</v>
      </c>
      <c r="E618" s="8" t="s">
        <v>3306</v>
      </c>
      <c r="F618" s="130">
        <v>0.04</v>
      </c>
      <c r="G618" s="100">
        <v>2004.0</v>
      </c>
      <c r="H618" s="100">
        <v>420000.0</v>
      </c>
      <c r="I618" s="100">
        <f t="shared" si="15"/>
        <v>413000</v>
      </c>
      <c r="J618" s="100">
        <v>7000.0</v>
      </c>
      <c r="K618" s="91"/>
      <c r="L618" s="8" t="s">
        <v>2900</v>
      </c>
      <c r="M618" s="8" t="s">
        <v>2900</v>
      </c>
      <c r="N618" s="8"/>
      <c r="P618" s="139"/>
      <c r="Q618" s="139"/>
      <c r="R618" s="139"/>
      <c r="S618" s="97"/>
      <c r="T618" s="89" t="s">
        <v>4593</v>
      </c>
      <c r="U618" s="8"/>
      <c r="V618" s="8" t="s">
        <v>3337</v>
      </c>
    </row>
    <row r="619">
      <c r="A619" s="6">
        <v>45384.0</v>
      </c>
      <c r="B619" s="8" t="s">
        <v>6301</v>
      </c>
      <c r="C619" s="88" t="s">
        <v>11587</v>
      </c>
      <c r="D619" s="8" t="s">
        <v>11588</v>
      </c>
      <c r="E619" s="8" t="s">
        <v>3306</v>
      </c>
      <c r="F619" s="130">
        <v>0.03375</v>
      </c>
      <c r="G619" s="100">
        <v>2926.0</v>
      </c>
      <c r="H619" s="100">
        <v>634900.0</v>
      </c>
      <c r="I619" s="100">
        <v>611191.0</v>
      </c>
      <c r="J619" s="100">
        <f t="shared" ref="J619:J620" si="16">H619-I619</f>
        <v>23709</v>
      </c>
      <c r="K619" s="91" t="s">
        <v>11589</v>
      </c>
      <c r="L619" s="8" t="s">
        <v>2900</v>
      </c>
      <c r="M619" s="8" t="s">
        <v>2900</v>
      </c>
      <c r="N619" s="8" t="s">
        <v>2900</v>
      </c>
      <c r="P619" s="85">
        <v>4.0</v>
      </c>
      <c r="Q619" s="85">
        <v>3.0</v>
      </c>
      <c r="R619" s="85">
        <v>2337.0</v>
      </c>
      <c r="S619" s="97"/>
      <c r="T619" s="89" t="s">
        <v>3307</v>
      </c>
      <c r="U619" s="8"/>
      <c r="V619" s="8" t="s">
        <v>3337</v>
      </c>
    </row>
    <row r="620">
      <c r="A620" s="6">
        <v>45384.0</v>
      </c>
      <c r="B620" s="8" t="s">
        <v>11590</v>
      </c>
      <c r="C620" s="88" t="s">
        <v>11591</v>
      </c>
      <c r="D620" s="8" t="s">
        <v>11592</v>
      </c>
      <c r="E620" s="8" t="s">
        <v>3306</v>
      </c>
      <c r="F620" s="130">
        <v>0.026</v>
      </c>
      <c r="G620" s="100">
        <v>2282.0</v>
      </c>
      <c r="H620" s="100">
        <v>419000.0</v>
      </c>
      <c r="I620" s="100">
        <v>401000.0</v>
      </c>
      <c r="J620" s="100">
        <f t="shared" si="16"/>
        <v>18000</v>
      </c>
      <c r="K620" s="91" t="s">
        <v>11593</v>
      </c>
      <c r="L620" s="8" t="s">
        <v>2900</v>
      </c>
      <c r="M620" s="8" t="s">
        <v>2900</v>
      </c>
      <c r="N620" s="8"/>
      <c r="P620" s="85">
        <v>3.0</v>
      </c>
      <c r="Q620" s="85">
        <v>3.0</v>
      </c>
      <c r="R620" s="86">
        <v>1732.0</v>
      </c>
      <c r="S620" s="97"/>
      <c r="T620" s="89" t="s">
        <v>3307</v>
      </c>
      <c r="U620" s="8"/>
      <c r="V620" s="8" t="s">
        <v>4826</v>
      </c>
    </row>
    <row r="621">
      <c r="A621" s="6">
        <v>45384.0</v>
      </c>
      <c r="B621" s="8" t="s">
        <v>11594</v>
      </c>
      <c r="C621" s="88" t="s">
        <v>11595</v>
      </c>
      <c r="D621" s="8" t="s">
        <v>11596</v>
      </c>
      <c r="E621" s="8" t="s">
        <v>5442</v>
      </c>
      <c r="F621" s="130">
        <v>0.04875</v>
      </c>
      <c r="G621" s="100">
        <v>1957.0</v>
      </c>
      <c r="H621" s="100">
        <v>425000.0</v>
      </c>
      <c r="I621" s="100">
        <f t="shared" ref="I621:I626" si="17">H621-J621</f>
        <v>367000</v>
      </c>
      <c r="J621" s="100">
        <v>58000.0</v>
      </c>
      <c r="K621" s="91"/>
      <c r="L621" s="8" t="s">
        <v>2900</v>
      </c>
      <c r="M621" s="8" t="s">
        <v>2900</v>
      </c>
      <c r="N621" s="8"/>
      <c r="P621" s="139"/>
      <c r="Q621" s="139"/>
      <c r="R621" s="139"/>
      <c r="S621" s="97"/>
      <c r="T621" s="89" t="s">
        <v>6258</v>
      </c>
      <c r="U621" s="8"/>
      <c r="V621" s="8" t="s">
        <v>3337</v>
      </c>
    </row>
    <row r="622">
      <c r="A622" s="6">
        <v>45384.0</v>
      </c>
      <c r="B622" s="8" t="s">
        <v>6645</v>
      </c>
      <c r="C622" s="88" t="s">
        <v>11597</v>
      </c>
      <c r="D622" s="8" t="s">
        <v>11598</v>
      </c>
      <c r="E622" s="8" t="s">
        <v>3306</v>
      </c>
      <c r="F622" s="130">
        <v>0.0425</v>
      </c>
      <c r="G622" s="100">
        <v>1684.0</v>
      </c>
      <c r="H622" s="100">
        <v>350000.0</v>
      </c>
      <c r="I622" s="100">
        <f t="shared" si="17"/>
        <v>344000</v>
      </c>
      <c r="J622" s="100">
        <v>6000.0</v>
      </c>
      <c r="K622" s="91"/>
      <c r="L622" s="8" t="s">
        <v>2900</v>
      </c>
      <c r="M622" s="8" t="s">
        <v>2900</v>
      </c>
      <c r="N622" s="8"/>
      <c r="P622" s="139"/>
      <c r="Q622" s="139"/>
      <c r="R622" s="139"/>
      <c r="S622" s="97"/>
      <c r="T622" s="89" t="s">
        <v>4593</v>
      </c>
      <c r="U622" s="8"/>
      <c r="V622" s="8" t="s">
        <v>3337</v>
      </c>
    </row>
    <row r="623">
      <c r="A623" s="6">
        <v>45384.0</v>
      </c>
      <c r="B623" s="8" t="s">
        <v>11599</v>
      </c>
      <c r="C623" s="88" t="s">
        <v>11600</v>
      </c>
      <c r="D623" s="8" t="s">
        <v>11601</v>
      </c>
      <c r="E623" s="8" t="s">
        <v>3851</v>
      </c>
      <c r="F623" s="130">
        <v>0.05375</v>
      </c>
      <c r="G623" s="100">
        <v>2371.0</v>
      </c>
      <c r="H623" s="100">
        <v>465000.0</v>
      </c>
      <c r="I623" s="100">
        <f t="shared" si="17"/>
        <v>425000</v>
      </c>
      <c r="J623" s="100">
        <v>40000.0</v>
      </c>
      <c r="K623" s="91"/>
      <c r="L623" s="8" t="s">
        <v>2900</v>
      </c>
      <c r="M623" s="8" t="s">
        <v>2900</v>
      </c>
      <c r="N623" s="8"/>
      <c r="P623" s="139"/>
      <c r="Q623" s="139"/>
      <c r="R623" s="139"/>
      <c r="S623" s="97"/>
      <c r="T623" s="89" t="s">
        <v>3307</v>
      </c>
      <c r="U623" s="8"/>
      <c r="V623" s="8" t="s">
        <v>4826</v>
      </c>
    </row>
    <row r="624">
      <c r="A624" s="6">
        <v>45384.0</v>
      </c>
      <c r="B624" s="8" t="s">
        <v>10691</v>
      </c>
      <c r="C624" s="88" t="s">
        <v>11602</v>
      </c>
      <c r="D624" s="8" t="s">
        <v>11603</v>
      </c>
      <c r="E624" s="8" t="s">
        <v>3314</v>
      </c>
      <c r="F624" s="130">
        <v>0.02875</v>
      </c>
      <c r="G624" s="100">
        <v>2108.0</v>
      </c>
      <c r="H624" s="100">
        <v>540000.0</v>
      </c>
      <c r="I624" s="100">
        <f t="shared" si="17"/>
        <v>477000</v>
      </c>
      <c r="J624" s="100">
        <v>63000.0</v>
      </c>
      <c r="K624" s="91" t="s">
        <v>11604</v>
      </c>
      <c r="L624" s="8" t="s">
        <v>66</v>
      </c>
      <c r="M624" s="8" t="s">
        <v>66</v>
      </c>
      <c r="N624" s="8" t="s">
        <v>66</v>
      </c>
      <c r="P624" s="139"/>
      <c r="Q624" s="139"/>
      <c r="R624" s="139"/>
      <c r="S624" s="97"/>
      <c r="T624" s="89" t="s">
        <v>4593</v>
      </c>
      <c r="U624" s="8"/>
      <c r="V624" s="8" t="s">
        <v>4826</v>
      </c>
    </row>
    <row r="625">
      <c r="A625" s="6">
        <v>45384.0</v>
      </c>
      <c r="B625" s="135" t="s">
        <v>6756</v>
      </c>
      <c r="C625" s="88" t="s">
        <v>11605</v>
      </c>
      <c r="D625" s="8" t="s">
        <v>11606</v>
      </c>
      <c r="E625" s="8" t="s">
        <v>3306</v>
      </c>
      <c r="F625" s="130">
        <v>0.0275</v>
      </c>
      <c r="G625" s="100">
        <v>2033.0</v>
      </c>
      <c r="H625" s="100">
        <v>515000.0</v>
      </c>
      <c r="I625" s="100">
        <f t="shared" si="17"/>
        <v>453000</v>
      </c>
      <c r="J625" s="100">
        <v>62000.0</v>
      </c>
      <c r="K625" s="91" t="s">
        <v>11607</v>
      </c>
      <c r="L625" s="8" t="s">
        <v>66</v>
      </c>
      <c r="M625" s="8" t="s">
        <v>66</v>
      </c>
      <c r="N625" s="8" t="s">
        <v>66</v>
      </c>
      <c r="P625" s="139"/>
      <c r="Q625" s="139"/>
      <c r="R625" s="139"/>
      <c r="S625" s="97"/>
      <c r="T625" s="89" t="s">
        <v>4593</v>
      </c>
      <c r="U625" s="8"/>
      <c r="V625" s="8" t="s">
        <v>3337</v>
      </c>
    </row>
    <row r="626">
      <c r="A626" s="6">
        <v>45384.0</v>
      </c>
      <c r="B626" s="8" t="s">
        <v>4502</v>
      </c>
      <c r="C626" s="88" t="s">
        <v>11608</v>
      </c>
      <c r="D626" s="8" t="s">
        <v>11609</v>
      </c>
      <c r="E626" s="8" t="s">
        <v>3306</v>
      </c>
      <c r="F626" s="130">
        <v>0.05375</v>
      </c>
      <c r="G626" s="100">
        <v>1429.0</v>
      </c>
      <c r="H626" s="100">
        <v>285000.0</v>
      </c>
      <c r="I626" s="100">
        <f t="shared" si="17"/>
        <v>268000</v>
      </c>
      <c r="J626" s="100">
        <v>17000.0</v>
      </c>
      <c r="K626" s="91"/>
      <c r="L626" s="8" t="s">
        <v>2900</v>
      </c>
      <c r="M626" s="8" t="s">
        <v>2900</v>
      </c>
      <c r="N626" s="8"/>
      <c r="P626" s="139"/>
      <c r="Q626" s="139"/>
      <c r="R626" s="139"/>
      <c r="S626" s="97"/>
      <c r="T626" s="89" t="s">
        <v>6258</v>
      </c>
      <c r="U626" s="8"/>
      <c r="V626" s="8" t="s">
        <v>4826</v>
      </c>
    </row>
    <row r="627">
      <c r="A627" s="6">
        <v>45384.0</v>
      </c>
      <c r="B627" s="8" t="s">
        <v>11610</v>
      </c>
      <c r="C627" s="88" t="s">
        <v>11611</v>
      </c>
      <c r="D627" s="140" t="s">
        <v>11612</v>
      </c>
      <c r="E627" s="8" t="s">
        <v>3314</v>
      </c>
      <c r="F627" s="130">
        <v>0.0388</v>
      </c>
      <c r="G627" s="100">
        <v>2713.0</v>
      </c>
      <c r="H627" s="100">
        <v>440000.0</v>
      </c>
      <c r="I627" s="100">
        <v>427688.0</v>
      </c>
      <c r="J627" s="100">
        <f>H627-I627</f>
        <v>12312</v>
      </c>
      <c r="K627" s="91" t="s">
        <v>11613</v>
      </c>
      <c r="L627" s="8" t="s">
        <v>66</v>
      </c>
      <c r="M627" s="8" t="s">
        <v>66</v>
      </c>
      <c r="N627" s="8" t="s">
        <v>66</v>
      </c>
      <c r="O627" s="88" t="s">
        <v>11614</v>
      </c>
      <c r="P627" s="85">
        <v>3.0</v>
      </c>
      <c r="Q627" s="85">
        <v>2.0</v>
      </c>
      <c r="R627" s="86">
        <v>2176.0</v>
      </c>
      <c r="S627" s="97"/>
      <c r="T627" s="89" t="s">
        <v>3307</v>
      </c>
      <c r="U627" s="8"/>
      <c r="V627" s="8" t="s">
        <v>3337</v>
      </c>
    </row>
    <row r="628">
      <c r="A628" s="6">
        <v>45384.0</v>
      </c>
      <c r="B628" s="8" t="s">
        <v>11615</v>
      </c>
      <c r="C628" s="88" t="s">
        <v>11616</v>
      </c>
      <c r="D628" s="8" t="s">
        <v>11617</v>
      </c>
      <c r="E628" s="8" t="s">
        <v>3306</v>
      </c>
      <c r="F628" s="130">
        <v>0.03</v>
      </c>
      <c r="G628" s="100">
        <v>1054.0</v>
      </c>
      <c r="H628" s="100">
        <v>250000.0</v>
      </c>
      <c r="I628" s="100">
        <f t="shared" ref="I628:I632" si="18">H628-J628</f>
        <v>221000</v>
      </c>
      <c r="J628" s="100">
        <v>29000.0</v>
      </c>
      <c r="K628" s="91" t="s">
        <v>11618</v>
      </c>
      <c r="L628" s="8" t="s">
        <v>66</v>
      </c>
      <c r="M628" s="8" t="s">
        <v>66</v>
      </c>
      <c r="N628" s="8" t="s">
        <v>66</v>
      </c>
      <c r="P628" s="139"/>
      <c r="Q628" s="139"/>
      <c r="R628" s="139"/>
      <c r="S628" s="97"/>
      <c r="T628" s="89" t="s">
        <v>4593</v>
      </c>
      <c r="U628" s="8"/>
      <c r="V628" s="8" t="s">
        <v>3337</v>
      </c>
    </row>
    <row r="629">
      <c r="A629" s="6">
        <v>45379.0</v>
      </c>
      <c r="B629" s="135" t="s">
        <v>5146</v>
      </c>
      <c r="C629" s="88" t="s">
        <v>11619</v>
      </c>
      <c r="D629" s="8" t="s">
        <v>11620</v>
      </c>
      <c r="E629" s="8" t="s">
        <v>3306</v>
      </c>
      <c r="F629" s="130">
        <v>0.0275</v>
      </c>
      <c r="G629" s="100">
        <v>1596.0</v>
      </c>
      <c r="H629" s="100">
        <v>399000.0</v>
      </c>
      <c r="I629" s="100">
        <f t="shared" si="18"/>
        <v>357000</v>
      </c>
      <c r="J629" s="100">
        <v>42000.0</v>
      </c>
      <c r="K629" s="91" t="s">
        <v>11621</v>
      </c>
      <c r="L629" s="8" t="s">
        <v>66</v>
      </c>
      <c r="M629" s="8" t="s">
        <v>66</v>
      </c>
      <c r="N629" s="8" t="s">
        <v>66</v>
      </c>
      <c r="P629" s="139"/>
      <c r="Q629" s="139"/>
      <c r="R629" s="139"/>
      <c r="S629" s="97"/>
      <c r="T629" s="89" t="s">
        <v>4593</v>
      </c>
      <c r="U629" s="8"/>
      <c r="V629" s="8" t="s">
        <v>4826</v>
      </c>
    </row>
    <row r="630">
      <c r="A630" s="6">
        <v>45379.0</v>
      </c>
      <c r="B630" s="8" t="s">
        <v>5954</v>
      </c>
      <c r="C630" s="88" t="s">
        <v>11622</v>
      </c>
      <c r="D630" s="8" t="s">
        <v>11623</v>
      </c>
      <c r="E630" s="8" t="s">
        <v>3306</v>
      </c>
      <c r="F630" s="130">
        <v>0.05875</v>
      </c>
      <c r="G630" s="100">
        <v>2159.0</v>
      </c>
      <c r="H630" s="100">
        <v>395000.0</v>
      </c>
      <c r="I630" s="100">
        <f t="shared" si="18"/>
        <v>370000</v>
      </c>
      <c r="J630" s="100">
        <v>25000.0</v>
      </c>
      <c r="K630" s="91"/>
      <c r="L630" s="8" t="s">
        <v>2900</v>
      </c>
      <c r="M630" s="8" t="s">
        <v>2900</v>
      </c>
      <c r="N630" s="8"/>
      <c r="P630" s="139"/>
      <c r="Q630" s="139"/>
      <c r="R630" s="139"/>
      <c r="S630" s="97"/>
      <c r="T630" s="89" t="s">
        <v>4593</v>
      </c>
      <c r="U630" s="8"/>
      <c r="V630" s="8" t="s">
        <v>3337</v>
      </c>
    </row>
    <row r="631">
      <c r="A631" s="6">
        <v>45378.0</v>
      </c>
      <c r="B631" s="8" t="s">
        <v>3521</v>
      </c>
      <c r="C631" s="88" t="s">
        <v>11624</v>
      </c>
      <c r="D631" s="8" t="s">
        <v>11625</v>
      </c>
      <c r="E631" s="8" t="s">
        <v>3306</v>
      </c>
      <c r="F631" s="130">
        <v>0.0275</v>
      </c>
      <c r="G631" s="100">
        <v>2589.0</v>
      </c>
      <c r="H631" s="100">
        <v>645000.0</v>
      </c>
      <c r="I631" s="100">
        <f t="shared" si="18"/>
        <v>595000</v>
      </c>
      <c r="J631" s="100">
        <v>50000.0</v>
      </c>
      <c r="K631" s="91"/>
      <c r="L631" s="8" t="s">
        <v>2900</v>
      </c>
      <c r="M631" s="8" t="s">
        <v>2900</v>
      </c>
      <c r="N631" s="8"/>
      <c r="P631" s="139"/>
      <c r="Q631" s="139"/>
      <c r="R631" s="139"/>
      <c r="S631" s="97"/>
      <c r="T631" s="89" t="s">
        <v>4593</v>
      </c>
      <c r="U631" s="8"/>
      <c r="V631" s="8" t="s">
        <v>4826</v>
      </c>
    </row>
    <row r="632">
      <c r="A632" s="6">
        <v>45377.0</v>
      </c>
      <c r="B632" s="8" t="s">
        <v>11369</v>
      </c>
      <c r="C632" s="88" t="s">
        <v>11626</v>
      </c>
      <c r="D632" s="8" t="s">
        <v>11627</v>
      </c>
      <c r="E632" s="8" t="s">
        <v>3851</v>
      </c>
      <c r="F632" s="130">
        <v>0.055</v>
      </c>
      <c r="G632" s="100">
        <v>1891.0</v>
      </c>
      <c r="H632" s="100">
        <v>392000.0</v>
      </c>
      <c r="I632" s="100">
        <f t="shared" si="18"/>
        <v>353000</v>
      </c>
      <c r="J632" s="100">
        <v>39000.0</v>
      </c>
      <c r="K632" s="91"/>
      <c r="L632" s="8" t="s">
        <v>2900</v>
      </c>
      <c r="M632" s="8" t="s">
        <v>2900</v>
      </c>
      <c r="N632" s="8"/>
      <c r="P632" s="139"/>
      <c r="Q632" s="139"/>
      <c r="R632" s="139"/>
      <c r="S632" s="97"/>
      <c r="T632" s="89" t="s">
        <v>6258</v>
      </c>
      <c r="U632" s="8"/>
      <c r="V632" s="8" t="s">
        <v>3337</v>
      </c>
    </row>
    <row r="633">
      <c r="A633" s="6">
        <v>45376.0</v>
      </c>
      <c r="B633" s="8" t="s">
        <v>11628</v>
      </c>
      <c r="C633" s="88" t="s">
        <v>11629</v>
      </c>
      <c r="D633" s="8" t="s">
        <v>11630</v>
      </c>
      <c r="E633" s="8" t="s">
        <v>3314</v>
      </c>
      <c r="F633" s="130">
        <v>0.0337</v>
      </c>
      <c r="G633" s="100">
        <v>1483.0</v>
      </c>
      <c r="H633" s="100">
        <v>355000.0</v>
      </c>
      <c r="I633" s="100">
        <v>330334.0</v>
      </c>
      <c r="J633" s="100">
        <f>H633-I633</f>
        <v>24666</v>
      </c>
      <c r="K633" s="91" t="s">
        <v>11631</v>
      </c>
      <c r="L633" s="8" t="s">
        <v>66</v>
      </c>
      <c r="M633" s="8" t="s">
        <v>66</v>
      </c>
      <c r="N633" s="8"/>
      <c r="O633" s="88" t="s">
        <v>11632</v>
      </c>
      <c r="P633" s="85">
        <v>3.0</v>
      </c>
      <c r="Q633" s="85">
        <v>3.0</v>
      </c>
      <c r="R633" s="85">
        <v>1561.0</v>
      </c>
      <c r="S633" s="87">
        <v>200.0</v>
      </c>
      <c r="T633" s="89" t="s">
        <v>3307</v>
      </c>
      <c r="U633" s="8" t="s">
        <v>5579</v>
      </c>
      <c r="V633" s="8" t="s">
        <v>4826</v>
      </c>
    </row>
    <row r="634">
      <c r="A634" s="6">
        <v>45376.0</v>
      </c>
      <c r="B634" s="8" t="s">
        <v>4608</v>
      </c>
      <c r="C634" s="88" t="s">
        <v>11633</v>
      </c>
      <c r="D634" s="8" t="s">
        <v>11634</v>
      </c>
      <c r="E634" s="8" t="s">
        <v>3851</v>
      </c>
      <c r="F634" s="130">
        <v>0.0325</v>
      </c>
      <c r="G634" s="100">
        <v>869.0</v>
      </c>
      <c r="H634" s="100">
        <v>245000.0</v>
      </c>
      <c r="I634" s="100">
        <f t="shared" ref="I634:I636" si="19">H634-J634</f>
        <v>193000</v>
      </c>
      <c r="J634" s="100">
        <v>52000.0</v>
      </c>
      <c r="K634" s="91" t="s">
        <v>11635</v>
      </c>
      <c r="L634" s="8" t="s">
        <v>66</v>
      </c>
      <c r="M634" s="8" t="s">
        <v>66</v>
      </c>
      <c r="N634" s="8"/>
      <c r="P634" s="139"/>
      <c r="Q634" s="139"/>
      <c r="R634" s="139"/>
      <c r="S634" s="97"/>
      <c r="T634" s="89" t="s">
        <v>3307</v>
      </c>
      <c r="U634" s="8"/>
      <c r="V634" s="8" t="s">
        <v>3337</v>
      </c>
    </row>
    <row r="635">
      <c r="A635" s="6">
        <v>45376.0</v>
      </c>
      <c r="B635" s="135" t="s">
        <v>3464</v>
      </c>
      <c r="C635" s="88" t="s">
        <v>11636</v>
      </c>
      <c r="D635" s="8" t="s">
        <v>11637</v>
      </c>
      <c r="E635" s="8" t="s">
        <v>3306</v>
      </c>
      <c r="F635" s="130">
        <v>0.02875</v>
      </c>
      <c r="G635" s="100">
        <v>1431.0</v>
      </c>
      <c r="H635" s="100">
        <v>375000.0</v>
      </c>
      <c r="I635" s="100">
        <f t="shared" si="19"/>
        <v>323000</v>
      </c>
      <c r="J635" s="100">
        <v>52000.0</v>
      </c>
      <c r="K635" s="107"/>
      <c r="L635" s="8" t="s">
        <v>66</v>
      </c>
      <c r="M635" s="8" t="s">
        <v>2900</v>
      </c>
      <c r="N635" s="8" t="s">
        <v>66</v>
      </c>
      <c r="P635" s="139"/>
      <c r="Q635" s="139"/>
      <c r="R635" s="139"/>
      <c r="S635" s="97"/>
      <c r="T635" s="89" t="s">
        <v>4593</v>
      </c>
      <c r="U635" s="8"/>
      <c r="V635" s="8" t="s">
        <v>4826</v>
      </c>
    </row>
    <row r="636">
      <c r="A636" s="6">
        <v>45376.0</v>
      </c>
      <c r="B636" s="8" t="s">
        <v>7068</v>
      </c>
      <c r="C636" s="88" t="s">
        <v>11638</v>
      </c>
      <c r="D636" s="8" t="s">
        <v>11639</v>
      </c>
      <c r="E636" s="8" t="s">
        <v>3306</v>
      </c>
      <c r="F636" s="130">
        <v>0.06</v>
      </c>
      <c r="G636" s="100">
        <v>2593.0</v>
      </c>
      <c r="H636" s="100">
        <v>465000.0</v>
      </c>
      <c r="I636" s="100">
        <f t="shared" si="19"/>
        <v>413000</v>
      </c>
      <c r="J636" s="100">
        <v>52000.0</v>
      </c>
      <c r="K636" s="107"/>
      <c r="L636" s="8" t="s">
        <v>2900</v>
      </c>
      <c r="M636" s="8" t="s">
        <v>2900</v>
      </c>
      <c r="N636" s="8"/>
      <c r="P636" s="139"/>
      <c r="Q636" s="139"/>
      <c r="R636" s="139"/>
      <c r="S636" s="97"/>
      <c r="T636" s="89" t="s">
        <v>3307</v>
      </c>
      <c r="U636" s="8"/>
      <c r="V636" s="8" t="s">
        <v>3337</v>
      </c>
    </row>
    <row r="637">
      <c r="A637" s="6">
        <v>45373.0</v>
      </c>
      <c r="B637" s="8" t="s">
        <v>8823</v>
      </c>
      <c r="C637" s="88" t="s">
        <v>11640</v>
      </c>
      <c r="D637" s="8" t="s">
        <v>11641</v>
      </c>
      <c r="E637" s="8" t="s">
        <v>3851</v>
      </c>
      <c r="F637" s="130">
        <v>0.0369</v>
      </c>
      <c r="G637" s="100">
        <v>1851.0</v>
      </c>
      <c r="H637" s="100">
        <v>399900.0</v>
      </c>
      <c r="I637" s="100">
        <v>381000.0</v>
      </c>
      <c r="J637" s="100">
        <f>H637-I637</f>
        <v>18900</v>
      </c>
      <c r="K637" s="91" t="s">
        <v>11642</v>
      </c>
      <c r="L637" s="8" t="s">
        <v>2900</v>
      </c>
      <c r="M637" s="8" t="s">
        <v>2900</v>
      </c>
      <c r="N637" s="8" t="s">
        <v>2900</v>
      </c>
      <c r="P637" s="85">
        <v>3.0</v>
      </c>
      <c r="Q637" s="85">
        <v>2.0</v>
      </c>
      <c r="R637" s="86">
        <v>1418.0</v>
      </c>
      <c r="S637" s="97"/>
      <c r="T637" s="89" t="s">
        <v>3307</v>
      </c>
      <c r="U637" s="8" t="s">
        <v>5579</v>
      </c>
      <c r="V637" s="8" t="s">
        <v>3337</v>
      </c>
    </row>
    <row r="638">
      <c r="A638" s="6">
        <v>45373.0</v>
      </c>
      <c r="B638" s="135" t="s">
        <v>7288</v>
      </c>
      <c r="C638" s="88" t="s">
        <v>11643</v>
      </c>
      <c r="D638" s="8" t="s">
        <v>11644</v>
      </c>
      <c r="E638" s="8" t="s">
        <v>3306</v>
      </c>
      <c r="F638" s="130">
        <v>0.02375</v>
      </c>
      <c r="G638" s="100">
        <v>1661.0</v>
      </c>
      <c r="H638" s="100">
        <v>450000.0</v>
      </c>
      <c r="I638" s="100">
        <f t="shared" ref="I638:I644" si="20">H638-J638</f>
        <v>381000</v>
      </c>
      <c r="J638" s="100">
        <v>69000.0</v>
      </c>
      <c r="K638" s="91" t="s">
        <v>11645</v>
      </c>
      <c r="L638" s="8" t="s">
        <v>66</v>
      </c>
      <c r="M638" s="8" t="s">
        <v>66</v>
      </c>
      <c r="N638" s="8"/>
      <c r="P638" s="139"/>
      <c r="Q638" s="139"/>
      <c r="R638" s="139"/>
      <c r="S638" s="97"/>
      <c r="T638" s="89" t="s">
        <v>4593</v>
      </c>
      <c r="U638" s="8"/>
      <c r="V638" s="8" t="s">
        <v>3337</v>
      </c>
    </row>
    <row r="639">
      <c r="A639" s="6">
        <v>45373.0</v>
      </c>
      <c r="B639" s="8" t="s">
        <v>11646</v>
      </c>
      <c r="C639" s="88" t="s">
        <v>11647</v>
      </c>
      <c r="D639" s="8" t="s">
        <v>11648</v>
      </c>
      <c r="E639" s="8" t="s">
        <v>3306</v>
      </c>
      <c r="F639" s="130">
        <v>0.025</v>
      </c>
      <c r="G639" s="100">
        <v>1572.0</v>
      </c>
      <c r="H639" s="100">
        <v>395000.0</v>
      </c>
      <c r="I639" s="100">
        <f t="shared" si="20"/>
        <v>349000</v>
      </c>
      <c r="J639" s="100">
        <v>46000.0</v>
      </c>
      <c r="K639" s="91" t="s">
        <v>11649</v>
      </c>
      <c r="L639" s="8" t="s">
        <v>66</v>
      </c>
      <c r="M639" s="8" t="s">
        <v>66</v>
      </c>
      <c r="N639" s="8"/>
      <c r="P639" s="139"/>
      <c r="Q639" s="139"/>
      <c r="R639" s="139"/>
      <c r="S639" s="97"/>
      <c r="T639" s="89" t="s">
        <v>6258</v>
      </c>
      <c r="U639" s="8"/>
      <c r="V639" s="8" t="s">
        <v>3337</v>
      </c>
    </row>
    <row r="640">
      <c r="A640" s="6">
        <v>45372.0</v>
      </c>
      <c r="B640" s="8" t="s">
        <v>11650</v>
      </c>
      <c r="C640" s="88" t="s">
        <v>11651</v>
      </c>
      <c r="D640" s="8" t="s">
        <v>11652</v>
      </c>
      <c r="E640" s="8" t="s">
        <v>3851</v>
      </c>
      <c r="F640" s="130">
        <v>0.0525</v>
      </c>
      <c r="G640" s="100">
        <v>1960.0</v>
      </c>
      <c r="H640" s="100">
        <v>399500.0</v>
      </c>
      <c r="I640" s="100">
        <f t="shared" si="20"/>
        <v>336500</v>
      </c>
      <c r="J640" s="100">
        <v>63000.0</v>
      </c>
      <c r="K640" s="91" t="s">
        <v>11653</v>
      </c>
      <c r="L640" s="8" t="s">
        <v>66</v>
      </c>
      <c r="M640" s="8" t="s">
        <v>66</v>
      </c>
      <c r="N640" s="8"/>
      <c r="P640" s="139"/>
      <c r="Q640" s="139"/>
      <c r="R640" s="139"/>
      <c r="S640" s="97"/>
      <c r="T640" s="89" t="s">
        <v>4593</v>
      </c>
      <c r="U640" s="8"/>
      <c r="V640" s="8" t="s">
        <v>3337</v>
      </c>
    </row>
    <row r="641">
      <c r="A641" s="6">
        <v>45369.0</v>
      </c>
      <c r="B641" s="8" t="s">
        <v>11654</v>
      </c>
      <c r="C641" s="88" t="s">
        <v>11655</v>
      </c>
      <c r="D641" s="8" t="s">
        <v>11656</v>
      </c>
      <c r="E641" s="8" t="s">
        <v>3306</v>
      </c>
      <c r="F641" s="130">
        <v>0.05375</v>
      </c>
      <c r="G641" s="100">
        <v>2118.0</v>
      </c>
      <c r="H641" s="100">
        <v>418000.0</v>
      </c>
      <c r="I641" s="100">
        <f t="shared" si="20"/>
        <v>380000</v>
      </c>
      <c r="J641" s="100">
        <v>38000.0</v>
      </c>
      <c r="K641" s="107"/>
      <c r="L641" s="8" t="s">
        <v>2900</v>
      </c>
      <c r="M641" s="8" t="s">
        <v>2900</v>
      </c>
      <c r="N641" s="8"/>
      <c r="P641" s="139"/>
      <c r="Q641" s="139"/>
      <c r="R641" s="139"/>
      <c r="S641" s="97"/>
      <c r="T641" s="89" t="s">
        <v>3307</v>
      </c>
      <c r="U641" s="8"/>
      <c r="V641" s="8" t="s">
        <v>3337</v>
      </c>
    </row>
    <row r="642">
      <c r="A642" s="6">
        <v>45369.0</v>
      </c>
      <c r="B642" s="135" t="s">
        <v>7242</v>
      </c>
      <c r="C642" s="88" t="s">
        <v>11657</v>
      </c>
      <c r="D642" s="8" t="s">
        <v>11658</v>
      </c>
      <c r="E642" s="8" t="s">
        <v>3306</v>
      </c>
      <c r="F642" s="130">
        <v>0.03</v>
      </c>
      <c r="G642" s="100">
        <v>1390.0</v>
      </c>
      <c r="H642" s="100">
        <v>342000.0</v>
      </c>
      <c r="I642" s="100">
        <f t="shared" si="20"/>
        <v>310000</v>
      </c>
      <c r="J642" s="100">
        <v>32000.0</v>
      </c>
      <c r="K642" s="91" t="s">
        <v>11659</v>
      </c>
      <c r="L642" s="8" t="s">
        <v>66</v>
      </c>
      <c r="M642" s="8" t="s">
        <v>66</v>
      </c>
      <c r="N642" s="8"/>
      <c r="P642" s="139"/>
      <c r="Q642" s="139"/>
      <c r="R642" s="139"/>
      <c r="S642" s="97"/>
      <c r="T642" s="89" t="s">
        <v>3940</v>
      </c>
      <c r="U642" s="8"/>
      <c r="V642" s="8" t="s">
        <v>3337</v>
      </c>
    </row>
    <row r="643">
      <c r="A643" s="6">
        <v>45369.0</v>
      </c>
      <c r="B643" s="8" t="s">
        <v>11660</v>
      </c>
      <c r="C643" s="88" t="s">
        <v>11661</v>
      </c>
      <c r="D643" s="8" t="s">
        <v>11662</v>
      </c>
      <c r="E643" s="8" t="s">
        <v>3306</v>
      </c>
      <c r="F643" s="130">
        <v>0.02875</v>
      </c>
      <c r="G643" s="100">
        <v>2176.0</v>
      </c>
      <c r="H643" s="100">
        <v>500000.0</v>
      </c>
      <c r="I643" s="100">
        <f t="shared" si="20"/>
        <v>487000</v>
      </c>
      <c r="J643" s="100">
        <v>13000.0</v>
      </c>
      <c r="K643" s="107"/>
      <c r="L643" s="8" t="s">
        <v>66</v>
      </c>
      <c r="M643" s="8"/>
      <c r="N643" s="8" t="s">
        <v>66</v>
      </c>
      <c r="P643" s="139"/>
      <c r="Q643" s="139"/>
      <c r="R643" s="139"/>
      <c r="S643" s="97"/>
      <c r="T643" s="89" t="s">
        <v>4593</v>
      </c>
      <c r="U643" s="8"/>
      <c r="V643" s="8" t="s">
        <v>3337</v>
      </c>
    </row>
    <row r="644">
      <c r="A644" s="6">
        <v>45366.0</v>
      </c>
      <c r="B644" s="8" t="s">
        <v>3739</v>
      </c>
      <c r="C644" s="88" t="s">
        <v>11663</v>
      </c>
      <c r="D644" s="8" t="s">
        <v>11664</v>
      </c>
      <c r="E644" s="8" t="s">
        <v>3306</v>
      </c>
      <c r="F644" s="130">
        <v>0.05375</v>
      </c>
      <c r="G644" s="100">
        <v>1951.0</v>
      </c>
      <c r="H644" s="100">
        <v>370000.0</v>
      </c>
      <c r="I644" s="100">
        <f t="shared" si="20"/>
        <v>350000</v>
      </c>
      <c r="J644" s="100">
        <v>20000.0</v>
      </c>
      <c r="K644" s="107"/>
      <c r="L644" s="8" t="s">
        <v>2900</v>
      </c>
      <c r="M644" s="8" t="s">
        <v>2900</v>
      </c>
      <c r="N644" s="8"/>
      <c r="P644" s="139"/>
      <c r="Q644" s="139"/>
      <c r="R644" s="139"/>
      <c r="S644" s="97"/>
      <c r="T644" s="89" t="s">
        <v>3307</v>
      </c>
      <c r="U644" s="8"/>
      <c r="V644" s="8" t="s">
        <v>3337</v>
      </c>
    </row>
    <row r="645">
      <c r="A645" s="6">
        <v>45366.0</v>
      </c>
      <c r="B645" s="8" t="s">
        <v>11665</v>
      </c>
      <c r="C645" s="88" t="s">
        <v>11666</v>
      </c>
      <c r="D645" s="136" t="s">
        <v>11667</v>
      </c>
      <c r="E645" s="8" t="s">
        <v>3306</v>
      </c>
      <c r="F645" s="130">
        <v>0.03375</v>
      </c>
      <c r="G645" s="100">
        <v>2237.0</v>
      </c>
      <c r="H645" s="100">
        <v>518000.0</v>
      </c>
      <c r="I645" s="100">
        <v>480000.0</v>
      </c>
      <c r="J645" s="100">
        <f>H645-I645</f>
        <v>38000</v>
      </c>
      <c r="K645" s="141" t="s">
        <v>11668</v>
      </c>
      <c r="L645" s="8" t="s">
        <v>2900</v>
      </c>
      <c r="M645" s="8" t="s">
        <v>2900</v>
      </c>
      <c r="N645" s="8"/>
      <c r="P645" s="103"/>
      <c r="Q645" s="103"/>
      <c r="R645" s="103"/>
      <c r="S645" s="97"/>
      <c r="T645" s="89" t="s">
        <v>3693</v>
      </c>
      <c r="U645" s="8"/>
      <c r="V645" s="8" t="s">
        <v>3337</v>
      </c>
      <c r="W645" s="8" t="s">
        <v>693</v>
      </c>
    </row>
    <row r="646">
      <c r="A646" s="6">
        <v>45366.0</v>
      </c>
      <c r="B646" s="8" t="s">
        <v>7953</v>
      </c>
      <c r="C646" s="88" t="s">
        <v>11669</v>
      </c>
      <c r="D646" s="8" t="s">
        <v>11670</v>
      </c>
      <c r="E646" s="8" t="s">
        <v>3306</v>
      </c>
      <c r="F646" s="130">
        <v>0.03625</v>
      </c>
      <c r="G646" s="100">
        <v>1170.0</v>
      </c>
      <c r="H646" s="100">
        <v>295000.0</v>
      </c>
      <c r="I646" s="100">
        <f t="shared" ref="I646:I650" si="21">H646-J646</f>
        <v>231000</v>
      </c>
      <c r="J646" s="100">
        <v>64000.0</v>
      </c>
      <c r="K646" s="91" t="s">
        <v>11671</v>
      </c>
      <c r="L646" s="8" t="s">
        <v>66</v>
      </c>
      <c r="M646" s="8" t="s">
        <v>66</v>
      </c>
      <c r="N646" s="8"/>
      <c r="P646" s="139"/>
      <c r="Q646" s="139"/>
      <c r="R646" s="139"/>
      <c r="S646" s="97"/>
      <c r="T646" s="89" t="s">
        <v>4593</v>
      </c>
      <c r="U646" s="8"/>
      <c r="V646" s="8" t="s">
        <v>3337</v>
      </c>
    </row>
    <row r="647">
      <c r="A647" s="6">
        <v>45366.0</v>
      </c>
      <c r="B647" s="8" t="s">
        <v>11672</v>
      </c>
      <c r="C647" s="88" t="s">
        <v>11673</v>
      </c>
      <c r="D647" s="8" t="s">
        <v>11674</v>
      </c>
      <c r="E647" s="8" t="s">
        <v>3851</v>
      </c>
      <c r="F647" s="130">
        <v>0.0275</v>
      </c>
      <c r="G647" s="100">
        <v>1613.0</v>
      </c>
      <c r="H647" s="100">
        <v>425000.0</v>
      </c>
      <c r="I647" s="100">
        <f t="shared" si="21"/>
        <v>364000</v>
      </c>
      <c r="J647" s="100">
        <v>61000.0</v>
      </c>
      <c r="K647" s="107"/>
      <c r="L647" s="8"/>
      <c r="M647" s="8"/>
      <c r="N647" s="8"/>
      <c r="P647" s="139"/>
      <c r="Q647" s="139"/>
      <c r="R647" s="139"/>
      <c r="S647" s="97"/>
      <c r="T647" s="89" t="s">
        <v>4593</v>
      </c>
      <c r="U647" s="8"/>
      <c r="V647" s="8" t="s">
        <v>4826</v>
      </c>
    </row>
    <row r="648">
      <c r="A648" s="6">
        <v>45366.0</v>
      </c>
      <c r="B648" s="8" t="s">
        <v>11675</v>
      </c>
      <c r="C648" s="88" t="s">
        <v>11676</v>
      </c>
      <c r="D648" s="8" t="s">
        <v>11677</v>
      </c>
      <c r="E648" s="8" t="s">
        <v>3306</v>
      </c>
      <c r="F648" s="130">
        <v>0.06</v>
      </c>
      <c r="G648" s="100">
        <v>1815.0</v>
      </c>
      <c r="H648" s="100">
        <v>395000.0</v>
      </c>
      <c r="I648" s="100">
        <f t="shared" si="21"/>
        <v>372000</v>
      </c>
      <c r="J648" s="100">
        <v>23000.0</v>
      </c>
      <c r="K648" s="107"/>
      <c r="L648" s="8"/>
      <c r="M648" s="8"/>
      <c r="N648" s="8"/>
      <c r="P648" s="139"/>
      <c r="Q648" s="139"/>
      <c r="R648" s="139"/>
      <c r="S648" s="97"/>
      <c r="T648" s="89" t="s">
        <v>4593</v>
      </c>
      <c r="U648" s="8"/>
      <c r="V648" s="8" t="s">
        <v>3337</v>
      </c>
    </row>
    <row r="649">
      <c r="A649" s="6">
        <v>45365.0</v>
      </c>
      <c r="B649" s="8" t="s">
        <v>11678</v>
      </c>
      <c r="C649" s="88" t="s">
        <v>11679</v>
      </c>
      <c r="D649" s="8" t="s">
        <v>11680</v>
      </c>
      <c r="E649" s="8" t="s">
        <v>3306</v>
      </c>
      <c r="F649" s="130">
        <v>0.05125</v>
      </c>
      <c r="G649" s="100">
        <v>3079.0</v>
      </c>
      <c r="H649" s="100">
        <v>565000.0</v>
      </c>
      <c r="I649" s="100">
        <f t="shared" si="21"/>
        <v>552000</v>
      </c>
      <c r="J649" s="100">
        <v>13000.0</v>
      </c>
      <c r="K649" s="107"/>
      <c r="L649" s="8" t="s">
        <v>2900</v>
      </c>
      <c r="M649" s="8" t="s">
        <v>2900</v>
      </c>
      <c r="N649" s="8"/>
      <c r="P649" s="139"/>
      <c r="Q649" s="139"/>
      <c r="R649" s="139"/>
      <c r="S649" s="97"/>
      <c r="T649" s="89" t="s">
        <v>3693</v>
      </c>
      <c r="U649" s="8"/>
      <c r="V649" s="8" t="s">
        <v>4826</v>
      </c>
    </row>
    <row r="650">
      <c r="A650" s="6">
        <v>45364.0</v>
      </c>
      <c r="B650" s="8" t="s">
        <v>11681</v>
      </c>
      <c r="C650" s="88" t="s">
        <v>11682</v>
      </c>
      <c r="D650" s="8" t="s">
        <v>11683</v>
      </c>
      <c r="F650" s="130">
        <v>0.0325</v>
      </c>
      <c r="G650" s="100">
        <v>1533.0</v>
      </c>
      <c r="H650" s="100">
        <v>415000.0</v>
      </c>
      <c r="I650" s="100">
        <f t="shared" si="21"/>
        <v>346000</v>
      </c>
      <c r="J650" s="100">
        <v>69000.0</v>
      </c>
      <c r="K650" s="91" t="s">
        <v>11684</v>
      </c>
      <c r="L650" s="8" t="s">
        <v>66</v>
      </c>
      <c r="M650" s="8" t="s">
        <v>66</v>
      </c>
      <c r="N650" s="8"/>
      <c r="P650" s="139"/>
      <c r="Q650" s="139"/>
      <c r="R650" s="139"/>
      <c r="S650" s="97"/>
      <c r="T650" s="89" t="s">
        <v>4593</v>
      </c>
      <c r="U650" s="8"/>
      <c r="V650" s="8" t="s">
        <v>4826</v>
      </c>
    </row>
    <row r="651">
      <c r="A651" s="6">
        <v>45362.0</v>
      </c>
      <c r="B651" s="8" t="s">
        <v>11685</v>
      </c>
      <c r="C651" s="88" t="s">
        <v>11686</v>
      </c>
      <c r="D651" s="8" t="s">
        <v>11687</v>
      </c>
      <c r="E651" s="8" t="s">
        <v>3306</v>
      </c>
      <c r="F651" s="130">
        <v>0.05125</v>
      </c>
      <c r="G651" s="100">
        <v>1960.0</v>
      </c>
      <c r="H651" s="100">
        <v>384900.0</v>
      </c>
      <c r="I651" s="100">
        <v>344302.0</v>
      </c>
      <c r="J651" s="100">
        <f>H651-I651</f>
        <v>40598</v>
      </c>
      <c r="K651" s="91" t="s">
        <v>11688</v>
      </c>
      <c r="L651" s="8" t="s">
        <v>66</v>
      </c>
      <c r="M651" s="8" t="s">
        <v>66</v>
      </c>
      <c r="N651" s="8"/>
      <c r="P651" s="85">
        <v>4.0</v>
      </c>
      <c r="Q651" s="85">
        <v>2.0</v>
      </c>
      <c r="R651" s="86">
        <v>1794.0</v>
      </c>
      <c r="S651" s="97"/>
      <c r="T651" s="89" t="s">
        <v>6258</v>
      </c>
      <c r="U651" s="8" t="s">
        <v>5579</v>
      </c>
      <c r="V651" s="8" t="s">
        <v>3337</v>
      </c>
    </row>
    <row r="652">
      <c r="A652" s="6">
        <v>45362.0</v>
      </c>
      <c r="B652" s="8" t="s">
        <v>3627</v>
      </c>
      <c r="C652" s="88" t="s">
        <v>11689</v>
      </c>
      <c r="D652" s="8" t="s">
        <v>11690</v>
      </c>
      <c r="E652" s="8" t="s">
        <v>3306</v>
      </c>
      <c r="F652" s="130">
        <v>0.02875</v>
      </c>
      <c r="G652" s="100">
        <v>1443.0</v>
      </c>
      <c r="H652" s="100">
        <v>373000.0</v>
      </c>
      <c r="I652" s="100">
        <f t="shared" ref="I652:I657" si="22">H652-J652</f>
        <v>325000</v>
      </c>
      <c r="J652" s="100">
        <v>48000.0</v>
      </c>
      <c r="K652" s="107"/>
      <c r="L652" s="8" t="s">
        <v>2900</v>
      </c>
      <c r="M652" s="8" t="s">
        <v>2900</v>
      </c>
      <c r="N652" s="8"/>
      <c r="P652" s="139"/>
      <c r="Q652" s="139"/>
      <c r="R652" s="139"/>
      <c r="S652" s="97"/>
      <c r="T652" s="89" t="s">
        <v>4593</v>
      </c>
      <c r="U652" s="8"/>
      <c r="V652" s="8" t="s">
        <v>4826</v>
      </c>
    </row>
    <row r="653">
      <c r="A653" s="6">
        <v>45362.0</v>
      </c>
      <c r="B653" s="135" t="s">
        <v>6043</v>
      </c>
      <c r="C653" s="88" t="s">
        <v>11691</v>
      </c>
      <c r="D653" s="8" t="s">
        <v>11692</v>
      </c>
      <c r="E653" s="8" t="s">
        <v>3306</v>
      </c>
      <c r="F653" s="130">
        <v>0.03</v>
      </c>
      <c r="G653" s="100">
        <v>1704.0</v>
      </c>
      <c r="H653" s="100">
        <v>410000.0</v>
      </c>
      <c r="I653" s="100">
        <f t="shared" si="22"/>
        <v>383000</v>
      </c>
      <c r="J653" s="100">
        <v>27000.0</v>
      </c>
      <c r="K653" s="107"/>
      <c r="L653" s="8" t="s">
        <v>2900</v>
      </c>
      <c r="M653" s="8" t="s">
        <v>2900</v>
      </c>
      <c r="N653" s="8"/>
      <c r="P653" s="139"/>
      <c r="Q653" s="139"/>
      <c r="R653" s="139"/>
      <c r="S653" s="97"/>
      <c r="T653" s="89" t="s">
        <v>6108</v>
      </c>
      <c r="U653" s="8"/>
      <c r="V653" s="8" t="s">
        <v>4826</v>
      </c>
    </row>
    <row r="654">
      <c r="A654" s="6">
        <v>45362.0</v>
      </c>
      <c r="B654" s="8" t="s">
        <v>3545</v>
      </c>
      <c r="C654" s="88" t="s">
        <v>11693</v>
      </c>
      <c r="D654" s="8" t="s">
        <v>11694</v>
      </c>
      <c r="E654" s="8" t="s">
        <v>3306</v>
      </c>
      <c r="F654" s="130">
        <v>0.03</v>
      </c>
      <c r="G654" s="100">
        <v>1911.0</v>
      </c>
      <c r="H654" s="100">
        <v>446500.0</v>
      </c>
      <c r="I654" s="100">
        <f t="shared" si="22"/>
        <v>423500</v>
      </c>
      <c r="J654" s="100">
        <v>23000.0</v>
      </c>
      <c r="K654" s="107"/>
      <c r="L654" s="8" t="s">
        <v>2900</v>
      </c>
      <c r="M654" s="8" t="s">
        <v>2900</v>
      </c>
      <c r="N654" s="8"/>
      <c r="P654" s="139"/>
      <c r="Q654" s="139"/>
      <c r="R654" s="139"/>
      <c r="S654" s="97"/>
      <c r="T654" s="89" t="s">
        <v>3693</v>
      </c>
      <c r="U654" s="8"/>
      <c r="V654" s="8" t="s">
        <v>4826</v>
      </c>
    </row>
    <row r="655">
      <c r="A655" s="6">
        <v>45362.0</v>
      </c>
      <c r="B655" s="8" t="s">
        <v>6920</v>
      </c>
      <c r="C655" s="88" t="s">
        <v>11695</v>
      </c>
      <c r="D655" s="8" t="s">
        <v>11696</v>
      </c>
      <c r="E655" s="8" t="s">
        <v>3306</v>
      </c>
      <c r="F655" s="130">
        <v>0.02875</v>
      </c>
      <c r="G655" s="100">
        <v>2361.0</v>
      </c>
      <c r="H655" s="100">
        <v>585000.0</v>
      </c>
      <c r="I655" s="100">
        <f t="shared" si="22"/>
        <v>525000</v>
      </c>
      <c r="J655" s="100">
        <v>60000.0</v>
      </c>
      <c r="K655" s="107"/>
      <c r="L655" s="8"/>
      <c r="M655" s="8"/>
      <c r="N655" s="8"/>
      <c r="P655" s="139"/>
      <c r="Q655" s="139"/>
      <c r="R655" s="139"/>
      <c r="S655" s="97"/>
      <c r="T655" s="89" t="s">
        <v>4593</v>
      </c>
      <c r="U655" s="8"/>
      <c r="V655" s="8" t="s">
        <v>4826</v>
      </c>
    </row>
    <row r="656">
      <c r="A656" s="6">
        <v>45362.0</v>
      </c>
      <c r="B656" s="8" t="s">
        <v>4008</v>
      </c>
      <c r="C656" s="88" t="s">
        <v>11697</v>
      </c>
      <c r="D656" s="8" t="s">
        <v>11698</v>
      </c>
      <c r="E656" s="8" t="s">
        <v>3306</v>
      </c>
      <c r="F656" s="130">
        <v>0.0325</v>
      </c>
      <c r="G656" s="100">
        <v>1109.0</v>
      </c>
      <c r="H656" s="100">
        <v>295000.0</v>
      </c>
      <c r="I656" s="100">
        <f t="shared" si="22"/>
        <v>231000</v>
      </c>
      <c r="J656" s="100">
        <v>64000.0</v>
      </c>
      <c r="K656" s="107"/>
      <c r="L656" s="8"/>
      <c r="M656" s="8"/>
      <c r="N656" s="8"/>
      <c r="P656" s="139"/>
      <c r="Q656" s="139"/>
      <c r="R656" s="139"/>
      <c r="S656" s="97"/>
      <c r="T656" s="89" t="s">
        <v>4593</v>
      </c>
      <c r="U656" s="8"/>
      <c r="V656" s="8" t="s">
        <v>3337</v>
      </c>
    </row>
    <row r="657">
      <c r="A657" s="6">
        <v>45362.0</v>
      </c>
      <c r="B657" s="8" t="s">
        <v>11699</v>
      </c>
      <c r="C657" s="88" t="s">
        <v>11700</v>
      </c>
      <c r="D657" s="8" t="s">
        <v>11701</v>
      </c>
      <c r="E657" s="8" t="s">
        <v>5442</v>
      </c>
      <c r="F657" s="130">
        <v>0.026</v>
      </c>
      <c r="G657" s="100">
        <v>2102.0</v>
      </c>
      <c r="H657" s="100">
        <v>539900.0</v>
      </c>
      <c r="I657" s="100">
        <f t="shared" si="22"/>
        <v>482900</v>
      </c>
      <c r="J657" s="100">
        <v>57000.0</v>
      </c>
      <c r="K657" s="107"/>
      <c r="L657" s="8"/>
      <c r="M657" s="8"/>
      <c r="N657" s="8"/>
      <c r="P657" s="139"/>
      <c r="Q657" s="139"/>
      <c r="R657" s="139"/>
      <c r="S657" s="97"/>
      <c r="T657" s="89" t="s">
        <v>4593</v>
      </c>
      <c r="U657" s="8"/>
      <c r="V657" s="8" t="s">
        <v>4826</v>
      </c>
    </row>
    <row r="658">
      <c r="A658" s="6">
        <v>45359.0</v>
      </c>
      <c r="B658" s="8" t="s">
        <v>10868</v>
      </c>
      <c r="C658" s="88" t="s">
        <v>11702</v>
      </c>
      <c r="D658" s="8" t="s">
        <v>11703</v>
      </c>
      <c r="E658" s="8" t="s">
        <v>3306</v>
      </c>
      <c r="F658" s="130">
        <v>0.025</v>
      </c>
      <c r="G658" s="100">
        <v>887.0</v>
      </c>
      <c r="H658" s="100">
        <v>239900.0</v>
      </c>
      <c r="I658" s="100">
        <v>198614.0</v>
      </c>
      <c r="J658" s="100">
        <f>H658-I658</f>
        <v>41286</v>
      </c>
      <c r="K658" s="91" t="s">
        <v>11704</v>
      </c>
      <c r="L658" s="8" t="s">
        <v>66</v>
      </c>
      <c r="M658" s="8" t="s">
        <v>66</v>
      </c>
      <c r="N658" s="8"/>
      <c r="P658" s="85">
        <v>2.0</v>
      </c>
      <c r="Q658" s="85">
        <v>2.0</v>
      </c>
      <c r="R658" s="85">
        <v>960.0</v>
      </c>
      <c r="S658" s="97"/>
      <c r="T658" s="89" t="s">
        <v>3307</v>
      </c>
      <c r="U658" s="8" t="s">
        <v>5579</v>
      </c>
      <c r="V658" s="8" t="s">
        <v>3337</v>
      </c>
    </row>
    <row r="659">
      <c r="A659" s="6">
        <v>45359.0</v>
      </c>
      <c r="B659" s="8" t="s">
        <v>3825</v>
      </c>
      <c r="C659" s="88" t="s">
        <v>11705</v>
      </c>
      <c r="D659" s="8" t="s">
        <v>11706</v>
      </c>
      <c r="E659" s="8" t="s">
        <v>3306</v>
      </c>
      <c r="F659" s="130">
        <v>0.0512</v>
      </c>
      <c r="G659" s="100">
        <v>1855.0</v>
      </c>
      <c r="H659" s="100">
        <v>390000.0</v>
      </c>
      <c r="I659" s="100">
        <f t="shared" ref="I659:I669" si="23">H659-J659</f>
        <v>381000</v>
      </c>
      <c r="J659" s="100">
        <v>9000.0</v>
      </c>
      <c r="K659" s="107"/>
      <c r="L659" s="8" t="s">
        <v>2900</v>
      </c>
      <c r="M659" s="8" t="s">
        <v>2900</v>
      </c>
      <c r="N659" s="8"/>
      <c r="P659" s="139"/>
      <c r="Q659" s="139"/>
      <c r="R659" s="139"/>
      <c r="S659" s="97"/>
      <c r="T659" s="89" t="s">
        <v>4593</v>
      </c>
      <c r="U659" s="8"/>
      <c r="V659" s="8" t="s">
        <v>3337</v>
      </c>
    </row>
    <row r="660">
      <c r="A660" s="6">
        <v>45358.0</v>
      </c>
      <c r="B660" s="8" t="s">
        <v>3303</v>
      </c>
      <c r="C660" s="88" t="s">
        <v>11707</v>
      </c>
      <c r="D660" s="8" t="s">
        <v>11708</v>
      </c>
      <c r="E660" s="8" t="s">
        <v>3851</v>
      </c>
      <c r="F660" s="130">
        <v>0.0375</v>
      </c>
      <c r="G660" s="100">
        <v>1559.0</v>
      </c>
      <c r="H660" s="100">
        <v>363000.0</v>
      </c>
      <c r="I660" s="100">
        <f t="shared" si="23"/>
        <v>337000</v>
      </c>
      <c r="J660" s="100">
        <v>26000.0</v>
      </c>
      <c r="K660" s="91" t="s">
        <v>11709</v>
      </c>
      <c r="L660" s="8" t="s">
        <v>66</v>
      </c>
      <c r="M660" s="8" t="s">
        <v>66</v>
      </c>
      <c r="N660" s="8"/>
      <c r="P660" s="139"/>
      <c r="Q660" s="139"/>
      <c r="R660" s="139"/>
      <c r="S660" s="97"/>
      <c r="T660" s="89" t="s">
        <v>3693</v>
      </c>
      <c r="U660" s="8"/>
      <c r="V660" s="8" t="s">
        <v>4826</v>
      </c>
    </row>
    <row r="661">
      <c r="A661" s="6">
        <v>45358.0</v>
      </c>
      <c r="B661" s="135" t="s">
        <v>11525</v>
      </c>
      <c r="C661" s="88" t="s">
        <v>11710</v>
      </c>
      <c r="D661" s="8" t="s">
        <v>11711</v>
      </c>
      <c r="E661" s="8" t="s">
        <v>3306</v>
      </c>
      <c r="F661" s="130">
        <v>0.05125</v>
      </c>
      <c r="G661" s="100">
        <v>1223.0</v>
      </c>
      <c r="H661" s="100">
        <v>233000.0</v>
      </c>
      <c r="I661" s="100">
        <f t="shared" si="23"/>
        <v>219000</v>
      </c>
      <c r="J661" s="100">
        <v>14000.0</v>
      </c>
      <c r="K661" s="107"/>
      <c r="L661" s="8" t="s">
        <v>2900</v>
      </c>
      <c r="M661" s="8" t="s">
        <v>2900</v>
      </c>
      <c r="N661" s="8"/>
      <c r="P661" s="139"/>
      <c r="Q661" s="139"/>
      <c r="R661" s="139"/>
      <c r="S661" s="97"/>
      <c r="T661" s="89" t="s">
        <v>6108</v>
      </c>
      <c r="U661" s="8"/>
      <c r="V661" s="8" t="s">
        <v>3337</v>
      </c>
    </row>
    <row r="662">
      <c r="A662" s="6">
        <v>45358.0</v>
      </c>
      <c r="B662" s="135" t="s">
        <v>3464</v>
      </c>
      <c r="C662" s="88" t="s">
        <v>11712</v>
      </c>
      <c r="D662" s="8" t="s">
        <v>11713</v>
      </c>
      <c r="E662" s="8" t="s">
        <v>5442</v>
      </c>
      <c r="F662" s="130">
        <v>0.05875</v>
      </c>
      <c r="G662" s="100">
        <v>2069.0</v>
      </c>
      <c r="H662" s="100">
        <v>368000.0</v>
      </c>
      <c r="I662" s="100">
        <f t="shared" si="23"/>
        <v>351000</v>
      </c>
      <c r="J662" s="100">
        <v>17000.0</v>
      </c>
      <c r="K662" s="91" t="s">
        <v>11714</v>
      </c>
      <c r="L662" s="8" t="s">
        <v>66</v>
      </c>
      <c r="M662" s="8"/>
      <c r="N662" s="8"/>
      <c r="P662" s="139"/>
      <c r="Q662" s="139"/>
      <c r="R662" s="139"/>
      <c r="S662" s="97"/>
      <c r="T662" s="89" t="s">
        <v>4593</v>
      </c>
      <c r="U662" s="8"/>
      <c r="V662" s="8" t="s">
        <v>3337</v>
      </c>
    </row>
    <row r="663">
      <c r="A663" s="6">
        <v>45355.0</v>
      </c>
      <c r="B663" s="8" t="s">
        <v>10358</v>
      </c>
      <c r="C663" s="88" t="s">
        <v>11715</v>
      </c>
      <c r="D663" s="8" t="s">
        <v>11716</v>
      </c>
      <c r="E663" s="8" t="s">
        <v>3306</v>
      </c>
      <c r="F663" s="130">
        <v>0.06</v>
      </c>
      <c r="G663" s="100">
        <v>2684.0</v>
      </c>
      <c r="H663" s="100">
        <v>449999.0</v>
      </c>
      <c r="I663" s="100">
        <f t="shared" si="23"/>
        <v>428999</v>
      </c>
      <c r="J663" s="100">
        <v>21000.0</v>
      </c>
      <c r="K663" s="107"/>
      <c r="L663" s="8" t="s">
        <v>2900</v>
      </c>
      <c r="M663" s="8" t="s">
        <v>2900</v>
      </c>
      <c r="N663" s="8"/>
      <c r="P663" s="139"/>
      <c r="Q663" s="139"/>
      <c r="R663" s="139"/>
      <c r="S663" s="97"/>
      <c r="T663" s="89" t="s">
        <v>4593</v>
      </c>
      <c r="U663" s="8"/>
      <c r="V663" s="8" t="s">
        <v>3337</v>
      </c>
    </row>
    <row r="664">
      <c r="A664" s="6">
        <v>45355.0</v>
      </c>
      <c r="B664" s="8" t="s">
        <v>11717</v>
      </c>
      <c r="C664" s="88" t="s">
        <v>11718</v>
      </c>
      <c r="D664" s="8" t="s">
        <v>11719</v>
      </c>
      <c r="E664" s="8" t="s">
        <v>3306</v>
      </c>
      <c r="F664" s="130">
        <v>0.03375</v>
      </c>
      <c r="G664" s="100">
        <v>1472.0</v>
      </c>
      <c r="H664" s="100">
        <v>340000.0</v>
      </c>
      <c r="I664" s="100">
        <f t="shared" si="23"/>
        <v>312000</v>
      </c>
      <c r="J664" s="100">
        <v>28000.0</v>
      </c>
      <c r="K664" s="91" t="s">
        <v>11720</v>
      </c>
      <c r="L664" s="8" t="s">
        <v>66</v>
      </c>
      <c r="M664" s="8" t="s">
        <v>66</v>
      </c>
      <c r="N664" s="8"/>
      <c r="P664" s="139"/>
      <c r="Q664" s="139"/>
      <c r="R664" s="139"/>
      <c r="S664" s="97"/>
      <c r="T664" s="89" t="s">
        <v>4593</v>
      </c>
      <c r="U664" s="8"/>
      <c r="V664" s="8" t="s">
        <v>3337</v>
      </c>
    </row>
    <row r="665">
      <c r="A665" s="6">
        <v>45355.0</v>
      </c>
      <c r="B665" s="8" t="s">
        <v>5180</v>
      </c>
      <c r="C665" s="88" t="s">
        <v>11721</v>
      </c>
      <c r="D665" s="8" t="s">
        <v>11722</v>
      </c>
      <c r="E665" s="8" t="s">
        <v>3306</v>
      </c>
      <c r="F665" s="130">
        <v>0.05875</v>
      </c>
      <c r="G665" s="100">
        <v>2403.0</v>
      </c>
      <c r="H665" s="100">
        <v>425000.0</v>
      </c>
      <c r="I665" s="100">
        <f t="shared" si="23"/>
        <v>392000</v>
      </c>
      <c r="J665" s="100">
        <v>33000.0</v>
      </c>
      <c r="K665" s="107"/>
      <c r="L665" s="8"/>
      <c r="M665" s="8"/>
      <c r="N665" s="8"/>
      <c r="P665" s="139"/>
      <c r="Q665" s="139"/>
      <c r="R665" s="139"/>
      <c r="S665" s="97"/>
      <c r="T665" s="89" t="s">
        <v>4593</v>
      </c>
      <c r="U665" s="8"/>
      <c r="V665" s="8" t="s">
        <v>3337</v>
      </c>
    </row>
    <row r="666">
      <c r="A666" s="6">
        <v>45355.0</v>
      </c>
      <c r="B666" s="8" t="s">
        <v>6121</v>
      </c>
      <c r="C666" s="88" t="s">
        <v>11723</v>
      </c>
      <c r="D666" s="8" t="s">
        <v>11724</v>
      </c>
      <c r="E666" s="8" t="s">
        <v>3306</v>
      </c>
      <c r="F666" s="130">
        <v>0.02375</v>
      </c>
      <c r="G666" s="100">
        <v>1307.0</v>
      </c>
      <c r="H666" s="100">
        <v>369000.0</v>
      </c>
      <c r="I666" s="100">
        <f t="shared" si="23"/>
        <v>300000</v>
      </c>
      <c r="J666" s="100">
        <v>69000.0</v>
      </c>
      <c r="K666" s="107"/>
      <c r="L666" s="8"/>
      <c r="M666" s="8"/>
      <c r="N666" s="8"/>
      <c r="P666" s="139"/>
      <c r="Q666" s="139"/>
      <c r="R666" s="139"/>
      <c r="S666" s="97"/>
      <c r="T666" s="89" t="s">
        <v>4593</v>
      </c>
      <c r="U666" s="8"/>
      <c r="V666" s="8" t="s">
        <v>3337</v>
      </c>
    </row>
    <row r="667">
      <c r="A667" s="6">
        <v>45355.0</v>
      </c>
      <c r="B667" s="8" t="s">
        <v>3324</v>
      </c>
      <c r="C667" s="88" t="s">
        <v>11725</v>
      </c>
      <c r="D667" s="8" t="s">
        <v>11726</v>
      </c>
      <c r="E667" s="8" t="s">
        <v>3306</v>
      </c>
      <c r="F667" s="130">
        <v>0.05375</v>
      </c>
      <c r="G667" s="100">
        <v>2083.0</v>
      </c>
      <c r="H667" s="100">
        <v>400000.0</v>
      </c>
      <c r="I667" s="100">
        <f t="shared" si="23"/>
        <v>374000</v>
      </c>
      <c r="J667" s="100">
        <v>26000.0</v>
      </c>
      <c r="K667" s="107"/>
      <c r="L667" s="8"/>
      <c r="M667" s="8"/>
      <c r="N667" s="8"/>
      <c r="P667" s="139"/>
      <c r="Q667" s="139"/>
      <c r="R667" s="139"/>
      <c r="S667" s="97"/>
      <c r="T667" s="89" t="s">
        <v>6258</v>
      </c>
      <c r="U667" s="8"/>
      <c r="V667" s="8" t="s">
        <v>3337</v>
      </c>
    </row>
    <row r="668">
      <c r="A668" s="6">
        <v>45352.0</v>
      </c>
      <c r="B668" s="8" t="s">
        <v>11727</v>
      </c>
      <c r="C668" s="88" t="s">
        <v>11728</v>
      </c>
      <c r="D668" s="8" t="s">
        <v>11729</v>
      </c>
      <c r="E668" s="8" t="s">
        <v>5442</v>
      </c>
      <c r="F668" s="130">
        <v>0.0299</v>
      </c>
      <c r="G668" s="100">
        <v>1555.0</v>
      </c>
      <c r="H668" s="100">
        <v>409900.0</v>
      </c>
      <c r="I668" s="100">
        <f t="shared" si="23"/>
        <v>357900</v>
      </c>
      <c r="J668" s="100">
        <v>52000.0</v>
      </c>
      <c r="K668" s="107"/>
      <c r="L668" s="8"/>
      <c r="M668" s="8"/>
      <c r="N668" s="8"/>
      <c r="P668" s="139"/>
      <c r="Q668" s="139"/>
      <c r="R668" s="139"/>
      <c r="S668" s="97"/>
      <c r="T668" s="89" t="s">
        <v>4593</v>
      </c>
      <c r="U668" s="8"/>
      <c r="V668" s="8" t="s">
        <v>4826</v>
      </c>
    </row>
    <row r="669">
      <c r="A669" s="6">
        <v>45352.0</v>
      </c>
      <c r="B669" s="135" t="s">
        <v>11211</v>
      </c>
      <c r="C669" s="88" t="s">
        <v>11730</v>
      </c>
      <c r="D669" s="8" t="s">
        <v>11731</v>
      </c>
      <c r="E669" s="8" t="s">
        <v>3306</v>
      </c>
      <c r="F669" s="130">
        <v>0.02625</v>
      </c>
      <c r="G669" s="100">
        <v>1830.0</v>
      </c>
      <c r="H669" s="100">
        <v>485000.0</v>
      </c>
      <c r="I669" s="100">
        <f t="shared" si="23"/>
        <v>420000</v>
      </c>
      <c r="J669" s="100">
        <v>65000.0</v>
      </c>
      <c r="K669" s="107"/>
      <c r="L669" s="8"/>
      <c r="M669" s="8"/>
      <c r="N669" s="8"/>
      <c r="P669" s="139"/>
      <c r="Q669" s="139"/>
      <c r="R669" s="139"/>
      <c r="S669" s="97"/>
      <c r="T669" s="89" t="s">
        <v>4593</v>
      </c>
      <c r="U669" s="8"/>
      <c r="V669" s="8" t="s">
        <v>3337</v>
      </c>
    </row>
    <row r="670">
      <c r="A670" s="6">
        <v>45351.0</v>
      </c>
      <c r="B670" s="8" t="s">
        <v>7613</v>
      </c>
      <c r="C670" s="88" t="s">
        <v>11732</v>
      </c>
      <c r="D670" s="8" t="s">
        <v>11733</v>
      </c>
      <c r="E670" s="8" t="s">
        <v>3306</v>
      </c>
      <c r="F670" s="130">
        <v>0.06</v>
      </c>
      <c r="G670" s="100">
        <v>3267.0</v>
      </c>
      <c r="H670" s="100">
        <v>595000.0</v>
      </c>
      <c r="I670" s="100">
        <v>535985.0</v>
      </c>
      <c r="J670" s="100">
        <f>H670-I670</f>
        <v>59015</v>
      </c>
      <c r="K670" s="107"/>
      <c r="L670" s="8"/>
      <c r="M670" s="8"/>
      <c r="N670" s="8"/>
      <c r="P670" s="85">
        <v>5.0</v>
      </c>
      <c r="Q670" s="85">
        <v>4.0</v>
      </c>
      <c r="R670" s="86">
        <v>3480.0</v>
      </c>
      <c r="S670" s="97"/>
      <c r="T670" s="89" t="s">
        <v>3307</v>
      </c>
      <c r="U670" s="8" t="s">
        <v>5579</v>
      </c>
      <c r="V670" s="8" t="s">
        <v>3337</v>
      </c>
    </row>
    <row r="671">
      <c r="A671" s="6">
        <v>45351.0</v>
      </c>
      <c r="B671" s="8" t="s">
        <v>4091</v>
      </c>
      <c r="C671" s="88" t="s">
        <v>11734</v>
      </c>
      <c r="D671" s="8" t="s">
        <v>11735</v>
      </c>
      <c r="E671" s="8" t="s">
        <v>3851</v>
      </c>
      <c r="F671" s="130">
        <v>0.0275</v>
      </c>
      <c r="G671" s="100">
        <v>1809.0</v>
      </c>
      <c r="H671" s="100">
        <v>468000.0</v>
      </c>
      <c r="I671" s="100">
        <f t="shared" ref="I671:I677" si="24">H671-J671</f>
        <v>409000</v>
      </c>
      <c r="J671" s="100">
        <v>59000.0</v>
      </c>
      <c r="K671" s="107"/>
      <c r="L671" s="8"/>
      <c r="M671" s="8"/>
      <c r="N671" s="8"/>
      <c r="P671" s="139"/>
      <c r="Q671" s="139"/>
      <c r="R671" s="139"/>
      <c r="S671" s="97"/>
      <c r="T671" s="89" t="s">
        <v>4593</v>
      </c>
      <c r="U671" s="8"/>
      <c r="V671" s="8" t="s">
        <v>4826</v>
      </c>
    </row>
    <row r="672">
      <c r="A672" s="6">
        <v>45351.0</v>
      </c>
      <c r="B672" s="8" t="s">
        <v>3867</v>
      </c>
      <c r="C672" s="88" t="s">
        <v>11736</v>
      </c>
      <c r="D672" s="8" t="s">
        <v>11737</v>
      </c>
      <c r="E672" s="8" t="s">
        <v>3851</v>
      </c>
      <c r="F672" s="130">
        <v>0.03125</v>
      </c>
      <c r="G672" s="100">
        <v>1274.0</v>
      </c>
      <c r="H672" s="100">
        <v>320000.0</v>
      </c>
      <c r="I672" s="100">
        <f t="shared" si="24"/>
        <v>297000</v>
      </c>
      <c r="J672" s="100">
        <v>23000.0</v>
      </c>
      <c r="K672" s="107"/>
      <c r="L672" s="8"/>
      <c r="M672" s="8"/>
      <c r="N672" s="8"/>
      <c r="P672" s="139"/>
      <c r="Q672" s="139"/>
      <c r="R672" s="139"/>
      <c r="S672" s="97"/>
      <c r="T672" s="89" t="s">
        <v>4593</v>
      </c>
      <c r="U672" s="8"/>
      <c r="V672" s="8" t="s">
        <v>4826</v>
      </c>
    </row>
    <row r="673">
      <c r="A673" s="6">
        <v>45351.0</v>
      </c>
      <c r="B673" s="8" t="s">
        <v>11738</v>
      </c>
      <c r="C673" s="88" t="s">
        <v>11739</v>
      </c>
      <c r="D673" s="8" t="s">
        <v>11740</v>
      </c>
      <c r="E673" s="8" t="s">
        <v>3851</v>
      </c>
      <c r="F673" s="130">
        <v>0.06</v>
      </c>
      <c r="G673" s="100">
        <v>2610.0</v>
      </c>
      <c r="H673" s="100">
        <v>500000.0</v>
      </c>
      <c r="I673" s="100">
        <f t="shared" si="24"/>
        <v>443000</v>
      </c>
      <c r="J673" s="100">
        <v>57000.0</v>
      </c>
      <c r="K673" s="107"/>
      <c r="L673" s="8"/>
      <c r="M673" s="8"/>
      <c r="N673" s="8"/>
      <c r="P673" s="139"/>
      <c r="Q673" s="139"/>
      <c r="R673" s="139"/>
      <c r="S673" s="97"/>
      <c r="T673" s="89" t="s">
        <v>6197</v>
      </c>
      <c r="U673" s="8"/>
      <c r="V673" s="8" t="s">
        <v>3337</v>
      </c>
    </row>
    <row r="674">
      <c r="A674" s="6">
        <v>45348.0</v>
      </c>
      <c r="B674" s="8" t="s">
        <v>11741</v>
      </c>
      <c r="C674" s="88" t="s">
        <v>11742</v>
      </c>
      <c r="D674" s="8" t="s">
        <v>11743</v>
      </c>
      <c r="E674" s="8" t="s">
        <v>3306</v>
      </c>
      <c r="F674" s="130">
        <v>0.025</v>
      </c>
      <c r="G674" s="100">
        <v>1855.0</v>
      </c>
      <c r="H674" s="100">
        <v>385000.0</v>
      </c>
      <c r="I674" s="100">
        <f t="shared" si="24"/>
        <v>342000</v>
      </c>
      <c r="J674" s="100">
        <v>43000.0</v>
      </c>
      <c r="K674" s="91" t="s">
        <v>11744</v>
      </c>
      <c r="L674" s="8" t="s">
        <v>66</v>
      </c>
      <c r="M674" s="8" t="s">
        <v>66</v>
      </c>
      <c r="N674" s="8" t="s">
        <v>66</v>
      </c>
      <c r="P674" s="139"/>
      <c r="Q674" s="139"/>
      <c r="R674" s="139"/>
      <c r="S674" s="97"/>
      <c r="T674" s="89" t="s">
        <v>3693</v>
      </c>
      <c r="U674" s="8"/>
      <c r="V674" s="8" t="s">
        <v>4826</v>
      </c>
    </row>
    <row r="675">
      <c r="A675" s="6">
        <v>45348.0</v>
      </c>
      <c r="B675" s="8" t="s">
        <v>11745</v>
      </c>
      <c r="C675" s="88" t="s">
        <v>11746</v>
      </c>
      <c r="D675" s="8" t="s">
        <v>11747</v>
      </c>
      <c r="E675" s="8" t="s">
        <v>3306</v>
      </c>
      <c r="F675" s="130">
        <v>0.02875</v>
      </c>
      <c r="G675" s="100">
        <v>1320.0</v>
      </c>
      <c r="H675" s="100">
        <v>320000.0</v>
      </c>
      <c r="I675" s="100">
        <f t="shared" si="24"/>
        <v>299000</v>
      </c>
      <c r="J675" s="100">
        <v>21000.0</v>
      </c>
      <c r="K675" s="107"/>
      <c r="L675" s="8" t="s">
        <v>2900</v>
      </c>
      <c r="M675" s="8" t="s">
        <v>2900</v>
      </c>
      <c r="N675" s="8"/>
      <c r="P675" s="139"/>
      <c r="Q675" s="139"/>
      <c r="R675" s="139"/>
      <c r="S675" s="97"/>
      <c r="T675" s="89" t="s">
        <v>6258</v>
      </c>
      <c r="U675" s="8"/>
      <c r="V675" s="8" t="s">
        <v>4826</v>
      </c>
    </row>
    <row r="676">
      <c r="A676" s="6">
        <v>45348.0</v>
      </c>
      <c r="B676" s="135" t="s">
        <v>10445</v>
      </c>
      <c r="C676" s="88" t="s">
        <v>11748</v>
      </c>
      <c r="D676" s="8" t="s">
        <v>6146</v>
      </c>
      <c r="E676" s="8" t="s">
        <v>3306</v>
      </c>
      <c r="F676" s="130">
        <v>0.03</v>
      </c>
      <c r="G676" s="100">
        <v>1501.0</v>
      </c>
      <c r="H676" s="100">
        <v>415000.0</v>
      </c>
      <c r="I676" s="100">
        <f t="shared" si="24"/>
        <v>315000</v>
      </c>
      <c r="J676" s="100">
        <v>100000.0</v>
      </c>
      <c r="K676" s="107"/>
      <c r="L676" s="8"/>
      <c r="M676" s="8"/>
      <c r="N676" s="8"/>
      <c r="P676" s="139"/>
      <c r="Q676" s="139"/>
      <c r="R676" s="139"/>
      <c r="S676" s="97"/>
      <c r="T676" s="89" t="s">
        <v>4593</v>
      </c>
      <c r="U676" s="8"/>
      <c r="V676" s="8" t="s">
        <v>3337</v>
      </c>
    </row>
    <row r="677">
      <c r="A677" s="6">
        <v>45348.0</v>
      </c>
      <c r="B677" s="8" t="s">
        <v>11749</v>
      </c>
      <c r="C677" s="88" t="s">
        <v>11750</v>
      </c>
      <c r="D677" s="8" t="s">
        <v>11751</v>
      </c>
      <c r="E677" s="8" t="s">
        <v>5442</v>
      </c>
      <c r="F677" s="130">
        <v>0.02875</v>
      </c>
      <c r="G677" s="100">
        <v>1404.0</v>
      </c>
      <c r="H677" s="100">
        <v>317818.0</v>
      </c>
      <c r="I677" s="100">
        <f t="shared" si="24"/>
        <v>315818</v>
      </c>
      <c r="J677" s="100">
        <v>2000.0</v>
      </c>
      <c r="K677" s="107"/>
      <c r="L677" s="8"/>
      <c r="M677" s="8"/>
      <c r="N677" s="8"/>
      <c r="P677" s="139"/>
      <c r="Q677" s="139"/>
      <c r="R677" s="139"/>
      <c r="S677" s="97"/>
      <c r="T677" s="89" t="s">
        <v>4593</v>
      </c>
      <c r="U677" s="8"/>
      <c r="V677" s="8" t="s">
        <v>4826</v>
      </c>
    </row>
    <row r="678">
      <c r="A678" s="6">
        <v>45344.0</v>
      </c>
      <c r="B678" s="8" t="s">
        <v>11752</v>
      </c>
      <c r="C678" s="88" t="s">
        <v>11753</v>
      </c>
      <c r="D678" s="8" t="s">
        <v>11754</v>
      </c>
      <c r="E678" s="8" t="s">
        <v>3851</v>
      </c>
      <c r="F678" s="130">
        <v>0.06</v>
      </c>
      <c r="G678" s="100">
        <v>1589.0</v>
      </c>
      <c r="H678" s="100">
        <v>275000.0</v>
      </c>
      <c r="I678" s="100">
        <v>259862.0</v>
      </c>
      <c r="J678" s="100">
        <f t="shared" ref="J678:J682" si="25">H678-I678</f>
        <v>15138</v>
      </c>
      <c r="K678" s="107"/>
      <c r="L678" s="8" t="s">
        <v>2900</v>
      </c>
      <c r="M678" s="8" t="s">
        <v>2900</v>
      </c>
      <c r="N678" s="8"/>
      <c r="P678" s="85">
        <v>2.0</v>
      </c>
      <c r="Q678" s="85">
        <v>1.0</v>
      </c>
      <c r="R678" s="85">
        <v>861.0</v>
      </c>
      <c r="S678" s="97"/>
      <c r="T678" s="89" t="s">
        <v>6258</v>
      </c>
      <c r="U678" s="8" t="s">
        <v>5579</v>
      </c>
      <c r="V678" s="8" t="s">
        <v>3337</v>
      </c>
    </row>
    <row r="679">
      <c r="A679" s="6">
        <v>45344.0</v>
      </c>
      <c r="B679" s="135" t="s">
        <v>5509</v>
      </c>
      <c r="C679" s="88" t="s">
        <v>11755</v>
      </c>
      <c r="D679" s="8" t="s">
        <v>11756</v>
      </c>
      <c r="E679" s="8" t="s">
        <v>3851</v>
      </c>
      <c r="F679" s="130">
        <v>0.024</v>
      </c>
      <c r="G679" s="100">
        <v>1101.0</v>
      </c>
      <c r="H679" s="100">
        <v>331000.0</v>
      </c>
      <c r="I679" s="100">
        <v>252286.0</v>
      </c>
      <c r="J679" s="100">
        <f t="shared" si="25"/>
        <v>78714</v>
      </c>
      <c r="K679" s="107"/>
      <c r="L679" s="8"/>
      <c r="M679" s="8"/>
      <c r="N679" s="8"/>
      <c r="P679" s="85">
        <v>3.0</v>
      </c>
      <c r="Q679" s="85">
        <v>2.0</v>
      </c>
      <c r="R679" s="86">
        <v>1316.0</v>
      </c>
      <c r="S679" s="97"/>
      <c r="T679" s="89" t="s">
        <v>3307</v>
      </c>
      <c r="U679" s="8" t="s">
        <v>5579</v>
      </c>
      <c r="V679" s="8" t="s">
        <v>3337</v>
      </c>
    </row>
    <row r="680">
      <c r="A680" s="6">
        <v>45344.0</v>
      </c>
      <c r="B680" s="8" t="s">
        <v>8625</v>
      </c>
      <c r="C680" s="88" t="s">
        <v>11757</v>
      </c>
      <c r="D680" s="8" t="s">
        <v>11758</v>
      </c>
      <c r="E680" s="8" t="s">
        <v>3306</v>
      </c>
      <c r="F680" s="130">
        <v>0.02375</v>
      </c>
      <c r="G680" s="100">
        <v>747.0</v>
      </c>
      <c r="H680" s="100">
        <v>220000.0</v>
      </c>
      <c r="I680" s="100">
        <v>170326.0</v>
      </c>
      <c r="J680" s="100">
        <f t="shared" si="25"/>
        <v>49674</v>
      </c>
      <c r="K680" s="107"/>
      <c r="L680" s="8" t="s">
        <v>66</v>
      </c>
      <c r="M680" s="8" t="s">
        <v>66</v>
      </c>
      <c r="N680" s="8" t="s">
        <v>66</v>
      </c>
      <c r="P680" s="85">
        <v>3.0</v>
      </c>
      <c r="Q680" s="85">
        <v>2.0</v>
      </c>
      <c r="R680" s="86">
        <v>1500.0</v>
      </c>
      <c r="S680" s="97"/>
      <c r="T680" s="89" t="s">
        <v>3693</v>
      </c>
      <c r="U680" s="8" t="s">
        <v>5579</v>
      </c>
      <c r="V680" s="8" t="s">
        <v>3337</v>
      </c>
    </row>
    <row r="681">
      <c r="A681" s="6">
        <v>45344.0</v>
      </c>
      <c r="B681" s="8" t="s">
        <v>11759</v>
      </c>
      <c r="C681" s="88" t="s">
        <v>11760</v>
      </c>
      <c r="D681" s="8" t="s">
        <v>11761</v>
      </c>
      <c r="E681" s="8" t="s">
        <v>3306</v>
      </c>
      <c r="F681" s="130">
        <v>0.0525</v>
      </c>
      <c r="G681" s="100">
        <v>3990.0</v>
      </c>
      <c r="H681" s="100">
        <v>789999.0</v>
      </c>
      <c r="I681" s="100">
        <v>704420.0</v>
      </c>
      <c r="J681" s="100">
        <f t="shared" si="25"/>
        <v>85579</v>
      </c>
      <c r="K681" s="107"/>
      <c r="L681" s="8" t="s">
        <v>2900</v>
      </c>
      <c r="M681" s="8" t="s">
        <v>2900</v>
      </c>
      <c r="N681" s="8"/>
      <c r="P681" s="85">
        <v>4.0</v>
      </c>
      <c r="Q681" s="85">
        <v>3.0</v>
      </c>
      <c r="R681" s="86">
        <v>4004.0</v>
      </c>
      <c r="S681" s="97"/>
      <c r="T681" s="89" t="s">
        <v>3307</v>
      </c>
      <c r="U681" s="8" t="s">
        <v>5579</v>
      </c>
      <c r="V681" s="8" t="s">
        <v>3337</v>
      </c>
    </row>
    <row r="682">
      <c r="A682" s="6">
        <v>45344.0</v>
      </c>
      <c r="B682" s="135" t="s">
        <v>6043</v>
      </c>
      <c r="C682" s="88" t="s">
        <v>6044</v>
      </c>
      <c r="D682" s="136" t="s">
        <v>11762</v>
      </c>
      <c r="E682" s="8" t="s">
        <v>3306</v>
      </c>
      <c r="F682" s="130">
        <v>0.0238</v>
      </c>
      <c r="G682" s="100">
        <v>1233.0</v>
      </c>
      <c r="H682" s="100">
        <v>349000.0</v>
      </c>
      <c r="I682" s="100">
        <v>278056.0</v>
      </c>
      <c r="J682" s="100">
        <f t="shared" si="25"/>
        <v>70944</v>
      </c>
      <c r="K682" s="107"/>
      <c r="L682" s="8" t="s">
        <v>66</v>
      </c>
      <c r="M682" s="8" t="s">
        <v>66</v>
      </c>
      <c r="N682" s="8"/>
      <c r="P682" s="85">
        <v>3.0</v>
      </c>
      <c r="Q682" s="85">
        <v>3.0</v>
      </c>
      <c r="R682" s="86">
        <v>1659.0</v>
      </c>
      <c r="S682" s="87">
        <v>335.0</v>
      </c>
      <c r="T682" s="89" t="s">
        <v>3307</v>
      </c>
      <c r="U682" s="8"/>
      <c r="V682" s="8" t="s">
        <v>3337</v>
      </c>
    </row>
    <row r="683">
      <c r="A683" s="6">
        <v>45344.0</v>
      </c>
      <c r="B683" s="8" t="s">
        <v>7815</v>
      </c>
      <c r="C683" s="88" t="s">
        <v>11763</v>
      </c>
      <c r="D683" s="8" t="s">
        <v>11764</v>
      </c>
      <c r="E683" s="8" t="s">
        <v>3851</v>
      </c>
      <c r="F683" s="130">
        <v>0.02875</v>
      </c>
      <c r="G683" s="100">
        <v>1254.0</v>
      </c>
      <c r="H683" s="100">
        <v>325000.0</v>
      </c>
      <c r="I683" s="100">
        <f t="shared" ref="I683:I696" si="26">H683-J683</f>
        <v>283000</v>
      </c>
      <c r="J683" s="100">
        <v>42000.0</v>
      </c>
      <c r="K683" s="91" t="s">
        <v>11765</v>
      </c>
      <c r="L683" s="8" t="s">
        <v>66</v>
      </c>
      <c r="M683" s="8" t="s">
        <v>66</v>
      </c>
      <c r="N683" s="8"/>
      <c r="P683" s="139"/>
      <c r="Q683" s="139"/>
      <c r="R683" s="139"/>
      <c r="S683" s="97"/>
      <c r="T683" s="89" t="s">
        <v>4593</v>
      </c>
      <c r="U683" s="8"/>
      <c r="V683" s="8" t="s">
        <v>4826</v>
      </c>
    </row>
    <row r="684">
      <c r="A684" s="6">
        <v>45344.0</v>
      </c>
      <c r="B684" s="135" t="s">
        <v>10445</v>
      </c>
      <c r="C684" s="88" t="s">
        <v>11766</v>
      </c>
      <c r="D684" s="8" t="s">
        <v>11767</v>
      </c>
      <c r="E684" s="8" t="s">
        <v>11768</v>
      </c>
      <c r="F684" s="130">
        <v>0.05375</v>
      </c>
      <c r="G684" s="100">
        <v>2897.0</v>
      </c>
      <c r="H684" s="100">
        <v>540000.0</v>
      </c>
      <c r="I684" s="100">
        <f t="shared" si="26"/>
        <v>521000</v>
      </c>
      <c r="J684" s="100">
        <v>19000.0</v>
      </c>
      <c r="K684" s="107"/>
      <c r="L684" s="8" t="s">
        <v>2900</v>
      </c>
      <c r="M684" s="8" t="s">
        <v>2900</v>
      </c>
      <c r="N684" s="8"/>
      <c r="P684" s="139"/>
      <c r="Q684" s="139"/>
      <c r="R684" s="139"/>
      <c r="S684" s="97"/>
      <c r="T684" s="89" t="s">
        <v>6108</v>
      </c>
      <c r="U684" s="8"/>
      <c r="V684" s="8" t="s">
        <v>3337</v>
      </c>
    </row>
    <row r="685">
      <c r="A685" s="6">
        <v>45344.0</v>
      </c>
      <c r="B685" s="8" t="s">
        <v>11769</v>
      </c>
      <c r="C685" s="88" t="s">
        <v>11770</v>
      </c>
      <c r="D685" s="8" t="s">
        <v>11771</v>
      </c>
      <c r="E685" s="8" t="s">
        <v>3306</v>
      </c>
      <c r="F685" s="130">
        <v>0.02875</v>
      </c>
      <c r="G685" s="100">
        <v>1957.0</v>
      </c>
      <c r="H685" s="100">
        <v>479900.0</v>
      </c>
      <c r="I685" s="100">
        <f t="shared" si="26"/>
        <v>440900</v>
      </c>
      <c r="J685" s="100">
        <v>39000.0</v>
      </c>
      <c r="K685" s="91"/>
      <c r="L685" s="8" t="s">
        <v>2900</v>
      </c>
      <c r="M685" s="8" t="s">
        <v>2900</v>
      </c>
      <c r="N685" s="8"/>
      <c r="P685" s="103"/>
      <c r="Q685" s="103"/>
      <c r="R685" s="103"/>
      <c r="S685" s="97"/>
      <c r="T685" s="89" t="s">
        <v>4593</v>
      </c>
      <c r="U685" s="8"/>
      <c r="V685" s="8" t="s">
        <v>4826</v>
      </c>
      <c r="W685" s="8" t="s">
        <v>11772</v>
      </c>
    </row>
    <row r="686">
      <c r="A686" s="6">
        <v>45344.0</v>
      </c>
      <c r="B686" s="8" t="s">
        <v>11773</v>
      </c>
      <c r="C686" s="88" t="s">
        <v>11774</v>
      </c>
      <c r="D686" s="8" t="s">
        <v>11775</v>
      </c>
      <c r="E686" s="8" t="s">
        <v>3306</v>
      </c>
      <c r="F686" s="130">
        <v>0.02625</v>
      </c>
      <c r="G686" s="100">
        <v>745.0</v>
      </c>
      <c r="H686" s="100">
        <v>255000.0</v>
      </c>
      <c r="I686" s="100">
        <f t="shared" si="26"/>
        <v>165000</v>
      </c>
      <c r="J686" s="100">
        <v>90000.0</v>
      </c>
      <c r="K686" s="107"/>
      <c r="L686" s="8" t="s">
        <v>66</v>
      </c>
      <c r="M686" s="8" t="s">
        <v>66</v>
      </c>
      <c r="N686" s="8" t="s">
        <v>66</v>
      </c>
      <c r="P686" s="139"/>
      <c r="Q686" s="139"/>
      <c r="R686" s="139"/>
      <c r="S686" s="97"/>
      <c r="T686" s="89" t="s">
        <v>6258</v>
      </c>
      <c r="U686" s="8"/>
      <c r="V686" s="8" t="s">
        <v>3337</v>
      </c>
    </row>
    <row r="687">
      <c r="A687" s="6">
        <v>45344.0</v>
      </c>
      <c r="B687" s="8" t="s">
        <v>10538</v>
      </c>
      <c r="C687" s="88" t="s">
        <v>11776</v>
      </c>
      <c r="D687" s="8" t="s">
        <v>11777</v>
      </c>
      <c r="E687" s="8" t="s">
        <v>3306</v>
      </c>
      <c r="F687" s="130">
        <v>0.0525</v>
      </c>
      <c r="G687" s="100">
        <v>2239.0</v>
      </c>
      <c r="H687" s="100">
        <v>425000.0</v>
      </c>
      <c r="I687" s="100">
        <f t="shared" si="26"/>
        <v>385000</v>
      </c>
      <c r="J687" s="100">
        <v>40000.0</v>
      </c>
      <c r="K687" s="107"/>
      <c r="L687" s="8" t="s">
        <v>2900</v>
      </c>
      <c r="M687" s="8" t="s">
        <v>2900</v>
      </c>
      <c r="N687" s="8"/>
      <c r="P687" s="139"/>
      <c r="Q687" s="139"/>
      <c r="R687" s="139"/>
      <c r="S687" s="97"/>
      <c r="T687" s="89" t="s">
        <v>4593</v>
      </c>
      <c r="U687" s="8"/>
      <c r="V687" s="8" t="s">
        <v>3337</v>
      </c>
    </row>
    <row r="688">
      <c r="A688" s="6">
        <v>45344.0</v>
      </c>
      <c r="B688" s="8" t="s">
        <v>5483</v>
      </c>
      <c r="C688" s="88" t="s">
        <v>11778</v>
      </c>
      <c r="D688" s="136" t="s">
        <v>11779</v>
      </c>
      <c r="E688" s="8" t="s">
        <v>3306</v>
      </c>
      <c r="F688" s="130">
        <v>0.0275</v>
      </c>
      <c r="G688" s="100">
        <v>905.0</v>
      </c>
      <c r="H688" s="100">
        <v>245000.0</v>
      </c>
      <c r="I688" s="100">
        <f t="shared" si="26"/>
        <v>219000</v>
      </c>
      <c r="J688" s="100">
        <v>26000.0</v>
      </c>
      <c r="K688" s="107"/>
      <c r="L688" s="8" t="s">
        <v>66</v>
      </c>
      <c r="M688" s="8" t="s">
        <v>66</v>
      </c>
      <c r="N688" s="8"/>
      <c r="P688" s="139"/>
      <c r="Q688" s="139"/>
      <c r="R688" s="139"/>
      <c r="S688" s="97"/>
      <c r="T688" s="89" t="s">
        <v>4593</v>
      </c>
      <c r="U688" s="8"/>
      <c r="V688" s="8" t="s">
        <v>3337</v>
      </c>
    </row>
    <row r="689">
      <c r="A689" s="6">
        <v>45344.0</v>
      </c>
      <c r="B689" s="8" t="s">
        <v>4032</v>
      </c>
      <c r="C689" s="88" t="s">
        <v>11780</v>
      </c>
      <c r="D689" s="8" t="s">
        <v>11781</v>
      </c>
      <c r="E689" s="8" t="s">
        <v>3306</v>
      </c>
      <c r="F689" s="130">
        <v>0.06</v>
      </c>
      <c r="G689" s="100">
        <v>2626.0</v>
      </c>
      <c r="H689" s="100">
        <v>560000.0</v>
      </c>
      <c r="I689" s="100">
        <f t="shared" si="26"/>
        <v>542000</v>
      </c>
      <c r="J689" s="100">
        <v>18000.0</v>
      </c>
      <c r="K689" s="107"/>
      <c r="L689" s="8" t="s">
        <v>2900</v>
      </c>
      <c r="M689" s="8" t="s">
        <v>2900</v>
      </c>
      <c r="N689" s="8"/>
      <c r="P689" s="139"/>
      <c r="Q689" s="139"/>
      <c r="R689" s="139"/>
      <c r="S689" s="97"/>
      <c r="T689" s="89" t="s">
        <v>4593</v>
      </c>
      <c r="U689" s="8"/>
      <c r="V689" s="8" t="s">
        <v>3337</v>
      </c>
    </row>
    <row r="690">
      <c r="A690" s="6">
        <v>45344.0</v>
      </c>
      <c r="B690" s="8" t="s">
        <v>11782</v>
      </c>
      <c r="C690" s="88" t="s">
        <v>11783</v>
      </c>
      <c r="D690" s="8" t="s">
        <v>11784</v>
      </c>
      <c r="E690" s="8" t="s">
        <v>3851</v>
      </c>
      <c r="F690" s="130">
        <v>0.055</v>
      </c>
      <c r="G690" s="100">
        <v>1322.0</v>
      </c>
      <c r="H690" s="100">
        <v>255000.0</v>
      </c>
      <c r="I690" s="100">
        <f t="shared" si="26"/>
        <v>237000</v>
      </c>
      <c r="J690" s="100">
        <v>18000.0</v>
      </c>
      <c r="K690" s="91" t="s">
        <v>11785</v>
      </c>
      <c r="L690" s="8" t="s">
        <v>66</v>
      </c>
      <c r="M690" s="8" t="s">
        <v>66</v>
      </c>
      <c r="N690" s="8"/>
      <c r="P690" s="139"/>
      <c r="Q690" s="139"/>
      <c r="R690" s="139"/>
      <c r="S690" s="97"/>
      <c r="T690" s="89" t="s">
        <v>6108</v>
      </c>
      <c r="U690" s="8"/>
      <c r="V690" s="8" t="s">
        <v>4826</v>
      </c>
    </row>
    <row r="691">
      <c r="A691" s="6">
        <v>45344.0</v>
      </c>
      <c r="B691" s="8" t="s">
        <v>11786</v>
      </c>
      <c r="C691" s="88" t="s">
        <v>11787</v>
      </c>
      <c r="D691" s="8" t="s">
        <v>11788</v>
      </c>
      <c r="E691" s="8" t="s">
        <v>5442</v>
      </c>
      <c r="F691" s="130">
        <v>0.05125</v>
      </c>
      <c r="G691" s="100">
        <v>3710.0</v>
      </c>
      <c r="H691" s="100">
        <v>675000.0</v>
      </c>
      <c r="I691" s="100">
        <f t="shared" si="26"/>
        <v>667000</v>
      </c>
      <c r="J691" s="100">
        <v>8000.0</v>
      </c>
      <c r="K691" s="107"/>
      <c r="L691" s="8" t="s">
        <v>2900</v>
      </c>
      <c r="M691" s="8" t="s">
        <v>2900</v>
      </c>
      <c r="N691" s="8"/>
      <c r="P691" s="139"/>
      <c r="Q691" s="139"/>
      <c r="R691" s="139"/>
      <c r="S691" s="97"/>
      <c r="T691" s="89" t="s">
        <v>6258</v>
      </c>
      <c r="U691" s="8"/>
      <c r="V691" s="8" t="s">
        <v>2900</v>
      </c>
    </row>
    <row r="692">
      <c r="A692" s="6">
        <v>45344.0</v>
      </c>
      <c r="B692" s="8" t="s">
        <v>5521</v>
      </c>
      <c r="C692" s="88" t="s">
        <v>11789</v>
      </c>
      <c r="D692" s="8" t="s">
        <v>11790</v>
      </c>
      <c r="E692" s="8" t="s">
        <v>3306</v>
      </c>
      <c r="F692" s="130">
        <v>0.05875</v>
      </c>
      <c r="G692" s="100">
        <v>3287.0</v>
      </c>
      <c r="H692" s="100">
        <v>630000.0</v>
      </c>
      <c r="I692" s="100">
        <f t="shared" si="26"/>
        <v>565000</v>
      </c>
      <c r="J692" s="100">
        <v>65000.0</v>
      </c>
      <c r="K692" s="107"/>
      <c r="L692" s="8"/>
      <c r="M692" s="8"/>
      <c r="N692" s="8"/>
      <c r="P692" s="139"/>
      <c r="Q692" s="139"/>
      <c r="R692" s="139"/>
      <c r="S692" s="97"/>
      <c r="T692" s="89" t="s">
        <v>4593</v>
      </c>
      <c r="U692" s="8"/>
      <c r="V692" s="8" t="s">
        <v>3337</v>
      </c>
    </row>
    <row r="693">
      <c r="A693" s="6">
        <v>45344.0</v>
      </c>
      <c r="B693" s="8" t="s">
        <v>11791</v>
      </c>
      <c r="C693" s="88" t="s">
        <v>11792</v>
      </c>
      <c r="D693" s="8" t="s">
        <v>11793</v>
      </c>
      <c r="E693" s="8" t="s">
        <v>5442</v>
      </c>
      <c r="F693" s="130">
        <v>0.06125</v>
      </c>
      <c r="G693" s="100">
        <v>1465.0</v>
      </c>
      <c r="H693" s="100">
        <v>325000.0</v>
      </c>
      <c r="I693" s="100">
        <f t="shared" si="26"/>
        <v>301000</v>
      </c>
      <c r="J693" s="100">
        <v>24000.0</v>
      </c>
      <c r="K693" s="107"/>
      <c r="L693" s="8"/>
      <c r="M693" s="8"/>
      <c r="N693" s="8"/>
      <c r="P693" s="139"/>
      <c r="Q693" s="139"/>
      <c r="R693" s="139"/>
      <c r="S693" s="97"/>
      <c r="T693" s="89" t="s">
        <v>4593</v>
      </c>
      <c r="U693" s="8"/>
      <c r="V693" s="8" t="s">
        <v>3337</v>
      </c>
    </row>
    <row r="694">
      <c r="A694" s="6">
        <v>45342.0</v>
      </c>
      <c r="B694" s="8" t="s">
        <v>11794</v>
      </c>
      <c r="C694" s="88" t="s">
        <v>11795</v>
      </c>
      <c r="D694" s="8" t="s">
        <v>11796</v>
      </c>
      <c r="E694" s="8" t="s">
        <v>3851</v>
      </c>
      <c r="F694" s="130">
        <v>0.03375</v>
      </c>
      <c r="G694" s="100">
        <v>1549.0</v>
      </c>
      <c r="H694" s="100">
        <v>370000.0</v>
      </c>
      <c r="I694" s="100">
        <f t="shared" si="26"/>
        <v>346000</v>
      </c>
      <c r="J694" s="100">
        <v>24000.0</v>
      </c>
      <c r="K694" s="107"/>
      <c r="L694" s="8" t="s">
        <v>2900</v>
      </c>
      <c r="M694" s="8" t="s">
        <v>2900</v>
      </c>
      <c r="N694" s="8"/>
      <c r="P694" s="139"/>
      <c r="Q694" s="139"/>
      <c r="R694" s="139"/>
      <c r="S694" s="97"/>
      <c r="T694" s="89" t="s">
        <v>4593</v>
      </c>
      <c r="U694" s="8"/>
      <c r="V694" s="8" t="s">
        <v>4826</v>
      </c>
    </row>
    <row r="695">
      <c r="A695" s="6">
        <v>45342.0</v>
      </c>
      <c r="B695" s="8" t="s">
        <v>9048</v>
      </c>
      <c r="C695" s="88" t="s">
        <v>11797</v>
      </c>
      <c r="D695" s="8" t="s">
        <v>11798</v>
      </c>
      <c r="E695" s="8" t="s">
        <v>3306</v>
      </c>
      <c r="F695" s="130">
        <v>0.0275</v>
      </c>
      <c r="G695" s="100">
        <v>1535.0</v>
      </c>
      <c r="H695" s="100">
        <v>437000.0</v>
      </c>
      <c r="I695" s="100">
        <f t="shared" si="26"/>
        <v>358000</v>
      </c>
      <c r="J695" s="100">
        <v>79000.0</v>
      </c>
      <c r="K695" s="91" t="s">
        <v>11799</v>
      </c>
      <c r="L695" s="8" t="s">
        <v>66</v>
      </c>
      <c r="M695" s="8" t="s">
        <v>66</v>
      </c>
      <c r="N695" s="8"/>
      <c r="P695" s="139"/>
      <c r="Q695" s="139"/>
      <c r="R695" s="139"/>
      <c r="S695" s="97"/>
      <c r="T695" s="89" t="s">
        <v>3307</v>
      </c>
      <c r="U695" s="8"/>
      <c r="V695" s="8" t="s">
        <v>4826</v>
      </c>
    </row>
    <row r="696">
      <c r="A696" s="6">
        <v>45342.0</v>
      </c>
      <c r="B696" s="8" t="s">
        <v>8966</v>
      </c>
      <c r="C696" s="88" t="s">
        <v>11800</v>
      </c>
      <c r="D696" s="136" t="s">
        <v>11801</v>
      </c>
      <c r="E696" s="8" t="s">
        <v>3306</v>
      </c>
      <c r="F696" s="130">
        <v>0.0525</v>
      </c>
      <c r="G696" s="100">
        <v>2044.0</v>
      </c>
      <c r="H696" s="100">
        <v>380000.0</v>
      </c>
      <c r="I696" s="100">
        <f t="shared" si="26"/>
        <v>368000</v>
      </c>
      <c r="J696" s="100">
        <v>12000.0</v>
      </c>
      <c r="K696" s="107"/>
      <c r="L696" s="8" t="s">
        <v>2900</v>
      </c>
      <c r="M696" s="8" t="s">
        <v>2900</v>
      </c>
      <c r="N696" s="8"/>
      <c r="P696" s="139"/>
      <c r="Q696" s="139"/>
      <c r="R696" s="139"/>
      <c r="S696" s="97"/>
      <c r="T696" s="89" t="s">
        <v>6108</v>
      </c>
      <c r="U696" s="8"/>
      <c r="V696" s="8" t="s">
        <v>3337</v>
      </c>
    </row>
    <row r="697">
      <c r="A697" s="6">
        <v>45342.0</v>
      </c>
      <c r="B697" s="8" t="s">
        <v>11802</v>
      </c>
      <c r="C697" s="88" t="s">
        <v>11803</v>
      </c>
      <c r="D697" s="8" t="s">
        <v>11804</v>
      </c>
      <c r="E697" s="8" t="s">
        <v>3306</v>
      </c>
      <c r="F697" s="130">
        <v>0.0392</v>
      </c>
      <c r="G697" s="100">
        <v>1638.0</v>
      </c>
      <c r="H697" s="100">
        <v>350000.0</v>
      </c>
      <c r="I697" s="100">
        <v>346508.0</v>
      </c>
      <c r="J697" s="100">
        <f>H697-I697</f>
        <v>3492</v>
      </c>
      <c r="K697" s="107"/>
      <c r="L697" s="8" t="s">
        <v>2900</v>
      </c>
      <c r="M697" s="8" t="s">
        <v>2900</v>
      </c>
      <c r="N697" s="8"/>
      <c r="P697" s="139"/>
      <c r="Q697" s="139"/>
      <c r="R697" s="139"/>
      <c r="S697" s="97"/>
      <c r="T697" s="89" t="s">
        <v>3307</v>
      </c>
      <c r="U697" s="8"/>
      <c r="V697" s="8" t="s">
        <v>3337</v>
      </c>
    </row>
    <row r="698">
      <c r="A698" s="6">
        <v>45342.0</v>
      </c>
      <c r="B698" s="135" t="s">
        <v>3464</v>
      </c>
      <c r="C698" s="88" t="s">
        <v>11805</v>
      </c>
      <c r="D698" s="8" t="s">
        <v>11806</v>
      </c>
      <c r="E698" s="8" t="s">
        <v>3306</v>
      </c>
      <c r="F698" s="130">
        <v>0.025</v>
      </c>
      <c r="G698" s="100">
        <v>1248.0</v>
      </c>
      <c r="H698" s="100">
        <v>365000.0</v>
      </c>
      <c r="I698" s="100">
        <f t="shared" ref="I698:I705" si="27">H698-J698</f>
        <v>282000</v>
      </c>
      <c r="J698" s="100">
        <v>83000.0</v>
      </c>
      <c r="K698" s="91" t="s">
        <v>11807</v>
      </c>
      <c r="L698" s="8" t="s">
        <v>66</v>
      </c>
      <c r="M698" s="8" t="s">
        <v>66</v>
      </c>
      <c r="N698" s="8"/>
      <c r="P698" s="139"/>
      <c r="Q698" s="139"/>
      <c r="R698" s="139"/>
      <c r="S698" s="97"/>
      <c r="T698" s="89" t="s">
        <v>4593</v>
      </c>
      <c r="U698" s="8"/>
      <c r="V698" s="8" t="s">
        <v>3337</v>
      </c>
    </row>
    <row r="699">
      <c r="A699" s="6">
        <v>45342.0</v>
      </c>
      <c r="B699" s="135" t="s">
        <v>4977</v>
      </c>
      <c r="C699" s="88" t="s">
        <v>11808</v>
      </c>
      <c r="D699" s="8" t="s">
        <v>11809</v>
      </c>
      <c r="E699" s="8" t="s">
        <v>3306</v>
      </c>
      <c r="F699" s="142">
        <v>0.03</v>
      </c>
      <c r="G699" s="100">
        <v>1780.0</v>
      </c>
      <c r="H699" s="100">
        <v>480000.0</v>
      </c>
      <c r="I699" s="100">
        <f t="shared" si="27"/>
        <v>403000</v>
      </c>
      <c r="J699" s="100">
        <v>77000.0</v>
      </c>
      <c r="K699" s="107"/>
      <c r="L699" s="8"/>
      <c r="M699" s="8"/>
      <c r="N699" s="8"/>
      <c r="P699" s="139"/>
      <c r="Q699" s="139"/>
      <c r="R699" s="139"/>
      <c r="S699" s="97"/>
      <c r="T699" s="89" t="s">
        <v>6258</v>
      </c>
      <c r="U699" s="8"/>
      <c r="V699" s="8" t="s">
        <v>3337</v>
      </c>
    </row>
    <row r="700">
      <c r="A700" s="6">
        <v>45338.0</v>
      </c>
      <c r="B700" s="8" t="s">
        <v>11810</v>
      </c>
      <c r="C700" s="88" t="s">
        <v>11811</v>
      </c>
      <c r="D700" s="136" t="s">
        <v>11812</v>
      </c>
      <c r="E700" s="8" t="s">
        <v>3306</v>
      </c>
      <c r="F700" s="130">
        <v>0.0426</v>
      </c>
      <c r="G700" s="100">
        <v>2026.0</v>
      </c>
      <c r="H700" s="100">
        <v>394000.0</v>
      </c>
      <c r="I700" s="100">
        <f t="shared" si="27"/>
        <v>365486</v>
      </c>
      <c r="J700" s="100">
        <v>28514.0</v>
      </c>
      <c r="K700" s="107"/>
      <c r="L700" s="8" t="s">
        <v>2900</v>
      </c>
      <c r="M700" s="8" t="s">
        <v>2900</v>
      </c>
      <c r="N700" s="8"/>
      <c r="P700" s="139"/>
      <c r="Q700" s="139"/>
      <c r="R700" s="139"/>
      <c r="S700" s="97"/>
      <c r="T700" s="89" t="s">
        <v>3940</v>
      </c>
      <c r="U700" s="8"/>
      <c r="V700" s="8" t="s">
        <v>3337</v>
      </c>
    </row>
    <row r="701">
      <c r="A701" s="6">
        <v>45338.0</v>
      </c>
      <c r="B701" s="135" t="s">
        <v>4641</v>
      </c>
      <c r="C701" s="88" t="s">
        <v>11813</v>
      </c>
      <c r="D701" s="8" t="s">
        <v>11814</v>
      </c>
      <c r="E701" s="8" t="s">
        <v>3851</v>
      </c>
      <c r="F701" s="130">
        <v>0.0275</v>
      </c>
      <c r="G701" s="100">
        <v>1525.0</v>
      </c>
      <c r="H701" s="100">
        <v>450000.0</v>
      </c>
      <c r="I701" s="100">
        <f t="shared" si="27"/>
        <v>351000</v>
      </c>
      <c r="J701" s="100">
        <v>99000.0</v>
      </c>
      <c r="K701" s="107"/>
      <c r="L701" s="8" t="s">
        <v>66</v>
      </c>
      <c r="M701" s="8" t="s">
        <v>66</v>
      </c>
      <c r="N701" s="8" t="s">
        <v>66</v>
      </c>
      <c r="P701" s="139"/>
      <c r="Q701" s="139"/>
      <c r="R701" s="139"/>
      <c r="S701" s="97"/>
      <c r="T701" s="89" t="s">
        <v>3307</v>
      </c>
      <c r="U701" s="8"/>
      <c r="V701" s="8" t="s">
        <v>3337</v>
      </c>
    </row>
    <row r="702">
      <c r="A702" s="6">
        <v>45338.0</v>
      </c>
      <c r="B702" s="8" t="s">
        <v>6831</v>
      </c>
      <c r="C702" s="88" t="s">
        <v>11815</v>
      </c>
      <c r="D702" s="8" t="s">
        <v>11816</v>
      </c>
      <c r="E702" s="8" t="s">
        <v>3851</v>
      </c>
      <c r="F702" s="142">
        <v>0.045</v>
      </c>
      <c r="G702" s="100">
        <v>1855.0</v>
      </c>
      <c r="H702" s="100">
        <v>429500.0</v>
      </c>
      <c r="I702" s="100">
        <f t="shared" si="27"/>
        <v>378500</v>
      </c>
      <c r="J702" s="100">
        <v>51000.0</v>
      </c>
      <c r="K702" s="107"/>
      <c r="L702" s="8"/>
      <c r="M702" s="8"/>
      <c r="N702" s="8"/>
      <c r="P702" s="139"/>
      <c r="Q702" s="139"/>
      <c r="R702" s="139"/>
      <c r="S702" s="97"/>
      <c r="T702" s="89" t="s">
        <v>4593</v>
      </c>
      <c r="U702" s="8"/>
      <c r="V702" s="8" t="s">
        <v>4826</v>
      </c>
    </row>
    <row r="703">
      <c r="A703" s="6">
        <v>45338.0</v>
      </c>
      <c r="B703" s="8" t="s">
        <v>9044</v>
      </c>
      <c r="C703" s="88" t="s">
        <v>11817</v>
      </c>
      <c r="D703" s="8" t="s">
        <v>11818</v>
      </c>
      <c r="E703" s="8" t="s">
        <v>3306</v>
      </c>
      <c r="F703" s="130">
        <v>0.0375</v>
      </c>
      <c r="G703" s="100">
        <v>2093.0</v>
      </c>
      <c r="H703" s="100">
        <v>478000.0</v>
      </c>
      <c r="I703" s="100">
        <f t="shared" si="27"/>
        <v>438000</v>
      </c>
      <c r="J703" s="100">
        <v>40000.0</v>
      </c>
      <c r="K703" s="107"/>
      <c r="L703" s="8"/>
      <c r="M703" s="8"/>
      <c r="N703" s="8"/>
      <c r="P703" s="139"/>
      <c r="Q703" s="139"/>
      <c r="R703" s="139"/>
      <c r="S703" s="97"/>
      <c r="T703" s="89" t="s">
        <v>4593</v>
      </c>
      <c r="U703" s="8"/>
      <c r="V703" s="8" t="s">
        <v>3337</v>
      </c>
    </row>
    <row r="704">
      <c r="A704" s="6">
        <v>45338.0</v>
      </c>
      <c r="B704" s="8" t="s">
        <v>11819</v>
      </c>
      <c r="C704" s="88" t="s">
        <v>11820</v>
      </c>
      <c r="D704" s="8" t="s">
        <v>11821</v>
      </c>
      <c r="E704" s="8" t="s">
        <v>5442</v>
      </c>
      <c r="F704" s="142">
        <v>0.06</v>
      </c>
      <c r="G704" s="100">
        <v>2911.0</v>
      </c>
      <c r="H704" s="100">
        <v>650000.0</v>
      </c>
      <c r="I704" s="100">
        <f t="shared" si="27"/>
        <v>599000</v>
      </c>
      <c r="J704" s="100">
        <v>51000.0</v>
      </c>
      <c r="K704" s="107"/>
      <c r="L704" s="8"/>
      <c r="M704" s="8"/>
      <c r="N704" s="8"/>
      <c r="P704" s="139"/>
      <c r="Q704" s="139"/>
      <c r="R704" s="139"/>
      <c r="S704" s="97"/>
      <c r="T704" s="89" t="s">
        <v>4593</v>
      </c>
      <c r="U704" s="8"/>
      <c r="V704" s="8" t="s">
        <v>3337</v>
      </c>
    </row>
    <row r="705">
      <c r="A705" s="6">
        <v>45338.0</v>
      </c>
      <c r="B705" s="8" t="s">
        <v>11822</v>
      </c>
      <c r="C705" s="88" t="s">
        <v>11823</v>
      </c>
      <c r="D705" s="8" t="s">
        <v>11824</v>
      </c>
      <c r="E705" s="8" t="s">
        <v>5442</v>
      </c>
      <c r="F705" s="130">
        <v>0.03375</v>
      </c>
      <c r="G705" s="100">
        <v>1556.0</v>
      </c>
      <c r="H705" s="100">
        <v>405000.0</v>
      </c>
      <c r="I705" s="100">
        <f t="shared" si="27"/>
        <v>347000</v>
      </c>
      <c r="J705" s="100">
        <v>58000.0</v>
      </c>
      <c r="K705" s="107"/>
      <c r="L705" s="8"/>
      <c r="M705" s="8"/>
      <c r="N705" s="8"/>
      <c r="P705" s="139"/>
      <c r="Q705" s="139"/>
      <c r="R705" s="139"/>
      <c r="S705" s="97"/>
      <c r="T705" s="89" t="s">
        <v>4593</v>
      </c>
      <c r="U705" s="8"/>
      <c r="V705" s="8" t="s">
        <v>4826</v>
      </c>
    </row>
    <row r="706">
      <c r="A706" s="6">
        <v>45337.0</v>
      </c>
      <c r="B706" s="8" t="s">
        <v>11825</v>
      </c>
      <c r="C706" s="88" t="s">
        <v>11826</v>
      </c>
      <c r="D706" s="8" t="s">
        <v>11827</v>
      </c>
      <c r="E706" s="8" t="s">
        <v>3306</v>
      </c>
      <c r="F706" s="130">
        <v>0.0355</v>
      </c>
      <c r="G706" s="100">
        <v>2168.0</v>
      </c>
      <c r="H706" s="100">
        <v>494500.0</v>
      </c>
      <c r="I706" s="100">
        <v>458839.0</v>
      </c>
      <c r="J706" s="100">
        <f>H706-I706</f>
        <v>35661</v>
      </c>
      <c r="K706" s="91" t="s">
        <v>11828</v>
      </c>
      <c r="L706" s="8" t="s">
        <v>66</v>
      </c>
      <c r="M706" s="8" t="s">
        <v>66</v>
      </c>
      <c r="N706" s="8"/>
      <c r="P706" s="85">
        <v>4.0</v>
      </c>
      <c r="Q706" s="85">
        <v>4.0</v>
      </c>
      <c r="R706" s="86">
        <v>2495.0</v>
      </c>
      <c r="S706" s="97"/>
      <c r="T706" s="89" t="s">
        <v>3940</v>
      </c>
      <c r="U706" s="8" t="s">
        <v>5579</v>
      </c>
      <c r="V706" s="8" t="s">
        <v>3337</v>
      </c>
    </row>
    <row r="707">
      <c r="A707" s="6">
        <v>45337.0</v>
      </c>
      <c r="B707" s="8" t="s">
        <v>4913</v>
      </c>
      <c r="C707" s="88" t="s">
        <v>11829</v>
      </c>
      <c r="D707" s="8" t="s">
        <v>11830</v>
      </c>
      <c r="E707" s="8" t="s">
        <v>3306</v>
      </c>
      <c r="F707" s="142">
        <v>0.06</v>
      </c>
      <c r="G707" s="100">
        <v>4149.0</v>
      </c>
      <c r="H707" s="100">
        <v>759900.0</v>
      </c>
      <c r="I707" s="100">
        <f t="shared" ref="I707:I718" si="28">H707-J707</f>
        <v>676900</v>
      </c>
      <c r="J707" s="100">
        <v>83000.0</v>
      </c>
      <c r="K707" s="107"/>
      <c r="L707" s="8" t="s">
        <v>2900</v>
      </c>
      <c r="M707" s="8" t="s">
        <v>2900</v>
      </c>
      <c r="N707" s="8"/>
      <c r="P707" s="139"/>
      <c r="Q707" s="139"/>
      <c r="R707" s="139"/>
      <c r="S707" s="97"/>
      <c r="T707" s="89" t="s">
        <v>6108</v>
      </c>
      <c r="U707" s="8"/>
      <c r="V707" s="8" t="s">
        <v>3337</v>
      </c>
    </row>
    <row r="708">
      <c r="A708" s="6">
        <v>45337.0</v>
      </c>
      <c r="B708" s="8" t="s">
        <v>11831</v>
      </c>
      <c r="C708" s="88" t="s">
        <v>11832</v>
      </c>
      <c r="D708" s="8" t="s">
        <v>11833</v>
      </c>
      <c r="E708" s="8" t="s">
        <v>3306</v>
      </c>
      <c r="F708" s="130">
        <v>0.05875</v>
      </c>
      <c r="G708" s="100">
        <v>2687.0</v>
      </c>
      <c r="H708" s="100">
        <v>483000.0</v>
      </c>
      <c r="I708" s="100">
        <f t="shared" si="28"/>
        <v>445000</v>
      </c>
      <c r="J708" s="100">
        <v>38000.0</v>
      </c>
      <c r="K708" s="107"/>
      <c r="L708" s="8" t="s">
        <v>2900</v>
      </c>
      <c r="M708" s="8" t="s">
        <v>2900</v>
      </c>
      <c r="N708" s="8"/>
      <c r="P708" s="139"/>
      <c r="Q708" s="139"/>
      <c r="R708" s="139"/>
      <c r="S708" s="97"/>
      <c r="T708" s="89" t="s">
        <v>3940</v>
      </c>
      <c r="U708" s="8"/>
      <c r="V708" s="8" t="s">
        <v>3337</v>
      </c>
    </row>
    <row r="709">
      <c r="A709" s="6">
        <v>45337.0</v>
      </c>
      <c r="B709" s="135" t="s">
        <v>4292</v>
      </c>
      <c r="C709" s="88" t="s">
        <v>11834</v>
      </c>
      <c r="D709" s="136" t="s">
        <v>11835</v>
      </c>
      <c r="E709" s="8" t="s">
        <v>5442</v>
      </c>
      <c r="F709" s="130">
        <v>0.037</v>
      </c>
      <c r="G709" s="100">
        <v>1337.0</v>
      </c>
      <c r="H709" s="100">
        <v>325000.0</v>
      </c>
      <c r="I709" s="100">
        <f t="shared" si="28"/>
        <v>303000</v>
      </c>
      <c r="J709" s="100">
        <v>22000.0</v>
      </c>
      <c r="K709" s="107"/>
      <c r="L709" s="8" t="s">
        <v>2900</v>
      </c>
      <c r="M709" s="8" t="s">
        <v>2900</v>
      </c>
      <c r="N709" s="8"/>
      <c r="P709" s="139"/>
      <c r="Q709" s="139"/>
      <c r="R709" s="139"/>
      <c r="S709" s="97"/>
      <c r="T709" s="89" t="s">
        <v>4593</v>
      </c>
      <c r="U709" s="8"/>
      <c r="V709" s="8" t="s">
        <v>3337</v>
      </c>
    </row>
    <row r="710">
      <c r="A710" s="6">
        <v>45337.0</v>
      </c>
      <c r="B710" s="8" t="s">
        <v>11836</v>
      </c>
      <c r="C710" s="88" t="s">
        <v>11837</v>
      </c>
      <c r="D710" s="136" t="s">
        <v>11838</v>
      </c>
      <c r="E710" s="8" t="s">
        <v>3306</v>
      </c>
      <c r="F710" s="130">
        <v>0.0275</v>
      </c>
      <c r="G710" s="100">
        <v>1723.0</v>
      </c>
      <c r="H710" s="100">
        <v>480000.0</v>
      </c>
      <c r="I710" s="100">
        <f t="shared" si="28"/>
        <v>408414</v>
      </c>
      <c r="J710" s="100">
        <v>71586.0</v>
      </c>
      <c r="K710" s="107"/>
      <c r="L710" s="8" t="s">
        <v>2900</v>
      </c>
      <c r="M710" s="8" t="s">
        <v>2900</v>
      </c>
      <c r="N710" s="8"/>
      <c r="P710" s="139"/>
      <c r="Q710" s="139"/>
      <c r="R710" s="139"/>
      <c r="S710" s="97"/>
      <c r="T710" s="89" t="s">
        <v>6258</v>
      </c>
      <c r="U710" s="8"/>
      <c r="V710" s="8" t="s">
        <v>4826</v>
      </c>
    </row>
    <row r="711">
      <c r="A711" s="6">
        <v>45337.0</v>
      </c>
      <c r="B711" s="8" t="s">
        <v>4789</v>
      </c>
      <c r="C711" s="88" t="s">
        <v>11839</v>
      </c>
      <c r="D711" s="8" t="s">
        <v>11840</v>
      </c>
      <c r="E711" s="8" t="s">
        <v>3306</v>
      </c>
      <c r="F711" s="130">
        <v>0.05125</v>
      </c>
      <c r="G711" s="100">
        <v>3336.0</v>
      </c>
      <c r="H711" s="100">
        <v>635000.0</v>
      </c>
      <c r="I711" s="100">
        <f t="shared" si="28"/>
        <v>573000</v>
      </c>
      <c r="J711" s="100">
        <v>62000.0</v>
      </c>
      <c r="K711" s="107"/>
      <c r="L711" s="8"/>
      <c r="M711" s="8"/>
      <c r="N711" s="8"/>
      <c r="P711" s="139"/>
      <c r="Q711" s="139"/>
      <c r="R711" s="139"/>
      <c r="S711" s="97"/>
      <c r="T711" s="89" t="s">
        <v>4593</v>
      </c>
      <c r="U711" s="8"/>
      <c r="V711" s="8" t="s">
        <v>4826</v>
      </c>
    </row>
    <row r="712">
      <c r="A712" s="6">
        <v>45337.0</v>
      </c>
      <c r="B712" s="8" t="s">
        <v>4630</v>
      </c>
      <c r="C712" s="88" t="s">
        <v>11841</v>
      </c>
      <c r="D712" s="8" t="s">
        <v>11842</v>
      </c>
      <c r="E712" s="8" t="s">
        <v>3306</v>
      </c>
      <c r="F712" s="130">
        <v>0.0525</v>
      </c>
      <c r="G712" s="100">
        <v>3609.0</v>
      </c>
      <c r="H712" s="100">
        <v>644000.0</v>
      </c>
      <c r="I712" s="100">
        <f t="shared" si="28"/>
        <v>622000</v>
      </c>
      <c r="J712" s="100">
        <v>22000.0</v>
      </c>
      <c r="K712" s="107"/>
      <c r="L712" s="8"/>
      <c r="M712" s="8"/>
      <c r="N712" s="8"/>
      <c r="P712" s="139"/>
      <c r="Q712" s="139"/>
      <c r="R712" s="139"/>
      <c r="S712" s="97"/>
      <c r="T712" s="89" t="s">
        <v>4593</v>
      </c>
      <c r="U712" s="8"/>
      <c r="V712" s="8" t="s">
        <v>3337</v>
      </c>
    </row>
    <row r="713">
      <c r="A713" s="6">
        <v>45337.0</v>
      </c>
      <c r="B713" s="8" t="s">
        <v>11843</v>
      </c>
      <c r="C713" s="88" t="s">
        <v>11844</v>
      </c>
      <c r="D713" s="8" t="s">
        <v>11845</v>
      </c>
      <c r="E713" s="8" t="s">
        <v>3306</v>
      </c>
      <c r="F713" s="130">
        <v>0.05125</v>
      </c>
      <c r="G713" s="100">
        <v>3426.0</v>
      </c>
      <c r="H713" s="100">
        <v>654000.0</v>
      </c>
      <c r="I713" s="100">
        <f t="shared" si="28"/>
        <v>609000</v>
      </c>
      <c r="J713" s="100">
        <v>45000.0</v>
      </c>
      <c r="K713" s="107"/>
      <c r="L713" s="8"/>
      <c r="M713" s="8"/>
      <c r="N713" s="8"/>
      <c r="P713" s="139"/>
      <c r="Q713" s="139"/>
      <c r="R713" s="139"/>
      <c r="S713" s="97"/>
      <c r="T713" s="89" t="s">
        <v>4593</v>
      </c>
      <c r="U713" s="8"/>
      <c r="V713" s="8" t="s">
        <v>3337</v>
      </c>
    </row>
    <row r="714">
      <c r="A714" s="6">
        <v>45337.0</v>
      </c>
      <c r="B714" s="8" t="s">
        <v>7681</v>
      </c>
      <c r="C714" s="88" t="s">
        <v>11846</v>
      </c>
      <c r="D714" s="8" t="s">
        <v>11847</v>
      </c>
      <c r="E714" s="8" t="s">
        <v>3306</v>
      </c>
      <c r="F714" s="142">
        <v>0.06</v>
      </c>
      <c r="G714" s="100">
        <v>3423.0</v>
      </c>
      <c r="H714" s="100">
        <v>580000.0</v>
      </c>
      <c r="I714" s="100">
        <f t="shared" si="28"/>
        <v>557000</v>
      </c>
      <c r="J714" s="100">
        <v>23000.0</v>
      </c>
      <c r="K714" s="107"/>
      <c r="L714" s="8"/>
      <c r="M714" s="8"/>
      <c r="N714" s="8"/>
      <c r="P714" s="139"/>
      <c r="Q714" s="139"/>
      <c r="R714" s="139"/>
      <c r="S714" s="97"/>
      <c r="T714" s="89" t="s">
        <v>4593</v>
      </c>
      <c r="U714" s="8"/>
      <c r="V714" s="8" t="s">
        <v>3337</v>
      </c>
    </row>
    <row r="715">
      <c r="A715" s="6">
        <v>45337.0</v>
      </c>
      <c r="B715" s="8" t="s">
        <v>11848</v>
      </c>
      <c r="C715" s="88" t="s">
        <v>11849</v>
      </c>
      <c r="D715" s="8" t="s">
        <v>11850</v>
      </c>
      <c r="E715" s="8" t="s">
        <v>5442</v>
      </c>
      <c r="F715" s="130">
        <v>0.05875</v>
      </c>
      <c r="G715" s="100">
        <v>2985.0</v>
      </c>
      <c r="H715" s="100">
        <v>545000.0</v>
      </c>
      <c r="I715" s="100">
        <f t="shared" si="28"/>
        <v>513000</v>
      </c>
      <c r="J715" s="100">
        <v>32000.0</v>
      </c>
      <c r="K715" s="107"/>
      <c r="L715" s="8"/>
      <c r="M715" s="8"/>
      <c r="N715" s="8"/>
      <c r="P715" s="139"/>
      <c r="Q715" s="139"/>
      <c r="R715" s="139"/>
      <c r="S715" s="97"/>
      <c r="T715" s="89" t="s">
        <v>6258</v>
      </c>
      <c r="U715" s="8"/>
      <c r="V715" s="8" t="s">
        <v>3337</v>
      </c>
    </row>
    <row r="716">
      <c r="A716" s="6">
        <v>45337.0</v>
      </c>
      <c r="B716" s="8" t="s">
        <v>7320</v>
      </c>
      <c r="C716" s="88" t="s">
        <v>11851</v>
      </c>
      <c r="D716" s="8" t="s">
        <v>11852</v>
      </c>
      <c r="E716" s="8" t="s">
        <v>3306</v>
      </c>
      <c r="F716" s="130">
        <v>0.02875</v>
      </c>
      <c r="G716" s="100">
        <v>1115.0</v>
      </c>
      <c r="H716" s="100">
        <v>350000.0</v>
      </c>
      <c r="I716" s="100">
        <f t="shared" si="28"/>
        <v>253000</v>
      </c>
      <c r="J716" s="100">
        <v>97000.0</v>
      </c>
      <c r="K716" s="107"/>
      <c r="L716" s="8"/>
      <c r="M716" s="8"/>
      <c r="N716" s="8"/>
      <c r="P716" s="139"/>
      <c r="Q716" s="139"/>
      <c r="R716" s="139"/>
      <c r="S716" s="97"/>
      <c r="T716" s="89" t="s">
        <v>4593</v>
      </c>
      <c r="U716" s="8"/>
      <c r="V716" s="8" t="s">
        <v>3337</v>
      </c>
    </row>
    <row r="717">
      <c r="A717" s="6">
        <v>45337.0</v>
      </c>
      <c r="B717" s="8" t="s">
        <v>7454</v>
      </c>
      <c r="C717" s="88" t="s">
        <v>11853</v>
      </c>
      <c r="D717" s="8" t="s">
        <v>11854</v>
      </c>
      <c r="E717" s="8" t="s">
        <v>3306</v>
      </c>
      <c r="F717" s="130">
        <v>0.0237</v>
      </c>
      <c r="G717" s="100">
        <v>3834.0</v>
      </c>
      <c r="H717" s="100">
        <v>975000.0</v>
      </c>
      <c r="I717" s="100">
        <f t="shared" si="28"/>
        <v>885000</v>
      </c>
      <c r="J717" s="100">
        <v>90000.0</v>
      </c>
      <c r="K717" s="107"/>
      <c r="L717" s="8"/>
      <c r="M717" s="8"/>
      <c r="N717" s="8"/>
      <c r="P717" s="139"/>
      <c r="Q717" s="139"/>
      <c r="R717" s="139"/>
      <c r="S717" s="97"/>
      <c r="T717" s="89" t="s">
        <v>4593</v>
      </c>
      <c r="U717" s="8"/>
      <c r="V717" s="8" t="s">
        <v>4826</v>
      </c>
    </row>
    <row r="718">
      <c r="A718" s="6">
        <v>45337.0</v>
      </c>
      <c r="B718" s="8" t="s">
        <v>11855</v>
      </c>
      <c r="C718" s="88" t="s">
        <v>11856</v>
      </c>
      <c r="D718" s="8" t="s">
        <v>11857</v>
      </c>
      <c r="E718" s="8" t="s">
        <v>3306</v>
      </c>
      <c r="F718" s="130">
        <v>0.0299</v>
      </c>
      <c r="G718" s="100">
        <v>1379.0</v>
      </c>
      <c r="H718" s="100">
        <v>375000.0</v>
      </c>
      <c r="I718" s="100">
        <f t="shared" si="28"/>
        <v>311000</v>
      </c>
      <c r="J718" s="100">
        <v>64000.0</v>
      </c>
      <c r="K718" s="107"/>
      <c r="L718" s="8"/>
      <c r="M718" s="8"/>
      <c r="N718" s="8"/>
      <c r="P718" s="139"/>
      <c r="Q718" s="139"/>
      <c r="R718" s="139"/>
      <c r="S718" s="97"/>
      <c r="T718" s="89" t="s">
        <v>6197</v>
      </c>
      <c r="U718" s="8"/>
      <c r="V718" s="8" t="s">
        <v>3337</v>
      </c>
    </row>
    <row r="719">
      <c r="A719" s="6">
        <v>45336.0</v>
      </c>
      <c r="B719" s="8" t="s">
        <v>4571</v>
      </c>
      <c r="C719" s="88" t="s">
        <v>11858</v>
      </c>
      <c r="D719" s="8" t="s">
        <v>11859</v>
      </c>
      <c r="E719" s="8" t="s">
        <v>3851</v>
      </c>
      <c r="F719" s="142">
        <v>0.0562</v>
      </c>
      <c r="G719" s="100">
        <v>2541.0</v>
      </c>
      <c r="H719" s="100">
        <v>466000.0</v>
      </c>
      <c r="I719" s="100">
        <v>432379.0</v>
      </c>
      <c r="J719" s="100">
        <f>H719-I719</f>
        <v>33621</v>
      </c>
      <c r="K719" s="107"/>
      <c r="L719" s="8" t="s">
        <v>2900</v>
      </c>
      <c r="M719" s="8" t="s">
        <v>2900</v>
      </c>
      <c r="N719" s="8"/>
      <c r="P719" s="85">
        <v>4.0</v>
      </c>
      <c r="Q719" s="85">
        <v>3.0</v>
      </c>
      <c r="R719" s="86">
        <v>2645.0</v>
      </c>
      <c r="S719" s="97"/>
      <c r="T719" s="89" t="s">
        <v>6108</v>
      </c>
      <c r="U719" s="8" t="s">
        <v>5579</v>
      </c>
      <c r="V719" s="8" t="s">
        <v>4826</v>
      </c>
    </row>
    <row r="720">
      <c r="A720" s="6">
        <v>45336.0</v>
      </c>
      <c r="B720" s="8" t="s">
        <v>11860</v>
      </c>
      <c r="C720" s="88" t="s">
        <v>11861</v>
      </c>
      <c r="D720" s="8" t="s">
        <v>11862</v>
      </c>
      <c r="E720" s="8" t="s">
        <v>3306</v>
      </c>
      <c r="F720" s="130">
        <v>0.0275</v>
      </c>
      <c r="G720" s="100">
        <v>2653.0</v>
      </c>
      <c r="H720" s="100">
        <v>670000.0</v>
      </c>
      <c r="I720" s="100">
        <v>600022.0</v>
      </c>
      <c r="J720" s="100">
        <v>31156.0</v>
      </c>
      <c r="K720" s="91" t="s">
        <v>11863</v>
      </c>
      <c r="L720" s="8" t="s">
        <v>66</v>
      </c>
      <c r="M720" s="8" t="s">
        <v>66</v>
      </c>
      <c r="N720" s="8"/>
      <c r="P720" s="85">
        <v>5.0</v>
      </c>
      <c r="Q720" s="85">
        <v>3.0</v>
      </c>
      <c r="R720" s="86">
        <v>3960.0</v>
      </c>
      <c r="S720" s="87">
        <v>110.0</v>
      </c>
      <c r="T720" s="89" t="s">
        <v>3307</v>
      </c>
      <c r="U720" s="8"/>
      <c r="V720" s="8" t="s">
        <v>4826</v>
      </c>
    </row>
    <row r="721">
      <c r="A721" s="6">
        <v>45336.0</v>
      </c>
      <c r="B721" s="135" t="s">
        <v>4977</v>
      </c>
      <c r="C721" s="88" t="s">
        <v>11864</v>
      </c>
      <c r="D721" s="8" t="s">
        <v>11865</v>
      </c>
      <c r="E721" s="8" t="s">
        <v>5442</v>
      </c>
      <c r="F721" s="130">
        <v>0.05125</v>
      </c>
      <c r="G721" s="100">
        <v>3027.0</v>
      </c>
      <c r="H721" s="100">
        <v>599999.0</v>
      </c>
      <c r="I721" s="100">
        <f t="shared" ref="I721:I724" si="29">H721-J721</f>
        <v>537999</v>
      </c>
      <c r="J721" s="100">
        <v>62000.0</v>
      </c>
      <c r="K721" s="107"/>
      <c r="L721" s="8"/>
      <c r="M721" s="8"/>
      <c r="N721" s="8"/>
      <c r="P721" s="139"/>
      <c r="Q721" s="139"/>
      <c r="R721" s="139"/>
      <c r="S721" s="97"/>
      <c r="T721" s="89" t="s">
        <v>4593</v>
      </c>
      <c r="U721" s="8"/>
      <c r="V721" s="8" t="s">
        <v>3337</v>
      </c>
    </row>
    <row r="722">
      <c r="A722" s="6">
        <v>45336.0</v>
      </c>
      <c r="B722" s="135" t="s">
        <v>5509</v>
      </c>
      <c r="C722" s="88" t="s">
        <v>11866</v>
      </c>
      <c r="D722" s="8" t="s">
        <v>6416</v>
      </c>
      <c r="E722" s="8" t="s">
        <v>5442</v>
      </c>
      <c r="F722" s="130">
        <v>0.0438</v>
      </c>
      <c r="G722" s="100">
        <v>3335.0</v>
      </c>
      <c r="H722" s="100">
        <v>660000.0</v>
      </c>
      <c r="I722" s="100">
        <f t="shared" si="29"/>
        <v>604000</v>
      </c>
      <c r="J722" s="100">
        <v>56000.0</v>
      </c>
      <c r="K722" s="107"/>
      <c r="L722" s="8"/>
      <c r="M722" s="8"/>
      <c r="N722" s="8"/>
      <c r="P722" s="139"/>
      <c r="Q722" s="139"/>
      <c r="R722" s="139"/>
      <c r="S722" s="97"/>
      <c r="T722" s="89" t="s">
        <v>4593</v>
      </c>
      <c r="U722" s="8"/>
      <c r="V722" s="8" t="s">
        <v>3337</v>
      </c>
    </row>
    <row r="723">
      <c r="A723" s="6">
        <v>45336.0</v>
      </c>
      <c r="B723" s="8" t="s">
        <v>11867</v>
      </c>
      <c r="C723" s="88" t="s">
        <v>11868</v>
      </c>
      <c r="D723" s="8" t="s">
        <v>11869</v>
      </c>
      <c r="E723" s="8" t="s">
        <v>5442</v>
      </c>
      <c r="F723" s="142">
        <v>0.05</v>
      </c>
      <c r="G723" s="100">
        <v>3543.0</v>
      </c>
      <c r="H723" s="100">
        <v>675000.0</v>
      </c>
      <c r="I723" s="100">
        <f t="shared" si="29"/>
        <v>625000</v>
      </c>
      <c r="J723" s="100">
        <v>50000.0</v>
      </c>
      <c r="K723" s="107"/>
      <c r="L723" s="8"/>
      <c r="M723" s="8"/>
      <c r="N723" s="8"/>
      <c r="P723" s="139"/>
      <c r="Q723" s="139"/>
      <c r="R723" s="139"/>
      <c r="S723" s="97"/>
      <c r="T723" s="89" t="s">
        <v>4593</v>
      </c>
      <c r="U723" s="8"/>
      <c r="V723" s="8" t="s">
        <v>3337</v>
      </c>
    </row>
    <row r="724">
      <c r="A724" s="6">
        <v>45335.0</v>
      </c>
      <c r="B724" s="8" t="s">
        <v>9416</v>
      </c>
      <c r="C724" s="12" t="s">
        <v>11870</v>
      </c>
      <c r="D724" s="8" t="s">
        <v>11871</v>
      </c>
      <c r="E724" s="8" t="s">
        <v>5442</v>
      </c>
      <c r="F724" s="130">
        <v>0.0275</v>
      </c>
      <c r="G724" s="100">
        <v>1793.0</v>
      </c>
      <c r="H724" s="100">
        <v>446500.0</v>
      </c>
      <c r="I724" s="100">
        <f t="shared" si="29"/>
        <v>409500</v>
      </c>
      <c r="J724" s="100">
        <v>37000.0</v>
      </c>
      <c r="K724" s="107"/>
      <c r="L724" s="8"/>
      <c r="M724" s="8"/>
      <c r="N724" s="8"/>
      <c r="P724" s="139"/>
      <c r="Q724" s="139"/>
      <c r="R724" s="139"/>
      <c r="S724" s="97"/>
      <c r="T724" s="89" t="s">
        <v>4593</v>
      </c>
      <c r="U724" s="8"/>
      <c r="V724" s="8" t="s">
        <v>3337</v>
      </c>
    </row>
    <row r="725">
      <c r="A725" s="89"/>
      <c r="B725" s="8" t="s">
        <v>4390</v>
      </c>
      <c r="C725" s="88" t="s">
        <v>11872</v>
      </c>
      <c r="D725" s="8" t="s">
        <v>11873</v>
      </c>
      <c r="E725" s="8" t="s">
        <v>3306</v>
      </c>
      <c r="F725" s="130">
        <v>0.0275</v>
      </c>
      <c r="G725" s="100">
        <v>1570.0</v>
      </c>
      <c r="H725" s="100">
        <v>425000.0</v>
      </c>
      <c r="I725" s="100">
        <v>362544.0</v>
      </c>
      <c r="J725" s="100">
        <f>H725-I725</f>
        <v>62456</v>
      </c>
      <c r="K725" s="91" t="s">
        <v>11874</v>
      </c>
      <c r="L725" s="8" t="s">
        <v>66</v>
      </c>
      <c r="M725" s="8" t="s">
        <v>66</v>
      </c>
      <c r="N725" s="8" t="s">
        <v>66</v>
      </c>
      <c r="P725" s="85">
        <v>4.0</v>
      </c>
      <c r="Q725" s="85">
        <v>3.0</v>
      </c>
      <c r="R725" s="86">
        <v>1806.0</v>
      </c>
      <c r="S725" s="97"/>
      <c r="T725" s="89" t="s">
        <v>6258</v>
      </c>
      <c r="U725" s="8"/>
      <c r="V725" s="8" t="s">
        <v>4826</v>
      </c>
    </row>
  </sheetData>
  <conditionalFormatting sqref="J1:J725">
    <cfRule type="cellIs" dxfId="0" priority="1" operator="greaterThan">
      <formula>150000</formula>
    </cfRule>
  </conditionalFormatting>
  <conditionalFormatting sqref="J1:J725">
    <cfRule type="cellIs" dxfId="2" priority="2" operator="lessThan">
      <formula>0</formula>
    </cfRule>
  </conditionalFormatting>
  <conditionalFormatting sqref="F1:F725">
    <cfRule type="cellIs" dxfId="3" priority="3" operator="lessThanOrEqual">
      <formula>"3.50%"</formula>
    </cfRule>
  </conditionalFormatting>
  <conditionalFormatting sqref="J1:J725">
    <cfRule type="cellIs" dxfId="4" priority="4" operator="lessThanOrEqual">
      <formula>50000</formula>
    </cfRule>
  </conditionalFormatting>
  <dataValidations>
    <dataValidation type="list" allowBlank="1" showErrorMessage="1" sqref="E2:E493 E495:E578 E580:E585 E587:E588 E590:E606 E608:E620 E622:E649 E651:E656 E658:E661 E663:E667 E669:E676 E678:E683 E685:E690 E692 E694:E703 E706:E708 E710:E714 E716:E720 E725">
      <formula1>"VA,FHA,Non-Veteran VA,Maybe Non-Veteran VA"</formula1>
    </dataValidation>
    <dataValidation type="list" allowBlank="1" showErrorMessage="1" sqref="M2:M94">
      <formula1>"Yes! Assumable Investor,Yes! Potential Assumable Investor,NO,Yes! FHA,Yes! VA"</formula1>
    </dataValidation>
    <dataValidation type="list" allowBlank="1" showErrorMessage="1" sqref="T162:T182 T184:T241 T243:T259 T261:T725">
      <formula1>"Sold,Active,Pending,Under Contract,Withdrawn,Cancelled,Expired,Off-market"</formula1>
    </dataValidation>
    <dataValidation type="list" allowBlank="1" showErrorMessage="1" sqref="L2:L94 N2:N94 L95:N725">
      <formula1>"Yes,No"</formula1>
    </dataValidation>
    <dataValidation type="list" allowBlank="1" showErrorMessage="1" sqref="T2:T161 T183 T242 T260">
      <formula1>"Sold,Active,Pending,Under Contract,Withdrawn,Cancelled,Expired,Off Market"</formula1>
    </dataValidation>
  </dataValidations>
  <hyperlinks>
    <hyperlink r:id="rId2" ref="V1"/>
    <hyperlink r:id="rId3" ref="C2"/>
    <hyperlink r:id="rId4" ref="C3"/>
    <hyperlink r:id="rId5" ref="C4"/>
    <hyperlink r:id="rId6" ref="C5"/>
    <hyperlink r:id="rId7" ref="C6"/>
    <hyperlink r:id="rId8" ref="C7"/>
    <hyperlink r:id="rId9" ref="C8"/>
    <hyperlink r:id="rId10" ref="C9"/>
    <hyperlink r:id="rId11" ref="C10"/>
    <hyperlink r:id="rId12" ref="C11"/>
    <hyperlink r:id="rId13" ref="C12"/>
    <hyperlink r:id="rId14" ref="C13"/>
    <hyperlink r:id="rId15" ref="C14"/>
    <hyperlink r:id="rId16" ref="C15"/>
    <hyperlink r:id="rId17" ref="C16"/>
    <hyperlink r:id="rId18" ref="C17"/>
    <hyperlink r:id="rId19" ref="C18"/>
    <hyperlink r:id="rId20" ref="U18"/>
    <hyperlink r:id="rId21" ref="C19"/>
    <hyperlink r:id="rId22" ref="C20"/>
    <hyperlink r:id="rId23" ref="C21"/>
    <hyperlink r:id="rId24" ref="C22"/>
    <hyperlink r:id="rId25" ref="C23"/>
    <hyperlink r:id="rId26" ref="C24"/>
    <hyperlink r:id="rId27" ref="C25"/>
    <hyperlink r:id="rId28" ref="C26"/>
    <hyperlink r:id="rId29" ref="C27"/>
    <hyperlink r:id="rId30" ref="C28"/>
    <hyperlink r:id="rId31" ref="C29"/>
    <hyperlink r:id="rId32" ref="C30"/>
    <hyperlink r:id="rId33" ref="C31"/>
    <hyperlink r:id="rId34" ref="C32"/>
    <hyperlink r:id="rId35" ref="C33"/>
    <hyperlink r:id="rId36" ref="C34"/>
    <hyperlink r:id="rId37" ref="C35"/>
    <hyperlink r:id="rId38" ref="C36"/>
    <hyperlink r:id="rId39" ref="C37"/>
    <hyperlink r:id="rId40" ref="C38"/>
    <hyperlink r:id="rId41" ref="C39"/>
    <hyperlink r:id="rId42" ref="C40"/>
    <hyperlink r:id="rId43" ref="C41"/>
    <hyperlink r:id="rId44" ref="C42"/>
    <hyperlink r:id="rId45" ref="C43"/>
    <hyperlink r:id="rId46" ref="C44"/>
    <hyperlink r:id="rId47" ref="C45"/>
    <hyperlink r:id="rId48" ref="C46"/>
    <hyperlink r:id="rId49" ref="C47"/>
    <hyperlink r:id="rId50" ref="C48"/>
    <hyperlink r:id="rId51" ref="C49"/>
    <hyperlink r:id="rId52" ref="C50"/>
    <hyperlink r:id="rId53" ref="C51"/>
    <hyperlink r:id="rId54" ref="C52"/>
    <hyperlink r:id="rId55" ref="C53"/>
    <hyperlink r:id="rId56" ref="C54"/>
    <hyperlink r:id="rId57" ref="C55"/>
    <hyperlink r:id="rId58" ref="C56"/>
    <hyperlink r:id="rId59" ref="C57"/>
    <hyperlink r:id="rId60" ref="C58"/>
    <hyperlink r:id="rId61" ref="C59"/>
    <hyperlink r:id="rId62" ref="C60"/>
    <hyperlink r:id="rId63" ref="C61"/>
    <hyperlink r:id="rId64" ref="C62"/>
    <hyperlink r:id="rId65" ref="C63"/>
    <hyperlink r:id="rId66" ref="C64"/>
    <hyperlink r:id="rId67" ref="C65"/>
    <hyperlink r:id="rId68" location="gid=505231870" ref="O65"/>
    <hyperlink r:id="rId69" ref="C66"/>
    <hyperlink r:id="rId70" ref="C67"/>
    <hyperlink r:id="rId71" location="gid=117995143" ref="O67"/>
    <hyperlink r:id="rId72" ref="C68"/>
    <hyperlink r:id="rId73" ref="C69"/>
    <hyperlink r:id="rId74" ref="C70"/>
    <hyperlink r:id="rId75" ref="C73"/>
    <hyperlink r:id="rId76" location="gid=916621425" ref="O73"/>
    <hyperlink r:id="rId77" ref="C75"/>
    <hyperlink r:id="rId78" ref="C77"/>
    <hyperlink r:id="rId79" ref="C78"/>
    <hyperlink r:id="rId80" ref="C79"/>
    <hyperlink r:id="rId81" ref="C80"/>
    <hyperlink r:id="rId82" ref="C81"/>
    <hyperlink r:id="rId83" location="gid=1353041793" ref="O81"/>
    <hyperlink r:id="rId84" ref="C82"/>
    <hyperlink r:id="rId85" ref="C83"/>
    <hyperlink r:id="rId86" location="gid=1126459255" ref="O83"/>
    <hyperlink r:id="rId87" ref="C84"/>
    <hyperlink r:id="rId88" location="gid=1392173570" ref="O84"/>
    <hyperlink r:id="rId89" ref="C85"/>
    <hyperlink r:id="rId90" ref="C86"/>
    <hyperlink r:id="rId91" ref="C87"/>
    <hyperlink r:id="rId92" ref="C88"/>
    <hyperlink r:id="rId93" ref="C89"/>
    <hyperlink r:id="rId94" location="gid=1876345935" ref="O89"/>
    <hyperlink r:id="rId95" ref="C90"/>
    <hyperlink r:id="rId96" ref="C91"/>
    <hyperlink r:id="rId97" ref="C92"/>
    <hyperlink r:id="rId98" location="gid=1336992113" ref="O92"/>
    <hyperlink r:id="rId99" ref="C93"/>
    <hyperlink r:id="rId100" ref="C94"/>
    <hyperlink r:id="rId101" ref="C95"/>
    <hyperlink r:id="rId102" ref="C96"/>
    <hyperlink r:id="rId103" ref="C97"/>
    <hyperlink r:id="rId104" ref="C98"/>
    <hyperlink r:id="rId105" ref="C99"/>
    <hyperlink r:id="rId106" ref="C100"/>
    <hyperlink r:id="rId107" ref="C101"/>
    <hyperlink r:id="rId108" ref="C102"/>
    <hyperlink r:id="rId109" ref="C103"/>
    <hyperlink r:id="rId110" ref="C104"/>
    <hyperlink r:id="rId111" ref="C105"/>
    <hyperlink r:id="rId112" ref="C106"/>
    <hyperlink r:id="rId113" ref="C107"/>
    <hyperlink r:id="rId114" ref="C108"/>
    <hyperlink r:id="rId115" ref="C109"/>
    <hyperlink r:id="rId116" ref="C110"/>
    <hyperlink r:id="rId117" ref="C111"/>
    <hyperlink r:id="rId118" location="gid=1390788505" ref="O111"/>
    <hyperlink r:id="rId119" ref="C112"/>
    <hyperlink r:id="rId120" ref="C113"/>
    <hyperlink r:id="rId121" ref="C114"/>
    <hyperlink r:id="rId122" ref="C115"/>
    <hyperlink r:id="rId123" ref="C116"/>
    <hyperlink r:id="rId124" ref="C117"/>
    <hyperlink r:id="rId125" ref="C118"/>
    <hyperlink r:id="rId126" ref="C119"/>
    <hyperlink r:id="rId127" ref="C120"/>
    <hyperlink r:id="rId128" ref="C121"/>
    <hyperlink r:id="rId129" ref="C122"/>
    <hyperlink r:id="rId130" ref="C123"/>
    <hyperlink r:id="rId131" ref="C124"/>
    <hyperlink r:id="rId132" ref="C125"/>
    <hyperlink r:id="rId133" ref="C126"/>
    <hyperlink r:id="rId134" ref="C127"/>
    <hyperlink r:id="rId135" ref="C128"/>
    <hyperlink r:id="rId136" ref="C129"/>
    <hyperlink r:id="rId137" ref="C130"/>
    <hyperlink r:id="rId138" ref="C131"/>
    <hyperlink r:id="rId139" ref="C132"/>
    <hyperlink r:id="rId140" ref="C133"/>
    <hyperlink r:id="rId141" ref="C134"/>
    <hyperlink r:id="rId142" location="gid=755937921" ref="O134"/>
    <hyperlink r:id="rId143" ref="C135"/>
    <hyperlink r:id="rId144" ref="C136"/>
    <hyperlink r:id="rId145" ref="C137"/>
    <hyperlink r:id="rId146" ref="C138"/>
    <hyperlink r:id="rId147" ref="C139"/>
    <hyperlink r:id="rId148" ref="C140"/>
    <hyperlink r:id="rId149" ref="C141"/>
    <hyperlink r:id="rId150" ref="C142"/>
    <hyperlink r:id="rId151" ref="C143"/>
    <hyperlink r:id="rId152" location="gid=1979287683" ref="O143"/>
    <hyperlink r:id="rId153" ref="C144"/>
    <hyperlink r:id="rId154" ref="C145"/>
    <hyperlink r:id="rId155" ref="C146"/>
    <hyperlink r:id="rId156" ref="C147"/>
    <hyperlink r:id="rId157" ref="C148"/>
    <hyperlink r:id="rId158" ref="C149"/>
    <hyperlink r:id="rId159" ref="C150"/>
    <hyperlink r:id="rId160" ref="C151"/>
    <hyperlink r:id="rId161" ref="C152"/>
    <hyperlink r:id="rId162" ref="C153"/>
    <hyperlink r:id="rId163" ref="C154"/>
    <hyperlink r:id="rId164" ref="C155"/>
    <hyperlink r:id="rId165" ref="C156"/>
    <hyperlink r:id="rId166" ref="C157"/>
    <hyperlink r:id="rId167" ref="C158"/>
    <hyperlink r:id="rId168" ref="C159"/>
    <hyperlink r:id="rId169" ref="C160"/>
    <hyperlink r:id="rId170" ref="C161"/>
    <hyperlink r:id="rId171" ref="C162"/>
    <hyperlink r:id="rId172" ref="C163"/>
    <hyperlink r:id="rId173" ref="C164"/>
    <hyperlink r:id="rId174" ref="C165"/>
    <hyperlink r:id="rId175" ref="C166"/>
    <hyperlink r:id="rId176" ref="C167"/>
    <hyperlink r:id="rId177" ref="C168"/>
    <hyperlink r:id="rId178" ref="C169"/>
    <hyperlink r:id="rId179" ref="C170"/>
    <hyperlink r:id="rId180" ref="C171"/>
    <hyperlink r:id="rId181" ref="C172"/>
    <hyperlink r:id="rId182" ref="C173"/>
    <hyperlink r:id="rId183" location="gid=1485384020" ref="O173"/>
    <hyperlink r:id="rId184" ref="C174"/>
    <hyperlink r:id="rId185" ref="C175"/>
    <hyperlink r:id="rId186" ref="C176"/>
    <hyperlink r:id="rId187" ref="C177"/>
    <hyperlink r:id="rId188" ref="C178"/>
    <hyperlink r:id="rId189" ref="C179"/>
    <hyperlink r:id="rId190" ref="C180"/>
    <hyperlink r:id="rId191" ref="C181"/>
    <hyperlink r:id="rId192" ref="C182"/>
    <hyperlink r:id="rId193" location="gid=203780569" ref="O182"/>
    <hyperlink r:id="rId194" ref="C183"/>
    <hyperlink r:id="rId195" ref="C184"/>
    <hyperlink r:id="rId196" ref="C185"/>
    <hyperlink r:id="rId197" ref="C186"/>
    <hyperlink r:id="rId198" ref="C187"/>
    <hyperlink r:id="rId199" ref="C188"/>
    <hyperlink r:id="rId200" ref="C189"/>
    <hyperlink r:id="rId201" ref="C190"/>
    <hyperlink r:id="rId202" ref="C191"/>
    <hyperlink r:id="rId203" ref="C192"/>
    <hyperlink r:id="rId204" ref="C193"/>
    <hyperlink r:id="rId205" ref="C194"/>
    <hyperlink r:id="rId206" ref="C195"/>
    <hyperlink r:id="rId207" ref="C196"/>
    <hyperlink r:id="rId208" ref="C197"/>
    <hyperlink r:id="rId209" ref="C198"/>
    <hyperlink r:id="rId210" ref="C199"/>
    <hyperlink r:id="rId211" ref="C200"/>
    <hyperlink r:id="rId212" ref="C201"/>
    <hyperlink r:id="rId213" ref="C202"/>
    <hyperlink r:id="rId214" location="gid=1558187957" ref="O202"/>
    <hyperlink r:id="rId215" ref="C203"/>
    <hyperlink r:id="rId216" ref="C204"/>
    <hyperlink r:id="rId217" ref="C205"/>
    <hyperlink r:id="rId218" ref="C206"/>
    <hyperlink r:id="rId219" ref="C207"/>
    <hyperlink r:id="rId220" ref="C208"/>
    <hyperlink r:id="rId221" ref="C209"/>
    <hyperlink r:id="rId222" ref="C210"/>
    <hyperlink r:id="rId223" ref="C211"/>
    <hyperlink r:id="rId224" ref="C212"/>
    <hyperlink r:id="rId225" ref="C213"/>
    <hyperlink r:id="rId226" ref="C214"/>
    <hyperlink r:id="rId227" ref="C215"/>
    <hyperlink r:id="rId228" ref="C216"/>
    <hyperlink r:id="rId229" ref="C217"/>
    <hyperlink r:id="rId230" ref="C218"/>
    <hyperlink r:id="rId231" ref="C219"/>
    <hyperlink r:id="rId232" ref="C220"/>
    <hyperlink r:id="rId233" ref="C221"/>
    <hyperlink r:id="rId234" ref="C222"/>
    <hyperlink r:id="rId235" ref="C223"/>
    <hyperlink r:id="rId236" ref="C224"/>
    <hyperlink r:id="rId237" ref="C225"/>
    <hyperlink r:id="rId238" ref="C226"/>
    <hyperlink r:id="rId239" ref="C227"/>
    <hyperlink r:id="rId240" ref="C228"/>
    <hyperlink r:id="rId241" ref="C229"/>
    <hyperlink r:id="rId242" ref="C230"/>
    <hyperlink r:id="rId243" ref="C231"/>
    <hyperlink r:id="rId244" location="gid=403514834" ref="O231"/>
    <hyperlink r:id="rId245" ref="C232"/>
    <hyperlink r:id="rId246" ref="C233"/>
    <hyperlink r:id="rId247" ref="C234"/>
    <hyperlink r:id="rId248" ref="C235"/>
    <hyperlink r:id="rId249" ref="C236"/>
    <hyperlink r:id="rId250" ref="C237"/>
    <hyperlink r:id="rId251" ref="C238"/>
    <hyperlink r:id="rId252" ref="C239"/>
    <hyperlink r:id="rId253" ref="C240"/>
    <hyperlink r:id="rId254" ref="C241"/>
    <hyperlink r:id="rId255" ref="C242"/>
    <hyperlink r:id="rId256" ref="C243"/>
    <hyperlink r:id="rId257" ref="C244"/>
    <hyperlink r:id="rId258" ref="C245"/>
    <hyperlink r:id="rId259" ref="C246"/>
    <hyperlink r:id="rId260" ref="C247"/>
    <hyperlink r:id="rId261" ref="C248"/>
    <hyperlink r:id="rId262" ref="C249"/>
    <hyperlink r:id="rId263" ref="C250"/>
    <hyperlink r:id="rId264" ref="C251"/>
    <hyperlink r:id="rId265" ref="C252"/>
    <hyperlink r:id="rId266" ref="C253"/>
    <hyperlink r:id="rId267" ref="C254"/>
    <hyperlink r:id="rId268" ref="C255"/>
    <hyperlink r:id="rId269" ref="C256"/>
    <hyperlink r:id="rId270" ref="C257"/>
    <hyperlink r:id="rId271" ref="C258"/>
    <hyperlink r:id="rId272" location="gid=726774706" ref="O258"/>
    <hyperlink r:id="rId273" ref="C259"/>
    <hyperlink r:id="rId274" ref="C260"/>
    <hyperlink r:id="rId275" location="gid=1414637657" ref="O260"/>
    <hyperlink r:id="rId276" ref="C261"/>
    <hyperlink r:id="rId277" location="gid=695483453" ref="O261"/>
    <hyperlink r:id="rId278" ref="C262"/>
    <hyperlink r:id="rId279" ref="C263"/>
    <hyperlink r:id="rId280" ref="C264"/>
    <hyperlink r:id="rId281" ref="C265"/>
    <hyperlink r:id="rId282" ref="C266"/>
    <hyperlink r:id="rId283" ref="C267"/>
    <hyperlink r:id="rId284" ref="C268"/>
    <hyperlink r:id="rId285" ref="C269"/>
    <hyperlink r:id="rId286" ref="C270"/>
    <hyperlink r:id="rId287" ref="C271"/>
    <hyperlink r:id="rId288" ref="C272"/>
    <hyperlink r:id="rId289" ref="C273"/>
    <hyperlink r:id="rId290" ref="C274"/>
    <hyperlink r:id="rId291" ref="C275"/>
    <hyperlink r:id="rId292" ref="C276"/>
    <hyperlink r:id="rId293" ref="C277"/>
    <hyperlink r:id="rId294" location="gid=1262755368" ref="O277"/>
    <hyperlink r:id="rId295" ref="C278"/>
    <hyperlink r:id="rId296" ref="C279"/>
    <hyperlink r:id="rId297" ref="C280"/>
    <hyperlink r:id="rId298" ref="C281"/>
    <hyperlink r:id="rId299" ref="C282"/>
    <hyperlink r:id="rId300" ref="C283"/>
    <hyperlink r:id="rId301" ref="C284"/>
    <hyperlink r:id="rId302" ref="C285"/>
    <hyperlink r:id="rId303" ref="C286"/>
    <hyperlink r:id="rId304" ref="C287"/>
    <hyperlink r:id="rId305" ref="C288"/>
    <hyperlink r:id="rId306" ref="C289"/>
    <hyperlink r:id="rId307" ref="C290"/>
    <hyperlink r:id="rId308" ref="C291"/>
    <hyperlink r:id="rId309" ref="C292"/>
    <hyperlink r:id="rId310" ref="C293"/>
    <hyperlink r:id="rId311" ref="C294"/>
    <hyperlink r:id="rId312" ref="C295"/>
    <hyperlink r:id="rId313" ref="C296"/>
    <hyperlink r:id="rId314" ref="C297"/>
    <hyperlink r:id="rId315" ref="C298"/>
    <hyperlink r:id="rId316" ref="C299"/>
    <hyperlink r:id="rId317" ref="C300"/>
    <hyperlink r:id="rId318" ref="C301"/>
    <hyperlink r:id="rId319" ref="C302"/>
    <hyperlink r:id="rId320" ref="C303"/>
    <hyperlink r:id="rId321" ref="C304"/>
    <hyperlink r:id="rId322" ref="C305"/>
    <hyperlink r:id="rId323" ref="C306"/>
    <hyperlink r:id="rId324" ref="C307"/>
    <hyperlink r:id="rId325" ref="C308"/>
    <hyperlink r:id="rId326" ref="C309"/>
    <hyperlink r:id="rId327" ref="C310"/>
    <hyperlink r:id="rId328" ref="C311"/>
    <hyperlink r:id="rId329" ref="C312"/>
    <hyperlink r:id="rId330" ref="C313"/>
    <hyperlink r:id="rId331" ref="C314"/>
    <hyperlink r:id="rId332" ref="C315"/>
    <hyperlink r:id="rId333" ref="C316"/>
    <hyperlink r:id="rId334" ref="C317"/>
    <hyperlink r:id="rId335" ref="C318"/>
    <hyperlink r:id="rId336" ref="C319"/>
    <hyperlink r:id="rId337" ref="C320"/>
    <hyperlink r:id="rId338" ref="C321"/>
    <hyperlink r:id="rId339" ref="C322"/>
    <hyperlink r:id="rId340" ref="C323"/>
    <hyperlink r:id="rId341" ref="C324"/>
    <hyperlink r:id="rId342" ref="C325"/>
    <hyperlink r:id="rId343" ref="C326"/>
    <hyperlink r:id="rId344" ref="C327"/>
    <hyperlink r:id="rId345" ref="C328"/>
    <hyperlink r:id="rId346" ref="C329"/>
    <hyperlink r:id="rId347" ref="C330"/>
    <hyperlink r:id="rId348" ref="C331"/>
    <hyperlink r:id="rId349" ref="C332"/>
    <hyperlink r:id="rId350" ref="C333"/>
    <hyperlink r:id="rId351" ref="C334"/>
    <hyperlink r:id="rId352" ref="C335"/>
    <hyperlink r:id="rId353" ref="C336"/>
    <hyperlink r:id="rId354" ref="C337"/>
    <hyperlink r:id="rId355" ref="C338"/>
    <hyperlink r:id="rId356" ref="C339"/>
    <hyperlink r:id="rId357" ref="C340"/>
    <hyperlink r:id="rId358" ref="C341"/>
    <hyperlink r:id="rId359" ref="C342"/>
    <hyperlink r:id="rId360" ref="C343"/>
    <hyperlink r:id="rId361" ref="C344"/>
    <hyperlink r:id="rId362" ref="C345"/>
    <hyperlink r:id="rId363" ref="C346"/>
    <hyperlink r:id="rId364" ref="C347"/>
    <hyperlink r:id="rId365" ref="C348"/>
    <hyperlink r:id="rId366" ref="C349"/>
    <hyperlink r:id="rId367" ref="C350"/>
    <hyperlink r:id="rId368" ref="C351"/>
    <hyperlink r:id="rId369" ref="C352"/>
    <hyperlink r:id="rId370" ref="C353"/>
    <hyperlink r:id="rId371" ref="C354"/>
    <hyperlink r:id="rId372" ref="C355"/>
    <hyperlink r:id="rId373" ref="C356"/>
    <hyperlink r:id="rId374" ref="C357"/>
    <hyperlink r:id="rId375" ref="C358"/>
    <hyperlink r:id="rId376" ref="C359"/>
    <hyperlink r:id="rId377" ref="C360"/>
    <hyperlink r:id="rId378" ref="C361"/>
    <hyperlink r:id="rId379" ref="C362"/>
    <hyperlink r:id="rId380" ref="C363"/>
    <hyperlink r:id="rId381" ref="C364"/>
    <hyperlink r:id="rId382" ref="C365"/>
    <hyperlink r:id="rId383" ref="C366"/>
    <hyperlink r:id="rId384" ref="C367"/>
    <hyperlink r:id="rId385" ref="C368"/>
    <hyperlink r:id="rId386" ref="C369"/>
    <hyperlink r:id="rId387" ref="C370"/>
    <hyperlink r:id="rId388" ref="C371"/>
    <hyperlink r:id="rId389" ref="C372"/>
    <hyperlink r:id="rId390" ref="C373"/>
    <hyperlink r:id="rId391" location="gid=2105891927" ref="O373"/>
    <hyperlink r:id="rId392" ref="C374"/>
    <hyperlink r:id="rId393" ref="C375"/>
    <hyperlink r:id="rId394" ref="C376"/>
    <hyperlink r:id="rId395" ref="C377"/>
    <hyperlink r:id="rId396" ref="C378"/>
    <hyperlink r:id="rId397" ref="C379"/>
    <hyperlink r:id="rId398" ref="C380"/>
    <hyperlink r:id="rId399" ref="C381"/>
    <hyperlink r:id="rId400" ref="C382"/>
    <hyperlink r:id="rId401" ref="C383"/>
    <hyperlink r:id="rId402" ref="C384"/>
    <hyperlink r:id="rId403" ref="C385"/>
    <hyperlink r:id="rId404" ref="C386"/>
    <hyperlink r:id="rId405" ref="C387"/>
    <hyperlink r:id="rId406" ref="C388"/>
    <hyperlink r:id="rId407" ref="C389"/>
    <hyperlink r:id="rId408" ref="C390"/>
    <hyperlink r:id="rId409" ref="C391"/>
    <hyperlink r:id="rId410" ref="C392"/>
    <hyperlink r:id="rId411" ref="C393"/>
    <hyperlink r:id="rId412" ref="C394"/>
    <hyperlink r:id="rId413" ref="C395"/>
    <hyperlink r:id="rId414" ref="C396"/>
    <hyperlink r:id="rId415" ref="C397"/>
    <hyperlink r:id="rId416" ref="C398"/>
    <hyperlink r:id="rId417" ref="C399"/>
    <hyperlink r:id="rId418" ref="C400"/>
    <hyperlink r:id="rId419" location="gid=800524957" ref="O400"/>
    <hyperlink r:id="rId420" ref="C401"/>
    <hyperlink r:id="rId421" ref="C402"/>
    <hyperlink r:id="rId422" ref="C403"/>
    <hyperlink r:id="rId423" location="gid=1102255416" ref="O403"/>
    <hyperlink r:id="rId424" ref="C404"/>
    <hyperlink r:id="rId425" ref="C405"/>
    <hyperlink r:id="rId426" ref="C406"/>
    <hyperlink r:id="rId427" ref="C407"/>
    <hyperlink r:id="rId428" ref="C408"/>
    <hyperlink r:id="rId429" ref="C409"/>
    <hyperlink r:id="rId430" ref="C410"/>
    <hyperlink r:id="rId431" ref="C411"/>
    <hyperlink r:id="rId432" ref="C412"/>
    <hyperlink r:id="rId433" ref="C413"/>
    <hyperlink r:id="rId434" ref="C414"/>
    <hyperlink r:id="rId435" ref="C415"/>
    <hyperlink r:id="rId436" ref="C416"/>
    <hyperlink r:id="rId437" ref="C417"/>
    <hyperlink r:id="rId438" ref="C418"/>
    <hyperlink r:id="rId439" ref="C419"/>
    <hyperlink r:id="rId440" ref="C420"/>
    <hyperlink r:id="rId441" ref="C421"/>
    <hyperlink r:id="rId442" ref="C422"/>
    <hyperlink r:id="rId443" ref="C423"/>
    <hyperlink r:id="rId444" ref="C424"/>
    <hyperlink r:id="rId445" ref="C425"/>
    <hyperlink r:id="rId446" ref="C426"/>
    <hyperlink r:id="rId447" ref="C427"/>
    <hyperlink r:id="rId448" ref="C428"/>
    <hyperlink r:id="rId449" ref="C429"/>
    <hyperlink r:id="rId450" ref="C430"/>
    <hyperlink r:id="rId451" ref="C431"/>
    <hyperlink r:id="rId452" ref="C432"/>
    <hyperlink r:id="rId453" ref="C433"/>
    <hyperlink r:id="rId454" ref="C434"/>
    <hyperlink r:id="rId455" ref="C435"/>
    <hyperlink r:id="rId456" ref="C436"/>
    <hyperlink r:id="rId457" ref="C437"/>
    <hyperlink r:id="rId458" ref="C438"/>
    <hyperlink r:id="rId459" ref="C439"/>
    <hyperlink r:id="rId460" ref="C440"/>
    <hyperlink r:id="rId461" ref="C441"/>
    <hyperlink r:id="rId462" ref="C442"/>
    <hyperlink r:id="rId463" ref="C443"/>
    <hyperlink r:id="rId464" ref="C444"/>
    <hyperlink r:id="rId465" ref="C445"/>
    <hyperlink r:id="rId466" ref="C446"/>
    <hyperlink r:id="rId467" ref="C447"/>
    <hyperlink r:id="rId468" ref="C448"/>
    <hyperlink r:id="rId469" ref="C449"/>
    <hyperlink r:id="rId470" ref="C450"/>
    <hyperlink r:id="rId471" ref="C451"/>
    <hyperlink r:id="rId472" ref="C452"/>
    <hyperlink r:id="rId473" ref="C453"/>
    <hyperlink r:id="rId474" ref="C454"/>
    <hyperlink r:id="rId475" ref="C455"/>
    <hyperlink r:id="rId476" ref="C456"/>
    <hyperlink r:id="rId477" ref="C457"/>
    <hyperlink r:id="rId478" ref="C458"/>
    <hyperlink r:id="rId479" ref="C459"/>
    <hyperlink r:id="rId480" ref="C460"/>
    <hyperlink r:id="rId481" ref="C461"/>
    <hyperlink r:id="rId482" ref="C462"/>
    <hyperlink r:id="rId483" ref="C463"/>
    <hyperlink r:id="rId484" ref="C464"/>
    <hyperlink r:id="rId485" ref="C465"/>
    <hyperlink r:id="rId486" ref="C466"/>
    <hyperlink r:id="rId487" ref="C467"/>
    <hyperlink r:id="rId488" ref="C468"/>
    <hyperlink r:id="rId489" ref="C469"/>
    <hyperlink r:id="rId490" ref="C470"/>
    <hyperlink r:id="rId491" ref="C471"/>
    <hyperlink r:id="rId492" ref="C472"/>
    <hyperlink r:id="rId493" ref="C473"/>
    <hyperlink r:id="rId494" ref="C474"/>
    <hyperlink r:id="rId495" ref="C475"/>
    <hyperlink r:id="rId496" ref="C476"/>
    <hyperlink r:id="rId497" ref="C477"/>
    <hyperlink r:id="rId498" ref="C478"/>
    <hyperlink r:id="rId499" ref="C479"/>
    <hyperlink r:id="rId500" ref="C480"/>
    <hyperlink r:id="rId501" ref="C481"/>
    <hyperlink r:id="rId502" ref="C482"/>
    <hyperlink r:id="rId503" ref="C483"/>
    <hyperlink r:id="rId504" ref="C484"/>
    <hyperlink r:id="rId505" ref="C485"/>
    <hyperlink r:id="rId506" ref="C486"/>
    <hyperlink r:id="rId507" ref="C487"/>
    <hyperlink r:id="rId508" ref="C488"/>
    <hyperlink r:id="rId509" ref="C489"/>
    <hyperlink r:id="rId510" ref="C490"/>
    <hyperlink r:id="rId511" ref="C491"/>
    <hyperlink r:id="rId512" ref="C492"/>
    <hyperlink r:id="rId513" ref="C493"/>
    <hyperlink r:id="rId514" ref="C494"/>
    <hyperlink r:id="rId515" ref="C495"/>
    <hyperlink r:id="rId516" ref="C496"/>
    <hyperlink r:id="rId517" ref="C497"/>
    <hyperlink r:id="rId518" ref="C498"/>
    <hyperlink r:id="rId519" ref="C499"/>
    <hyperlink r:id="rId520" ref="C500"/>
    <hyperlink r:id="rId521" ref="C501"/>
    <hyperlink r:id="rId522" ref="C502"/>
    <hyperlink r:id="rId523" ref="C503"/>
    <hyperlink r:id="rId524" ref="C504"/>
    <hyperlink r:id="rId525" ref="C505"/>
    <hyperlink r:id="rId526" ref="C506"/>
    <hyperlink r:id="rId527" ref="C507"/>
    <hyperlink r:id="rId528" ref="C508"/>
    <hyperlink r:id="rId529" ref="C509"/>
    <hyperlink r:id="rId530" ref="C510"/>
    <hyperlink r:id="rId531" ref="C511"/>
    <hyperlink r:id="rId532" ref="C512"/>
    <hyperlink r:id="rId533" ref="C513"/>
    <hyperlink r:id="rId534" ref="C514"/>
    <hyperlink r:id="rId535" ref="C515"/>
    <hyperlink r:id="rId536" ref="C516"/>
    <hyperlink r:id="rId537" ref="C517"/>
    <hyperlink r:id="rId538" ref="C518"/>
    <hyperlink r:id="rId539" ref="C519"/>
    <hyperlink r:id="rId540" ref="C520"/>
    <hyperlink r:id="rId541" ref="C521"/>
    <hyperlink r:id="rId542" ref="C522"/>
    <hyperlink r:id="rId543" ref="C523"/>
    <hyperlink r:id="rId544" ref="C524"/>
    <hyperlink r:id="rId545" ref="C525"/>
    <hyperlink r:id="rId546" ref="C526"/>
    <hyperlink r:id="rId547" ref="C527"/>
    <hyperlink r:id="rId548" ref="C528"/>
    <hyperlink r:id="rId549" ref="C529"/>
    <hyperlink r:id="rId550" ref="C530"/>
    <hyperlink r:id="rId551" ref="C531"/>
    <hyperlink r:id="rId552" ref="C532"/>
    <hyperlink r:id="rId553" ref="C533"/>
    <hyperlink r:id="rId554" ref="C534"/>
    <hyperlink r:id="rId555" ref="C535"/>
    <hyperlink r:id="rId556" ref="C536"/>
    <hyperlink r:id="rId557" ref="C537"/>
    <hyperlink r:id="rId558" ref="C538"/>
    <hyperlink r:id="rId559" ref="C539"/>
    <hyperlink r:id="rId560" ref="C540"/>
    <hyperlink r:id="rId561" ref="C541"/>
    <hyperlink r:id="rId562" ref="C542"/>
    <hyperlink r:id="rId563" ref="C543"/>
    <hyperlink r:id="rId564" ref="C544"/>
    <hyperlink r:id="rId565" ref="C545"/>
    <hyperlink r:id="rId566" ref="C546"/>
    <hyperlink r:id="rId567" ref="C547"/>
    <hyperlink r:id="rId568" ref="C548"/>
    <hyperlink r:id="rId569" ref="C549"/>
    <hyperlink r:id="rId570" ref="C550"/>
    <hyperlink r:id="rId571" ref="C551"/>
    <hyperlink r:id="rId572" ref="C552"/>
    <hyperlink r:id="rId573" ref="C553"/>
    <hyperlink r:id="rId574" ref="C554"/>
    <hyperlink r:id="rId575" ref="C555"/>
    <hyperlink r:id="rId576" ref="C556"/>
    <hyperlink r:id="rId577" ref="C557"/>
    <hyperlink r:id="rId578" ref="C558"/>
    <hyperlink r:id="rId579" ref="C559"/>
    <hyperlink r:id="rId580" ref="C560"/>
    <hyperlink r:id="rId581" ref="C561"/>
    <hyperlink r:id="rId582" ref="C562"/>
    <hyperlink r:id="rId583" ref="C563"/>
    <hyperlink r:id="rId584" ref="C564"/>
    <hyperlink r:id="rId585" ref="C565"/>
    <hyperlink r:id="rId586" ref="C566"/>
    <hyperlink r:id="rId587" ref="C567"/>
    <hyperlink r:id="rId588" ref="C568"/>
    <hyperlink r:id="rId589" ref="C569"/>
    <hyperlink r:id="rId590" ref="C570"/>
    <hyperlink r:id="rId591" ref="C571"/>
    <hyperlink r:id="rId592" ref="C572"/>
    <hyperlink r:id="rId593" ref="C573"/>
    <hyperlink r:id="rId594" ref="C574"/>
    <hyperlink r:id="rId595" ref="C575"/>
    <hyperlink r:id="rId596" ref="C576"/>
    <hyperlink r:id="rId597" ref="C577"/>
    <hyperlink r:id="rId598" ref="C578"/>
    <hyperlink r:id="rId599" ref="C579"/>
    <hyperlink r:id="rId600" ref="C580"/>
    <hyperlink r:id="rId601" ref="C581"/>
    <hyperlink r:id="rId602" ref="C582"/>
    <hyperlink r:id="rId603" ref="C583"/>
    <hyperlink r:id="rId604" ref="C584"/>
    <hyperlink r:id="rId605" ref="C585"/>
    <hyperlink r:id="rId606" ref="C586"/>
    <hyperlink r:id="rId607" ref="C587"/>
    <hyperlink r:id="rId608" ref="C588"/>
    <hyperlink r:id="rId609" ref="C589"/>
    <hyperlink r:id="rId610" ref="C590"/>
    <hyperlink r:id="rId611" ref="C591"/>
    <hyperlink r:id="rId612" ref="C592"/>
    <hyperlink r:id="rId613" ref="C593"/>
    <hyperlink r:id="rId614" ref="C594"/>
    <hyperlink r:id="rId615" ref="C595"/>
    <hyperlink r:id="rId616" ref="C596"/>
    <hyperlink r:id="rId617" ref="C597"/>
    <hyperlink r:id="rId618" ref="C598"/>
    <hyperlink r:id="rId619" ref="C599"/>
    <hyperlink r:id="rId620" ref="C600"/>
    <hyperlink r:id="rId621" ref="C601"/>
    <hyperlink r:id="rId622" ref="C602"/>
    <hyperlink r:id="rId623" ref="C603"/>
    <hyperlink r:id="rId624" ref="C604"/>
    <hyperlink r:id="rId625" ref="C605"/>
    <hyperlink r:id="rId626" ref="C606"/>
    <hyperlink r:id="rId627" ref="C607"/>
    <hyperlink r:id="rId628" ref="C608"/>
    <hyperlink r:id="rId629" ref="C609"/>
    <hyperlink r:id="rId630" ref="C610"/>
    <hyperlink r:id="rId631" ref="C611"/>
    <hyperlink r:id="rId632" ref="C612"/>
    <hyperlink r:id="rId633" ref="C613"/>
    <hyperlink r:id="rId634" ref="C614"/>
    <hyperlink r:id="rId635" ref="C615"/>
    <hyperlink r:id="rId636" ref="C616"/>
    <hyperlink r:id="rId637" ref="C617"/>
    <hyperlink r:id="rId638" ref="C618"/>
    <hyperlink r:id="rId639" ref="C619"/>
    <hyperlink r:id="rId640" ref="C620"/>
    <hyperlink r:id="rId641" ref="C621"/>
    <hyperlink r:id="rId642" ref="C622"/>
    <hyperlink r:id="rId643" ref="C623"/>
    <hyperlink r:id="rId644" ref="C624"/>
    <hyperlink r:id="rId645" ref="C625"/>
    <hyperlink r:id="rId646" ref="C626"/>
    <hyperlink r:id="rId647" ref="C627"/>
    <hyperlink r:id="rId648" location="gid=2093134791" ref="O627"/>
    <hyperlink r:id="rId649" ref="C628"/>
    <hyperlink r:id="rId650" ref="C629"/>
    <hyperlink r:id="rId651" ref="C630"/>
    <hyperlink r:id="rId652" ref="C631"/>
    <hyperlink r:id="rId653" ref="C632"/>
    <hyperlink r:id="rId654" ref="C633"/>
    <hyperlink r:id="rId655" location="gid=368063706" ref="O633"/>
    <hyperlink r:id="rId656" ref="C634"/>
    <hyperlink r:id="rId657" ref="C635"/>
    <hyperlink r:id="rId658" ref="C636"/>
    <hyperlink r:id="rId659" ref="C637"/>
    <hyperlink r:id="rId660" ref="C638"/>
    <hyperlink r:id="rId661" ref="C639"/>
    <hyperlink r:id="rId662" ref="C640"/>
    <hyperlink r:id="rId663" ref="C641"/>
    <hyperlink r:id="rId664" ref="C642"/>
    <hyperlink r:id="rId665" ref="C643"/>
    <hyperlink r:id="rId666" ref="C644"/>
    <hyperlink r:id="rId667" ref="C645"/>
    <hyperlink r:id="rId668" ref="K645"/>
    <hyperlink r:id="rId669" ref="C646"/>
    <hyperlink r:id="rId670" ref="C647"/>
    <hyperlink r:id="rId671" ref="C648"/>
    <hyperlink r:id="rId672" ref="C649"/>
    <hyperlink r:id="rId673" ref="C650"/>
    <hyperlink r:id="rId674" ref="C651"/>
    <hyperlink r:id="rId675" ref="C652"/>
    <hyperlink r:id="rId676" ref="C653"/>
    <hyperlink r:id="rId677" ref="C654"/>
    <hyperlink r:id="rId678" ref="C655"/>
    <hyperlink r:id="rId679" ref="C656"/>
    <hyperlink r:id="rId680" ref="C657"/>
    <hyperlink r:id="rId681" ref="C658"/>
    <hyperlink r:id="rId682" ref="C659"/>
    <hyperlink r:id="rId683" ref="C660"/>
    <hyperlink r:id="rId684" ref="C661"/>
    <hyperlink r:id="rId685" ref="C662"/>
    <hyperlink r:id="rId686" ref="C663"/>
    <hyperlink r:id="rId687" ref="C664"/>
    <hyperlink r:id="rId688" ref="C665"/>
    <hyperlink r:id="rId689" ref="C666"/>
    <hyperlink r:id="rId690" ref="C667"/>
    <hyperlink r:id="rId691" ref="C668"/>
    <hyperlink r:id="rId692" ref="C669"/>
    <hyperlink r:id="rId693" ref="C670"/>
    <hyperlink r:id="rId694" ref="C671"/>
    <hyperlink r:id="rId695" ref="C672"/>
    <hyperlink r:id="rId696" ref="C673"/>
    <hyperlink r:id="rId697" ref="C674"/>
    <hyperlink r:id="rId698" ref="C675"/>
    <hyperlink r:id="rId699" ref="C676"/>
    <hyperlink r:id="rId700" ref="C677"/>
    <hyperlink r:id="rId701" ref="C678"/>
    <hyperlink r:id="rId702" ref="C679"/>
    <hyperlink r:id="rId703" ref="C680"/>
    <hyperlink r:id="rId704" ref="C681"/>
    <hyperlink r:id="rId705" ref="C682"/>
    <hyperlink r:id="rId706" ref="C683"/>
    <hyperlink r:id="rId707" ref="C684"/>
    <hyperlink r:id="rId708" ref="C685"/>
    <hyperlink r:id="rId709" ref="C686"/>
    <hyperlink r:id="rId710" ref="C687"/>
    <hyperlink r:id="rId711" ref="C688"/>
    <hyperlink r:id="rId712" ref="C689"/>
    <hyperlink r:id="rId713" ref="C690"/>
    <hyperlink r:id="rId714" ref="C691"/>
    <hyperlink r:id="rId715" ref="C692"/>
    <hyperlink r:id="rId716" ref="C693"/>
    <hyperlink r:id="rId717" ref="C694"/>
    <hyperlink r:id="rId718" ref="C695"/>
    <hyperlink r:id="rId719" ref="C696"/>
    <hyperlink r:id="rId720" ref="C697"/>
    <hyperlink r:id="rId721" ref="C698"/>
    <hyperlink r:id="rId722" ref="C699"/>
    <hyperlink r:id="rId723" ref="C700"/>
    <hyperlink r:id="rId724" ref="C701"/>
    <hyperlink r:id="rId725" ref="C702"/>
    <hyperlink r:id="rId726" ref="C703"/>
    <hyperlink r:id="rId727" ref="C704"/>
    <hyperlink r:id="rId728" ref="C705"/>
    <hyperlink r:id="rId729" ref="C706"/>
    <hyperlink r:id="rId730" ref="C707"/>
    <hyperlink r:id="rId731" ref="C708"/>
    <hyperlink r:id="rId732" ref="C709"/>
    <hyperlink r:id="rId733" ref="C710"/>
    <hyperlink r:id="rId734" ref="C711"/>
    <hyperlink r:id="rId735" ref="C712"/>
    <hyperlink r:id="rId736" ref="C713"/>
    <hyperlink r:id="rId737" ref="C714"/>
    <hyperlink r:id="rId738" ref="C715"/>
    <hyperlink r:id="rId739" ref="C716"/>
    <hyperlink r:id="rId740" ref="C717"/>
    <hyperlink r:id="rId741" ref="C718"/>
    <hyperlink r:id="rId742" ref="C719"/>
    <hyperlink r:id="rId743" ref="C720"/>
    <hyperlink r:id="rId744" ref="C721"/>
    <hyperlink r:id="rId745" ref="C722"/>
    <hyperlink r:id="rId746" ref="C723"/>
    <hyperlink r:id="rId747" ref="C724"/>
    <hyperlink r:id="rId748" ref="C725"/>
  </hyperlinks>
  <drawing r:id="rId749"/>
  <legacyDrawing r:id="rId75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1" max="1" width="9.38"/>
    <col customWidth="1" min="3" max="3" width="9.25"/>
    <col customWidth="1" min="4" max="4" width="29.5"/>
    <col customWidth="1" min="6" max="6" width="10.5"/>
    <col customWidth="1" min="7" max="7" width="7.63"/>
    <col customWidth="1" min="8" max="8" width="10.25"/>
    <col customWidth="1" min="9" max="9" width="11.25"/>
    <col customWidth="1" min="10" max="10" width="8.0"/>
    <col customWidth="1" min="12" max="12" width="31.75"/>
    <col customWidth="1" min="13" max="13" width="5.5"/>
    <col customWidth="1" min="14" max="14" width="5.25"/>
    <col customWidth="1" min="15" max="15" width="5.13"/>
    <col customWidth="1" min="17" max="17" width="27.13"/>
    <col customWidth="1" min="19" max="19" width="19.13"/>
  </cols>
  <sheetData>
    <row r="1">
      <c r="A1" s="143" t="s">
        <v>11875</v>
      </c>
      <c r="B1" s="144"/>
      <c r="C1" s="144"/>
      <c r="D1" s="144"/>
      <c r="E1" s="144"/>
      <c r="F1" s="145"/>
      <c r="G1" s="145"/>
      <c r="H1" s="145"/>
      <c r="I1" s="145"/>
      <c r="J1" s="146"/>
      <c r="K1" s="144"/>
      <c r="L1" s="144"/>
      <c r="M1" s="145"/>
      <c r="N1" s="145"/>
      <c r="O1" s="145"/>
      <c r="P1" s="145"/>
      <c r="Q1" s="144"/>
      <c r="R1" s="144"/>
      <c r="S1" s="144"/>
      <c r="T1" s="144"/>
      <c r="U1" s="144"/>
      <c r="V1" s="107"/>
      <c r="W1" s="107"/>
    </row>
    <row r="2">
      <c r="A2" s="63" t="s">
        <v>570</v>
      </c>
      <c r="B2" s="63" t="s">
        <v>3278</v>
      </c>
      <c r="C2" s="64" t="s">
        <v>11876</v>
      </c>
      <c r="D2" s="64" t="s">
        <v>3280</v>
      </c>
      <c r="E2" s="65" t="s">
        <v>3281</v>
      </c>
      <c r="F2" s="66" t="s">
        <v>3282</v>
      </c>
      <c r="G2" s="66" t="s">
        <v>11877</v>
      </c>
      <c r="H2" s="66" t="s">
        <v>3284</v>
      </c>
      <c r="I2" s="67" t="s">
        <v>6454</v>
      </c>
      <c r="J2" s="67" t="s">
        <v>3286</v>
      </c>
      <c r="K2" s="66" t="s">
        <v>11878</v>
      </c>
      <c r="L2" s="69" t="s">
        <v>3287</v>
      </c>
      <c r="M2" s="74" t="s">
        <v>6456</v>
      </c>
      <c r="N2" s="74" t="s">
        <v>3293</v>
      </c>
      <c r="O2" s="74" t="s">
        <v>3294</v>
      </c>
      <c r="P2" s="75" t="s">
        <v>6457</v>
      </c>
      <c r="Q2" s="64" t="s">
        <v>11879</v>
      </c>
      <c r="R2" s="70" t="s">
        <v>3288</v>
      </c>
      <c r="S2" s="70" t="s">
        <v>3289</v>
      </c>
      <c r="T2" s="71" t="s">
        <v>3290</v>
      </c>
      <c r="U2" s="147" t="s">
        <v>3291</v>
      </c>
      <c r="V2" s="147" t="s">
        <v>11880</v>
      </c>
      <c r="W2" s="107"/>
    </row>
    <row r="3">
      <c r="A3" s="6">
        <v>45804.0</v>
      </c>
      <c r="B3" s="8" t="s">
        <v>3417</v>
      </c>
      <c r="C3" s="93" t="s">
        <v>11881</v>
      </c>
      <c r="D3" s="8" t="s">
        <v>11882</v>
      </c>
      <c r="E3" s="8" t="s">
        <v>3306</v>
      </c>
      <c r="F3" s="89">
        <v>4.98</v>
      </c>
      <c r="G3" s="87">
        <v>3770.0</v>
      </c>
      <c r="H3" s="148">
        <v>640000.0</v>
      </c>
      <c r="I3" s="148">
        <v>605331.0</v>
      </c>
      <c r="J3" s="112">
        <f t="shared" ref="J3:J299" si="1">H3-I3</f>
        <v>34669</v>
      </c>
      <c r="K3" s="87"/>
      <c r="L3" s="8" t="s">
        <v>11883</v>
      </c>
      <c r="M3" s="89">
        <v>3.0</v>
      </c>
      <c r="N3" s="89">
        <v>3.0</v>
      </c>
      <c r="O3" s="113">
        <v>2786.0</v>
      </c>
      <c r="P3" s="87">
        <v>45.0</v>
      </c>
      <c r="Q3" s="100" t="s">
        <v>11884</v>
      </c>
      <c r="R3" s="8"/>
      <c r="S3" s="8"/>
      <c r="T3" s="8"/>
      <c r="U3" s="91"/>
      <c r="V3" s="149" t="s">
        <v>11885</v>
      </c>
    </row>
    <row r="4">
      <c r="A4" s="6">
        <v>45800.0</v>
      </c>
      <c r="B4" s="8" t="s">
        <v>11886</v>
      </c>
      <c r="C4" s="93" t="s">
        <v>11887</v>
      </c>
      <c r="D4" s="8" t="s">
        <v>11888</v>
      </c>
      <c r="E4" s="8" t="s">
        <v>3851</v>
      </c>
      <c r="F4" s="89">
        <v>2.59</v>
      </c>
      <c r="G4" s="87">
        <v>1183.0</v>
      </c>
      <c r="H4" s="148">
        <v>250000.0</v>
      </c>
      <c r="I4" s="148">
        <v>224152.0</v>
      </c>
      <c r="J4" s="112">
        <f t="shared" si="1"/>
        <v>25848</v>
      </c>
      <c r="K4" s="87"/>
      <c r="L4" s="8"/>
      <c r="M4" s="89">
        <v>2.0</v>
      </c>
      <c r="N4" s="89">
        <v>1.0</v>
      </c>
      <c r="O4" s="113">
        <v>692.0</v>
      </c>
      <c r="P4" s="87">
        <v>470.0</v>
      </c>
      <c r="Q4" s="100" t="s">
        <v>11884</v>
      </c>
      <c r="R4" s="8"/>
      <c r="S4" s="8"/>
      <c r="T4" s="8"/>
      <c r="U4" s="91"/>
      <c r="V4" s="149" t="s">
        <v>11889</v>
      </c>
    </row>
    <row r="5">
      <c r="A5" s="6">
        <v>45798.0</v>
      </c>
      <c r="B5" s="8" t="s">
        <v>11890</v>
      </c>
      <c r="C5" s="93" t="s">
        <v>11891</v>
      </c>
      <c r="D5" s="8" t="s">
        <v>11892</v>
      </c>
      <c r="E5" s="8" t="s">
        <v>3306</v>
      </c>
      <c r="F5" s="89">
        <v>2.73</v>
      </c>
      <c r="G5" s="87">
        <v>1724.0</v>
      </c>
      <c r="H5" s="148">
        <v>410000.0</v>
      </c>
      <c r="I5" s="148">
        <v>347887.0</v>
      </c>
      <c r="J5" s="112">
        <f t="shared" si="1"/>
        <v>62113</v>
      </c>
      <c r="K5" s="87"/>
      <c r="L5" s="8" t="s">
        <v>11893</v>
      </c>
      <c r="M5" s="89">
        <v>2.0</v>
      </c>
      <c r="N5" s="89">
        <v>3.0</v>
      </c>
      <c r="O5" s="113">
        <v>1770.0</v>
      </c>
      <c r="P5" s="87">
        <v>230.0</v>
      </c>
      <c r="Q5" s="100" t="s">
        <v>11884</v>
      </c>
      <c r="R5" s="8" t="s">
        <v>2900</v>
      </c>
      <c r="S5" s="8" t="s">
        <v>3337</v>
      </c>
      <c r="T5" s="8" t="s">
        <v>2900</v>
      </c>
      <c r="U5" s="91"/>
      <c r="V5" s="149" t="s">
        <v>11894</v>
      </c>
    </row>
    <row r="6">
      <c r="A6" s="6">
        <v>45798.0</v>
      </c>
      <c r="B6" s="8" t="s">
        <v>11895</v>
      </c>
      <c r="C6" s="93" t="s">
        <v>11896</v>
      </c>
      <c r="D6" s="8" t="s">
        <v>11897</v>
      </c>
      <c r="E6" s="8" t="s">
        <v>3306</v>
      </c>
      <c r="F6" s="89">
        <v>2.75</v>
      </c>
      <c r="G6" s="87">
        <v>2163.0</v>
      </c>
      <c r="H6" s="148">
        <v>499900.0</v>
      </c>
      <c r="I6" s="148">
        <v>425077.0</v>
      </c>
      <c r="J6" s="112">
        <f t="shared" si="1"/>
        <v>74823</v>
      </c>
      <c r="K6" s="87"/>
      <c r="L6" s="8" t="s">
        <v>11898</v>
      </c>
      <c r="M6" s="89">
        <v>3.0</v>
      </c>
      <c r="N6" s="89">
        <v>2.0</v>
      </c>
      <c r="O6" s="113">
        <v>1728.0</v>
      </c>
      <c r="P6" s="87"/>
      <c r="Q6" s="100" t="s">
        <v>11884</v>
      </c>
      <c r="R6" s="8" t="s">
        <v>2900</v>
      </c>
      <c r="S6" s="8" t="s">
        <v>3337</v>
      </c>
      <c r="T6" s="8" t="s">
        <v>2900</v>
      </c>
      <c r="U6" s="91"/>
      <c r="V6" s="149" t="s">
        <v>11899</v>
      </c>
    </row>
    <row r="7">
      <c r="A7" s="6">
        <v>45796.0</v>
      </c>
      <c r="B7" s="8" t="s">
        <v>11900</v>
      </c>
      <c r="C7" s="93" t="s">
        <v>11901</v>
      </c>
      <c r="D7" s="8" t="s">
        <v>11902</v>
      </c>
      <c r="E7" s="8" t="s">
        <v>3851</v>
      </c>
      <c r="F7" s="89">
        <v>2.82</v>
      </c>
      <c r="G7" s="87">
        <v>2120.0</v>
      </c>
      <c r="H7" s="148">
        <v>392500.0</v>
      </c>
      <c r="I7" s="148">
        <v>357732.0</v>
      </c>
      <c r="J7" s="112">
        <f t="shared" si="1"/>
        <v>34768</v>
      </c>
      <c r="K7" s="87"/>
      <c r="L7" s="8"/>
      <c r="M7" s="89">
        <v>4.0</v>
      </c>
      <c r="N7" s="89">
        <v>2.0</v>
      </c>
      <c r="O7" s="113">
        <v>1632.0</v>
      </c>
      <c r="P7" s="87"/>
      <c r="Q7" s="100" t="s">
        <v>11884</v>
      </c>
      <c r="R7" s="8"/>
      <c r="S7" s="8"/>
      <c r="T7" s="8"/>
      <c r="U7" s="91"/>
      <c r="V7" s="149" t="s">
        <v>11903</v>
      </c>
    </row>
    <row r="8">
      <c r="A8" s="6">
        <v>45796.0</v>
      </c>
      <c r="B8" s="8" t="s">
        <v>10292</v>
      </c>
      <c r="C8" s="93" t="s">
        <v>11904</v>
      </c>
      <c r="D8" s="8" t="s">
        <v>11905</v>
      </c>
      <c r="E8" s="8" t="s">
        <v>3306</v>
      </c>
      <c r="F8" s="89">
        <v>3.51</v>
      </c>
      <c r="G8" s="87">
        <v>2712.0</v>
      </c>
      <c r="H8" s="148">
        <v>585000.0</v>
      </c>
      <c r="I8" s="148">
        <v>471340.0</v>
      </c>
      <c r="J8" s="112">
        <f t="shared" si="1"/>
        <v>113660</v>
      </c>
      <c r="K8" s="87"/>
      <c r="L8" s="8" t="s">
        <v>11906</v>
      </c>
      <c r="M8" s="89">
        <v>3.0</v>
      </c>
      <c r="N8" s="89">
        <v>2.0</v>
      </c>
      <c r="O8" s="113">
        <v>3710.0</v>
      </c>
      <c r="P8" s="87" t="s">
        <v>11907</v>
      </c>
      <c r="Q8" s="100" t="s">
        <v>11884</v>
      </c>
      <c r="R8" s="8" t="s">
        <v>2900</v>
      </c>
      <c r="S8" s="8" t="s">
        <v>3337</v>
      </c>
      <c r="T8" s="8" t="s">
        <v>2900</v>
      </c>
      <c r="U8" s="91"/>
      <c r="V8" s="149" t="s">
        <v>11908</v>
      </c>
    </row>
    <row r="9">
      <c r="A9" s="6">
        <v>45796.0</v>
      </c>
      <c r="B9" s="8" t="s">
        <v>11909</v>
      </c>
      <c r="C9" s="93" t="s">
        <v>11910</v>
      </c>
      <c r="D9" s="8" t="s">
        <v>11911</v>
      </c>
      <c r="E9" s="8" t="s">
        <v>3306</v>
      </c>
      <c r="F9" s="89">
        <v>2.62</v>
      </c>
      <c r="G9" s="87">
        <v>2301.0</v>
      </c>
      <c r="H9" s="148">
        <v>500000.0</v>
      </c>
      <c r="I9" s="148">
        <v>468108.0</v>
      </c>
      <c r="J9" s="112">
        <f t="shared" si="1"/>
        <v>31892</v>
      </c>
      <c r="K9" s="87"/>
      <c r="L9" s="8" t="s">
        <v>11912</v>
      </c>
      <c r="M9" s="89">
        <v>3.0</v>
      </c>
      <c r="N9" s="89">
        <v>4.0</v>
      </c>
      <c r="O9" s="113">
        <v>1944.0</v>
      </c>
      <c r="P9" s="87"/>
      <c r="Q9" s="100" t="s">
        <v>11884</v>
      </c>
      <c r="R9" s="8" t="s">
        <v>2900</v>
      </c>
      <c r="S9" s="8" t="s">
        <v>3337</v>
      </c>
      <c r="T9" s="8" t="s">
        <v>2900</v>
      </c>
      <c r="U9" s="91"/>
      <c r="V9" s="149" t="s">
        <v>11913</v>
      </c>
    </row>
    <row r="10">
      <c r="A10" s="6">
        <v>45796.0</v>
      </c>
      <c r="B10" s="8" t="s">
        <v>11914</v>
      </c>
      <c r="C10" s="93" t="s">
        <v>11915</v>
      </c>
      <c r="D10" s="8" t="s">
        <v>11916</v>
      </c>
      <c r="E10" s="8" t="s">
        <v>3306</v>
      </c>
      <c r="F10" s="89">
        <v>2.59</v>
      </c>
      <c r="G10" s="87">
        <v>1592.0</v>
      </c>
      <c r="H10" s="148">
        <v>350000.0</v>
      </c>
      <c r="I10" s="148">
        <v>321648.0</v>
      </c>
      <c r="J10" s="112">
        <f t="shared" si="1"/>
        <v>28352</v>
      </c>
      <c r="K10" s="87"/>
      <c r="L10" s="8" t="s">
        <v>11917</v>
      </c>
      <c r="M10" s="89">
        <v>3.0</v>
      </c>
      <c r="N10" s="89">
        <v>2.0</v>
      </c>
      <c r="O10" s="113">
        <v>1800.0</v>
      </c>
      <c r="P10" s="87">
        <v>200.0</v>
      </c>
      <c r="Q10" s="100" t="s">
        <v>11884</v>
      </c>
      <c r="R10" s="8" t="s">
        <v>2900</v>
      </c>
      <c r="S10" s="8" t="s">
        <v>3337</v>
      </c>
      <c r="T10" s="8" t="s">
        <v>2900</v>
      </c>
      <c r="U10" s="91"/>
      <c r="V10" s="149" t="s">
        <v>11918</v>
      </c>
    </row>
    <row r="11">
      <c r="A11" s="6">
        <v>45792.0</v>
      </c>
      <c r="B11" s="8" t="s">
        <v>11919</v>
      </c>
      <c r="C11" s="149" t="s">
        <v>11920</v>
      </c>
      <c r="D11" s="8" t="s">
        <v>11921</v>
      </c>
      <c r="E11" s="8" t="s">
        <v>3306</v>
      </c>
      <c r="F11" s="89">
        <v>2.62</v>
      </c>
      <c r="G11" s="87">
        <v>3676.0</v>
      </c>
      <c r="H11" s="148">
        <v>725000.0</v>
      </c>
      <c r="I11" s="148">
        <v>631423.0</v>
      </c>
      <c r="J11" s="112">
        <f t="shared" si="1"/>
        <v>93577</v>
      </c>
      <c r="K11" s="87"/>
      <c r="L11" s="8"/>
      <c r="M11" s="89">
        <v>4.0</v>
      </c>
      <c r="N11" s="89">
        <v>4.0</v>
      </c>
      <c r="O11" s="113">
        <v>3822.0</v>
      </c>
      <c r="P11" s="87">
        <v>33.0</v>
      </c>
      <c r="Q11" s="100" t="s">
        <v>11884</v>
      </c>
      <c r="R11" s="8" t="s">
        <v>2900</v>
      </c>
      <c r="S11" s="8" t="s">
        <v>3337</v>
      </c>
      <c r="T11" s="8" t="s">
        <v>2900</v>
      </c>
      <c r="U11" s="91"/>
      <c r="V11" s="93" t="s">
        <v>11922</v>
      </c>
      <c r="W11" s="107"/>
    </row>
    <row r="12">
      <c r="A12" s="6">
        <v>45791.0</v>
      </c>
      <c r="B12" s="8" t="s">
        <v>11923</v>
      </c>
      <c r="C12" s="149" t="s">
        <v>11924</v>
      </c>
      <c r="D12" s="8" t="s">
        <v>11925</v>
      </c>
      <c r="E12" s="8" t="s">
        <v>3306</v>
      </c>
      <c r="F12" s="89">
        <v>4.67</v>
      </c>
      <c r="G12" s="87">
        <v>3400.0</v>
      </c>
      <c r="H12" s="148">
        <v>650000.0</v>
      </c>
      <c r="I12" s="148">
        <v>561338.0</v>
      </c>
      <c r="J12" s="112">
        <f t="shared" si="1"/>
        <v>88662</v>
      </c>
      <c r="K12" s="87"/>
      <c r="L12" s="8" t="s">
        <v>11926</v>
      </c>
      <c r="M12" s="89">
        <v>4.0</v>
      </c>
      <c r="N12" s="89">
        <v>2.0</v>
      </c>
      <c r="O12" s="113">
        <v>2429.0</v>
      </c>
      <c r="P12" s="87"/>
      <c r="Q12" s="100" t="s">
        <v>11884</v>
      </c>
      <c r="R12" s="8" t="s">
        <v>2900</v>
      </c>
      <c r="S12" s="8" t="s">
        <v>3337</v>
      </c>
      <c r="T12" s="8" t="s">
        <v>2900</v>
      </c>
      <c r="U12" s="91"/>
      <c r="V12" s="93" t="s">
        <v>11927</v>
      </c>
      <c r="W12" s="107"/>
    </row>
    <row r="13">
      <c r="A13" s="6">
        <v>45791.0</v>
      </c>
      <c r="B13" s="8" t="s">
        <v>11928</v>
      </c>
      <c r="C13" s="149" t="s">
        <v>11929</v>
      </c>
      <c r="D13" s="8" t="s">
        <v>11930</v>
      </c>
      <c r="E13" s="8" t="s">
        <v>3306</v>
      </c>
      <c r="F13" s="89">
        <v>4.98</v>
      </c>
      <c r="G13" s="87">
        <v>3129.0</v>
      </c>
      <c r="H13" s="148">
        <v>610000.0</v>
      </c>
      <c r="I13" s="148">
        <v>520294.0</v>
      </c>
      <c r="J13" s="112">
        <f t="shared" si="1"/>
        <v>89706</v>
      </c>
      <c r="K13" s="87"/>
      <c r="L13" s="8" t="s">
        <v>11931</v>
      </c>
      <c r="M13" s="89">
        <v>2.0</v>
      </c>
      <c r="N13" s="89">
        <v>3.0</v>
      </c>
      <c r="O13" s="113">
        <v>1760.0</v>
      </c>
      <c r="P13" s="87">
        <v>144.0</v>
      </c>
      <c r="Q13" s="100" t="s">
        <v>11884</v>
      </c>
      <c r="R13" s="8" t="s">
        <v>2900</v>
      </c>
      <c r="S13" s="8" t="s">
        <v>3337</v>
      </c>
      <c r="T13" s="8" t="s">
        <v>2900</v>
      </c>
      <c r="U13" s="91"/>
      <c r="V13" s="93" t="s">
        <v>11932</v>
      </c>
      <c r="W13" s="107"/>
    </row>
    <row r="14">
      <c r="A14" s="6">
        <v>45791.0</v>
      </c>
      <c r="B14" s="8" t="s">
        <v>11933</v>
      </c>
      <c r="C14" s="149" t="s">
        <v>11934</v>
      </c>
      <c r="D14" s="8" t="s">
        <v>11935</v>
      </c>
      <c r="E14" s="8" t="s">
        <v>3314</v>
      </c>
      <c r="F14" s="89">
        <v>4.72</v>
      </c>
      <c r="G14" s="87">
        <v>2581.0</v>
      </c>
      <c r="H14" s="148">
        <v>494000.0</v>
      </c>
      <c r="I14" s="148">
        <v>434684.0</v>
      </c>
      <c r="J14" s="112">
        <f t="shared" si="1"/>
        <v>59316</v>
      </c>
      <c r="K14" s="87"/>
      <c r="L14" s="8" t="s">
        <v>11936</v>
      </c>
      <c r="M14" s="89">
        <v>3.0</v>
      </c>
      <c r="N14" s="89">
        <v>3.0</v>
      </c>
      <c r="O14" s="113">
        <v>1511.0</v>
      </c>
      <c r="P14" s="87">
        <v>305.0</v>
      </c>
      <c r="Q14" s="100" t="s">
        <v>11884</v>
      </c>
      <c r="R14" s="8" t="s">
        <v>66</v>
      </c>
      <c r="S14" s="8" t="s">
        <v>3385</v>
      </c>
      <c r="T14" s="8" t="s">
        <v>66</v>
      </c>
      <c r="U14" s="93" t="s">
        <v>11937</v>
      </c>
      <c r="V14" s="93" t="s">
        <v>11938</v>
      </c>
      <c r="W14" s="107"/>
    </row>
    <row r="15">
      <c r="A15" s="6">
        <v>45786.0</v>
      </c>
      <c r="B15" s="8" t="s">
        <v>11939</v>
      </c>
      <c r="C15" s="149" t="s">
        <v>11940</v>
      </c>
      <c r="D15" s="8" t="s">
        <v>11941</v>
      </c>
      <c r="E15" s="8" t="s">
        <v>3306</v>
      </c>
      <c r="F15" s="89">
        <v>2.62</v>
      </c>
      <c r="G15" s="87">
        <v>2161.0</v>
      </c>
      <c r="H15" s="148">
        <v>485000.0</v>
      </c>
      <c r="I15" s="148">
        <v>427312.0</v>
      </c>
      <c r="J15" s="112">
        <f t="shared" si="1"/>
        <v>57688</v>
      </c>
      <c r="K15" s="87"/>
      <c r="L15" s="8" t="s">
        <v>11942</v>
      </c>
      <c r="M15" s="89">
        <v>3.0</v>
      </c>
      <c r="N15" s="89">
        <v>3.0</v>
      </c>
      <c r="O15" s="113">
        <v>2591.0</v>
      </c>
      <c r="P15" s="87">
        <v>310.0</v>
      </c>
      <c r="Q15" s="100" t="s">
        <v>11884</v>
      </c>
      <c r="R15" s="8" t="s">
        <v>2900</v>
      </c>
      <c r="S15" s="8" t="s">
        <v>3337</v>
      </c>
      <c r="T15" s="8" t="s">
        <v>2900</v>
      </c>
      <c r="U15" s="91"/>
      <c r="V15" s="93" t="s">
        <v>11943</v>
      </c>
      <c r="W15" s="107"/>
    </row>
    <row r="16">
      <c r="A16" s="6">
        <v>45786.0</v>
      </c>
      <c r="B16" s="8" t="s">
        <v>11944</v>
      </c>
      <c r="C16" s="149" t="s">
        <v>11945</v>
      </c>
      <c r="D16" s="8" t="s">
        <v>11946</v>
      </c>
      <c r="E16" s="8" t="s">
        <v>3306</v>
      </c>
      <c r="F16" s="89">
        <v>3.51</v>
      </c>
      <c r="G16" s="87">
        <v>2006.0</v>
      </c>
      <c r="H16" s="148">
        <v>435000.0</v>
      </c>
      <c r="I16" s="148">
        <v>377899.0</v>
      </c>
      <c r="J16" s="112">
        <f t="shared" si="1"/>
        <v>57101</v>
      </c>
      <c r="K16" s="87"/>
      <c r="L16" s="8"/>
      <c r="M16" s="89">
        <v>4.0</v>
      </c>
      <c r="N16" s="89">
        <v>2.0</v>
      </c>
      <c r="O16" s="113">
        <v>2624.0</v>
      </c>
      <c r="P16" s="87"/>
      <c r="Q16" s="100" t="s">
        <v>11884</v>
      </c>
      <c r="R16" s="8" t="s">
        <v>2900</v>
      </c>
      <c r="S16" s="8" t="s">
        <v>3337</v>
      </c>
      <c r="T16" s="8" t="s">
        <v>2900</v>
      </c>
      <c r="U16" s="91"/>
      <c r="V16" s="93" t="s">
        <v>11947</v>
      </c>
      <c r="W16" s="107"/>
    </row>
    <row r="17">
      <c r="A17" s="6">
        <v>45786.0</v>
      </c>
      <c r="B17" s="8" t="s">
        <v>11948</v>
      </c>
      <c r="C17" s="149" t="s">
        <v>11949</v>
      </c>
      <c r="D17" s="8" t="s">
        <v>11950</v>
      </c>
      <c r="E17" s="8" t="s">
        <v>3306</v>
      </c>
      <c r="F17" s="89">
        <v>2.62</v>
      </c>
      <c r="G17" s="87">
        <v>1752.0</v>
      </c>
      <c r="H17" s="148">
        <v>399000.0</v>
      </c>
      <c r="I17" s="148">
        <v>335239.0</v>
      </c>
      <c r="J17" s="112">
        <f t="shared" si="1"/>
        <v>63761</v>
      </c>
      <c r="K17" s="87"/>
      <c r="L17" s="8" t="s">
        <v>11951</v>
      </c>
      <c r="M17" s="89">
        <v>3.0</v>
      </c>
      <c r="N17" s="89">
        <v>2.0</v>
      </c>
      <c r="O17" s="113">
        <v>1487.0</v>
      </c>
      <c r="P17" s="87">
        <v>442.0</v>
      </c>
      <c r="Q17" s="100" t="s">
        <v>11884</v>
      </c>
      <c r="R17" s="8" t="s">
        <v>2900</v>
      </c>
      <c r="S17" s="8" t="s">
        <v>3337</v>
      </c>
      <c r="T17" s="8" t="s">
        <v>2900</v>
      </c>
      <c r="U17" s="91"/>
      <c r="V17" s="93" t="s">
        <v>11952</v>
      </c>
      <c r="W17" s="107"/>
    </row>
    <row r="18">
      <c r="A18" s="6">
        <v>45786.0</v>
      </c>
      <c r="B18" s="8" t="s">
        <v>11953</v>
      </c>
      <c r="C18" s="149" t="s">
        <v>11954</v>
      </c>
      <c r="D18" s="8" t="s">
        <v>11955</v>
      </c>
      <c r="E18" s="8" t="s">
        <v>3306</v>
      </c>
      <c r="F18" s="89">
        <v>2.82</v>
      </c>
      <c r="G18" s="87">
        <v>2227.0</v>
      </c>
      <c r="H18" s="148">
        <v>475000.0</v>
      </c>
      <c r="I18" s="148">
        <v>435559.0</v>
      </c>
      <c r="J18" s="112">
        <f t="shared" si="1"/>
        <v>39441</v>
      </c>
      <c r="K18" s="87"/>
      <c r="L18" s="8" t="s">
        <v>11956</v>
      </c>
      <c r="M18" s="89">
        <v>3.0</v>
      </c>
      <c r="N18" s="89">
        <v>2.0</v>
      </c>
      <c r="O18" s="113">
        <v>1691.0</v>
      </c>
      <c r="P18" s="87"/>
      <c r="Q18" s="100" t="s">
        <v>11884</v>
      </c>
      <c r="R18" s="8" t="s">
        <v>2900</v>
      </c>
      <c r="S18" s="8" t="s">
        <v>3337</v>
      </c>
      <c r="T18" s="8" t="s">
        <v>2900</v>
      </c>
      <c r="U18" s="91"/>
      <c r="V18" s="93" t="s">
        <v>11957</v>
      </c>
      <c r="W18" s="107"/>
    </row>
    <row r="19">
      <c r="A19" s="6">
        <v>45784.0</v>
      </c>
      <c r="B19" s="8" t="s">
        <v>11958</v>
      </c>
      <c r="C19" s="149" t="s">
        <v>11959</v>
      </c>
      <c r="D19" s="8" t="s">
        <v>11960</v>
      </c>
      <c r="E19" s="8" t="s">
        <v>3306</v>
      </c>
      <c r="F19" s="89">
        <v>4.98</v>
      </c>
      <c r="G19" s="87">
        <v>3027.0</v>
      </c>
      <c r="H19" s="148">
        <v>540000.0</v>
      </c>
      <c r="I19" s="148">
        <v>500470.0</v>
      </c>
      <c r="J19" s="112">
        <f t="shared" si="1"/>
        <v>39530</v>
      </c>
      <c r="K19" s="87"/>
      <c r="L19" s="8" t="s">
        <v>11961</v>
      </c>
      <c r="M19" s="89">
        <v>3.0</v>
      </c>
      <c r="N19" s="89">
        <v>2.0</v>
      </c>
      <c r="O19" s="113">
        <v>1600.0</v>
      </c>
      <c r="P19" s="87"/>
      <c r="Q19" s="100" t="s">
        <v>11884</v>
      </c>
      <c r="R19" s="8" t="s">
        <v>2900</v>
      </c>
      <c r="S19" s="8" t="s">
        <v>3337</v>
      </c>
      <c r="T19" s="8" t="s">
        <v>2900</v>
      </c>
      <c r="U19" s="91"/>
      <c r="V19" s="93" t="s">
        <v>11962</v>
      </c>
      <c r="W19" s="107"/>
    </row>
    <row r="20">
      <c r="A20" s="6">
        <v>45782.0</v>
      </c>
      <c r="B20" s="8" t="s">
        <v>11963</v>
      </c>
      <c r="C20" s="149" t="s">
        <v>11964</v>
      </c>
      <c r="D20" s="8" t="s">
        <v>11965</v>
      </c>
      <c r="E20" s="8" t="s">
        <v>3306</v>
      </c>
      <c r="F20" s="89">
        <v>2.62</v>
      </c>
      <c r="G20" s="87">
        <v>1810.0</v>
      </c>
      <c r="H20" s="148">
        <v>470000.0</v>
      </c>
      <c r="I20" s="148">
        <v>354399.0</v>
      </c>
      <c r="J20" s="112">
        <f t="shared" si="1"/>
        <v>115601</v>
      </c>
      <c r="K20" s="87"/>
      <c r="L20" s="8" t="s">
        <v>11966</v>
      </c>
      <c r="M20" s="89">
        <v>5.0</v>
      </c>
      <c r="N20" s="89">
        <v>3.0</v>
      </c>
      <c r="O20" s="113">
        <v>2154.0</v>
      </c>
      <c r="P20" s="87" t="s">
        <v>11967</v>
      </c>
      <c r="Q20" s="100" t="s">
        <v>11884</v>
      </c>
      <c r="R20" s="8" t="s">
        <v>2900</v>
      </c>
      <c r="S20" s="8" t="s">
        <v>3337</v>
      </c>
      <c r="T20" s="8" t="s">
        <v>2900</v>
      </c>
      <c r="U20" s="91"/>
      <c r="V20" s="93" t="s">
        <v>11968</v>
      </c>
      <c r="W20" s="107"/>
    </row>
    <row r="21">
      <c r="A21" s="6">
        <v>45779.0</v>
      </c>
      <c r="B21" s="8" t="s">
        <v>11969</v>
      </c>
      <c r="C21" s="149" t="s">
        <v>11970</v>
      </c>
      <c r="D21" s="8" t="s">
        <v>11971</v>
      </c>
      <c r="E21" s="8" t="s">
        <v>3306</v>
      </c>
      <c r="F21" s="89">
        <v>2.85</v>
      </c>
      <c r="G21" s="87">
        <v>955.0</v>
      </c>
      <c r="H21" s="148">
        <v>230000.0</v>
      </c>
      <c r="I21" s="148">
        <v>189477.0</v>
      </c>
      <c r="J21" s="112">
        <f t="shared" si="1"/>
        <v>40523</v>
      </c>
      <c r="K21" s="87"/>
      <c r="L21" s="8"/>
      <c r="M21" s="89">
        <v>3.0</v>
      </c>
      <c r="N21" s="89">
        <v>1.0</v>
      </c>
      <c r="O21" s="113">
        <v>2009.0</v>
      </c>
      <c r="P21" s="87"/>
      <c r="Q21" s="100" t="s">
        <v>11884</v>
      </c>
      <c r="R21" s="8" t="s">
        <v>2900</v>
      </c>
      <c r="S21" s="8" t="s">
        <v>2900</v>
      </c>
      <c r="T21" s="8" t="s">
        <v>2900</v>
      </c>
      <c r="U21" s="91"/>
      <c r="V21" s="93" t="s">
        <v>11972</v>
      </c>
      <c r="W21" s="107"/>
    </row>
    <row r="22">
      <c r="A22" s="6">
        <v>45779.0</v>
      </c>
      <c r="B22" s="8" t="s">
        <v>11973</v>
      </c>
      <c r="C22" s="149" t="s">
        <v>11974</v>
      </c>
      <c r="D22" s="8" t="s">
        <v>11975</v>
      </c>
      <c r="E22" s="8" t="s">
        <v>3306</v>
      </c>
      <c r="F22" s="89">
        <v>4.98</v>
      </c>
      <c r="G22" s="87">
        <v>2576.0</v>
      </c>
      <c r="H22" s="148">
        <v>500000.0</v>
      </c>
      <c r="I22" s="148">
        <v>425638.0</v>
      </c>
      <c r="J22" s="112">
        <f t="shared" si="1"/>
        <v>74362</v>
      </c>
      <c r="K22" s="87"/>
      <c r="L22" s="8" t="s">
        <v>11976</v>
      </c>
      <c r="M22" s="89">
        <v>3.0</v>
      </c>
      <c r="N22" s="89">
        <v>3.0</v>
      </c>
      <c r="O22" s="113">
        <v>2028.0</v>
      </c>
      <c r="P22" s="87">
        <v>48.0</v>
      </c>
      <c r="Q22" s="100" t="s">
        <v>11884</v>
      </c>
      <c r="R22" s="8" t="s">
        <v>2900</v>
      </c>
      <c r="S22" s="8" t="s">
        <v>2900</v>
      </c>
      <c r="T22" s="8" t="s">
        <v>2900</v>
      </c>
      <c r="U22" s="91"/>
      <c r="V22" s="93" t="s">
        <v>11977</v>
      </c>
      <c r="W22" s="107"/>
    </row>
    <row r="23">
      <c r="A23" s="6">
        <v>45777.0</v>
      </c>
      <c r="B23" s="8" t="s">
        <v>11978</v>
      </c>
      <c r="C23" s="149" t="s">
        <v>11979</v>
      </c>
      <c r="D23" s="8" t="s">
        <v>11980</v>
      </c>
      <c r="E23" s="8" t="s">
        <v>3314</v>
      </c>
      <c r="F23" s="89">
        <v>2.73</v>
      </c>
      <c r="G23" s="87">
        <v>2101.0</v>
      </c>
      <c r="H23" s="148">
        <v>480000.0</v>
      </c>
      <c r="I23" s="148">
        <v>410946.0</v>
      </c>
      <c r="J23" s="112">
        <f t="shared" si="1"/>
        <v>69054</v>
      </c>
      <c r="K23" s="87"/>
      <c r="L23" s="8" t="s">
        <v>3751</v>
      </c>
      <c r="M23" s="89">
        <v>4.0</v>
      </c>
      <c r="N23" s="89">
        <v>2.0</v>
      </c>
      <c r="O23" s="113">
        <v>1898.0</v>
      </c>
      <c r="P23" s="87" t="s">
        <v>11981</v>
      </c>
      <c r="Q23" s="100" t="s">
        <v>11884</v>
      </c>
      <c r="R23" s="8" t="s">
        <v>66</v>
      </c>
      <c r="S23" s="8" t="s">
        <v>3385</v>
      </c>
      <c r="T23" s="8" t="s">
        <v>66</v>
      </c>
      <c r="U23" s="93" t="s">
        <v>11982</v>
      </c>
      <c r="V23" s="93" t="s">
        <v>11983</v>
      </c>
      <c r="W23" s="107"/>
    </row>
    <row r="24">
      <c r="A24" s="6">
        <v>45776.0</v>
      </c>
      <c r="B24" s="8" t="s">
        <v>11984</v>
      </c>
      <c r="C24" s="149" t="s">
        <v>11985</v>
      </c>
      <c r="D24" s="8" t="s">
        <v>11986</v>
      </c>
      <c r="E24" s="8" t="s">
        <v>3851</v>
      </c>
      <c r="F24" s="89">
        <v>3.0</v>
      </c>
      <c r="G24" s="87">
        <v>1480.0</v>
      </c>
      <c r="H24" s="148">
        <v>310000.0</v>
      </c>
      <c r="I24" s="148">
        <v>268223.0</v>
      </c>
      <c r="J24" s="112">
        <f t="shared" si="1"/>
        <v>41777</v>
      </c>
      <c r="K24" s="87"/>
      <c r="L24" s="8"/>
      <c r="M24" s="89">
        <v>2.0</v>
      </c>
      <c r="N24" s="89">
        <v>2.0</v>
      </c>
      <c r="O24" s="113">
        <v>992.0</v>
      </c>
      <c r="P24" s="87"/>
      <c r="Q24" s="100" t="s">
        <v>11884</v>
      </c>
      <c r="R24" s="8" t="s">
        <v>2900</v>
      </c>
      <c r="S24" s="8" t="s">
        <v>2900</v>
      </c>
      <c r="T24" s="8"/>
      <c r="U24" s="91"/>
      <c r="V24" s="93" t="s">
        <v>11987</v>
      </c>
      <c r="W24" s="107"/>
    </row>
    <row r="25">
      <c r="A25" s="6">
        <v>45776.0</v>
      </c>
      <c r="B25" s="8" t="s">
        <v>11988</v>
      </c>
      <c r="C25" s="149" t="s">
        <v>11989</v>
      </c>
      <c r="D25" s="8" t="s">
        <v>11990</v>
      </c>
      <c r="E25" s="8" t="s">
        <v>3306</v>
      </c>
      <c r="F25" s="89">
        <v>3.06</v>
      </c>
      <c r="G25" s="87">
        <v>1443.0</v>
      </c>
      <c r="H25" s="148">
        <v>390000.0</v>
      </c>
      <c r="I25" s="148">
        <v>270660.0</v>
      </c>
      <c r="J25" s="112">
        <f t="shared" si="1"/>
        <v>119340</v>
      </c>
      <c r="K25" s="87"/>
      <c r="L25" s="8"/>
      <c r="M25" s="89">
        <v>2.0</v>
      </c>
      <c r="N25" s="89">
        <v>2.0</v>
      </c>
      <c r="O25" s="113">
        <v>794.0</v>
      </c>
      <c r="P25" s="87">
        <v>380.0</v>
      </c>
      <c r="Q25" s="100" t="s">
        <v>11884</v>
      </c>
      <c r="R25" s="8" t="s">
        <v>2900</v>
      </c>
      <c r="S25" s="8" t="s">
        <v>2900</v>
      </c>
      <c r="T25" s="8" t="s">
        <v>2900</v>
      </c>
      <c r="U25" s="91"/>
      <c r="V25" s="93" t="s">
        <v>11991</v>
      </c>
      <c r="W25" s="107"/>
    </row>
    <row r="26">
      <c r="A26" s="6">
        <v>45775.0</v>
      </c>
      <c r="B26" s="8" t="s">
        <v>11992</v>
      </c>
      <c r="C26" s="149" t="s">
        <v>11993</v>
      </c>
      <c r="D26" s="8" t="s">
        <v>11994</v>
      </c>
      <c r="E26" s="8" t="s">
        <v>3306</v>
      </c>
      <c r="F26" s="89">
        <v>2.58</v>
      </c>
      <c r="G26" s="87">
        <v>1464.0</v>
      </c>
      <c r="H26" s="148">
        <v>385000.0</v>
      </c>
      <c r="I26" s="148">
        <v>284617.0</v>
      </c>
      <c r="J26" s="112">
        <f t="shared" si="1"/>
        <v>100383</v>
      </c>
      <c r="K26" s="87"/>
      <c r="L26" s="8" t="s">
        <v>11995</v>
      </c>
      <c r="M26" s="89">
        <v>3.0</v>
      </c>
      <c r="N26" s="89">
        <v>1.0</v>
      </c>
      <c r="O26" s="113">
        <v>936.0</v>
      </c>
      <c r="P26" s="87"/>
      <c r="Q26" s="100" t="s">
        <v>11884</v>
      </c>
      <c r="R26" s="8" t="s">
        <v>2900</v>
      </c>
      <c r="S26" s="8" t="s">
        <v>2900</v>
      </c>
      <c r="T26" s="8" t="s">
        <v>2900</v>
      </c>
      <c r="U26" s="91"/>
      <c r="V26" s="93" t="s">
        <v>11996</v>
      </c>
      <c r="W26" s="107"/>
    </row>
    <row r="27">
      <c r="A27" s="6">
        <v>45775.0</v>
      </c>
      <c r="B27" s="8" t="s">
        <v>11997</v>
      </c>
      <c r="C27" s="149" t="s">
        <v>11998</v>
      </c>
      <c r="D27" s="8" t="s">
        <v>11999</v>
      </c>
      <c r="E27" s="8" t="s">
        <v>3306</v>
      </c>
      <c r="F27" s="89">
        <v>3.19</v>
      </c>
      <c r="G27" s="87">
        <v>967.0</v>
      </c>
      <c r="H27" s="148">
        <v>250000.0</v>
      </c>
      <c r="I27" s="148">
        <v>168926.0</v>
      </c>
      <c r="J27" s="112">
        <f t="shared" si="1"/>
        <v>81074</v>
      </c>
      <c r="K27" s="87"/>
      <c r="L27" s="8" t="s">
        <v>12000</v>
      </c>
      <c r="M27" s="89">
        <v>1.0</v>
      </c>
      <c r="N27" s="89">
        <v>1.0</v>
      </c>
      <c r="O27" s="113">
        <v>632.0</v>
      </c>
      <c r="P27" s="87">
        <v>369.84</v>
      </c>
      <c r="Q27" s="100" t="s">
        <v>11884</v>
      </c>
      <c r="R27" s="8" t="s">
        <v>2900</v>
      </c>
      <c r="S27" s="8" t="s">
        <v>2900</v>
      </c>
      <c r="T27" s="8" t="s">
        <v>2900</v>
      </c>
      <c r="U27" s="91"/>
      <c r="V27" s="93" t="s">
        <v>12001</v>
      </c>
      <c r="W27" s="107"/>
    </row>
    <row r="28">
      <c r="A28" s="6">
        <v>45775.0</v>
      </c>
      <c r="B28" s="8" t="s">
        <v>12002</v>
      </c>
      <c r="C28" s="149" t="s">
        <v>12003</v>
      </c>
      <c r="D28" s="8" t="s">
        <v>12004</v>
      </c>
      <c r="E28" s="8" t="s">
        <v>3851</v>
      </c>
      <c r="F28" s="89">
        <v>2.59</v>
      </c>
      <c r="G28" s="87">
        <v>1005.0</v>
      </c>
      <c r="H28" s="148">
        <v>225000.0</v>
      </c>
      <c r="I28" s="148">
        <v>194096.0</v>
      </c>
      <c r="J28" s="112">
        <f t="shared" si="1"/>
        <v>30904</v>
      </c>
      <c r="K28" s="87"/>
      <c r="L28" s="8"/>
      <c r="M28" s="89">
        <v>2.0</v>
      </c>
      <c r="N28" s="89">
        <v>1.0</v>
      </c>
      <c r="O28" s="113">
        <v>731.0</v>
      </c>
      <c r="P28" s="87"/>
      <c r="Q28" s="100" t="s">
        <v>11884</v>
      </c>
      <c r="R28" s="8" t="s">
        <v>2900</v>
      </c>
      <c r="S28" s="8" t="s">
        <v>2900</v>
      </c>
      <c r="T28" s="8" t="s">
        <v>66</v>
      </c>
      <c r="U28" s="91"/>
      <c r="V28" s="93" t="s">
        <v>12005</v>
      </c>
      <c r="W28" s="107"/>
    </row>
    <row r="29">
      <c r="A29" s="6">
        <v>45772.0</v>
      </c>
      <c r="B29" s="8" t="s">
        <v>12006</v>
      </c>
      <c r="C29" s="149" t="s">
        <v>12007</v>
      </c>
      <c r="D29" s="8" t="s">
        <v>12008</v>
      </c>
      <c r="E29" s="8" t="s">
        <v>3851</v>
      </c>
      <c r="F29" s="89">
        <v>2.58</v>
      </c>
      <c r="G29" s="87">
        <v>810.0</v>
      </c>
      <c r="H29" s="148">
        <v>190000.0</v>
      </c>
      <c r="I29" s="148">
        <v>149325.0</v>
      </c>
      <c r="J29" s="112">
        <f t="shared" si="1"/>
        <v>40675</v>
      </c>
      <c r="K29" s="87"/>
      <c r="L29" s="8"/>
      <c r="M29" s="89">
        <v>2.0</v>
      </c>
      <c r="N29" s="89">
        <v>1.0</v>
      </c>
      <c r="O29" s="113">
        <v>867.0</v>
      </c>
      <c r="P29" s="87"/>
      <c r="Q29" s="100" t="s">
        <v>11884</v>
      </c>
      <c r="R29" s="8" t="s">
        <v>2900</v>
      </c>
      <c r="S29" s="8" t="s">
        <v>2900</v>
      </c>
      <c r="T29" s="8" t="s">
        <v>2900</v>
      </c>
      <c r="U29" s="91"/>
      <c r="V29" s="93" t="s">
        <v>12009</v>
      </c>
      <c r="W29" s="107"/>
    </row>
    <row r="30">
      <c r="A30" s="6">
        <v>45771.0</v>
      </c>
      <c r="B30" s="8" t="s">
        <v>12010</v>
      </c>
      <c r="C30" s="149" t="s">
        <v>12011</v>
      </c>
      <c r="D30" s="8" t="s">
        <v>12012</v>
      </c>
      <c r="E30" s="8" t="s">
        <v>3306</v>
      </c>
      <c r="F30" s="89">
        <v>2.83</v>
      </c>
      <c r="G30" s="87">
        <v>1870.0</v>
      </c>
      <c r="H30" s="148">
        <v>450000.0</v>
      </c>
      <c r="I30" s="148">
        <v>372468.0</v>
      </c>
      <c r="J30" s="112">
        <f t="shared" si="1"/>
        <v>77532</v>
      </c>
      <c r="K30" s="87"/>
      <c r="L30" s="8"/>
      <c r="M30" s="89">
        <v>3.0</v>
      </c>
      <c r="N30" s="89">
        <v>3.0</v>
      </c>
      <c r="O30" s="113">
        <v>1630.0</v>
      </c>
      <c r="P30" s="87">
        <v>105.0</v>
      </c>
      <c r="Q30" s="100" t="s">
        <v>11884</v>
      </c>
      <c r="R30" s="8" t="s">
        <v>2900</v>
      </c>
      <c r="S30" s="8" t="s">
        <v>2900</v>
      </c>
      <c r="T30" s="8" t="s">
        <v>2900</v>
      </c>
      <c r="U30" s="91"/>
      <c r="V30" s="93" t="s">
        <v>12013</v>
      </c>
      <c r="W30" s="107"/>
    </row>
    <row r="31">
      <c r="A31" s="6">
        <v>45769.0</v>
      </c>
      <c r="B31" s="8" t="s">
        <v>12014</v>
      </c>
      <c r="C31" s="149" t="s">
        <v>12015</v>
      </c>
      <c r="D31" s="8" t="s">
        <v>12016</v>
      </c>
      <c r="E31" s="8" t="s">
        <v>3306</v>
      </c>
      <c r="F31" s="89">
        <v>2.85</v>
      </c>
      <c r="G31" s="87">
        <v>2022.0</v>
      </c>
      <c r="H31" s="148">
        <v>475000.0</v>
      </c>
      <c r="I31" s="148">
        <v>409387.0</v>
      </c>
      <c r="J31" s="112">
        <f t="shared" si="1"/>
        <v>65613</v>
      </c>
      <c r="K31" s="87"/>
      <c r="L31" s="8" t="s">
        <v>12017</v>
      </c>
      <c r="M31" s="89">
        <v>3.0</v>
      </c>
      <c r="N31" s="89">
        <v>2.0</v>
      </c>
      <c r="O31" s="113">
        <v>1192.0</v>
      </c>
      <c r="P31" s="87"/>
      <c r="Q31" s="100" t="s">
        <v>11884</v>
      </c>
      <c r="R31" s="8" t="s">
        <v>2900</v>
      </c>
      <c r="S31" s="8" t="s">
        <v>3337</v>
      </c>
      <c r="T31" s="8" t="s">
        <v>2900</v>
      </c>
      <c r="U31" s="91"/>
      <c r="V31" s="93" t="s">
        <v>12018</v>
      </c>
      <c r="W31" s="107"/>
    </row>
    <row r="32">
      <c r="A32" s="6">
        <v>45769.0</v>
      </c>
      <c r="B32" s="8" t="s">
        <v>9805</v>
      </c>
      <c r="C32" s="149" t="s">
        <v>12019</v>
      </c>
      <c r="D32" s="8" t="s">
        <v>12020</v>
      </c>
      <c r="E32" s="8" t="s">
        <v>3306</v>
      </c>
      <c r="F32" s="89">
        <v>3.2</v>
      </c>
      <c r="G32" s="87">
        <v>2296.0</v>
      </c>
      <c r="H32" s="148">
        <v>489900.0</v>
      </c>
      <c r="I32" s="148">
        <v>451996.0</v>
      </c>
      <c r="J32" s="112">
        <f t="shared" si="1"/>
        <v>37904</v>
      </c>
      <c r="K32" s="87"/>
      <c r="L32" s="8" t="s">
        <v>12021</v>
      </c>
      <c r="M32" s="89">
        <v>3.0</v>
      </c>
      <c r="N32" s="89">
        <v>2.0</v>
      </c>
      <c r="O32" s="113">
        <v>1824.0</v>
      </c>
      <c r="P32" s="87"/>
      <c r="Q32" s="100" t="s">
        <v>11884</v>
      </c>
      <c r="R32" s="8" t="s">
        <v>2900</v>
      </c>
      <c r="S32" s="8" t="s">
        <v>3337</v>
      </c>
      <c r="T32" s="8" t="s">
        <v>66</v>
      </c>
      <c r="U32" s="91"/>
      <c r="V32" s="93" t="s">
        <v>12022</v>
      </c>
      <c r="W32" s="107"/>
    </row>
    <row r="33">
      <c r="A33" s="6">
        <v>45769.0</v>
      </c>
      <c r="B33" s="8" t="s">
        <v>12023</v>
      </c>
      <c r="C33" s="149" t="s">
        <v>12024</v>
      </c>
      <c r="D33" s="8" t="s">
        <v>12025</v>
      </c>
      <c r="E33" s="8" t="s">
        <v>3314</v>
      </c>
      <c r="F33" s="89">
        <v>3.92</v>
      </c>
      <c r="G33" s="87">
        <v>3111.0</v>
      </c>
      <c r="H33" s="148">
        <v>629999.0</v>
      </c>
      <c r="I33" s="148">
        <v>567755.0</v>
      </c>
      <c r="J33" s="112">
        <f t="shared" si="1"/>
        <v>62244</v>
      </c>
      <c r="K33" s="87"/>
      <c r="L33" s="8" t="s">
        <v>12026</v>
      </c>
      <c r="M33" s="89">
        <v>3.0</v>
      </c>
      <c r="N33" s="89">
        <v>3.0</v>
      </c>
      <c r="O33" s="113">
        <v>3056.0</v>
      </c>
      <c r="P33" s="87">
        <v>86.0</v>
      </c>
      <c r="Q33" s="100" t="s">
        <v>11884</v>
      </c>
      <c r="R33" s="8" t="s">
        <v>66</v>
      </c>
      <c r="S33" s="8" t="s">
        <v>3385</v>
      </c>
      <c r="T33" s="8" t="s">
        <v>66</v>
      </c>
      <c r="U33" s="93" t="s">
        <v>12027</v>
      </c>
      <c r="V33" s="93" t="s">
        <v>12028</v>
      </c>
      <c r="W33" s="107"/>
    </row>
    <row r="34">
      <c r="A34" s="6">
        <v>45769.0</v>
      </c>
      <c r="B34" s="8" t="s">
        <v>12029</v>
      </c>
      <c r="C34" s="149" t="s">
        <v>12030</v>
      </c>
      <c r="D34" s="8" t="s">
        <v>12031</v>
      </c>
      <c r="E34" s="8" t="s">
        <v>3306</v>
      </c>
      <c r="F34" s="89">
        <v>2.43</v>
      </c>
      <c r="G34" s="87">
        <v>1254.0</v>
      </c>
      <c r="H34" s="148">
        <v>350000.0</v>
      </c>
      <c r="I34" s="148">
        <v>257288.0</v>
      </c>
      <c r="J34" s="112">
        <f t="shared" si="1"/>
        <v>92712</v>
      </c>
      <c r="K34" s="87"/>
      <c r="L34" s="8" t="s">
        <v>12032</v>
      </c>
      <c r="M34" s="89">
        <v>2.0</v>
      </c>
      <c r="N34" s="89">
        <v>2.0</v>
      </c>
      <c r="O34" s="113">
        <v>1119.0</v>
      </c>
      <c r="P34" s="87">
        <v>380.6</v>
      </c>
      <c r="Q34" s="100" t="s">
        <v>11884</v>
      </c>
      <c r="R34" s="8" t="s">
        <v>2900</v>
      </c>
      <c r="S34" s="8" t="s">
        <v>3337</v>
      </c>
      <c r="T34" s="8" t="s">
        <v>2900</v>
      </c>
      <c r="U34" s="91"/>
      <c r="V34" s="93" t="s">
        <v>12033</v>
      </c>
      <c r="W34" s="107"/>
    </row>
    <row r="35">
      <c r="A35" s="6">
        <v>45769.0</v>
      </c>
      <c r="B35" s="8" t="s">
        <v>12034</v>
      </c>
      <c r="C35" s="149" t="s">
        <v>12035</v>
      </c>
      <c r="D35" s="8" t="s">
        <v>12036</v>
      </c>
      <c r="E35" s="8" t="s">
        <v>3306</v>
      </c>
      <c r="F35" s="89">
        <v>2.65</v>
      </c>
      <c r="G35" s="87">
        <v>1183.0</v>
      </c>
      <c r="H35" s="148">
        <v>315000.0</v>
      </c>
      <c r="I35" s="148">
        <v>222750.0</v>
      </c>
      <c r="J35" s="112">
        <f t="shared" si="1"/>
        <v>92250</v>
      </c>
      <c r="K35" s="87"/>
      <c r="L35" s="8" t="s">
        <v>12037</v>
      </c>
      <c r="M35" s="89">
        <v>2.0</v>
      </c>
      <c r="N35" s="89">
        <v>1.0</v>
      </c>
      <c r="O35" s="113">
        <v>1034.0</v>
      </c>
      <c r="P35" s="87">
        <v>350.94</v>
      </c>
      <c r="Q35" s="100" t="s">
        <v>11884</v>
      </c>
      <c r="R35" s="8" t="s">
        <v>2900</v>
      </c>
      <c r="S35" s="8" t="s">
        <v>3337</v>
      </c>
      <c r="T35" s="8" t="s">
        <v>2900</v>
      </c>
      <c r="U35" s="91"/>
      <c r="V35" s="93" t="s">
        <v>12038</v>
      </c>
      <c r="W35" s="107"/>
    </row>
    <row r="36">
      <c r="A36" s="6">
        <v>45763.0</v>
      </c>
      <c r="B36" s="8" t="s">
        <v>12039</v>
      </c>
      <c r="C36" s="149" t="s">
        <v>12040</v>
      </c>
      <c r="D36" s="8" t="s">
        <v>12041</v>
      </c>
      <c r="E36" s="8" t="s">
        <v>3306</v>
      </c>
      <c r="F36" s="89">
        <v>2.82</v>
      </c>
      <c r="G36" s="87">
        <v>1095.0</v>
      </c>
      <c r="H36" s="148">
        <v>258000.0</v>
      </c>
      <c r="I36" s="148">
        <v>221649.0</v>
      </c>
      <c r="J36" s="112">
        <f t="shared" si="1"/>
        <v>36351</v>
      </c>
      <c r="K36" s="87"/>
      <c r="L36" s="8" t="s">
        <v>12042</v>
      </c>
      <c r="M36" s="89">
        <v>2.0</v>
      </c>
      <c r="N36" s="89">
        <v>2.0</v>
      </c>
      <c r="O36" s="113">
        <v>907.0</v>
      </c>
      <c r="P36" s="87">
        <v>461.0</v>
      </c>
      <c r="Q36" s="100" t="s">
        <v>11884</v>
      </c>
      <c r="R36" s="8" t="s">
        <v>2900</v>
      </c>
      <c r="S36" s="8" t="s">
        <v>3337</v>
      </c>
      <c r="T36" s="8" t="s">
        <v>2900</v>
      </c>
      <c r="U36" s="91"/>
      <c r="V36" s="93" t="s">
        <v>12043</v>
      </c>
      <c r="W36" s="107"/>
    </row>
    <row r="37">
      <c r="A37" s="6">
        <v>45763.0</v>
      </c>
      <c r="B37" s="8" t="s">
        <v>12044</v>
      </c>
      <c r="C37" s="149" t="s">
        <v>12045</v>
      </c>
      <c r="D37" s="8" t="s">
        <v>12046</v>
      </c>
      <c r="E37" s="8" t="s">
        <v>3314</v>
      </c>
      <c r="F37" s="89">
        <v>4.98</v>
      </c>
      <c r="G37" s="87">
        <v>2413.0</v>
      </c>
      <c r="H37" s="148">
        <v>405000.0</v>
      </c>
      <c r="I37" s="148">
        <v>381773.0</v>
      </c>
      <c r="J37" s="112">
        <f t="shared" si="1"/>
        <v>23227</v>
      </c>
      <c r="K37" s="87"/>
      <c r="L37" s="8" t="s">
        <v>12047</v>
      </c>
      <c r="M37" s="89">
        <v>2.0</v>
      </c>
      <c r="N37" s="89">
        <v>3.0</v>
      </c>
      <c r="O37" s="113">
        <v>1308.0</v>
      </c>
      <c r="P37" s="87">
        <v>370.0</v>
      </c>
      <c r="Q37" s="100" t="s">
        <v>11884</v>
      </c>
      <c r="R37" s="8" t="s">
        <v>66</v>
      </c>
      <c r="S37" s="8" t="s">
        <v>3337</v>
      </c>
      <c r="T37" s="8" t="s">
        <v>2900</v>
      </c>
      <c r="U37" s="91"/>
      <c r="V37" s="93" t="s">
        <v>12048</v>
      </c>
      <c r="W37" s="107"/>
    </row>
    <row r="38">
      <c r="A38" s="6">
        <v>45763.0</v>
      </c>
      <c r="B38" s="8" t="s">
        <v>12049</v>
      </c>
      <c r="C38" s="149" t="s">
        <v>12050</v>
      </c>
      <c r="D38" s="8" t="s">
        <v>12051</v>
      </c>
      <c r="E38" s="8" t="s">
        <v>3306</v>
      </c>
      <c r="F38" s="89">
        <v>2.83</v>
      </c>
      <c r="G38" s="87">
        <v>2413.0</v>
      </c>
      <c r="H38" s="148">
        <v>294500.0</v>
      </c>
      <c r="I38" s="148">
        <v>207722.0</v>
      </c>
      <c r="J38" s="112">
        <f t="shared" si="1"/>
        <v>86778</v>
      </c>
      <c r="K38" s="87"/>
      <c r="L38" s="8" t="s">
        <v>12052</v>
      </c>
      <c r="M38" s="89">
        <v>2.0</v>
      </c>
      <c r="N38" s="89">
        <v>2.0</v>
      </c>
      <c r="O38" s="113">
        <v>1126.0</v>
      </c>
      <c r="P38" s="87">
        <v>349.0</v>
      </c>
      <c r="Q38" s="100" t="s">
        <v>11884</v>
      </c>
      <c r="R38" s="8" t="s">
        <v>2900</v>
      </c>
      <c r="S38" s="8" t="s">
        <v>3337</v>
      </c>
      <c r="T38" s="8" t="s">
        <v>2900</v>
      </c>
      <c r="U38" s="91"/>
      <c r="V38" s="93" t="s">
        <v>12053</v>
      </c>
      <c r="W38" s="107"/>
    </row>
    <row r="39">
      <c r="A39" s="6">
        <v>45763.0</v>
      </c>
      <c r="B39" s="8" t="s">
        <v>12054</v>
      </c>
      <c r="C39" s="149" t="s">
        <v>12055</v>
      </c>
      <c r="D39" s="8" t="s">
        <v>12056</v>
      </c>
      <c r="E39" s="8" t="s">
        <v>3314</v>
      </c>
      <c r="F39" s="89">
        <v>2.49</v>
      </c>
      <c r="G39" s="87">
        <v>2405.0</v>
      </c>
      <c r="H39" s="148">
        <v>565000.0</v>
      </c>
      <c r="I39" s="148">
        <v>447695.0</v>
      </c>
      <c r="J39" s="112">
        <f t="shared" si="1"/>
        <v>117305</v>
      </c>
      <c r="K39" s="87"/>
      <c r="L39" s="8" t="s">
        <v>12057</v>
      </c>
      <c r="M39" s="89">
        <v>3.0</v>
      </c>
      <c r="N39" s="89">
        <v>3.0</v>
      </c>
      <c r="O39" s="113">
        <v>3080.0</v>
      </c>
      <c r="P39" s="87" t="s">
        <v>11907</v>
      </c>
      <c r="Q39" s="100" t="s">
        <v>11884</v>
      </c>
      <c r="R39" s="8" t="s">
        <v>66</v>
      </c>
      <c r="S39" s="8" t="s">
        <v>3385</v>
      </c>
      <c r="T39" s="8" t="s">
        <v>66</v>
      </c>
      <c r="U39" s="93" t="s">
        <v>12058</v>
      </c>
      <c r="V39" s="93" t="s">
        <v>12059</v>
      </c>
      <c r="W39" s="107"/>
    </row>
    <row r="40">
      <c r="A40" s="6">
        <v>45763.0</v>
      </c>
      <c r="B40" s="8" t="s">
        <v>11919</v>
      </c>
      <c r="C40" s="149" t="s">
        <v>12060</v>
      </c>
      <c r="D40" s="8" t="s">
        <v>12061</v>
      </c>
      <c r="E40" s="8" t="s">
        <v>3306</v>
      </c>
      <c r="F40" s="89">
        <v>3.92</v>
      </c>
      <c r="G40" s="87">
        <v>3124.0</v>
      </c>
      <c r="H40" s="148">
        <v>585000.0</v>
      </c>
      <c r="I40" s="148">
        <v>515210.0</v>
      </c>
      <c r="J40" s="112">
        <f t="shared" si="1"/>
        <v>69790</v>
      </c>
      <c r="K40" s="87"/>
      <c r="L40" s="8"/>
      <c r="M40" s="89">
        <v>3.0</v>
      </c>
      <c r="N40" s="89">
        <v>2.0</v>
      </c>
      <c r="O40" s="113">
        <v>3382.0</v>
      </c>
      <c r="P40" s="87" t="s">
        <v>12062</v>
      </c>
      <c r="Q40" s="100" t="s">
        <v>11884</v>
      </c>
      <c r="R40" s="8" t="s">
        <v>2900</v>
      </c>
      <c r="S40" s="8" t="s">
        <v>2900</v>
      </c>
      <c r="T40" s="8" t="s">
        <v>2900</v>
      </c>
      <c r="U40" s="91"/>
      <c r="V40" s="93" t="s">
        <v>12063</v>
      </c>
      <c r="W40" s="107"/>
    </row>
    <row r="41">
      <c r="A41" s="6">
        <v>45763.0</v>
      </c>
      <c r="B41" s="8" t="s">
        <v>12064</v>
      </c>
      <c r="C41" s="149" t="s">
        <v>12065</v>
      </c>
      <c r="D41" s="8" t="s">
        <v>12066</v>
      </c>
      <c r="E41" s="8" t="s">
        <v>3306</v>
      </c>
      <c r="F41" s="89">
        <v>2.49</v>
      </c>
      <c r="G41" s="87">
        <v>1155.0</v>
      </c>
      <c r="H41" s="148">
        <v>350000.0</v>
      </c>
      <c r="I41" s="148">
        <v>229136.0</v>
      </c>
      <c r="J41" s="112">
        <f t="shared" si="1"/>
        <v>120864</v>
      </c>
      <c r="K41" s="87"/>
      <c r="L41" s="8" t="s">
        <v>12067</v>
      </c>
      <c r="M41" s="89">
        <v>2.0</v>
      </c>
      <c r="N41" s="89">
        <v>2.0</v>
      </c>
      <c r="O41" s="113">
        <v>1200.0</v>
      </c>
      <c r="P41" s="87">
        <v>655.0</v>
      </c>
      <c r="Q41" s="100" t="s">
        <v>11884</v>
      </c>
      <c r="R41" s="8" t="s">
        <v>2900</v>
      </c>
      <c r="S41" s="8" t="s">
        <v>2900</v>
      </c>
      <c r="T41" s="8" t="s">
        <v>2900</v>
      </c>
      <c r="U41" s="91"/>
      <c r="V41" s="93" t="s">
        <v>12068</v>
      </c>
      <c r="W41" s="107"/>
    </row>
    <row r="42">
      <c r="A42" s="6">
        <v>45763.0</v>
      </c>
      <c r="B42" s="8" t="s">
        <v>12069</v>
      </c>
      <c r="C42" s="149" t="s">
        <v>12070</v>
      </c>
      <c r="D42" s="8" t="s">
        <v>12071</v>
      </c>
      <c r="E42" s="8" t="s">
        <v>3306</v>
      </c>
      <c r="F42" s="89">
        <v>3.97</v>
      </c>
      <c r="G42" s="87">
        <v>895.0</v>
      </c>
      <c r="H42" s="148">
        <v>250000.0</v>
      </c>
      <c r="I42" s="148">
        <v>146113.0</v>
      </c>
      <c r="J42" s="112">
        <f t="shared" si="1"/>
        <v>103887</v>
      </c>
      <c r="K42" s="87"/>
      <c r="L42" s="8" t="s">
        <v>12072</v>
      </c>
      <c r="M42" s="89">
        <v>2.0</v>
      </c>
      <c r="N42" s="89">
        <v>1.0</v>
      </c>
      <c r="O42" s="113">
        <v>817.0</v>
      </c>
      <c r="P42" s="87">
        <v>411.0</v>
      </c>
      <c r="Q42" s="100" t="s">
        <v>11884</v>
      </c>
      <c r="R42" s="8" t="s">
        <v>2900</v>
      </c>
      <c r="S42" s="8" t="s">
        <v>2900</v>
      </c>
      <c r="T42" s="8" t="s">
        <v>2900</v>
      </c>
      <c r="U42" s="91"/>
      <c r="V42" s="93" t="s">
        <v>12073</v>
      </c>
      <c r="W42" s="107"/>
    </row>
    <row r="43">
      <c r="A43" s="6">
        <v>45763.0</v>
      </c>
      <c r="B43" s="8" t="s">
        <v>12074</v>
      </c>
      <c r="C43" s="149" t="s">
        <v>12075</v>
      </c>
      <c r="D43" s="8" t="s">
        <v>12076</v>
      </c>
      <c r="E43" s="8" t="s">
        <v>3306</v>
      </c>
      <c r="F43" s="89">
        <v>2.65</v>
      </c>
      <c r="G43" s="87">
        <v>1620.0</v>
      </c>
      <c r="H43" s="148">
        <v>379000.0</v>
      </c>
      <c r="I43" s="148">
        <v>328668.0</v>
      </c>
      <c r="J43" s="112">
        <f t="shared" si="1"/>
        <v>50332</v>
      </c>
      <c r="K43" s="87"/>
      <c r="L43" s="8" t="s">
        <v>12077</v>
      </c>
      <c r="M43" s="89">
        <v>3.0</v>
      </c>
      <c r="N43" s="89">
        <v>3.0</v>
      </c>
      <c r="O43" s="113">
        <v>1855.0</v>
      </c>
      <c r="P43" s="87"/>
      <c r="Q43" s="100" t="s">
        <v>11884</v>
      </c>
      <c r="R43" s="8" t="s">
        <v>2900</v>
      </c>
      <c r="S43" s="8" t="s">
        <v>2900</v>
      </c>
      <c r="T43" s="8" t="s">
        <v>2900</v>
      </c>
      <c r="U43" s="91"/>
      <c r="V43" s="93" t="s">
        <v>12078</v>
      </c>
      <c r="W43" s="107"/>
    </row>
    <row r="44">
      <c r="A44" s="6">
        <v>45763.0</v>
      </c>
      <c r="B44" s="8" t="s">
        <v>12079</v>
      </c>
      <c r="C44" s="149" t="s">
        <v>12080</v>
      </c>
      <c r="D44" s="8" t="s">
        <v>12081</v>
      </c>
      <c r="E44" s="8" t="s">
        <v>3306</v>
      </c>
      <c r="F44" s="89">
        <v>2.59</v>
      </c>
      <c r="G44" s="87">
        <v>1518.0</v>
      </c>
      <c r="H44" s="148">
        <v>389900.0</v>
      </c>
      <c r="I44" s="148">
        <v>312880.0</v>
      </c>
      <c r="J44" s="112">
        <f t="shared" si="1"/>
        <v>77020</v>
      </c>
      <c r="K44" s="87"/>
      <c r="L44" s="8" t="s">
        <v>12082</v>
      </c>
      <c r="M44" s="89">
        <v>3.0</v>
      </c>
      <c r="N44" s="89">
        <v>2.0</v>
      </c>
      <c r="O44" s="113">
        <v>1428.0</v>
      </c>
      <c r="P44" s="87"/>
      <c r="Q44" s="100" t="s">
        <v>11884</v>
      </c>
      <c r="R44" s="8" t="s">
        <v>2900</v>
      </c>
      <c r="S44" s="8" t="s">
        <v>2900</v>
      </c>
      <c r="T44" s="8" t="s">
        <v>2900</v>
      </c>
      <c r="U44" s="91"/>
      <c r="V44" s="93" t="s">
        <v>12083</v>
      </c>
      <c r="W44" s="107"/>
    </row>
    <row r="45">
      <c r="A45" s="6">
        <v>45761.0</v>
      </c>
      <c r="B45" s="8" t="s">
        <v>12084</v>
      </c>
      <c r="C45" s="149" t="s">
        <v>12085</v>
      </c>
      <c r="D45" s="8" t="s">
        <v>12086</v>
      </c>
      <c r="E45" s="8" t="s">
        <v>3306</v>
      </c>
      <c r="F45" s="89">
        <v>3.2</v>
      </c>
      <c r="G45" s="87">
        <v>2077.0</v>
      </c>
      <c r="H45" s="148">
        <v>500000.0</v>
      </c>
      <c r="I45" s="148">
        <v>405510.0</v>
      </c>
      <c r="J45" s="112">
        <f t="shared" si="1"/>
        <v>94490</v>
      </c>
      <c r="K45" s="87"/>
      <c r="L45" s="8" t="s">
        <v>12087</v>
      </c>
      <c r="M45" s="89">
        <v>4.0</v>
      </c>
      <c r="N45" s="89">
        <v>2.0</v>
      </c>
      <c r="O45" s="113">
        <v>1627.0</v>
      </c>
      <c r="P45" s="87"/>
      <c r="Q45" s="100" t="s">
        <v>11884</v>
      </c>
      <c r="R45" s="8" t="s">
        <v>2900</v>
      </c>
      <c r="S45" s="8" t="s">
        <v>3337</v>
      </c>
      <c r="T45" s="8" t="s">
        <v>2900</v>
      </c>
      <c r="U45" s="91"/>
      <c r="V45" s="93" t="s">
        <v>12088</v>
      </c>
      <c r="W45" s="107"/>
    </row>
    <row r="46">
      <c r="A46" s="6">
        <v>45761.0</v>
      </c>
      <c r="B46" s="8" t="s">
        <v>12089</v>
      </c>
      <c r="C46" s="149" t="s">
        <v>12090</v>
      </c>
      <c r="D46" s="8" t="s">
        <v>12091</v>
      </c>
      <c r="E46" s="8" t="s">
        <v>3314</v>
      </c>
      <c r="F46" s="89">
        <v>3.92</v>
      </c>
      <c r="G46" s="87">
        <v>3274.0</v>
      </c>
      <c r="H46" s="148">
        <v>650000.0</v>
      </c>
      <c r="I46" s="148">
        <v>565572.0</v>
      </c>
      <c r="J46" s="112">
        <f t="shared" si="1"/>
        <v>84428</v>
      </c>
      <c r="K46" s="87"/>
      <c r="L46" s="8" t="s">
        <v>12092</v>
      </c>
      <c r="M46" s="89">
        <v>3.0</v>
      </c>
      <c r="N46" s="89">
        <v>4.0</v>
      </c>
      <c r="O46" s="113">
        <v>2126.0</v>
      </c>
      <c r="P46" s="87">
        <f>56+415</f>
        <v>471</v>
      </c>
      <c r="Q46" s="100" t="s">
        <v>11884</v>
      </c>
      <c r="R46" s="8" t="s">
        <v>66</v>
      </c>
      <c r="S46" s="8" t="s">
        <v>3337</v>
      </c>
      <c r="T46" s="8" t="s">
        <v>2900</v>
      </c>
      <c r="U46" s="91"/>
      <c r="V46" s="93" t="s">
        <v>12093</v>
      </c>
      <c r="W46" s="107"/>
    </row>
    <row r="47">
      <c r="A47" s="6">
        <v>45761.0</v>
      </c>
      <c r="B47" s="8" t="s">
        <v>12094</v>
      </c>
      <c r="C47" s="149" t="s">
        <v>12095</v>
      </c>
      <c r="D47" s="8" t="s">
        <v>12096</v>
      </c>
      <c r="E47" s="8" t="s">
        <v>3306</v>
      </c>
      <c r="F47" s="89">
        <v>2.82</v>
      </c>
      <c r="G47" s="87">
        <v>1802.0</v>
      </c>
      <c r="H47" s="148">
        <v>469000.0</v>
      </c>
      <c r="I47" s="148">
        <v>356729.0</v>
      </c>
      <c r="J47" s="112">
        <f t="shared" si="1"/>
        <v>112271</v>
      </c>
      <c r="K47" s="87"/>
      <c r="L47" s="8" t="s">
        <v>12097</v>
      </c>
      <c r="M47" s="89">
        <v>4.0</v>
      </c>
      <c r="N47" s="89">
        <v>3.0</v>
      </c>
      <c r="O47" s="113">
        <v>2466.0</v>
      </c>
      <c r="P47" s="87" t="s">
        <v>12098</v>
      </c>
      <c r="Q47" s="100" t="s">
        <v>11884</v>
      </c>
      <c r="R47" s="8" t="s">
        <v>2900</v>
      </c>
      <c r="S47" s="8" t="s">
        <v>3337</v>
      </c>
      <c r="T47" s="8" t="s">
        <v>2900</v>
      </c>
      <c r="U47" s="91"/>
      <c r="V47" s="93" t="s">
        <v>12099</v>
      </c>
      <c r="W47" s="107"/>
    </row>
    <row r="48">
      <c r="A48" s="6">
        <v>45758.0</v>
      </c>
      <c r="B48" s="8" t="s">
        <v>12100</v>
      </c>
      <c r="C48" s="149" t="s">
        <v>12101</v>
      </c>
      <c r="D48" s="8" t="s">
        <v>12102</v>
      </c>
      <c r="E48" s="8" t="s">
        <v>3306</v>
      </c>
      <c r="F48" s="89">
        <v>2.82</v>
      </c>
      <c r="G48" s="87">
        <v>2588.0</v>
      </c>
      <c r="H48" s="148">
        <v>560000.0</v>
      </c>
      <c r="I48" s="148">
        <v>502421.0</v>
      </c>
      <c r="J48" s="112">
        <f t="shared" si="1"/>
        <v>57579</v>
      </c>
      <c r="K48" s="87"/>
      <c r="L48" s="8" t="s">
        <v>12103</v>
      </c>
      <c r="M48" s="89">
        <v>3.0</v>
      </c>
      <c r="N48" s="89">
        <v>3.0</v>
      </c>
      <c r="O48" s="113">
        <v>3384.0</v>
      </c>
      <c r="P48" s="87">
        <v>80.0</v>
      </c>
      <c r="Q48" s="100" t="s">
        <v>11884</v>
      </c>
      <c r="R48" s="8" t="s">
        <v>2900</v>
      </c>
      <c r="S48" s="8" t="s">
        <v>3337</v>
      </c>
      <c r="T48" s="8" t="s">
        <v>2900</v>
      </c>
      <c r="U48" s="91"/>
      <c r="V48" s="93" t="s">
        <v>12104</v>
      </c>
      <c r="W48" s="107"/>
    </row>
    <row r="49">
      <c r="A49" s="6">
        <v>45756.0</v>
      </c>
      <c r="B49" s="8" t="s">
        <v>12105</v>
      </c>
      <c r="C49" s="149" t="s">
        <v>12106</v>
      </c>
      <c r="D49" s="8" t="s">
        <v>12107</v>
      </c>
      <c r="E49" s="8" t="s">
        <v>3306</v>
      </c>
      <c r="F49" s="89">
        <v>4.73</v>
      </c>
      <c r="G49" s="87">
        <v>3259.0</v>
      </c>
      <c r="H49" s="148">
        <v>548750.0</v>
      </c>
      <c r="I49" s="148">
        <v>514207.0</v>
      </c>
      <c r="J49" s="112">
        <f t="shared" si="1"/>
        <v>34543</v>
      </c>
      <c r="K49" s="87">
        <v>2800.0</v>
      </c>
      <c r="L49" s="8" t="s">
        <v>12108</v>
      </c>
      <c r="M49" s="89">
        <v>3.0</v>
      </c>
      <c r="N49" s="89">
        <v>4.0</v>
      </c>
      <c r="O49" s="113">
        <v>1901.0</v>
      </c>
      <c r="P49" s="87">
        <v>117.0</v>
      </c>
      <c r="Q49" s="100" t="s">
        <v>11884</v>
      </c>
      <c r="R49" s="8" t="s">
        <v>66</v>
      </c>
      <c r="S49" s="8" t="s">
        <v>3385</v>
      </c>
      <c r="T49" s="8" t="s">
        <v>2900</v>
      </c>
      <c r="U49" s="91"/>
      <c r="V49" s="93" t="s">
        <v>12109</v>
      </c>
      <c r="W49" s="107"/>
    </row>
    <row r="50">
      <c r="A50" s="6">
        <v>45755.0</v>
      </c>
      <c r="B50" s="8" t="s">
        <v>12110</v>
      </c>
      <c r="C50" s="149" t="s">
        <v>12111</v>
      </c>
      <c r="D50" s="8" t="s">
        <v>12112</v>
      </c>
      <c r="E50" s="8" t="s">
        <v>3306</v>
      </c>
      <c r="F50" s="89">
        <v>2.62</v>
      </c>
      <c r="G50" s="87">
        <v>2124.0</v>
      </c>
      <c r="H50" s="148">
        <v>535000.0</v>
      </c>
      <c r="I50" s="148">
        <v>416849.0</v>
      </c>
      <c r="J50" s="112">
        <f t="shared" si="1"/>
        <v>118151</v>
      </c>
      <c r="K50" s="87">
        <v>2905.0</v>
      </c>
      <c r="L50" s="8" t="s">
        <v>12113</v>
      </c>
      <c r="M50" s="89">
        <v>3.0</v>
      </c>
      <c r="N50" s="89">
        <v>3.0</v>
      </c>
      <c r="O50" s="113">
        <v>1998.0</v>
      </c>
      <c r="P50" s="87" t="s">
        <v>12114</v>
      </c>
      <c r="Q50" s="100" t="s">
        <v>11884</v>
      </c>
      <c r="R50" s="8" t="s">
        <v>66</v>
      </c>
      <c r="S50" s="8" t="s">
        <v>3735</v>
      </c>
      <c r="T50" s="8" t="s">
        <v>2900</v>
      </c>
      <c r="U50" s="91"/>
      <c r="V50" s="93" t="s">
        <v>12115</v>
      </c>
      <c r="W50" s="107"/>
    </row>
    <row r="51">
      <c r="A51" s="6">
        <v>45754.0</v>
      </c>
      <c r="B51" s="8" t="s">
        <v>12116</v>
      </c>
      <c r="C51" s="149" t="s">
        <v>12117</v>
      </c>
      <c r="D51" s="8" t="s">
        <v>12118</v>
      </c>
      <c r="E51" s="8" t="s">
        <v>3306</v>
      </c>
      <c r="F51" s="89">
        <v>3.06</v>
      </c>
      <c r="G51" s="87">
        <v>1978.0</v>
      </c>
      <c r="H51" s="148">
        <v>500000.0</v>
      </c>
      <c r="I51" s="148">
        <v>414011.0</v>
      </c>
      <c r="J51" s="112">
        <f t="shared" si="1"/>
        <v>85989</v>
      </c>
      <c r="K51" s="87">
        <v>2475.0</v>
      </c>
      <c r="L51" s="8"/>
      <c r="M51" s="89">
        <v>2.0</v>
      </c>
      <c r="N51" s="89">
        <v>2.0</v>
      </c>
      <c r="O51" s="113">
        <v>1072.0</v>
      </c>
      <c r="P51" s="87">
        <v>396.51</v>
      </c>
      <c r="Q51" s="100" t="s">
        <v>11884</v>
      </c>
      <c r="R51" s="8" t="s">
        <v>66</v>
      </c>
      <c r="S51" s="8" t="s">
        <v>3385</v>
      </c>
      <c r="T51" s="8" t="s">
        <v>2900</v>
      </c>
      <c r="U51" s="91"/>
      <c r="V51" s="93" t="s">
        <v>12119</v>
      </c>
      <c r="W51" s="107"/>
    </row>
    <row r="52">
      <c r="A52" s="6">
        <v>45748.0</v>
      </c>
      <c r="B52" s="8" t="s">
        <v>12120</v>
      </c>
      <c r="C52" s="149" t="s">
        <v>12121</v>
      </c>
      <c r="D52" s="8" t="s">
        <v>12122</v>
      </c>
      <c r="E52" s="8" t="s">
        <v>3306</v>
      </c>
      <c r="F52" s="89">
        <v>4.73</v>
      </c>
      <c r="G52" s="87">
        <v>3535.0</v>
      </c>
      <c r="H52" s="148">
        <v>660000.0</v>
      </c>
      <c r="I52" s="148">
        <v>645506.0</v>
      </c>
      <c r="J52" s="112">
        <f t="shared" si="1"/>
        <v>14494</v>
      </c>
      <c r="K52" s="87">
        <v>2898.0</v>
      </c>
      <c r="L52" s="8" t="s">
        <v>12123</v>
      </c>
      <c r="M52" s="89">
        <v>3.0</v>
      </c>
      <c r="N52" s="89">
        <v>2.0</v>
      </c>
      <c r="O52" s="113">
        <v>1892.0</v>
      </c>
      <c r="P52" s="87">
        <v>42.0</v>
      </c>
      <c r="Q52" s="100" t="s">
        <v>11884</v>
      </c>
      <c r="R52" s="8" t="s">
        <v>66</v>
      </c>
      <c r="S52" s="8" t="s">
        <v>3337</v>
      </c>
      <c r="T52" s="8" t="s">
        <v>2900</v>
      </c>
      <c r="U52" s="91"/>
      <c r="V52" s="93" t="s">
        <v>12124</v>
      </c>
      <c r="W52" s="107"/>
    </row>
    <row r="53">
      <c r="A53" s="6">
        <v>45748.0</v>
      </c>
      <c r="B53" s="8" t="s">
        <v>12125</v>
      </c>
      <c r="C53" s="149" t="s">
        <v>12126</v>
      </c>
      <c r="D53" s="8" t="s">
        <v>12127</v>
      </c>
      <c r="E53" s="8" t="s">
        <v>3306</v>
      </c>
      <c r="F53" s="89">
        <v>4.73</v>
      </c>
      <c r="G53" s="87">
        <v>4558.0</v>
      </c>
      <c r="H53" s="148">
        <v>800000.0</v>
      </c>
      <c r="I53" s="148">
        <v>734201.0</v>
      </c>
      <c r="J53" s="112">
        <f t="shared" si="1"/>
        <v>65799</v>
      </c>
      <c r="K53" s="87">
        <v>3150.0</v>
      </c>
      <c r="L53" s="8" t="s">
        <v>12128</v>
      </c>
      <c r="M53" s="89">
        <v>4.0</v>
      </c>
      <c r="N53" s="89">
        <v>4.0</v>
      </c>
      <c r="O53" s="113">
        <v>2887.0</v>
      </c>
      <c r="P53" s="87" t="s">
        <v>12129</v>
      </c>
      <c r="Q53" s="100" t="s">
        <v>11884</v>
      </c>
      <c r="R53" s="8" t="s">
        <v>66</v>
      </c>
      <c r="S53" s="8" t="s">
        <v>3337</v>
      </c>
      <c r="T53" s="8" t="s">
        <v>2900</v>
      </c>
      <c r="U53" s="91"/>
      <c r="V53" s="93" t="s">
        <v>12130</v>
      </c>
      <c r="W53" s="107"/>
    </row>
    <row r="54">
      <c r="A54" s="6">
        <v>45748.0</v>
      </c>
      <c r="B54" s="8" t="s">
        <v>12131</v>
      </c>
      <c r="C54" s="149" t="s">
        <v>12132</v>
      </c>
      <c r="D54" s="8" t="s">
        <v>12133</v>
      </c>
      <c r="E54" s="8" t="s">
        <v>3314</v>
      </c>
      <c r="F54" s="89">
        <v>2.375</v>
      </c>
      <c r="G54" s="87">
        <v>1809.0</v>
      </c>
      <c r="H54" s="148">
        <v>515000.0</v>
      </c>
      <c r="I54" s="148">
        <v>426760.0</v>
      </c>
      <c r="J54" s="112">
        <f t="shared" si="1"/>
        <v>88240</v>
      </c>
      <c r="K54" s="87">
        <v>3050.0</v>
      </c>
      <c r="L54" s="8" t="s">
        <v>12134</v>
      </c>
      <c r="M54" s="89">
        <v>3.0</v>
      </c>
      <c r="N54" s="89">
        <v>3.0</v>
      </c>
      <c r="O54" s="113">
        <v>2323.0</v>
      </c>
      <c r="P54" s="87" t="s">
        <v>12135</v>
      </c>
      <c r="Q54" s="100" t="s">
        <v>11884</v>
      </c>
      <c r="R54" s="8" t="s">
        <v>66</v>
      </c>
      <c r="S54" s="8" t="s">
        <v>3385</v>
      </c>
      <c r="T54" s="8" t="s">
        <v>66</v>
      </c>
      <c r="U54" s="93" t="s">
        <v>12136</v>
      </c>
      <c r="V54" s="93" t="s">
        <v>12137</v>
      </c>
      <c r="W54" s="107"/>
    </row>
    <row r="55">
      <c r="A55" s="6">
        <v>45747.0</v>
      </c>
      <c r="B55" s="8" t="s">
        <v>12138</v>
      </c>
      <c r="C55" s="149" t="s">
        <v>12139</v>
      </c>
      <c r="D55" s="8" t="s">
        <v>12140</v>
      </c>
      <c r="E55" s="8" t="s">
        <v>3306</v>
      </c>
      <c r="F55" s="89">
        <v>2.81</v>
      </c>
      <c r="G55" s="87">
        <v>849.0</v>
      </c>
      <c r="H55" s="148">
        <v>299500.0</v>
      </c>
      <c r="I55" s="148">
        <v>187926.0</v>
      </c>
      <c r="J55" s="112">
        <f t="shared" si="1"/>
        <v>111574</v>
      </c>
      <c r="K55" s="87"/>
      <c r="L55" s="8" t="s">
        <v>12141</v>
      </c>
      <c r="M55" s="89">
        <v>2.0</v>
      </c>
      <c r="N55" s="89">
        <v>2.0</v>
      </c>
      <c r="O55" s="113">
        <v>1015.0</v>
      </c>
      <c r="P55" s="87">
        <v>480.0</v>
      </c>
      <c r="Q55" s="100" t="s">
        <v>11884</v>
      </c>
      <c r="R55" s="8" t="s">
        <v>2900</v>
      </c>
      <c r="S55" s="8" t="s">
        <v>3337</v>
      </c>
      <c r="T55" s="8" t="s">
        <v>2900</v>
      </c>
      <c r="U55" s="91"/>
      <c r="V55" s="93" t="s">
        <v>12142</v>
      </c>
      <c r="W55" s="107"/>
    </row>
    <row r="56">
      <c r="A56" s="6">
        <v>45747.0</v>
      </c>
      <c r="B56" s="8" t="s">
        <v>12143</v>
      </c>
      <c r="C56" s="149" t="s">
        <v>12144</v>
      </c>
      <c r="D56" s="8" t="s">
        <v>12145</v>
      </c>
      <c r="E56" s="8" t="s">
        <v>3306</v>
      </c>
      <c r="F56" s="89">
        <v>2.82</v>
      </c>
      <c r="G56" s="87">
        <v>1773.0</v>
      </c>
      <c r="H56" s="148">
        <v>465000.0</v>
      </c>
      <c r="I56" s="148">
        <v>397234.0</v>
      </c>
      <c r="J56" s="112">
        <f t="shared" si="1"/>
        <v>67766</v>
      </c>
      <c r="K56" s="87">
        <v>2795.0</v>
      </c>
      <c r="L56" s="8" t="s">
        <v>12146</v>
      </c>
      <c r="M56" s="89">
        <v>4.0</v>
      </c>
      <c r="N56" s="89">
        <v>2.0</v>
      </c>
      <c r="O56" s="113">
        <v>1632.0</v>
      </c>
      <c r="P56" s="87"/>
      <c r="Q56" s="100" t="s">
        <v>11884</v>
      </c>
      <c r="R56" s="8" t="s">
        <v>66</v>
      </c>
      <c r="S56" s="8" t="s">
        <v>3735</v>
      </c>
      <c r="T56" s="8" t="s">
        <v>2900</v>
      </c>
      <c r="U56" s="91"/>
      <c r="V56" s="93" t="s">
        <v>12147</v>
      </c>
      <c r="W56" s="107"/>
    </row>
    <row r="57">
      <c r="A57" s="6">
        <v>45747.0</v>
      </c>
      <c r="B57" s="8" t="s">
        <v>12148</v>
      </c>
      <c r="C57" s="149" t="s">
        <v>12149</v>
      </c>
      <c r="D57" s="8" t="s">
        <v>12150</v>
      </c>
      <c r="E57" s="8" t="s">
        <v>3851</v>
      </c>
      <c r="F57" s="89">
        <v>2.82</v>
      </c>
      <c r="G57" s="87">
        <v>1269.0</v>
      </c>
      <c r="H57" s="148">
        <v>305000.0</v>
      </c>
      <c r="I57" s="148">
        <v>257643.0</v>
      </c>
      <c r="J57" s="112">
        <f t="shared" si="1"/>
        <v>47357</v>
      </c>
      <c r="K57" s="87"/>
      <c r="L57" s="8"/>
      <c r="M57" s="89">
        <v>2.0</v>
      </c>
      <c r="N57" s="89">
        <v>2.0</v>
      </c>
      <c r="O57" s="113">
        <v>1167.0</v>
      </c>
      <c r="P57" s="87">
        <v>315.0</v>
      </c>
      <c r="Q57" s="100" t="s">
        <v>11884</v>
      </c>
      <c r="R57" s="8" t="s">
        <v>2900</v>
      </c>
      <c r="S57" s="8" t="s">
        <v>3337</v>
      </c>
      <c r="T57" s="8" t="s">
        <v>2900</v>
      </c>
      <c r="U57" s="91"/>
      <c r="V57" s="93" t="s">
        <v>12151</v>
      </c>
      <c r="W57" s="107"/>
    </row>
    <row r="58">
      <c r="A58" s="6">
        <v>45743.0</v>
      </c>
      <c r="B58" s="8" t="s">
        <v>12152</v>
      </c>
      <c r="C58" s="149" t="s">
        <v>12153</v>
      </c>
      <c r="D58" s="8" t="s">
        <v>12154</v>
      </c>
      <c r="E58" s="8" t="s">
        <v>3306</v>
      </c>
      <c r="F58" s="89">
        <v>2.85</v>
      </c>
      <c r="G58" s="87">
        <v>2291.0</v>
      </c>
      <c r="H58" s="148">
        <v>550000.0</v>
      </c>
      <c r="I58" s="148">
        <v>477990.0</v>
      </c>
      <c r="J58" s="112">
        <f t="shared" si="1"/>
        <v>72010</v>
      </c>
      <c r="K58" s="87">
        <v>3035.0</v>
      </c>
      <c r="L58" s="8" t="s">
        <v>12155</v>
      </c>
      <c r="M58" s="89">
        <v>4.0</v>
      </c>
      <c r="N58" s="89">
        <v>3.0</v>
      </c>
      <c r="O58" s="113">
        <v>2223.0</v>
      </c>
      <c r="P58" s="87">
        <v>56.0</v>
      </c>
      <c r="Q58" s="100" t="s">
        <v>11884</v>
      </c>
      <c r="R58" s="8" t="s">
        <v>66</v>
      </c>
      <c r="S58" s="8" t="s">
        <v>3735</v>
      </c>
      <c r="T58" s="8" t="s">
        <v>2900</v>
      </c>
      <c r="U58" s="91"/>
      <c r="V58" s="93" t="s">
        <v>12156</v>
      </c>
      <c r="W58" s="107"/>
    </row>
    <row r="59">
      <c r="A59" s="6">
        <v>45743.0</v>
      </c>
      <c r="B59" s="8" t="s">
        <v>12157</v>
      </c>
      <c r="C59" s="149" t="s">
        <v>12158</v>
      </c>
      <c r="D59" s="8" t="s">
        <v>12159</v>
      </c>
      <c r="E59" s="8" t="s">
        <v>3306</v>
      </c>
      <c r="F59" s="89">
        <v>2.69</v>
      </c>
      <c r="G59" s="87">
        <v>1128.0</v>
      </c>
      <c r="H59" s="148">
        <v>350000.0</v>
      </c>
      <c r="I59" s="148">
        <v>248597.0</v>
      </c>
      <c r="J59" s="112">
        <f t="shared" si="1"/>
        <v>101403</v>
      </c>
      <c r="K59" s="87">
        <v>2575.0</v>
      </c>
      <c r="L59" s="8" t="s">
        <v>12160</v>
      </c>
      <c r="M59" s="89">
        <v>3.0</v>
      </c>
      <c r="N59" s="89">
        <v>2.0</v>
      </c>
      <c r="O59" s="113">
        <v>1230.0</v>
      </c>
      <c r="P59" s="87">
        <v>400.0</v>
      </c>
      <c r="Q59" s="100" t="s">
        <v>11884</v>
      </c>
      <c r="R59" s="8" t="s">
        <v>66</v>
      </c>
      <c r="S59" s="8" t="s">
        <v>3735</v>
      </c>
      <c r="T59" s="8" t="s">
        <v>2900</v>
      </c>
      <c r="U59" s="91"/>
      <c r="V59" s="93" t="s">
        <v>12161</v>
      </c>
      <c r="W59" s="107"/>
    </row>
    <row r="60">
      <c r="A60" s="6">
        <v>45743.0</v>
      </c>
      <c r="B60" s="8" t="s">
        <v>12162</v>
      </c>
      <c r="C60" s="149" t="s">
        <v>12163</v>
      </c>
      <c r="D60" s="8" t="s">
        <v>12164</v>
      </c>
      <c r="E60" s="8" t="s">
        <v>3314</v>
      </c>
      <c r="F60" s="89">
        <v>2.99</v>
      </c>
      <c r="G60" s="87">
        <v>943.0</v>
      </c>
      <c r="H60" s="148">
        <v>252000.0</v>
      </c>
      <c r="I60" s="148">
        <v>205911.0</v>
      </c>
      <c r="J60" s="112">
        <f t="shared" si="1"/>
        <v>46089</v>
      </c>
      <c r="K60" s="87">
        <v>1960.0</v>
      </c>
      <c r="L60" s="8" t="s">
        <v>12165</v>
      </c>
      <c r="M60" s="89">
        <v>2.0</v>
      </c>
      <c r="N60" s="89">
        <v>2.0</v>
      </c>
      <c r="O60" s="113">
        <v>1200.0</v>
      </c>
      <c r="P60" s="87">
        <v>669.0</v>
      </c>
      <c r="Q60" s="100" t="s">
        <v>11884</v>
      </c>
      <c r="R60" s="8" t="s">
        <v>66</v>
      </c>
      <c r="S60" s="8" t="s">
        <v>3385</v>
      </c>
      <c r="T60" s="8" t="s">
        <v>66</v>
      </c>
      <c r="U60" s="93" t="s">
        <v>12166</v>
      </c>
      <c r="V60" s="93" t="s">
        <v>12167</v>
      </c>
      <c r="W60" s="107"/>
    </row>
    <row r="61">
      <c r="A61" s="6">
        <v>45743.0</v>
      </c>
      <c r="B61" s="8" t="s">
        <v>12168</v>
      </c>
      <c r="C61" s="149" t="s">
        <v>12169</v>
      </c>
      <c r="D61" s="8" t="s">
        <v>12170</v>
      </c>
      <c r="E61" s="8" t="s">
        <v>3306</v>
      </c>
      <c r="F61" s="89">
        <v>2.69</v>
      </c>
      <c r="G61" s="87">
        <v>1692.0</v>
      </c>
      <c r="H61" s="148">
        <v>445000.0</v>
      </c>
      <c r="I61" s="148">
        <v>320181.0</v>
      </c>
      <c r="J61" s="112">
        <f t="shared" si="1"/>
        <v>124819</v>
      </c>
      <c r="K61" s="87">
        <v>2425.0</v>
      </c>
      <c r="L61" s="8" t="s">
        <v>12171</v>
      </c>
      <c r="M61" s="89">
        <v>3.0</v>
      </c>
      <c r="N61" s="89">
        <v>2.0</v>
      </c>
      <c r="O61" s="113">
        <v>2888.0</v>
      </c>
      <c r="P61" s="87" t="s">
        <v>12172</v>
      </c>
      <c r="Q61" s="100" t="s">
        <v>11884</v>
      </c>
      <c r="R61" s="8" t="s">
        <v>66</v>
      </c>
      <c r="S61" s="8" t="s">
        <v>3385</v>
      </c>
      <c r="T61" s="8" t="s">
        <v>2900</v>
      </c>
      <c r="U61" s="91"/>
      <c r="V61" s="93" t="s">
        <v>12173</v>
      </c>
      <c r="W61" s="107"/>
    </row>
    <row r="62">
      <c r="A62" s="6">
        <v>45743.0</v>
      </c>
      <c r="B62" s="8" t="s">
        <v>8593</v>
      </c>
      <c r="C62" s="149" t="s">
        <v>12174</v>
      </c>
      <c r="D62" s="8" t="s">
        <v>12175</v>
      </c>
      <c r="E62" s="8" t="s">
        <v>3306</v>
      </c>
      <c r="F62" s="89">
        <v>2.62</v>
      </c>
      <c r="G62" s="87">
        <v>1438.0</v>
      </c>
      <c r="H62" s="148">
        <v>380000.0</v>
      </c>
      <c r="I62" s="148">
        <v>327815.0</v>
      </c>
      <c r="J62" s="112">
        <f t="shared" si="1"/>
        <v>52185</v>
      </c>
      <c r="K62" s="87">
        <v>2825.0</v>
      </c>
      <c r="L62" s="8" t="s">
        <v>12176</v>
      </c>
      <c r="M62" s="89">
        <v>3.0</v>
      </c>
      <c r="N62" s="89">
        <v>2.0</v>
      </c>
      <c r="O62" s="113">
        <v>1680.0</v>
      </c>
      <c r="P62" s="87">
        <v>365.0</v>
      </c>
      <c r="Q62" s="100" t="s">
        <v>11884</v>
      </c>
      <c r="R62" s="8" t="s">
        <v>66</v>
      </c>
      <c r="S62" s="8" t="s">
        <v>3735</v>
      </c>
      <c r="T62" s="8" t="s">
        <v>2900</v>
      </c>
      <c r="U62" s="91"/>
      <c r="V62" s="93" t="s">
        <v>12177</v>
      </c>
      <c r="W62" s="107"/>
    </row>
    <row r="63">
      <c r="A63" s="6">
        <v>45743.0</v>
      </c>
      <c r="B63" s="8" t="s">
        <v>12178</v>
      </c>
      <c r="C63" s="149" t="s">
        <v>12179</v>
      </c>
      <c r="D63" s="8" t="s">
        <v>12180</v>
      </c>
      <c r="E63" s="8" t="s">
        <v>3558</v>
      </c>
      <c r="F63" s="89">
        <v>2.52</v>
      </c>
      <c r="G63" s="87">
        <v>769.0</v>
      </c>
      <c r="H63" s="148">
        <v>213000.0</v>
      </c>
      <c r="I63" s="148">
        <v>173025.0</v>
      </c>
      <c r="J63" s="112">
        <f t="shared" si="1"/>
        <v>39975</v>
      </c>
      <c r="K63" s="87"/>
      <c r="L63" s="8" t="s">
        <v>12181</v>
      </c>
      <c r="M63" s="89">
        <v>2.0</v>
      </c>
      <c r="N63" s="89">
        <v>1.0</v>
      </c>
      <c r="O63" s="113">
        <v>959.0</v>
      </c>
      <c r="P63" s="87">
        <v>639.39</v>
      </c>
      <c r="Q63" s="100" t="s">
        <v>11884</v>
      </c>
      <c r="R63" s="8" t="s">
        <v>2900</v>
      </c>
      <c r="S63" s="8" t="s">
        <v>3337</v>
      </c>
      <c r="T63" s="8" t="s">
        <v>2900</v>
      </c>
      <c r="U63" s="91"/>
      <c r="V63" s="93" t="s">
        <v>12182</v>
      </c>
      <c r="W63" s="107"/>
    </row>
    <row r="64">
      <c r="A64" s="6">
        <v>45743.0</v>
      </c>
      <c r="B64" s="8" t="s">
        <v>12183</v>
      </c>
      <c r="C64" s="149" t="s">
        <v>12184</v>
      </c>
      <c r="D64" s="8" t="s">
        <v>12185</v>
      </c>
      <c r="E64" s="8" t="s">
        <v>3306</v>
      </c>
      <c r="F64" s="89">
        <v>2.71</v>
      </c>
      <c r="G64" s="87">
        <v>588.0</v>
      </c>
      <c r="H64" s="148">
        <v>200000.0</v>
      </c>
      <c r="I64" s="148">
        <v>131886.0</v>
      </c>
      <c r="J64" s="112">
        <f t="shared" si="1"/>
        <v>68114</v>
      </c>
      <c r="K64" s="87">
        <v>1517.0</v>
      </c>
      <c r="L64" s="8" t="s">
        <v>12186</v>
      </c>
      <c r="M64" s="89">
        <v>1.0</v>
      </c>
      <c r="N64" s="89">
        <v>1.0</v>
      </c>
      <c r="O64" s="113">
        <v>754.0</v>
      </c>
      <c r="P64" s="87">
        <v>319.0</v>
      </c>
      <c r="Q64" s="100" t="s">
        <v>11884</v>
      </c>
      <c r="R64" s="8" t="s">
        <v>66</v>
      </c>
      <c r="S64" s="8" t="s">
        <v>3385</v>
      </c>
      <c r="T64" s="8" t="s">
        <v>2900</v>
      </c>
      <c r="U64" s="91"/>
      <c r="V64" s="93" t="s">
        <v>12187</v>
      </c>
      <c r="W64" s="107"/>
    </row>
    <row r="65">
      <c r="A65" s="6">
        <v>45737.0</v>
      </c>
      <c r="B65" s="8" t="s">
        <v>12188</v>
      </c>
      <c r="C65" s="149" t="s">
        <v>12189</v>
      </c>
      <c r="D65" s="8" t="s">
        <v>12190</v>
      </c>
      <c r="E65" s="8" t="s">
        <v>3314</v>
      </c>
      <c r="F65" s="89">
        <v>2.875</v>
      </c>
      <c r="G65" s="87">
        <v>1659.0</v>
      </c>
      <c r="H65" s="148">
        <v>475000.0</v>
      </c>
      <c r="I65" s="148">
        <v>370599.0</v>
      </c>
      <c r="J65" s="112">
        <f t="shared" si="1"/>
        <v>104401</v>
      </c>
      <c r="K65" s="87">
        <v>2750.0</v>
      </c>
      <c r="L65" s="8" t="s">
        <v>12191</v>
      </c>
      <c r="M65" s="89">
        <v>3.0</v>
      </c>
      <c r="N65" s="89">
        <v>3.0</v>
      </c>
      <c r="O65" s="113">
        <v>2584.0</v>
      </c>
      <c r="P65" s="87"/>
      <c r="Q65" s="100" t="s">
        <v>12192</v>
      </c>
      <c r="R65" s="8" t="s">
        <v>66</v>
      </c>
      <c r="S65" s="8" t="s">
        <v>3385</v>
      </c>
      <c r="T65" s="8" t="s">
        <v>2900</v>
      </c>
      <c r="U65" s="91" t="s">
        <v>85</v>
      </c>
      <c r="V65" s="93" t="s">
        <v>12193</v>
      </c>
      <c r="W65" s="107"/>
    </row>
    <row r="66">
      <c r="A66" s="6">
        <v>45733.0</v>
      </c>
      <c r="B66" s="8" t="s">
        <v>12194</v>
      </c>
      <c r="C66" s="149" t="s">
        <v>12195</v>
      </c>
      <c r="D66" s="8" t="s">
        <v>12196</v>
      </c>
      <c r="E66" s="8" t="s">
        <v>3306</v>
      </c>
      <c r="F66" s="89">
        <v>2.875</v>
      </c>
      <c r="G66" s="87">
        <v>1459.0</v>
      </c>
      <c r="H66" s="148">
        <v>460000.0</v>
      </c>
      <c r="I66" s="148">
        <v>321898.0</v>
      </c>
      <c r="J66" s="112">
        <f t="shared" si="1"/>
        <v>138102</v>
      </c>
      <c r="K66" s="87">
        <v>2600.0</v>
      </c>
      <c r="L66" s="8"/>
      <c r="M66" s="89">
        <v>3.0</v>
      </c>
      <c r="N66" s="89">
        <v>2.0</v>
      </c>
      <c r="O66" s="113">
        <v>2888.0</v>
      </c>
      <c r="P66" s="87"/>
      <c r="Q66" s="100" t="s">
        <v>12192</v>
      </c>
      <c r="R66" s="8" t="s">
        <v>66</v>
      </c>
      <c r="S66" s="8" t="s">
        <v>3385</v>
      </c>
      <c r="T66" s="8" t="s">
        <v>2900</v>
      </c>
      <c r="U66" s="91"/>
      <c r="V66" s="93" t="s">
        <v>12197</v>
      </c>
      <c r="W66" s="107"/>
    </row>
    <row r="67">
      <c r="A67" s="6">
        <v>45733.0</v>
      </c>
      <c r="B67" s="8" t="s">
        <v>12198</v>
      </c>
      <c r="C67" s="149" t="s">
        <v>12199</v>
      </c>
      <c r="D67" s="8" t="s">
        <v>12200</v>
      </c>
      <c r="E67" s="8" t="s">
        <v>3306</v>
      </c>
      <c r="F67" s="89">
        <v>2.75</v>
      </c>
      <c r="G67" s="87">
        <v>1959.0</v>
      </c>
      <c r="H67" s="148">
        <v>535000.0</v>
      </c>
      <c r="I67" s="148">
        <v>442149.0</v>
      </c>
      <c r="J67" s="112">
        <f t="shared" si="1"/>
        <v>92851</v>
      </c>
      <c r="K67" s="87">
        <v>2875.0</v>
      </c>
      <c r="L67" s="8" t="s">
        <v>12201</v>
      </c>
      <c r="M67" s="89">
        <v>3.0</v>
      </c>
      <c r="N67" s="89">
        <v>3.0</v>
      </c>
      <c r="O67" s="113">
        <v>2905.0</v>
      </c>
      <c r="P67" s="87"/>
      <c r="Q67" s="100" t="s">
        <v>12192</v>
      </c>
      <c r="R67" s="8" t="s">
        <v>66</v>
      </c>
      <c r="S67" s="8" t="s">
        <v>3735</v>
      </c>
      <c r="T67" s="8" t="s">
        <v>2900</v>
      </c>
      <c r="U67" s="91"/>
      <c r="V67" s="93" t="s">
        <v>12202</v>
      </c>
      <c r="W67" s="107"/>
    </row>
    <row r="68">
      <c r="A68" s="6">
        <v>45733.0</v>
      </c>
      <c r="B68" s="8" t="s">
        <v>12203</v>
      </c>
      <c r="C68" s="149" t="s">
        <v>12204</v>
      </c>
      <c r="D68" s="8" t="s">
        <v>12205</v>
      </c>
      <c r="E68" s="8" t="s">
        <v>3314</v>
      </c>
      <c r="F68" s="89">
        <v>3.49</v>
      </c>
      <c r="G68" s="87">
        <v>750.0</v>
      </c>
      <c r="H68" s="148">
        <v>250000.0</v>
      </c>
      <c r="I68" s="148">
        <v>148419.0</v>
      </c>
      <c r="J68" s="112">
        <f t="shared" si="1"/>
        <v>101581</v>
      </c>
      <c r="K68" s="87">
        <v>1591.0</v>
      </c>
      <c r="L68" s="8" t="s">
        <v>12206</v>
      </c>
      <c r="M68" s="89">
        <v>2.0</v>
      </c>
      <c r="N68" s="89">
        <v>1.0</v>
      </c>
      <c r="O68" s="113">
        <v>1000.0</v>
      </c>
      <c r="P68" s="87">
        <v>287.0</v>
      </c>
      <c r="Q68" s="100" t="s">
        <v>12192</v>
      </c>
      <c r="R68" s="8" t="s">
        <v>66</v>
      </c>
      <c r="S68" s="8" t="s">
        <v>3337</v>
      </c>
      <c r="T68" s="8" t="s">
        <v>2900</v>
      </c>
      <c r="U68" s="91"/>
      <c r="V68" s="93" t="s">
        <v>12207</v>
      </c>
      <c r="W68" s="107"/>
    </row>
    <row r="69">
      <c r="A69" s="6">
        <v>45733.0</v>
      </c>
      <c r="B69" s="8" t="s">
        <v>12208</v>
      </c>
      <c r="C69" s="149" t="s">
        <v>12209</v>
      </c>
      <c r="D69" s="8" t="s">
        <v>12210</v>
      </c>
      <c r="E69" s="8" t="s">
        <v>3306</v>
      </c>
      <c r="F69" s="89">
        <v>3.83</v>
      </c>
      <c r="G69" s="87">
        <v>1363.0</v>
      </c>
      <c r="H69" s="148">
        <v>385000.0</v>
      </c>
      <c r="I69" s="148">
        <v>248988.0</v>
      </c>
      <c r="J69" s="112">
        <f t="shared" si="1"/>
        <v>136012</v>
      </c>
      <c r="K69" s="87">
        <v>1782.0</v>
      </c>
      <c r="L69" s="8" t="s">
        <v>12211</v>
      </c>
      <c r="M69" s="89">
        <v>2.0</v>
      </c>
      <c r="N69" s="89">
        <v>2.0</v>
      </c>
      <c r="O69" s="113">
        <v>1856.0</v>
      </c>
      <c r="P69" s="87">
        <v>351.0</v>
      </c>
      <c r="Q69" s="100" t="s">
        <v>11884</v>
      </c>
      <c r="R69" s="8" t="s">
        <v>66</v>
      </c>
      <c r="S69" s="8" t="s">
        <v>3337</v>
      </c>
      <c r="T69" s="8" t="s">
        <v>2900</v>
      </c>
      <c r="U69" s="91"/>
      <c r="V69" s="93" t="s">
        <v>12212</v>
      </c>
      <c r="W69" s="107"/>
    </row>
    <row r="70">
      <c r="A70" s="6">
        <v>45733.0</v>
      </c>
      <c r="B70" s="8" t="s">
        <v>12213</v>
      </c>
      <c r="C70" s="149" t="s">
        <v>12214</v>
      </c>
      <c r="D70" s="8" t="s">
        <v>12215</v>
      </c>
      <c r="E70" s="8" t="s">
        <v>3306</v>
      </c>
      <c r="F70" s="89">
        <v>2.73</v>
      </c>
      <c r="G70" s="87">
        <v>1856.0</v>
      </c>
      <c r="H70" s="148">
        <v>374900.0</v>
      </c>
      <c r="I70" s="148">
        <v>317308.0</v>
      </c>
      <c r="J70" s="112">
        <f t="shared" si="1"/>
        <v>57592</v>
      </c>
      <c r="K70" s="87">
        <v>2071.0</v>
      </c>
      <c r="L70" s="8" t="s">
        <v>12216</v>
      </c>
      <c r="M70" s="89">
        <v>2.0</v>
      </c>
      <c r="N70" s="89">
        <v>2.0</v>
      </c>
      <c r="O70" s="113">
        <v>1348.0</v>
      </c>
      <c r="P70" s="87">
        <v>197.0</v>
      </c>
      <c r="Q70" s="100" t="s">
        <v>12217</v>
      </c>
      <c r="R70" s="8" t="s">
        <v>66</v>
      </c>
      <c r="S70" s="8" t="s">
        <v>3735</v>
      </c>
      <c r="T70" s="8" t="s">
        <v>2900</v>
      </c>
      <c r="U70" s="91"/>
      <c r="V70" s="93" t="s">
        <v>12218</v>
      </c>
      <c r="W70" s="107"/>
    </row>
    <row r="71">
      <c r="A71" s="6">
        <v>45733.0</v>
      </c>
      <c r="B71" s="8" t="s">
        <v>12219</v>
      </c>
      <c r="C71" s="149" t="s">
        <v>12220</v>
      </c>
      <c r="D71" s="8" t="s">
        <v>12221</v>
      </c>
      <c r="E71" s="8" t="s">
        <v>3851</v>
      </c>
      <c r="F71" s="89">
        <v>2.85</v>
      </c>
      <c r="G71" s="87">
        <v>1524.0</v>
      </c>
      <c r="H71" s="148">
        <v>350000.0</v>
      </c>
      <c r="I71" s="148">
        <v>309853.0</v>
      </c>
      <c r="J71" s="112">
        <f t="shared" si="1"/>
        <v>40147</v>
      </c>
      <c r="K71" s="87"/>
      <c r="L71" s="8"/>
      <c r="M71" s="89">
        <v>3.0</v>
      </c>
      <c r="N71" s="89">
        <v>3.0</v>
      </c>
      <c r="O71" s="113">
        <v>1608.0</v>
      </c>
      <c r="P71" s="87">
        <v>407.0</v>
      </c>
      <c r="Q71" s="100" t="s">
        <v>11884</v>
      </c>
      <c r="R71" s="8"/>
      <c r="S71" s="8"/>
      <c r="T71" s="8"/>
      <c r="U71" s="91"/>
      <c r="V71" s="93" t="s">
        <v>12222</v>
      </c>
      <c r="W71" s="107"/>
    </row>
    <row r="72">
      <c r="A72" s="6">
        <v>45730.0</v>
      </c>
      <c r="B72" s="8" t="s">
        <v>12223</v>
      </c>
      <c r="C72" s="149" t="s">
        <v>12224</v>
      </c>
      <c r="D72" s="8" t="s">
        <v>12225</v>
      </c>
      <c r="E72" s="8" t="s">
        <v>3314</v>
      </c>
      <c r="F72" s="89">
        <v>3.82</v>
      </c>
      <c r="G72" s="87">
        <v>1795.0</v>
      </c>
      <c r="H72" s="148">
        <v>474900.0</v>
      </c>
      <c r="I72" s="148">
        <v>340983.0</v>
      </c>
      <c r="J72" s="112">
        <f t="shared" si="1"/>
        <v>133917</v>
      </c>
      <c r="K72" s="87">
        <v>2895.0</v>
      </c>
      <c r="L72" s="8" t="s">
        <v>12226</v>
      </c>
      <c r="M72" s="89">
        <v>5.0</v>
      </c>
      <c r="N72" s="89">
        <v>3.0</v>
      </c>
      <c r="O72" s="113">
        <v>1806.0</v>
      </c>
      <c r="P72" s="87"/>
      <c r="Q72" s="100" t="s">
        <v>12192</v>
      </c>
      <c r="R72" s="8" t="s">
        <v>66</v>
      </c>
      <c r="S72" s="8" t="s">
        <v>3385</v>
      </c>
      <c r="T72" s="8"/>
      <c r="U72" s="91" t="s">
        <v>85</v>
      </c>
      <c r="V72" s="93" t="s">
        <v>12227</v>
      </c>
      <c r="W72" s="107"/>
    </row>
    <row r="73">
      <c r="A73" s="6">
        <v>45730.0</v>
      </c>
      <c r="B73" s="8" t="s">
        <v>12228</v>
      </c>
      <c r="C73" s="149" t="s">
        <v>12229</v>
      </c>
      <c r="D73" s="8" t="s">
        <v>12230</v>
      </c>
      <c r="E73" s="8" t="s">
        <v>3306</v>
      </c>
      <c r="F73" s="89">
        <v>4.72</v>
      </c>
      <c r="G73" s="87">
        <v>2920.0</v>
      </c>
      <c r="H73" s="148">
        <v>625000.0</v>
      </c>
      <c r="I73" s="148">
        <v>536063.0</v>
      </c>
      <c r="J73" s="112">
        <f t="shared" si="1"/>
        <v>88937</v>
      </c>
      <c r="K73" s="87">
        <v>2975.0</v>
      </c>
      <c r="L73" s="8"/>
      <c r="M73" s="89">
        <v>3.0</v>
      </c>
      <c r="N73" s="89">
        <v>3.0</v>
      </c>
      <c r="O73" s="113">
        <v>1930.0</v>
      </c>
      <c r="P73" s="87">
        <v>92.49</v>
      </c>
      <c r="Q73" s="100" t="s">
        <v>12192</v>
      </c>
      <c r="R73" s="8" t="s">
        <v>66</v>
      </c>
      <c r="S73" s="8" t="s">
        <v>3385</v>
      </c>
      <c r="T73" s="8" t="s">
        <v>2900</v>
      </c>
      <c r="U73" s="91"/>
      <c r="V73" s="93" t="s">
        <v>12231</v>
      </c>
      <c r="W73" s="107"/>
    </row>
    <row r="74">
      <c r="A74" s="6">
        <v>45730.0</v>
      </c>
      <c r="B74" s="8" t="s">
        <v>12232</v>
      </c>
      <c r="C74" s="149" t="s">
        <v>12233</v>
      </c>
      <c r="D74" s="8" t="s">
        <v>12234</v>
      </c>
      <c r="E74" s="8" t="s">
        <v>3306</v>
      </c>
      <c r="F74" s="89">
        <v>5.125</v>
      </c>
      <c r="G74" s="87">
        <v>3165.0</v>
      </c>
      <c r="H74" s="148">
        <v>625000.0</v>
      </c>
      <c r="I74" s="148">
        <v>559503.0</v>
      </c>
      <c r="J74" s="112">
        <f t="shared" si="1"/>
        <v>65497</v>
      </c>
      <c r="K74" s="87">
        <v>3523.0</v>
      </c>
      <c r="L74" s="8" t="s">
        <v>12235</v>
      </c>
      <c r="M74" s="89">
        <v>3.0</v>
      </c>
      <c r="N74" s="89">
        <v>4.0</v>
      </c>
      <c r="O74" s="113">
        <v>1901.0</v>
      </c>
      <c r="P74" s="87">
        <v>114.0</v>
      </c>
      <c r="Q74" s="100" t="s">
        <v>12192</v>
      </c>
      <c r="R74" s="8" t="s">
        <v>66</v>
      </c>
      <c r="S74" s="8" t="s">
        <v>3735</v>
      </c>
      <c r="T74" s="8" t="s">
        <v>2900</v>
      </c>
      <c r="U74" s="91"/>
      <c r="V74" s="93" t="s">
        <v>12236</v>
      </c>
      <c r="W74" s="107"/>
    </row>
    <row r="75">
      <c r="A75" s="6">
        <v>45730.0</v>
      </c>
      <c r="B75" s="8" t="s">
        <v>12237</v>
      </c>
      <c r="C75" s="149" t="s">
        <v>12238</v>
      </c>
      <c r="D75" s="8" t="s">
        <v>12239</v>
      </c>
      <c r="E75" s="8" t="s">
        <v>3306</v>
      </c>
      <c r="F75" s="89">
        <v>2.77</v>
      </c>
      <c r="G75" s="87">
        <v>1251.0</v>
      </c>
      <c r="H75" s="148">
        <v>345000.0</v>
      </c>
      <c r="I75" s="148">
        <v>231085.0</v>
      </c>
      <c r="J75" s="112">
        <f t="shared" si="1"/>
        <v>113915</v>
      </c>
      <c r="K75" s="87">
        <v>1800.0</v>
      </c>
      <c r="L75" s="8" t="s">
        <v>12240</v>
      </c>
      <c r="M75" s="89">
        <v>2.0</v>
      </c>
      <c r="N75" s="89">
        <v>1.0</v>
      </c>
      <c r="O75" s="113">
        <v>720.0</v>
      </c>
      <c r="P75" s="87"/>
      <c r="Q75" s="100" t="s">
        <v>12217</v>
      </c>
      <c r="R75" s="8" t="s">
        <v>66</v>
      </c>
      <c r="S75" s="8" t="s">
        <v>3385</v>
      </c>
      <c r="T75" s="8" t="s">
        <v>2900</v>
      </c>
      <c r="U75" s="91"/>
      <c r="V75" s="93" t="s">
        <v>12241</v>
      </c>
      <c r="W75" s="107"/>
    </row>
    <row r="76">
      <c r="A76" s="6">
        <v>45730.0</v>
      </c>
      <c r="B76" s="8" t="s">
        <v>12242</v>
      </c>
      <c r="C76" s="149" t="s">
        <v>12243</v>
      </c>
      <c r="D76" s="8" t="s">
        <v>12244</v>
      </c>
      <c r="E76" s="8" t="s">
        <v>3851</v>
      </c>
      <c r="F76" s="89">
        <v>3.25</v>
      </c>
      <c r="G76" s="87">
        <v>1499.0</v>
      </c>
      <c r="H76" s="148">
        <v>300000.0</v>
      </c>
      <c r="I76" s="148">
        <v>283018.0</v>
      </c>
      <c r="J76" s="112">
        <f t="shared" si="1"/>
        <v>16982</v>
      </c>
      <c r="K76" s="87"/>
      <c r="L76" s="8"/>
      <c r="M76" s="89">
        <v>1.0</v>
      </c>
      <c r="N76" s="89">
        <v>1.0</v>
      </c>
      <c r="O76" s="113">
        <v>706.0</v>
      </c>
      <c r="P76" s="87">
        <v>722.69</v>
      </c>
      <c r="Q76" s="100" t="s">
        <v>11884</v>
      </c>
      <c r="R76" s="8"/>
      <c r="S76" s="8"/>
      <c r="T76" s="8"/>
      <c r="U76" s="91"/>
      <c r="V76" s="93" t="s">
        <v>12245</v>
      </c>
      <c r="W76" s="107"/>
    </row>
    <row r="77">
      <c r="A77" s="6">
        <v>45729.0</v>
      </c>
      <c r="B77" s="8" t="s">
        <v>12246</v>
      </c>
      <c r="C77" s="149" t="s">
        <v>12247</v>
      </c>
      <c r="D77" s="8" t="s">
        <v>12248</v>
      </c>
      <c r="E77" s="8" t="s">
        <v>3306</v>
      </c>
      <c r="F77" s="89">
        <v>2.82</v>
      </c>
      <c r="G77" s="87">
        <v>1793.0</v>
      </c>
      <c r="H77" s="148">
        <v>475000.0</v>
      </c>
      <c r="I77" s="148">
        <v>402546.0</v>
      </c>
      <c r="J77" s="112">
        <f t="shared" si="1"/>
        <v>72454</v>
      </c>
      <c r="K77" s="87">
        <v>2795.0</v>
      </c>
      <c r="L77" s="8" t="s">
        <v>12249</v>
      </c>
      <c r="M77" s="89">
        <v>3.0</v>
      </c>
      <c r="N77" s="89">
        <v>2.0</v>
      </c>
      <c r="O77" s="113">
        <v>1438.0</v>
      </c>
      <c r="P77" s="87"/>
      <c r="Q77" s="100" t="s">
        <v>12217</v>
      </c>
      <c r="R77" s="8" t="s">
        <v>66</v>
      </c>
      <c r="S77" s="8" t="s">
        <v>3735</v>
      </c>
      <c r="T77" s="8" t="s">
        <v>2900</v>
      </c>
      <c r="U77" s="91"/>
      <c r="V77" s="93" t="s">
        <v>12250</v>
      </c>
      <c r="W77" s="107"/>
    </row>
    <row r="78">
      <c r="A78" s="6">
        <v>45728.0</v>
      </c>
      <c r="B78" s="8" t="s">
        <v>12251</v>
      </c>
      <c r="C78" s="149" t="s">
        <v>12252</v>
      </c>
      <c r="D78" s="8" t="s">
        <v>12253</v>
      </c>
      <c r="E78" s="8" t="s">
        <v>3306</v>
      </c>
      <c r="F78" s="89">
        <v>5.125</v>
      </c>
      <c r="G78" s="87">
        <v>2787.0</v>
      </c>
      <c r="H78" s="148">
        <v>560000.0</v>
      </c>
      <c r="I78" s="148">
        <v>490746.0</v>
      </c>
      <c r="J78" s="112">
        <f t="shared" si="1"/>
        <v>69254</v>
      </c>
      <c r="K78" s="87">
        <v>3000.0</v>
      </c>
      <c r="L78" s="8" t="s">
        <v>12254</v>
      </c>
      <c r="M78" s="89">
        <v>4.0</v>
      </c>
      <c r="N78" s="89">
        <v>3.0</v>
      </c>
      <c r="O78" s="113">
        <v>2439.0</v>
      </c>
      <c r="P78" s="87"/>
      <c r="Q78" s="100" t="s">
        <v>12192</v>
      </c>
      <c r="R78" s="8" t="s">
        <v>66</v>
      </c>
      <c r="S78" s="8" t="s">
        <v>3735</v>
      </c>
      <c r="T78" s="8" t="s">
        <v>2900</v>
      </c>
      <c r="U78" s="91"/>
      <c r="V78" s="93" t="s">
        <v>12255</v>
      </c>
      <c r="W78" s="107"/>
    </row>
    <row r="79">
      <c r="A79" s="6">
        <v>45728.0</v>
      </c>
      <c r="B79" s="8" t="s">
        <v>12256</v>
      </c>
      <c r="C79" s="149" t="s">
        <v>12257</v>
      </c>
      <c r="D79" s="8" t="s">
        <v>12258</v>
      </c>
      <c r="E79" s="8" t="s">
        <v>3306</v>
      </c>
      <c r="F79" s="89">
        <v>3.22</v>
      </c>
      <c r="G79" s="87">
        <v>1463.0</v>
      </c>
      <c r="H79" s="148">
        <v>439000.0</v>
      </c>
      <c r="I79" s="148">
        <v>300060.0</v>
      </c>
      <c r="J79" s="112">
        <f t="shared" si="1"/>
        <v>138940</v>
      </c>
      <c r="K79" s="87">
        <v>2700.0</v>
      </c>
      <c r="L79" s="8" t="s">
        <v>12259</v>
      </c>
      <c r="M79" s="89">
        <v>3.0</v>
      </c>
      <c r="N79" s="89">
        <v>2.0</v>
      </c>
      <c r="O79" s="113">
        <v>1651.0</v>
      </c>
      <c r="P79" s="87"/>
      <c r="Q79" s="100" t="s">
        <v>12217</v>
      </c>
      <c r="R79" s="8" t="s">
        <v>66</v>
      </c>
      <c r="S79" s="8" t="s">
        <v>3385</v>
      </c>
      <c r="T79" s="8" t="s">
        <v>2900</v>
      </c>
      <c r="U79" s="91"/>
      <c r="V79" s="93" t="s">
        <v>12260</v>
      </c>
      <c r="W79" s="107"/>
    </row>
    <row r="80">
      <c r="A80" s="6">
        <v>45728.0</v>
      </c>
      <c r="B80" s="8" t="s">
        <v>12261</v>
      </c>
      <c r="C80" s="149" t="s">
        <v>12262</v>
      </c>
      <c r="D80" s="8" t="s">
        <v>12263</v>
      </c>
      <c r="E80" s="8" t="s">
        <v>3306</v>
      </c>
      <c r="F80" s="89">
        <v>2.82</v>
      </c>
      <c r="G80" s="87">
        <v>1735.0</v>
      </c>
      <c r="H80" s="148">
        <v>509000.0</v>
      </c>
      <c r="I80" s="148">
        <v>388050.0</v>
      </c>
      <c r="J80" s="112">
        <f t="shared" si="1"/>
        <v>120950</v>
      </c>
      <c r="K80" s="87">
        <v>2980.0</v>
      </c>
      <c r="L80" s="8" t="s">
        <v>12264</v>
      </c>
      <c r="M80" s="89">
        <v>3.0</v>
      </c>
      <c r="N80" s="89">
        <v>3.0</v>
      </c>
      <c r="O80" s="113">
        <v>2758.0</v>
      </c>
      <c r="P80" s="87">
        <v>75.0</v>
      </c>
      <c r="Q80" s="100" t="s">
        <v>12217</v>
      </c>
      <c r="R80" s="8" t="s">
        <v>66</v>
      </c>
      <c r="S80" s="8" t="s">
        <v>3735</v>
      </c>
      <c r="T80" s="8" t="s">
        <v>2900</v>
      </c>
      <c r="U80" s="91"/>
      <c r="V80" s="93" t="s">
        <v>12265</v>
      </c>
      <c r="W80" s="107"/>
    </row>
    <row r="81">
      <c r="A81" s="6">
        <v>45728.0</v>
      </c>
      <c r="B81" s="8" t="s">
        <v>12266</v>
      </c>
      <c r="C81" s="149" t="s">
        <v>12267</v>
      </c>
      <c r="D81" s="8" t="s">
        <v>12268</v>
      </c>
      <c r="E81" s="8" t="s">
        <v>3306</v>
      </c>
      <c r="F81" s="89">
        <v>3.452</v>
      </c>
      <c r="G81" s="87">
        <v>1943.0</v>
      </c>
      <c r="H81" s="148">
        <v>475000.0</v>
      </c>
      <c r="I81" s="148">
        <v>409405.0</v>
      </c>
      <c r="J81" s="112">
        <f t="shared" si="1"/>
        <v>65595</v>
      </c>
      <c r="K81" s="87">
        <v>2497.0</v>
      </c>
      <c r="L81" s="8" t="s">
        <v>12269</v>
      </c>
      <c r="M81" s="89">
        <v>2.0</v>
      </c>
      <c r="N81" s="89">
        <v>2.0</v>
      </c>
      <c r="O81" s="113">
        <v>1130.0</v>
      </c>
      <c r="P81" s="87">
        <v>413.0</v>
      </c>
      <c r="Q81" s="100" t="s">
        <v>11884</v>
      </c>
      <c r="R81" s="8" t="s">
        <v>66</v>
      </c>
      <c r="S81" s="8" t="s">
        <v>3735</v>
      </c>
      <c r="T81" s="8" t="s">
        <v>2900</v>
      </c>
      <c r="U81" s="91"/>
      <c r="V81" s="93" t="s">
        <v>12270</v>
      </c>
      <c r="W81" s="107"/>
    </row>
    <row r="82">
      <c r="A82" s="6">
        <v>45728.0</v>
      </c>
      <c r="B82" s="8" t="s">
        <v>3878</v>
      </c>
      <c r="C82" s="149" t="s">
        <v>12271</v>
      </c>
      <c r="D82" s="8" t="s">
        <v>12272</v>
      </c>
      <c r="E82" s="8" t="s">
        <v>3314</v>
      </c>
      <c r="F82" s="89">
        <v>3.76</v>
      </c>
      <c r="G82" s="87">
        <v>1618.0</v>
      </c>
      <c r="H82" s="148">
        <v>325000.0</v>
      </c>
      <c r="I82" s="148">
        <v>298072.0</v>
      </c>
      <c r="J82" s="112">
        <f t="shared" si="1"/>
        <v>26928</v>
      </c>
      <c r="K82" s="87">
        <v>2025.0</v>
      </c>
      <c r="L82" s="8" t="s">
        <v>12273</v>
      </c>
      <c r="M82" s="89">
        <v>5.0</v>
      </c>
      <c r="N82" s="89">
        <v>2.0</v>
      </c>
      <c r="O82" s="113">
        <v>1920.0</v>
      </c>
      <c r="P82" s="87"/>
      <c r="Q82" s="100" t="s">
        <v>11884</v>
      </c>
      <c r="R82" s="8" t="s">
        <v>66</v>
      </c>
      <c r="S82" s="8" t="s">
        <v>3385</v>
      </c>
      <c r="T82" s="8" t="s">
        <v>66</v>
      </c>
      <c r="U82" s="93" t="s">
        <v>12274</v>
      </c>
      <c r="V82" s="93" t="s">
        <v>12275</v>
      </c>
      <c r="W82" s="107"/>
    </row>
    <row r="83">
      <c r="A83" s="6">
        <v>45728.0</v>
      </c>
      <c r="B83" s="8" t="s">
        <v>12276</v>
      </c>
      <c r="C83" s="149" t="s">
        <v>12277</v>
      </c>
      <c r="D83" s="8" t="s">
        <v>12278</v>
      </c>
      <c r="E83" s="8" t="s">
        <v>3306</v>
      </c>
      <c r="F83" s="89">
        <v>2.81</v>
      </c>
      <c r="G83" s="87">
        <v>1595.0</v>
      </c>
      <c r="H83" s="148">
        <v>420000.0</v>
      </c>
      <c r="I83" s="148">
        <v>319366.0</v>
      </c>
      <c r="J83" s="112">
        <f t="shared" si="1"/>
        <v>100634</v>
      </c>
      <c r="K83" s="87">
        <v>2275.0</v>
      </c>
      <c r="L83" s="8" t="s">
        <v>12279</v>
      </c>
      <c r="M83" s="89">
        <v>3.0</v>
      </c>
      <c r="N83" s="89">
        <v>2.0</v>
      </c>
      <c r="O83" s="113">
        <v>1204.0</v>
      </c>
      <c r="P83" s="87"/>
      <c r="Q83" s="100" t="s">
        <v>12217</v>
      </c>
      <c r="R83" s="8" t="s">
        <v>66</v>
      </c>
      <c r="S83" s="8" t="s">
        <v>3385</v>
      </c>
      <c r="T83" s="8" t="s">
        <v>2900</v>
      </c>
      <c r="U83" s="91"/>
      <c r="V83" s="93" t="s">
        <v>12280</v>
      </c>
      <c r="W83" s="107"/>
    </row>
    <row r="84">
      <c r="A84" s="6">
        <v>45727.0</v>
      </c>
      <c r="B84" s="8" t="s">
        <v>12281</v>
      </c>
      <c r="C84" s="149" t="s">
        <v>12282</v>
      </c>
      <c r="D84" s="8" t="s">
        <v>12283</v>
      </c>
      <c r="E84" s="8" t="s">
        <v>3314</v>
      </c>
      <c r="F84" s="89">
        <v>2.65</v>
      </c>
      <c r="G84" s="87">
        <v>1836.0</v>
      </c>
      <c r="H84" s="148">
        <v>450000.0</v>
      </c>
      <c r="I84" s="148">
        <v>418787.0</v>
      </c>
      <c r="J84" s="112">
        <f t="shared" si="1"/>
        <v>31213</v>
      </c>
      <c r="K84" s="87">
        <v>2698.0</v>
      </c>
      <c r="L84" s="8" t="s">
        <v>12284</v>
      </c>
      <c r="M84" s="89">
        <v>3.0</v>
      </c>
      <c r="N84" s="89">
        <v>2.0</v>
      </c>
      <c r="O84" s="113">
        <v>1320.0</v>
      </c>
      <c r="P84" s="87"/>
      <c r="Q84" s="100" t="s">
        <v>12192</v>
      </c>
      <c r="R84" s="8" t="s">
        <v>66</v>
      </c>
      <c r="S84" s="8" t="s">
        <v>3385</v>
      </c>
      <c r="T84" s="8" t="s">
        <v>66</v>
      </c>
      <c r="U84" s="93" t="s">
        <v>12285</v>
      </c>
      <c r="V84" s="93" t="s">
        <v>12286</v>
      </c>
      <c r="W84" s="107"/>
    </row>
    <row r="85">
      <c r="A85" s="6">
        <v>45726.0</v>
      </c>
      <c r="B85" s="8" t="s">
        <v>4268</v>
      </c>
      <c r="C85" s="149" t="s">
        <v>12287</v>
      </c>
      <c r="D85" s="8" t="s">
        <v>12288</v>
      </c>
      <c r="E85" s="8" t="s">
        <v>3306</v>
      </c>
      <c r="F85" s="89">
        <v>5.125</v>
      </c>
      <c r="G85" s="87">
        <v>2227.0</v>
      </c>
      <c r="H85" s="148">
        <v>425000.0</v>
      </c>
      <c r="I85" s="148">
        <v>393759.0</v>
      </c>
      <c r="J85" s="112">
        <f t="shared" si="1"/>
        <v>31241</v>
      </c>
      <c r="K85" s="87">
        <v>2375.0</v>
      </c>
      <c r="L85" s="8"/>
      <c r="M85" s="89">
        <v>3.0</v>
      </c>
      <c r="N85" s="89">
        <v>2.0</v>
      </c>
      <c r="O85" s="113">
        <v>1656.0</v>
      </c>
      <c r="P85" s="87"/>
      <c r="Q85" s="100" t="s">
        <v>12192</v>
      </c>
      <c r="R85" s="8" t="s">
        <v>66</v>
      </c>
      <c r="S85" s="8" t="s">
        <v>3735</v>
      </c>
      <c r="T85" s="8" t="s">
        <v>2900</v>
      </c>
      <c r="U85" s="91"/>
      <c r="V85" s="93" t="s">
        <v>12289</v>
      </c>
      <c r="W85" s="107"/>
    </row>
    <row r="86">
      <c r="A86" s="6">
        <v>45726.0</v>
      </c>
      <c r="B86" s="8" t="s">
        <v>12290</v>
      </c>
      <c r="C86" s="149" t="s">
        <v>12291</v>
      </c>
      <c r="D86" s="8" t="s">
        <v>12292</v>
      </c>
      <c r="E86" s="8" t="s">
        <v>3306</v>
      </c>
      <c r="F86" s="89">
        <v>7.25</v>
      </c>
      <c r="G86" s="87">
        <v>2763.0</v>
      </c>
      <c r="H86" s="148">
        <v>550000.0</v>
      </c>
      <c r="I86" s="148">
        <v>509904.0</v>
      </c>
      <c r="J86" s="112">
        <f t="shared" si="1"/>
        <v>40096</v>
      </c>
      <c r="K86" s="87"/>
      <c r="L86" s="8" t="s">
        <v>12293</v>
      </c>
      <c r="M86" s="89">
        <v>3.0</v>
      </c>
      <c r="N86" s="89">
        <v>3.0</v>
      </c>
      <c r="O86" s="113">
        <v>1839.0</v>
      </c>
      <c r="P86" s="87">
        <v>96.5</v>
      </c>
      <c r="Q86" s="100" t="s">
        <v>12192</v>
      </c>
      <c r="R86" s="8" t="s">
        <v>2900</v>
      </c>
      <c r="S86" s="8" t="s">
        <v>3337</v>
      </c>
      <c r="T86" s="8" t="s">
        <v>2900</v>
      </c>
      <c r="U86" s="91"/>
      <c r="V86" s="93" t="s">
        <v>12294</v>
      </c>
      <c r="W86" s="107"/>
    </row>
    <row r="87">
      <c r="A87" s="6">
        <v>45726.0</v>
      </c>
      <c r="B87" s="8" t="s">
        <v>12295</v>
      </c>
      <c r="C87" s="149" t="s">
        <v>12296</v>
      </c>
      <c r="D87" s="8" t="s">
        <v>12297</v>
      </c>
      <c r="E87" s="8" t="s">
        <v>3306</v>
      </c>
      <c r="F87" s="89">
        <v>3.85</v>
      </c>
      <c r="G87" s="87">
        <v>3045.0</v>
      </c>
      <c r="H87" s="148">
        <v>685000.0</v>
      </c>
      <c r="I87" s="148">
        <v>614059.0</v>
      </c>
      <c r="J87" s="112">
        <f t="shared" si="1"/>
        <v>70941</v>
      </c>
      <c r="K87" s="87">
        <v>2998.0</v>
      </c>
      <c r="L87" s="8" t="s">
        <v>12298</v>
      </c>
      <c r="M87" s="89">
        <v>3.0</v>
      </c>
      <c r="N87" s="89">
        <v>4.0</v>
      </c>
      <c r="O87" s="113">
        <v>2132.0</v>
      </c>
      <c r="P87" s="87" t="s">
        <v>12299</v>
      </c>
      <c r="Q87" s="100" t="s">
        <v>12192</v>
      </c>
      <c r="R87" s="8" t="s">
        <v>66</v>
      </c>
      <c r="S87" s="8" t="s">
        <v>3337</v>
      </c>
      <c r="T87" s="8" t="s">
        <v>2900</v>
      </c>
      <c r="U87" s="91"/>
      <c r="V87" s="93" t="s">
        <v>12300</v>
      </c>
      <c r="W87" s="107"/>
    </row>
    <row r="88">
      <c r="A88" s="6">
        <v>45726.0</v>
      </c>
      <c r="B88" s="8" t="s">
        <v>12301</v>
      </c>
      <c r="C88" s="149" t="s">
        <v>12302</v>
      </c>
      <c r="D88" s="8" t="s">
        <v>12303</v>
      </c>
      <c r="E88" s="8" t="s">
        <v>3306</v>
      </c>
      <c r="F88" s="89">
        <v>5.25</v>
      </c>
      <c r="G88" s="87">
        <v>4690.0</v>
      </c>
      <c r="H88" s="148">
        <v>875000.0</v>
      </c>
      <c r="I88" s="148">
        <v>817224.0</v>
      </c>
      <c r="J88" s="112">
        <f t="shared" si="1"/>
        <v>57776</v>
      </c>
      <c r="K88" s="87">
        <v>4250.0</v>
      </c>
      <c r="L88" s="8" t="s">
        <v>12304</v>
      </c>
      <c r="M88" s="89">
        <v>5.0</v>
      </c>
      <c r="N88" s="89">
        <v>4.0</v>
      </c>
      <c r="O88" s="113">
        <v>2912.0</v>
      </c>
      <c r="P88" s="87" t="s">
        <v>12305</v>
      </c>
      <c r="Q88" s="100" t="s">
        <v>12192</v>
      </c>
      <c r="R88" s="8" t="s">
        <v>66</v>
      </c>
      <c r="S88" s="8" t="s">
        <v>3337</v>
      </c>
      <c r="T88" s="8" t="s">
        <v>2900</v>
      </c>
      <c r="U88" s="91"/>
      <c r="V88" s="93" t="s">
        <v>12306</v>
      </c>
      <c r="W88" s="107"/>
    </row>
    <row r="89">
      <c r="A89" s="6">
        <v>45726.0</v>
      </c>
      <c r="B89" s="8" t="s">
        <v>5005</v>
      </c>
      <c r="C89" s="149" t="s">
        <v>12307</v>
      </c>
      <c r="D89" s="8" t="s">
        <v>12308</v>
      </c>
      <c r="E89" s="8" t="s">
        <v>3306</v>
      </c>
      <c r="F89" s="89">
        <v>2.49</v>
      </c>
      <c r="G89" s="87">
        <v>514.0</v>
      </c>
      <c r="H89" s="148">
        <v>225000.0</v>
      </c>
      <c r="I89" s="148">
        <v>104261.0</v>
      </c>
      <c r="J89" s="112">
        <f t="shared" si="1"/>
        <v>120739</v>
      </c>
      <c r="K89" s="87">
        <v>1595.0</v>
      </c>
      <c r="L89" s="8" t="s">
        <v>12309</v>
      </c>
      <c r="M89" s="89">
        <v>2.0</v>
      </c>
      <c r="N89" s="89">
        <v>2.0</v>
      </c>
      <c r="O89" s="113">
        <v>945.0</v>
      </c>
      <c r="P89" s="87">
        <v>278.0</v>
      </c>
      <c r="Q89" s="100" t="s">
        <v>11884</v>
      </c>
      <c r="R89" s="8" t="s">
        <v>66</v>
      </c>
      <c r="S89" s="8" t="s">
        <v>3337</v>
      </c>
      <c r="T89" s="8" t="s">
        <v>2900</v>
      </c>
      <c r="U89" s="91"/>
      <c r="V89" s="93" t="s">
        <v>12310</v>
      </c>
      <c r="W89" s="107"/>
    </row>
    <row r="90">
      <c r="A90" s="6">
        <v>45726.0</v>
      </c>
      <c r="B90" s="8" t="s">
        <v>12311</v>
      </c>
      <c r="C90" s="149" t="s">
        <v>12312</v>
      </c>
      <c r="D90" s="8" t="s">
        <v>12313</v>
      </c>
      <c r="E90" s="8" t="s">
        <v>3306</v>
      </c>
      <c r="F90" s="89">
        <v>3.51</v>
      </c>
      <c r="G90" s="87">
        <v>3225.0</v>
      </c>
      <c r="H90" s="148">
        <v>645000.0</v>
      </c>
      <c r="I90" s="148">
        <v>532963.0</v>
      </c>
      <c r="J90" s="112">
        <f t="shared" si="1"/>
        <v>112037</v>
      </c>
      <c r="K90" s="87">
        <v>3500.0</v>
      </c>
      <c r="L90" s="8" t="s">
        <v>12314</v>
      </c>
      <c r="M90" s="89">
        <v>4.0</v>
      </c>
      <c r="N90" s="89">
        <v>4.0</v>
      </c>
      <c r="O90" s="113">
        <v>3320.0</v>
      </c>
      <c r="P90" s="87"/>
      <c r="Q90" s="100" t="s">
        <v>12217</v>
      </c>
      <c r="R90" s="8" t="s">
        <v>66</v>
      </c>
      <c r="S90" s="8" t="s">
        <v>3735</v>
      </c>
      <c r="T90" s="8" t="s">
        <v>2900</v>
      </c>
      <c r="U90" s="91"/>
      <c r="V90" s="93" t="s">
        <v>12315</v>
      </c>
      <c r="W90" s="107"/>
    </row>
    <row r="91">
      <c r="A91" s="6">
        <v>45723.0</v>
      </c>
      <c r="B91" s="8" t="s">
        <v>12316</v>
      </c>
      <c r="C91" s="149" t="s">
        <v>12317</v>
      </c>
      <c r="D91" s="8" t="s">
        <v>12318</v>
      </c>
      <c r="E91" s="8" t="s">
        <v>3306</v>
      </c>
      <c r="F91" s="89">
        <v>4.0</v>
      </c>
      <c r="G91" s="87">
        <v>3462.0</v>
      </c>
      <c r="H91" s="148">
        <v>769000.0</v>
      </c>
      <c r="I91" s="148">
        <v>691135.0</v>
      </c>
      <c r="J91" s="112">
        <f t="shared" si="1"/>
        <v>77865</v>
      </c>
      <c r="K91" s="87">
        <v>3253.0</v>
      </c>
      <c r="L91" s="8" t="s">
        <v>12319</v>
      </c>
      <c r="M91" s="89">
        <v>4.0</v>
      </c>
      <c r="N91" s="89">
        <v>3.0</v>
      </c>
      <c r="O91" s="113">
        <v>3045.0</v>
      </c>
      <c r="P91" s="87">
        <v>40.0</v>
      </c>
      <c r="Q91" s="100" t="s">
        <v>12192</v>
      </c>
      <c r="R91" s="8" t="s">
        <v>66</v>
      </c>
      <c r="S91" s="8" t="s">
        <v>3337</v>
      </c>
      <c r="T91" s="8" t="s">
        <v>2900</v>
      </c>
      <c r="U91" s="91"/>
      <c r="V91" s="93" t="s">
        <v>12320</v>
      </c>
      <c r="W91" s="107"/>
    </row>
    <row r="92">
      <c r="A92" s="6">
        <v>45723.0</v>
      </c>
      <c r="B92" s="8" t="s">
        <v>12321</v>
      </c>
      <c r="C92" s="149" t="s">
        <v>12322</v>
      </c>
      <c r="D92" s="8" t="s">
        <v>12323</v>
      </c>
      <c r="E92" s="8" t="s">
        <v>3306</v>
      </c>
      <c r="F92" s="89">
        <v>3.05</v>
      </c>
      <c r="G92" s="87">
        <v>1190.0</v>
      </c>
      <c r="H92" s="148">
        <v>375000.0</v>
      </c>
      <c r="I92" s="148">
        <v>262177.0</v>
      </c>
      <c r="J92" s="112">
        <f t="shared" si="1"/>
        <v>112823</v>
      </c>
      <c r="K92" s="87"/>
      <c r="L92" s="8" t="s">
        <v>3424</v>
      </c>
      <c r="M92" s="89">
        <v>4.0</v>
      </c>
      <c r="N92" s="89">
        <v>2.0</v>
      </c>
      <c r="O92" s="113">
        <v>1568.0</v>
      </c>
      <c r="P92" s="87"/>
      <c r="Q92" s="100" t="s">
        <v>12192</v>
      </c>
      <c r="R92" s="8" t="s">
        <v>2900</v>
      </c>
      <c r="S92" s="8" t="s">
        <v>3337</v>
      </c>
      <c r="T92" s="8" t="s">
        <v>2900</v>
      </c>
      <c r="U92" s="91"/>
      <c r="V92" s="93" t="s">
        <v>12324</v>
      </c>
      <c r="W92" s="107"/>
    </row>
    <row r="93">
      <c r="A93" s="6">
        <v>45723.0</v>
      </c>
      <c r="B93" s="8" t="s">
        <v>12325</v>
      </c>
      <c r="C93" s="149" t="s">
        <v>12326</v>
      </c>
      <c r="D93" s="8" t="s">
        <v>12327</v>
      </c>
      <c r="E93" s="8" t="s">
        <v>3306</v>
      </c>
      <c r="F93" s="89">
        <v>5.25</v>
      </c>
      <c r="G93" s="87">
        <v>3289.0</v>
      </c>
      <c r="H93" s="148">
        <v>615000.0</v>
      </c>
      <c r="I93" s="148">
        <v>573067.0</v>
      </c>
      <c r="J93" s="112">
        <f t="shared" si="1"/>
        <v>41933</v>
      </c>
      <c r="K93" s="87">
        <v>3000.0</v>
      </c>
      <c r="L93" s="8" t="s">
        <v>12328</v>
      </c>
      <c r="M93" s="89">
        <v>4.0</v>
      </c>
      <c r="N93" s="89">
        <v>2.0</v>
      </c>
      <c r="O93" s="113">
        <v>2461.0</v>
      </c>
      <c r="P93" s="87" t="s">
        <v>12329</v>
      </c>
      <c r="Q93" s="100" t="s">
        <v>12192</v>
      </c>
      <c r="R93" s="8" t="s">
        <v>66</v>
      </c>
      <c r="S93" s="8" t="s">
        <v>3337</v>
      </c>
      <c r="T93" s="8" t="s">
        <v>2900</v>
      </c>
      <c r="U93" s="91"/>
      <c r="V93" s="93" t="s">
        <v>12330</v>
      </c>
      <c r="W93" s="107"/>
    </row>
    <row r="94">
      <c r="A94" s="6">
        <v>45722.0</v>
      </c>
      <c r="B94" s="8" t="s">
        <v>12331</v>
      </c>
      <c r="C94" s="149" t="s">
        <v>12332</v>
      </c>
      <c r="D94" s="8" t="s">
        <v>12333</v>
      </c>
      <c r="E94" s="8" t="s">
        <v>3314</v>
      </c>
      <c r="F94" s="89">
        <v>3.05</v>
      </c>
      <c r="G94" s="87">
        <v>1735.0</v>
      </c>
      <c r="H94" s="148">
        <v>510000.0</v>
      </c>
      <c r="I94" s="148">
        <v>382039.0</v>
      </c>
      <c r="J94" s="112">
        <f t="shared" si="1"/>
        <v>127961</v>
      </c>
      <c r="K94" s="87">
        <v>2398.0</v>
      </c>
      <c r="L94" s="8" t="s">
        <v>12334</v>
      </c>
      <c r="M94" s="89">
        <v>3.0</v>
      </c>
      <c r="N94" s="89">
        <v>3.0</v>
      </c>
      <c r="O94" s="113">
        <v>2560.0</v>
      </c>
      <c r="P94" s="87" t="s">
        <v>12335</v>
      </c>
      <c r="Q94" s="100" t="s">
        <v>12192</v>
      </c>
      <c r="R94" s="8" t="s">
        <v>66</v>
      </c>
      <c r="S94" s="8" t="s">
        <v>3385</v>
      </c>
      <c r="T94" s="8" t="s">
        <v>66</v>
      </c>
      <c r="U94" s="93" t="s">
        <v>12336</v>
      </c>
      <c r="V94" s="93" t="s">
        <v>12337</v>
      </c>
      <c r="W94" s="107"/>
    </row>
    <row r="95">
      <c r="A95" s="6">
        <v>45721.0</v>
      </c>
      <c r="B95" s="8" t="s">
        <v>12338</v>
      </c>
      <c r="C95" s="149" t="s">
        <v>12339</v>
      </c>
      <c r="D95" s="8" t="s">
        <v>12340</v>
      </c>
      <c r="E95" s="8" t="s">
        <v>3314</v>
      </c>
      <c r="F95" s="89">
        <v>3.0</v>
      </c>
      <c r="G95" s="87">
        <v>2909.0</v>
      </c>
      <c r="H95" s="148">
        <v>715000.0</v>
      </c>
      <c r="I95" s="148">
        <v>642860.0</v>
      </c>
      <c r="J95" s="112">
        <f t="shared" si="1"/>
        <v>72140</v>
      </c>
      <c r="K95" s="87">
        <v>3075.0</v>
      </c>
      <c r="L95" s="8" t="s">
        <v>12341</v>
      </c>
      <c r="M95" s="89">
        <v>4.0</v>
      </c>
      <c r="N95" s="89">
        <v>3.0</v>
      </c>
      <c r="O95" s="113">
        <v>2032.0</v>
      </c>
      <c r="P95" s="87" t="s">
        <v>12342</v>
      </c>
      <c r="Q95" s="100" t="s">
        <v>12192</v>
      </c>
      <c r="R95" s="8" t="s">
        <v>66</v>
      </c>
      <c r="S95" s="8" t="s">
        <v>3385</v>
      </c>
      <c r="T95" s="8" t="s">
        <v>66</v>
      </c>
      <c r="U95" s="93" t="s">
        <v>12343</v>
      </c>
      <c r="V95" s="93" t="s">
        <v>12344</v>
      </c>
      <c r="W95" s="107"/>
    </row>
    <row r="96">
      <c r="A96" s="6">
        <v>45721.0</v>
      </c>
      <c r="B96" s="8" t="s">
        <v>12345</v>
      </c>
      <c r="C96" s="149" t="s">
        <v>12346</v>
      </c>
      <c r="D96" s="8" t="s">
        <v>12347</v>
      </c>
      <c r="E96" s="8" t="s">
        <v>3306</v>
      </c>
      <c r="F96" s="89">
        <v>3.0</v>
      </c>
      <c r="G96" s="87">
        <v>2795.0</v>
      </c>
      <c r="H96" s="148">
        <v>530000.0</v>
      </c>
      <c r="I96" s="148">
        <v>616491.0</v>
      </c>
      <c r="J96" s="112">
        <f t="shared" si="1"/>
        <v>-86491</v>
      </c>
      <c r="K96" s="87">
        <v>3573.0</v>
      </c>
      <c r="L96" s="8" t="s">
        <v>12348</v>
      </c>
      <c r="M96" s="89">
        <v>5.0</v>
      </c>
      <c r="N96" s="89">
        <v>4.0</v>
      </c>
      <c r="O96" s="113">
        <v>3195.0</v>
      </c>
      <c r="P96" s="87">
        <v>79.0</v>
      </c>
      <c r="Q96" s="100" t="s">
        <v>12192</v>
      </c>
      <c r="R96" s="8" t="s">
        <v>66</v>
      </c>
      <c r="S96" s="8" t="s">
        <v>3337</v>
      </c>
      <c r="T96" s="8" t="s">
        <v>2900</v>
      </c>
      <c r="U96" s="91"/>
      <c r="V96" s="93" t="s">
        <v>12349</v>
      </c>
      <c r="W96" s="107"/>
    </row>
    <row r="97">
      <c r="A97" s="6">
        <v>45721.0</v>
      </c>
      <c r="B97" s="8" t="s">
        <v>12350</v>
      </c>
      <c r="C97" s="149" t="s">
        <v>12351</v>
      </c>
      <c r="D97" s="8" t="s">
        <v>12352</v>
      </c>
      <c r="E97" s="8" t="s">
        <v>3306</v>
      </c>
      <c r="F97" s="89">
        <v>4.875</v>
      </c>
      <c r="G97" s="87">
        <v>3016.0</v>
      </c>
      <c r="H97" s="148">
        <v>548999.0</v>
      </c>
      <c r="I97" s="148">
        <v>547894.0</v>
      </c>
      <c r="J97" s="112">
        <f t="shared" si="1"/>
        <v>1105</v>
      </c>
      <c r="K97" s="87">
        <v>2900.0</v>
      </c>
      <c r="L97" s="8" t="s">
        <v>12353</v>
      </c>
      <c r="M97" s="89">
        <v>2.0</v>
      </c>
      <c r="N97" s="89">
        <v>2.0</v>
      </c>
      <c r="O97" s="113">
        <v>1430.0</v>
      </c>
      <c r="P97" s="87" t="s">
        <v>12354</v>
      </c>
      <c r="Q97" s="100" t="s">
        <v>12192</v>
      </c>
      <c r="R97" s="8" t="s">
        <v>66</v>
      </c>
      <c r="S97" s="8" t="s">
        <v>3337</v>
      </c>
      <c r="T97" s="8" t="s">
        <v>2900</v>
      </c>
      <c r="U97" s="91"/>
      <c r="V97" s="93" t="s">
        <v>12355</v>
      </c>
      <c r="W97" s="107"/>
    </row>
    <row r="98">
      <c r="A98" s="6">
        <v>45721.0</v>
      </c>
      <c r="B98" s="8" t="s">
        <v>12356</v>
      </c>
      <c r="C98" s="149" t="s">
        <v>12357</v>
      </c>
      <c r="D98" s="8" t="s">
        <v>12358</v>
      </c>
      <c r="E98" s="8" t="s">
        <v>3306</v>
      </c>
      <c r="F98" s="89">
        <v>3.2</v>
      </c>
      <c r="G98" s="87">
        <v>2251.0</v>
      </c>
      <c r="H98" s="148">
        <v>525000.0</v>
      </c>
      <c r="I98" s="148">
        <v>407597.0</v>
      </c>
      <c r="J98" s="112">
        <f t="shared" si="1"/>
        <v>117403</v>
      </c>
      <c r="K98" s="87">
        <v>2880.0</v>
      </c>
      <c r="L98" s="8" t="s">
        <v>12359</v>
      </c>
      <c r="M98" s="89">
        <v>3.0</v>
      </c>
      <c r="N98" s="89">
        <v>3.0</v>
      </c>
      <c r="O98" s="113">
        <v>2337.0</v>
      </c>
      <c r="P98" s="87" t="s">
        <v>11907</v>
      </c>
      <c r="Q98" s="100" t="s">
        <v>11884</v>
      </c>
      <c r="R98" s="8" t="s">
        <v>66</v>
      </c>
      <c r="S98" s="8" t="s">
        <v>3735</v>
      </c>
      <c r="T98" s="8" t="s">
        <v>66</v>
      </c>
      <c r="U98" s="93" t="s">
        <v>12360</v>
      </c>
      <c r="V98" s="93" t="s">
        <v>12361</v>
      </c>
      <c r="W98" s="107"/>
    </row>
    <row r="99">
      <c r="A99" s="6">
        <v>45720.0</v>
      </c>
      <c r="B99" s="8" t="s">
        <v>7912</v>
      </c>
      <c r="C99" s="149" t="s">
        <v>12362</v>
      </c>
      <c r="D99" s="8" t="s">
        <v>12363</v>
      </c>
      <c r="E99" s="8" t="s">
        <v>3306</v>
      </c>
      <c r="F99" s="89">
        <v>2.73</v>
      </c>
      <c r="G99" s="87">
        <v>1198.0</v>
      </c>
      <c r="H99" s="148">
        <v>305000.0</v>
      </c>
      <c r="I99" s="148">
        <v>241489.0</v>
      </c>
      <c r="J99" s="112">
        <f t="shared" si="1"/>
        <v>63511</v>
      </c>
      <c r="K99" s="87">
        <v>1710.0</v>
      </c>
      <c r="L99" s="8" t="s">
        <v>12364</v>
      </c>
      <c r="M99" s="89">
        <v>2.0</v>
      </c>
      <c r="N99" s="89">
        <v>2.0</v>
      </c>
      <c r="O99" s="113">
        <v>1036.0</v>
      </c>
      <c r="P99" s="87">
        <v>307.0</v>
      </c>
      <c r="Q99" s="100" t="s">
        <v>11884</v>
      </c>
      <c r="R99" s="8" t="s">
        <v>66</v>
      </c>
      <c r="S99" s="8" t="s">
        <v>3385</v>
      </c>
      <c r="T99" s="8" t="s">
        <v>2900</v>
      </c>
      <c r="U99" s="91"/>
      <c r="V99" s="93" t="s">
        <v>12365</v>
      </c>
      <c r="W99" s="107"/>
    </row>
    <row r="100">
      <c r="A100" s="6">
        <v>45720.0</v>
      </c>
      <c r="B100" s="8" t="s">
        <v>3878</v>
      </c>
      <c r="C100" s="149" t="s">
        <v>12366</v>
      </c>
      <c r="D100" s="8" t="s">
        <v>12367</v>
      </c>
      <c r="E100" s="8" t="s">
        <v>3306</v>
      </c>
      <c r="F100" s="89">
        <v>3.2</v>
      </c>
      <c r="G100" s="87">
        <v>1853.0</v>
      </c>
      <c r="H100" s="148">
        <v>405000.0</v>
      </c>
      <c r="I100" s="148">
        <v>362249.0</v>
      </c>
      <c r="J100" s="112">
        <f t="shared" si="1"/>
        <v>42751</v>
      </c>
      <c r="K100" s="87">
        <v>2200.0</v>
      </c>
      <c r="L100" s="8" t="s">
        <v>12368</v>
      </c>
      <c r="M100" s="89">
        <v>3.0</v>
      </c>
      <c r="N100" s="89">
        <v>2.0</v>
      </c>
      <c r="O100" s="113">
        <v>1467.0</v>
      </c>
      <c r="P100" s="87"/>
      <c r="Q100" s="100" t="s">
        <v>11884</v>
      </c>
      <c r="R100" s="8" t="s">
        <v>66</v>
      </c>
      <c r="S100" s="8" t="s">
        <v>3735</v>
      </c>
      <c r="T100" s="8" t="s">
        <v>2900</v>
      </c>
      <c r="U100" s="91"/>
      <c r="V100" s="93" t="s">
        <v>12369</v>
      </c>
      <c r="W100" s="107"/>
    </row>
    <row r="101">
      <c r="A101" s="6">
        <v>45719.0</v>
      </c>
      <c r="B101" s="8" t="s">
        <v>12370</v>
      </c>
      <c r="C101" s="149" t="s">
        <v>12371</v>
      </c>
      <c r="D101" s="8" t="s">
        <v>12372</v>
      </c>
      <c r="E101" s="8" t="s">
        <v>3314</v>
      </c>
      <c r="F101" s="89">
        <v>5.25</v>
      </c>
      <c r="G101" s="87">
        <v>3708.0</v>
      </c>
      <c r="H101" s="148">
        <v>774000.0</v>
      </c>
      <c r="I101" s="148">
        <v>646032.0</v>
      </c>
      <c r="J101" s="112">
        <f t="shared" si="1"/>
        <v>127968</v>
      </c>
      <c r="K101" s="87">
        <v>3995.0</v>
      </c>
      <c r="L101" s="8" t="s">
        <v>12373</v>
      </c>
      <c r="M101" s="89">
        <v>5.0</v>
      </c>
      <c r="N101" s="89">
        <v>4.0</v>
      </c>
      <c r="O101" s="113">
        <v>4114.0</v>
      </c>
      <c r="P101" s="87">
        <v>85.0</v>
      </c>
      <c r="Q101" s="100" t="s">
        <v>12192</v>
      </c>
      <c r="R101" s="8" t="s">
        <v>66</v>
      </c>
      <c r="S101" s="8" t="s">
        <v>3385</v>
      </c>
      <c r="T101" s="8" t="s">
        <v>66</v>
      </c>
      <c r="U101" s="93" t="s">
        <v>12374</v>
      </c>
      <c r="V101" s="93" t="s">
        <v>12375</v>
      </c>
      <c r="W101" s="107"/>
    </row>
    <row r="102">
      <c r="A102" s="6">
        <v>45719.0</v>
      </c>
      <c r="B102" s="8" t="s">
        <v>12376</v>
      </c>
      <c r="C102" s="149" t="s">
        <v>12377</v>
      </c>
      <c r="D102" s="8" t="s">
        <v>12378</v>
      </c>
      <c r="E102" s="8" t="s">
        <v>3851</v>
      </c>
      <c r="F102" s="89">
        <v>3.89</v>
      </c>
      <c r="G102" s="87">
        <v>2412.0</v>
      </c>
      <c r="H102" s="148">
        <v>520000.0</v>
      </c>
      <c r="I102" s="148">
        <v>484216.0</v>
      </c>
      <c r="J102" s="112">
        <f t="shared" si="1"/>
        <v>35784</v>
      </c>
      <c r="K102" s="87"/>
      <c r="L102" s="8"/>
      <c r="M102" s="89">
        <v>4.0</v>
      </c>
      <c r="N102" s="89">
        <v>4.0</v>
      </c>
      <c r="O102" s="113">
        <v>2262.0</v>
      </c>
      <c r="P102" s="87">
        <v>448.0</v>
      </c>
      <c r="Q102" s="100" t="s">
        <v>12192</v>
      </c>
      <c r="R102" s="8"/>
      <c r="S102" s="8"/>
      <c r="T102" s="8"/>
      <c r="U102" s="91"/>
      <c r="V102" s="93" t="s">
        <v>12379</v>
      </c>
      <c r="W102" s="107"/>
    </row>
    <row r="103">
      <c r="A103" s="6">
        <v>45716.0</v>
      </c>
      <c r="B103" s="8" t="s">
        <v>12380</v>
      </c>
      <c r="C103" s="149" t="s">
        <v>12381</v>
      </c>
      <c r="D103" s="8" t="s">
        <v>12382</v>
      </c>
      <c r="E103" s="8" t="s">
        <v>3851</v>
      </c>
      <c r="F103" s="89">
        <v>2.5</v>
      </c>
      <c r="G103" s="87">
        <v>2920.0</v>
      </c>
      <c r="H103" s="148">
        <v>384900.0</v>
      </c>
      <c r="I103" s="148">
        <v>358678.0</v>
      </c>
      <c r="J103" s="112">
        <f t="shared" si="1"/>
        <v>26222</v>
      </c>
      <c r="K103" s="87"/>
      <c r="L103" s="8"/>
      <c r="M103" s="89">
        <v>3.0</v>
      </c>
      <c r="N103" s="89">
        <v>3.0</v>
      </c>
      <c r="O103" s="113">
        <v>1276.0</v>
      </c>
      <c r="P103" s="87">
        <v>286.0</v>
      </c>
      <c r="Q103" s="100" t="s">
        <v>12192</v>
      </c>
      <c r="R103" s="8"/>
      <c r="S103" s="8"/>
      <c r="T103" s="8"/>
      <c r="U103" s="91"/>
      <c r="V103" s="93" t="s">
        <v>12383</v>
      </c>
      <c r="W103" s="107"/>
    </row>
    <row r="104">
      <c r="A104" s="6">
        <v>45716.0</v>
      </c>
      <c r="B104" s="8" t="s">
        <v>12384</v>
      </c>
      <c r="C104" s="149" t="s">
        <v>12385</v>
      </c>
      <c r="D104" s="8" t="s">
        <v>12386</v>
      </c>
      <c r="E104" s="8" t="s">
        <v>3306</v>
      </c>
      <c r="F104" s="89">
        <v>5.1</v>
      </c>
      <c r="G104" s="87">
        <v>3473.0</v>
      </c>
      <c r="H104" s="148">
        <v>635000.0</v>
      </c>
      <c r="I104" s="148">
        <v>614784.0</v>
      </c>
      <c r="J104" s="112">
        <f t="shared" si="1"/>
        <v>20216</v>
      </c>
      <c r="K104" s="87">
        <v>3400.0</v>
      </c>
      <c r="L104" s="8"/>
      <c r="M104" s="89">
        <v>4.0</v>
      </c>
      <c r="N104" s="89">
        <v>3.0</v>
      </c>
      <c r="O104" s="113">
        <v>2608.0</v>
      </c>
      <c r="P104" s="87">
        <v>70.0</v>
      </c>
      <c r="Q104" s="100" t="s">
        <v>12192</v>
      </c>
      <c r="R104" s="8" t="s">
        <v>2900</v>
      </c>
      <c r="S104" s="8" t="s">
        <v>3337</v>
      </c>
      <c r="T104" s="8" t="s">
        <v>2900</v>
      </c>
      <c r="U104" s="91"/>
      <c r="V104" s="93" t="s">
        <v>12387</v>
      </c>
      <c r="W104" s="107"/>
    </row>
    <row r="105">
      <c r="A105" s="6">
        <v>45716.0</v>
      </c>
      <c r="B105" s="8" t="s">
        <v>12388</v>
      </c>
      <c r="C105" s="149" t="s">
        <v>12389</v>
      </c>
      <c r="D105" s="8" t="s">
        <v>12390</v>
      </c>
      <c r="E105" s="8" t="s">
        <v>3306</v>
      </c>
      <c r="F105" s="89">
        <v>2.875</v>
      </c>
      <c r="G105" s="87">
        <v>2274.0</v>
      </c>
      <c r="H105" s="148">
        <v>557700.0</v>
      </c>
      <c r="I105" s="148">
        <v>504772.0</v>
      </c>
      <c r="J105" s="112">
        <f t="shared" si="1"/>
        <v>52928</v>
      </c>
      <c r="K105" s="87">
        <v>2980.0</v>
      </c>
      <c r="L105" s="8" t="s">
        <v>12391</v>
      </c>
      <c r="M105" s="89">
        <v>3.0</v>
      </c>
      <c r="N105" s="89">
        <v>3.0</v>
      </c>
      <c r="O105" s="113">
        <v>2878.0</v>
      </c>
      <c r="P105" s="87" t="s">
        <v>12335</v>
      </c>
      <c r="Q105" s="100" t="s">
        <v>12192</v>
      </c>
      <c r="R105" s="8" t="s">
        <v>66</v>
      </c>
      <c r="S105" s="8" t="s">
        <v>3735</v>
      </c>
      <c r="T105" s="8" t="s">
        <v>2900</v>
      </c>
      <c r="U105" s="91"/>
      <c r="V105" s="93" t="s">
        <v>12392</v>
      </c>
      <c r="W105" s="107"/>
    </row>
    <row r="106">
      <c r="A106" s="6">
        <v>45716.0</v>
      </c>
      <c r="B106" s="8" t="s">
        <v>12393</v>
      </c>
      <c r="C106" s="149" t="s">
        <v>12394</v>
      </c>
      <c r="D106" s="8" t="s">
        <v>12395</v>
      </c>
      <c r="E106" s="8" t="s">
        <v>3558</v>
      </c>
      <c r="F106" s="89">
        <v>3.0</v>
      </c>
      <c r="G106" s="87">
        <v>2014.0</v>
      </c>
      <c r="H106" s="148">
        <v>470000.0</v>
      </c>
      <c r="I106" s="148">
        <v>446001.0</v>
      </c>
      <c r="J106" s="112">
        <f t="shared" si="1"/>
        <v>23999</v>
      </c>
      <c r="K106" s="87">
        <v>2865.0</v>
      </c>
      <c r="L106" s="8" t="s">
        <v>12396</v>
      </c>
      <c r="M106" s="89">
        <v>3.0</v>
      </c>
      <c r="N106" s="89">
        <v>3.0</v>
      </c>
      <c r="O106" s="113">
        <v>1438.0</v>
      </c>
      <c r="P106" s="87" t="s">
        <v>12397</v>
      </c>
      <c r="Q106" s="100" t="s">
        <v>12192</v>
      </c>
      <c r="R106" s="8" t="s">
        <v>66</v>
      </c>
      <c r="S106" s="8" t="s">
        <v>3385</v>
      </c>
      <c r="T106" s="8" t="s">
        <v>2900</v>
      </c>
      <c r="U106" s="91"/>
      <c r="V106" s="93" t="s">
        <v>12398</v>
      </c>
      <c r="W106" s="107"/>
    </row>
    <row r="107">
      <c r="A107" s="6">
        <v>45716.0</v>
      </c>
      <c r="B107" s="8" t="s">
        <v>12399</v>
      </c>
      <c r="C107" s="149" t="s">
        <v>12400</v>
      </c>
      <c r="D107" s="8" t="s">
        <v>12401</v>
      </c>
      <c r="E107" s="8" t="s">
        <v>3314</v>
      </c>
      <c r="F107" s="89">
        <v>3.92</v>
      </c>
      <c r="G107" s="87">
        <v>1011.0</v>
      </c>
      <c r="H107" s="148">
        <v>249900.0</v>
      </c>
      <c r="I107" s="148">
        <v>202360.0</v>
      </c>
      <c r="J107" s="112">
        <f t="shared" si="1"/>
        <v>47540</v>
      </c>
      <c r="K107" s="87">
        <v>1497.0</v>
      </c>
      <c r="L107" s="8" t="s">
        <v>12402</v>
      </c>
      <c r="M107" s="89">
        <v>1.0</v>
      </c>
      <c r="N107" s="89">
        <v>1.0</v>
      </c>
      <c r="O107" s="113">
        <v>708.0</v>
      </c>
      <c r="P107" s="87">
        <v>325.0</v>
      </c>
      <c r="Q107" s="100" t="s">
        <v>12192</v>
      </c>
      <c r="R107" s="8" t="s">
        <v>66</v>
      </c>
      <c r="S107" s="8" t="s">
        <v>3385</v>
      </c>
      <c r="T107" s="8" t="s">
        <v>66</v>
      </c>
      <c r="U107" s="93" t="s">
        <v>12403</v>
      </c>
      <c r="V107" s="93" t="s">
        <v>12404</v>
      </c>
      <c r="W107" s="107"/>
    </row>
    <row r="108">
      <c r="A108" s="6">
        <v>45716.0</v>
      </c>
      <c r="B108" s="8" t="s">
        <v>12384</v>
      </c>
      <c r="C108" s="149" t="s">
        <v>12405</v>
      </c>
      <c r="D108" s="8" t="s">
        <v>12406</v>
      </c>
      <c r="E108" s="8" t="s">
        <v>3306</v>
      </c>
      <c r="F108" s="89">
        <v>2.59</v>
      </c>
      <c r="G108" s="87">
        <v>1033.0</v>
      </c>
      <c r="H108" s="148">
        <v>239000.0</v>
      </c>
      <c r="I108" s="148">
        <v>221886.0</v>
      </c>
      <c r="J108" s="112">
        <f t="shared" si="1"/>
        <v>17114</v>
      </c>
      <c r="K108" s="87">
        <v>1550.0</v>
      </c>
      <c r="L108" s="8"/>
      <c r="M108" s="89">
        <v>1.0</v>
      </c>
      <c r="N108" s="89">
        <v>1.0</v>
      </c>
      <c r="O108" s="113">
        <v>511.0</v>
      </c>
      <c r="P108" s="87">
        <v>229.34</v>
      </c>
      <c r="Q108" s="100" t="s">
        <v>11884</v>
      </c>
      <c r="R108" s="8" t="s">
        <v>66</v>
      </c>
      <c r="S108" s="8" t="s">
        <v>3735</v>
      </c>
      <c r="T108" s="8" t="s">
        <v>2900</v>
      </c>
      <c r="U108" s="91"/>
      <c r="V108" s="93" t="s">
        <v>12407</v>
      </c>
      <c r="W108" s="107"/>
    </row>
    <row r="109">
      <c r="A109" s="6">
        <v>45716.0</v>
      </c>
      <c r="B109" s="8" t="s">
        <v>12014</v>
      </c>
      <c r="C109" s="149" t="s">
        <v>12408</v>
      </c>
      <c r="D109" s="8" t="s">
        <v>12409</v>
      </c>
      <c r="E109" s="8" t="s">
        <v>3306</v>
      </c>
      <c r="F109" s="89">
        <v>2.56</v>
      </c>
      <c r="G109" s="87">
        <v>1964.0</v>
      </c>
      <c r="H109" s="148">
        <v>520000.0</v>
      </c>
      <c r="I109" s="148">
        <v>388370.0</v>
      </c>
      <c r="J109" s="112">
        <f t="shared" si="1"/>
        <v>131630</v>
      </c>
      <c r="K109" s="87">
        <v>3200.0</v>
      </c>
      <c r="L109" s="8" t="s">
        <v>12410</v>
      </c>
      <c r="M109" s="89">
        <v>4.0</v>
      </c>
      <c r="N109" s="89">
        <v>2.0</v>
      </c>
      <c r="O109" s="113">
        <v>2343.0</v>
      </c>
      <c r="P109" s="87">
        <v>67.0</v>
      </c>
      <c r="Q109" s="100" t="s">
        <v>11884</v>
      </c>
      <c r="R109" s="8" t="s">
        <v>66</v>
      </c>
      <c r="S109" s="8" t="s">
        <v>3735</v>
      </c>
      <c r="T109" s="8" t="s">
        <v>2900</v>
      </c>
      <c r="U109" s="91"/>
      <c r="V109" s="93" t="s">
        <v>12411</v>
      </c>
      <c r="W109" s="107"/>
    </row>
    <row r="110">
      <c r="A110" s="6">
        <v>45716.0</v>
      </c>
      <c r="B110" s="8" t="s">
        <v>9753</v>
      </c>
      <c r="C110" s="149" t="s">
        <v>12412</v>
      </c>
      <c r="D110" s="8" t="s">
        <v>12413</v>
      </c>
      <c r="E110" s="8" t="s">
        <v>3306</v>
      </c>
      <c r="F110" s="89">
        <v>2.75</v>
      </c>
      <c r="G110" s="87">
        <v>1648.0</v>
      </c>
      <c r="H110" s="148">
        <v>475000.0</v>
      </c>
      <c r="I110" s="148">
        <v>373444.0</v>
      </c>
      <c r="J110" s="112">
        <f t="shared" si="1"/>
        <v>101556</v>
      </c>
      <c r="K110" s="87"/>
      <c r="L110" s="8" t="s">
        <v>12414</v>
      </c>
      <c r="M110" s="89">
        <v>4.0</v>
      </c>
      <c r="N110" s="89">
        <v>4.0</v>
      </c>
      <c r="O110" s="113">
        <v>3274.0</v>
      </c>
      <c r="P110" s="87"/>
      <c r="Q110" s="100" t="s">
        <v>12192</v>
      </c>
      <c r="R110" s="8" t="s">
        <v>2900</v>
      </c>
      <c r="S110" s="8" t="s">
        <v>3337</v>
      </c>
      <c r="T110" s="8" t="s">
        <v>2900</v>
      </c>
      <c r="U110" s="91"/>
      <c r="V110" s="93" t="s">
        <v>12415</v>
      </c>
      <c r="W110" s="107"/>
    </row>
    <row r="111">
      <c r="A111" s="6">
        <v>45712.0</v>
      </c>
      <c r="B111" s="8" t="s">
        <v>12416</v>
      </c>
      <c r="C111" s="149" t="s">
        <v>12417</v>
      </c>
      <c r="D111" s="8" t="s">
        <v>12418</v>
      </c>
      <c r="E111" s="8" t="s">
        <v>3306</v>
      </c>
      <c r="F111" s="89">
        <v>4.0</v>
      </c>
      <c r="G111" s="87">
        <v>2124.0</v>
      </c>
      <c r="H111" s="148">
        <v>480000.0</v>
      </c>
      <c r="I111" s="148">
        <v>423391.0</v>
      </c>
      <c r="J111" s="112">
        <f t="shared" si="1"/>
        <v>56609</v>
      </c>
      <c r="K111" s="87">
        <v>2700.0</v>
      </c>
      <c r="L111" s="8"/>
      <c r="M111" s="89">
        <v>3.0</v>
      </c>
      <c r="N111" s="89">
        <v>2.0</v>
      </c>
      <c r="O111" s="113">
        <v>1476.0</v>
      </c>
      <c r="P111" s="87"/>
      <c r="Q111" s="100" t="s">
        <v>12192</v>
      </c>
      <c r="R111" s="8" t="s">
        <v>66</v>
      </c>
      <c r="S111" s="8" t="s">
        <v>3735</v>
      </c>
      <c r="T111" s="8" t="s">
        <v>2900</v>
      </c>
      <c r="U111" s="91"/>
      <c r="V111" s="93" t="s">
        <v>12419</v>
      </c>
      <c r="W111" s="107"/>
    </row>
    <row r="112">
      <c r="A112" s="6">
        <v>45712.0</v>
      </c>
      <c r="B112" s="8" t="s">
        <v>12420</v>
      </c>
      <c r="C112" s="149" t="s">
        <v>12421</v>
      </c>
      <c r="D112" s="8" t="s">
        <v>12422</v>
      </c>
      <c r="E112" s="8" t="s">
        <v>3306</v>
      </c>
      <c r="F112" s="89">
        <v>2.59</v>
      </c>
      <c r="G112" s="87">
        <v>1776.0</v>
      </c>
      <c r="H112" s="148">
        <v>425000.0</v>
      </c>
      <c r="I112" s="148">
        <v>363748.0</v>
      </c>
      <c r="J112" s="112">
        <f t="shared" si="1"/>
        <v>61252</v>
      </c>
      <c r="K112" s="87">
        <v>2250.0</v>
      </c>
      <c r="L112" s="8" t="s">
        <v>12423</v>
      </c>
      <c r="M112" s="89">
        <v>3.0</v>
      </c>
      <c r="N112" s="89">
        <v>1.0</v>
      </c>
      <c r="O112" s="113">
        <v>1428.0</v>
      </c>
      <c r="P112" s="87"/>
      <c r="Q112" s="100" t="s">
        <v>11884</v>
      </c>
      <c r="R112" s="8" t="s">
        <v>66</v>
      </c>
      <c r="S112" s="8" t="s">
        <v>3735</v>
      </c>
      <c r="T112" s="8" t="s">
        <v>2900</v>
      </c>
      <c r="U112" s="91"/>
      <c r="V112" s="93" t="s">
        <v>12424</v>
      </c>
      <c r="W112" s="107"/>
    </row>
    <row r="113">
      <c r="A113" s="6">
        <v>45712.0</v>
      </c>
      <c r="B113" s="8" t="s">
        <v>12425</v>
      </c>
      <c r="C113" s="149" t="s">
        <v>12426</v>
      </c>
      <c r="D113" s="8" t="s">
        <v>12427</v>
      </c>
      <c r="E113" s="8" t="s">
        <v>3851</v>
      </c>
      <c r="F113" s="89">
        <v>2.52</v>
      </c>
      <c r="G113" s="87">
        <v>834.0</v>
      </c>
      <c r="H113" s="148">
        <v>199000.0</v>
      </c>
      <c r="I113" s="148">
        <v>159791.0</v>
      </c>
      <c r="J113" s="112">
        <f t="shared" si="1"/>
        <v>39209</v>
      </c>
      <c r="K113" s="87"/>
      <c r="L113" s="8"/>
      <c r="M113" s="89">
        <v>2.0</v>
      </c>
      <c r="N113" s="89">
        <v>2.0</v>
      </c>
      <c r="O113" s="113">
        <v>972.0</v>
      </c>
      <c r="P113" s="87">
        <v>508.25</v>
      </c>
      <c r="Q113" s="100" t="s">
        <v>11884</v>
      </c>
      <c r="R113" s="8"/>
      <c r="S113" s="8"/>
      <c r="T113" s="8"/>
      <c r="U113" s="91"/>
      <c r="V113" s="93" t="s">
        <v>12428</v>
      </c>
      <c r="W113" s="107"/>
    </row>
    <row r="114">
      <c r="A114" s="6">
        <v>45708.0</v>
      </c>
      <c r="B114" s="8" t="s">
        <v>12429</v>
      </c>
      <c r="C114" s="149" t="s">
        <v>12430</v>
      </c>
      <c r="D114" s="8" t="s">
        <v>12431</v>
      </c>
      <c r="E114" s="8" t="s">
        <v>3314</v>
      </c>
      <c r="F114" s="89">
        <v>2.91</v>
      </c>
      <c r="G114" s="87">
        <v>1519.0</v>
      </c>
      <c r="H114" s="148">
        <v>399000.0</v>
      </c>
      <c r="I114" s="148">
        <v>282994.0</v>
      </c>
      <c r="J114" s="112">
        <f t="shared" si="1"/>
        <v>116006</v>
      </c>
      <c r="K114" s="87">
        <v>2100.0</v>
      </c>
      <c r="L114" s="8" t="s">
        <v>12432</v>
      </c>
      <c r="M114" s="89">
        <v>2.0</v>
      </c>
      <c r="N114" s="89">
        <v>2.0</v>
      </c>
      <c r="O114" s="113">
        <v>1069.0</v>
      </c>
      <c r="P114" s="87">
        <v>380.0</v>
      </c>
      <c r="Q114" s="100" t="s">
        <v>12192</v>
      </c>
      <c r="R114" s="8" t="s">
        <v>66</v>
      </c>
      <c r="S114" s="8" t="s">
        <v>3337</v>
      </c>
      <c r="T114" s="8" t="s">
        <v>2900</v>
      </c>
      <c r="U114" s="91"/>
      <c r="V114" s="93" t="s">
        <v>12433</v>
      </c>
      <c r="W114" s="107"/>
    </row>
    <row r="115">
      <c r="A115" s="6">
        <v>45707.0</v>
      </c>
      <c r="B115" s="8" t="s">
        <v>12434</v>
      </c>
      <c r="C115" s="149" t="s">
        <v>12435</v>
      </c>
      <c r="D115" s="8" t="s">
        <v>12436</v>
      </c>
      <c r="E115" s="8" t="s">
        <v>3314</v>
      </c>
      <c r="F115" s="89">
        <v>4.0</v>
      </c>
      <c r="G115" s="87">
        <v>2889.0</v>
      </c>
      <c r="H115" s="148">
        <v>650000.0</v>
      </c>
      <c r="I115" s="148">
        <v>583510.0</v>
      </c>
      <c r="J115" s="112">
        <f t="shared" si="1"/>
        <v>66490</v>
      </c>
      <c r="K115" s="87">
        <v>2500.0</v>
      </c>
      <c r="L115" s="8" t="s">
        <v>12437</v>
      </c>
      <c r="M115" s="89">
        <v>4.0</v>
      </c>
      <c r="N115" s="89">
        <v>4.0</v>
      </c>
      <c r="O115" s="113">
        <v>2507.0</v>
      </c>
      <c r="P115" s="87"/>
      <c r="Q115" s="100" t="s">
        <v>12192</v>
      </c>
      <c r="R115" s="8" t="s">
        <v>66</v>
      </c>
      <c r="S115" s="8" t="s">
        <v>3337</v>
      </c>
      <c r="T115" s="8" t="s">
        <v>2900</v>
      </c>
      <c r="U115" s="91"/>
      <c r="V115" s="93" t="s">
        <v>12438</v>
      </c>
      <c r="W115" s="107"/>
    </row>
    <row r="116">
      <c r="A116" s="6">
        <v>45707.0</v>
      </c>
      <c r="B116" s="8" t="s">
        <v>12439</v>
      </c>
      <c r="C116" s="149" t="s">
        <v>12440</v>
      </c>
      <c r="D116" s="8" t="s">
        <v>12441</v>
      </c>
      <c r="E116" s="8" t="s">
        <v>3306</v>
      </c>
      <c r="F116" s="89">
        <v>3.2</v>
      </c>
      <c r="G116" s="87">
        <v>2740.0</v>
      </c>
      <c r="H116" s="148">
        <v>625000.0</v>
      </c>
      <c r="I116" s="148">
        <v>526535.0</v>
      </c>
      <c r="J116" s="112">
        <f t="shared" si="1"/>
        <v>98465</v>
      </c>
      <c r="K116" s="87">
        <v>2950.0</v>
      </c>
      <c r="L116" s="8" t="s">
        <v>12442</v>
      </c>
      <c r="M116" s="89">
        <v>3.0</v>
      </c>
      <c r="N116" s="89">
        <v>3.0</v>
      </c>
      <c r="O116" s="113">
        <v>2071.0</v>
      </c>
      <c r="P116" s="87">
        <v>139.666</v>
      </c>
      <c r="Q116" s="100" t="s">
        <v>12217</v>
      </c>
      <c r="R116" s="8" t="s">
        <v>66</v>
      </c>
      <c r="S116" s="8" t="s">
        <v>3385</v>
      </c>
      <c r="T116" s="8" t="s">
        <v>2900</v>
      </c>
      <c r="U116" s="91"/>
      <c r="V116" s="93" t="s">
        <v>12443</v>
      </c>
      <c r="W116" s="107"/>
    </row>
    <row r="117">
      <c r="A117" s="6">
        <v>45705.0</v>
      </c>
      <c r="B117" s="8" t="s">
        <v>12444</v>
      </c>
      <c r="C117" s="149" t="s">
        <v>12445</v>
      </c>
      <c r="D117" s="8" t="s">
        <v>12446</v>
      </c>
      <c r="E117" s="8" t="s">
        <v>3306</v>
      </c>
      <c r="F117" s="89">
        <v>2.85</v>
      </c>
      <c r="G117" s="87">
        <v>1748.0</v>
      </c>
      <c r="H117" s="148">
        <v>445000.0</v>
      </c>
      <c r="I117" s="148">
        <v>362296.0</v>
      </c>
      <c r="J117" s="112">
        <f t="shared" si="1"/>
        <v>82704</v>
      </c>
      <c r="K117" s="87">
        <v>1945.0</v>
      </c>
      <c r="L117" s="8" t="s">
        <v>12447</v>
      </c>
      <c r="M117" s="89">
        <v>2.0</v>
      </c>
      <c r="N117" s="89">
        <v>2.0</v>
      </c>
      <c r="O117" s="113">
        <v>2461.0</v>
      </c>
      <c r="P117" s="87">
        <v>345.0</v>
      </c>
      <c r="Q117" s="100" t="s">
        <v>12217</v>
      </c>
      <c r="R117" s="8" t="s">
        <v>66</v>
      </c>
      <c r="S117" s="8" t="s">
        <v>3337</v>
      </c>
      <c r="T117" s="8" t="s">
        <v>2900</v>
      </c>
      <c r="U117" s="91"/>
      <c r="V117" s="93" t="s">
        <v>12448</v>
      </c>
      <c r="W117" s="107"/>
    </row>
    <row r="118">
      <c r="A118" s="6">
        <v>45705.0</v>
      </c>
      <c r="B118" s="8" t="s">
        <v>12449</v>
      </c>
      <c r="C118" s="149" t="s">
        <v>12450</v>
      </c>
      <c r="D118" s="8" t="s">
        <v>12451</v>
      </c>
      <c r="E118" s="8" t="s">
        <v>3306</v>
      </c>
      <c r="F118" s="89">
        <v>2.56</v>
      </c>
      <c r="G118" s="87">
        <v>1393.0</v>
      </c>
      <c r="H118" s="148">
        <v>374900.0</v>
      </c>
      <c r="I118" s="148">
        <v>277953.0</v>
      </c>
      <c r="J118" s="112">
        <f t="shared" si="1"/>
        <v>96947</v>
      </c>
      <c r="K118" s="87">
        <v>2550.0</v>
      </c>
      <c r="L118" s="8" t="s">
        <v>12452</v>
      </c>
      <c r="M118" s="89">
        <v>3.0</v>
      </c>
      <c r="N118" s="89">
        <v>3.0</v>
      </c>
      <c r="O118" s="113">
        <v>2016.0</v>
      </c>
      <c r="P118" s="87">
        <v>350.0</v>
      </c>
      <c r="Q118" s="100" t="s">
        <v>12217</v>
      </c>
      <c r="R118" s="8" t="s">
        <v>66</v>
      </c>
      <c r="S118" s="8" t="s">
        <v>3385</v>
      </c>
      <c r="T118" s="8" t="s">
        <v>2900</v>
      </c>
      <c r="U118" s="91"/>
      <c r="V118" s="93" t="s">
        <v>12453</v>
      </c>
      <c r="W118" s="107"/>
    </row>
    <row r="119">
      <c r="A119" s="6">
        <v>45702.0</v>
      </c>
      <c r="B119" s="8" t="s">
        <v>12454</v>
      </c>
      <c r="C119" s="149" t="s">
        <v>12455</v>
      </c>
      <c r="D119" s="8" t="s">
        <v>12456</v>
      </c>
      <c r="E119" s="8" t="s">
        <v>3558</v>
      </c>
      <c r="F119" s="89">
        <v>3.2</v>
      </c>
      <c r="G119" s="87">
        <v>1794.0</v>
      </c>
      <c r="H119" s="148">
        <v>400000.0</v>
      </c>
      <c r="I119" s="148">
        <v>343210.0</v>
      </c>
      <c r="J119" s="112">
        <f t="shared" si="1"/>
        <v>56790</v>
      </c>
      <c r="K119" s="87">
        <v>2286.0</v>
      </c>
      <c r="L119" s="8" t="s">
        <v>12457</v>
      </c>
      <c r="M119" s="89">
        <v>3.0</v>
      </c>
      <c r="N119" s="89">
        <v>3.0</v>
      </c>
      <c r="O119" s="113">
        <v>1593.0</v>
      </c>
      <c r="P119" s="87">
        <v>403.63</v>
      </c>
      <c r="Q119" s="100" t="s">
        <v>12217</v>
      </c>
      <c r="R119" s="8" t="s">
        <v>66</v>
      </c>
      <c r="S119" s="8" t="s">
        <v>3385</v>
      </c>
      <c r="T119" s="8"/>
      <c r="U119" s="91"/>
      <c r="V119" s="93" t="s">
        <v>12458</v>
      </c>
      <c r="W119" s="107"/>
    </row>
    <row r="120">
      <c r="A120" s="6">
        <v>45702.0</v>
      </c>
      <c r="B120" s="8" t="s">
        <v>12459</v>
      </c>
      <c r="C120" s="149" t="s">
        <v>12460</v>
      </c>
      <c r="D120" s="8" t="s">
        <v>12461</v>
      </c>
      <c r="E120" s="8" t="s">
        <v>3306</v>
      </c>
      <c r="F120" s="89">
        <v>4.98</v>
      </c>
      <c r="G120" s="87">
        <v>3094.0</v>
      </c>
      <c r="H120" s="148">
        <v>570000.0</v>
      </c>
      <c r="I120" s="148">
        <v>508419.0</v>
      </c>
      <c r="J120" s="112">
        <f t="shared" si="1"/>
        <v>61581</v>
      </c>
      <c r="K120" s="87">
        <v>2865.0</v>
      </c>
      <c r="L120" s="8" t="s">
        <v>12462</v>
      </c>
      <c r="M120" s="89">
        <v>4.0</v>
      </c>
      <c r="N120" s="89">
        <v>3.0</v>
      </c>
      <c r="O120" s="113">
        <v>2484.0</v>
      </c>
      <c r="P120" s="87"/>
      <c r="Q120" s="100" t="s">
        <v>11884</v>
      </c>
      <c r="R120" s="8" t="s">
        <v>66</v>
      </c>
      <c r="S120" s="8" t="s">
        <v>3337</v>
      </c>
      <c r="T120" s="8" t="s">
        <v>2900</v>
      </c>
      <c r="U120" s="91"/>
      <c r="V120" s="93" t="s">
        <v>12463</v>
      </c>
      <c r="W120" s="107"/>
    </row>
    <row r="121">
      <c r="A121" s="6">
        <v>45701.0</v>
      </c>
      <c r="B121" s="8" t="s">
        <v>12321</v>
      </c>
      <c r="C121" s="149" t="s">
        <v>12464</v>
      </c>
      <c r="D121" s="8" t="s">
        <v>12465</v>
      </c>
      <c r="E121" s="8" t="s">
        <v>3306</v>
      </c>
      <c r="F121" s="89">
        <v>3.19</v>
      </c>
      <c r="G121" s="87">
        <v>814.0</v>
      </c>
      <c r="H121" s="148">
        <v>215000.0</v>
      </c>
      <c r="I121" s="148">
        <v>151227.0</v>
      </c>
      <c r="J121" s="112">
        <f t="shared" si="1"/>
        <v>63773</v>
      </c>
      <c r="K121" s="87">
        <v>2200.0</v>
      </c>
      <c r="L121" s="8" t="s">
        <v>12466</v>
      </c>
      <c r="M121" s="89">
        <v>2.0</v>
      </c>
      <c r="N121" s="89">
        <v>2.0</v>
      </c>
      <c r="O121" s="113">
        <v>1200.0</v>
      </c>
      <c r="P121" s="87">
        <v>656.0</v>
      </c>
      <c r="Q121" s="100" t="s">
        <v>11884</v>
      </c>
      <c r="R121" s="8" t="s">
        <v>66</v>
      </c>
      <c r="S121" s="8" t="s">
        <v>3385</v>
      </c>
      <c r="T121" s="8" t="s">
        <v>2900</v>
      </c>
      <c r="U121" s="91"/>
      <c r="V121" s="93" t="s">
        <v>12467</v>
      </c>
      <c r="W121" s="107"/>
    </row>
    <row r="122">
      <c r="A122" s="6">
        <v>45701.0</v>
      </c>
      <c r="B122" s="8" t="s">
        <v>11445</v>
      </c>
      <c r="C122" s="149" t="s">
        <v>12468</v>
      </c>
      <c r="D122" s="8" t="s">
        <v>12469</v>
      </c>
      <c r="E122" s="8" t="s">
        <v>3306</v>
      </c>
      <c r="F122" s="89">
        <v>2.65</v>
      </c>
      <c r="G122" s="87">
        <v>1561.0</v>
      </c>
      <c r="H122" s="148">
        <v>390000.0</v>
      </c>
      <c r="I122" s="148">
        <v>322483.0</v>
      </c>
      <c r="J122" s="112">
        <f t="shared" si="1"/>
        <v>67517</v>
      </c>
      <c r="K122" s="87">
        <v>2200.0</v>
      </c>
      <c r="L122" s="8" t="s">
        <v>12470</v>
      </c>
      <c r="M122" s="89">
        <v>3.0</v>
      </c>
      <c r="N122" s="89">
        <v>2.0</v>
      </c>
      <c r="O122" s="113">
        <v>1752.0</v>
      </c>
      <c r="P122" s="87"/>
      <c r="Q122" s="100" t="s">
        <v>11884</v>
      </c>
      <c r="R122" s="8" t="s">
        <v>66</v>
      </c>
      <c r="S122" s="8" t="s">
        <v>3385</v>
      </c>
      <c r="T122" s="8" t="s">
        <v>2900</v>
      </c>
      <c r="U122" s="91"/>
      <c r="V122" s="93" t="s">
        <v>12471</v>
      </c>
      <c r="W122" s="107"/>
    </row>
    <row r="123">
      <c r="A123" s="6">
        <v>45701.0</v>
      </c>
      <c r="B123" s="8" t="s">
        <v>12472</v>
      </c>
      <c r="C123" s="149" t="s">
        <v>12473</v>
      </c>
      <c r="D123" s="8" t="s">
        <v>12474</v>
      </c>
      <c r="E123" s="8" t="s">
        <v>3851</v>
      </c>
      <c r="F123" s="89">
        <v>2.82</v>
      </c>
      <c r="G123" s="87">
        <v>1066.0</v>
      </c>
      <c r="H123" s="148">
        <v>252000.0</v>
      </c>
      <c r="I123" s="148">
        <v>201992.0</v>
      </c>
      <c r="J123" s="112">
        <f t="shared" si="1"/>
        <v>50008</v>
      </c>
      <c r="K123" s="87"/>
      <c r="L123" s="8"/>
      <c r="M123" s="89">
        <v>3.0</v>
      </c>
      <c r="N123" s="89">
        <v>1.0</v>
      </c>
      <c r="O123" s="113">
        <v>950.0</v>
      </c>
      <c r="P123" s="87"/>
      <c r="Q123" s="100" t="s">
        <v>11884</v>
      </c>
      <c r="R123" s="8" t="s">
        <v>66</v>
      </c>
      <c r="S123" s="8" t="s">
        <v>3337</v>
      </c>
      <c r="T123" s="8" t="s">
        <v>2900</v>
      </c>
      <c r="U123" s="91"/>
      <c r="V123" s="93" t="s">
        <v>12475</v>
      </c>
      <c r="W123" s="107"/>
    </row>
    <row r="124">
      <c r="A124" s="6">
        <v>45700.0</v>
      </c>
      <c r="B124" s="8" t="s">
        <v>4065</v>
      </c>
      <c r="C124" s="149" t="s">
        <v>12476</v>
      </c>
      <c r="D124" s="8" t="s">
        <v>12477</v>
      </c>
      <c r="E124" s="8" t="s">
        <v>3314</v>
      </c>
      <c r="F124" s="89">
        <v>3.75</v>
      </c>
      <c r="G124" s="87">
        <v>1275.0</v>
      </c>
      <c r="H124" s="148">
        <v>261000.0</v>
      </c>
      <c r="I124" s="148">
        <v>246333.0</v>
      </c>
      <c r="J124" s="112">
        <f t="shared" si="1"/>
        <v>14667</v>
      </c>
      <c r="K124" s="87">
        <v>1548.0</v>
      </c>
      <c r="L124" s="8" t="s">
        <v>12478</v>
      </c>
      <c r="M124" s="89">
        <v>2.0</v>
      </c>
      <c r="N124" s="89">
        <v>1.0</v>
      </c>
      <c r="O124" s="113">
        <v>866.0</v>
      </c>
      <c r="P124" s="87"/>
      <c r="Q124" s="100" t="s">
        <v>11884</v>
      </c>
      <c r="R124" s="8" t="s">
        <v>66</v>
      </c>
      <c r="S124" s="8" t="s">
        <v>3385</v>
      </c>
      <c r="T124" s="8" t="s">
        <v>66</v>
      </c>
      <c r="U124" s="93" t="s">
        <v>12479</v>
      </c>
      <c r="V124" s="93" t="s">
        <v>12480</v>
      </c>
      <c r="W124" s="107"/>
    </row>
    <row r="125">
      <c r="A125" s="6">
        <v>45698.0</v>
      </c>
      <c r="B125" s="8" t="s">
        <v>12481</v>
      </c>
      <c r="C125" s="149" t="s">
        <v>12482</v>
      </c>
      <c r="D125" s="8" t="s">
        <v>12483</v>
      </c>
      <c r="E125" s="8" t="s">
        <v>3314</v>
      </c>
      <c r="F125" s="89">
        <v>2.25</v>
      </c>
      <c r="G125" s="87">
        <v>1655.0</v>
      </c>
      <c r="H125" s="148">
        <v>488500.0</v>
      </c>
      <c r="I125" s="148">
        <v>364999.0</v>
      </c>
      <c r="J125" s="112">
        <f t="shared" si="1"/>
        <v>123501</v>
      </c>
      <c r="K125" s="87">
        <v>2450.0</v>
      </c>
      <c r="L125" s="8" t="s">
        <v>12484</v>
      </c>
      <c r="M125" s="89">
        <v>5.0</v>
      </c>
      <c r="N125" s="89">
        <v>3.0</v>
      </c>
      <c r="O125" s="113">
        <v>2868.0</v>
      </c>
      <c r="P125" s="87"/>
      <c r="Q125" s="100" t="s">
        <v>12192</v>
      </c>
      <c r="R125" s="8" t="s">
        <v>66</v>
      </c>
      <c r="S125" s="8" t="s">
        <v>3385</v>
      </c>
      <c r="T125" s="8" t="s">
        <v>66</v>
      </c>
      <c r="U125" s="93" t="s">
        <v>12485</v>
      </c>
      <c r="V125" s="93" t="s">
        <v>12486</v>
      </c>
      <c r="W125" s="107"/>
    </row>
    <row r="126">
      <c r="A126" s="6">
        <v>45698.0</v>
      </c>
      <c r="B126" s="8" t="s">
        <v>12487</v>
      </c>
      <c r="C126" s="149" t="s">
        <v>12488</v>
      </c>
      <c r="D126" s="8" t="s">
        <v>12489</v>
      </c>
      <c r="E126" s="8" t="s">
        <v>3306</v>
      </c>
      <c r="F126" s="89">
        <v>7.5</v>
      </c>
      <c r="G126" s="87">
        <v>3054.0</v>
      </c>
      <c r="H126" s="148">
        <v>750000.0</v>
      </c>
      <c r="I126" s="148">
        <v>629390.0</v>
      </c>
      <c r="J126" s="112">
        <f t="shared" si="1"/>
        <v>120610</v>
      </c>
      <c r="K126" s="87"/>
      <c r="L126" s="8" t="s">
        <v>12490</v>
      </c>
      <c r="M126" s="89">
        <v>3.0</v>
      </c>
      <c r="N126" s="89">
        <v>3.0</v>
      </c>
      <c r="O126" s="113">
        <v>3431.0</v>
      </c>
      <c r="P126" s="87">
        <v>50.0</v>
      </c>
      <c r="Q126" s="100" t="s">
        <v>12192</v>
      </c>
      <c r="R126" s="8" t="s">
        <v>2900</v>
      </c>
      <c r="S126" s="8" t="s">
        <v>3337</v>
      </c>
      <c r="T126" s="8" t="s">
        <v>2900</v>
      </c>
      <c r="U126" s="91"/>
      <c r="V126" s="93" t="s">
        <v>12491</v>
      </c>
      <c r="W126" s="107"/>
    </row>
    <row r="127">
      <c r="A127" s="6">
        <v>45698.0</v>
      </c>
      <c r="B127" s="8" t="s">
        <v>12492</v>
      </c>
      <c r="C127" s="149" t="s">
        <v>12493</v>
      </c>
      <c r="D127" s="8" t="s">
        <v>12494</v>
      </c>
      <c r="E127" s="8" t="s">
        <v>3306</v>
      </c>
      <c r="F127" s="89">
        <v>2.75</v>
      </c>
      <c r="G127" s="87">
        <v>1461.0</v>
      </c>
      <c r="H127" s="148">
        <v>455000.0</v>
      </c>
      <c r="I127" s="148">
        <v>331222.0</v>
      </c>
      <c r="J127" s="112">
        <f t="shared" si="1"/>
        <v>123778</v>
      </c>
      <c r="K127" s="87"/>
      <c r="L127" s="8" t="s">
        <v>12495</v>
      </c>
      <c r="M127" s="89">
        <v>2.0</v>
      </c>
      <c r="N127" s="89">
        <v>1.0</v>
      </c>
      <c r="O127" s="113">
        <v>800.0</v>
      </c>
      <c r="P127" s="87" t="s">
        <v>12496</v>
      </c>
      <c r="Q127" s="100" t="s">
        <v>12192</v>
      </c>
      <c r="R127" s="8" t="s">
        <v>2900</v>
      </c>
      <c r="S127" s="8" t="s">
        <v>3337</v>
      </c>
      <c r="T127" s="8" t="s">
        <v>2900</v>
      </c>
      <c r="U127" s="91"/>
      <c r="V127" s="93" t="s">
        <v>12497</v>
      </c>
      <c r="W127" s="107"/>
    </row>
    <row r="128">
      <c r="A128" s="6">
        <v>45698.0</v>
      </c>
      <c r="B128" s="8" t="s">
        <v>12498</v>
      </c>
      <c r="C128" s="88" t="s">
        <v>12499</v>
      </c>
      <c r="D128" s="8" t="s">
        <v>12500</v>
      </c>
      <c r="E128" s="8" t="s">
        <v>3558</v>
      </c>
      <c r="F128" s="89">
        <v>2.5</v>
      </c>
      <c r="G128" s="87">
        <v>1752.0</v>
      </c>
      <c r="H128" s="148">
        <v>415000.0</v>
      </c>
      <c r="I128" s="148">
        <v>358250.0</v>
      </c>
      <c r="J128" s="112">
        <f t="shared" si="1"/>
        <v>56750</v>
      </c>
      <c r="K128" s="87">
        <v>2475.0</v>
      </c>
      <c r="L128" s="8" t="s">
        <v>12501</v>
      </c>
      <c r="M128" s="89">
        <v>4.0</v>
      </c>
      <c r="N128" s="89">
        <v>2.0</v>
      </c>
      <c r="O128" s="113">
        <v>1769.0</v>
      </c>
      <c r="P128" s="87"/>
      <c r="Q128" s="100" t="s">
        <v>11884</v>
      </c>
      <c r="R128" s="8" t="s">
        <v>66</v>
      </c>
      <c r="S128" s="8" t="s">
        <v>3385</v>
      </c>
      <c r="T128" s="8" t="s">
        <v>66</v>
      </c>
      <c r="U128" s="93" t="s">
        <v>12502</v>
      </c>
      <c r="V128" s="149" t="s">
        <v>12503</v>
      </c>
      <c r="W128" s="107"/>
    </row>
    <row r="129">
      <c r="A129" s="6">
        <v>45698.0</v>
      </c>
      <c r="B129" s="8" t="s">
        <v>12504</v>
      </c>
      <c r="C129" s="88" t="s">
        <v>12505</v>
      </c>
      <c r="D129" s="8" t="s">
        <v>12506</v>
      </c>
      <c r="E129" s="8" t="s">
        <v>3851</v>
      </c>
      <c r="F129" s="89">
        <v>2.83</v>
      </c>
      <c r="G129" s="87">
        <v>1030.0</v>
      </c>
      <c r="H129" s="148">
        <v>205000.0</v>
      </c>
      <c r="I129" s="148">
        <v>190534.0</v>
      </c>
      <c r="J129" s="112">
        <f t="shared" si="1"/>
        <v>14466</v>
      </c>
      <c r="K129" s="87"/>
      <c r="L129" s="8"/>
      <c r="M129" s="89">
        <v>3.0</v>
      </c>
      <c r="N129" s="89">
        <v>1.0</v>
      </c>
      <c r="O129" s="113">
        <v>1380.0</v>
      </c>
      <c r="P129" s="87"/>
      <c r="Q129" s="100" t="s">
        <v>11884</v>
      </c>
      <c r="R129" s="8" t="s">
        <v>66</v>
      </c>
      <c r="S129" s="8" t="s">
        <v>7037</v>
      </c>
      <c r="T129" s="8"/>
      <c r="U129" s="91"/>
      <c r="V129" s="149" t="s">
        <v>12507</v>
      </c>
      <c r="W129" s="107"/>
    </row>
    <row r="130">
      <c r="A130" s="6">
        <v>45695.0</v>
      </c>
      <c r="B130" s="8" t="s">
        <v>12508</v>
      </c>
      <c r="C130" s="88" t="s">
        <v>12509</v>
      </c>
      <c r="D130" s="8" t="s">
        <v>12510</v>
      </c>
      <c r="E130" s="8" t="s">
        <v>3306</v>
      </c>
      <c r="F130" s="89">
        <v>2.65</v>
      </c>
      <c r="G130" s="87">
        <v>2401.0</v>
      </c>
      <c r="H130" s="148">
        <v>574900.0</v>
      </c>
      <c r="I130" s="148">
        <v>478879.0</v>
      </c>
      <c r="J130" s="112">
        <f t="shared" si="1"/>
        <v>96021</v>
      </c>
      <c r="K130" s="87">
        <v>3058.0</v>
      </c>
      <c r="L130" s="8" t="s">
        <v>12511</v>
      </c>
      <c r="M130" s="89">
        <v>4.0</v>
      </c>
      <c r="N130" s="89">
        <v>4.0</v>
      </c>
      <c r="O130" s="113">
        <v>2528.0</v>
      </c>
      <c r="P130" s="87">
        <f>80+160</f>
        <v>240</v>
      </c>
      <c r="Q130" s="100" t="s">
        <v>12217</v>
      </c>
      <c r="R130" s="8" t="s">
        <v>66</v>
      </c>
      <c r="S130" s="8" t="s">
        <v>3337</v>
      </c>
      <c r="T130" s="8" t="s">
        <v>2900</v>
      </c>
      <c r="U130" s="91"/>
      <c r="V130" s="149" t="s">
        <v>12512</v>
      </c>
      <c r="W130" s="107"/>
    </row>
    <row r="131">
      <c r="A131" s="6">
        <v>45695.0</v>
      </c>
      <c r="B131" s="8" t="s">
        <v>12513</v>
      </c>
      <c r="C131" s="88" t="s">
        <v>12514</v>
      </c>
      <c r="D131" s="8" t="s">
        <v>12515</v>
      </c>
      <c r="E131" s="8" t="s">
        <v>3306</v>
      </c>
      <c r="F131" s="89">
        <v>2.58</v>
      </c>
      <c r="G131" s="87">
        <v>1805.0</v>
      </c>
      <c r="H131" s="148">
        <v>505000.0</v>
      </c>
      <c r="I131" s="148">
        <v>366472.0</v>
      </c>
      <c r="J131" s="112">
        <f t="shared" si="1"/>
        <v>138528</v>
      </c>
      <c r="K131" s="87">
        <v>2803.0</v>
      </c>
      <c r="L131" s="8" t="s">
        <v>12516</v>
      </c>
      <c r="M131" s="89">
        <v>4.0</v>
      </c>
      <c r="N131" s="89">
        <v>4.0</v>
      </c>
      <c r="O131" s="113">
        <v>1778.0</v>
      </c>
      <c r="P131" s="87">
        <v>58.0</v>
      </c>
      <c r="Q131" s="100" t="s">
        <v>11884</v>
      </c>
      <c r="R131" s="8" t="s">
        <v>66</v>
      </c>
      <c r="S131" s="8" t="s">
        <v>3337</v>
      </c>
      <c r="T131" s="8" t="s">
        <v>2900</v>
      </c>
      <c r="U131" s="91"/>
      <c r="V131" s="149" t="s">
        <v>12517</v>
      </c>
      <c r="W131" s="107"/>
    </row>
    <row r="132">
      <c r="A132" s="6">
        <v>45695.0</v>
      </c>
      <c r="B132" s="8" t="s">
        <v>12518</v>
      </c>
      <c r="C132" s="88" t="s">
        <v>12519</v>
      </c>
      <c r="D132" s="8" t="s">
        <v>12520</v>
      </c>
      <c r="E132" s="8" t="s">
        <v>3306</v>
      </c>
      <c r="F132" s="89">
        <v>3.99</v>
      </c>
      <c r="G132" s="87">
        <v>4247.0</v>
      </c>
      <c r="H132" s="148">
        <v>849900.0</v>
      </c>
      <c r="I132" s="148">
        <v>747558.0</v>
      </c>
      <c r="J132" s="112">
        <f t="shared" si="1"/>
        <v>102342</v>
      </c>
      <c r="K132" s="87">
        <v>4000.0</v>
      </c>
      <c r="L132" s="8" t="s">
        <v>12521</v>
      </c>
      <c r="M132" s="89">
        <v>6.0</v>
      </c>
      <c r="N132" s="89">
        <v>5.0</v>
      </c>
      <c r="O132" s="113">
        <v>4001.0</v>
      </c>
      <c r="P132" s="87">
        <v>88.0</v>
      </c>
      <c r="Q132" s="100" t="s">
        <v>12217</v>
      </c>
      <c r="R132" s="8" t="s">
        <v>66</v>
      </c>
      <c r="S132" s="8" t="s">
        <v>3337</v>
      </c>
      <c r="T132" s="8" t="s">
        <v>2900</v>
      </c>
      <c r="U132" s="91"/>
      <c r="V132" s="149" t="s">
        <v>12522</v>
      </c>
      <c r="W132" s="107"/>
    </row>
    <row r="133">
      <c r="A133" s="6">
        <v>45695.0</v>
      </c>
      <c r="B133" s="8" t="s">
        <v>12523</v>
      </c>
      <c r="C133" s="88" t="s">
        <v>12524</v>
      </c>
      <c r="D133" s="8" t="s">
        <v>12525</v>
      </c>
      <c r="E133" s="8" t="s">
        <v>3306</v>
      </c>
      <c r="F133" s="89">
        <v>3.25</v>
      </c>
      <c r="G133" s="87">
        <v>3085.0</v>
      </c>
      <c r="H133" s="148">
        <v>615000.0</v>
      </c>
      <c r="I133" s="148">
        <v>544896.0</v>
      </c>
      <c r="J133" s="112">
        <f t="shared" si="1"/>
        <v>70104</v>
      </c>
      <c r="K133" s="87">
        <v>2795.0</v>
      </c>
      <c r="L133" s="8" t="s">
        <v>12526</v>
      </c>
      <c r="M133" s="89">
        <v>3.0</v>
      </c>
      <c r="N133" s="89">
        <v>3.0</v>
      </c>
      <c r="O133" s="113">
        <v>2568.0</v>
      </c>
      <c r="P133" s="87">
        <v>170.0</v>
      </c>
      <c r="Q133" s="100" t="s">
        <v>12217</v>
      </c>
      <c r="R133" s="8" t="s">
        <v>66</v>
      </c>
      <c r="S133" s="8" t="s">
        <v>3337</v>
      </c>
      <c r="T133" s="8" t="s">
        <v>2900</v>
      </c>
      <c r="U133" s="91"/>
      <c r="V133" s="149" t="s">
        <v>12527</v>
      </c>
      <c r="W133" s="107"/>
    </row>
    <row r="134">
      <c r="A134" s="6">
        <v>45693.0</v>
      </c>
      <c r="B134" s="8" t="s">
        <v>12528</v>
      </c>
      <c r="C134" s="88" t="s">
        <v>12529</v>
      </c>
      <c r="D134" s="8" t="s">
        <v>12530</v>
      </c>
      <c r="E134" s="8" t="s">
        <v>3306</v>
      </c>
      <c r="F134" s="89">
        <v>5.11</v>
      </c>
      <c r="G134" s="87">
        <v>2500.0</v>
      </c>
      <c r="H134" s="148">
        <v>490000.0</v>
      </c>
      <c r="I134" s="148">
        <v>441475.0</v>
      </c>
      <c r="J134" s="112">
        <f t="shared" si="1"/>
        <v>48525</v>
      </c>
      <c r="K134" s="87">
        <v>3048.0</v>
      </c>
      <c r="L134" s="8" t="s">
        <v>12531</v>
      </c>
      <c r="M134" s="89">
        <v>4.0</v>
      </c>
      <c r="N134" s="89">
        <v>2.0</v>
      </c>
      <c r="O134" s="113">
        <v>1456.0</v>
      </c>
      <c r="P134" s="87" t="s">
        <v>12532</v>
      </c>
      <c r="Q134" s="100" t="s">
        <v>12192</v>
      </c>
      <c r="R134" s="8" t="s">
        <v>66</v>
      </c>
      <c r="S134" s="8" t="s">
        <v>3735</v>
      </c>
      <c r="T134" s="8" t="s">
        <v>66</v>
      </c>
      <c r="U134" s="93" t="s">
        <v>12533</v>
      </c>
      <c r="V134" s="149" t="s">
        <v>12534</v>
      </c>
      <c r="W134" s="107"/>
    </row>
    <row r="135">
      <c r="A135" s="6">
        <v>45693.0</v>
      </c>
      <c r="B135" s="8" t="s">
        <v>12535</v>
      </c>
      <c r="C135" s="88" t="s">
        <v>12536</v>
      </c>
      <c r="D135" s="8" t="s">
        <v>12537</v>
      </c>
      <c r="E135" s="8" t="s">
        <v>3306</v>
      </c>
      <c r="F135" s="89">
        <v>4.99</v>
      </c>
      <c r="G135" s="87">
        <v>2633.0</v>
      </c>
      <c r="H135" s="148">
        <v>530000.0</v>
      </c>
      <c r="I135" s="148">
        <v>472861.0</v>
      </c>
      <c r="J135" s="112">
        <f t="shared" si="1"/>
        <v>57139</v>
      </c>
      <c r="K135" s="87">
        <v>3088.0</v>
      </c>
      <c r="L135" s="8" t="s">
        <v>12538</v>
      </c>
      <c r="M135" s="89">
        <v>4.0</v>
      </c>
      <c r="N135" s="89">
        <v>3.0</v>
      </c>
      <c r="O135" s="113">
        <v>2590.0</v>
      </c>
      <c r="P135" s="87"/>
      <c r="Q135" s="100" t="s">
        <v>12192</v>
      </c>
      <c r="R135" s="8" t="s">
        <v>66</v>
      </c>
      <c r="S135" s="8" t="s">
        <v>3337</v>
      </c>
      <c r="T135" s="8" t="s">
        <v>2900</v>
      </c>
      <c r="U135" s="91"/>
      <c r="V135" s="149" t="s">
        <v>12539</v>
      </c>
      <c r="W135" s="107"/>
    </row>
    <row r="136">
      <c r="A136" s="6">
        <v>45693.0</v>
      </c>
      <c r="B136" s="8" t="s">
        <v>12540</v>
      </c>
      <c r="C136" s="88" t="s">
        <v>12541</v>
      </c>
      <c r="D136" s="8" t="s">
        <v>12542</v>
      </c>
      <c r="E136" s="8" t="s">
        <v>3306</v>
      </c>
      <c r="F136" s="89">
        <v>3.975</v>
      </c>
      <c r="G136" s="87">
        <v>3265.0</v>
      </c>
      <c r="H136" s="148">
        <v>610000.0</v>
      </c>
      <c r="I136" s="148">
        <v>575603.0</v>
      </c>
      <c r="J136" s="112">
        <f t="shared" si="1"/>
        <v>34397</v>
      </c>
      <c r="K136" s="87">
        <v>3073.0</v>
      </c>
      <c r="L136" s="8" t="s">
        <v>12543</v>
      </c>
      <c r="M136" s="89">
        <v>4.0</v>
      </c>
      <c r="N136" s="89">
        <v>3.0</v>
      </c>
      <c r="O136" s="113">
        <v>2642.0</v>
      </c>
      <c r="P136" s="87" t="s">
        <v>12544</v>
      </c>
      <c r="Q136" s="100" t="s">
        <v>12192</v>
      </c>
      <c r="R136" s="8" t="s">
        <v>66</v>
      </c>
      <c r="S136" s="8" t="s">
        <v>3337</v>
      </c>
      <c r="T136" s="8" t="s">
        <v>2900</v>
      </c>
      <c r="U136" s="91"/>
      <c r="V136" s="149" t="s">
        <v>12545</v>
      </c>
      <c r="W136" s="107"/>
    </row>
    <row r="137">
      <c r="A137" s="6">
        <v>45693.0</v>
      </c>
      <c r="B137" s="8" t="s">
        <v>12546</v>
      </c>
      <c r="C137" s="88" t="s">
        <v>12547</v>
      </c>
      <c r="D137" s="8" t="s">
        <v>12548</v>
      </c>
      <c r="E137" s="8" t="s">
        <v>3306</v>
      </c>
      <c r="F137" s="89">
        <v>4.0</v>
      </c>
      <c r="G137" s="87">
        <v>3088.0</v>
      </c>
      <c r="H137" s="148">
        <v>740000.0</v>
      </c>
      <c r="I137" s="148">
        <v>624756.0</v>
      </c>
      <c r="J137" s="112">
        <f t="shared" si="1"/>
        <v>115244</v>
      </c>
      <c r="K137" s="87">
        <v>2700.0</v>
      </c>
      <c r="L137" s="8" t="s">
        <v>12549</v>
      </c>
      <c r="M137" s="89">
        <v>4.0</v>
      </c>
      <c r="N137" s="89">
        <v>4.0</v>
      </c>
      <c r="O137" s="113">
        <v>3926.0</v>
      </c>
      <c r="P137" s="87"/>
      <c r="Q137" s="100" t="s">
        <v>12192</v>
      </c>
      <c r="R137" s="8" t="s">
        <v>66</v>
      </c>
      <c r="S137" s="8" t="s">
        <v>3337</v>
      </c>
      <c r="T137" s="8" t="s">
        <v>2900</v>
      </c>
      <c r="U137" s="91"/>
      <c r="V137" s="149" t="s">
        <v>12550</v>
      </c>
      <c r="W137" s="107"/>
    </row>
    <row r="138">
      <c r="A138" s="6">
        <v>45693.0</v>
      </c>
      <c r="B138" s="8" t="s">
        <v>12551</v>
      </c>
      <c r="C138" s="88" t="s">
        <v>12552</v>
      </c>
      <c r="D138" s="8" t="s">
        <v>12553</v>
      </c>
      <c r="E138" s="8" t="s">
        <v>3314</v>
      </c>
      <c r="F138" s="89">
        <v>4.98</v>
      </c>
      <c r="G138" s="87">
        <v>2575.0</v>
      </c>
      <c r="H138" s="148">
        <v>465000.0</v>
      </c>
      <c r="I138" s="148">
        <v>423971.0</v>
      </c>
      <c r="J138" s="112">
        <f t="shared" si="1"/>
        <v>41029</v>
      </c>
      <c r="K138" s="87">
        <v>2200.0</v>
      </c>
      <c r="L138" s="8" t="s">
        <v>12554</v>
      </c>
      <c r="M138" s="89">
        <v>3.0</v>
      </c>
      <c r="N138" s="89">
        <v>1.0</v>
      </c>
      <c r="O138" s="113">
        <v>1872.0</v>
      </c>
      <c r="P138" s="87"/>
      <c r="Q138" s="100" t="s">
        <v>12217</v>
      </c>
      <c r="R138" s="8" t="s">
        <v>66</v>
      </c>
      <c r="S138" s="8" t="s">
        <v>3337</v>
      </c>
      <c r="T138" s="8" t="s">
        <v>2900</v>
      </c>
      <c r="U138" s="91"/>
      <c r="V138" s="149" t="s">
        <v>12555</v>
      </c>
      <c r="W138" s="107"/>
    </row>
    <row r="139">
      <c r="A139" s="6">
        <v>45691.0</v>
      </c>
      <c r="B139" s="8" t="s">
        <v>12556</v>
      </c>
      <c r="C139" s="88" t="s">
        <v>12557</v>
      </c>
      <c r="D139" s="8" t="s">
        <v>12558</v>
      </c>
      <c r="E139" s="8" t="s">
        <v>3306</v>
      </c>
      <c r="F139" s="89">
        <v>3.51</v>
      </c>
      <c r="G139" s="87">
        <v>1802.0</v>
      </c>
      <c r="H139" s="148">
        <v>380000.0</v>
      </c>
      <c r="I139" s="148">
        <v>355489.0</v>
      </c>
      <c r="J139" s="112">
        <f t="shared" si="1"/>
        <v>24511</v>
      </c>
      <c r="K139" s="87"/>
      <c r="L139" s="8" t="s">
        <v>12559</v>
      </c>
      <c r="M139" s="89">
        <v>2.0</v>
      </c>
      <c r="N139" s="89"/>
      <c r="O139" s="113">
        <v>1680.0</v>
      </c>
      <c r="P139" s="87"/>
      <c r="Q139" s="100" t="s">
        <v>12217</v>
      </c>
      <c r="R139" s="8" t="s">
        <v>2900</v>
      </c>
      <c r="S139" s="8" t="s">
        <v>3337</v>
      </c>
      <c r="T139" s="8" t="s">
        <v>2900</v>
      </c>
      <c r="U139" s="91"/>
      <c r="V139" s="149" t="s">
        <v>12560</v>
      </c>
      <c r="W139" s="107"/>
    </row>
    <row r="140">
      <c r="A140" s="6">
        <v>45691.0</v>
      </c>
      <c r="B140" s="8" t="s">
        <v>6537</v>
      </c>
      <c r="C140" s="88" t="s">
        <v>12561</v>
      </c>
      <c r="D140" s="8" t="s">
        <v>12562</v>
      </c>
      <c r="E140" s="8" t="s">
        <v>3306</v>
      </c>
      <c r="F140" s="89">
        <v>2.82</v>
      </c>
      <c r="G140" s="87">
        <v>1501.0</v>
      </c>
      <c r="H140" s="148">
        <v>330000.0</v>
      </c>
      <c r="I140" s="148">
        <v>306880.0</v>
      </c>
      <c r="J140" s="112">
        <f t="shared" si="1"/>
        <v>23120</v>
      </c>
      <c r="K140" s="87">
        <v>2225.0</v>
      </c>
      <c r="L140" s="8"/>
      <c r="M140" s="89">
        <v>3.0</v>
      </c>
      <c r="N140" s="89">
        <v>2.0</v>
      </c>
      <c r="O140" s="113">
        <v>1536.0</v>
      </c>
      <c r="P140" s="87"/>
      <c r="Q140" s="100" t="s">
        <v>11884</v>
      </c>
      <c r="R140" s="8" t="s">
        <v>66</v>
      </c>
      <c r="S140" s="8" t="s">
        <v>3735</v>
      </c>
      <c r="T140" s="8" t="s">
        <v>66</v>
      </c>
      <c r="U140" s="93" t="s">
        <v>12563</v>
      </c>
      <c r="V140" s="149" t="s">
        <v>12564</v>
      </c>
      <c r="W140" s="107"/>
    </row>
    <row r="141">
      <c r="A141" s="6">
        <v>45691.0</v>
      </c>
      <c r="B141" s="8" t="s">
        <v>12565</v>
      </c>
      <c r="C141" s="88" t="s">
        <v>12566</v>
      </c>
      <c r="D141" s="8" t="s">
        <v>12567</v>
      </c>
      <c r="E141" s="8" t="s">
        <v>3558</v>
      </c>
      <c r="F141" s="89">
        <v>2.62</v>
      </c>
      <c r="G141" s="87">
        <v>1764.0</v>
      </c>
      <c r="H141" s="148">
        <v>465000.0</v>
      </c>
      <c r="I141" s="148">
        <v>365598.0</v>
      </c>
      <c r="J141" s="112">
        <f t="shared" si="1"/>
        <v>99402</v>
      </c>
      <c r="K141" s="87">
        <v>3200.0</v>
      </c>
      <c r="L141" s="8" t="s">
        <v>12568</v>
      </c>
      <c r="M141" s="89">
        <v>4.0</v>
      </c>
      <c r="N141" s="89">
        <v>3.0</v>
      </c>
      <c r="O141" s="113">
        <v>2685.0</v>
      </c>
      <c r="P141" s="87">
        <v>370.0</v>
      </c>
      <c r="Q141" s="100" t="s">
        <v>11884</v>
      </c>
      <c r="R141" s="8" t="s">
        <v>66</v>
      </c>
      <c r="S141" s="8" t="s">
        <v>3337</v>
      </c>
      <c r="T141" s="8" t="s">
        <v>2900</v>
      </c>
      <c r="U141" s="91"/>
      <c r="V141" s="149" t="s">
        <v>12569</v>
      </c>
      <c r="W141" s="107"/>
    </row>
    <row r="142">
      <c r="A142" s="6">
        <v>45691.0</v>
      </c>
      <c r="B142" s="8" t="s">
        <v>12570</v>
      </c>
      <c r="C142" s="88" t="s">
        <v>12571</v>
      </c>
      <c r="D142" s="8" t="s">
        <v>12572</v>
      </c>
      <c r="E142" s="8" t="s">
        <v>3851</v>
      </c>
      <c r="F142" s="89">
        <v>2.59</v>
      </c>
      <c r="G142" s="87">
        <v>866.0</v>
      </c>
      <c r="H142" s="148">
        <v>209000.0</v>
      </c>
      <c r="I142" s="148">
        <v>178705.0</v>
      </c>
      <c r="J142" s="112">
        <f t="shared" si="1"/>
        <v>30295</v>
      </c>
      <c r="K142" s="87"/>
      <c r="L142" s="8"/>
      <c r="M142" s="89">
        <v>3.0</v>
      </c>
      <c r="N142" s="89">
        <v>1.0</v>
      </c>
      <c r="O142" s="113">
        <v>883.0</v>
      </c>
      <c r="P142" s="87"/>
      <c r="Q142" s="100" t="s">
        <v>11884</v>
      </c>
      <c r="R142" s="8" t="s">
        <v>66</v>
      </c>
      <c r="S142" s="8" t="s">
        <v>7037</v>
      </c>
      <c r="T142" s="8" t="s">
        <v>66</v>
      </c>
      <c r="U142" s="91"/>
      <c r="V142" s="149" t="s">
        <v>12573</v>
      </c>
      <c r="W142" s="107"/>
    </row>
    <row r="143">
      <c r="A143" s="6">
        <v>45688.0</v>
      </c>
      <c r="B143" s="8" t="s">
        <v>12574</v>
      </c>
      <c r="C143" s="88" t="s">
        <v>12575</v>
      </c>
      <c r="D143" s="8" t="s">
        <v>12576</v>
      </c>
      <c r="E143" s="8" t="s">
        <v>3314</v>
      </c>
      <c r="F143" s="89">
        <v>2.75</v>
      </c>
      <c r="G143" s="87">
        <v>2868.0</v>
      </c>
      <c r="H143" s="148">
        <v>620000.0</v>
      </c>
      <c r="I143" s="148">
        <v>549251.0</v>
      </c>
      <c r="J143" s="112">
        <f t="shared" si="1"/>
        <v>70749</v>
      </c>
      <c r="K143" s="87">
        <v>2875.0</v>
      </c>
      <c r="L143" s="8" t="s">
        <v>12577</v>
      </c>
      <c r="M143" s="89">
        <v>4.0</v>
      </c>
      <c r="N143" s="89">
        <v>4.0</v>
      </c>
      <c r="O143" s="113">
        <v>3212.0</v>
      </c>
      <c r="P143" s="87">
        <v>9.17</v>
      </c>
      <c r="Q143" s="100" t="s">
        <v>11884</v>
      </c>
      <c r="R143" s="8" t="s">
        <v>66</v>
      </c>
      <c r="S143" s="8" t="s">
        <v>3385</v>
      </c>
      <c r="T143" s="8" t="s">
        <v>66</v>
      </c>
      <c r="U143" s="93" t="s">
        <v>12578</v>
      </c>
      <c r="V143" s="149" t="s">
        <v>12579</v>
      </c>
      <c r="W143" s="107"/>
    </row>
    <row r="144">
      <c r="A144" s="6">
        <v>45688.0</v>
      </c>
      <c r="B144" s="8" t="s">
        <v>11525</v>
      </c>
      <c r="C144" s="88" t="s">
        <v>12580</v>
      </c>
      <c r="D144" s="8" t="s">
        <v>12581</v>
      </c>
      <c r="E144" s="8" t="s">
        <v>3851</v>
      </c>
      <c r="F144" s="89">
        <v>3.0</v>
      </c>
      <c r="G144" s="87">
        <v>633.0</v>
      </c>
      <c r="H144" s="148">
        <v>165000.0</v>
      </c>
      <c r="I144" s="148">
        <v>139112.0</v>
      </c>
      <c r="J144" s="112">
        <f t="shared" si="1"/>
        <v>25888</v>
      </c>
      <c r="K144" s="87">
        <v>1160.0</v>
      </c>
      <c r="L144" s="8"/>
      <c r="M144" s="89">
        <v>2.0</v>
      </c>
      <c r="N144" s="89">
        <v>1.0</v>
      </c>
      <c r="O144" s="113">
        <v>1472.0</v>
      </c>
      <c r="P144" s="87"/>
      <c r="Q144" s="100" t="s">
        <v>12192</v>
      </c>
      <c r="R144" s="8" t="s">
        <v>66</v>
      </c>
      <c r="S144" s="8" t="s">
        <v>3337</v>
      </c>
      <c r="T144" s="8" t="s">
        <v>2900</v>
      </c>
      <c r="U144" s="91"/>
      <c r="V144" s="149" t="s">
        <v>12582</v>
      </c>
      <c r="W144" s="107"/>
    </row>
    <row r="145">
      <c r="A145" s="6">
        <v>45687.0</v>
      </c>
      <c r="B145" s="8" t="s">
        <v>12583</v>
      </c>
      <c r="C145" s="88" t="s">
        <v>12584</v>
      </c>
      <c r="D145" s="8" t="s">
        <v>12585</v>
      </c>
      <c r="E145" s="8" t="s">
        <v>3314</v>
      </c>
      <c r="F145" s="89">
        <v>5.5</v>
      </c>
      <c r="G145" s="87">
        <v>2792.0</v>
      </c>
      <c r="H145" s="148">
        <v>659500.0</v>
      </c>
      <c r="I145" s="148">
        <v>564886.0</v>
      </c>
      <c r="J145" s="112">
        <f t="shared" si="1"/>
        <v>94614</v>
      </c>
      <c r="K145" s="87">
        <v>3125.0</v>
      </c>
      <c r="L145" s="8" t="s">
        <v>12586</v>
      </c>
      <c r="M145" s="89">
        <v>2.0</v>
      </c>
      <c r="N145" s="89">
        <v>2.0</v>
      </c>
      <c r="O145" s="113">
        <v>1591.0</v>
      </c>
      <c r="P145" s="87"/>
      <c r="Q145" s="100" t="s">
        <v>12192</v>
      </c>
      <c r="R145" s="8" t="s">
        <v>66</v>
      </c>
      <c r="S145" s="8" t="s">
        <v>3337</v>
      </c>
      <c r="T145" s="8" t="s">
        <v>2900</v>
      </c>
      <c r="U145" s="91"/>
      <c r="V145" s="149" t="s">
        <v>12587</v>
      </c>
      <c r="W145" s="107"/>
    </row>
    <row r="146">
      <c r="A146" s="6">
        <v>45687.0</v>
      </c>
      <c r="B146" s="8" t="s">
        <v>11978</v>
      </c>
      <c r="C146" s="88" t="s">
        <v>12588</v>
      </c>
      <c r="D146" s="8" t="s">
        <v>12589</v>
      </c>
      <c r="E146" s="8" t="s">
        <v>3314</v>
      </c>
      <c r="F146" s="89">
        <v>2.83</v>
      </c>
      <c r="G146" s="87">
        <v>1729.0</v>
      </c>
      <c r="H146" s="148">
        <v>455000.0</v>
      </c>
      <c r="I146" s="148">
        <v>329460.0</v>
      </c>
      <c r="J146" s="112">
        <f t="shared" si="1"/>
        <v>125540</v>
      </c>
      <c r="K146" s="87">
        <v>2799.0</v>
      </c>
      <c r="L146" s="8" t="s">
        <v>12590</v>
      </c>
      <c r="M146" s="89">
        <v>4.0</v>
      </c>
      <c r="N146" s="89">
        <v>2.0</v>
      </c>
      <c r="O146" s="113">
        <v>1878.0</v>
      </c>
      <c r="P146" s="87"/>
      <c r="Q146" s="100" t="s">
        <v>12217</v>
      </c>
      <c r="R146" s="8" t="s">
        <v>66</v>
      </c>
      <c r="S146" s="8" t="s">
        <v>3385</v>
      </c>
      <c r="T146" s="8" t="s">
        <v>66</v>
      </c>
      <c r="U146" s="93" t="s">
        <v>12591</v>
      </c>
      <c r="V146" s="149" t="s">
        <v>12592</v>
      </c>
      <c r="W146" s="107"/>
    </row>
    <row r="147">
      <c r="A147" s="6">
        <v>45687.0</v>
      </c>
      <c r="B147" s="8" t="s">
        <v>12593</v>
      </c>
      <c r="C147" s="88" t="s">
        <v>12594</v>
      </c>
      <c r="D147" s="8" t="s">
        <v>12595</v>
      </c>
      <c r="E147" s="8" t="s">
        <v>3306</v>
      </c>
      <c r="F147" s="89">
        <v>2.82</v>
      </c>
      <c r="G147" s="87">
        <v>1732.0</v>
      </c>
      <c r="H147" s="148">
        <v>470000.0</v>
      </c>
      <c r="I147" s="148">
        <v>355877.0</v>
      </c>
      <c r="J147" s="112">
        <f t="shared" si="1"/>
        <v>114123</v>
      </c>
      <c r="K147" s="87">
        <v>2550.0</v>
      </c>
      <c r="L147" s="8" t="s">
        <v>12596</v>
      </c>
      <c r="M147" s="89">
        <v>3.0</v>
      </c>
      <c r="N147" s="89">
        <v>2.0</v>
      </c>
      <c r="O147" s="113">
        <v>1690.0</v>
      </c>
      <c r="P147" s="87"/>
      <c r="Q147" s="100" t="s">
        <v>11884</v>
      </c>
      <c r="R147" s="8" t="s">
        <v>66</v>
      </c>
      <c r="S147" s="8" t="s">
        <v>3337</v>
      </c>
      <c r="T147" s="8" t="s">
        <v>2900</v>
      </c>
      <c r="U147" s="91"/>
      <c r="V147" s="149" t="s">
        <v>12597</v>
      </c>
      <c r="W147" s="107"/>
    </row>
    <row r="148">
      <c r="A148" s="6">
        <v>45686.0</v>
      </c>
      <c r="B148" s="8" t="s">
        <v>5264</v>
      </c>
      <c r="C148" s="88" t="s">
        <v>12598</v>
      </c>
      <c r="D148" s="8" t="s">
        <v>12599</v>
      </c>
      <c r="E148" s="8" t="s">
        <v>3306</v>
      </c>
      <c r="F148" s="89">
        <v>2.85</v>
      </c>
      <c r="G148" s="87">
        <v>1797.0</v>
      </c>
      <c r="H148" s="148">
        <v>410000.0</v>
      </c>
      <c r="I148" s="148">
        <v>365201.0</v>
      </c>
      <c r="J148" s="112">
        <f t="shared" si="1"/>
        <v>44799</v>
      </c>
      <c r="K148" s="87">
        <v>1800.0</v>
      </c>
      <c r="L148" s="8" t="s">
        <v>12600</v>
      </c>
      <c r="M148" s="89">
        <v>3.0</v>
      </c>
      <c r="N148" s="89">
        <v>3.0</v>
      </c>
      <c r="O148" s="113">
        <v>2246.0</v>
      </c>
      <c r="P148" s="87">
        <v>22.0</v>
      </c>
      <c r="Q148" s="100" t="s">
        <v>12217</v>
      </c>
      <c r="R148" s="8" t="s">
        <v>66</v>
      </c>
      <c r="S148" s="8" t="s">
        <v>3337</v>
      </c>
      <c r="T148" s="8" t="s">
        <v>2900</v>
      </c>
      <c r="U148" s="91"/>
      <c r="V148" s="149" t="s">
        <v>12601</v>
      </c>
      <c r="W148" s="107"/>
    </row>
    <row r="149">
      <c r="A149" s="6">
        <v>45684.0</v>
      </c>
      <c r="B149" s="8" t="s">
        <v>12602</v>
      </c>
      <c r="C149" s="88" t="s">
        <v>12603</v>
      </c>
      <c r="D149" s="8" t="s">
        <v>12604</v>
      </c>
      <c r="E149" s="8" t="s">
        <v>3851</v>
      </c>
      <c r="F149" s="89">
        <v>3.69</v>
      </c>
      <c r="G149" s="87">
        <v>2175.0</v>
      </c>
      <c r="H149" s="148">
        <v>490000.0</v>
      </c>
      <c r="I149" s="148">
        <v>447490.0</v>
      </c>
      <c r="J149" s="112">
        <f t="shared" si="1"/>
        <v>42510</v>
      </c>
      <c r="K149" s="87">
        <v>2800.0</v>
      </c>
      <c r="L149" s="8"/>
      <c r="M149" s="89">
        <v>3.0</v>
      </c>
      <c r="N149" s="89">
        <v>2.0</v>
      </c>
      <c r="O149" s="113">
        <v>1235.0</v>
      </c>
      <c r="P149" s="87"/>
      <c r="Q149" s="100" t="s">
        <v>12192</v>
      </c>
      <c r="R149" s="8" t="s">
        <v>66</v>
      </c>
      <c r="S149" s="8" t="s">
        <v>3337</v>
      </c>
      <c r="T149" s="8" t="s">
        <v>2900</v>
      </c>
      <c r="U149" s="91"/>
      <c r="V149" s="149" t="s">
        <v>12605</v>
      </c>
      <c r="W149" s="107"/>
    </row>
    <row r="150">
      <c r="A150" s="6">
        <v>45684.0</v>
      </c>
      <c r="B150" s="8" t="s">
        <v>4451</v>
      </c>
      <c r="C150" s="88" t="s">
        <v>12606</v>
      </c>
      <c r="D150" s="8" t="s">
        <v>12607</v>
      </c>
      <c r="E150" s="8" t="s">
        <v>3306</v>
      </c>
      <c r="F150" s="89">
        <v>4.0</v>
      </c>
      <c r="G150" s="87">
        <v>1038.0</v>
      </c>
      <c r="H150" s="148">
        <v>225000.0</v>
      </c>
      <c r="I150" s="148">
        <v>209401.0</v>
      </c>
      <c r="J150" s="112">
        <f t="shared" si="1"/>
        <v>15599</v>
      </c>
      <c r="K150" s="87">
        <v>1600.0</v>
      </c>
      <c r="L150" s="8" t="s">
        <v>12608</v>
      </c>
      <c r="M150" s="89">
        <v>3.0</v>
      </c>
      <c r="N150" s="89">
        <v>2.0</v>
      </c>
      <c r="O150" s="113">
        <v>1612.0</v>
      </c>
      <c r="P150" s="87"/>
      <c r="Q150" s="100" t="s">
        <v>12192</v>
      </c>
      <c r="R150" s="8" t="s">
        <v>66</v>
      </c>
      <c r="S150" s="8" t="s">
        <v>3735</v>
      </c>
      <c r="T150" s="8" t="s">
        <v>66</v>
      </c>
      <c r="U150" s="93" t="s">
        <v>12609</v>
      </c>
      <c r="V150" s="149" t="s">
        <v>12610</v>
      </c>
      <c r="W150" s="107"/>
    </row>
    <row r="151">
      <c r="A151" s="6">
        <v>45684.0</v>
      </c>
      <c r="B151" s="8" t="s">
        <v>12611</v>
      </c>
      <c r="C151" s="88" t="s">
        <v>12612</v>
      </c>
      <c r="D151" s="8" t="s">
        <v>12613</v>
      </c>
      <c r="E151" s="8" t="s">
        <v>3306</v>
      </c>
      <c r="F151" s="89">
        <v>2.75</v>
      </c>
      <c r="G151" s="87">
        <v>1918.0</v>
      </c>
      <c r="H151" s="148">
        <v>495000.0</v>
      </c>
      <c r="I151" s="148">
        <v>433862.0</v>
      </c>
      <c r="J151" s="112">
        <f t="shared" si="1"/>
        <v>61138</v>
      </c>
      <c r="K151" s="87">
        <v>2395.0</v>
      </c>
      <c r="L151" s="8" t="s">
        <v>12614</v>
      </c>
      <c r="M151" s="89">
        <v>4.0</v>
      </c>
      <c r="N151" s="89">
        <v>3.0</v>
      </c>
      <c r="O151" s="113">
        <v>2450.0</v>
      </c>
      <c r="P151" s="87"/>
      <c r="Q151" s="100" t="s">
        <v>12217</v>
      </c>
      <c r="R151" s="8" t="s">
        <v>66</v>
      </c>
      <c r="S151" s="8" t="s">
        <v>3337</v>
      </c>
      <c r="T151" s="8" t="s">
        <v>2900</v>
      </c>
      <c r="U151" s="91"/>
      <c r="V151" s="149" t="s">
        <v>12615</v>
      </c>
      <c r="W151" s="107"/>
    </row>
    <row r="152">
      <c r="A152" s="6">
        <v>45684.0</v>
      </c>
      <c r="B152" s="8" t="s">
        <v>4319</v>
      </c>
      <c r="C152" s="88" t="s">
        <v>12616</v>
      </c>
      <c r="D152" s="8" t="s">
        <v>12617</v>
      </c>
      <c r="E152" s="8" t="s">
        <v>3306</v>
      </c>
      <c r="F152" s="89">
        <v>2.62</v>
      </c>
      <c r="G152" s="87">
        <v>1455.0</v>
      </c>
      <c r="H152" s="148">
        <v>400000.0</v>
      </c>
      <c r="I152" s="148">
        <v>284876.0</v>
      </c>
      <c r="J152" s="112">
        <f t="shared" si="1"/>
        <v>115124</v>
      </c>
      <c r="K152" s="87">
        <v>2215.0</v>
      </c>
      <c r="L152" s="8" t="s">
        <v>12618</v>
      </c>
      <c r="M152" s="89">
        <v>4.0</v>
      </c>
      <c r="N152" s="89">
        <v>3.0</v>
      </c>
      <c r="O152" s="113">
        <v>3012.0</v>
      </c>
      <c r="P152" s="87"/>
      <c r="Q152" s="100" t="s">
        <v>12217</v>
      </c>
      <c r="R152" s="8" t="s">
        <v>66</v>
      </c>
      <c r="S152" s="8" t="s">
        <v>3337</v>
      </c>
      <c r="T152" s="8" t="s">
        <v>2900</v>
      </c>
      <c r="U152" s="91"/>
      <c r="V152" s="149" t="s">
        <v>12619</v>
      </c>
      <c r="W152" s="107"/>
    </row>
    <row r="153">
      <c r="A153" s="6">
        <v>45684.0</v>
      </c>
      <c r="B153" s="8" t="s">
        <v>9524</v>
      </c>
      <c r="C153" s="88" t="s">
        <v>12620</v>
      </c>
      <c r="D153" s="8" t="s">
        <v>12621</v>
      </c>
      <c r="E153" s="8" t="s">
        <v>3314</v>
      </c>
      <c r="F153" s="89">
        <v>2.82</v>
      </c>
      <c r="G153" s="87">
        <v>1862.0</v>
      </c>
      <c r="H153" s="148">
        <v>465000.0</v>
      </c>
      <c r="I153" s="148">
        <v>372151.0</v>
      </c>
      <c r="J153" s="112">
        <f t="shared" si="1"/>
        <v>92849</v>
      </c>
      <c r="K153" s="87">
        <v>2960.0</v>
      </c>
      <c r="L153" s="8" t="s">
        <v>12622</v>
      </c>
      <c r="M153" s="89">
        <v>3.0</v>
      </c>
      <c r="N153" s="89">
        <v>3.0</v>
      </c>
      <c r="O153" s="113">
        <v>1673.0</v>
      </c>
      <c r="P153" s="87">
        <v>230.0</v>
      </c>
      <c r="Q153" s="100" t="s">
        <v>12217</v>
      </c>
      <c r="R153" s="8" t="s">
        <v>66</v>
      </c>
      <c r="S153" s="8" t="s">
        <v>3385</v>
      </c>
      <c r="T153" s="8" t="s">
        <v>66</v>
      </c>
      <c r="U153" s="93" t="s">
        <v>12623</v>
      </c>
      <c r="V153" s="149" t="s">
        <v>12624</v>
      </c>
      <c r="W153" s="107"/>
    </row>
    <row r="154">
      <c r="A154" s="6">
        <v>45681.0</v>
      </c>
      <c r="B154" s="8" t="s">
        <v>4275</v>
      </c>
      <c r="C154" s="88" t="s">
        <v>12625</v>
      </c>
      <c r="D154" s="8" t="s">
        <v>12626</v>
      </c>
      <c r="E154" s="8" t="s">
        <v>3314</v>
      </c>
      <c r="F154" s="89">
        <v>2.81</v>
      </c>
      <c r="G154" s="87">
        <v>1848.0</v>
      </c>
      <c r="H154" s="148">
        <v>489900.0</v>
      </c>
      <c r="I154" s="148">
        <v>361660.0</v>
      </c>
      <c r="J154" s="112">
        <f t="shared" si="1"/>
        <v>128240</v>
      </c>
      <c r="K154" s="87">
        <v>2595.0</v>
      </c>
      <c r="L154" s="8" t="s">
        <v>12627</v>
      </c>
      <c r="M154" s="89">
        <v>3.0</v>
      </c>
      <c r="N154" s="89">
        <v>3.0</v>
      </c>
      <c r="O154" s="113">
        <v>1805.0</v>
      </c>
      <c r="P154" s="87">
        <v>87.0</v>
      </c>
      <c r="Q154" s="100" t="s">
        <v>12217</v>
      </c>
      <c r="R154" s="8" t="s">
        <v>66</v>
      </c>
      <c r="S154" s="8" t="s">
        <v>3337</v>
      </c>
      <c r="T154" s="8" t="s">
        <v>66</v>
      </c>
      <c r="U154" s="91"/>
      <c r="V154" s="149" t="s">
        <v>12628</v>
      </c>
      <c r="W154" s="107"/>
    </row>
    <row r="155">
      <c r="A155" s="6">
        <v>45681.0</v>
      </c>
      <c r="B155" s="8" t="s">
        <v>12629</v>
      </c>
      <c r="C155" s="88" t="s">
        <v>12630</v>
      </c>
      <c r="D155" s="8" t="s">
        <v>12631</v>
      </c>
      <c r="E155" s="8" t="s">
        <v>3306</v>
      </c>
      <c r="F155" s="89">
        <v>2.58</v>
      </c>
      <c r="G155" s="87">
        <v>1744.0</v>
      </c>
      <c r="H155" s="148">
        <v>475000.0</v>
      </c>
      <c r="I155" s="148">
        <v>353946.0</v>
      </c>
      <c r="J155" s="112">
        <f t="shared" si="1"/>
        <v>121054</v>
      </c>
      <c r="K155" s="87">
        <v>2650.0</v>
      </c>
      <c r="L155" s="8" t="s">
        <v>12632</v>
      </c>
      <c r="M155" s="89">
        <v>3.0</v>
      </c>
      <c r="N155" s="89">
        <v>2.0</v>
      </c>
      <c r="O155" s="113">
        <v>1900.0</v>
      </c>
      <c r="P155" s="87"/>
      <c r="Q155" s="100" t="s">
        <v>11884</v>
      </c>
      <c r="R155" s="8" t="s">
        <v>2900</v>
      </c>
      <c r="S155" s="8" t="s">
        <v>3337</v>
      </c>
      <c r="T155" s="8" t="s">
        <v>2900</v>
      </c>
      <c r="U155" s="91"/>
      <c r="V155" s="149" t="s">
        <v>12633</v>
      </c>
      <c r="W155" s="107"/>
    </row>
    <row r="156">
      <c r="A156" s="6">
        <v>45681.0</v>
      </c>
      <c r="B156" s="8" t="s">
        <v>12634</v>
      </c>
      <c r="C156" s="88" t="s">
        <v>12635</v>
      </c>
      <c r="D156" s="8" t="s">
        <v>12636</v>
      </c>
      <c r="E156" s="8" t="s">
        <v>3306</v>
      </c>
      <c r="F156" s="89">
        <v>2.75</v>
      </c>
      <c r="G156" s="87">
        <v>3044.0</v>
      </c>
      <c r="H156" s="148">
        <v>619900.0</v>
      </c>
      <c r="I156" s="148">
        <v>543000.0</v>
      </c>
      <c r="J156" s="112">
        <f t="shared" si="1"/>
        <v>76900</v>
      </c>
      <c r="K156" s="87">
        <v>3120.0</v>
      </c>
      <c r="L156" s="8" t="s">
        <v>12637</v>
      </c>
      <c r="M156" s="89">
        <v>4.0</v>
      </c>
      <c r="N156" s="89">
        <v>4.0</v>
      </c>
      <c r="O156" s="113">
        <v>3863.0</v>
      </c>
      <c r="P156" s="87"/>
      <c r="Q156" s="100" t="s">
        <v>12217</v>
      </c>
      <c r="R156" s="8" t="s">
        <v>66</v>
      </c>
      <c r="S156" s="8" t="s">
        <v>3735</v>
      </c>
      <c r="T156" s="8" t="s">
        <v>66</v>
      </c>
      <c r="U156" s="93" t="s">
        <v>12638</v>
      </c>
      <c r="V156" s="149" t="s">
        <v>12639</v>
      </c>
      <c r="W156" s="107"/>
    </row>
    <row r="157">
      <c r="A157" s="6">
        <v>45681.0</v>
      </c>
      <c r="B157" s="8" t="s">
        <v>10193</v>
      </c>
      <c r="C157" s="88" t="s">
        <v>12640</v>
      </c>
      <c r="D157" s="8" t="s">
        <v>12641</v>
      </c>
      <c r="E157" s="8" t="s">
        <v>3306</v>
      </c>
      <c r="F157" s="89">
        <v>4.125</v>
      </c>
      <c r="G157" s="87">
        <v>3057.0</v>
      </c>
      <c r="H157" s="148">
        <v>598444.0</v>
      </c>
      <c r="I157" s="148">
        <v>558517.0</v>
      </c>
      <c r="J157" s="112">
        <f t="shared" si="1"/>
        <v>39927</v>
      </c>
      <c r="K157" s="87">
        <v>2948.0</v>
      </c>
      <c r="L157" s="8" t="s">
        <v>12642</v>
      </c>
      <c r="M157" s="89">
        <v>3.0</v>
      </c>
      <c r="N157" s="89">
        <v>3.0</v>
      </c>
      <c r="O157" s="113">
        <v>1753.0</v>
      </c>
      <c r="P157" s="87">
        <v>410.0</v>
      </c>
      <c r="Q157" s="100" t="s">
        <v>11884</v>
      </c>
      <c r="R157" s="8" t="s">
        <v>66</v>
      </c>
      <c r="S157" s="8" t="s">
        <v>3337</v>
      </c>
      <c r="T157" s="8" t="s">
        <v>2900</v>
      </c>
      <c r="U157" s="91"/>
      <c r="V157" s="149" t="s">
        <v>12643</v>
      </c>
      <c r="W157" s="107"/>
    </row>
    <row r="158">
      <c r="A158" s="6">
        <v>45681.0</v>
      </c>
      <c r="B158" s="8" t="s">
        <v>10465</v>
      </c>
      <c r="C158" s="88" t="s">
        <v>12644</v>
      </c>
      <c r="D158" s="8" t="s">
        <v>12645</v>
      </c>
      <c r="E158" s="8" t="s">
        <v>3851</v>
      </c>
      <c r="F158" s="89">
        <v>3.92</v>
      </c>
      <c r="G158" s="87">
        <v>1228.0</v>
      </c>
      <c r="H158" s="148">
        <v>269999.0</v>
      </c>
      <c r="I158" s="148">
        <v>226203.0</v>
      </c>
      <c r="J158" s="112">
        <f t="shared" si="1"/>
        <v>43796</v>
      </c>
      <c r="K158" s="87">
        <v>1300.0</v>
      </c>
      <c r="L158" s="8"/>
      <c r="M158" s="89">
        <v>3.0</v>
      </c>
      <c r="N158" s="89">
        <v>1.0</v>
      </c>
      <c r="O158" s="113">
        <v>1590.0</v>
      </c>
      <c r="P158" s="87"/>
      <c r="Q158" s="100" t="s">
        <v>11884</v>
      </c>
      <c r="R158" s="8" t="s">
        <v>66</v>
      </c>
      <c r="S158" s="8" t="s">
        <v>3337</v>
      </c>
      <c r="T158" s="8" t="s">
        <v>2900</v>
      </c>
      <c r="U158" s="91"/>
      <c r="V158" s="149" t="s">
        <v>12646</v>
      </c>
      <c r="W158" s="107"/>
    </row>
    <row r="159">
      <c r="A159" s="6">
        <v>45680.0</v>
      </c>
      <c r="B159" s="8" t="s">
        <v>12647</v>
      </c>
      <c r="C159" s="88" t="s">
        <v>12648</v>
      </c>
      <c r="D159" s="8" t="s">
        <v>12649</v>
      </c>
      <c r="E159" s="8" t="s">
        <v>3314</v>
      </c>
      <c r="F159" s="89">
        <v>3.51</v>
      </c>
      <c r="G159" s="87">
        <v>1925.0</v>
      </c>
      <c r="H159" s="148">
        <v>338000.0</v>
      </c>
      <c r="I159" s="148">
        <v>379346.0</v>
      </c>
      <c r="J159" s="112">
        <f t="shared" si="1"/>
        <v>-41346</v>
      </c>
      <c r="K159" s="87">
        <v>2325.0</v>
      </c>
      <c r="L159" s="8" t="s">
        <v>12650</v>
      </c>
      <c r="M159" s="89">
        <v>4.0</v>
      </c>
      <c r="N159" s="89">
        <v>3.0</v>
      </c>
      <c r="O159" s="113">
        <v>2606.0</v>
      </c>
      <c r="P159" s="87">
        <v>22.0</v>
      </c>
      <c r="Q159" s="100" t="s">
        <v>11884</v>
      </c>
      <c r="R159" s="8" t="s">
        <v>66</v>
      </c>
      <c r="S159" s="8" t="s">
        <v>3385</v>
      </c>
      <c r="T159" s="8" t="s">
        <v>66</v>
      </c>
      <c r="U159" s="88" t="s">
        <v>12651</v>
      </c>
      <c r="V159" s="149" t="s">
        <v>12652</v>
      </c>
      <c r="W159" s="93" t="s">
        <v>12653</v>
      </c>
    </row>
    <row r="160">
      <c r="A160" s="6">
        <v>45680.0</v>
      </c>
      <c r="B160" s="8" t="s">
        <v>12654</v>
      </c>
      <c r="C160" s="88" t="s">
        <v>12655</v>
      </c>
      <c r="D160" s="8" t="s">
        <v>12656</v>
      </c>
      <c r="E160" s="8" t="s">
        <v>3306</v>
      </c>
      <c r="F160" s="89">
        <v>2.82</v>
      </c>
      <c r="G160" s="87">
        <v>1794.0</v>
      </c>
      <c r="H160" s="148">
        <v>440000.0</v>
      </c>
      <c r="I160" s="148">
        <v>359437.0</v>
      </c>
      <c r="J160" s="112">
        <f t="shared" si="1"/>
        <v>80563</v>
      </c>
      <c r="K160" s="87">
        <v>2713.0</v>
      </c>
      <c r="L160" s="8" t="s">
        <v>12657</v>
      </c>
      <c r="M160" s="89">
        <v>4.0</v>
      </c>
      <c r="N160" s="89">
        <v>2.0</v>
      </c>
      <c r="O160" s="113">
        <v>1679.0</v>
      </c>
      <c r="P160" s="87"/>
      <c r="Q160" s="100" t="s">
        <v>11884</v>
      </c>
      <c r="R160" s="8" t="s">
        <v>66</v>
      </c>
      <c r="S160" s="8" t="s">
        <v>3735</v>
      </c>
      <c r="T160" s="8" t="s">
        <v>2900</v>
      </c>
      <c r="U160" s="91"/>
      <c r="V160" s="149" t="s">
        <v>12658</v>
      </c>
      <c r="W160" s="107"/>
    </row>
    <row r="161">
      <c r="A161" s="6">
        <v>45680.0</v>
      </c>
      <c r="B161" s="8" t="s">
        <v>12659</v>
      </c>
      <c r="C161" s="93" t="s">
        <v>12660</v>
      </c>
      <c r="D161" s="8" t="s">
        <v>12661</v>
      </c>
      <c r="E161" s="8" t="s">
        <v>3851</v>
      </c>
      <c r="F161" s="89">
        <v>3.2</v>
      </c>
      <c r="G161" s="87">
        <v>2466.0</v>
      </c>
      <c r="H161" s="148">
        <v>535000.0</v>
      </c>
      <c r="I161" s="148">
        <v>487907.0</v>
      </c>
      <c r="J161" s="112">
        <f t="shared" si="1"/>
        <v>47093</v>
      </c>
      <c r="K161" s="87"/>
      <c r="L161" s="8"/>
      <c r="M161" s="89">
        <v>3.0</v>
      </c>
      <c r="N161" s="89">
        <v>3.0</v>
      </c>
      <c r="O161" s="113">
        <v>2347.0</v>
      </c>
      <c r="P161" s="87">
        <v>76.66</v>
      </c>
      <c r="Q161" s="100" t="s">
        <v>11884</v>
      </c>
      <c r="R161" s="8" t="s">
        <v>66</v>
      </c>
      <c r="S161" s="8" t="s">
        <v>3337</v>
      </c>
      <c r="T161" s="8" t="s">
        <v>2900</v>
      </c>
      <c r="V161" s="149" t="s">
        <v>12662</v>
      </c>
      <c r="W161" s="107"/>
    </row>
    <row r="162">
      <c r="A162" s="6">
        <v>45677.0</v>
      </c>
      <c r="B162" s="8" t="s">
        <v>12663</v>
      </c>
      <c r="C162" s="88" t="s">
        <v>12664</v>
      </c>
      <c r="D162" s="7" t="s">
        <v>12665</v>
      </c>
      <c r="E162" s="8" t="s">
        <v>3306</v>
      </c>
      <c r="F162" s="89">
        <v>2.62</v>
      </c>
      <c r="G162" s="87">
        <v>1577.0</v>
      </c>
      <c r="H162" s="148">
        <v>340000.0</v>
      </c>
      <c r="I162" s="148">
        <v>319846.0</v>
      </c>
      <c r="J162" s="112">
        <f t="shared" si="1"/>
        <v>20154</v>
      </c>
      <c r="K162" s="87">
        <v>2925.0</v>
      </c>
      <c r="L162" s="8" t="s">
        <v>12666</v>
      </c>
      <c r="M162" s="89">
        <v>3.0</v>
      </c>
      <c r="N162" s="89">
        <v>2.0</v>
      </c>
      <c r="O162" s="113">
        <v>1294.0</v>
      </c>
      <c r="P162" s="87">
        <v>270.0</v>
      </c>
      <c r="Q162" s="100" t="s">
        <v>12217</v>
      </c>
      <c r="R162" s="8" t="s">
        <v>66</v>
      </c>
      <c r="S162" s="8" t="s">
        <v>3735</v>
      </c>
      <c r="T162" s="8" t="s">
        <v>2900</v>
      </c>
      <c r="U162" s="93" t="s">
        <v>12667</v>
      </c>
      <c r="V162" s="149" t="s">
        <v>12668</v>
      </c>
      <c r="W162" s="107"/>
    </row>
    <row r="163">
      <c r="A163" s="6">
        <v>45673.0</v>
      </c>
      <c r="B163" s="8" t="s">
        <v>12669</v>
      </c>
      <c r="C163" s="88" t="s">
        <v>12670</v>
      </c>
      <c r="D163" s="7" t="s">
        <v>12671</v>
      </c>
      <c r="E163" s="8" t="s">
        <v>3558</v>
      </c>
      <c r="F163" s="89">
        <v>2.73</v>
      </c>
      <c r="G163" s="87">
        <v>1816.0</v>
      </c>
      <c r="H163" s="148">
        <v>490000.0</v>
      </c>
      <c r="I163" s="148">
        <v>411900.0</v>
      </c>
      <c r="J163" s="112">
        <f t="shared" si="1"/>
        <v>78100</v>
      </c>
      <c r="K163" s="87">
        <v>2475.0</v>
      </c>
      <c r="L163" s="8" t="s">
        <v>12672</v>
      </c>
      <c r="M163" s="89">
        <v>5.0</v>
      </c>
      <c r="N163" s="89">
        <v>3.0</v>
      </c>
      <c r="O163" s="113">
        <v>3024.0</v>
      </c>
      <c r="P163" s="87"/>
      <c r="Q163" s="100" t="s">
        <v>12192</v>
      </c>
      <c r="R163" s="8" t="s">
        <v>66</v>
      </c>
      <c r="S163" s="8" t="s">
        <v>3385</v>
      </c>
      <c r="T163" s="8" t="s">
        <v>66</v>
      </c>
      <c r="U163" s="93" t="s">
        <v>12673</v>
      </c>
      <c r="V163" s="149" t="s">
        <v>12674</v>
      </c>
      <c r="W163" s="107"/>
    </row>
    <row r="164">
      <c r="A164" s="6">
        <v>45672.0</v>
      </c>
      <c r="B164" s="8" t="s">
        <v>12675</v>
      </c>
      <c r="C164" s="88" t="s">
        <v>12676</v>
      </c>
      <c r="D164" s="7" t="s">
        <v>12677</v>
      </c>
      <c r="E164" s="8" t="s">
        <v>3306</v>
      </c>
      <c r="F164" s="89">
        <v>2.5</v>
      </c>
      <c r="G164" s="87">
        <v>1145.0</v>
      </c>
      <c r="H164" s="148">
        <v>385000.0</v>
      </c>
      <c r="I164" s="148">
        <v>261305.0</v>
      </c>
      <c r="J164" s="112">
        <f t="shared" si="1"/>
        <v>123695</v>
      </c>
      <c r="K164" s="87">
        <v>2898.0</v>
      </c>
      <c r="L164" s="8" t="s">
        <v>12678</v>
      </c>
      <c r="M164" s="89">
        <v>4.0</v>
      </c>
      <c r="N164" s="89">
        <v>3.0</v>
      </c>
      <c r="O164" s="113">
        <v>1956.0</v>
      </c>
      <c r="P164" s="87">
        <v>470.0</v>
      </c>
      <c r="Q164" s="100" t="s">
        <v>12192</v>
      </c>
      <c r="R164" s="8" t="s">
        <v>66</v>
      </c>
      <c r="S164" s="8" t="s">
        <v>3337</v>
      </c>
      <c r="T164" s="8" t="s">
        <v>2900</v>
      </c>
      <c r="U164" s="107"/>
      <c r="V164" s="149" t="s">
        <v>12679</v>
      </c>
      <c r="W164" s="107"/>
    </row>
    <row r="165">
      <c r="A165" s="6">
        <v>45672.0</v>
      </c>
      <c r="B165" s="8" t="s">
        <v>12680</v>
      </c>
      <c r="C165" s="88" t="s">
        <v>12681</v>
      </c>
      <c r="D165" s="7" t="s">
        <v>12682</v>
      </c>
      <c r="E165" s="8" t="s">
        <v>3306</v>
      </c>
      <c r="F165" s="89">
        <v>2.875</v>
      </c>
      <c r="G165" s="87">
        <v>2007.0</v>
      </c>
      <c r="H165" s="148">
        <v>530000.0</v>
      </c>
      <c r="I165" s="148">
        <v>450173.0</v>
      </c>
      <c r="J165" s="112">
        <f t="shared" si="1"/>
        <v>79827</v>
      </c>
      <c r="K165" s="87">
        <v>2900.0</v>
      </c>
      <c r="L165" s="8" t="s">
        <v>12683</v>
      </c>
      <c r="M165" s="89">
        <v>4.0</v>
      </c>
      <c r="N165" s="89">
        <v>3.0</v>
      </c>
      <c r="O165" s="113">
        <v>3083.0</v>
      </c>
      <c r="P165" s="87">
        <v>39.3</v>
      </c>
      <c r="Q165" s="100" t="s">
        <v>12192</v>
      </c>
      <c r="R165" s="8" t="s">
        <v>66</v>
      </c>
      <c r="S165" s="8" t="s">
        <v>3337</v>
      </c>
      <c r="T165" s="8" t="s">
        <v>2900</v>
      </c>
      <c r="U165" s="107"/>
      <c r="V165" s="149" t="s">
        <v>12684</v>
      </c>
      <c r="W165" s="107"/>
    </row>
    <row r="166">
      <c r="A166" s="6">
        <v>45672.0</v>
      </c>
      <c r="B166" s="8" t="s">
        <v>12685</v>
      </c>
      <c r="C166" s="88" t="s">
        <v>12686</v>
      </c>
      <c r="D166" s="7" t="s">
        <v>12687</v>
      </c>
      <c r="E166" s="8" t="s">
        <v>3306</v>
      </c>
      <c r="F166" s="89">
        <v>2.64</v>
      </c>
      <c r="G166" s="87">
        <v>2476.0</v>
      </c>
      <c r="H166" s="148">
        <v>609000.0</v>
      </c>
      <c r="I166" s="148">
        <v>496436.0</v>
      </c>
      <c r="J166" s="112">
        <f t="shared" si="1"/>
        <v>112564</v>
      </c>
      <c r="K166" s="87">
        <v>2739.0</v>
      </c>
      <c r="L166" s="8" t="s">
        <v>12688</v>
      </c>
      <c r="M166" s="89">
        <v>3.0</v>
      </c>
      <c r="N166" s="89">
        <v>3.0</v>
      </c>
      <c r="O166" s="113">
        <v>1815.0</v>
      </c>
      <c r="P166" s="87">
        <v>244.0</v>
      </c>
      <c r="Q166" s="100" t="s">
        <v>11884</v>
      </c>
      <c r="R166" s="8" t="s">
        <v>66</v>
      </c>
      <c r="S166" s="8" t="s">
        <v>3337</v>
      </c>
      <c r="T166" s="8" t="s">
        <v>2900</v>
      </c>
      <c r="U166" s="107"/>
      <c r="V166" s="149" t="s">
        <v>12689</v>
      </c>
      <c r="W166" s="107"/>
    </row>
    <row r="167">
      <c r="A167" s="6">
        <v>45672.0</v>
      </c>
      <c r="B167" s="8" t="s">
        <v>12690</v>
      </c>
      <c r="C167" s="88" t="s">
        <v>12691</v>
      </c>
      <c r="D167" s="7" t="s">
        <v>12692</v>
      </c>
      <c r="E167" s="8" t="s">
        <v>3314</v>
      </c>
      <c r="F167" s="89">
        <v>2.65</v>
      </c>
      <c r="G167" s="87">
        <v>590.0</v>
      </c>
      <c r="H167" s="148">
        <v>210000.0</v>
      </c>
      <c r="I167" s="148">
        <v>121187.0</v>
      </c>
      <c r="J167" s="112">
        <f t="shared" si="1"/>
        <v>88813</v>
      </c>
      <c r="K167" s="87">
        <v>1600.0</v>
      </c>
      <c r="L167" s="8" t="s">
        <v>12693</v>
      </c>
      <c r="M167" s="89">
        <v>2.0</v>
      </c>
      <c r="N167" s="89">
        <v>1.0</v>
      </c>
      <c r="O167" s="113">
        <v>874.0</v>
      </c>
      <c r="P167" s="87">
        <v>507.23</v>
      </c>
      <c r="Q167" s="100" t="s">
        <v>11884</v>
      </c>
      <c r="R167" s="8" t="s">
        <v>66</v>
      </c>
      <c r="S167" s="8" t="s">
        <v>3337</v>
      </c>
      <c r="T167" s="8" t="s">
        <v>2900</v>
      </c>
      <c r="U167" s="107"/>
      <c r="V167" s="149" t="s">
        <v>12694</v>
      </c>
      <c r="W167" s="93" t="s">
        <v>12695</v>
      </c>
    </row>
    <row r="168">
      <c r="A168" s="6">
        <v>45672.0</v>
      </c>
      <c r="B168" s="8" t="s">
        <v>12696</v>
      </c>
      <c r="C168" s="88" t="s">
        <v>12697</v>
      </c>
      <c r="D168" s="7" t="s">
        <v>12698</v>
      </c>
      <c r="E168" s="8" t="s">
        <v>3314</v>
      </c>
      <c r="F168" s="89">
        <v>2.65</v>
      </c>
      <c r="G168" s="87">
        <v>1414.0</v>
      </c>
      <c r="H168" s="148">
        <v>360000.0</v>
      </c>
      <c r="I168" s="148">
        <v>284567.0</v>
      </c>
      <c r="J168" s="112">
        <f t="shared" si="1"/>
        <v>75433</v>
      </c>
      <c r="K168" s="87">
        <v>1895.0</v>
      </c>
      <c r="L168" s="8" t="s">
        <v>12699</v>
      </c>
      <c r="M168" s="89">
        <v>2.0</v>
      </c>
      <c r="N168" s="89">
        <v>1.0</v>
      </c>
      <c r="O168" s="113">
        <v>987.0</v>
      </c>
      <c r="P168" s="87">
        <v>735.0</v>
      </c>
      <c r="Q168" s="100" t="s">
        <v>11884</v>
      </c>
      <c r="R168" s="8" t="s">
        <v>66</v>
      </c>
      <c r="S168" s="8" t="s">
        <v>3337</v>
      </c>
      <c r="T168" s="8" t="s">
        <v>2900</v>
      </c>
      <c r="U168" s="107"/>
      <c r="V168" s="149" t="s">
        <v>12700</v>
      </c>
      <c r="W168" s="107"/>
    </row>
    <row r="169">
      <c r="A169" s="6">
        <v>45671.0</v>
      </c>
      <c r="B169" s="8" t="s">
        <v>12701</v>
      </c>
      <c r="C169" s="88" t="s">
        <v>12702</v>
      </c>
      <c r="D169" s="150" t="s">
        <v>12703</v>
      </c>
      <c r="E169" s="8" t="s">
        <v>3306</v>
      </c>
      <c r="F169" s="89">
        <v>2.625</v>
      </c>
      <c r="G169" s="87">
        <v>1581.0</v>
      </c>
      <c r="H169" s="148">
        <v>475000.0</v>
      </c>
      <c r="I169" s="148">
        <v>354070.0</v>
      </c>
      <c r="J169" s="112">
        <f t="shared" si="1"/>
        <v>120930</v>
      </c>
      <c r="K169" s="87">
        <f>1995+1400</f>
        <v>3395</v>
      </c>
      <c r="L169" s="8" t="s">
        <v>12704</v>
      </c>
      <c r="M169" s="89" t="s">
        <v>12705</v>
      </c>
      <c r="N169" s="89" t="s">
        <v>12706</v>
      </c>
      <c r="O169" s="113">
        <v>2224.0</v>
      </c>
      <c r="P169" s="87">
        <v>285.0</v>
      </c>
      <c r="Q169" s="100" t="s">
        <v>12192</v>
      </c>
      <c r="R169" s="8" t="s">
        <v>66</v>
      </c>
      <c r="S169" s="8" t="s">
        <v>3337</v>
      </c>
      <c r="T169" s="8" t="s">
        <v>2900</v>
      </c>
      <c r="U169" s="107"/>
      <c r="V169" s="149" t="s">
        <v>12707</v>
      </c>
      <c r="W169" s="107"/>
    </row>
    <row r="170">
      <c r="A170" s="6">
        <v>45670.0</v>
      </c>
      <c r="B170" s="8" t="s">
        <v>6806</v>
      </c>
      <c r="C170" s="88" t="s">
        <v>12708</v>
      </c>
      <c r="D170" s="7" t="s">
        <v>12709</v>
      </c>
      <c r="E170" s="8" t="s">
        <v>3851</v>
      </c>
      <c r="F170" s="89">
        <v>3.09</v>
      </c>
      <c r="G170" s="87">
        <v>1633.0</v>
      </c>
      <c r="H170" s="148">
        <v>315000.0</v>
      </c>
      <c r="I170" s="148">
        <v>357851.0</v>
      </c>
      <c r="J170" s="112">
        <f t="shared" si="1"/>
        <v>-42851</v>
      </c>
      <c r="K170" s="87">
        <v>2738.0</v>
      </c>
      <c r="L170" s="8"/>
      <c r="M170" s="89">
        <v>4.0</v>
      </c>
      <c r="N170" s="89">
        <v>2.0</v>
      </c>
      <c r="O170" s="113">
        <v>1252.0</v>
      </c>
      <c r="P170" s="87"/>
      <c r="Q170" s="100" t="s">
        <v>12192</v>
      </c>
      <c r="R170" s="8" t="s">
        <v>66</v>
      </c>
      <c r="S170" s="8" t="s">
        <v>7037</v>
      </c>
      <c r="T170" s="8"/>
      <c r="U170" s="107"/>
      <c r="V170" s="149" t="s">
        <v>12710</v>
      </c>
      <c r="W170" s="107"/>
    </row>
    <row r="171">
      <c r="A171" s="6">
        <v>45670.0</v>
      </c>
      <c r="B171" s="8" t="s">
        <v>12711</v>
      </c>
      <c r="C171" s="88" t="s">
        <v>12712</v>
      </c>
      <c r="D171" s="7" t="s">
        <v>12713</v>
      </c>
      <c r="E171" s="8" t="s">
        <v>3306</v>
      </c>
      <c r="F171" s="89">
        <v>2.5</v>
      </c>
      <c r="G171" s="87">
        <v>766.0</v>
      </c>
      <c r="H171" s="148">
        <v>230000.0</v>
      </c>
      <c r="I171" s="148">
        <v>174925.0</v>
      </c>
      <c r="J171" s="112">
        <f t="shared" si="1"/>
        <v>55075</v>
      </c>
      <c r="K171" s="87">
        <v>1313.0</v>
      </c>
      <c r="L171" s="8" t="s">
        <v>12714</v>
      </c>
      <c r="M171" s="89">
        <v>1.0</v>
      </c>
      <c r="N171" s="89">
        <v>1.0</v>
      </c>
      <c r="O171" s="113">
        <v>888.0</v>
      </c>
      <c r="P171" s="87">
        <v>505.0</v>
      </c>
      <c r="Q171" s="100" t="s">
        <v>12192</v>
      </c>
      <c r="R171" s="8" t="s">
        <v>66</v>
      </c>
      <c r="S171" s="8" t="s">
        <v>3337</v>
      </c>
      <c r="T171" s="8" t="s">
        <v>2900</v>
      </c>
      <c r="U171" s="107"/>
      <c r="V171" s="149" t="s">
        <v>12715</v>
      </c>
      <c r="W171" s="107"/>
    </row>
    <row r="172">
      <c r="A172" s="6">
        <v>45670.0</v>
      </c>
      <c r="B172" s="8" t="s">
        <v>12716</v>
      </c>
      <c r="C172" s="88" t="s">
        <v>12717</v>
      </c>
      <c r="D172" s="7" t="s">
        <v>12718</v>
      </c>
      <c r="E172" s="8" t="s">
        <v>3306</v>
      </c>
      <c r="F172" s="89">
        <v>2.5</v>
      </c>
      <c r="G172" s="87">
        <v>1090.0</v>
      </c>
      <c r="H172" s="148">
        <v>330000.0</v>
      </c>
      <c r="I172" s="148">
        <v>248862.0</v>
      </c>
      <c r="J172" s="112">
        <f t="shared" si="1"/>
        <v>81138</v>
      </c>
      <c r="K172" s="87">
        <v>1874.0</v>
      </c>
      <c r="L172" s="8" t="s">
        <v>12719</v>
      </c>
      <c r="M172" s="89">
        <v>2.0</v>
      </c>
      <c r="N172" s="89">
        <v>2.0</v>
      </c>
      <c r="O172" s="113">
        <v>1506.0</v>
      </c>
      <c r="P172" s="87">
        <v>250.0</v>
      </c>
      <c r="Q172" s="100" t="s">
        <v>12192</v>
      </c>
      <c r="R172" s="8" t="s">
        <v>66</v>
      </c>
      <c r="S172" s="8" t="s">
        <v>3337</v>
      </c>
      <c r="T172" s="8" t="s">
        <v>2900</v>
      </c>
      <c r="U172" s="107"/>
      <c r="V172" s="149" t="s">
        <v>12720</v>
      </c>
      <c r="W172" s="107"/>
    </row>
    <row r="173">
      <c r="A173" s="6">
        <v>45670.0</v>
      </c>
      <c r="B173" s="8" t="s">
        <v>12721</v>
      </c>
      <c r="C173" s="88" t="s">
        <v>12722</v>
      </c>
      <c r="D173" s="7" t="s">
        <v>12723</v>
      </c>
      <c r="E173" s="8" t="s">
        <v>3306</v>
      </c>
      <c r="F173" s="89">
        <v>2.625</v>
      </c>
      <c r="G173" s="87">
        <v>1904.0</v>
      </c>
      <c r="H173" s="148">
        <v>570000.0</v>
      </c>
      <c r="I173" s="148">
        <v>432150.0</v>
      </c>
      <c r="J173" s="112">
        <f t="shared" si="1"/>
        <v>137850</v>
      </c>
      <c r="K173" s="87">
        <v>3000.0</v>
      </c>
      <c r="L173" s="8" t="s">
        <v>12724</v>
      </c>
      <c r="M173" s="89">
        <v>4.0</v>
      </c>
      <c r="N173" s="89">
        <v>3.0</v>
      </c>
      <c r="O173" s="113">
        <v>2556.0</v>
      </c>
      <c r="P173" s="87">
        <v>35.0</v>
      </c>
      <c r="Q173" s="100" t="s">
        <v>12192</v>
      </c>
      <c r="R173" s="8" t="s">
        <v>66</v>
      </c>
      <c r="S173" s="8" t="s">
        <v>3337</v>
      </c>
      <c r="T173" s="8" t="s">
        <v>2900</v>
      </c>
      <c r="U173" s="107"/>
      <c r="V173" s="149" t="s">
        <v>12725</v>
      </c>
      <c r="W173" s="107"/>
    </row>
    <row r="174">
      <c r="A174" s="6">
        <v>45670.0</v>
      </c>
      <c r="B174" s="8" t="s">
        <v>12726</v>
      </c>
      <c r="C174" s="88" t="s">
        <v>12727</v>
      </c>
      <c r="D174" s="7" t="s">
        <v>12728</v>
      </c>
      <c r="E174" s="8" t="s">
        <v>3306</v>
      </c>
      <c r="F174" s="89">
        <v>4.67</v>
      </c>
      <c r="G174" s="87">
        <v>3568.0</v>
      </c>
      <c r="H174" s="148">
        <v>640000.0</v>
      </c>
      <c r="I174" s="148">
        <v>660544.0</v>
      </c>
      <c r="J174" s="112">
        <f t="shared" si="1"/>
        <v>-20544</v>
      </c>
      <c r="K174" s="87">
        <v>3197.0</v>
      </c>
      <c r="L174" s="8"/>
      <c r="M174" s="89">
        <v>4.0</v>
      </c>
      <c r="N174" s="89">
        <v>3.0</v>
      </c>
      <c r="O174" s="113">
        <v>3710.0</v>
      </c>
      <c r="P174" s="87">
        <v>90.0</v>
      </c>
      <c r="Q174" s="100" t="s">
        <v>12192</v>
      </c>
      <c r="R174" s="8" t="s">
        <v>66</v>
      </c>
      <c r="S174" s="8" t="s">
        <v>3337</v>
      </c>
      <c r="T174" s="8" t="s">
        <v>2900</v>
      </c>
      <c r="U174" s="107"/>
      <c r="V174" s="149" t="s">
        <v>12729</v>
      </c>
      <c r="W174" s="107"/>
    </row>
    <row r="175">
      <c r="A175" s="6">
        <v>45670.0</v>
      </c>
      <c r="B175" s="8" t="s">
        <v>12208</v>
      </c>
      <c r="C175" s="88" t="s">
        <v>12730</v>
      </c>
      <c r="D175" s="7" t="s">
        <v>12731</v>
      </c>
      <c r="E175" s="8" t="s">
        <v>3306</v>
      </c>
      <c r="F175" s="89">
        <v>2.58</v>
      </c>
      <c r="G175" s="87">
        <v>1131.0</v>
      </c>
      <c r="H175" s="148">
        <v>300000.0</v>
      </c>
      <c r="I175" s="148">
        <v>214759.0</v>
      </c>
      <c r="J175" s="112">
        <f t="shared" si="1"/>
        <v>85241</v>
      </c>
      <c r="K175" s="87">
        <v>1800.0</v>
      </c>
      <c r="L175" s="8" t="s">
        <v>12732</v>
      </c>
      <c r="M175" s="89">
        <v>2.0</v>
      </c>
      <c r="N175" s="89">
        <v>2.0</v>
      </c>
      <c r="O175" s="113">
        <v>1125.0</v>
      </c>
      <c r="P175" s="87">
        <v>449.0</v>
      </c>
      <c r="Q175" s="100" t="s">
        <v>12217</v>
      </c>
      <c r="R175" s="8" t="s">
        <v>66</v>
      </c>
      <c r="S175" s="8" t="s">
        <v>3337</v>
      </c>
      <c r="T175" s="8" t="s">
        <v>2900</v>
      </c>
      <c r="U175" s="107"/>
      <c r="V175" s="149" t="s">
        <v>12733</v>
      </c>
      <c r="W175" s="107"/>
    </row>
    <row r="176">
      <c r="A176" s="6">
        <v>45670.0</v>
      </c>
      <c r="B176" s="8" t="s">
        <v>12734</v>
      </c>
      <c r="C176" s="88" t="s">
        <v>12735</v>
      </c>
      <c r="D176" s="7" t="s">
        <v>12736</v>
      </c>
      <c r="E176" s="8" t="s">
        <v>3306</v>
      </c>
      <c r="F176" s="89">
        <v>2.73</v>
      </c>
      <c r="G176" s="87">
        <v>2068.0</v>
      </c>
      <c r="H176" s="148">
        <v>465000.0</v>
      </c>
      <c r="I176" s="148">
        <v>379094.0</v>
      </c>
      <c r="J176" s="112">
        <f t="shared" si="1"/>
        <v>85906</v>
      </c>
      <c r="K176" s="87">
        <v>2470.0</v>
      </c>
      <c r="L176" s="8" t="s">
        <v>12737</v>
      </c>
      <c r="M176" s="89">
        <v>4.0</v>
      </c>
      <c r="N176" s="89">
        <v>3.0</v>
      </c>
      <c r="O176" s="113">
        <v>2194.0</v>
      </c>
      <c r="P176" s="87"/>
      <c r="Q176" s="100" t="s">
        <v>12217</v>
      </c>
      <c r="R176" s="8" t="s">
        <v>66</v>
      </c>
      <c r="S176" s="8" t="s">
        <v>3337</v>
      </c>
      <c r="T176" s="8" t="s">
        <v>2900</v>
      </c>
      <c r="U176" s="107"/>
      <c r="V176" s="149" t="s">
        <v>12738</v>
      </c>
      <c r="W176" s="107"/>
    </row>
    <row r="177">
      <c r="A177" s="6">
        <v>45665.0</v>
      </c>
      <c r="B177" s="8" t="s">
        <v>12739</v>
      </c>
      <c r="C177" s="88" t="s">
        <v>12740</v>
      </c>
      <c r="D177" s="7" t="s">
        <v>12741</v>
      </c>
      <c r="E177" s="8" t="s">
        <v>3306</v>
      </c>
      <c r="F177" s="89">
        <v>2.62</v>
      </c>
      <c r="G177" s="87">
        <v>2353.0</v>
      </c>
      <c r="H177" s="148">
        <v>465000.0</v>
      </c>
      <c r="I177" s="148">
        <v>445422.0</v>
      </c>
      <c r="J177" s="112">
        <f t="shared" si="1"/>
        <v>19578</v>
      </c>
      <c r="K177" s="87">
        <v>2491.0</v>
      </c>
      <c r="L177" s="8" t="s">
        <v>12742</v>
      </c>
      <c r="M177" s="89">
        <v>4.0</v>
      </c>
      <c r="N177" s="89">
        <v>2.0</v>
      </c>
      <c r="O177" s="113">
        <v>2416.0</v>
      </c>
      <c r="P177" s="87"/>
      <c r="Q177" s="100" t="s">
        <v>12217</v>
      </c>
      <c r="R177" s="8" t="s">
        <v>2900</v>
      </c>
      <c r="S177" s="8" t="s">
        <v>3337</v>
      </c>
      <c r="T177" s="8" t="s">
        <v>2900</v>
      </c>
      <c r="U177" s="107"/>
      <c r="V177" s="149" t="s">
        <v>12743</v>
      </c>
      <c r="W177" s="107"/>
    </row>
    <row r="178">
      <c r="A178" s="6">
        <v>45665.0</v>
      </c>
      <c r="B178" s="8" t="s">
        <v>12744</v>
      </c>
      <c r="C178" s="88" t="s">
        <v>12745</v>
      </c>
      <c r="D178" s="7" t="s">
        <v>12746</v>
      </c>
      <c r="E178" s="8" t="s">
        <v>3314</v>
      </c>
      <c r="F178" s="89">
        <v>2.59</v>
      </c>
      <c r="G178" s="87">
        <v>2122.0</v>
      </c>
      <c r="H178" s="148">
        <v>537000.0</v>
      </c>
      <c r="I178" s="148">
        <v>442184.0</v>
      </c>
      <c r="J178" s="112">
        <f t="shared" si="1"/>
        <v>94816</v>
      </c>
      <c r="K178" s="87">
        <v>2823.0</v>
      </c>
      <c r="L178" s="8" t="s">
        <v>12747</v>
      </c>
      <c r="M178" s="89">
        <v>3.0</v>
      </c>
      <c r="N178" s="89">
        <v>2.0</v>
      </c>
      <c r="O178" s="113">
        <v>1124.0</v>
      </c>
      <c r="P178" s="87"/>
      <c r="Q178" s="100" t="s">
        <v>11884</v>
      </c>
      <c r="R178" s="8" t="s">
        <v>66</v>
      </c>
      <c r="S178" s="8" t="s">
        <v>3337</v>
      </c>
      <c r="T178" s="8" t="s">
        <v>2900</v>
      </c>
      <c r="U178" s="107"/>
      <c r="V178" s="149" t="s">
        <v>12748</v>
      </c>
      <c r="W178" s="107"/>
    </row>
    <row r="179">
      <c r="A179" s="6">
        <v>45664.0</v>
      </c>
      <c r="B179" s="8" t="s">
        <v>12749</v>
      </c>
      <c r="C179" s="88" t="s">
        <v>12750</v>
      </c>
      <c r="D179" s="7" t="s">
        <v>12751</v>
      </c>
      <c r="E179" s="8" t="s">
        <v>3306</v>
      </c>
      <c r="F179" s="89">
        <v>3.92</v>
      </c>
      <c r="G179" s="87">
        <v>2701.0</v>
      </c>
      <c r="H179" s="148">
        <v>600000.0</v>
      </c>
      <c r="I179" s="148">
        <v>542374.0</v>
      </c>
      <c r="J179" s="112">
        <f t="shared" si="1"/>
        <v>57626</v>
      </c>
      <c r="K179" s="87">
        <v>2973.0</v>
      </c>
      <c r="L179" s="8" t="s">
        <v>12752</v>
      </c>
      <c r="M179" s="89">
        <v>3.0</v>
      </c>
      <c r="N179" s="89">
        <v>3.0</v>
      </c>
      <c r="O179" s="113">
        <v>3972.0</v>
      </c>
      <c r="P179" s="87">
        <v>90.0</v>
      </c>
      <c r="Q179" s="100" t="s">
        <v>12192</v>
      </c>
      <c r="R179" s="8" t="s">
        <v>66</v>
      </c>
      <c r="S179" s="8" t="s">
        <v>3735</v>
      </c>
      <c r="T179" s="8" t="s">
        <v>2900</v>
      </c>
      <c r="U179" s="107"/>
      <c r="V179" s="149" t="s">
        <v>12753</v>
      </c>
      <c r="W179" s="107"/>
    </row>
    <row r="180">
      <c r="A180" s="6">
        <v>45663.0</v>
      </c>
      <c r="B180" s="8" t="s">
        <v>3786</v>
      </c>
      <c r="C180" s="88" t="s">
        <v>12754</v>
      </c>
      <c r="D180" s="7" t="s">
        <v>12755</v>
      </c>
      <c r="E180" s="8" t="s">
        <v>3306</v>
      </c>
      <c r="F180" s="89">
        <v>5.1</v>
      </c>
      <c r="G180" s="87">
        <v>3435.0</v>
      </c>
      <c r="H180" s="148">
        <v>650000.0</v>
      </c>
      <c r="I180" s="148">
        <v>608924.0</v>
      </c>
      <c r="J180" s="112">
        <f t="shared" si="1"/>
        <v>41076</v>
      </c>
      <c r="K180" s="87">
        <f>1695*2</f>
        <v>3390</v>
      </c>
      <c r="L180" s="8" t="s">
        <v>12756</v>
      </c>
      <c r="M180" s="89">
        <v>4.0</v>
      </c>
      <c r="N180" s="89">
        <v>2.0</v>
      </c>
      <c r="O180" s="113">
        <v>1961.0</v>
      </c>
      <c r="P180" s="87"/>
      <c r="Q180" s="100" t="s">
        <v>12192</v>
      </c>
      <c r="R180" s="8" t="s">
        <v>66</v>
      </c>
      <c r="S180" s="8" t="s">
        <v>3337</v>
      </c>
      <c r="T180" s="8" t="s">
        <v>2900</v>
      </c>
      <c r="U180" s="107"/>
      <c r="V180" s="149" t="s">
        <v>12757</v>
      </c>
      <c r="W180" s="107"/>
    </row>
    <row r="181">
      <c r="A181" s="6">
        <v>45663.0</v>
      </c>
      <c r="B181" s="8" t="s">
        <v>12758</v>
      </c>
      <c r="C181" s="88" t="s">
        <v>12759</v>
      </c>
      <c r="D181" s="7" t="s">
        <v>12760</v>
      </c>
      <c r="E181" s="8" t="s">
        <v>3306</v>
      </c>
      <c r="F181" s="89">
        <v>2.875</v>
      </c>
      <c r="G181" s="87">
        <v>2084.0</v>
      </c>
      <c r="H181" s="148">
        <v>520000.0</v>
      </c>
      <c r="I181" s="148">
        <v>467460.0</v>
      </c>
      <c r="J181" s="112">
        <f t="shared" si="1"/>
        <v>52540</v>
      </c>
      <c r="K181" s="87">
        <v>2795.0</v>
      </c>
      <c r="L181" s="8" t="s">
        <v>12761</v>
      </c>
      <c r="M181" s="89">
        <v>3.0</v>
      </c>
      <c r="N181" s="89">
        <v>2.0</v>
      </c>
      <c r="O181" s="113">
        <v>1690.0</v>
      </c>
      <c r="P181" s="87"/>
      <c r="Q181" s="100" t="s">
        <v>12192</v>
      </c>
      <c r="R181" s="8" t="s">
        <v>66</v>
      </c>
      <c r="S181" s="8" t="s">
        <v>3735</v>
      </c>
      <c r="T181" s="8" t="s">
        <v>2900</v>
      </c>
      <c r="U181" s="107"/>
      <c r="V181" s="149" t="s">
        <v>12762</v>
      </c>
      <c r="W181" s="107"/>
    </row>
    <row r="182">
      <c r="A182" s="6">
        <v>45663.0</v>
      </c>
      <c r="B182" s="8" t="s">
        <v>3821</v>
      </c>
      <c r="C182" s="88" t="s">
        <v>12763</v>
      </c>
      <c r="D182" s="7" t="s">
        <v>12764</v>
      </c>
      <c r="E182" s="8" t="s">
        <v>3306</v>
      </c>
      <c r="F182" s="89">
        <v>4.0</v>
      </c>
      <c r="G182" s="87">
        <v>1169.0</v>
      </c>
      <c r="H182" s="148">
        <v>227500.0</v>
      </c>
      <c r="I182" s="148">
        <v>238462.0</v>
      </c>
      <c r="J182" s="112">
        <f t="shared" si="1"/>
        <v>-10962</v>
      </c>
      <c r="K182" s="87">
        <v>1275.0</v>
      </c>
      <c r="L182" s="8" t="s">
        <v>12765</v>
      </c>
      <c r="M182" s="89">
        <v>2.0</v>
      </c>
      <c r="N182" s="89">
        <v>1.0</v>
      </c>
      <c r="O182" s="113">
        <v>858.0</v>
      </c>
      <c r="P182" s="87">
        <v>300.0</v>
      </c>
      <c r="Q182" s="100" t="s">
        <v>12192</v>
      </c>
      <c r="R182" s="8" t="s">
        <v>66</v>
      </c>
      <c r="S182" s="8" t="s">
        <v>3337</v>
      </c>
      <c r="T182" s="8" t="s">
        <v>2900</v>
      </c>
      <c r="U182" s="107"/>
      <c r="V182" s="149" t="s">
        <v>12766</v>
      </c>
      <c r="W182" s="107"/>
    </row>
    <row r="183">
      <c r="A183" s="6">
        <v>45663.0</v>
      </c>
      <c r="B183" s="8" t="s">
        <v>3739</v>
      </c>
      <c r="C183" s="88" t="s">
        <v>12767</v>
      </c>
      <c r="D183" s="7" t="s">
        <v>12768</v>
      </c>
      <c r="E183" s="8" t="s">
        <v>3306</v>
      </c>
      <c r="F183" s="89">
        <v>5.125</v>
      </c>
      <c r="G183" s="87">
        <v>2005.0</v>
      </c>
      <c r="H183" s="148">
        <v>310000.0</v>
      </c>
      <c r="I183" s="148">
        <v>355448.0</v>
      </c>
      <c r="J183" s="112">
        <f t="shared" si="1"/>
        <v>-45448</v>
      </c>
      <c r="K183" s="87">
        <v>1900.0</v>
      </c>
      <c r="L183" s="8" t="s">
        <v>12769</v>
      </c>
      <c r="M183" s="89">
        <v>2.0</v>
      </c>
      <c r="N183" s="89">
        <v>2.0</v>
      </c>
      <c r="O183" s="113">
        <v>1145.0</v>
      </c>
      <c r="P183" s="87"/>
      <c r="Q183" s="100" t="s">
        <v>12192</v>
      </c>
      <c r="R183" s="8" t="s">
        <v>2900</v>
      </c>
      <c r="S183" s="8" t="s">
        <v>3337</v>
      </c>
      <c r="T183" s="8" t="s">
        <v>2900</v>
      </c>
      <c r="U183" s="107"/>
      <c r="V183" s="149" t="s">
        <v>12770</v>
      </c>
      <c r="W183" s="107"/>
    </row>
    <row r="184">
      <c r="A184" s="6">
        <v>45663.0</v>
      </c>
      <c r="B184" s="8" t="s">
        <v>4697</v>
      </c>
      <c r="C184" s="88" t="s">
        <v>12771</v>
      </c>
      <c r="D184" s="7" t="s">
        <v>12772</v>
      </c>
      <c r="E184" s="8" t="s">
        <v>3306</v>
      </c>
      <c r="F184" s="89">
        <v>2.98</v>
      </c>
      <c r="G184" s="87">
        <v>2693.0</v>
      </c>
      <c r="H184" s="148">
        <v>687777.0</v>
      </c>
      <c r="I184" s="148">
        <v>539022.0</v>
      </c>
      <c r="J184" s="112">
        <f t="shared" si="1"/>
        <v>148755</v>
      </c>
      <c r="K184" s="87">
        <v>2700.0</v>
      </c>
      <c r="L184" s="8" t="s">
        <v>12773</v>
      </c>
      <c r="M184" s="89">
        <v>4.0</v>
      </c>
      <c r="N184" s="89">
        <v>4.0</v>
      </c>
      <c r="O184" s="113">
        <v>2716.0</v>
      </c>
      <c r="P184" s="87">
        <v>140.0</v>
      </c>
      <c r="Q184" s="100" t="s">
        <v>12217</v>
      </c>
      <c r="R184" s="8" t="s">
        <v>66</v>
      </c>
      <c r="S184" s="8" t="s">
        <v>3337</v>
      </c>
      <c r="T184" s="8" t="s">
        <v>2900</v>
      </c>
      <c r="U184" s="107"/>
      <c r="V184" s="149" t="s">
        <v>12774</v>
      </c>
      <c r="W184" s="107"/>
    </row>
    <row r="185">
      <c r="A185" s="6">
        <v>45663.0</v>
      </c>
      <c r="B185" s="8" t="s">
        <v>12775</v>
      </c>
      <c r="C185" s="88" t="s">
        <v>12776</v>
      </c>
      <c r="D185" s="7" t="s">
        <v>12777</v>
      </c>
      <c r="E185" s="8" t="s">
        <v>3306</v>
      </c>
      <c r="F185" s="89">
        <v>2.75</v>
      </c>
      <c r="G185" s="87">
        <v>2524.0</v>
      </c>
      <c r="H185" s="148">
        <v>629900.0</v>
      </c>
      <c r="I185" s="148">
        <v>573216.0</v>
      </c>
      <c r="J185" s="112">
        <f t="shared" si="1"/>
        <v>56684</v>
      </c>
      <c r="K185" s="87">
        <v>3750.0</v>
      </c>
      <c r="L185" s="8" t="s">
        <v>12778</v>
      </c>
      <c r="M185" s="89">
        <v>5.0</v>
      </c>
      <c r="N185" s="89">
        <v>4.0</v>
      </c>
      <c r="O185" s="113">
        <v>3281.0</v>
      </c>
      <c r="P185" s="87"/>
      <c r="Q185" s="100" t="s">
        <v>12192</v>
      </c>
      <c r="R185" s="8" t="s">
        <v>66</v>
      </c>
      <c r="S185" s="8" t="s">
        <v>3735</v>
      </c>
      <c r="T185" s="8" t="s">
        <v>66</v>
      </c>
      <c r="U185" s="93" t="s">
        <v>12779</v>
      </c>
      <c r="V185" s="149" t="s">
        <v>12780</v>
      </c>
      <c r="W185" s="107"/>
    </row>
    <row r="186">
      <c r="A186" s="6">
        <v>45663.0</v>
      </c>
      <c r="B186" s="8" t="s">
        <v>9872</v>
      </c>
      <c r="C186" s="88" t="s">
        <v>12781</v>
      </c>
      <c r="D186" s="7" t="s">
        <v>12782</v>
      </c>
      <c r="E186" s="8" t="s">
        <v>3306</v>
      </c>
      <c r="F186" s="89">
        <v>3.99</v>
      </c>
      <c r="G186" s="87">
        <v>1840.0</v>
      </c>
      <c r="H186" s="148">
        <v>375000.0</v>
      </c>
      <c r="I186" s="148">
        <v>337000.0</v>
      </c>
      <c r="J186" s="112">
        <f t="shared" si="1"/>
        <v>38000</v>
      </c>
      <c r="K186" s="87">
        <v>2250.0</v>
      </c>
      <c r="L186" s="8" t="s">
        <v>12783</v>
      </c>
      <c r="M186" s="89">
        <v>4.0</v>
      </c>
      <c r="N186" s="89">
        <v>3.0</v>
      </c>
      <c r="O186" s="113">
        <v>2384.0</v>
      </c>
      <c r="P186" s="87"/>
      <c r="Q186" s="100" t="s">
        <v>11884</v>
      </c>
      <c r="R186" s="8" t="s">
        <v>66</v>
      </c>
      <c r="S186" s="8" t="s">
        <v>3735</v>
      </c>
      <c r="T186" s="8" t="s">
        <v>66</v>
      </c>
      <c r="U186" s="93" t="s">
        <v>12784</v>
      </c>
      <c r="V186" s="149" t="s">
        <v>12785</v>
      </c>
      <c r="W186" s="107"/>
    </row>
    <row r="187">
      <c r="A187" s="6">
        <v>45660.0</v>
      </c>
      <c r="B187" s="8" t="s">
        <v>12786</v>
      </c>
      <c r="C187" s="88" t="s">
        <v>12787</v>
      </c>
      <c r="D187" s="7" t="s">
        <v>12788</v>
      </c>
      <c r="E187" s="8" t="s">
        <v>3851</v>
      </c>
      <c r="F187" s="89">
        <v>2.82</v>
      </c>
      <c r="G187" s="87">
        <v>1029.0</v>
      </c>
      <c r="H187" s="148">
        <v>255000.0</v>
      </c>
      <c r="I187" s="148">
        <v>209055.0</v>
      </c>
      <c r="J187" s="112">
        <f t="shared" si="1"/>
        <v>45945</v>
      </c>
      <c r="K187" s="87"/>
      <c r="L187" s="8"/>
      <c r="M187" s="89">
        <v>2.0</v>
      </c>
      <c r="N187" s="89">
        <v>2.0</v>
      </c>
      <c r="O187" s="113">
        <v>981.0</v>
      </c>
      <c r="P187" s="87"/>
      <c r="Q187" s="100" t="s">
        <v>11884</v>
      </c>
      <c r="R187" s="8" t="s">
        <v>66</v>
      </c>
      <c r="S187" s="8" t="s">
        <v>3337</v>
      </c>
      <c r="T187" s="8" t="s">
        <v>2900</v>
      </c>
      <c r="U187" s="107"/>
      <c r="V187" s="149" t="s">
        <v>12789</v>
      </c>
      <c r="W187" s="107"/>
    </row>
    <row r="188">
      <c r="A188" s="6">
        <v>45660.0</v>
      </c>
      <c r="B188" s="8" t="s">
        <v>12790</v>
      </c>
      <c r="C188" s="88" t="s">
        <v>12791</v>
      </c>
      <c r="D188" s="7" t="s">
        <v>12792</v>
      </c>
      <c r="E188" s="8" t="s">
        <v>3306</v>
      </c>
      <c r="F188" s="89">
        <v>2.5</v>
      </c>
      <c r="G188" s="87">
        <v>1232.0</v>
      </c>
      <c r="H188" s="148">
        <v>350000.0</v>
      </c>
      <c r="I188" s="148">
        <v>281934.0</v>
      </c>
      <c r="J188" s="112">
        <f t="shared" si="1"/>
        <v>68066</v>
      </c>
      <c r="K188" s="87">
        <v>2273.0</v>
      </c>
      <c r="L188" s="8" t="s">
        <v>12793</v>
      </c>
      <c r="M188" s="89">
        <v>3.0</v>
      </c>
      <c r="N188" s="89">
        <v>1.0</v>
      </c>
      <c r="O188" s="113">
        <v>864.0</v>
      </c>
      <c r="P188" s="87"/>
      <c r="Q188" s="100" t="s">
        <v>12217</v>
      </c>
      <c r="R188" s="8" t="s">
        <v>2900</v>
      </c>
      <c r="S188" s="8" t="s">
        <v>3337</v>
      </c>
      <c r="T188" s="8" t="s">
        <v>2900</v>
      </c>
      <c r="U188" s="107"/>
      <c r="V188" s="149" t="s">
        <v>12794</v>
      </c>
      <c r="W188" s="107"/>
    </row>
    <row r="189">
      <c r="A189" s="6">
        <v>45659.0</v>
      </c>
      <c r="B189" s="8" t="s">
        <v>12795</v>
      </c>
      <c r="C189" s="88" t="s">
        <v>12796</v>
      </c>
      <c r="D189" s="7" t="s">
        <v>12797</v>
      </c>
      <c r="E189" s="8" t="s">
        <v>3306</v>
      </c>
      <c r="F189" s="89">
        <v>5.1</v>
      </c>
      <c r="G189" s="87">
        <v>2910.0</v>
      </c>
      <c r="H189" s="148">
        <v>550000.0</v>
      </c>
      <c r="I189" s="148">
        <v>515935.0</v>
      </c>
      <c r="J189" s="112">
        <f t="shared" si="1"/>
        <v>34065</v>
      </c>
      <c r="K189" s="87">
        <v>3080.0</v>
      </c>
      <c r="L189" s="8" t="s">
        <v>12798</v>
      </c>
      <c r="M189" s="89">
        <v>4.0</v>
      </c>
      <c r="N189" s="89">
        <v>3.0</v>
      </c>
      <c r="O189" s="113">
        <v>2552.0</v>
      </c>
      <c r="P189" s="87"/>
      <c r="Q189" s="100" t="s">
        <v>12192</v>
      </c>
      <c r="R189" s="8" t="s">
        <v>66</v>
      </c>
      <c r="S189" s="8" t="s">
        <v>3337</v>
      </c>
      <c r="T189" s="8" t="s">
        <v>2900</v>
      </c>
      <c r="U189" s="107"/>
      <c r="V189" s="149" t="s">
        <v>12799</v>
      </c>
      <c r="W189" s="107"/>
    </row>
    <row r="190">
      <c r="A190" s="6">
        <v>45656.0</v>
      </c>
      <c r="B190" s="8" t="s">
        <v>10868</v>
      </c>
      <c r="C190" s="88" t="s">
        <v>12800</v>
      </c>
      <c r="D190" s="7" t="s">
        <v>12801</v>
      </c>
      <c r="E190" s="8" t="s">
        <v>3306</v>
      </c>
      <c r="F190" s="89">
        <v>2.75</v>
      </c>
      <c r="G190" s="87">
        <v>1123.0</v>
      </c>
      <c r="H190" s="148">
        <v>289900.0</v>
      </c>
      <c r="I190" s="148">
        <v>248900.0</v>
      </c>
      <c r="J190" s="112">
        <f t="shared" si="1"/>
        <v>41000</v>
      </c>
      <c r="K190" s="87">
        <v>2400.0</v>
      </c>
      <c r="L190" s="8" t="s">
        <v>12802</v>
      </c>
      <c r="M190" s="89">
        <v>4.0</v>
      </c>
      <c r="N190" s="89">
        <v>3.0</v>
      </c>
      <c r="O190" s="113">
        <v>2208.0</v>
      </c>
      <c r="P190" s="87"/>
      <c r="Q190" s="100" t="s">
        <v>12217</v>
      </c>
      <c r="R190" s="8" t="s">
        <v>66</v>
      </c>
      <c r="S190" s="8" t="s">
        <v>3735</v>
      </c>
      <c r="T190" s="8" t="s">
        <v>2900</v>
      </c>
      <c r="U190" s="107"/>
      <c r="V190" s="149" t="s">
        <v>12803</v>
      </c>
      <c r="W190" s="107"/>
    </row>
    <row r="191">
      <c r="A191" s="6">
        <v>45656.0</v>
      </c>
      <c r="B191" s="8" t="s">
        <v>11351</v>
      </c>
      <c r="C191" s="88" t="s">
        <v>12804</v>
      </c>
      <c r="D191" s="7" t="s">
        <v>12805</v>
      </c>
      <c r="E191" s="8" t="s">
        <v>3306</v>
      </c>
      <c r="F191" s="89">
        <v>4.42</v>
      </c>
      <c r="G191" s="87">
        <v>1606.0</v>
      </c>
      <c r="H191" s="148">
        <v>353000.0</v>
      </c>
      <c r="I191" s="148">
        <v>305956.0</v>
      </c>
      <c r="J191" s="112">
        <f t="shared" si="1"/>
        <v>47044</v>
      </c>
      <c r="K191" s="87">
        <v>1800.0</v>
      </c>
      <c r="L191" s="8" t="s">
        <v>12806</v>
      </c>
      <c r="M191" s="89">
        <v>3.0</v>
      </c>
      <c r="N191" s="89">
        <v>2.0</v>
      </c>
      <c r="O191" s="113">
        <v>1331.0</v>
      </c>
      <c r="P191" s="87" t="s">
        <v>5167</v>
      </c>
      <c r="Q191" s="100" t="s">
        <v>12217</v>
      </c>
      <c r="R191" s="8" t="s">
        <v>66</v>
      </c>
      <c r="S191" s="8" t="s">
        <v>3337</v>
      </c>
      <c r="T191" s="8" t="s">
        <v>2900</v>
      </c>
      <c r="U191" s="107"/>
      <c r="V191" s="149" t="s">
        <v>12807</v>
      </c>
      <c r="W191" s="107"/>
    </row>
    <row r="192">
      <c r="A192" s="6">
        <v>45656.0</v>
      </c>
      <c r="B192" s="8" t="s">
        <v>12808</v>
      </c>
      <c r="C192" s="88" t="s">
        <v>12809</v>
      </c>
      <c r="D192" s="7" t="s">
        <v>12810</v>
      </c>
      <c r="E192" s="8" t="s">
        <v>3306</v>
      </c>
      <c r="F192" s="89">
        <v>3.0</v>
      </c>
      <c r="G192" s="87">
        <v>1141.0</v>
      </c>
      <c r="H192" s="148">
        <v>375000.0</v>
      </c>
      <c r="I192" s="148">
        <v>244000.0</v>
      </c>
      <c r="J192" s="112">
        <f t="shared" si="1"/>
        <v>131000</v>
      </c>
      <c r="K192" s="87">
        <v>1995.0</v>
      </c>
      <c r="L192" s="8" t="s">
        <v>12811</v>
      </c>
      <c r="M192" s="89">
        <v>5.0</v>
      </c>
      <c r="N192" s="89">
        <v>3.0</v>
      </c>
      <c r="O192" s="113">
        <v>3444.0</v>
      </c>
      <c r="P192" s="87"/>
      <c r="Q192" s="100" t="s">
        <v>12217</v>
      </c>
      <c r="R192" s="8" t="s">
        <v>2900</v>
      </c>
      <c r="S192" s="8" t="s">
        <v>2900</v>
      </c>
      <c r="T192" s="8" t="s">
        <v>2900</v>
      </c>
      <c r="U192" s="107"/>
      <c r="V192" s="149" t="s">
        <v>12812</v>
      </c>
      <c r="W192" s="107"/>
    </row>
    <row r="193">
      <c r="A193" s="6">
        <v>45656.0</v>
      </c>
      <c r="B193" s="8" t="s">
        <v>4008</v>
      </c>
      <c r="C193" s="88" t="s">
        <v>12813</v>
      </c>
      <c r="D193" s="7" t="s">
        <v>12814</v>
      </c>
      <c r="E193" s="8" t="s">
        <v>3314</v>
      </c>
      <c r="F193" s="89">
        <v>4.25</v>
      </c>
      <c r="G193" s="87">
        <v>1378.0</v>
      </c>
      <c r="H193" s="148">
        <v>259900.0</v>
      </c>
      <c r="I193" s="148">
        <v>249800.0</v>
      </c>
      <c r="J193" s="112">
        <f t="shared" si="1"/>
        <v>10100</v>
      </c>
      <c r="K193" s="87">
        <v>1450.0</v>
      </c>
      <c r="L193" s="8" t="s">
        <v>12815</v>
      </c>
      <c r="M193" s="89">
        <v>2.0</v>
      </c>
      <c r="N193" s="89">
        <v>2.0</v>
      </c>
      <c r="O193" s="113">
        <v>1370.0</v>
      </c>
      <c r="P193" s="87"/>
      <c r="Q193" s="100" t="s">
        <v>12192</v>
      </c>
      <c r="R193" s="8" t="s">
        <v>66</v>
      </c>
      <c r="S193" s="8" t="s">
        <v>3385</v>
      </c>
      <c r="T193" s="8" t="s">
        <v>66</v>
      </c>
      <c r="U193" s="93" t="s">
        <v>12816</v>
      </c>
      <c r="V193" s="149" t="s">
        <v>12813</v>
      </c>
      <c r="W193" s="107"/>
    </row>
    <row r="194">
      <c r="A194" s="6">
        <v>45656.0</v>
      </c>
      <c r="B194" s="8" t="s">
        <v>12817</v>
      </c>
      <c r="C194" s="88" t="s">
        <v>12818</v>
      </c>
      <c r="D194" s="7" t="s">
        <v>12819</v>
      </c>
      <c r="E194" s="8" t="s">
        <v>3306</v>
      </c>
      <c r="F194" s="89">
        <v>2.5</v>
      </c>
      <c r="G194" s="87">
        <v>1522.0</v>
      </c>
      <c r="H194" s="148">
        <v>298900.0</v>
      </c>
      <c r="I194" s="148">
        <v>183549.0</v>
      </c>
      <c r="J194" s="112">
        <f t="shared" si="1"/>
        <v>115351</v>
      </c>
      <c r="K194" s="87">
        <v>2000.0</v>
      </c>
      <c r="L194" s="8" t="s">
        <v>12820</v>
      </c>
      <c r="M194" s="89">
        <v>4.0</v>
      </c>
      <c r="N194" s="89">
        <v>3.0</v>
      </c>
      <c r="O194" s="113">
        <v>2303.0</v>
      </c>
      <c r="P194" s="87"/>
      <c r="Q194" s="100" t="s">
        <v>12217</v>
      </c>
      <c r="R194" s="8" t="s">
        <v>2900</v>
      </c>
      <c r="S194" s="8" t="s">
        <v>2900</v>
      </c>
      <c r="T194" s="8" t="s">
        <v>2900</v>
      </c>
      <c r="U194" s="107"/>
      <c r="V194" s="149" t="s">
        <v>12821</v>
      </c>
      <c r="W194" s="107"/>
    </row>
    <row r="195">
      <c r="A195" s="6">
        <v>45656.0</v>
      </c>
      <c r="B195" s="8" t="s">
        <v>12822</v>
      </c>
      <c r="C195" s="88" t="s">
        <v>12823</v>
      </c>
      <c r="D195" s="7" t="s">
        <v>12824</v>
      </c>
      <c r="E195" s="8" t="s">
        <v>3306</v>
      </c>
      <c r="F195" s="89">
        <v>5.125</v>
      </c>
      <c r="G195" s="87">
        <v>1860.0</v>
      </c>
      <c r="H195" s="148">
        <v>345000.0</v>
      </c>
      <c r="I195" s="148">
        <v>331000.0</v>
      </c>
      <c r="J195" s="112">
        <f t="shared" si="1"/>
        <v>14000</v>
      </c>
      <c r="K195" s="87">
        <v>1975.0</v>
      </c>
      <c r="L195" s="8" t="s">
        <v>12825</v>
      </c>
      <c r="M195" s="89">
        <v>4.0</v>
      </c>
      <c r="N195" s="89">
        <v>2.0</v>
      </c>
      <c r="O195" s="113">
        <v>1836.0</v>
      </c>
      <c r="P195" s="87"/>
      <c r="Q195" s="100" t="s">
        <v>12192</v>
      </c>
      <c r="R195" s="8" t="s">
        <v>66</v>
      </c>
      <c r="S195" s="8" t="s">
        <v>3337</v>
      </c>
      <c r="T195" s="8" t="s">
        <v>2900</v>
      </c>
      <c r="U195" s="107"/>
      <c r="V195" s="149" t="s">
        <v>12826</v>
      </c>
      <c r="W195" s="107"/>
    </row>
    <row r="196">
      <c r="A196" s="6">
        <v>45656.0</v>
      </c>
      <c r="B196" s="8" t="s">
        <v>10138</v>
      </c>
      <c r="C196" s="88" t="s">
        <v>12827</v>
      </c>
      <c r="D196" s="7" t="s">
        <v>12828</v>
      </c>
      <c r="E196" s="8" t="s">
        <v>3306</v>
      </c>
      <c r="F196" s="89">
        <v>3.69</v>
      </c>
      <c r="G196" s="87">
        <v>1936.0</v>
      </c>
      <c r="H196" s="148">
        <v>375000.0</v>
      </c>
      <c r="I196" s="148">
        <v>399049.0</v>
      </c>
      <c r="J196" s="112">
        <f t="shared" si="1"/>
        <v>-24049</v>
      </c>
      <c r="K196" s="87">
        <v>1925.0</v>
      </c>
      <c r="L196" s="8"/>
      <c r="M196" s="89">
        <v>3.0</v>
      </c>
      <c r="N196" s="89">
        <v>2.0</v>
      </c>
      <c r="O196" s="113">
        <v>1620.0</v>
      </c>
      <c r="P196" s="87"/>
      <c r="Q196" s="100" t="s">
        <v>12217</v>
      </c>
      <c r="R196" s="8" t="s">
        <v>66</v>
      </c>
      <c r="S196" s="8" t="s">
        <v>3337</v>
      </c>
      <c r="T196" s="8" t="s">
        <v>2900</v>
      </c>
      <c r="U196" s="107"/>
      <c r="V196" s="149" t="s">
        <v>12829</v>
      </c>
      <c r="W196" s="107"/>
    </row>
    <row r="197">
      <c r="A197" s="6">
        <v>45656.0</v>
      </c>
      <c r="B197" s="8" t="s">
        <v>12830</v>
      </c>
      <c r="C197" s="88" t="s">
        <v>12831</v>
      </c>
      <c r="D197" s="7" t="s">
        <v>12832</v>
      </c>
      <c r="E197" s="8" t="s">
        <v>3314</v>
      </c>
      <c r="F197" s="89">
        <v>5.09</v>
      </c>
      <c r="G197" s="87">
        <v>1719.0</v>
      </c>
      <c r="H197" s="148">
        <v>323000.0</v>
      </c>
      <c r="I197" s="148">
        <v>306000.0</v>
      </c>
      <c r="J197" s="112">
        <f t="shared" si="1"/>
        <v>17000</v>
      </c>
      <c r="K197" s="87">
        <v>1473.0</v>
      </c>
      <c r="L197" s="8" t="s">
        <v>12833</v>
      </c>
      <c r="M197" s="89">
        <v>3.0</v>
      </c>
      <c r="N197" s="89">
        <v>1.0</v>
      </c>
      <c r="O197" s="113">
        <v>1204.0</v>
      </c>
      <c r="P197" s="87"/>
      <c r="Q197" s="100" t="s">
        <v>12192</v>
      </c>
      <c r="R197" s="8" t="s">
        <v>66</v>
      </c>
      <c r="S197" s="8" t="s">
        <v>3337</v>
      </c>
      <c r="T197" s="8" t="s">
        <v>2900</v>
      </c>
      <c r="U197" s="107"/>
      <c r="V197" s="93" t="s">
        <v>12831</v>
      </c>
      <c r="W197" s="107"/>
    </row>
    <row r="198">
      <c r="A198" s="6">
        <v>45656.0</v>
      </c>
      <c r="B198" s="8" t="s">
        <v>3338</v>
      </c>
      <c r="C198" s="88" t="s">
        <v>12834</v>
      </c>
      <c r="D198" s="7" t="s">
        <v>12835</v>
      </c>
      <c r="E198" s="8" t="s">
        <v>3314</v>
      </c>
      <c r="F198" s="89">
        <v>3.75</v>
      </c>
      <c r="G198" s="87">
        <v>2207.0</v>
      </c>
      <c r="H198" s="148">
        <v>549000.0</v>
      </c>
      <c r="I198" s="148">
        <v>446839.0</v>
      </c>
      <c r="J198" s="112">
        <f t="shared" si="1"/>
        <v>102161</v>
      </c>
      <c r="K198" s="87">
        <v>2500.0</v>
      </c>
      <c r="L198" s="8" t="s">
        <v>12836</v>
      </c>
      <c r="M198" s="89">
        <v>5.0</v>
      </c>
      <c r="N198" s="89">
        <v>3.0</v>
      </c>
      <c r="O198" s="113">
        <v>4038.0</v>
      </c>
      <c r="P198" s="87"/>
      <c r="Q198" s="100" t="s">
        <v>12217</v>
      </c>
      <c r="R198" s="8" t="s">
        <v>66</v>
      </c>
      <c r="S198" s="8" t="s">
        <v>3337</v>
      </c>
      <c r="T198" s="8" t="s">
        <v>2900</v>
      </c>
      <c r="U198" s="107"/>
      <c r="V198" s="93" t="s">
        <v>12834</v>
      </c>
      <c r="W198" s="107"/>
    </row>
    <row r="199">
      <c r="A199" s="6">
        <v>45656.0</v>
      </c>
      <c r="B199" s="8" t="s">
        <v>3362</v>
      </c>
      <c r="C199" s="88" t="s">
        <v>12837</v>
      </c>
      <c r="D199" s="7" t="s">
        <v>12838</v>
      </c>
      <c r="E199" s="8" t="s">
        <v>3306</v>
      </c>
      <c r="F199" s="89">
        <v>2.8</v>
      </c>
      <c r="G199" s="87">
        <v>2206.0</v>
      </c>
      <c r="H199" s="148">
        <v>386000.0</v>
      </c>
      <c r="I199" s="148">
        <v>358000.0</v>
      </c>
      <c r="J199" s="112">
        <f t="shared" si="1"/>
        <v>28000</v>
      </c>
      <c r="K199" s="87">
        <v>2250.0</v>
      </c>
      <c r="L199" s="8" t="s">
        <v>12839</v>
      </c>
      <c r="M199" s="89">
        <v>4.0</v>
      </c>
      <c r="N199" s="89">
        <v>2.0</v>
      </c>
      <c r="O199" s="113">
        <v>1686.0</v>
      </c>
      <c r="P199" s="87"/>
      <c r="Q199" s="100" t="s">
        <v>12192</v>
      </c>
      <c r="R199" s="8" t="s">
        <v>66</v>
      </c>
      <c r="S199" s="8" t="s">
        <v>3735</v>
      </c>
      <c r="T199" s="8" t="s">
        <v>66</v>
      </c>
      <c r="U199" s="93" t="s">
        <v>12840</v>
      </c>
      <c r="V199" s="93" t="s">
        <v>12837</v>
      </c>
      <c r="W199" s="107"/>
    </row>
    <row r="200">
      <c r="A200" s="6">
        <v>45656.0</v>
      </c>
      <c r="B200" s="8" t="s">
        <v>3451</v>
      </c>
      <c r="C200" s="88" t="s">
        <v>12841</v>
      </c>
      <c r="D200" s="7" t="s">
        <v>12842</v>
      </c>
      <c r="E200" s="8" t="s">
        <v>3314</v>
      </c>
      <c r="F200" s="89">
        <v>3.75</v>
      </c>
      <c r="G200" s="87">
        <v>2426.0</v>
      </c>
      <c r="H200" s="148">
        <v>425000.0</v>
      </c>
      <c r="I200" s="148">
        <v>385640.0</v>
      </c>
      <c r="J200" s="112">
        <f t="shared" si="1"/>
        <v>39360</v>
      </c>
      <c r="K200" s="87">
        <v>2350.0</v>
      </c>
      <c r="L200" s="8" t="s">
        <v>12843</v>
      </c>
      <c r="M200" s="89">
        <v>3.0</v>
      </c>
      <c r="N200" s="89">
        <v>2.0</v>
      </c>
      <c r="O200" s="113">
        <v>1553.0</v>
      </c>
      <c r="P200" s="87"/>
      <c r="Q200" s="100" t="s">
        <v>12217</v>
      </c>
      <c r="R200" s="8" t="s">
        <v>66</v>
      </c>
      <c r="S200" s="8" t="s">
        <v>3385</v>
      </c>
      <c r="T200" s="8" t="s">
        <v>66</v>
      </c>
      <c r="U200" s="93" t="s">
        <v>12844</v>
      </c>
      <c r="V200" s="93" t="s">
        <v>12841</v>
      </c>
      <c r="W200" s="107"/>
    </row>
    <row r="201">
      <c r="A201" s="6">
        <v>45656.0</v>
      </c>
      <c r="B201" s="8" t="s">
        <v>5598</v>
      </c>
      <c r="C201" s="88" t="s">
        <v>12845</v>
      </c>
      <c r="D201" s="7" t="s">
        <v>12846</v>
      </c>
      <c r="E201" s="8" t="s">
        <v>3306</v>
      </c>
      <c r="F201" s="89">
        <v>2.75</v>
      </c>
      <c r="G201" s="87">
        <v>1524.0</v>
      </c>
      <c r="H201" s="148">
        <v>435000.0</v>
      </c>
      <c r="I201" s="148">
        <v>345418.0</v>
      </c>
      <c r="J201" s="112">
        <f t="shared" si="1"/>
        <v>89582</v>
      </c>
      <c r="K201" s="87">
        <v>2325.0</v>
      </c>
      <c r="L201" s="8" t="s">
        <v>12847</v>
      </c>
      <c r="M201" s="89">
        <v>4.0</v>
      </c>
      <c r="N201" s="89">
        <v>3.0</v>
      </c>
      <c r="O201" s="113">
        <v>2808.0</v>
      </c>
      <c r="P201" s="87"/>
      <c r="Q201" s="100" t="s">
        <v>12217</v>
      </c>
      <c r="R201" s="8" t="s">
        <v>66</v>
      </c>
      <c r="S201" s="8" t="s">
        <v>3337</v>
      </c>
      <c r="T201" s="8" t="s">
        <v>2900</v>
      </c>
      <c r="U201" s="107"/>
      <c r="V201" s="93" t="s">
        <v>12848</v>
      </c>
      <c r="W201" s="107"/>
    </row>
    <row r="202">
      <c r="A202" s="6">
        <v>45656.0</v>
      </c>
      <c r="B202" s="8" t="s">
        <v>12849</v>
      </c>
      <c r="C202" s="88" t="s">
        <v>12850</v>
      </c>
      <c r="D202" s="7" t="s">
        <v>12851</v>
      </c>
      <c r="E202" s="8" t="s">
        <v>3306</v>
      </c>
      <c r="F202" s="89">
        <v>5.23</v>
      </c>
      <c r="G202" s="87">
        <v>2702.0</v>
      </c>
      <c r="H202" s="148">
        <v>570000.0</v>
      </c>
      <c r="I202" s="148">
        <v>473083.0</v>
      </c>
      <c r="J202" s="112">
        <f t="shared" si="1"/>
        <v>96917</v>
      </c>
      <c r="K202" s="87">
        <v>2575.0</v>
      </c>
      <c r="L202" s="8" t="s">
        <v>12852</v>
      </c>
      <c r="M202" s="89">
        <v>5.0</v>
      </c>
      <c r="N202" s="89">
        <v>3.0</v>
      </c>
      <c r="O202" s="113">
        <v>3578.0</v>
      </c>
      <c r="P202" s="87"/>
      <c r="Q202" s="100" t="s">
        <v>12192</v>
      </c>
      <c r="R202" s="8" t="s">
        <v>66</v>
      </c>
      <c r="S202" s="8" t="s">
        <v>3337</v>
      </c>
      <c r="T202" s="8" t="s">
        <v>2900</v>
      </c>
      <c r="U202" s="107"/>
      <c r="V202" s="93" t="s">
        <v>12853</v>
      </c>
      <c r="W202" s="107"/>
    </row>
    <row r="203">
      <c r="A203" s="6">
        <v>45656.0</v>
      </c>
      <c r="B203" s="8" t="s">
        <v>12854</v>
      </c>
      <c r="C203" s="88" t="s">
        <v>12855</v>
      </c>
      <c r="D203" s="7" t="s">
        <v>12856</v>
      </c>
      <c r="E203" s="8" t="s">
        <v>3314</v>
      </c>
      <c r="F203" s="89">
        <v>3.37</v>
      </c>
      <c r="G203" s="87">
        <v>1828.0</v>
      </c>
      <c r="H203" s="148">
        <v>395000.0</v>
      </c>
      <c r="I203" s="148">
        <v>415000.0</v>
      </c>
      <c r="J203" s="112">
        <f t="shared" si="1"/>
        <v>-20000</v>
      </c>
      <c r="K203" s="87">
        <v>2375.0</v>
      </c>
      <c r="L203" s="8" t="s">
        <v>12857</v>
      </c>
      <c r="M203" s="89">
        <v>3.0</v>
      </c>
      <c r="N203" s="89">
        <v>2.0</v>
      </c>
      <c r="O203" s="113">
        <v>3056.0</v>
      </c>
      <c r="P203" s="87"/>
      <c r="Q203" s="100" t="s">
        <v>12192</v>
      </c>
      <c r="R203" s="8" t="s">
        <v>66</v>
      </c>
      <c r="S203" s="8" t="s">
        <v>3385</v>
      </c>
      <c r="T203" s="8" t="s">
        <v>66</v>
      </c>
      <c r="U203" s="93" t="s">
        <v>12858</v>
      </c>
      <c r="V203" s="93" t="s">
        <v>12859</v>
      </c>
      <c r="W203" s="107"/>
    </row>
    <row r="204">
      <c r="A204" s="6">
        <v>45656.0</v>
      </c>
      <c r="B204" s="8" t="s">
        <v>12860</v>
      </c>
      <c r="C204" s="88" t="s">
        <v>12861</v>
      </c>
      <c r="D204" s="7" t="s">
        <v>12862</v>
      </c>
      <c r="E204" s="8" t="s">
        <v>3306</v>
      </c>
      <c r="F204" s="89">
        <v>3.69</v>
      </c>
      <c r="G204" s="87">
        <v>1569.0</v>
      </c>
      <c r="H204" s="148">
        <v>410000.0</v>
      </c>
      <c r="I204" s="148">
        <v>323343.0</v>
      </c>
      <c r="J204" s="112">
        <f t="shared" si="1"/>
        <v>86657</v>
      </c>
      <c r="K204" s="87">
        <v>2350.0</v>
      </c>
      <c r="L204" s="8" t="s">
        <v>12863</v>
      </c>
      <c r="M204" s="89">
        <v>3.0</v>
      </c>
      <c r="N204" s="89">
        <v>2.0</v>
      </c>
      <c r="O204" s="113">
        <v>3056.0</v>
      </c>
      <c r="P204" s="87"/>
      <c r="Q204" s="100" t="s">
        <v>12217</v>
      </c>
      <c r="R204" s="8" t="s">
        <v>66</v>
      </c>
      <c r="S204" s="8" t="s">
        <v>3337</v>
      </c>
      <c r="T204" s="8" t="s">
        <v>2900</v>
      </c>
      <c r="U204" s="107"/>
      <c r="V204" s="93" t="s">
        <v>12864</v>
      </c>
      <c r="W204" s="107"/>
    </row>
    <row r="205">
      <c r="A205" s="6">
        <v>45656.0</v>
      </c>
      <c r="B205" s="8" t="s">
        <v>4024</v>
      </c>
      <c r="C205" s="88" t="s">
        <v>12865</v>
      </c>
      <c r="D205" s="7" t="s">
        <v>12866</v>
      </c>
      <c r="E205" s="8" t="s">
        <v>3306</v>
      </c>
      <c r="F205" s="89">
        <v>4.0</v>
      </c>
      <c r="G205" s="87">
        <v>1584.0</v>
      </c>
      <c r="H205" s="148">
        <v>299000.0</v>
      </c>
      <c r="I205" s="148">
        <v>323128.0</v>
      </c>
      <c r="J205" s="112">
        <f t="shared" si="1"/>
        <v>-24128</v>
      </c>
      <c r="K205" s="87">
        <v>2073.0</v>
      </c>
      <c r="L205" s="8" t="s">
        <v>12867</v>
      </c>
      <c r="M205" s="89">
        <v>3.0</v>
      </c>
      <c r="N205" s="89">
        <v>2.0</v>
      </c>
      <c r="O205" s="113">
        <v>1166.0</v>
      </c>
      <c r="P205" s="87"/>
      <c r="Q205" s="100" t="s">
        <v>12192</v>
      </c>
      <c r="R205" s="8" t="s">
        <v>66</v>
      </c>
      <c r="S205" s="8" t="s">
        <v>3735</v>
      </c>
      <c r="T205" s="8" t="s">
        <v>66</v>
      </c>
      <c r="U205" s="93" t="s">
        <v>12868</v>
      </c>
      <c r="V205" s="93" t="s">
        <v>12869</v>
      </c>
      <c r="W205" s="107"/>
    </row>
    <row r="206">
      <c r="A206" s="6">
        <v>45656.0</v>
      </c>
      <c r="B206" s="8" t="s">
        <v>12870</v>
      </c>
      <c r="C206" s="88" t="s">
        <v>12871</v>
      </c>
      <c r="D206" s="7" t="s">
        <v>12872</v>
      </c>
      <c r="E206" s="8" t="s">
        <v>3306</v>
      </c>
      <c r="F206" s="89">
        <v>3.0</v>
      </c>
      <c r="G206" s="87">
        <v>1841.0</v>
      </c>
      <c r="H206" s="148">
        <v>529900.0</v>
      </c>
      <c r="I206" s="148">
        <v>409494.0</v>
      </c>
      <c r="J206" s="112">
        <f t="shared" si="1"/>
        <v>120406</v>
      </c>
      <c r="K206" s="87">
        <v>3500.0</v>
      </c>
      <c r="L206" s="8" t="s">
        <v>12873</v>
      </c>
      <c r="M206" s="89">
        <v>4.0</v>
      </c>
      <c r="N206" s="89">
        <v>3.0</v>
      </c>
      <c r="O206" s="113">
        <v>2944.0</v>
      </c>
      <c r="P206" s="87">
        <v>36.5</v>
      </c>
      <c r="Q206" s="100" t="s">
        <v>12217</v>
      </c>
      <c r="R206" s="8" t="s">
        <v>66</v>
      </c>
      <c r="S206" s="8" t="s">
        <v>3735</v>
      </c>
      <c r="T206" s="8" t="s">
        <v>2900</v>
      </c>
      <c r="U206" s="107"/>
      <c r="V206" s="93" t="s">
        <v>12874</v>
      </c>
      <c r="W206" s="107"/>
    </row>
    <row r="207">
      <c r="A207" s="6">
        <v>45656.0</v>
      </c>
      <c r="B207" s="8" t="s">
        <v>12875</v>
      </c>
      <c r="C207" s="88" t="s">
        <v>12876</v>
      </c>
      <c r="D207" s="7" t="s">
        <v>12877</v>
      </c>
      <c r="E207" s="8" t="s">
        <v>3306</v>
      </c>
      <c r="F207" s="89">
        <v>4.72</v>
      </c>
      <c r="G207" s="87">
        <v>3004.0</v>
      </c>
      <c r="H207" s="148">
        <v>564000.0</v>
      </c>
      <c r="I207" s="148">
        <v>553942.0</v>
      </c>
      <c r="J207" s="112">
        <f t="shared" si="1"/>
        <v>10058</v>
      </c>
      <c r="K207" s="87">
        <v>2975.0</v>
      </c>
      <c r="L207" s="8" t="s">
        <v>12878</v>
      </c>
      <c r="M207" s="89">
        <v>3.0</v>
      </c>
      <c r="N207" s="89">
        <v>2.0</v>
      </c>
      <c r="O207" s="113">
        <v>1250.0</v>
      </c>
      <c r="P207" s="87"/>
      <c r="Q207" s="100" t="s">
        <v>12217</v>
      </c>
      <c r="R207" s="8" t="s">
        <v>2900</v>
      </c>
      <c r="S207" s="8" t="s">
        <v>3337</v>
      </c>
      <c r="T207" s="8" t="s">
        <v>2900</v>
      </c>
      <c r="U207" s="107"/>
      <c r="V207" s="93" t="s">
        <v>12879</v>
      </c>
      <c r="W207" s="107"/>
    </row>
    <row r="208">
      <c r="A208" s="6">
        <v>45656.0</v>
      </c>
      <c r="B208" s="8" t="s">
        <v>12880</v>
      </c>
      <c r="C208" s="88" t="s">
        <v>12881</v>
      </c>
      <c r="D208" s="7" t="s">
        <v>12882</v>
      </c>
      <c r="E208" s="8" t="s">
        <v>3314</v>
      </c>
      <c r="F208" s="89">
        <v>2.875</v>
      </c>
      <c r="G208" s="87">
        <v>1341.0</v>
      </c>
      <c r="H208" s="148">
        <v>405000.0</v>
      </c>
      <c r="I208" s="148">
        <v>301335.0</v>
      </c>
      <c r="J208" s="112">
        <f t="shared" si="1"/>
        <v>103665</v>
      </c>
      <c r="K208" s="87">
        <v>2500.0</v>
      </c>
      <c r="L208" s="8" t="s">
        <v>12883</v>
      </c>
      <c r="M208" s="89">
        <v>3.0</v>
      </c>
      <c r="N208" s="89">
        <v>1.0</v>
      </c>
      <c r="O208" s="113">
        <v>936.0</v>
      </c>
      <c r="P208" s="87"/>
      <c r="Q208" s="100" t="s">
        <v>12217</v>
      </c>
      <c r="R208" s="8" t="s">
        <v>66</v>
      </c>
      <c r="S208" s="8" t="s">
        <v>3385</v>
      </c>
      <c r="T208" s="8" t="s">
        <v>66</v>
      </c>
      <c r="U208" s="93" t="s">
        <v>12884</v>
      </c>
      <c r="V208" s="93" t="s">
        <v>12885</v>
      </c>
      <c r="W208" s="107"/>
    </row>
    <row r="209">
      <c r="A209" s="6">
        <v>45656.0</v>
      </c>
      <c r="B209" s="8" t="s">
        <v>4246</v>
      </c>
      <c r="C209" s="88" t="s">
        <v>12886</v>
      </c>
      <c r="D209" s="7" t="s">
        <v>12887</v>
      </c>
      <c r="E209" s="8" t="s">
        <v>3314</v>
      </c>
      <c r="F209" s="89">
        <v>3.88</v>
      </c>
      <c r="G209" s="87">
        <v>841.0</v>
      </c>
      <c r="H209" s="148">
        <v>175999.0</v>
      </c>
      <c r="I209" s="148">
        <v>182000.0</v>
      </c>
      <c r="J209" s="112">
        <f t="shared" si="1"/>
        <v>-6001</v>
      </c>
      <c r="K209" s="87">
        <v>1250.0</v>
      </c>
      <c r="L209" s="8" t="s">
        <v>12888</v>
      </c>
      <c r="M209" s="89">
        <v>2.0</v>
      </c>
      <c r="N209" s="89">
        <v>1.0</v>
      </c>
      <c r="O209" s="113">
        <v>616.0</v>
      </c>
      <c r="P209" s="87"/>
      <c r="Q209" s="100" t="s">
        <v>12217</v>
      </c>
      <c r="R209" s="8" t="s">
        <v>66</v>
      </c>
      <c r="S209" s="8" t="s">
        <v>3385</v>
      </c>
      <c r="T209" s="8" t="s">
        <v>66</v>
      </c>
      <c r="U209" s="93" t="s">
        <v>12889</v>
      </c>
      <c r="V209" s="93" t="s">
        <v>12890</v>
      </c>
      <c r="W209" s="107"/>
    </row>
    <row r="210">
      <c r="A210" s="6">
        <v>45653.0</v>
      </c>
      <c r="B210" s="8" t="s">
        <v>6943</v>
      </c>
      <c r="C210" s="88" t="s">
        <v>12891</v>
      </c>
      <c r="D210" s="7" t="s">
        <v>12892</v>
      </c>
      <c r="E210" s="8" t="s">
        <v>3314</v>
      </c>
      <c r="F210" s="89">
        <v>2.7</v>
      </c>
      <c r="G210" s="87">
        <v>1240.0</v>
      </c>
      <c r="H210" s="148">
        <v>339900.0</v>
      </c>
      <c r="I210" s="148">
        <v>283386.0</v>
      </c>
      <c r="J210" s="112">
        <f t="shared" si="1"/>
        <v>56514</v>
      </c>
      <c r="K210" s="87">
        <v>1800.0</v>
      </c>
      <c r="L210" s="8" t="s">
        <v>12893</v>
      </c>
      <c r="M210" s="89">
        <v>3.0</v>
      </c>
      <c r="N210" s="89">
        <v>2.0</v>
      </c>
      <c r="O210" s="113">
        <v>1645.0</v>
      </c>
      <c r="P210" s="87"/>
      <c r="Q210" s="100" t="s">
        <v>12894</v>
      </c>
      <c r="R210" s="8" t="s">
        <v>66</v>
      </c>
      <c r="S210" s="8" t="s">
        <v>3385</v>
      </c>
      <c r="T210" s="8" t="s">
        <v>66</v>
      </c>
      <c r="U210" s="93" t="s">
        <v>12895</v>
      </c>
      <c r="V210" s="93" t="s">
        <v>12896</v>
      </c>
      <c r="W210" s="107"/>
    </row>
    <row r="211">
      <c r="A211" s="6">
        <v>45653.0</v>
      </c>
      <c r="B211" s="8" t="s">
        <v>12897</v>
      </c>
      <c r="C211" s="88" t="s">
        <v>12898</v>
      </c>
      <c r="D211" s="7" t="s">
        <v>12899</v>
      </c>
      <c r="E211" s="8" t="s">
        <v>3558</v>
      </c>
      <c r="F211" s="89">
        <v>5.125</v>
      </c>
      <c r="G211" s="87">
        <v>2033.0</v>
      </c>
      <c r="H211" s="148">
        <v>380000.0</v>
      </c>
      <c r="I211" s="148">
        <v>359395.0</v>
      </c>
      <c r="J211" s="112">
        <f t="shared" si="1"/>
        <v>20605</v>
      </c>
      <c r="K211" s="87">
        <v>1723.0</v>
      </c>
      <c r="L211" s="8" t="s">
        <v>12900</v>
      </c>
      <c r="M211" s="89">
        <v>3.0</v>
      </c>
      <c r="N211" s="89">
        <v>3.0</v>
      </c>
      <c r="O211" s="113">
        <v>2306.0</v>
      </c>
      <c r="P211" s="87"/>
      <c r="Q211" s="100" t="s">
        <v>12192</v>
      </c>
      <c r="R211" s="8" t="s">
        <v>66</v>
      </c>
      <c r="S211" s="8" t="s">
        <v>3337</v>
      </c>
      <c r="T211" s="8" t="s">
        <v>2900</v>
      </c>
      <c r="U211" s="107"/>
      <c r="V211" s="93" t="s">
        <v>12901</v>
      </c>
      <c r="W211" s="107"/>
    </row>
    <row r="212">
      <c r="A212" s="6">
        <v>45653.0</v>
      </c>
      <c r="B212" s="8" t="s">
        <v>5827</v>
      </c>
      <c r="C212" s="88" t="s">
        <v>12902</v>
      </c>
      <c r="D212" s="7" t="s">
        <v>12903</v>
      </c>
      <c r="E212" s="8" t="s">
        <v>3306</v>
      </c>
      <c r="F212" s="89">
        <v>3.0</v>
      </c>
      <c r="G212" s="87">
        <v>1466.0</v>
      </c>
      <c r="H212" s="148">
        <v>393000.0</v>
      </c>
      <c r="I212" s="148">
        <v>326016.0</v>
      </c>
      <c r="J212" s="112">
        <f t="shared" si="1"/>
        <v>66984</v>
      </c>
      <c r="K212" s="87">
        <v>2295.0</v>
      </c>
      <c r="L212" s="8" t="s">
        <v>12904</v>
      </c>
      <c r="M212" s="89">
        <v>3.0</v>
      </c>
      <c r="N212" s="89">
        <v>2.0</v>
      </c>
      <c r="O212" s="113">
        <v>1587.0</v>
      </c>
      <c r="P212" s="87"/>
      <c r="Q212" s="100" t="s">
        <v>12192</v>
      </c>
      <c r="R212" s="8" t="s">
        <v>66</v>
      </c>
      <c r="S212" s="8" t="s">
        <v>3337</v>
      </c>
      <c r="T212" s="8" t="s">
        <v>2900</v>
      </c>
      <c r="U212" s="107"/>
      <c r="V212" s="93" t="s">
        <v>12905</v>
      </c>
      <c r="W212" s="107"/>
    </row>
    <row r="213">
      <c r="A213" s="6">
        <v>45653.0</v>
      </c>
      <c r="B213" s="8" t="s">
        <v>12906</v>
      </c>
      <c r="C213" s="88" t="s">
        <v>12907</v>
      </c>
      <c r="D213" s="7" t="s">
        <v>12908</v>
      </c>
      <c r="E213" s="8" t="s">
        <v>3306</v>
      </c>
      <c r="F213" s="89">
        <v>2.75</v>
      </c>
      <c r="G213" s="87">
        <v>1560.0</v>
      </c>
      <c r="H213" s="148">
        <v>475000.0</v>
      </c>
      <c r="I213" s="148">
        <v>355136.0</v>
      </c>
      <c r="J213" s="112">
        <f t="shared" si="1"/>
        <v>119864</v>
      </c>
      <c r="K213" s="87">
        <v>2583.0</v>
      </c>
      <c r="L213" s="8" t="s">
        <v>12909</v>
      </c>
      <c r="M213" s="89">
        <v>3.0</v>
      </c>
      <c r="N213" s="89">
        <v>2.0</v>
      </c>
      <c r="O213" s="113">
        <v>1464.0</v>
      </c>
      <c r="P213" s="87"/>
      <c r="Q213" s="100" t="s">
        <v>12192</v>
      </c>
      <c r="R213" s="8" t="s">
        <v>66</v>
      </c>
      <c r="S213" s="8" t="s">
        <v>3337</v>
      </c>
      <c r="T213" s="8" t="s">
        <v>2900</v>
      </c>
      <c r="U213" s="107"/>
      <c r="V213" s="93" t="s">
        <v>12910</v>
      </c>
      <c r="W213" s="107"/>
    </row>
    <row r="214">
      <c r="A214" s="6">
        <v>45653.0</v>
      </c>
      <c r="B214" s="8" t="s">
        <v>3685</v>
      </c>
      <c r="C214" s="88" t="s">
        <v>12911</v>
      </c>
      <c r="D214" s="7" t="s">
        <v>12912</v>
      </c>
      <c r="E214" s="8" t="s">
        <v>3306</v>
      </c>
      <c r="F214" s="89">
        <v>2.98</v>
      </c>
      <c r="G214" s="87">
        <v>2301.0</v>
      </c>
      <c r="H214" s="148">
        <v>559900.0</v>
      </c>
      <c r="I214" s="148">
        <v>511764.0</v>
      </c>
      <c r="J214" s="112">
        <f t="shared" si="1"/>
        <v>48136</v>
      </c>
      <c r="K214" s="87">
        <v>2798.0</v>
      </c>
      <c r="L214" s="8" t="s">
        <v>12913</v>
      </c>
      <c r="M214" s="89">
        <v>3.0</v>
      </c>
      <c r="N214" s="89">
        <v>3.0</v>
      </c>
      <c r="O214" s="113">
        <v>1591.0</v>
      </c>
      <c r="P214" s="87">
        <v>60.0</v>
      </c>
      <c r="Q214" s="100" t="s">
        <v>12217</v>
      </c>
      <c r="R214" s="8" t="s">
        <v>66</v>
      </c>
      <c r="S214" s="8" t="s">
        <v>3735</v>
      </c>
      <c r="T214" s="8" t="s">
        <v>66</v>
      </c>
      <c r="U214" s="93" t="s">
        <v>12914</v>
      </c>
      <c r="V214" s="93" t="s">
        <v>12915</v>
      </c>
      <c r="W214" s="107"/>
    </row>
    <row r="215">
      <c r="A215" s="6">
        <v>45653.0</v>
      </c>
      <c r="B215" s="8" t="s">
        <v>12916</v>
      </c>
      <c r="C215" s="88" t="s">
        <v>12917</v>
      </c>
      <c r="D215" s="7" t="s">
        <v>12918</v>
      </c>
      <c r="E215" s="8" t="s">
        <v>3306</v>
      </c>
      <c r="F215" s="89">
        <v>2.875</v>
      </c>
      <c r="G215" s="87">
        <v>1598.0</v>
      </c>
      <c r="H215" s="148">
        <v>489800.0</v>
      </c>
      <c r="I215" s="148">
        <v>356144.0</v>
      </c>
      <c r="J215" s="112">
        <f t="shared" si="1"/>
        <v>133656</v>
      </c>
      <c r="K215" s="87">
        <v>3015.0</v>
      </c>
      <c r="L215" s="8" t="s">
        <v>12919</v>
      </c>
      <c r="M215" s="89">
        <v>4.0</v>
      </c>
      <c r="N215" s="89">
        <v>2.0</v>
      </c>
      <c r="O215" s="113">
        <v>1849.0</v>
      </c>
      <c r="P215" s="87"/>
      <c r="Q215" s="100" t="s">
        <v>12217</v>
      </c>
      <c r="R215" s="8" t="s">
        <v>66</v>
      </c>
      <c r="S215" s="8" t="s">
        <v>3337</v>
      </c>
      <c r="T215" s="8" t="s">
        <v>2900</v>
      </c>
      <c r="U215" s="107"/>
      <c r="V215" s="93" t="s">
        <v>12920</v>
      </c>
      <c r="W215" s="107"/>
    </row>
    <row r="216">
      <c r="A216" s="6">
        <v>45653.0</v>
      </c>
      <c r="B216" s="8" t="s">
        <v>12921</v>
      </c>
      <c r="C216" s="88" t="s">
        <v>12922</v>
      </c>
      <c r="D216" s="7" t="s">
        <v>12923</v>
      </c>
      <c r="E216" s="8" t="s">
        <v>3314</v>
      </c>
      <c r="F216" s="89">
        <v>4.16</v>
      </c>
      <c r="G216" s="87">
        <v>3187.0</v>
      </c>
      <c r="H216" s="148">
        <v>650000.0</v>
      </c>
      <c r="I216" s="148">
        <v>624019.0</v>
      </c>
      <c r="J216" s="112">
        <f t="shared" si="1"/>
        <v>25981</v>
      </c>
      <c r="K216" s="87">
        <v>3225.0</v>
      </c>
      <c r="L216" s="8" t="s">
        <v>12924</v>
      </c>
      <c r="M216" s="89">
        <v>5.0</v>
      </c>
      <c r="N216" s="89">
        <v>3.0</v>
      </c>
      <c r="O216" s="113">
        <v>2966.0</v>
      </c>
      <c r="P216" s="87">
        <v>42.0</v>
      </c>
      <c r="Q216" s="100" t="s">
        <v>12192</v>
      </c>
      <c r="R216" s="8" t="s">
        <v>66</v>
      </c>
      <c r="S216" s="8" t="s">
        <v>3385</v>
      </c>
      <c r="T216" s="8" t="s">
        <v>66</v>
      </c>
      <c r="U216" s="93" t="s">
        <v>12925</v>
      </c>
      <c r="V216" s="93" t="s">
        <v>12926</v>
      </c>
      <c r="W216" s="107"/>
    </row>
    <row r="217">
      <c r="A217" s="6">
        <v>45653.0</v>
      </c>
      <c r="B217" s="8" t="s">
        <v>12927</v>
      </c>
      <c r="C217" s="88" t="s">
        <v>12928</v>
      </c>
      <c r="D217" s="7" t="s">
        <v>12929</v>
      </c>
      <c r="E217" s="8" t="s">
        <v>3306</v>
      </c>
      <c r="F217" s="89">
        <v>3.0</v>
      </c>
      <c r="G217" s="87">
        <v>2501.0</v>
      </c>
      <c r="H217" s="148">
        <v>674500.0</v>
      </c>
      <c r="I217" s="148">
        <v>556217.0</v>
      </c>
      <c r="J217" s="112">
        <f t="shared" si="1"/>
        <v>118283</v>
      </c>
      <c r="K217" s="87">
        <v>3295.0</v>
      </c>
      <c r="L217" s="8" t="s">
        <v>12930</v>
      </c>
      <c r="M217" s="89">
        <v>5.0</v>
      </c>
      <c r="N217" s="89">
        <v>4.0</v>
      </c>
      <c r="O217" s="113">
        <v>3803.0</v>
      </c>
      <c r="P217" s="87">
        <v>17.0</v>
      </c>
      <c r="Q217" s="100" t="s">
        <v>12217</v>
      </c>
      <c r="R217" s="8" t="s">
        <v>66</v>
      </c>
      <c r="S217" s="8" t="s">
        <v>3337</v>
      </c>
      <c r="T217" s="8" t="s">
        <v>2900</v>
      </c>
      <c r="U217" s="107"/>
      <c r="V217" s="93" t="s">
        <v>12931</v>
      </c>
      <c r="W217" s="107"/>
    </row>
    <row r="218">
      <c r="A218" s="6">
        <v>45653.0</v>
      </c>
      <c r="B218" s="8" t="s">
        <v>12932</v>
      </c>
      <c r="C218" s="88" t="s">
        <v>12933</v>
      </c>
      <c r="D218" s="7" t="s">
        <v>12934</v>
      </c>
      <c r="E218" s="8" t="s">
        <v>3306</v>
      </c>
      <c r="F218" s="89">
        <v>5.11</v>
      </c>
      <c r="G218" s="87">
        <v>3179.0</v>
      </c>
      <c r="H218" s="148">
        <v>610000.0</v>
      </c>
      <c r="I218" s="148">
        <v>563010.0</v>
      </c>
      <c r="J218" s="112">
        <f t="shared" si="1"/>
        <v>46990</v>
      </c>
      <c r="K218" s="87">
        <v>2995.0</v>
      </c>
      <c r="L218" s="8" t="s">
        <v>12935</v>
      </c>
      <c r="M218" s="89">
        <v>3.0</v>
      </c>
      <c r="N218" s="89">
        <v>2.0</v>
      </c>
      <c r="O218" s="113">
        <v>3518.0</v>
      </c>
      <c r="P218" s="87"/>
      <c r="Q218" s="100" t="s">
        <v>12192</v>
      </c>
      <c r="R218" s="8" t="s">
        <v>2900</v>
      </c>
      <c r="S218" s="8" t="s">
        <v>2900</v>
      </c>
      <c r="T218" s="8" t="s">
        <v>2900</v>
      </c>
      <c r="U218" s="107"/>
      <c r="V218" s="93" t="s">
        <v>12936</v>
      </c>
      <c r="W218" s="107"/>
    </row>
    <row r="219">
      <c r="A219" s="6">
        <v>45653.0</v>
      </c>
      <c r="B219" s="8" t="s">
        <v>10833</v>
      </c>
      <c r="C219" s="88" t="s">
        <v>12937</v>
      </c>
      <c r="D219" s="7" t="s">
        <v>12938</v>
      </c>
      <c r="E219" s="8" t="s">
        <v>3314</v>
      </c>
      <c r="F219" s="89">
        <v>2.75</v>
      </c>
      <c r="G219" s="87">
        <v>1733.0</v>
      </c>
      <c r="H219" s="148">
        <v>515000.0</v>
      </c>
      <c r="I219" s="148">
        <v>382610.0</v>
      </c>
      <c r="J219" s="112">
        <f t="shared" si="1"/>
        <v>132390</v>
      </c>
      <c r="K219" s="87">
        <v>2795.0</v>
      </c>
      <c r="L219" s="8" t="s">
        <v>12939</v>
      </c>
      <c r="M219" s="89">
        <v>3.0</v>
      </c>
      <c r="N219" s="89">
        <v>2.0</v>
      </c>
      <c r="O219" s="113">
        <v>1531.0</v>
      </c>
      <c r="P219" s="87"/>
      <c r="Q219" s="100" t="s">
        <v>12192</v>
      </c>
      <c r="R219" s="8" t="s">
        <v>66</v>
      </c>
      <c r="S219" s="8" t="s">
        <v>3385</v>
      </c>
      <c r="T219" s="8" t="s">
        <v>66</v>
      </c>
      <c r="U219" s="93" t="s">
        <v>12940</v>
      </c>
      <c r="V219" s="93" t="s">
        <v>12941</v>
      </c>
      <c r="W219" s="107"/>
    </row>
    <row r="220">
      <c r="A220" s="6">
        <v>45653.0</v>
      </c>
      <c r="B220" s="8" t="s">
        <v>12942</v>
      </c>
      <c r="C220" s="88" t="s">
        <v>12943</v>
      </c>
      <c r="D220" s="7" t="s">
        <v>12944</v>
      </c>
      <c r="E220" s="8" t="s">
        <v>3851</v>
      </c>
      <c r="F220" s="89">
        <v>3.175</v>
      </c>
      <c r="G220" s="87">
        <v>1724.0</v>
      </c>
      <c r="H220" s="148">
        <v>484000.0</v>
      </c>
      <c r="I220" s="148">
        <v>363408.0</v>
      </c>
      <c r="J220" s="112">
        <f t="shared" si="1"/>
        <v>120592</v>
      </c>
      <c r="K220" s="87">
        <v>2000.0</v>
      </c>
      <c r="L220" s="8" t="s">
        <v>12945</v>
      </c>
      <c r="M220" s="89">
        <v>2.0</v>
      </c>
      <c r="N220" s="89">
        <v>3.0</v>
      </c>
      <c r="O220" s="113">
        <v>1568.0</v>
      </c>
      <c r="P220" s="87">
        <v>100.0</v>
      </c>
      <c r="Q220" s="100" t="s">
        <v>12217</v>
      </c>
      <c r="R220" s="8" t="s">
        <v>66</v>
      </c>
      <c r="S220" s="8" t="s">
        <v>3337</v>
      </c>
      <c r="T220" s="8" t="s">
        <v>2900</v>
      </c>
      <c r="U220" s="107"/>
      <c r="V220" s="93" t="s">
        <v>12946</v>
      </c>
      <c r="W220" s="107"/>
    </row>
    <row r="221">
      <c r="A221" s="6">
        <v>45653.0</v>
      </c>
      <c r="B221" s="8" t="s">
        <v>12947</v>
      </c>
      <c r="C221" s="88" t="s">
        <v>12948</v>
      </c>
      <c r="D221" s="7" t="s">
        <v>12949</v>
      </c>
      <c r="E221" s="8" t="s">
        <v>3306</v>
      </c>
      <c r="F221" s="89">
        <v>3.6</v>
      </c>
      <c r="G221" s="87">
        <v>1027.0</v>
      </c>
      <c r="H221" s="148">
        <v>334900.0</v>
      </c>
      <c r="I221" s="148">
        <v>202200.0</v>
      </c>
      <c r="J221" s="112">
        <f t="shared" si="1"/>
        <v>132700</v>
      </c>
      <c r="K221" s="87">
        <v>1393.0</v>
      </c>
      <c r="L221" s="8" t="s">
        <v>12950</v>
      </c>
      <c r="M221" s="89">
        <v>1.0</v>
      </c>
      <c r="N221" s="89">
        <v>1.0</v>
      </c>
      <c r="O221" s="113">
        <v>600.0</v>
      </c>
      <c r="P221" s="87"/>
      <c r="Q221" s="100" t="s">
        <v>12192</v>
      </c>
      <c r="R221" s="8" t="s">
        <v>66</v>
      </c>
      <c r="S221" s="8" t="s">
        <v>3337</v>
      </c>
      <c r="T221" s="8" t="s">
        <v>2900</v>
      </c>
      <c r="U221" s="107"/>
      <c r="V221" s="93" t="s">
        <v>12951</v>
      </c>
      <c r="W221" s="107"/>
    </row>
    <row r="222">
      <c r="A222" s="6">
        <v>45653.0</v>
      </c>
      <c r="B222" s="8" t="s">
        <v>12952</v>
      </c>
      <c r="C222" s="88" t="s">
        <v>12953</v>
      </c>
      <c r="D222" s="7" t="s">
        <v>12954</v>
      </c>
      <c r="E222" s="8" t="s">
        <v>3306</v>
      </c>
      <c r="F222" s="89">
        <v>3.375</v>
      </c>
      <c r="G222" s="87">
        <v>1697.0</v>
      </c>
      <c r="H222" s="148">
        <v>403500.0</v>
      </c>
      <c r="I222" s="148">
        <v>361995.0</v>
      </c>
      <c r="J222" s="112">
        <f t="shared" si="1"/>
        <v>41505</v>
      </c>
      <c r="K222" s="87">
        <v>2745.0</v>
      </c>
      <c r="L222" s="8" t="s">
        <v>12955</v>
      </c>
      <c r="M222" s="89">
        <v>4.0</v>
      </c>
      <c r="N222" s="89">
        <v>4.0</v>
      </c>
      <c r="O222" s="113">
        <v>1800.0</v>
      </c>
      <c r="P222" s="87">
        <v>315.0</v>
      </c>
      <c r="Q222" s="100" t="s">
        <v>12192</v>
      </c>
      <c r="R222" s="8" t="s">
        <v>66</v>
      </c>
      <c r="S222" s="8" t="s">
        <v>3735</v>
      </c>
      <c r="T222" s="8" t="s">
        <v>66</v>
      </c>
      <c r="U222" s="93" t="s">
        <v>12956</v>
      </c>
      <c r="V222" s="93" t="s">
        <v>12957</v>
      </c>
      <c r="W222" s="107"/>
    </row>
    <row r="223">
      <c r="A223" s="6">
        <v>45653.0</v>
      </c>
      <c r="B223" s="8" t="s">
        <v>10757</v>
      </c>
      <c r="C223" s="88" t="s">
        <v>12958</v>
      </c>
      <c r="D223" s="7" t="s">
        <v>12959</v>
      </c>
      <c r="E223" s="8" t="s">
        <v>3306</v>
      </c>
      <c r="F223" s="89">
        <v>5.125</v>
      </c>
      <c r="G223" s="87">
        <v>3128.0</v>
      </c>
      <c r="H223" s="148">
        <v>650000.0</v>
      </c>
      <c r="I223" s="148">
        <v>553034.0</v>
      </c>
      <c r="J223" s="112">
        <f t="shared" si="1"/>
        <v>96966</v>
      </c>
      <c r="K223" s="87">
        <v>3065.0</v>
      </c>
      <c r="L223" s="8"/>
      <c r="M223" s="89">
        <v>5.0</v>
      </c>
      <c r="N223" s="89">
        <v>3.0</v>
      </c>
      <c r="O223" s="113">
        <v>3176.0</v>
      </c>
      <c r="P223" s="87">
        <v>31.0</v>
      </c>
      <c r="Q223" s="100" t="s">
        <v>12192</v>
      </c>
      <c r="R223" s="8" t="s">
        <v>66</v>
      </c>
      <c r="S223" s="8" t="s">
        <v>3337</v>
      </c>
      <c r="T223" s="8" t="s">
        <v>2900</v>
      </c>
      <c r="U223" s="107"/>
      <c r="V223" s="93" t="s">
        <v>12960</v>
      </c>
      <c r="W223" s="107"/>
    </row>
    <row r="224">
      <c r="A224" s="6">
        <v>45653.0</v>
      </c>
      <c r="B224" s="8" t="s">
        <v>12961</v>
      </c>
      <c r="C224" s="88" t="s">
        <v>12962</v>
      </c>
      <c r="D224" s="7" t="s">
        <v>12963</v>
      </c>
      <c r="E224" s="8" t="s">
        <v>3851</v>
      </c>
      <c r="F224" s="89">
        <v>3.25</v>
      </c>
      <c r="G224" s="87">
        <v>2898.0</v>
      </c>
      <c r="H224" s="148">
        <v>311000.0</v>
      </c>
      <c r="I224" s="148">
        <v>351096.0</v>
      </c>
      <c r="J224" s="112">
        <f t="shared" si="1"/>
        <v>-40096</v>
      </c>
      <c r="K224" s="87">
        <v>1238.0</v>
      </c>
      <c r="L224" s="8"/>
      <c r="M224" s="89">
        <v>2.0</v>
      </c>
      <c r="N224" s="89">
        <v>1.0</v>
      </c>
      <c r="O224" s="113">
        <v>1016.0</v>
      </c>
      <c r="P224" s="87"/>
      <c r="Q224" s="100" t="s">
        <v>12217</v>
      </c>
      <c r="R224" s="8" t="s">
        <v>66</v>
      </c>
      <c r="S224" s="8" t="s">
        <v>3337</v>
      </c>
      <c r="T224" s="8" t="s">
        <v>2900</v>
      </c>
      <c r="U224" s="107"/>
      <c r="V224" s="93" t="s">
        <v>12964</v>
      </c>
      <c r="W224" s="107"/>
    </row>
    <row r="225">
      <c r="A225" s="6">
        <v>45653.0</v>
      </c>
      <c r="B225" s="8" t="s">
        <v>12965</v>
      </c>
      <c r="C225" s="88" t="s">
        <v>12966</v>
      </c>
      <c r="D225" s="7" t="s">
        <v>12967</v>
      </c>
      <c r="E225" s="8" t="s">
        <v>3851</v>
      </c>
      <c r="F225" s="89">
        <v>2.8</v>
      </c>
      <c r="G225" s="87">
        <v>907.0</v>
      </c>
      <c r="H225" s="148">
        <v>250000.0</v>
      </c>
      <c r="I225" s="148">
        <v>202769.0</v>
      </c>
      <c r="J225" s="112">
        <f t="shared" si="1"/>
        <v>47231</v>
      </c>
      <c r="K225" s="87">
        <v>1850.0</v>
      </c>
      <c r="L225" s="8"/>
      <c r="M225" s="89">
        <v>3.0</v>
      </c>
      <c r="N225" s="89">
        <v>2.0</v>
      </c>
      <c r="O225" s="113">
        <v>1464.0</v>
      </c>
      <c r="P225" s="87"/>
      <c r="Q225" s="100" t="s">
        <v>12217</v>
      </c>
      <c r="R225" s="8" t="s">
        <v>66</v>
      </c>
      <c r="S225" s="8" t="s">
        <v>7037</v>
      </c>
      <c r="T225" s="8"/>
      <c r="U225" s="107"/>
      <c r="V225" s="93" t="s">
        <v>12968</v>
      </c>
      <c r="W225" s="107"/>
    </row>
    <row r="226">
      <c r="A226" s="6">
        <v>45652.0</v>
      </c>
      <c r="B226" s="8" t="s">
        <v>8963</v>
      </c>
      <c r="C226" s="88" t="s">
        <v>12969</v>
      </c>
      <c r="D226" s="7" t="s">
        <v>12970</v>
      </c>
      <c r="E226" s="8" t="s">
        <v>3306</v>
      </c>
      <c r="F226" s="89">
        <v>2.875</v>
      </c>
      <c r="G226" s="87">
        <v>1590.0</v>
      </c>
      <c r="H226" s="148">
        <v>485000.0</v>
      </c>
      <c r="I226" s="148">
        <v>354467.0</v>
      </c>
      <c r="J226" s="112">
        <f t="shared" si="1"/>
        <v>130533</v>
      </c>
      <c r="K226" s="87">
        <v>2480.0</v>
      </c>
      <c r="L226" s="8" t="s">
        <v>12971</v>
      </c>
      <c r="M226" s="89">
        <v>2.0</v>
      </c>
      <c r="N226" s="89">
        <v>2.0</v>
      </c>
      <c r="O226" s="113">
        <v>1423.0</v>
      </c>
      <c r="P226" s="87">
        <v>50.0</v>
      </c>
      <c r="Q226" s="100" t="s">
        <v>12217</v>
      </c>
      <c r="R226" s="8" t="s">
        <v>66</v>
      </c>
      <c r="S226" s="8" t="s">
        <v>3337</v>
      </c>
      <c r="T226" s="8" t="s">
        <v>2900</v>
      </c>
      <c r="U226" s="107"/>
      <c r="V226" s="93" t="s">
        <v>12972</v>
      </c>
      <c r="W226" s="107"/>
    </row>
    <row r="227">
      <c r="A227" s="6">
        <v>45652.0</v>
      </c>
      <c r="B227" s="8" t="s">
        <v>12973</v>
      </c>
      <c r="C227" s="88" t="s">
        <v>12974</v>
      </c>
      <c r="D227" s="7" t="s">
        <v>12975</v>
      </c>
      <c r="E227" s="8" t="s">
        <v>3314</v>
      </c>
      <c r="F227" s="89">
        <v>4.125</v>
      </c>
      <c r="G227" s="87">
        <v>2908.0</v>
      </c>
      <c r="H227" s="148">
        <v>550000.0</v>
      </c>
      <c r="I227" s="148">
        <v>527303.0</v>
      </c>
      <c r="J227" s="112">
        <f t="shared" si="1"/>
        <v>22697</v>
      </c>
      <c r="K227" s="87">
        <v>2895.0</v>
      </c>
      <c r="L227" s="8" t="s">
        <v>12976</v>
      </c>
      <c r="M227" s="89">
        <v>3.0</v>
      </c>
      <c r="N227" s="89">
        <v>3.0</v>
      </c>
      <c r="O227" s="113">
        <v>1892.0</v>
      </c>
      <c r="P227" s="87" t="s">
        <v>12977</v>
      </c>
      <c r="Q227" s="100" t="s">
        <v>12217</v>
      </c>
      <c r="R227" s="8" t="s">
        <v>66</v>
      </c>
      <c r="S227" s="8" t="s">
        <v>3385</v>
      </c>
      <c r="T227" s="8" t="s">
        <v>66</v>
      </c>
      <c r="U227" s="93" t="s">
        <v>12978</v>
      </c>
      <c r="V227" s="93" t="s">
        <v>12979</v>
      </c>
      <c r="W227" s="107"/>
    </row>
    <row r="228">
      <c r="A228" s="6">
        <v>45652.0</v>
      </c>
      <c r="B228" s="8" t="s">
        <v>12980</v>
      </c>
      <c r="C228" s="88" t="s">
        <v>12981</v>
      </c>
      <c r="D228" s="7" t="s">
        <v>12982</v>
      </c>
      <c r="E228" s="8" t="s">
        <v>3306</v>
      </c>
      <c r="F228" s="89">
        <v>2.75</v>
      </c>
      <c r="G228" s="87">
        <v>1900.0</v>
      </c>
      <c r="H228" s="148">
        <v>514999.0</v>
      </c>
      <c r="I228" s="148">
        <v>431501.0</v>
      </c>
      <c r="J228" s="112">
        <f t="shared" si="1"/>
        <v>83498</v>
      </c>
      <c r="K228" s="87">
        <v>2650.0</v>
      </c>
      <c r="L228" s="8" t="s">
        <v>12983</v>
      </c>
      <c r="M228" s="89">
        <v>3.0</v>
      </c>
      <c r="N228" s="89">
        <v>2.0</v>
      </c>
      <c r="O228" s="113">
        <v>1506.0</v>
      </c>
      <c r="P228" s="87"/>
      <c r="Q228" s="100" t="s">
        <v>12217</v>
      </c>
      <c r="R228" s="8" t="s">
        <v>66</v>
      </c>
      <c r="S228" s="8" t="s">
        <v>3337</v>
      </c>
      <c r="T228" s="8" t="s">
        <v>2900</v>
      </c>
      <c r="U228" s="107"/>
      <c r="V228" s="93" t="s">
        <v>12984</v>
      </c>
      <c r="W228" s="107"/>
    </row>
    <row r="229">
      <c r="A229" s="6">
        <v>45652.0</v>
      </c>
      <c r="B229" s="8" t="s">
        <v>12985</v>
      </c>
      <c r="C229" s="88" t="s">
        <v>12986</v>
      </c>
      <c r="D229" s="7" t="s">
        <v>12987</v>
      </c>
      <c r="E229" s="8" t="s">
        <v>3314</v>
      </c>
      <c r="F229" s="89">
        <v>3.76</v>
      </c>
      <c r="G229" s="87">
        <v>1924.0</v>
      </c>
      <c r="H229" s="148">
        <v>522500.0</v>
      </c>
      <c r="I229" s="148">
        <v>394032.0</v>
      </c>
      <c r="J229" s="112">
        <f t="shared" si="1"/>
        <v>128468</v>
      </c>
      <c r="K229" s="87">
        <v>2825.0</v>
      </c>
      <c r="L229" s="8" t="s">
        <v>12988</v>
      </c>
      <c r="M229" s="89">
        <v>3.0</v>
      </c>
      <c r="N229" s="89">
        <v>3.0</v>
      </c>
      <c r="O229" s="113">
        <v>1831.0</v>
      </c>
      <c r="P229" s="87">
        <v>96.5</v>
      </c>
      <c r="Q229" s="100" t="s">
        <v>12217</v>
      </c>
      <c r="R229" s="8" t="s">
        <v>66</v>
      </c>
      <c r="S229" s="8" t="s">
        <v>3385</v>
      </c>
      <c r="T229" s="8" t="s">
        <v>66</v>
      </c>
      <c r="U229" s="93" t="s">
        <v>12989</v>
      </c>
      <c r="V229" s="93" t="s">
        <v>12990</v>
      </c>
      <c r="W229" s="107"/>
    </row>
    <row r="230">
      <c r="A230" s="6">
        <v>45652.0</v>
      </c>
      <c r="B230" s="8" t="s">
        <v>12991</v>
      </c>
      <c r="C230" s="88" t="s">
        <v>12992</v>
      </c>
      <c r="D230" s="7" t="s">
        <v>12993</v>
      </c>
      <c r="E230" s="8" t="s">
        <v>3314</v>
      </c>
      <c r="F230" s="89">
        <v>2.875</v>
      </c>
      <c r="G230" s="87">
        <v>2215.0</v>
      </c>
      <c r="H230" s="148">
        <v>484900.0</v>
      </c>
      <c r="I230" s="148">
        <v>508861.0</v>
      </c>
      <c r="J230" s="112">
        <f t="shared" si="1"/>
        <v>-23961</v>
      </c>
      <c r="K230" s="87">
        <v>2888.0</v>
      </c>
      <c r="L230" s="8" t="s">
        <v>12994</v>
      </c>
      <c r="M230" s="89">
        <v>3.0</v>
      </c>
      <c r="N230" s="89">
        <v>2.0</v>
      </c>
      <c r="O230" s="113">
        <v>1423.0</v>
      </c>
      <c r="P230" s="87">
        <v>50.0</v>
      </c>
      <c r="Q230" s="100" t="s">
        <v>12217</v>
      </c>
      <c r="R230" s="8" t="s">
        <v>66</v>
      </c>
      <c r="S230" s="8" t="s">
        <v>3385</v>
      </c>
      <c r="T230" s="8" t="s">
        <v>66</v>
      </c>
      <c r="U230" s="93" t="s">
        <v>12995</v>
      </c>
      <c r="V230" s="93" t="s">
        <v>12996</v>
      </c>
      <c r="W230" s="107"/>
    </row>
    <row r="231">
      <c r="A231" s="6">
        <v>45652.0</v>
      </c>
      <c r="B231" s="8" t="s">
        <v>12997</v>
      </c>
      <c r="C231" s="88" t="s">
        <v>12998</v>
      </c>
      <c r="D231" s="7" t="s">
        <v>12999</v>
      </c>
      <c r="E231" s="8" t="s">
        <v>3306</v>
      </c>
      <c r="F231" s="89">
        <v>3.625</v>
      </c>
      <c r="G231" s="87">
        <v>4536.0</v>
      </c>
      <c r="H231" s="148">
        <v>599900.0</v>
      </c>
      <c r="I231" s="148">
        <v>540727.0</v>
      </c>
      <c r="J231" s="112">
        <f t="shared" si="1"/>
        <v>59173</v>
      </c>
      <c r="K231" s="87">
        <v>2633.0</v>
      </c>
      <c r="L231" s="8" t="s">
        <v>13000</v>
      </c>
      <c r="M231" s="89">
        <v>3.0</v>
      </c>
      <c r="N231" s="89"/>
      <c r="O231" s="113">
        <v>1703.0</v>
      </c>
      <c r="P231" s="87"/>
      <c r="Q231" s="100" t="s">
        <v>12192</v>
      </c>
      <c r="R231" s="8" t="s">
        <v>66</v>
      </c>
      <c r="S231" s="8" t="s">
        <v>3735</v>
      </c>
      <c r="T231" s="8" t="s">
        <v>2900</v>
      </c>
      <c r="U231" s="107"/>
      <c r="V231" s="93" t="s">
        <v>13001</v>
      </c>
      <c r="W231" s="107"/>
    </row>
    <row r="232">
      <c r="A232" s="6">
        <v>45652.0</v>
      </c>
      <c r="B232" s="8" t="s">
        <v>13002</v>
      </c>
      <c r="C232" s="88" t="s">
        <v>13003</v>
      </c>
      <c r="D232" s="7" t="s">
        <v>13004</v>
      </c>
      <c r="E232" s="8" t="s">
        <v>3314</v>
      </c>
      <c r="F232" s="89">
        <v>5.125</v>
      </c>
      <c r="G232" s="87">
        <v>4738.0</v>
      </c>
      <c r="H232" s="148">
        <v>825000.0</v>
      </c>
      <c r="I232" s="148">
        <v>841066.0</v>
      </c>
      <c r="J232" s="112">
        <f t="shared" si="1"/>
        <v>-16066</v>
      </c>
      <c r="K232" s="87">
        <v>3173.0</v>
      </c>
      <c r="L232" s="8" t="s">
        <v>13005</v>
      </c>
      <c r="M232" s="89">
        <v>3.0</v>
      </c>
      <c r="N232" s="89">
        <v>2.0</v>
      </c>
      <c r="O232" s="113">
        <v>1226.0</v>
      </c>
      <c r="P232" s="87"/>
      <c r="Q232" s="100" t="s">
        <v>12192</v>
      </c>
      <c r="R232" s="8" t="s">
        <v>66</v>
      </c>
      <c r="S232" s="8" t="s">
        <v>3337</v>
      </c>
      <c r="T232" s="8" t="s">
        <v>2900</v>
      </c>
      <c r="U232" s="107"/>
      <c r="V232" s="93" t="s">
        <v>13006</v>
      </c>
      <c r="W232" s="107"/>
    </row>
    <row r="233">
      <c r="A233" s="6">
        <v>45652.0</v>
      </c>
      <c r="B233" s="8" t="s">
        <v>13007</v>
      </c>
      <c r="C233" s="88" t="s">
        <v>13008</v>
      </c>
      <c r="D233" s="7" t="s">
        <v>13009</v>
      </c>
      <c r="E233" s="8" t="s">
        <v>3306</v>
      </c>
      <c r="F233" s="89">
        <v>2.75</v>
      </c>
      <c r="G233" s="87">
        <v>1406.0</v>
      </c>
      <c r="H233" s="148">
        <v>405000.0</v>
      </c>
      <c r="I233" s="148">
        <v>318616.0</v>
      </c>
      <c r="J233" s="112">
        <f t="shared" si="1"/>
        <v>86384</v>
      </c>
      <c r="K233" s="87">
        <v>2400.0</v>
      </c>
      <c r="L233" s="8" t="s">
        <v>13010</v>
      </c>
      <c r="M233" s="89">
        <v>2.0</v>
      </c>
      <c r="N233" s="89">
        <v>2.0</v>
      </c>
      <c r="O233" s="113">
        <v>1240.0</v>
      </c>
      <c r="P233" s="87"/>
      <c r="Q233" s="100" t="s">
        <v>12217</v>
      </c>
      <c r="R233" s="8" t="s">
        <v>66</v>
      </c>
      <c r="S233" s="8" t="s">
        <v>3735</v>
      </c>
      <c r="T233" s="8" t="s">
        <v>2900</v>
      </c>
      <c r="U233" s="107"/>
      <c r="V233" s="93" t="s">
        <v>13011</v>
      </c>
      <c r="W233" s="107"/>
    </row>
    <row r="234">
      <c r="A234" s="6">
        <v>45652.0</v>
      </c>
      <c r="B234" s="8" t="s">
        <v>13012</v>
      </c>
      <c r="C234" s="88" t="s">
        <v>13013</v>
      </c>
      <c r="D234" s="7" t="s">
        <v>13014</v>
      </c>
      <c r="E234" s="8" t="s">
        <v>3306</v>
      </c>
      <c r="F234" s="89">
        <v>4.99</v>
      </c>
      <c r="G234" s="87">
        <v>2938.0</v>
      </c>
      <c r="H234" s="148">
        <v>575000.0</v>
      </c>
      <c r="I234" s="148">
        <v>529234.0</v>
      </c>
      <c r="J234" s="112">
        <f t="shared" si="1"/>
        <v>45766</v>
      </c>
      <c r="K234" s="87">
        <v>2950.0</v>
      </c>
      <c r="L234" s="8" t="s">
        <v>13015</v>
      </c>
      <c r="M234" s="89">
        <v>5.0</v>
      </c>
      <c r="N234" s="89">
        <v>3.0</v>
      </c>
      <c r="O234" s="113">
        <v>3200.0</v>
      </c>
      <c r="P234" s="87"/>
      <c r="Q234" s="100" t="s">
        <v>12192</v>
      </c>
      <c r="R234" s="8" t="s">
        <v>66</v>
      </c>
      <c r="S234" s="8" t="s">
        <v>3337</v>
      </c>
      <c r="T234" s="8" t="s">
        <v>2900</v>
      </c>
      <c r="U234" s="107"/>
      <c r="V234" s="93" t="s">
        <v>13016</v>
      </c>
      <c r="W234" s="107"/>
    </row>
    <row r="235">
      <c r="A235" s="6">
        <v>45652.0</v>
      </c>
      <c r="B235" s="8" t="s">
        <v>13017</v>
      </c>
      <c r="C235" s="88" t="s">
        <v>13018</v>
      </c>
      <c r="D235" s="7" t="s">
        <v>13019</v>
      </c>
      <c r="E235" s="8" t="s">
        <v>3306</v>
      </c>
      <c r="F235" s="89">
        <v>4.99</v>
      </c>
      <c r="G235" s="87">
        <v>3199.0</v>
      </c>
      <c r="H235" s="148">
        <v>662500.0</v>
      </c>
      <c r="I235" s="148">
        <v>576234.0</v>
      </c>
      <c r="J235" s="112">
        <f t="shared" si="1"/>
        <v>86266</v>
      </c>
      <c r="K235" s="87">
        <v>2700.0</v>
      </c>
      <c r="L235" s="8" t="s">
        <v>13020</v>
      </c>
      <c r="M235" s="89">
        <v>3.0</v>
      </c>
      <c r="N235" s="89">
        <v>3.0</v>
      </c>
      <c r="O235" s="113">
        <v>3188.0</v>
      </c>
      <c r="P235" s="87" t="s">
        <v>13021</v>
      </c>
      <c r="Q235" s="100" t="s">
        <v>12217</v>
      </c>
      <c r="R235" s="8" t="s">
        <v>66</v>
      </c>
      <c r="S235" s="8" t="s">
        <v>3337</v>
      </c>
      <c r="T235" s="8" t="s">
        <v>2900</v>
      </c>
      <c r="U235" s="107"/>
      <c r="V235" s="93" t="s">
        <v>13022</v>
      </c>
      <c r="W235" s="107"/>
    </row>
    <row r="236">
      <c r="A236" s="6">
        <v>45652.0</v>
      </c>
      <c r="B236" s="8" t="s">
        <v>10921</v>
      </c>
      <c r="C236" s="88" t="s">
        <v>13023</v>
      </c>
      <c r="D236" s="7" t="s">
        <v>13024</v>
      </c>
      <c r="E236" s="8" t="s">
        <v>3306</v>
      </c>
      <c r="F236" s="89">
        <v>5.11</v>
      </c>
      <c r="G236" s="87">
        <v>2446.0</v>
      </c>
      <c r="H236" s="148">
        <v>392500.0</v>
      </c>
      <c r="I236" s="148">
        <v>433084.0</v>
      </c>
      <c r="J236" s="112">
        <f t="shared" si="1"/>
        <v>-40584</v>
      </c>
      <c r="K236" s="87">
        <v>2450.0</v>
      </c>
      <c r="L236" s="8" t="s">
        <v>13025</v>
      </c>
      <c r="M236" s="89">
        <v>5.0</v>
      </c>
      <c r="N236" s="89">
        <v>4.0</v>
      </c>
      <c r="O236" s="113">
        <v>2480.0</v>
      </c>
      <c r="P236" s="87"/>
      <c r="Q236" s="100" t="s">
        <v>12192</v>
      </c>
      <c r="R236" s="8" t="s">
        <v>66</v>
      </c>
      <c r="S236" s="8" t="s">
        <v>3735</v>
      </c>
      <c r="T236" s="8" t="s">
        <v>2900</v>
      </c>
      <c r="U236" s="107"/>
      <c r="V236" s="93" t="s">
        <v>13026</v>
      </c>
      <c r="W236" s="107"/>
    </row>
    <row r="237">
      <c r="A237" s="6">
        <v>45650.0</v>
      </c>
      <c r="B237" s="8" t="s">
        <v>13027</v>
      </c>
      <c r="C237" s="88" t="s">
        <v>13028</v>
      </c>
      <c r="D237" s="7" t="s">
        <v>13029</v>
      </c>
      <c r="E237" s="8" t="s">
        <v>3306</v>
      </c>
      <c r="F237" s="89">
        <v>5.125</v>
      </c>
      <c r="G237" s="87">
        <v>2060.0</v>
      </c>
      <c r="H237" s="148">
        <v>385000.0</v>
      </c>
      <c r="I237" s="148">
        <v>366000.0</v>
      </c>
      <c r="J237" s="112">
        <f t="shared" si="1"/>
        <v>19000</v>
      </c>
      <c r="K237" s="87">
        <v>2350.0</v>
      </c>
      <c r="L237" s="8" t="s">
        <v>13030</v>
      </c>
      <c r="M237" s="89">
        <v>2.0</v>
      </c>
      <c r="N237" s="89">
        <v>3.0</v>
      </c>
      <c r="O237" s="113">
        <v>1624.0</v>
      </c>
      <c r="P237" s="87">
        <v>443.0</v>
      </c>
      <c r="Q237" s="100" t="s">
        <v>12192</v>
      </c>
      <c r="R237" s="8" t="s">
        <v>66</v>
      </c>
      <c r="S237" s="8" t="s">
        <v>3337</v>
      </c>
      <c r="T237" s="8" t="s">
        <v>2900</v>
      </c>
      <c r="U237" s="107"/>
      <c r="V237" s="93" t="s">
        <v>13031</v>
      </c>
      <c r="W237" s="107"/>
    </row>
    <row r="238">
      <c r="A238" s="6">
        <v>45650.0</v>
      </c>
      <c r="B238" s="8" t="s">
        <v>6734</v>
      </c>
      <c r="C238" s="88" t="s">
        <v>13032</v>
      </c>
      <c r="D238" s="7" t="s">
        <v>9511</v>
      </c>
      <c r="E238" s="8" t="s">
        <v>3306</v>
      </c>
      <c r="F238" s="89">
        <v>3.75</v>
      </c>
      <c r="G238" s="87">
        <v>2746.0</v>
      </c>
      <c r="H238" s="148">
        <v>699000.0</v>
      </c>
      <c r="I238" s="148">
        <v>562003.0</v>
      </c>
      <c r="J238" s="112">
        <f t="shared" si="1"/>
        <v>136997</v>
      </c>
      <c r="K238" s="87"/>
      <c r="L238" s="8"/>
      <c r="M238" s="89">
        <v>3.0</v>
      </c>
      <c r="N238" s="89">
        <v>3.0</v>
      </c>
      <c r="O238" s="113">
        <v>1843.0</v>
      </c>
      <c r="P238" s="87"/>
      <c r="Q238" s="100" t="s">
        <v>12217</v>
      </c>
      <c r="R238" s="8" t="s">
        <v>66</v>
      </c>
      <c r="S238" s="8" t="s">
        <v>3337</v>
      </c>
      <c r="T238" s="8" t="s">
        <v>2900</v>
      </c>
      <c r="U238" s="107"/>
      <c r="V238" s="93" t="s">
        <v>13033</v>
      </c>
      <c r="W238" s="107"/>
    </row>
    <row r="239">
      <c r="A239" s="6">
        <v>45650.0</v>
      </c>
      <c r="B239" s="8" t="s">
        <v>13034</v>
      </c>
      <c r="C239" s="88" t="s">
        <v>13035</v>
      </c>
      <c r="D239" s="7" t="s">
        <v>13036</v>
      </c>
      <c r="E239" s="8" t="s">
        <v>3306</v>
      </c>
      <c r="F239" s="89">
        <v>2.75</v>
      </c>
      <c r="G239" s="87">
        <v>2392.0</v>
      </c>
      <c r="H239" s="148">
        <v>664900.0</v>
      </c>
      <c r="I239" s="148">
        <v>543240.0</v>
      </c>
      <c r="J239" s="112">
        <f t="shared" si="1"/>
        <v>121660</v>
      </c>
      <c r="K239" s="87">
        <v>2923.0</v>
      </c>
      <c r="L239" s="8"/>
      <c r="M239" s="89">
        <v>3.0</v>
      </c>
      <c r="N239" s="89">
        <v>3.0</v>
      </c>
      <c r="O239" s="113">
        <v>2980.0</v>
      </c>
      <c r="P239" s="87" t="s">
        <v>13037</v>
      </c>
      <c r="Q239" s="100" t="s">
        <v>12192</v>
      </c>
      <c r="R239" s="8" t="s">
        <v>66</v>
      </c>
      <c r="S239" s="8" t="s">
        <v>3337</v>
      </c>
      <c r="T239" s="8" t="s">
        <v>2900</v>
      </c>
      <c r="U239" s="107"/>
      <c r="V239" s="93" t="s">
        <v>13038</v>
      </c>
      <c r="W239" s="107"/>
    </row>
    <row r="240">
      <c r="A240" s="6">
        <v>45649.0</v>
      </c>
      <c r="B240" s="8" t="s">
        <v>13039</v>
      </c>
      <c r="C240" s="88" t="s">
        <v>13040</v>
      </c>
      <c r="D240" s="7" t="s">
        <v>13041</v>
      </c>
      <c r="E240" s="8" t="s">
        <v>3306</v>
      </c>
      <c r="F240" s="89">
        <v>5.125</v>
      </c>
      <c r="G240" s="87">
        <v>3209.0</v>
      </c>
      <c r="H240" s="148">
        <v>660000.0</v>
      </c>
      <c r="I240" s="148">
        <v>569722.0</v>
      </c>
      <c r="J240" s="112">
        <f t="shared" si="1"/>
        <v>90278</v>
      </c>
      <c r="K240" s="87">
        <v>3595.0</v>
      </c>
      <c r="L240" s="8"/>
      <c r="M240" s="89">
        <v>5.0</v>
      </c>
      <c r="N240" s="89">
        <v>3.0</v>
      </c>
      <c r="O240" s="113">
        <v>3102.0</v>
      </c>
      <c r="P240" s="87">
        <f>35/12</f>
        <v>2.916666667</v>
      </c>
      <c r="Q240" s="100" t="s">
        <v>12192</v>
      </c>
      <c r="R240" s="8" t="s">
        <v>66</v>
      </c>
      <c r="S240" s="8" t="s">
        <v>3337</v>
      </c>
      <c r="T240" s="8" t="s">
        <v>2900</v>
      </c>
      <c r="U240" s="151"/>
      <c r="V240" s="93" t="s">
        <v>13042</v>
      </c>
      <c r="W240" s="107"/>
    </row>
    <row r="241">
      <c r="A241" s="6">
        <v>45649.0</v>
      </c>
      <c r="B241" s="8" t="s">
        <v>13043</v>
      </c>
      <c r="C241" s="88" t="s">
        <v>13044</v>
      </c>
      <c r="D241" s="7" t="s">
        <v>13045</v>
      </c>
      <c r="E241" s="8" t="s">
        <v>3306</v>
      </c>
      <c r="F241" s="89">
        <v>3.375</v>
      </c>
      <c r="G241" s="87">
        <v>3121.0</v>
      </c>
      <c r="H241" s="148">
        <v>785000.0</v>
      </c>
      <c r="I241" s="148">
        <v>666766.0</v>
      </c>
      <c r="J241" s="112">
        <f t="shared" si="1"/>
        <v>118234</v>
      </c>
      <c r="K241" s="87">
        <v>3473.0</v>
      </c>
      <c r="L241" s="8" t="s">
        <v>13046</v>
      </c>
      <c r="M241" s="89">
        <v>4.0</v>
      </c>
      <c r="N241" s="89">
        <v>3.0</v>
      </c>
      <c r="O241" s="113">
        <v>3823.0</v>
      </c>
      <c r="P241" s="87"/>
      <c r="Q241" s="100" t="s">
        <v>12217</v>
      </c>
      <c r="R241" s="8" t="s">
        <v>66</v>
      </c>
      <c r="S241" s="8" t="s">
        <v>3337</v>
      </c>
      <c r="T241" s="8" t="s">
        <v>2900</v>
      </c>
      <c r="U241" s="107"/>
      <c r="V241" s="93" t="s">
        <v>13047</v>
      </c>
      <c r="W241" s="107"/>
    </row>
    <row r="242">
      <c r="A242" s="6">
        <v>45649.0</v>
      </c>
      <c r="B242" s="8" t="s">
        <v>13048</v>
      </c>
      <c r="C242" s="88" t="s">
        <v>13049</v>
      </c>
      <c r="D242" s="7" t="s">
        <v>13050</v>
      </c>
      <c r="E242" s="8" t="s">
        <v>3306</v>
      </c>
      <c r="F242" s="89">
        <v>5.09</v>
      </c>
      <c r="G242" s="87">
        <v>3827.0</v>
      </c>
      <c r="H242" s="148">
        <v>730000.0</v>
      </c>
      <c r="I242" s="148">
        <v>679200.0</v>
      </c>
      <c r="J242" s="112">
        <f t="shared" si="1"/>
        <v>50800</v>
      </c>
      <c r="K242" s="87">
        <v>4745.0</v>
      </c>
      <c r="L242" s="8" t="s">
        <v>13051</v>
      </c>
      <c r="M242" s="89">
        <v>4.0</v>
      </c>
      <c r="N242" s="89">
        <v>3.0</v>
      </c>
      <c r="O242" s="113">
        <v>3307.0</v>
      </c>
      <c r="P242" s="87">
        <v>42.0</v>
      </c>
      <c r="Q242" s="100" t="s">
        <v>12192</v>
      </c>
      <c r="R242" s="8" t="s">
        <v>66</v>
      </c>
      <c r="S242" s="8" t="s">
        <v>3735</v>
      </c>
      <c r="T242" s="8" t="s">
        <v>66</v>
      </c>
      <c r="U242" s="93" t="s">
        <v>13052</v>
      </c>
      <c r="V242" s="93" t="s">
        <v>13053</v>
      </c>
      <c r="W242" s="107"/>
    </row>
    <row r="243">
      <c r="A243" s="6">
        <v>45649.0</v>
      </c>
      <c r="B243" s="8" t="s">
        <v>13054</v>
      </c>
      <c r="C243" s="88" t="s">
        <v>13055</v>
      </c>
      <c r="D243" s="7" t="s">
        <v>13056</v>
      </c>
      <c r="E243" s="8" t="s">
        <v>3306</v>
      </c>
      <c r="F243" s="89">
        <v>2.875</v>
      </c>
      <c r="G243" s="87">
        <v>2132.0</v>
      </c>
      <c r="H243" s="148">
        <v>595000.0</v>
      </c>
      <c r="I243" s="148">
        <v>475228.0</v>
      </c>
      <c r="J243" s="112">
        <f t="shared" si="1"/>
        <v>119772</v>
      </c>
      <c r="K243" s="87"/>
      <c r="L243" s="8" t="s">
        <v>13057</v>
      </c>
      <c r="M243" s="89">
        <v>3.0</v>
      </c>
      <c r="N243" s="89">
        <v>2.0</v>
      </c>
      <c r="O243" s="113">
        <v>3364.0</v>
      </c>
      <c r="P243" s="87">
        <f>504/12</f>
        <v>42</v>
      </c>
      <c r="Q243" s="100" t="s">
        <v>12192</v>
      </c>
      <c r="R243" s="8" t="s">
        <v>66</v>
      </c>
      <c r="S243" s="8" t="s">
        <v>3337</v>
      </c>
      <c r="T243" s="8" t="s">
        <v>2900</v>
      </c>
      <c r="U243" s="107"/>
      <c r="V243" s="93" t="s">
        <v>13058</v>
      </c>
      <c r="W243" s="107"/>
    </row>
    <row r="244">
      <c r="A244" s="6">
        <v>45649.0</v>
      </c>
      <c r="B244" s="8" t="s">
        <v>12849</v>
      </c>
      <c r="C244" s="88" t="s">
        <v>13059</v>
      </c>
      <c r="D244" s="7" t="s">
        <v>13060</v>
      </c>
      <c r="E244" s="8" t="s">
        <v>3851</v>
      </c>
      <c r="F244" s="89">
        <v>2.83</v>
      </c>
      <c r="G244" s="87">
        <v>720.0</v>
      </c>
      <c r="H244" s="148">
        <v>175000.0</v>
      </c>
      <c r="I244" s="148">
        <v>143942.0</v>
      </c>
      <c r="J244" s="112">
        <f t="shared" si="1"/>
        <v>31058</v>
      </c>
      <c r="K244" s="87">
        <v>1550.0</v>
      </c>
      <c r="L244" s="8"/>
      <c r="M244" s="89">
        <v>4.0</v>
      </c>
      <c r="N244" s="89">
        <v>1.0</v>
      </c>
      <c r="O244" s="113">
        <v>1536.0</v>
      </c>
      <c r="P244" s="87"/>
      <c r="Q244" s="100" t="s">
        <v>11884</v>
      </c>
      <c r="R244" s="8" t="s">
        <v>66</v>
      </c>
      <c r="S244" s="8" t="s">
        <v>7037</v>
      </c>
      <c r="T244" s="8"/>
      <c r="U244" s="107"/>
      <c r="V244" s="93" t="s">
        <v>13061</v>
      </c>
      <c r="W244" s="107"/>
    </row>
    <row r="245">
      <c r="A245" s="6">
        <v>45646.0</v>
      </c>
      <c r="B245" s="8" t="s">
        <v>13062</v>
      </c>
      <c r="C245" s="152" t="s">
        <v>13063</v>
      </c>
      <c r="D245" s="7" t="s">
        <v>13064</v>
      </c>
      <c r="E245" s="8" t="s">
        <v>3306</v>
      </c>
      <c r="F245" s="89">
        <v>4.0</v>
      </c>
      <c r="G245" s="87">
        <v>2043.0</v>
      </c>
      <c r="H245" s="148">
        <v>435000.0</v>
      </c>
      <c r="I245" s="148">
        <v>418530.0</v>
      </c>
      <c r="J245" s="112">
        <f t="shared" si="1"/>
        <v>16470</v>
      </c>
      <c r="K245" s="87">
        <v>2023.0</v>
      </c>
      <c r="L245" s="8" t="s">
        <v>3424</v>
      </c>
      <c r="M245" s="89">
        <v>3.0</v>
      </c>
      <c r="N245" s="89">
        <v>1.0</v>
      </c>
      <c r="O245" s="113">
        <v>975.0</v>
      </c>
      <c r="P245" s="87"/>
      <c r="Q245" s="100" t="s">
        <v>12192</v>
      </c>
      <c r="R245" s="8" t="s">
        <v>66</v>
      </c>
      <c r="S245" s="8" t="s">
        <v>3337</v>
      </c>
      <c r="T245" s="8" t="s">
        <v>2900</v>
      </c>
      <c r="U245" s="107"/>
      <c r="V245" s="93" t="s">
        <v>13065</v>
      </c>
      <c r="W245" s="107"/>
    </row>
    <row r="246">
      <c r="A246" s="6">
        <v>45646.0</v>
      </c>
      <c r="B246" s="8" t="s">
        <v>13066</v>
      </c>
      <c r="C246" s="152" t="s">
        <v>13067</v>
      </c>
      <c r="D246" s="7" t="s">
        <v>13068</v>
      </c>
      <c r="E246" s="8" t="s">
        <v>3306</v>
      </c>
      <c r="F246" s="89">
        <v>3.76</v>
      </c>
      <c r="G246" s="87">
        <v>3191.0</v>
      </c>
      <c r="H246" s="148">
        <v>725000.0</v>
      </c>
      <c r="I246" s="148">
        <v>653591.0</v>
      </c>
      <c r="J246" s="112">
        <f t="shared" si="1"/>
        <v>71409</v>
      </c>
      <c r="K246" s="87">
        <v>3295.0</v>
      </c>
      <c r="L246" s="8" t="s">
        <v>13069</v>
      </c>
      <c r="M246" s="89">
        <v>5.0</v>
      </c>
      <c r="N246" s="89">
        <v>4.0</v>
      </c>
      <c r="O246" s="113">
        <v>3952.0</v>
      </c>
      <c r="P246" s="87"/>
      <c r="Q246" s="100" t="s">
        <v>12192</v>
      </c>
      <c r="R246" s="8" t="s">
        <v>66</v>
      </c>
      <c r="S246" s="8" t="s">
        <v>3337</v>
      </c>
      <c r="T246" s="8" t="s">
        <v>2900</v>
      </c>
      <c r="U246" s="107"/>
      <c r="V246" s="93" t="s">
        <v>13070</v>
      </c>
      <c r="W246" s="107"/>
    </row>
    <row r="247">
      <c r="A247" s="6">
        <v>45646.0</v>
      </c>
      <c r="B247" s="8" t="s">
        <v>13071</v>
      </c>
      <c r="C247" s="152" t="s">
        <v>13072</v>
      </c>
      <c r="D247" s="7" t="s">
        <v>13073</v>
      </c>
      <c r="E247" s="8" t="s">
        <v>3314</v>
      </c>
      <c r="F247" s="89">
        <v>5.125</v>
      </c>
      <c r="G247" s="87">
        <v>2470.0</v>
      </c>
      <c r="H247" s="148">
        <v>475000.0</v>
      </c>
      <c r="I247" s="148">
        <v>439000.0</v>
      </c>
      <c r="J247" s="112">
        <f t="shared" si="1"/>
        <v>36000</v>
      </c>
      <c r="K247" s="87">
        <v>2500.0</v>
      </c>
      <c r="L247" s="8" t="s">
        <v>13074</v>
      </c>
      <c r="M247" s="89">
        <v>3.0</v>
      </c>
      <c r="N247" s="89">
        <v>3.0</v>
      </c>
      <c r="O247" s="113">
        <v>2003.0</v>
      </c>
      <c r="P247" s="87">
        <v>400.0</v>
      </c>
      <c r="Q247" s="100" t="s">
        <v>12192</v>
      </c>
      <c r="R247" s="8" t="s">
        <v>66</v>
      </c>
      <c r="S247" s="8" t="s">
        <v>3337</v>
      </c>
      <c r="T247" s="8" t="s">
        <v>2900</v>
      </c>
      <c r="U247" s="107"/>
      <c r="V247" s="93" t="s">
        <v>13075</v>
      </c>
      <c r="W247" s="107"/>
    </row>
    <row r="248">
      <c r="A248" s="6">
        <v>45646.0</v>
      </c>
      <c r="B248" s="8" t="s">
        <v>4390</v>
      </c>
      <c r="C248" s="152" t="s">
        <v>13076</v>
      </c>
      <c r="D248" s="7" t="s">
        <v>13077</v>
      </c>
      <c r="E248" s="8" t="s">
        <v>3306</v>
      </c>
      <c r="F248" s="89">
        <v>4.67</v>
      </c>
      <c r="G248" s="87">
        <v>1214.0</v>
      </c>
      <c r="H248" s="148">
        <v>299000.0</v>
      </c>
      <c r="I248" s="148">
        <v>225135.0</v>
      </c>
      <c r="J248" s="112">
        <f t="shared" si="1"/>
        <v>73865</v>
      </c>
      <c r="K248" s="87">
        <v>2600.0</v>
      </c>
      <c r="L248" s="8"/>
      <c r="M248" s="89">
        <v>3.0</v>
      </c>
      <c r="N248" s="89">
        <v>2.0</v>
      </c>
      <c r="O248" s="113">
        <v>1530.0</v>
      </c>
      <c r="P248" s="87">
        <v>765.0</v>
      </c>
      <c r="Q248" s="100" t="s">
        <v>12192</v>
      </c>
      <c r="R248" s="8" t="s">
        <v>66</v>
      </c>
      <c r="S248" s="8" t="s">
        <v>3337</v>
      </c>
      <c r="T248" s="8" t="s">
        <v>2900</v>
      </c>
      <c r="U248" s="107"/>
      <c r="V248" s="93" t="s">
        <v>13078</v>
      </c>
      <c r="W248" s="107"/>
    </row>
    <row r="249">
      <c r="A249" s="6">
        <v>45645.0</v>
      </c>
      <c r="B249" s="8" t="s">
        <v>7347</v>
      </c>
      <c r="C249" s="152" t="s">
        <v>13079</v>
      </c>
      <c r="D249" s="7" t="s">
        <v>13080</v>
      </c>
      <c r="E249" s="8" t="s">
        <v>3306</v>
      </c>
      <c r="F249" s="89">
        <v>4.8</v>
      </c>
      <c r="G249" s="87">
        <v>3457.0</v>
      </c>
      <c r="H249" s="148">
        <v>700000.0</v>
      </c>
      <c r="I249" s="148">
        <v>647389.0</v>
      </c>
      <c r="J249" s="112">
        <f t="shared" si="1"/>
        <v>52611</v>
      </c>
      <c r="K249" s="87">
        <v>3300.0</v>
      </c>
      <c r="L249" s="8" t="s">
        <v>13081</v>
      </c>
      <c r="M249" s="89">
        <v>5.0</v>
      </c>
      <c r="N249" s="89">
        <v>4.0</v>
      </c>
      <c r="O249" s="113">
        <v>4159.0</v>
      </c>
      <c r="P249" s="87">
        <v>90.0</v>
      </c>
      <c r="Q249" s="100" t="s">
        <v>12192</v>
      </c>
      <c r="R249" s="8" t="s">
        <v>66</v>
      </c>
      <c r="S249" s="8" t="s">
        <v>3337</v>
      </c>
      <c r="T249" s="8" t="s">
        <v>2900</v>
      </c>
      <c r="U249" s="107"/>
      <c r="V249" s="93" t="s">
        <v>13082</v>
      </c>
      <c r="W249" s="107"/>
    </row>
    <row r="250">
      <c r="A250" s="6">
        <v>45645.0</v>
      </c>
      <c r="B250" s="8" t="s">
        <v>13083</v>
      </c>
      <c r="C250" s="152" t="s">
        <v>13084</v>
      </c>
      <c r="D250" s="7" t="s">
        <v>13085</v>
      </c>
      <c r="E250" s="8" t="s">
        <v>3306</v>
      </c>
      <c r="F250" s="89">
        <v>2.75</v>
      </c>
      <c r="G250" s="87">
        <v>2106.0</v>
      </c>
      <c r="H250" s="148">
        <v>550000.0</v>
      </c>
      <c r="I250" s="148">
        <v>479263.0</v>
      </c>
      <c r="J250" s="112">
        <f t="shared" si="1"/>
        <v>70737</v>
      </c>
      <c r="K250" s="87">
        <v>3000.0</v>
      </c>
      <c r="L250" s="8" t="s">
        <v>13086</v>
      </c>
      <c r="M250" s="89">
        <v>4.0</v>
      </c>
      <c r="N250" s="89">
        <v>3.0</v>
      </c>
      <c r="O250" s="113">
        <v>2299.0</v>
      </c>
      <c r="P250" s="87">
        <v>50.0</v>
      </c>
      <c r="Q250" s="100" t="s">
        <v>12192</v>
      </c>
      <c r="R250" s="8" t="s">
        <v>66</v>
      </c>
      <c r="S250" s="8" t="s">
        <v>3735</v>
      </c>
      <c r="T250" s="8" t="s">
        <v>66</v>
      </c>
      <c r="U250" s="93" t="s">
        <v>13087</v>
      </c>
      <c r="V250" s="93" t="s">
        <v>13088</v>
      </c>
      <c r="W250" s="107"/>
    </row>
    <row r="251">
      <c r="A251" s="6">
        <v>45645.0</v>
      </c>
      <c r="B251" s="8" t="s">
        <v>13089</v>
      </c>
      <c r="C251" s="152" t="s">
        <v>13090</v>
      </c>
      <c r="D251" s="7" t="s">
        <v>13091</v>
      </c>
      <c r="E251" s="8" t="s">
        <v>3306</v>
      </c>
      <c r="F251" s="89">
        <v>4.2</v>
      </c>
      <c r="G251" s="87">
        <v>1198.0</v>
      </c>
      <c r="H251" s="148">
        <v>299500.0</v>
      </c>
      <c r="I251" s="148">
        <v>219476.0</v>
      </c>
      <c r="J251" s="112">
        <f t="shared" si="1"/>
        <v>80024</v>
      </c>
      <c r="K251" s="87">
        <v>1773.0</v>
      </c>
      <c r="L251" s="8"/>
      <c r="M251" s="89">
        <v>3.0</v>
      </c>
      <c r="N251" s="89">
        <v>1.0</v>
      </c>
      <c r="O251" s="113">
        <v>1034.0</v>
      </c>
      <c r="P251" s="87">
        <v>245.0</v>
      </c>
      <c r="Q251" s="100" t="s">
        <v>12217</v>
      </c>
      <c r="R251" s="8" t="s">
        <v>66</v>
      </c>
      <c r="S251" s="8" t="s">
        <v>3337</v>
      </c>
      <c r="T251" s="8" t="s">
        <v>2900</v>
      </c>
      <c r="U251" s="107"/>
      <c r="V251" s="93" t="s">
        <v>13092</v>
      </c>
      <c r="W251" s="107"/>
    </row>
    <row r="252">
      <c r="A252" s="6">
        <v>45645.0</v>
      </c>
      <c r="B252" s="8" t="s">
        <v>13093</v>
      </c>
      <c r="C252" s="152" t="s">
        <v>13094</v>
      </c>
      <c r="D252" s="7" t="s">
        <v>13095</v>
      </c>
      <c r="E252" s="8" t="s">
        <v>3314</v>
      </c>
      <c r="F252" s="89">
        <v>2.5</v>
      </c>
      <c r="G252" s="87">
        <v>1543.0</v>
      </c>
      <c r="H252" s="148">
        <v>499995.0</v>
      </c>
      <c r="I252" s="148">
        <v>353310.62</v>
      </c>
      <c r="J252" s="112">
        <f t="shared" si="1"/>
        <v>146684.38</v>
      </c>
      <c r="K252" s="87">
        <v>2100.0</v>
      </c>
      <c r="L252" s="8" t="s">
        <v>3751</v>
      </c>
      <c r="M252" s="89">
        <v>3.0</v>
      </c>
      <c r="N252" s="89">
        <v>1.0</v>
      </c>
      <c r="O252" s="113">
        <v>1192.0</v>
      </c>
      <c r="P252" s="87"/>
      <c r="Q252" s="100" t="s">
        <v>12217</v>
      </c>
      <c r="R252" s="8" t="s">
        <v>66</v>
      </c>
      <c r="S252" s="8" t="s">
        <v>3337</v>
      </c>
      <c r="T252" s="8" t="s">
        <v>2900</v>
      </c>
      <c r="U252" s="107"/>
      <c r="V252" s="93" t="s">
        <v>13096</v>
      </c>
      <c r="W252" s="107"/>
    </row>
    <row r="253">
      <c r="A253" s="6">
        <v>45645.0</v>
      </c>
      <c r="B253" s="8" t="s">
        <v>13097</v>
      </c>
      <c r="C253" s="152" t="s">
        <v>13098</v>
      </c>
      <c r="D253" s="7" t="s">
        <v>13099</v>
      </c>
      <c r="E253" s="8" t="s">
        <v>3306</v>
      </c>
      <c r="F253" s="89">
        <v>4.0</v>
      </c>
      <c r="G253" s="87">
        <v>4456.0</v>
      </c>
      <c r="H253" s="148">
        <v>965000.0</v>
      </c>
      <c r="I253" s="148">
        <v>888099.0</v>
      </c>
      <c r="J253" s="112">
        <f t="shared" si="1"/>
        <v>76901</v>
      </c>
      <c r="K253" s="87">
        <v>2750.0</v>
      </c>
      <c r="L253" s="8" t="s">
        <v>13100</v>
      </c>
      <c r="M253" s="89">
        <v>4.0</v>
      </c>
      <c r="N253" s="89">
        <v>4.0</v>
      </c>
      <c r="O253" s="113">
        <v>3507.0</v>
      </c>
      <c r="P253" s="87"/>
      <c r="Q253" s="100" t="s">
        <v>12217</v>
      </c>
      <c r="R253" s="8" t="s">
        <v>66</v>
      </c>
      <c r="S253" s="8" t="s">
        <v>3337</v>
      </c>
      <c r="T253" s="8" t="s">
        <v>2900</v>
      </c>
      <c r="U253" s="107"/>
      <c r="V253" s="93" t="s">
        <v>13101</v>
      </c>
      <c r="W253" s="107"/>
    </row>
    <row r="254">
      <c r="A254" s="6">
        <v>45645.0</v>
      </c>
      <c r="B254" s="8" t="s">
        <v>13102</v>
      </c>
      <c r="C254" s="152" t="s">
        <v>13103</v>
      </c>
      <c r="D254" s="7" t="s">
        <v>13104</v>
      </c>
      <c r="E254" s="8" t="s">
        <v>3306</v>
      </c>
      <c r="F254" s="89">
        <v>5.125</v>
      </c>
      <c r="G254" s="87">
        <v>2504.0</v>
      </c>
      <c r="H254" s="148">
        <v>525000.0</v>
      </c>
      <c r="I254" s="148">
        <v>444579.0</v>
      </c>
      <c r="J254" s="112">
        <f t="shared" si="1"/>
        <v>80421</v>
      </c>
      <c r="K254" s="87">
        <v>3300.0</v>
      </c>
      <c r="L254" s="8"/>
      <c r="M254" s="89">
        <v>5.0</v>
      </c>
      <c r="N254" s="89">
        <v>3.0</v>
      </c>
      <c r="O254" s="113">
        <v>2685.0</v>
      </c>
      <c r="P254" s="87"/>
      <c r="Q254" s="100" t="s">
        <v>12192</v>
      </c>
      <c r="R254" s="8" t="s">
        <v>66</v>
      </c>
      <c r="S254" s="8" t="s">
        <v>3735</v>
      </c>
      <c r="T254" s="8" t="s">
        <v>2900</v>
      </c>
      <c r="U254" s="93" t="s">
        <v>13105</v>
      </c>
      <c r="V254" s="93" t="s">
        <v>13106</v>
      </c>
      <c r="W254" s="107"/>
    </row>
    <row r="255">
      <c r="A255" s="6">
        <v>45645.0</v>
      </c>
      <c r="B255" s="8" t="s">
        <v>13107</v>
      </c>
      <c r="C255" s="152" t="s">
        <v>13108</v>
      </c>
      <c r="D255" s="7" t="s">
        <v>13109</v>
      </c>
      <c r="E255" s="8" t="s">
        <v>3306</v>
      </c>
      <c r="F255" s="89">
        <v>4.0</v>
      </c>
      <c r="G255" s="87">
        <v>2950.0</v>
      </c>
      <c r="H255" s="148">
        <v>650000.0</v>
      </c>
      <c r="I255" s="148">
        <v>599000.0</v>
      </c>
      <c r="J255" s="112">
        <f t="shared" si="1"/>
        <v>51000</v>
      </c>
      <c r="K255" s="87">
        <v>2595.0</v>
      </c>
      <c r="L255" s="8" t="s">
        <v>13110</v>
      </c>
      <c r="M255" s="89">
        <v>3.0</v>
      </c>
      <c r="N255" s="89">
        <v>2.0</v>
      </c>
      <c r="O255" s="113">
        <v>2147.0</v>
      </c>
      <c r="P255" s="87"/>
      <c r="Q255" s="100" t="s">
        <v>12192</v>
      </c>
      <c r="R255" s="8" t="s">
        <v>66</v>
      </c>
      <c r="S255" s="8" t="s">
        <v>3337</v>
      </c>
      <c r="T255" s="8" t="s">
        <v>2900</v>
      </c>
      <c r="U255" s="107"/>
      <c r="V255" s="93" t="s">
        <v>13111</v>
      </c>
      <c r="W255" s="107"/>
    </row>
    <row r="256">
      <c r="A256" s="6">
        <v>45645.0</v>
      </c>
      <c r="B256" s="8" t="s">
        <v>13112</v>
      </c>
      <c r="C256" s="152" t="s">
        <v>13113</v>
      </c>
      <c r="D256" s="7" t="s">
        <v>13114</v>
      </c>
      <c r="E256" s="8" t="s">
        <v>3314</v>
      </c>
      <c r="F256" s="89">
        <v>5.125</v>
      </c>
      <c r="G256" s="87">
        <v>2244.0</v>
      </c>
      <c r="H256" s="148">
        <v>430000.0</v>
      </c>
      <c r="I256" s="148">
        <v>398000.0</v>
      </c>
      <c r="J256" s="112">
        <f t="shared" si="1"/>
        <v>32000</v>
      </c>
      <c r="K256" s="87">
        <v>3200.0</v>
      </c>
      <c r="L256" s="8" t="s">
        <v>13115</v>
      </c>
      <c r="M256" s="89">
        <v>5.0</v>
      </c>
      <c r="N256" s="89">
        <v>2.0</v>
      </c>
      <c r="O256" s="113">
        <v>2016.0</v>
      </c>
      <c r="P256" s="87"/>
      <c r="Q256" s="100" t="s">
        <v>12192</v>
      </c>
      <c r="R256" s="8" t="s">
        <v>66</v>
      </c>
      <c r="S256" s="8" t="s">
        <v>3385</v>
      </c>
      <c r="T256" s="8" t="s">
        <v>66</v>
      </c>
      <c r="U256" s="93" t="s">
        <v>13116</v>
      </c>
      <c r="V256" s="93" t="s">
        <v>13117</v>
      </c>
      <c r="W256" s="107"/>
    </row>
    <row r="257">
      <c r="A257" s="6">
        <v>45645.0</v>
      </c>
      <c r="B257" s="8" t="s">
        <v>13118</v>
      </c>
      <c r="C257" s="152" t="s">
        <v>13119</v>
      </c>
      <c r="D257" s="7" t="s">
        <v>13120</v>
      </c>
      <c r="E257" s="8" t="s">
        <v>3306</v>
      </c>
      <c r="F257" s="89">
        <v>2.75</v>
      </c>
      <c r="G257" s="87">
        <v>1953.0</v>
      </c>
      <c r="H257" s="148">
        <v>560000.0</v>
      </c>
      <c r="I257" s="148">
        <v>441000.0</v>
      </c>
      <c r="J257" s="112">
        <f t="shared" si="1"/>
        <v>119000</v>
      </c>
      <c r="K257" s="87">
        <v>3210.0</v>
      </c>
      <c r="L257" s="8" t="s">
        <v>13121</v>
      </c>
      <c r="M257" s="89">
        <v>4.0</v>
      </c>
      <c r="N257" s="89">
        <v>3.0</v>
      </c>
      <c r="O257" s="113">
        <v>1914.0</v>
      </c>
      <c r="P257" s="87"/>
      <c r="Q257" s="100" t="s">
        <v>12217</v>
      </c>
      <c r="R257" s="8" t="s">
        <v>66</v>
      </c>
      <c r="S257" s="8" t="s">
        <v>3735</v>
      </c>
      <c r="T257" s="8" t="s">
        <v>66</v>
      </c>
      <c r="U257" s="93" t="s">
        <v>13122</v>
      </c>
      <c r="V257" s="93" t="s">
        <v>13123</v>
      </c>
      <c r="W257" s="107"/>
    </row>
    <row r="258">
      <c r="A258" s="6">
        <v>45645.0</v>
      </c>
      <c r="B258" s="8" t="s">
        <v>13124</v>
      </c>
      <c r="C258" s="152" t="s">
        <v>13125</v>
      </c>
      <c r="D258" s="7" t="s">
        <v>13126</v>
      </c>
      <c r="E258" s="8" t="s">
        <v>3314</v>
      </c>
      <c r="F258" s="89">
        <v>4.0</v>
      </c>
      <c r="G258" s="87">
        <v>2835.0</v>
      </c>
      <c r="H258" s="148">
        <v>624900.0</v>
      </c>
      <c r="I258" s="148">
        <v>578900.0</v>
      </c>
      <c r="J258" s="112">
        <f t="shared" si="1"/>
        <v>46000</v>
      </c>
      <c r="K258" s="87">
        <v>2950.0</v>
      </c>
      <c r="L258" s="8" t="s">
        <v>4779</v>
      </c>
      <c r="M258" s="89">
        <v>3.0</v>
      </c>
      <c r="N258" s="89">
        <v>3.0</v>
      </c>
      <c r="O258" s="113">
        <v>1807.0</v>
      </c>
      <c r="P258" s="87">
        <v>56.0</v>
      </c>
      <c r="Q258" s="100" t="s">
        <v>12192</v>
      </c>
      <c r="R258" s="8" t="s">
        <v>66</v>
      </c>
      <c r="S258" s="8" t="s">
        <v>3385</v>
      </c>
      <c r="T258" s="8" t="s">
        <v>66</v>
      </c>
      <c r="U258" s="93" t="s">
        <v>13127</v>
      </c>
      <c r="V258" s="93" t="s">
        <v>13128</v>
      </c>
      <c r="W258" s="107"/>
    </row>
    <row r="259">
      <c r="A259" s="6">
        <v>45645.0</v>
      </c>
      <c r="B259" s="8" t="s">
        <v>13129</v>
      </c>
      <c r="C259" s="152" t="s">
        <v>13130</v>
      </c>
      <c r="D259" s="7" t="s">
        <v>13131</v>
      </c>
      <c r="E259" s="8" t="s">
        <v>3306</v>
      </c>
      <c r="F259" s="89">
        <v>3.51</v>
      </c>
      <c r="G259" s="87">
        <v>1688.0</v>
      </c>
      <c r="H259" s="148">
        <v>374900.0</v>
      </c>
      <c r="I259" s="148">
        <v>305831.0</v>
      </c>
      <c r="J259" s="112">
        <f t="shared" si="1"/>
        <v>69069</v>
      </c>
      <c r="K259" s="87">
        <v>2600.0</v>
      </c>
      <c r="L259" s="8" t="s">
        <v>13132</v>
      </c>
      <c r="M259" s="89">
        <v>4.0</v>
      </c>
      <c r="N259" s="89">
        <v>2.0</v>
      </c>
      <c r="O259" s="113">
        <v>1819.0</v>
      </c>
      <c r="P259" s="87"/>
      <c r="Q259" s="100" t="s">
        <v>12217</v>
      </c>
      <c r="R259" s="8" t="s">
        <v>66</v>
      </c>
      <c r="S259" s="8" t="s">
        <v>3735</v>
      </c>
      <c r="T259" s="8" t="s">
        <v>2900</v>
      </c>
      <c r="U259" s="93" t="s">
        <v>13133</v>
      </c>
      <c r="V259" s="93" t="s">
        <v>13134</v>
      </c>
      <c r="W259" s="107"/>
    </row>
    <row r="260">
      <c r="A260" s="6">
        <v>45645.0</v>
      </c>
      <c r="B260" s="8" t="s">
        <v>13135</v>
      </c>
      <c r="C260" s="152" t="s">
        <v>13136</v>
      </c>
      <c r="D260" s="7" t="s">
        <v>13137</v>
      </c>
      <c r="E260" s="8" t="s">
        <v>3851</v>
      </c>
      <c r="F260" s="89">
        <v>2.73</v>
      </c>
      <c r="G260" s="87">
        <v>1568.0</v>
      </c>
      <c r="H260" s="148">
        <v>365000.0</v>
      </c>
      <c r="I260" s="148">
        <v>318737.0</v>
      </c>
      <c r="J260" s="112">
        <f t="shared" si="1"/>
        <v>46263</v>
      </c>
      <c r="K260" s="87">
        <v>2791.0</v>
      </c>
      <c r="L260" s="8"/>
      <c r="M260" s="89">
        <v>4.0</v>
      </c>
      <c r="N260" s="89">
        <v>1.0</v>
      </c>
      <c r="O260" s="113">
        <v>1092.0</v>
      </c>
      <c r="P260" s="87"/>
      <c r="Q260" s="100" t="s">
        <v>12217</v>
      </c>
      <c r="R260" s="8" t="s">
        <v>2900</v>
      </c>
      <c r="S260" s="8" t="s">
        <v>3337</v>
      </c>
      <c r="T260" s="8" t="s">
        <v>2900</v>
      </c>
      <c r="U260" s="107"/>
      <c r="V260" s="93" t="s">
        <v>13138</v>
      </c>
      <c r="W260" s="107"/>
    </row>
    <row r="261">
      <c r="A261" s="6">
        <v>45644.0</v>
      </c>
      <c r="B261" s="8" t="s">
        <v>13139</v>
      </c>
      <c r="C261" s="152" t="s">
        <v>13140</v>
      </c>
      <c r="D261" s="7" t="s">
        <v>13141</v>
      </c>
      <c r="E261" s="8" t="s">
        <v>3306</v>
      </c>
      <c r="F261" s="89">
        <v>3.375</v>
      </c>
      <c r="G261" s="87">
        <v>3023.0</v>
      </c>
      <c r="H261" s="148">
        <v>674999.0</v>
      </c>
      <c r="I261" s="148">
        <v>645900.0</v>
      </c>
      <c r="J261" s="112">
        <f t="shared" si="1"/>
        <v>29099</v>
      </c>
      <c r="K261" s="87">
        <v>3523.0</v>
      </c>
      <c r="L261" s="8"/>
      <c r="M261" s="89">
        <v>4.0</v>
      </c>
      <c r="N261" s="89">
        <v>3.0</v>
      </c>
      <c r="O261" s="113">
        <v>3431.0</v>
      </c>
      <c r="P261" s="87">
        <v>100.0</v>
      </c>
      <c r="Q261" s="100" t="s">
        <v>12217</v>
      </c>
      <c r="R261" s="8" t="s">
        <v>66</v>
      </c>
      <c r="S261" s="8" t="s">
        <v>3735</v>
      </c>
      <c r="T261" s="8" t="s">
        <v>66</v>
      </c>
      <c r="U261" s="93" t="s">
        <v>13142</v>
      </c>
      <c r="V261" s="93" t="s">
        <v>13143</v>
      </c>
      <c r="W261" s="107"/>
    </row>
    <row r="262">
      <c r="A262" s="6">
        <v>45644.0</v>
      </c>
      <c r="B262" s="8" t="s">
        <v>13144</v>
      </c>
      <c r="C262" s="152" t="s">
        <v>13145</v>
      </c>
      <c r="D262" s="7" t="s">
        <v>13146</v>
      </c>
      <c r="E262" s="8" t="s">
        <v>3314</v>
      </c>
      <c r="F262" s="89">
        <v>2.625</v>
      </c>
      <c r="G262" s="87">
        <v>1406.0</v>
      </c>
      <c r="H262" s="148">
        <v>435000.0</v>
      </c>
      <c r="I262" s="148">
        <v>315769.0</v>
      </c>
      <c r="J262" s="112">
        <f t="shared" si="1"/>
        <v>119231</v>
      </c>
      <c r="K262" s="87">
        <v>2525.0</v>
      </c>
      <c r="L262" s="8" t="s">
        <v>13147</v>
      </c>
      <c r="M262" s="89">
        <v>3.0</v>
      </c>
      <c r="N262" s="89">
        <v>3.0</v>
      </c>
      <c r="O262" s="113">
        <v>1540.0</v>
      </c>
      <c r="P262" s="87">
        <v>110.0</v>
      </c>
      <c r="Q262" s="100" t="s">
        <v>12217</v>
      </c>
      <c r="R262" s="8" t="s">
        <v>66</v>
      </c>
      <c r="S262" s="8" t="s">
        <v>3385</v>
      </c>
      <c r="T262" s="8" t="s">
        <v>66</v>
      </c>
      <c r="U262" s="93" t="s">
        <v>13148</v>
      </c>
      <c r="V262" s="93" t="s">
        <v>13149</v>
      </c>
      <c r="W262" s="107"/>
    </row>
    <row r="263">
      <c r="A263" s="6">
        <v>45644.0</v>
      </c>
      <c r="B263" s="8" t="s">
        <v>13150</v>
      </c>
      <c r="C263" s="152" t="s">
        <v>13151</v>
      </c>
      <c r="D263" s="7" t="s">
        <v>13152</v>
      </c>
      <c r="E263" s="8" t="s">
        <v>3306</v>
      </c>
      <c r="F263" s="89">
        <v>2.5</v>
      </c>
      <c r="G263" s="87">
        <v>1108.0</v>
      </c>
      <c r="H263" s="148">
        <v>335000.0</v>
      </c>
      <c r="I263" s="148">
        <v>254080.0</v>
      </c>
      <c r="J263" s="112">
        <f t="shared" si="1"/>
        <v>80920</v>
      </c>
      <c r="K263" s="87">
        <v>1895.0</v>
      </c>
      <c r="L263" s="8" t="s">
        <v>13153</v>
      </c>
      <c r="M263" s="89">
        <v>3.0</v>
      </c>
      <c r="N263" s="89">
        <v>2.0</v>
      </c>
      <c r="O263" s="113">
        <v>1960.0</v>
      </c>
      <c r="P263" s="87"/>
      <c r="Q263" s="100" t="s">
        <v>12217</v>
      </c>
      <c r="R263" s="8" t="s">
        <v>66</v>
      </c>
      <c r="S263" s="8" t="s">
        <v>3337</v>
      </c>
      <c r="T263" s="8" t="s">
        <v>2900</v>
      </c>
      <c r="U263" s="107"/>
      <c r="V263" s="93" t="s">
        <v>13154</v>
      </c>
      <c r="W263" s="107"/>
    </row>
    <row r="264">
      <c r="A264" s="6">
        <v>45644.0</v>
      </c>
      <c r="B264" s="8" t="s">
        <v>13155</v>
      </c>
      <c r="C264" s="152" t="s">
        <v>13156</v>
      </c>
      <c r="D264" s="7" t="s">
        <v>13157</v>
      </c>
      <c r="E264" s="8" t="s">
        <v>3306</v>
      </c>
      <c r="F264" s="89">
        <v>2.75</v>
      </c>
      <c r="G264" s="87">
        <v>1966.0</v>
      </c>
      <c r="H264" s="148">
        <v>524900.0</v>
      </c>
      <c r="I264" s="148">
        <v>446487.0</v>
      </c>
      <c r="J264" s="112">
        <f t="shared" si="1"/>
        <v>78413</v>
      </c>
      <c r="K264" s="87">
        <v>2498.0</v>
      </c>
      <c r="L264" s="8"/>
      <c r="M264" s="89">
        <v>3.0</v>
      </c>
      <c r="N264" s="89">
        <v>3.0</v>
      </c>
      <c r="O264" s="113">
        <v>2414.0</v>
      </c>
      <c r="P264" s="87"/>
      <c r="Q264" s="100" t="s">
        <v>12192</v>
      </c>
      <c r="R264" s="8" t="s">
        <v>66</v>
      </c>
      <c r="S264" s="8" t="s">
        <v>3735</v>
      </c>
      <c r="T264" s="8" t="s">
        <v>66</v>
      </c>
      <c r="U264" s="93" t="s">
        <v>13158</v>
      </c>
      <c r="V264" s="93" t="s">
        <v>13159</v>
      </c>
      <c r="W264" s="107"/>
    </row>
    <row r="265">
      <c r="A265" s="6">
        <v>45644.0</v>
      </c>
      <c r="B265" s="8" t="s">
        <v>13160</v>
      </c>
      <c r="C265" s="152" t="s">
        <v>13161</v>
      </c>
      <c r="D265" s="7" t="s">
        <v>13162</v>
      </c>
      <c r="E265" s="8" t="s">
        <v>3314</v>
      </c>
      <c r="F265" s="89">
        <v>2.875</v>
      </c>
      <c r="G265" s="87">
        <v>1593.0</v>
      </c>
      <c r="H265" s="148">
        <v>480000.0</v>
      </c>
      <c r="I265" s="148">
        <v>353557.0</v>
      </c>
      <c r="J265" s="112">
        <f t="shared" si="1"/>
        <v>126443</v>
      </c>
      <c r="K265" s="87">
        <v>2888.0</v>
      </c>
      <c r="L265" s="8" t="s">
        <v>13163</v>
      </c>
      <c r="M265" s="89">
        <v>2.0</v>
      </c>
      <c r="N265" s="89">
        <v>2.0</v>
      </c>
      <c r="O265" s="113">
        <v>1442.0</v>
      </c>
      <c r="P265" s="87">
        <v>39.0</v>
      </c>
      <c r="Q265" s="100" t="s">
        <v>12217</v>
      </c>
      <c r="R265" s="8" t="s">
        <v>66</v>
      </c>
      <c r="S265" s="8" t="s">
        <v>3385</v>
      </c>
      <c r="T265" s="8" t="s">
        <v>66</v>
      </c>
      <c r="U265" s="93" t="s">
        <v>13164</v>
      </c>
      <c r="V265" s="93" t="s">
        <v>13165</v>
      </c>
      <c r="W265" s="107"/>
    </row>
    <row r="266">
      <c r="A266" s="6">
        <v>45644.0</v>
      </c>
      <c r="B266" s="8" t="s">
        <v>4305</v>
      </c>
      <c r="C266" s="152" t="s">
        <v>13166</v>
      </c>
      <c r="D266" s="7" t="s">
        <v>13167</v>
      </c>
      <c r="E266" s="8" t="s">
        <v>3306</v>
      </c>
      <c r="F266" s="89">
        <v>3.0</v>
      </c>
      <c r="G266" s="87">
        <v>1833.0</v>
      </c>
      <c r="H266" s="148">
        <v>525000.0</v>
      </c>
      <c r="I266" s="148">
        <v>408545.0</v>
      </c>
      <c r="J266" s="112">
        <f t="shared" si="1"/>
        <v>116455</v>
      </c>
      <c r="K266" s="87">
        <v>2400.0</v>
      </c>
      <c r="L266" s="8" t="s">
        <v>13168</v>
      </c>
      <c r="M266" s="89">
        <v>4.0</v>
      </c>
      <c r="N266" s="89">
        <v>3.0</v>
      </c>
      <c r="O266" s="113">
        <v>3301.0</v>
      </c>
      <c r="P266" s="87"/>
      <c r="Q266" s="100" t="s">
        <v>12217</v>
      </c>
      <c r="R266" s="8" t="s">
        <v>66</v>
      </c>
      <c r="S266" s="8" t="s">
        <v>3337</v>
      </c>
      <c r="T266" s="8" t="s">
        <v>2900</v>
      </c>
      <c r="U266" s="107"/>
      <c r="V266" s="93" t="s">
        <v>13169</v>
      </c>
      <c r="W266" s="107"/>
    </row>
    <row r="267">
      <c r="A267" s="6">
        <v>45644.0</v>
      </c>
      <c r="B267" s="8" t="s">
        <v>3362</v>
      </c>
      <c r="C267" s="152" t="s">
        <v>13170</v>
      </c>
      <c r="D267" s="7" t="s">
        <v>13171</v>
      </c>
      <c r="E267" s="8" t="s">
        <v>3306</v>
      </c>
      <c r="F267" s="89">
        <v>4.0</v>
      </c>
      <c r="G267" s="87">
        <v>2002.0</v>
      </c>
      <c r="H267" s="148">
        <v>449000.0</v>
      </c>
      <c r="I267" s="148">
        <v>406954.0</v>
      </c>
      <c r="J267" s="112">
        <f t="shared" si="1"/>
        <v>42046</v>
      </c>
      <c r="K267" s="87">
        <v>2400.0</v>
      </c>
      <c r="L267" s="8" t="s">
        <v>13172</v>
      </c>
      <c r="M267" s="89">
        <v>4.0</v>
      </c>
      <c r="N267" s="89">
        <v>3.0</v>
      </c>
      <c r="O267" s="113">
        <v>2980.0</v>
      </c>
      <c r="P267" s="87"/>
      <c r="Q267" s="100" t="s">
        <v>12192</v>
      </c>
      <c r="R267" s="8" t="s">
        <v>66</v>
      </c>
      <c r="S267" s="8" t="s">
        <v>3735</v>
      </c>
      <c r="T267" s="8" t="s">
        <v>66</v>
      </c>
      <c r="U267" s="93" t="s">
        <v>13173</v>
      </c>
      <c r="V267" s="93" t="s">
        <v>13174</v>
      </c>
      <c r="W267" s="107"/>
    </row>
    <row r="268">
      <c r="A268" s="6">
        <v>45644.0</v>
      </c>
      <c r="B268" s="8" t="s">
        <v>7725</v>
      </c>
      <c r="C268" s="152" t="s">
        <v>13175</v>
      </c>
      <c r="D268" s="7" t="s">
        <v>13176</v>
      </c>
      <c r="E268" s="8" t="s">
        <v>3306</v>
      </c>
      <c r="F268" s="89">
        <v>4.0</v>
      </c>
      <c r="G268" s="87">
        <v>1561.0</v>
      </c>
      <c r="H268" s="148">
        <v>365500.0</v>
      </c>
      <c r="I268" s="148">
        <v>316309.0</v>
      </c>
      <c r="J268" s="112">
        <f t="shared" si="1"/>
        <v>49191</v>
      </c>
      <c r="K268" s="87">
        <v>2400.0</v>
      </c>
      <c r="L268" s="8"/>
      <c r="M268" s="89">
        <v>3.0</v>
      </c>
      <c r="N268" s="89">
        <v>3.0</v>
      </c>
      <c r="O268" s="113">
        <v>2540.0</v>
      </c>
      <c r="P268" s="87"/>
      <c r="Q268" s="100" t="s">
        <v>12192</v>
      </c>
      <c r="R268" s="8" t="s">
        <v>66</v>
      </c>
      <c r="S268" s="8" t="s">
        <v>3735</v>
      </c>
      <c r="T268" s="8" t="s">
        <v>66</v>
      </c>
      <c r="U268" s="93" t="s">
        <v>13177</v>
      </c>
      <c r="V268" s="93" t="s">
        <v>13178</v>
      </c>
      <c r="W268" s="107"/>
    </row>
    <row r="269">
      <c r="A269" s="6">
        <v>45644.0</v>
      </c>
      <c r="B269" s="8" t="s">
        <v>11919</v>
      </c>
      <c r="C269" s="152" t="s">
        <v>13179</v>
      </c>
      <c r="D269" s="7" t="s">
        <v>13180</v>
      </c>
      <c r="E269" s="8" t="s">
        <v>3306</v>
      </c>
      <c r="F269" s="89">
        <v>3.5</v>
      </c>
      <c r="G269" s="87">
        <v>1653.0</v>
      </c>
      <c r="H269" s="148">
        <v>455000.0</v>
      </c>
      <c r="I269" s="148">
        <v>331619.0</v>
      </c>
      <c r="J269" s="112">
        <f t="shared" si="1"/>
        <v>123381</v>
      </c>
      <c r="K269" s="87">
        <v>2743.0</v>
      </c>
      <c r="L269" s="8" t="s">
        <v>13181</v>
      </c>
      <c r="M269" s="89">
        <v>3.0</v>
      </c>
      <c r="N269" s="89">
        <v>3.0</v>
      </c>
      <c r="O269" s="113">
        <v>1815.0</v>
      </c>
      <c r="P269" s="87"/>
      <c r="Q269" s="100" t="s">
        <v>12217</v>
      </c>
      <c r="R269" s="8" t="s">
        <v>66</v>
      </c>
      <c r="S269" s="8" t="s">
        <v>3337</v>
      </c>
      <c r="T269" s="8" t="s">
        <v>2900</v>
      </c>
      <c r="U269" s="107"/>
      <c r="V269" s="93" t="s">
        <v>13182</v>
      </c>
      <c r="W269" s="107"/>
    </row>
    <row r="270">
      <c r="A270" s="6">
        <v>45644.0</v>
      </c>
      <c r="B270" s="8" t="s">
        <v>13183</v>
      </c>
      <c r="C270" s="152" t="s">
        <v>13184</v>
      </c>
      <c r="D270" s="7" t="s">
        <v>13185</v>
      </c>
      <c r="E270" s="8" t="s">
        <v>3306</v>
      </c>
      <c r="F270" s="89">
        <v>3.11</v>
      </c>
      <c r="G270" s="87">
        <v>551.0</v>
      </c>
      <c r="H270" s="148">
        <v>250000.0</v>
      </c>
      <c r="I270" s="148">
        <v>121510.0</v>
      </c>
      <c r="J270" s="112">
        <f t="shared" si="1"/>
        <v>128490</v>
      </c>
      <c r="K270" s="87">
        <v>1699.0</v>
      </c>
      <c r="L270" s="8" t="s">
        <v>13186</v>
      </c>
      <c r="M270" s="89">
        <v>2.0</v>
      </c>
      <c r="N270" s="89">
        <v>1.0</v>
      </c>
      <c r="O270" s="113">
        <v>1080.0</v>
      </c>
      <c r="P270" s="87">
        <v>492.0</v>
      </c>
      <c r="Q270" s="100" t="s">
        <v>12217</v>
      </c>
      <c r="R270" s="8" t="s">
        <v>66</v>
      </c>
      <c r="S270" s="8" t="s">
        <v>3337</v>
      </c>
      <c r="T270" s="8" t="s">
        <v>2900</v>
      </c>
      <c r="U270" s="107"/>
      <c r="V270" s="93" t="s">
        <v>13187</v>
      </c>
      <c r="W270" s="107"/>
    </row>
    <row r="271">
      <c r="A271" s="6">
        <v>45644.0</v>
      </c>
      <c r="B271" s="8" t="s">
        <v>13188</v>
      </c>
      <c r="C271" s="152" t="s">
        <v>13189</v>
      </c>
      <c r="D271" s="7" t="s">
        <v>13190</v>
      </c>
      <c r="E271" s="8" t="s">
        <v>3306</v>
      </c>
      <c r="F271" s="89">
        <v>2.5</v>
      </c>
      <c r="G271" s="87">
        <v>1535.0</v>
      </c>
      <c r="H271" s="148">
        <v>475000.0</v>
      </c>
      <c r="I271" s="148">
        <v>351906.0</v>
      </c>
      <c r="J271" s="112">
        <f t="shared" si="1"/>
        <v>123094</v>
      </c>
      <c r="K271" s="87">
        <v>2425.0</v>
      </c>
      <c r="L271" s="8" t="s">
        <v>13191</v>
      </c>
      <c r="M271" s="89">
        <v>5.0</v>
      </c>
      <c r="N271" s="89">
        <v>3.0</v>
      </c>
      <c r="O271" s="113">
        <v>2800.0</v>
      </c>
      <c r="P271" s="87"/>
      <c r="Q271" s="100" t="s">
        <v>12192</v>
      </c>
      <c r="R271" s="8" t="s">
        <v>66</v>
      </c>
      <c r="S271" s="8" t="s">
        <v>3337</v>
      </c>
      <c r="T271" s="8" t="s">
        <v>2900</v>
      </c>
      <c r="U271" s="107"/>
      <c r="V271" s="93" t="s">
        <v>13192</v>
      </c>
      <c r="W271" s="107"/>
    </row>
    <row r="272">
      <c r="A272" s="6">
        <v>45643.0</v>
      </c>
      <c r="B272" s="8" t="s">
        <v>12002</v>
      </c>
      <c r="C272" s="152" t="s">
        <v>13193</v>
      </c>
      <c r="D272" s="7" t="s">
        <v>13194</v>
      </c>
      <c r="E272" s="8" t="s">
        <v>3314</v>
      </c>
      <c r="F272" s="89">
        <v>2.75</v>
      </c>
      <c r="G272" s="87">
        <v>1243.0</v>
      </c>
      <c r="H272" s="148">
        <v>389900.0</v>
      </c>
      <c r="I272" s="148">
        <v>281287.0</v>
      </c>
      <c r="J272" s="112">
        <f t="shared" si="1"/>
        <v>108613</v>
      </c>
      <c r="K272" s="87">
        <v>2300.0</v>
      </c>
      <c r="L272" s="8" t="s">
        <v>13195</v>
      </c>
      <c r="M272" s="89">
        <v>4.0</v>
      </c>
      <c r="N272" s="89">
        <v>3.0</v>
      </c>
      <c r="O272" s="113">
        <v>2608.0</v>
      </c>
      <c r="P272" s="87"/>
      <c r="Q272" s="100" t="s">
        <v>12217</v>
      </c>
      <c r="R272" s="8" t="s">
        <v>66</v>
      </c>
      <c r="S272" s="8" t="s">
        <v>3385</v>
      </c>
      <c r="T272" s="8" t="s">
        <v>66</v>
      </c>
      <c r="U272" s="93" t="s">
        <v>13196</v>
      </c>
      <c r="V272" s="93" t="s">
        <v>13197</v>
      </c>
      <c r="W272" s="107"/>
    </row>
    <row r="273">
      <c r="A273" s="6">
        <v>45643.0</v>
      </c>
      <c r="B273" s="8" t="s">
        <v>6404</v>
      </c>
      <c r="C273" s="152" t="s">
        <v>13198</v>
      </c>
      <c r="D273" s="7" t="s">
        <v>13199</v>
      </c>
      <c r="E273" s="8" t="s">
        <v>3306</v>
      </c>
      <c r="F273" s="89">
        <v>3.27</v>
      </c>
      <c r="G273" s="87">
        <v>1810.0</v>
      </c>
      <c r="H273" s="148">
        <v>359750.0</v>
      </c>
      <c r="I273" s="148">
        <v>342700.0</v>
      </c>
      <c r="J273" s="112">
        <f t="shared" si="1"/>
        <v>17050</v>
      </c>
      <c r="K273" s="87">
        <v>1900.0</v>
      </c>
      <c r="L273" s="8"/>
      <c r="M273" s="89">
        <v>3.0</v>
      </c>
      <c r="N273" s="89">
        <v>2.0</v>
      </c>
      <c r="O273" s="113">
        <v>1669.0</v>
      </c>
      <c r="P273" s="87"/>
      <c r="Q273" s="100" t="s">
        <v>12217</v>
      </c>
      <c r="R273" s="8" t="s">
        <v>66</v>
      </c>
      <c r="S273" s="8" t="s">
        <v>3735</v>
      </c>
      <c r="T273" s="8" t="s">
        <v>66</v>
      </c>
      <c r="U273" s="93" t="s">
        <v>13200</v>
      </c>
      <c r="V273" s="93" t="s">
        <v>13201</v>
      </c>
      <c r="W273" s="107"/>
    </row>
    <row r="274" ht="16.5" customHeight="1">
      <c r="A274" s="6">
        <v>45643.0</v>
      </c>
      <c r="B274" s="8" t="s">
        <v>7475</v>
      </c>
      <c r="C274" s="152" t="s">
        <v>13202</v>
      </c>
      <c r="D274" s="7" t="s">
        <v>13203</v>
      </c>
      <c r="E274" s="8" t="s">
        <v>3314</v>
      </c>
      <c r="F274" s="89">
        <v>3.25</v>
      </c>
      <c r="G274" s="87">
        <v>1305.0</v>
      </c>
      <c r="H274" s="148">
        <v>370000.0</v>
      </c>
      <c r="I274" s="148">
        <v>265792.0</v>
      </c>
      <c r="J274" s="112">
        <f t="shared" si="1"/>
        <v>104208</v>
      </c>
      <c r="K274" s="87">
        <v>1800.0</v>
      </c>
      <c r="L274" s="8" t="s">
        <v>13204</v>
      </c>
      <c r="M274" s="89">
        <v>3.0</v>
      </c>
      <c r="N274" s="89">
        <v>2.0</v>
      </c>
      <c r="O274" s="113">
        <v>1352.0</v>
      </c>
      <c r="P274" s="87"/>
      <c r="Q274" s="100" t="s">
        <v>12217</v>
      </c>
      <c r="R274" s="8" t="s">
        <v>66</v>
      </c>
      <c r="S274" s="8" t="s">
        <v>3337</v>
      </c>
      <c r="T274" s="8" t="s">
        <v>2900</v>
      </c>
      <c r="U274" s="107"/>
      <c r="V274" s="93" t="s">
        <v>13205</v>
      </c>
      <c r="W274" s="107"/>
    </row>
    <row r="275">
      <c r="A275" s="6">
        <v>45643.0</v>
      </c>
      <c r="B275" s="8" t="s">
        <v>12817</v>
      </c>
      <c r="C275" s="152" t="s">
        <v>13206</v>
      </c>
      <c r="D275" s="7" t="s">
        <v>13207</v>
      </c>
      <c r="E275" s="8" t="s">
        <v>3314</v>
      </c>
      <c r="F275" s="89">
        <v>4.0</v>
      </c>
      <c r="G275" s="87">
        <v>2187.0</v>
      </c>
      <c r="H275" s="148">
        <v>415000.0</v>
      </c>
      <c r="I275" s="148">
        <v>382986.0</v>
      </c>
      <c r="J275" s="112">
        <f t="shared" si="1"/>
        <v>32014</v>
      </c>
      <c r="K275" s="87">
        <v>1725.0</v>
      </c>
      <c r="L275" s="8" t="s">
        <v>13208</v>
      </c>
      <c r="M275" s="89">
        <v>3.0</v>
      </c>
      <c r="N275" s="89">
        <v>2.0</v>
      </c>
      <c r="O275" s="113">
        <v>1620.0</v>
      </c>
      <c r="P275" s="87"/>
      <c r="Q275" s="100" t="s">
        <v>12217</v>
      </c>
      <c r="R275" s="8" t="s">
        <v>66</v>
      </c>
      <c r="S275" s="8" t="s">
        <v>3337</v>
      </c>
      <c r="T275" s="8" t="s">
        <v>2900</v>
      </c>
      <c r="U275" s="107"/>
      <c r="V275" s="93" t="s">
        <v>13209</v>
      </c>
      <c r="W275" s="107"/>
    </row>
    <row r="276">
      <c r="A276" s="6">
        <v>45643.0</v>
      </c>
      <c r="B276" s="8" t="s">
        <v>13210</v>
      </c>
      <c r="C276" s="152" t="s">
        <v>13211</v>
      </c>
      <c r="D276" s="7" t="s">
        <v>13212</v>
      </c>
      <c r="E276" s="8" t="s">
        <v>3306</v>
      </c>
      <c r="F276" s="89">
        <v>2.75</v>
      </c>
      <c r="G276" s="87">
        <v>1419.0</v>
      </c>
      <c r="H276" s="148">
        <v>408000.0</v>
      </c>
      <c r="I276" s="148">
        <v>318330.0</v>
      </c>
      <c r="J276" s="112">
        <f t="shared" si="1"/>
        <v>89670</v>
      </c>
      <c r="K276" s="87">
        <v>1873.0</v>
      </c>
      <c r="L276" s="8" t="s">
        <v>13213</v>
      </c>
      <c r="M276" s="89">
        <v>3.0</v>
      </c>
      <c r="N276" s="89">
        <v>3.0</v>
      </c>
      <c r="O276" s="113">
        <v>1684.0</v>
      </c>
      <c r="P276" s="87"/>
      <c r="Q276" s="100" t="s">
        <v>12192</v>
      </c>
      <c r="R276" s="8" t="s">
        <v>66</v>
      </c>
      <c r="S276" s="8" t="s">
        <v>3337</v>
      </c>
      <c r="T276" s="8" t="s">
        <v>2900</v>
      </c>
      <c r="U276" s="107"/>
      <c r="V276" s="93" t="s">
        <v>13214</v>
      </c>
      <c r="W276" s="107"/>
    </row>
    <row r="277">
      <c r="A277" s="6">
        <v>45643.0</v>
      </c>
      <c r="B277" s="8" t="s">
        <v>13215</v>
      </c>
      <c r="C277" s="152" t="s">
        <v>13216</v>
      </c>
      <c r="D277" s="7" t="s">
        <v>13217</v>
      </c>
      <c r="E277" s="8" t="s">
        <v>3314</v>
      </c>
      <c r="F277" s="89">
        <v>3.92</v>
      </c>
      <c r="G277" s="87">
        <v>1836.0</v>
      </c>
      <c r="H277" s="148">
        <v>460000.0</v>
      </c>
      <c r="I277" s="148">
        <v>370009.0</v>
      </c>
      <c r="J277" s="112">
        <f t="shared" si="1"/>
        <v>89991</v>
      </c>
      <c r="K277" s="87">
        <v>2400.0</v>
      </c>
      <c r="L277" s="8" t="s">
        <v>13218</v>
      </c>
      <c r="M277" s="89">
        <v>4.0</v>
      </c>
      <c r="N277" s="89">
        <v>2.0</v>
      </c>
      <c r="O277" s="113">
        <v>2760.0</v>
      </c>
      <c r="P277" s="87"/>
      <c r="Q277" s="100" t="s">
        <v>12192</v>
      </c>
      <c r="R277" s="8" t="s">
        <v>66</v>
      </c>
      <c r="S277" s="8" t="s">
        <v>3385</v>
      </c>
      <c r="T277" s="8" t="s">
        <v>66</v>
      </c>
      <c r="U277" s="93" t="s">
        <v>13219</v>
      </c>
      <c r="V277" s="93" t="s">
        <v>13220</v>
      </c>
      <c r="W277" s="107"/>
    </row>
    <row r="278">
      <c r="A278" s="6">
        <v>45643.0</v>
      </c>
      <c r="B278" s="8" t="s">
        <v>13221</v>
      </c>
      <c r="C278" s="88" t="s">
        <v>13222</v>
      </c>
      <c r="D278" s="8" t="s">
        <v>13223</v>
      </c>
      <c r="E278" s="8" t="s">
        <v>3306</v>
      </c>
      <c r="F278" s="89">
        <v>2.62</v>
      </c>
      <c r="G278" s="87">
        <v>1721.0</v>
      </c>
      <c r="H278" s="148">
        <v>419000.0</v>
      </c>
      <c r="I278" s="148">
        <v>348484.0</v>
      </c>
      <c r="J278" s="112">
        <f t="shared" si="1"/>
        <v>70516</v>
      </c>
      <c r="K278" s="87">
        <v>1800.0</v>
      </c>
      <c r="L278" s="8" t="s">
        <v>13224</v>
      </c>
      <c r="M278" s="89">
        <v>4.0</v>
      </c>
      <c r="N278" s="89">
        <v>3.0</v>
      </c>
      <c r="O278" s="113">
        <v>3607.0</v>
      </c>
      <c r="P278" s="87"/>
      <c r="Q278" s="100" t="s">
        <v>11884</v>
      </c>
      <c r="R278" s="8" t="s">
        <v>66</v>
      </c>
      <c r="S278" s="8" t="s">
        <v>3337</v>
      </c>
      <c r="T278" s="8" t="s">
        <v>2900</v>
      </c>
      <c r="U278" s="107"/>
      <c r="V278" s="93" t="s">
        <v>13225</v>
      </c>
      <c r="W278" s="107"/>
    </row>
    <row r="279">
      <c r="A279" s="6">
        <v>45643.0</v>
      </c>
      <c r="B279" s="8" t="s">
        <v>10044</v>
      </c>
      <c r="C279" s="153" t="s">
        <v>13226</v>
      </c>
      <c r="D279" s="7" t="s">
        <v>13227</v>
      </c>
      <c r="E279" s="8" t="s">
        <v>3851</v>
      </c>
      <c r="F279" s="89">
        <v>2.83</v>
      </c>
      <c r="G279" s="87">
        <v>702.0</v>
      </c>
      <c r="H279" s="148">
        <v>147900.0</v>
      </c>
      <c r="I279" s="148">
        <v>140343.0</v>
      </c>
      <c r="J279" s="112">
        <f t="shared" si="1"/>
        <v>7557</v>
      </c>
      <c r="K279" s="87">
        <v>1200.0</v>
      </c>
      <c r="L279" s="8"/>
      <c r="M279" s="89">
        <v>2.0</v>
      </c>
      <c r="N279" s="89">
        <v>1.0</v>
      </c>
      <c r="O279" s="113">
        <v>878.0</v>
      </c>
      <c r="P279" s="87"/>
      <c r="Q279" s="100" t="s">
        <v>11884</v>
      </c>
      <c r="R279" s="8" t="s">
        <v>2900</v>
      </c>
      <c r="S279" s="8" t="s">
        <v>3337</v>
      </c>
      <c r="T279" s="8" t="s">
        <v>2900</v>
      </c>
      <c r="U279" s="107"/>
      <c r="V279" s="93" t="s">
        <v>13228</v>
      </c>
      <c r="W279" s="107"/>
    </row>
    <row r="280">
      <c r="A280" s="6">
        <v>45639.0</v>
      </c>
      <c r="B280" s="8" t="s">
        <v>13229</v>
      </c>
      <c r="C280" s="88" t="s">
        <v>13230</v>
      </c>
      <c r="D280" s="8" t="s">
        <v>13231</v>
      </c>
      <c r="E280" s="8" t="s">
        <v>3306</v>
      </c>
      <c r="F280" s="89">
        <v>2.81</v>
      </c>
      <c r="G280" s="87">
        <v>1212.0</v>
      </c>
      <c r="H280" s="148">
        <v>312500.0</v>
      </c>
      <c r="I280" s="148">
        <v>228935.0</v>
      </c>
      <c r="J280" s="112">
        <f t="shared" si="1"/>
        <v>83565</v>
      </c>
      <c r="K280" s="87">
        <v>1750.0</v>
      </c>
      <c r="L280" s="8" t="s">
        <v>13232</v>
      </c>
      <c r="M280" s="89">
        <v>2.0</v>
      </c>
      <c r="N280" s="89">
        <v>2.0</v>
      </c>
      <c r="O280" s="113">
        <v>996.0</v>
      </c>
      <c r="P280" s="87">
        <v>300.0</v>
      </c>
      <c r="Q280" s="100" t="s">
        <v>11884</v>
      </c>
      <c r="R280" s="8" t="s">
        <v>2900</v>
      </c>
      <c r="S280" s="8" t="s">
        <v>3337</v>
      </c>
      <c r="T280" s="8" t="s">
        <v>2900</v>
      </c>
      <c r="U280" s="107"/>
      <c r="V280" s="107"/>
      <c r="W280" s="107"/>
    </row>
    <row r="281">
      <c r="A281" s="6">
        <v>45639.0</v>
      </c>
      <c r="B281" s="8" t="s">
        <v>13233</v>
      </c>
      <c r="C281" s="88" t="s">
        <v>13234</v>
      </c>
      <c r="D281" s="8" t="s">
        <v>13235</v>
      </c>
      <c r="E281" s="8" t="s">
        <v>3306</v>
      </c>
      <c r="F281" s="89">
        <v>3.62</v>
      </c>
      <c r="G281" s="87">
        <v>1521.0</v>
      </c>
      <c r="H281" s="148">
        <v>335000.0</v>
      </c>
      <c r="I281" s="148">
        <v>303732.0</v>
      </c>
      <c r="J281" s="112">
        <f t="shared" si="1"/>
        <v>31268</v>
      </c>
      <c r="K281" s="87">
        <v>1895.0</v>
      </c>
      <c r="L281" s="8" t="s">
        <v>13236</v>
      </c>
      <c r="M281" s="89">
        <v>3.0</v>
      </c>
      <c r="N281" s="89">
        <v>2.0</v>
      </c>
      <c r="O281" s="113">
        <v>1182.0</v>
      </c>
      <c r="P281" s="87"/>
      <c r="Q281" s="100" t="s">
        <v>11884</v>
      </c>
      <c r="R281" s="8" t="s">
        <v>66</v>
      </c>
      <c r="S281" s="8" t="s">
        <v>3735</v>
      </c>
      <c r="T281" s="8" t="s">
        <v>66</v>
      </c>
      <c r="U281" s="93" t="s">
        <v>13237</v>
      </c>
      <c r="V281" s="93" t="s">
        <v>13238</v>
      </c>
      <c r="W281" s="107"/>
    </row>
    <row r="282">
      <c r="A282" s="6">
        <v>45639.0</v>
      </c>
      <c r="B282" s="8" t="s">
        <v>13239</v>
      </c>
      <c r="C282" s="88" t="s">
        <v>13240</v>
      </c>
      <c r="D282" s="8" t="s">
        <v>13241</v>
      </c>
      <c r="E282" s="8" t="s">
        <v>3306</v>
      </c>
      <c r="F282" s="89">
        <v>3.92</v>
      </c>
      <c r="G282" s="87">
        <v>3580.0</v>
      </c>
      <c r="H282" s="148">
        <v>715000.0</v>
      </c>
      <c r="I282" s="148">
        <v>640685.0</v>
      </c>
      <c r="J282" s="112">
        <f t="shared" si="1"/>
        <v>74315</v>
      </c>
      <c r="K282" s="87">
        <v>3095.0</v>
      </c>
      <c r="L282" s="8" t="s">
        <v>13242</v>
      </c>
      <c r="M282" s="89">
        <v>4.0</v>
      </c>
      <c r="N282" s="89">
        <v>3.0</v>
      </c>
      <c r="O282" s="113">
        <v>3289.0</v>
      </c>
      <c r="P282" s="87">
        <v>87.0</v>
      </c>
      <c r="Q282" s="100" t="s">
        <v>11884</v>
      </c>
      <c r="R282" s="8" t="s">
        <v>66</v>
      </c>
      <c r="S282" s="8" t="s">
        <v>3337</v>
      </c>
      <c r="T282" s="8" t="s">
        <v>2900</v>
      </c>
      <c r="U282" s="107"/>
      <c r="V282" s="93" t="s">
        <v>13243</v>
      </c>
      <c r="W282" s="107"/>
    </row>
    <row r="283">
      <c r="A283" s="6">
        <v>45639.0</v>
      </c>
      <c r="B283" s="8" t="s">
        <v>13244</v>
      </c>
      <c r="C283" s="88" t="s">
        <v>13245</v>
      </c>
      <c r="D283" s="8" t="s">
        <v>13246</v>
      </c>
      <c r="E283" s="8" t="s">
        <v>3306</v>
      </c>
      <c r="F283" s="89">
        <v>2.82</v>
      </c>
      <c r="G283" s="87">
        <v>1910.0</v>
      </c>
      <c r="H283" s="148">
        <v>480000.0</v>
      </c>
      <c r="I283" s="148">
        <v>428898.0</v>
      </c>
      <c r="J283" s="112">
        <f t="shared" si="1"/>
        <v>51102</v>
      </c>
      <c r="K283" s="87">
        <v>2850.0</v>
      </c>
      <c r="L283" s="8" t="s">
        <v>13247</v>
      </c>
      <c r="M283" s="89">
        <v>3.0</v>
      </c>
      <c r="N283" s="89">
        <v>2.0</v>
      </c>
      <c r="O283" s="113">
        <v>1297.0</v>
      </c>
      <c r="P283" s="87">
        <v>17.0</v>
      </c>
      <c r="Q283" s="100" t="s">
        <v>11884</v>
      </c>
      <c r="R283" s="8" t="s">
        <v>66</v>
      </c>
      <c r="S283" s="8" t="s">
        <v>3735</v>
      </c>
      <c r="T283" s="8" t="s">
        <v>66</v>
      </c>
      <c r="U283" s="93" t="s">
        <v>13248</v>
      </c>
      <c r="V283" s="93" t="s">
        <v>13249</v>
      </c>
      <c r="W283" s="107"/>
    </row>
    <row r="284">
      <c r="A284" s="6">
        <v>45637.0</v>
      </c>
      <c r="B284" s="8" t="s">
        <v>13250</v>
      </c>
      <c r="C284" s="88" t="s">
        <v>13251</v>
      </c>
      <c r="D284" s="8" t="s">
        <v>13252</v>
      </c>
      <c r="E284" s="8" t="s">
        <v>3306</v>
      </c>
      <c r="F284" s="89">
        <v>3.72</v>
      </c>
      <c r="G284" s="87">
        <v>1718.0</v>
      </c>
      <c r="H284" s="148">
        <v>350000.0</v>
      </c>
      <c r="I284" s="148">
        <v>270976.0</v>
      </c>
      <c r="J284" s="112">
        <f t="shared" si="1"/>
        <v>79024</v>
      </c>
      <c r="K284" s="87">
        <v>1957.0</v>
      </c>
      <c r="M284" s="89">
        <v>1.0</v>
      </c>
      <c r="N284" s="89">
        <v>1.0</v>
      </c>
      <c r="O284" s="113">
        <v>1023.0</v>
      </c>
      <c r="P284" s="87">
        <v>375.0</v>
      </c>
      <c r="Q284" s="100" t="s">
        <v>11884</v>
      </c>
      <c r="R284" s="8" t="s">
        <v>66</v>
      </c>
      <c r="S284" s="8" t="s">
        <v>3337</v>
      </c>
      <c r="T284" s="8" t="s">
        <v>2900</v>
      </c>
      <c r="U284" s="107"/>
      <c r="V284" s="107"/>
      <c r="W284" s="107"/>
    </row>
    <row r="285">
      <c r="A285" s="6">
        <v>45637.0</v>
      </c>
      <c r="B285" s="8" t="s">
        <v>10598</v>
      </c>
      <c r="C285" s="88" t="s">
        <v>13253</v>
      </c>
      <c r="D285" s="8" t="s">
        <v>13254</v>
      </c>
      <c r="E285" s="8" t="s">
        <v>3314</v>
      </c>
      <c r="F285" s="89">
        <v>4.72</v>
      </c>
      <c r="G285" s="87">
        <v>2421.0</v>
      </c>
      <c r="H285" s="148">
        <v>425000.0</v>
      </c>
      <c r="I285" s="148">
        <v>409884.0</v>
      </c>
      <c r="J285" s="112">
        <f t="shared" si="1"/>
        <v>15116</v>
      </c>
      <c r="K285" s="87">
        <v>1725.0</v>
      </c>
      <c r="L285" s="8" t="s">
        <v>13255</v>
      </c>
      <c r="M285" s="89">
        <v>3.0</v>
      </c>
      <c r="N285" s="89">
        <v>2.0</v>
      </c>
      <c r="O285" s="113">
        <v>1420.0</v>
      </c>
      <c r="P285" s="87"/>
      <c r="Q285" s="8" t="s">
        <v>13256</v>
      </c>
      <c r="R285" s="8" t="s">
        <v>66</v>
      </c>
      <c r="S285" s="8" t="s">
        <v>3337</v>
      </c>
      <c r="T285" s="8" t="s">
        <v>2900</v>
      </c>
      <c r="U285" s="107"/>
      <c r="V285" s="107"/>
      <c r="W285" s="107"/>
    </row>
    <row r="286">
      <c r="A286" s="6">
        <v>45637.0</v>
      </c>
      <c r="B286" s="8" t="s">
        <v>13257</v>
      </c>
      <c r="C286" s="88" t="s">
        <v>13258</v>
      </c>
      <c r="D286" s="8" t="s">
        <v>13259</v>
      </c>
      <c r="E286" s="8" t="s">
        <v>3306</v>
      </c>
      <c r="F286" s="89">
        <v>4.98</v>
      </c>
      <c r="G286" s="87">
        <v>4296.0</v>
      </c>
      <c r="H286" s="148">
        <v>732000.0</v>
      </c>
      <c r="I286" s="148">
        <v>677467.0</v>
      </c>
      <c r="J286" s="112">
        <f t="shared" si="1"/>
        <v>54533</v>
      </c>
      <c r="K286" s="87">
        <v>3313.0</v>
      </c>
      <c r="M286" s="89">
        <v>4.0</v>
      </c>
      <c r="N286" s="89">
        <v>4.0</v>
      </c>
      <c r="O286" s="113">
        <v>3479.0</v>
      </c>
      <c r="P286" s="87">
        <v>91.0</v>
      </c>
      <c r="Q286" s="8" t="s">
        <v>11884</v>
      </c>
      <c r="R286" s="8" t="s">
        <v>66</v>
      </c>
      <c r="S286" s="8" t="s">
        <v>3337</v>
      </c>
      <c r="T286" s="8" t="s">
        <v>2900</v>
      </c>
      <c r="U286" s="107"/>
      <c r="V286" s="107"/>
      <c r="W286" s="107"/>
    </row>
    <row r="287">
      <c r="A287" s="6">
        <v>45637.0</v>
      </c>
      <c r="B287" s="8" t="s">
        <v>13260</v>
      </c>
      <c r="C287" s="88" t="s">
        <v>13261</v>
      </c>
      <c r="D287" s="8" t="s">
        <v>13262</v>
      </c>
      <c r="E287" s="8" t="s">
        <v>3306</v>
      </c>
      <c r="F287" s="89">
        <v>2.62</v>
      </c>
      <c r="G287" s="87">
        <v>1324.0</v>
      </c>
      <c r="H287" s="148">
        <v>320000.0</v>
      </c>
      <c r="I287" s="148">
        <v>278117.0</v>
      </c>
      <c r="J287" s="112">
        <f t="shared" si="1"/>
        <v>41883</v>
      </c>
      <c r="K287" s="87">
        <v>2000.0</v>
      </c>
      <c r="L287" s="8" t="s">
        <v>13263</v>
      </c>
      <c r="M287" s="89">
        <v>4.0</v>
      </c>
      <c r="N287" s="89">
        <v>2.0</v>
      </c>
      <c r="O287" s="113">
        <v>1527.0</v>
      </c>
      <c r="P287" s="87"/>
      <c r="Q287" s="8" t="s">
        <v>11884</v>
      </c>
      <c r="R287" s="8" t="s">
        <v>66</v>
      </c>
      <c r="S287" s="8" t="s">
        <v>3735</v>
      </c>
      <c r="T287" s="8" t="s">
        <v>66</v>
      </c>
      <c r="U287" s="93" t="s">
        <v>13264</v>
      </c>
      <c r="V287" s="93" t="s">
        <v>13265</v>
      </c>
      <c r="W287" s="107"/>
    </row>
    <row r="288">
      <c r="A288" s="6">
        <v>45635.0</v>
      </c>
      <c r="B288" s="8" t="s">
        <v>3464</v>
      </c>
      <c r="C288" s="88" t="s">
        <v>13266</v>
      </c>
      <c r="D288" s="8" t="s">
        <v>13267</v>
      </c>
      <c r="E288" s="8" t="s">
        <v>3306</v>
      </c>
      <c r="F288" s="89">
        <v>3.69</v>
      </c>
      <c r="G288" s="87">
        <v>1563.0</v>
      </c>
      <c r="H288" s="148">
        <v>352500.0</v>
      </c>
      <c r="I288" s="148">
        <v>322192.0</v>
      </c>
      <c r="J288" s="112">
        <f t="shared" si="1"/>
        <v>30308</v>
      </c>
      <c r="K288" s="87">
        <v>2095.0</v>
      </c>
      <c r="M288" s="89">
        <v>3.0</v>
      </c>
      <c r="N288" s="89">
        <v>3.0</v>
      </c>
      <c r="O288" s="113">
        <v>1554.0</v>
      </c>
      <c r="P288" s="87"/>
      <c r="Q288" s="8" t="s">
        <v>12217</v>
      </c>
      <c r="R288" s="8" t="s">
        <v>66</v>
      </c>
      <c r="S288" s="8" t="s">
        <v>3735</v>
      </c>
      <c r="T288" s="8" t="s">
        <v>66</v>
      </c>
      <c r="U288" s="93" t="s">
        <v>13268</v>
      </c>
      <c r="V288" s="93" t="s">
        <v>13269</v>
      </c>
      <c r="W288" s="107"/>
    </row>
    <row r="289">
      <c r="A289" s="6">
        <v>45635.0</v>
      </c>
      <c r="B289" s="8" t="s">
        <v>13270</v>
      </c>
      <c r="C289" s="88" t="s">
        <v>13271</v>
      </c>
      <c r="D289" s="8" t="s">
        <v>13272</v>
      </c>
      <c r="E289" s="8" t="s">
        <v>3314</v>
      </c>
      <c r="F289" s="89">
        <v>2.99</v>
      </c>
      <c r="G289" s="87">
        <v>2368.0</v>
      </c>
      <c r="H289" s="148">
        <v>395000.0</v>
      </c>
      <c r="I289" s="148">
        <v>365998.0</v>
      </c>
      <c r="J289" s="112">
        <f t="shared" si="1"/>
        <v>29002</v>
      </c>
      <c r="K289" s="87">
        <v>2400.0</v>
      </c>
      <c r="L289" s="8" t="s">
        <v>4779</v>
      </c>
      <c r="M289" s="89">
        <v>4.0</v>
      </c>
      <c r="N289" s="89">
        <v>3.0</v>
      </c>
      <c r="O289" s="113">
        <v>2546.0</v>
      </c>
      <c r="P289" s="87"/>
      <c r="Q289" s="8" t="s">
        <v>12217</v>
      </c>
      <c r="R289" s="8" t="s">
        <v>66</v>
      </c>
      <c r="S289" s="8" t="s">
        <v>3385</v>
      </c>
      <c r="T289" s="8" t="s">
        <v>66</v>
      </c>
      <c r="U289" s="93" t="s">
        <v>13273</v>
      </c>
      <c r="V289" s="107"/>
      <c r="W289" s="107"/>
    </row>
    <row r="290">
      <c r="A290" s="6">
        <v>45635.0</v>
      </c>
      <c r="B290" s="8" t="s">
        <v>13274</v>
      </c>
      <c r="C290" s="88" t="s">
        <v>13275</v>
      </c>
      <c r="D290" s="8" t="s">
        <v>13276</v>
      </c>
      <c r="E290" s="8" t="s">
        <v>3306</v>
      </c>
      <c r="F290" s="89">
        <v>2.75</v>
      </c>
      <c r="G290" s="87">
        <v>1273.0</v>
      </c>
      <c r="H290" s="148">
        <v>385000.0</v>
      </c>
      <c r="I290" s="148">
        <v>288356.0</v>
      </c>
      <c r="J290" s="112">
        <f t="shared" si="1"/>
        <v>96644</v>
      </c>
      <c r="K290" s="87">
        <v>1963.0</v>
      </c>
      <c r="L290" s="8" t="s">
        <v>13277</v>
      </c>
      <c r="M290" s="89">
        <v>2.0</v>
      </c>
      <c r="N290" s="89">
        <v>3.0</v>
      </c>
      <c r="O290" s="113">
        <v>1531.0</v>
      </c>
      <c r="P290" s="87">
        <v>286.0</v>
      </c>
      <c r="Q290" s="8" t="s">
        <v>12192</v>
      </c>
      <c r="R290" s="8" t="s">
        <v>66</v>
      </c>
      <c r="S290" s="8" t="s">
        <v>3337</v>
      </c>
      <c r="T290" s="8" t="s">
        <v>2900</v>
      </c>
      <c r="U290" s="107"/>
      <c r="V290" s="107"/>
      <c r="W290" s="107"/>
    </row>
    <row r="291">
      <c r="A291" s="6">
        <v>45635.0</v>
      </c>
      <c r="B291" s="8" t="s">
        <v>13278</v>
      </c>
      <c r="C291" s="88" t="s">
        <v>13279</v>
      </c>
      <c r="D291" s="8" t="s">
        <v>13280</v>
      </c>
      <c r="E291" s="8" t="s">
        <v>3314</v>
      </c>
      <c r="F291" s="89">
        <v>4.25</v>
      </c>
      <c r="G291" s="87">
        <v>3969.0</v>
      </c>
      <c r="H291" s="148">
        <v>813000.0</v>
      </c>
      <c r="I291" s="148">
        <v>769704.0</v>
      </c>
      <c r="J291" s="112">
        <f t="shared" si="1"/>
        <v>43296</v>
      </c>
      <c r="K291" s="87">
        <v>3445.0</v>
      </c>
      <c r="L291" s="8" t="s">
        <v>13281</v>
      </c>
      <c r="M291" s="89">
        <v>4.0</v>
      </c>
      <c r="N291" s="89">
        <v>3.0</v>
      </c>
      <c r="O291" s="113">
        <v>2817.0</v>
      </c>
      <c r="P291" s="87">
        <v>85.0</v>
      </c>
      <c r="Q291" s="8" t="s">
        <v>12217</v>
      </c>
      <c r="R291" s="8" t="s">
        <v>66</v>
      </c>
      <c r="S291" s="8" t="s">
        <v>3337</v>
      </c>
      <c r="T291" s="8" t="s">
        <v>66</v>
      </c>
      <c r="U291" s="93" t="s">
        <v>13282</v>
      </c>
      <c r="V291" s="93" t="s">
        <v>13283</v>
      </c>
      <c r="W291" s="107"/>
    </row>
    <row r="292">
      <c r="A292" s="6">
        <v>45635.0</v>
      </c>
      <c r="B292" s="8" t="s">
        <v>12711</v>
      </c>
      <c r="C292" s="88" t="s">
        <v>13284</v>
      </c>
      <c r="D292" s="8" t="s">
        <v>13285</v>
      </c>
      <c r="E292" s="8" t="s">
        <v>3314</v>
      </c>
      <c r="F292" s="89">
        <v>3.0</v>
      </c>
      <c r="G292" s="87">
        <v>2424.0</v>
      </c>
      <c r="H292" s="148">
        <v>579000.0</v>
      </c>
      <c r="I292" s="148">
        <v>538937.0</v>
      </c>
      <c r="J292" s="112">
        <f t="shared" si="1"/>
        <v>40063</v>
      </c>
      <c r="K292" s="87">
        <v>3075.0</v>
      </c>
      <c r="L292" s="8" t="s">
        <v>13286</v>
      </c>
      <c r="M292" s="89">
        <v>3.0</v>
      </c>
      <c r="N292" s="89">
        <v>3.0</v>
      </c>
      <c r="O292" s="113">
        <v>1652.0</v>
      </c>
      <c r="P292" s="87" t="s">
        <v>13287</v>
      </c>
      <c r="Q292" s="8" t="s">
        <v>12217</v>
      </c>
      <c r="R292" s="8" t="s">
        <v>66</v>
      </c>
      <c r="S292" s="8" t="s">
        <v>3385</v>
      </c>
      <c r="T292" s="8" t="s">
        <v>66</v>
      </c>
      <c r="U292" s="93" t="s">
        <v>13288</v>
      </c>
      <c r="V292" s="93" t="s">
        <v>13289</v>
      </c>
      <c r="W292" s="107"/>
    </row>
    <row r="293">
      <c r="A293" s="6">
        <v>45631.0</v>
      </c>
      <c r="B293" s="8" t="s">
        <v>13290</v>
      </c>
      <c r="C293" s="88" t="s">
        <v>13291</v>
      </c>
      <c r="D293" s="8" t="s">
        <v>13292</v>
      </c>
      <c r="E293" s="8" t="s">
        <v>3851</v>
      </c>
      <c r="F293" s="89">
        <v>5.125</v>
      </c>
      <c r="G293" s="87">
        <v>2245.0</v>
      </c>
      <c r="H293" s="148">
        <v>345000.0</v>
      </c>
      <c r="I293" s="148">
        <v>396380.0</v>
      </c>
      <c r="J293" s="112">
        <f t="shared" si="1"/>
        <v>-51380</v>
      </c>
      <c r="K293" s="87">
        <v>2700.0</v>
      </c>
      <c r="M293" s="89">
        <v>3.0</v>
      </c>
      <c r="N293" s="89">
        <v>3.0</v>
      </c>
      <c r="O293" s="113">
        <v>1260.0</v>
      </c>
      <c r="P293" s="87">
        <v>340.0</v>
      </c>
      <c r="Q293" s="8" t="s">
        <v>12217</v>
      </c>
      <c r="R293" s="8" t="s">
        <v>2900</v>
      </c>
      <c r="S293" s="8" t="s">
        <v>3337</v>
      </c>
      <c r="T293" s="8" t="s">
        <v>2900</v>
      </c>
      <c r="U293" s="107"/>
      <c r="V293" s="93" t="s">
        <v>13293</v>
      </c>
      <c r="W293" s="107"/>
    </row>
    <row r="294">
      <c r="A294" s="6">
        <v>45631.0</v>
      </c>
      <c r="B294" s="8" t="s">
        <v>10142</v>
      </c>
      <c r="C294" s="88" t="s">
        <v>13294</v>
      </c>
      <c r="D294" s="8" t="s">
        <v>13295</v>
      </c>
      <c r="E294" s="8" t="s">
        <v>3306</v>
      </c>
      <c r="F294" s="89">
        <v>2.875</v>
      </c>
      <c r="G294" s="87">
        <v>2281.0</v>
      </c>
      <c r="H294" s="148">
        <v>595000.0</v>
      </c>
      <c r="I294" s="148">
        <v>512743.0</v>
      </c>
      <c r="J294" s="112">
        <f t="shared" si="1"/>
        <v>82257</v>
      </c>
      <c r="K294" s="87">
        <v>3250.0</v>
      </c>
      <c r="L294" s="8" t="s">
        <v>13296</v>
      </c>
      <c r="M294" s="89">
        <v>4.0</v>
      </c>
      <c r="N294" s="89">
        <v>3.0</v>
      </c>
      <c r="O294" s="113">
        <v>1659.0</v>
      </c>
      <c r="P294" s="87" t="s">
        <v>13297</v>
      </c>
      <c r="Q294" s="8" t="s">
        <v>12217</v>
      </c>
      <c r="R294" s="8" t="s">
        <v>66</v>
      </c>
      <c r="S294" s="8" t="s">
        <v>3735</v>
      </c>
      <c r="T294" s="8" t="s">
        <v>66</v>
      </c>
      <c r="U294" s="93" t="s">
        <v>13298</v>
      </c>
      <c r="V294" s="93" t="s">
        <v>13299</v>
      </c>
      <c r="W294" s="107"/>
    </row>
    <row r="295">
      <c r="A295" s="6">
        <v>45631.0</v>
      </c>
      <c r="B295" s="8" t="s">
        <v>13300</v>
      </c>
      <c r="C295" s="88" t="s">
        <v>13301</v>
      </c>
      <c r="D295" s="8" t="s">
        <v>13302</v>
      </c>
      <c r="E295" s="8" t="s">
        <v>3314</v>
      </c>
      <c r="F295" s="89">
        <v>3.69</v>
      </c>
      <c r="G295" s="87">
        <v>2799.0</v>
      </c>
      <c r="H295" s="148">
        <v>669000.0</v>
      </c>
      <c r="I295" s="148">
        <v>576031.98</v>
      </c>
      <c r="J295" s="112">
        <f t="shared" si="1"/>
        <v>92968.02</v>
      </c>
      <c r="K295" s="87">
        <v>3150.0</v>
      </c>
      <c r="L295" s="8" t="s">
        <v>13303</v>
      </c>
      <c r="M295" s="89">
        <v>3.0</v>
      </c>
      <c r="N295" s="89">
        <v>3.0</v>
      </c>
      <c r="O295" s="113">
        <v>2421.0</v>
      </c>
      <c r="P295" s="87">
        <v>86.0</v>
      </c>
      <c r="Q295" s="8" t="s">
        <v>12217</v>
      </c>
      <c r="R295" s="8" t="s">
        <v>66</v>
      </c>
      <c r="S295" s="8" t="s">
        <v>3385</v>
      </c>
      <c r="T295" s="8" t="s">
        <v>66</v>
      </c>
      <c r="U295" s="93" t="s">
        <v>13304</v>
      </c>
      <c r="V295" s="93" t="s">
        <v>13305</v>
      </c>
      <c r="W295" s="107"/>
    </row>
    <row r="296">
      <c r="A296" s="6">
        <v>45631.0</v>
      </c>
      <c r="B296" s="8" t="s">
        <v>13306</v>
      </c>
      <c r="C296" s="88" t="s">
        <v>13307</v>
      </c>
      <c r="D296" s="8" t="s">
        <v>13308</v>
      </c>
      <c r="E296" s="8" t="s">
        <v>3306</v>
      </c>
      <c r="F296" s="89">
        <v>2.875</v>
      </c>
      <c r="G296" s="87">
        <v>1454.0</v>
      </c>
      <c r="H296" s="148">
        <v>439900.0</v>
      </c>
      <c r="I296" s="148">
        <v>324240.0</v>
      </c>
      <c r="J296" s="112">
        <f t="shared" si="1"/>
        <v>115660</v>
      </c>
      <c r="K296" s="87">
        <v>1993.0</v>
      </c>
      <c r="L296" s="8" t="s">
        <v>13309</v>
      </c>
      <c r="M296" s="89">
        <v>2.0</v>
      </c>
      <c r="N296" s="89">
        <v>3.0</v>
      </c>
      <c r="O296" s="113">
        <v>1832.0</v>
      </c>
      <c r="P296" s="87"/>
      <c r="Q296" s="8" t="s">
        <v>12192</v>
      </c>
      <c r="R296" s="8" t="s">
        <v>66</v>
      </c>
      <c r="S296" s="8" t="s">
        <v>3337</v>
      </c>
      <c r="T296" s="8" t="s">
        <v>2900</v>
      </c>
      <c r="U296" s="107"/>
      <c r="V296" s="107"/>
      <c r="W296" s="107"/>
    </row>
    <row r="297">
      <c r="A297" s="6">
        <v>45631.0</v>
      </c>
      <c r="B297" s="8" t="s">
        <v>13310</v>
      </c>
      <c r="C297" s="88" t="s">
        <v>13311</v>
      </c>
      <c r="D297" s="8" t="s">
        <v>13312</v>
      </c>
      <c r="E297" s="8" t="s">
        <v>3306</v>
      </c>
      <c r="F297" s="89">
        <v>5.0</v>
      </c>
      <c r="G297" s="87">
        <v>3954.0</v>
      </c>
      <c r="H297" s="148">
        <v>750000.0</v>
      </c>
      <c r="I297" s="148">
        <v>707339.0</v>
      </c>
      <c r="J297" s="112">
        <f t="shared" si="1"/>
        <v>42661</v>
      </c>
      <c r="K297" s="87">
        <v>2950.0</v>
      </c>
      <c r="L297" s="8" t="s">
        <v>13313</v>
      </c>
      <c r="M297" s="89">
        <v>3.0</v>
      </c>
      <c r="N297" s="89">
        <v>4.0</v>
      </c>
      <c r="O297" s="113">
        <v>2529.0</v>
      </c>
      <c r="P297" s="87" t="s">
        <v>13037</v>
      </c>
      <c r="Q297" s="8" t="s">
        <v>12192</v>
      </c>
      <c r="R297" s="8" t="s">
        <v>66</v>
      </c>
      <c r="S297" s="8" t="s">
        <v>3337</v>
      </c>
      <c r="T297" s="8" t="s">
        <v>2900</v>
      </c>
      <c r="U297" s="107"/>
      <c r="V297" s="107"/>
      <c r="W297" s="107"/>
    </row>
    <row r="298">
      <c r="A298" s="6">
        <v>45631.0</v>
      </c>
      <c r="B298" s="8" t="s">
        <v>13314</v>
      </c>
      <c r="C298" s="88" t="s">
        <v>13315</v>
      </c>
      <c r="D298" s="8" t="s">
        <v>13316</v>
      </c>
      <c r="E298" s="8" t="s">
        <v>3306</v>
      </c>
      <c r="F298" s="89">
        <v>2.875</v>
      </c>
      <c r="G298" s="87">
        <v>2012.0</v>
      </c>
      <c r="H298" s="148">
        <v>550000.0</v>
      </c>
      <c r="I298" s="148">
        <v>446539.0</v>
      </c>
      <c r="J298" s="112">
        <f t="shared" si="1"/>
        <v>103461</v>
      </c>
      <c r="K298" s="87">
        <v>2950.0</v>
      </c>
      <c r="L298" s="8" t="s">
        <v>13317</v>
      </c>
      <c r="M298" s="89">
        <v>3.0</v>
      </c>
      <c r="N298" s="89">
        <v>3.0</v>
      </c>
      <c r="O298" s="113">
        <v>2890.0</v>
      </c>
      <c r="P298" s="87">
        <v>90.0</v>
      </c>
      <c r="Q298" s="8" t="s">
        <v>12192</v>
      </c>
      <c r="R298" s="8" t="s">
        <v>66</v>
      </c>
      <c r="S298" s="8" t="s">
        <v>3735</v>
      </c>
      <c r="T298" s="8" t="s">
        <v>66</v>
      </c>
      <c r="U298" s="93" t="s">
        <v>13318</v>
      </c>
      <c r="V298" s="107"/>
      <c r="W298" s="107"/>
    </row>
    <row r="299">
      <c r="A299" s="6">
        <v>45631.0</v>
      </c>
      <c r="B299" s="8" t="s">
        <v>13319</v>
      </c>
      <c r="C299" s="88" t="s">
        <v>13320</v>
      </c>
      <c r="D299" s="8" t="s">
        <v>13321</v>
      </c>
      <c r="E299" s="8" t="s">
        <v>3306</v>
      </c>
      <c r="F299" s="89">
        <v>5.125</v>
      </c>
      <c r="G299" s="87">
        <v>1671.0</v>
      </c>
      <c r="H299" s="148">
        <v>350000.0</v>
      </c>
      <c r="I299" s="148">
        <v>296612.0</v>
      </c>
      <c r="J299" s="112">
        <f t="shared" si="1"/>
        <v>53388</v>
      </c>
      <c r="K299" s="87">
        <v>2195.0</v>
      </c>
      <c r="L299" s="8" t="s">
        <v>13322</v>
      </c>
      <c r="M299" s="89">
        <v>4.0</v>
      </c>
      <c r="N299" s="89">
        <v>2.0</v>
      </c>
      <c r="O299" s="113">
        <v>1728.0</v>
      </c>
      <c r="P299" s="87"/>
      <c r="Q299" s="8" t="s">
        <v>12192</v>
      </c>
      <c r="R299" s="8" t="s">
        <v>66</v>
      </c>
      <c r="S299" s="8" t="s">
        <v>3735</v>
      </c>
      <c r="T299" s="8" t="s">
        <v>66</v>
      </c>
      <c r="U299" s="93" t="s">
        <v>13323</v>
      </c>
      <c r="V299" s="107"/>
      <c r="W299" s="107"/>
    </row>
  </sheetData>
  <conditionalFormatting sqref="J2:K299">
    <cfRule type="cellIs" dxfId="0" priority="1" operator="greaterThan">
      <formula>"150,000"</formula>
    </cfRule>
  </conditionalFormatting>
  <conditionalFormatting sqref="J2:K299">
    <cfRule type="cellIs" dxfId="2" priority="2" operator="lessThan">
      <formula>0</formula>
    </cfRule>
  </conditionalFormatting>
  <conditionalFormatting sqref="F1:F299">
    <cfRule type="cellIs" dxfId="2" priority="3" operator="lessThanOrEqual">
      <formula>3.5</formula>
    </cfRule>
  </conditionalFormatting>
  <conditionalFormatting sqref="J1:J299">
    <cfRule type="cellIs" dxfId="4" priority="4" operator="lessThanOrEqual">
      <formula>50000</formula>
    </cfRule>
  </conditionalFormatting>
  <dataValidations>
    <dataValidation type="list" allowBlank="1" showErrorMessage="1" sqref="E3:E299">
      <formula1>"VA,FHA,Non-Veteran VA,Maybe Non-Veteran VA"</formula1>
    </dataValidation>
    <dataValidation type="list" allowBlank="1" showErrorMessage="1" sqref="S5:S6 S8:S20 S23 S31:S39 S45:S191 S193 S195:S217 S219:S299">
      <formula1>"Yes! Assumable Investor,Yes! Potential Assumable Investor,NO,Yes! FHA,Yes! VA"</formula1>
    </dataValidation>
    <dataValidation type="list" allowBlank="1" showErrorMessage="1" sqref="R3:T4 R5:R6 T5:T6 R7:T7 R8:R20 T8:T20 R21:T22 R23 T23 R24:T30 R31:R39 T31:T39 R40:T44 R45:R191 T45:T191 R192:T192 R193 T193 R194:T194 R195:R217 T195:T217 R218:T218 R219:R299 T219:T299">
      <formula1>"Yes,No"</formula1>
    </dataValidation>
    <dataValidation type="list" allowBlank="1" showErrorMessage="1" sqref="Q3:Q299">
      <formula1>"ALL,MLS,AssumeList,ROAM,In both ROAM &amp; AssumeList,In both ROAM $ MLS,In both AssumeList $ MLS"</formula1>
    </dataValidation>
  </dataValidations>
  <hyperlinks>
    <hyperlink r:id="rId1" location="gid=0" ref="A1"/>
    <hyperlink r:id="rId2" ref="C3"/>
    <hyperlink r:id="rId3" ref="V3"/>
    <hyperlink r:id="rId4" ref="C4"/>
    <hyperlink r:id="rId5" ref="V4"/>
    <hyperlink r:id="rId6" ref="C5"/>
    <hyperlink r:id="rId7" ref="V5"/>
    <hyperlink r:id="rId8" ref="C6"/>
    <hyperlink r:id="rId9" ref="V6"/>
    <hyperlink r:id="rId10" ref="C7"/>
    <hyperlink r:id="rId11" ref="V7"/>
    <hyperlink r:id="rId12" ref="C8"/>
    <hyperlink r:id="rId13" ref="V8"/>
    <hyperlink r:id="rId14" ref="C9"/>
    <hyperlink r:id="rId15" ref="V9"/>
    <hyperlink r:id="rId16" ref="C10"/>
    <hyperlink r:id="rId17" ref="V10"/>
    <hyperlink r:id="rId18" ref="C11"/>
    <hyperlink r:id="rId19" ref="V11"/>
    <hyperlink r:id="rId20" ref="C12"/>
    <hyperlink r:id="rId21" ref="V12"/>
    <hyperlink r:id="rId22" ref="C13"/>
    <hyperlink r:id="rId23" ref="V13"/>
    <hyperlink r:id="rId24" ref="C14"/>
    <hyperlink r:id="rId25" location="gid=1569567164" ref="U14"/>
    <hyperlink r:id="rId26" ref="V14"/>
    <hyperlink r:id="rId27" ref="C15"/>
    <hyperlink r:id="rId28" ref="V15"/>
    <hyperlink r:id="rId29" ref="C16"/>
    <hyperlink r:id="rId30" ref="V16"/>
    <hyperlink r:id="rId31" ref="C17"/>
    <hyperlink r:id="rId32" ref="V17"/>
    <hyperlink r:id="rId33" ref="C18"/>
    <hyperlink r:id="rId34" ref="V18"/>
    <hyperlink r:id="rId35" ref="C19"/>
    <hyperlink r:id="rId36" ref="V19"/>
    <hyperlink r:id="rId37" ref="C20"/>
    <hyperlink r:id="rId38" ref="V20"/>
    <hyperlink r:id="rId39" ref="C21"/>
    <hyperlink r:id="rId40" ref="V21"/>
    <hyperlink r:id="rId41" ref="C22"/>
    <hyperlink r:id="rId42" ref="V22"/>
    <hyperlink r:id="rId43" ref="C23"/>
    <hyperlink r:id="rId44" location="gid=673515599" ref="U23"/>
    <hyperlink r:id="rId45" ref="V23"/>
    <hyperlink r:id="rId46" ref="C24"/>
    <hyperlink r:id="rId47" ref="V24"/>
    <hyperlink r:id="rId48" ref="C25"/>
    <hyperlink r:id="rId49" ref="V25"/>
    <hyperlink r:id="rId50" ref="C26"/>
    <hyperlink r:id="rId51" ref="V26"/>
    <hyperlink r:id="rId52" ref="C27"/>
    <hyperlink r:id="rId53" ref="V27"/>
    <hyperlink r:id="rId54" ref="C28"/>
    <hyperlink r:id="rId55" ref="V28"/>
    <hyperlink r:id="rId56" ref="C29"/>
    <hyperlink r:id="rId57" ref="V29"/>
    <hyperlink r:id="rId58" ref="C30"/>
    <hyperlink r:id="rId59" ref="V30"/>
    <hyperlink r:id="rId60" ref="C31"/>
    <hyperlink r:id="rId61" ref="V31"/>
    <hyperlink r:id="rId62" ref="C32"/>
    <hyperlink r:id="rId63" ref="V32"/>
    <hyperlink r:id="rId64" ref="C33"/>
    <hyperlink r:id="rId65" location="gid=734906481" ref="U33"/>
    <hyperlink r:id="rId66" ref="V33"/>
    <hyperlink r:id="rId67" ref="C34"/>
    <hyperlink r:id="rId68" ref="V34"/>
    <hyperlink r:id="rId69" ref="C35"/>
    <hyperlink r:id="rId70" ref="V35"/>
    <hyperlink r:id="rId71" ref="C36"/>
    <hyperlink r:id="rId72" ref="V36"/>
    <hyperlink r:id="rId73" ref="C37"/>
    <hyperlink r:id="rId74" ref="V37"/>
    <hyperlink r:id="rId75" ref="C38"/>
    <hyperlink r:id="rId76" ref="V38"/>
    <hyperlink r:id="rId77" ref="C39"/>
    <hyperlink r:id="rId78" location="gid=892607330" ref="U39"/>
    <hyperlink r:id="rId79" ref="V39"/>
    <hyperlink r:id="rId80" ref="C40"/>
    <hyperlink r:id="rId81" ref="V40"/>
    <hyperlink r:id="rId82" ref="C41"/>
    <hyperlink r:id="rId83" ref="V41"/>
    <hyperlink r:id="rId84" ref="C42"/>
    <hyperlink r:id="rId85" ref="V42"/>
    <hyperlink r:id="rId86" ref="C43"/>
    <hyperlink r:id="rId87" ref="V43"/>
    <hyperlink r:id="rId88" ref="C44"/>
    <hyperlink r:id="rId89" ref="V44"/>
    <hyperlink r:id="rId90" ref="C45"/>
    <hyperlink r:id="rId91" ref="V45"/>
    <hyperlink r:id="rId92" ref="C46"/>
    <hyperlink r:id="rId93" ref="V46"/>
    <hyperlink r:id="rId94" ref="C47"/>
    <hyperlink r:id="rId95" ref="V47"/>
    <hyperlink r:id="rId96" ref="C48"/>
    <hyperlink r:id="rId97" ref="V48"/>
    <hyperlink r:id="rId98" ref="C49"/>
    <hyperlink r:id="rId99" ref="V49"/>
    <hyperlink r:id="rId100" ref="C50"/>
    <hyperlink r:id="rId101" ref="V50"/>
    <hyperlink r:id="rId102" ref="C51"/>
    <hyperlink r:id="rId103" ref="V51"/>
    <hyperlink r:id="rId104" ref="C52"/>
    <hyperlink r:id="rId105" ref="V52"/>
    <hyperlink r:id="rId106" ref="C53"/>
    <hyperlink r:id="rId107" ref="V53"/>
    <hyperlink r:id="rId108" ref="C54"/>
    <hyperlink r:id="rId109" location="gid=416506247" ref="U54"/>
    <hyperlink r:id="rId110" ref="V54"/>
    <hyperlink r:id="rId111" ref="C55"/>
    <hyperlink r:id="rId112" ref="V55"/>
    <hyperlink r:id="rId113" ref="C56"/>
    <hyperlink r:id="rId114" ref="V56"/>
    <hyperlink r:id="rId115" ref="C57"/>
    <hyperlink r:id="rId116" ref="V57"/>
    <hyperlink r:id="rId117" ref="C58"/>
    <hyperlink r:id="rId118" ref="V58"/>
    <hyperlink r:id="rId119" ref="C59"/>
    <hyperlink r:id="rId120" ref="V59"/>
    <hyperlink r:id="rId121" ref="C60"/>
    <hyperlink r:id="rId122" location="gid=796137376" ref="U60"/>
    <hyperlink r:id="rId123" ref="V60"/>
    <hyperlink r:id="rId124" ref="C61"/>
    <hyperlink r:id="rId125" ref="V61"/>
    <hyperlink r:id="rId126" ref="C62"/>
    <hyperlink r:id="rId127" ref="V62"/>
    <hyperlink r:id="rId128" ref="C63"/>
    <hyperlink r:id="rId129" ref="V63"/>
    <hyperlink r:id="rId130" ref="C64"/>
    <hyperlink r:id="rId131" ref="V64"/>
    <hyperlink r:id="rId132" ref="C65"/>
    <hyperlink r:id="rId133" ref="V65"/>
    <hyperlink r:id="rId134" ref="C66"/>
    <hyperlink r:id="rId135" ref="V66"/>
    <hyperlink r:id="rId136" ref="C67"/>
    <hyperlink r:id="rId137" ref="V67"/>
    <hyperlink r:id="rId138" ref="C68"/>
    <hyperlink r:id="rId139" ref="V68"/>
    <hyperlink r:id="rId140" ref="C69"/>
    <hyperlink r:id="rId141" ref="V69"/>
    <hyperlink r:id="rId142" ref="C70"/>
    <hyperlink r:id="rId143" ref="V70"/>
    <hyperlink r:id="rId144" ref="C71"/>
    <hyperlink r:id="rId145" ref="V71"/>
    <hyperlink r:id="rId146" ref="C72"/>
    <hyperlink r:id="rId147" ref="V72"/>
    <hyperlink r:id="rId148" ref="C73"/>
    <hyperlink r:id="rId149" ref="V73"/>
    <hyperlink r:id="rId150" ref="C74"/>
    <hyperlink r:id="rId151" ref="V74"/>
    <hyperlink r:id="rId152" ref="C75"/>
    <hyperlink r:id="rId153" ref="V75"/>
    <hyperlink r:id="rId154" ref="C76"/>
    <hyperlink r:id="rId155" ref="V76"/>
    <hyperlink r:id="rId156" ref="C77"/>
    <hyperlink r:id="rId157" ref="V77"/>
    <hyperlink r:id="rId158" ref="C78"/>
    <hyperlink r:id="rId159" ref="V78"/>
    <hyperlink r:id="rId160" ref="C79"/>
    <hyperlink r:id="rId161" ref="V79"/>
    <hyperlink r:id="rId162" ref="C80"/>
    <hyperlink r:id="rId163" ref="V80"/>
    <hyperlink r:id="rId164" ref="C81"/>
    <hyperlink r:id="rId165" ref="V81"/>
    <hyperlink r:id="rId166" ref="C82"/>
    <hyperlink r:id="rId167" location="gid=1961521093" ref="U82"/>
    <hyperlink r:id="rId168" ref="V82"/>
    <hyperlink r:id="rId169" ref="C83"/>
    <hyperlink r:id="rId170" ref="V83"/>
    <hyperlink r:id="rId171" ref="C84"/>
    <hyperlink r:id="rId172" location="gid=730768599" ref="U84"/>
    <hyperlink r:id="rId173" ref="V84"/>
    <hyperlink r:id="rId174" ref="C85"/>
    <hyperlink r:id="rId175" ref="V85"/>
    <hyperlink r:id="rId176" ref="C86"/>
    <hyperlink r:id="rId177" ref="V86"/>
    <hyperlink r:id="rId178" ref="C87"/>
    <hyperlink r:id="rId179" ref="V87"/>
    <hyperlink r:id="rId180" ref="C88"/>
    <hyperlink r:id="rId181" ref="V88"/>
    <hyperlink r:id="rId182" ref="C89"/>
    <hyperlink r:id="rId183" ref="V89"/>
    <hyperlink r:id="rId184" ref="C90"/>
    <hyperlink r:id="rId185" ref="V90"/>
    <hyperlink r:id="rId186" ref="C91"/>
    <hyperlink r:id="rId187" ref="V91"/>
    <hyperlink r:id="rId188" ref="C92"/>
    <hyperlink r:id="rId189" ref="V92"/>
    <hyperlink r:id="rId190" ref="C93"/>
    <hyperlink r:id="rId191" ref="V93"/>
    <hyperlink r:id="rId192" ref="C94"/>
    <hyperlink r:id="rId193" location="gid=815392939" ref="U94"/>
    <hyperlink r:id="rId194" ref="V94"/>
    <hyperlink r:id="rId195" ref="C95"/>
    <hyperlink r:id="rId196" location="gid=1064102411" ref="U95"/>
    <hyperlink r:id="rId197" ref="V95"/>
    <hyperlink r:id="rId198" ref="C96"/>
    <hyperlink r:id="rId199" ref="V96"/>
    <hyperlink r:id="rId200" ref="C97"/>
    <hyperlink r:id="rId201" ref="V97"/>
    <hyperlink r:id="rId202" ref="C98"/>
    <hyperlink r:id="rId203" location="gid=1668329632" ref="U98"/>
    <hyperlink r:id="rId204" ref="V98"/>
    <hyperlink r:id="rId205" ref="C99"/>
    <hyperlink r:id="rId206" ref="V99"/>
    <hyperlink r:id="rId207" ref="C100"/>
    <hyperlink r:id="rId208" ref="V100"/>
    <hyperlink r:id="rId209" ref="C101"/>
    <hyperlink r:id="rId210" location="gid=868652908" ref="U101"/>
    <hyperlink r:id="rId211" ref="V101"/>
    <hyperlink r:id="rId212" ref="C102"/>
    <hyperlink r:id="rId213" ref="V102"/>
    <hyperlink r:id="rId214" ref="C103"/>
    <hyperlink r:id="rId215" ref="V103"/>
    <hyperlink r:id="rId216" ref="C104"/>
    <hyperlink r:id="rId217" ref="V104"/>
    <hyperlink r:id="rId218" ref="C105"/>
    <hyperlink r:id="rId219" ref="V105"/>
    <hyperlink r:id="rId220" ref="C106"/>
    <hyperlink r:id="rId221" ref="V106"/>
    <hyperlink r:id="rId222" ref="C107"/>
    <hyperlink r:id="rId223" location="gid=1489350978" ref="U107"/>
    <hyperlink r:id="rId224" ref="V107"/>
    <hyperlink r:id="rId225" ref="C108"/>
    <hyperlink r:id="rId226" ref="V108"/>
    <hyperlink r:id="rId227" ref="C109"/>
    <hyperlink r:id="rId228" ref="V109"/>
    <hyperlink r:id="rId229" ref="C110"/>
    <hyperlink r:id="rId230" ref="V110"/>
    <hyperlink r:id="rId231" ref="C111"/>
    <hyperlink r:id="rId232" ref="V111"/>
    <hyperlink r:id="rId233" ref="C112"/>
    <hyperlink r:id="rId234" ref="V112"/>
    <hyperlink r:id="rId235" ref="C113"/>
    <hyperlink r:id="rId236" ref="V113"/>
    <hyperlink r:id="rId237" ref="C114"/>
    <hyperlink r:id="rId238" ref="V114"/>
    <hyperlink r:id="rId239" ref="C115"/>
    <hyperlink r:id="rId240" ref="V115"/>
    <hyperlink r:id="rId241" ref="C116"/>
    <hyperlink r:id="rId242" ref="V116"/>
    <hyperlink r:id="rId243" ref="C117"/>
    <hyperlink r:id="rId244" ref="V117"/>
    <hyperlink r:id="rId245" ref="C118"/>
    <hyperlink r:id="rId246" ref="V118"/>
    <hyperlink r:id="rId247" ref="C119"/>
    <hyperlink r:id="rId248" ref="V119"/>
    <hyperlink r:id="rId249" ref="C120"/>
    <hyperlink r:id="rId250" ref="V120"/>
    <hyperlink r:id="rId251" ref="C121"/>
    <hyperlink r:id="rId252" ref="V121"/>
    <hyperlink r:id="rId253" ref="C122"/>
    <hyperlink r:id="rId254" ref="V122"/>
    <hyperlink r:id="rId255" ref="C123"/>
    <hyperlink r:id="rId256" ref="V123"/>
    <hyperlink r:id="rId257" ref="C124"/>
    <hyperlink r:id="rId258" location="gid=1992569519" ref="U124"/>
    <hyperlink r:id="rId259" ref="V124"/>
    <hyperlink r:id="rId260" ref="C125"/>
    <hyperlink r:id="rId261" location="gid=1819744967" ref="U125"/>
    <hyperlink r:id="rId262" ref="V125"/>
    <hyperlink r:id="rId263" ref="C126"/>
    <hyperlink r:id="rId264" ref="V126"/>
    <hyperlink r:id="rId265" ref="C127"/>
    <hyperlink r:id="rId266" ref="V127"/>
    <hyperlink r:id="rId267" ref="C128"/>
    <hyperlink r:id="rId268" location="gid=362383258" ref="U128"/>
    <hyperlink r:id="rId269" ref="V128"/>
    <hyperlink r:id="rId270" ref="C129"/>
    <hyperlink r:id="rId271" ref="V129"/>
    <hyperlink r:id="rId272" ref="C130"/>
    <hyperlink r:id="rId273" ref="V130"/>
    <hyperlink r:id="rId274" ref="C131"/>
    <hyperlink r:id="rId275" ref="V131"/>
    <hyperlink r:id="rId276" ref="C132"/>
    <hyperlink r:id="rId277" ref="V132"/>
    <hyperlink r:id="rId278" ref="C133"/>
    <hyperlink r:id="rId279" ref="V133"/>
    <hyperlink r:id="rId280" ref="C134"/>
    <hyperlink r:id="rId281" location="gid=941142847" ref="U134"/>
    <hyperlink r:id="rId282" ref="V134"/>
    <hyperlink r:id="rId283" ref="C135"/>
    <hyperlink r:id="rId284" ref="V135"/>
    <hyperlink r:id="rId285" ref="C136"/>
    <hyperlink r:id="rId286" ref="V136"/>
    <hyperlink r:id="rId287" ref="C137"/>
    <hyperlink r:id="rId288" ref="V137"/>
    <hyperlink r:id="rId289" ref="C138"/>
    <hyperlink r:id="rId290" ref="V138"/>
    <hyperlink r:id="rId291" ref="C139"/>
    <hyperlink r:id="rId292" ref="V139"/>
    <hyperlink r:id="rId293" ref="C140"/>
    <hyperlink r:id="rId294" location="gid=1279653275" ref="U140"/>
    <hyperlink r:id="rId295" ref="V140"/>
    <hyperlink r:id="rId296" ref="C141"/>
    <hyperlink r:id="rId297" ref="V141"/>
    <hyperlink r:id="rId298" ref="C142"/>
    <hyperlink r:id="rId299" ref="V142"/>
    <hyperlink r:id="rId300" ref="C143"/>
    <hyperlink r:id="rId301" location="gid=374658370" ref="U143"/>
    <hyperlink r:id="rId302" ref="V143"/>
    <hyperlink r:id="rId303" ref="C144"/>
    <hyperlink r:id="rId304" ref="V144"/>
    <hyperlink r:id="rId305" ref="C145"/>
    <hyperlink r:id="rId306" ref="V145"/>
    <hyperlink r:id="rId307" ref="C146"/>
    <hyperlink r:id="rId308" location="gid=18819948" ref="U146"/>
    <hyperlink r:id="rId309" ref="V146"/>
    <hyperlink r:id="rId310" ref="C147"/>
    <hyperlink r:id="rId311" ref="V147"/>
    <hyperlink r:id="rId312" ref="C148"/>
    <hyperlink r:id="rId313" ref="V148"/>
    <hyperlink r:id="rId314" ref="C149"/>
    <hyperlink r:id="rId315" ref="V149"/>
    <hyperlink r:id="rId316" ref="C150"/>
    <hyperlink r:id="rId317" location="gid=1353278832" ref="U150"/>
    <hyperlink r:id="rId318" ref="V150"/>
    <hyperlink r:id="rId319" ref="C151"/>
    <hyperlink r:id="rId320" ref="V151"/>
    <hyperlink r:id="rId321" ref="C152"/>
    <hyperlink r:id="rId322" ref="V152"/>
    <hyperlink r:id="rId323" ref="C153"/>
    <hyperlink r:id="rId324" location="gid=1136391508" ref="U153"/>
    <hyperlink r:id="rId325" ref="V153"/>
    <hyperlink r:id="rId326" ref="C154"/>
    <hyperlink r:id="rId327" ref="V154"/>
    <hyperlink r:id="rId328" ref="C155"/>
    <hyperlink r:id="rId329" ref="V155"/>
    <hyperlink r:id="rId330" ref="C156"/>
    <hyperlink r:id="rId331" location="gid=961182300" ref="U156"/>
    <hyperlink r:id="rId332" ref="V156"/>
    <hyperlink r:id="rId333" ref="C157"/>
    <hyperlink r:id="rId334" ref="V157"/>
    <hyperlink r:id="rId335" ref="C158"/>
    <hyperlink r:id="rId336" ref="V158"/>
    <hyperlink r:id="rId337" ref="C159"/>
    <hyperlink r:id="rId338" location="gid=686913455" ref="U159"/>
    <hyperlink r:id="rId339" ref="V159"/>
    <hyperlink r:id="rId340" location="gid=2135330625" ref="W159"/>
    <hyperlink r:id="rId341" ref="C160"/>
    <hyperlink r:id="rId342" ref="V160"/>
    <hyperlink r:id="rId343" ref="C161"/>
    <hyperlink r:id="rId344" ref="V161"/>
    <hyperlink r:id="rId345" ref="C162"/>
    <hyperlink r:id="rId346" location="gid=134557837" ref="U162"/>
    <hyperlink r:id="rId347" ref="V162"/>
    <hyperlink r:id="rId348" ref="C163"/>
    <hyperlink r:id="rId349" location="gid=22654751" ref="U163"/>
    <hyperlink r:id="rId350" ref="V163"/>
    <hyperlink r:id="rId351" ref="C164"/>
    <hyperlink r:id="rId352" ref="V164"/>
    <hyperlink r:id="rId353" ref="C165"/>
    <hyperlink r:id="rId354" ref="V165"/>
    <hyperlink r:id="rId355" ref="C166"/>
    <hyperlink r:id="rId356" ref="V166"/>
    <hyperlink r:id="rId357" ref="C167"/>
    <hyperlink r:id="rId358" ref="V167"/>
    <hyperlink r:id="rId359" ref="W167"/>
    <hyperlink r:id="rId360" ref="C168"/>
    <hyperlink r:id="rId361" ref="V168"/>
    <hyperlink r:id="rId362" ref="C169"/>
    <hyperlink r:id="rId363" ref="V169"/>
    <hyperlink r:id="rId364" ref="C170"/>
    <hyperlink r:id="rId365" ref="V170"/>
    <hyperlink r:id="rId366" ref="C171"/>
    <hyperlink r:id="rId367" ref="V171"/>
    <hyperlink r:id="rId368" ref="C172"/>
    <hyperlink r:id="rId369" ref="V172"/>
    <hyperlink r:id="rId370" ref="C173"/>
    <hyperlink r:id="rId371" ref="V173"/>
    <hyperlink r:id="rId372" ref="C174"/>
    <hyperlink r:id="rId373" ref="V174"/>
    <hyperlink r:id="rId374" ref="C175"/>
    <hyperlink r:id="rId375" ref="V175"/>
    <hyperlink r:id="rId376" ref="C176"/>
    <hyperlink r:id="rId377" ref="V176"/>
    <hyperlink r:id="rId378" ref="C177"/>
    <hyperlink r:id="rId379" ref="V177"/>
    <hyperlink r:id="rId380" ref="C178"/>
    <hyperlink r:id="rId381" ref="V178"/>
    <hyperlink r:id="rId382" ref="C179"/>
    <hyperlink r:id="rId383" ref="V179"/>
    <hyperlink r:id="rId384" ref="C180"/>
    <hyperlink r:id="rId385" ref="V180"/>
    <hyperlink r:id="rId386" ref="C181"/>
    <hyperlink r:id="rId387" ref="V181"/>
    <hyperlink r:id="rId388" ref="C182"/>
    <hyperlink r:id="rId389" ref="V182"/>
    <hyperlink r:id="rId390" ref="C183"/>
    <hyperlink r:id="rId391" ref="V183"/>
    <hyperlink r:id="rId392" ref="C184"/>
    <hyperlink r:id="rId393" ref="V184"/>
    <hyperlink r:id="rId394" ref="C185"/>
    <hyperlink r:id="rId395" location="gid=1768711722" ref="U185"/>
    <hyperlink r:id="rId396" ref="V185"/>
    <hyperlink r:id="rId397" ref="C186"/>
    <hyperlink r:id="rId398" location="gid=632347906" ref="U186"/>
    <hyperlink r:id="rId399" ref="V186"/>
    <hyperlink r:id="rId400" ref="C187"/>
    <hyperlink r:id="rId401" ref="V187"/>
    <hyperlink r:id="rId402" ref="C188"/>
    <hyperlink r:id="rId403" ref="V188"/>
    <hyperlink r:id="rId404" ref="C189"/>
    <hyperlink r:id="rId405" ref="V189"/>
    <hyperlink r:id="rId406" ref="C190"/>
    <hyperlink r:id="rId407" ref="V190"/>
    <hyperlink r:id="rId408" ref="C191"/>
    <hyperlink r:id="rId409" ref="V191"/>
    <hyperlink r:id="rId410" ref="C192"/>
    <hyperlink r:id="rId411" ref="V192"/>
    <hyperlink r:id="rId412" ref="C193"/>
    <hyperlink r:id="rId413" location="gid=309518416" ref="U193"/>
    <hyperlink r:id="rId414" ref="V193"/>
    <hyperlink r:id="rId415" ref="C194"/>
    <hyperlink r:id="rId416" ref="V194"/>
    <hyperlink r:id="rId417" ref="C195"/>
    <hyperlink r:id="rId418" ref="V195"/>
    <hyperlink r:id="rId419" ref="C196"/>
    <hyperlink r:id="rId420" ref="V196"/>
    <hyperlink r:id="rId421" ref="C197"/>
    <hyperlink r:id="rId422" ref="V197"/>
    <hyperlink r:id="rId423" ref="C198"/>
    <hyperlink r:id="rId424" ref="V198"/>
    <hyperlink r:id="rId425" ref="C199"/>
    <hyperlink r:id="rId426" location="gid=953435438" ref="U199"/>
    <hyperlink r:id="rId427" ref="V199"/>
    <hyperlink r:id="rId428" ref="C200"/>
    <hyperlink r:id="rId429" location="gid=1950167710" ref="U200"/>
    <hyperlink r:id="rId430" ref="V200"/>
    <hyperlink r:id="rId431" ref="C201"/>
    <hyperlink r:id="rId432" ref="V201"/>
    <hyperlink r:id="rId433" ref="C202"/>
    <hyperlink r:id="rId434" ref="V202"/>
    <hyperlink r:id="rId435" ref="C203"/>
    <hyperlink r:id="rId436" location="gid=418542812" ref="U203"/>
    <hyperlink r:id="rId437" ref="V203"/>
    <hyperlink r:id="rId438" ref="C204"/>
    <hyperlink r:id="rId439" ref="V204"/>
    <hyperlink r:id="rId440" ref="C205"/>
    <hyperlink r:id="rId441" location="gid=652483360" ref="U205"/>
    <hyperlink r:id="rId442" ref="V205"/>
    <hyperlink r:id="rId443" ref="C206"/>
    <hyperlink r:id="rId444" ref="V206"/>
    <hyperlink r:id="rId445" ref="C207"/>
    <hyperlink r:id="rId446" ref="V207"/>
    <hyperlink r:id="rId447" ref="C208"/>
    <hyperlink r:id="rId448" location="gid=809824732" ref="U208"/>
    <hyperlink r:id="rId449" ref="V208"/>
    <hyperlink r:id="rId450" ref="C209"/>
    <hyperlink r:id="rId451" location="gid=657219057" ref="U209"/>
    <hyperlink r:id="rId452" ref="V209"/>
    <hyperlink r:id="rId453" ref="C210"/>
    <hyperlink r:id="rId454" location="gid=282213889" ref="U210"/>
    <hyperlink r:id="rId455" ref="V210"/>
    <hyperlink r:id="rId456" ref="C211"/>
    <hyperlink r:id="rId457" ref="V211"/>
    <hyperlink r:id="rId458" ref="C212"/>
    <hyperlink r:id="rId459" ref="V212"/>
    <hyperlink r:id="rId460" ref="C213"/>
    <hyperlink r:id="rId461" ref="V213"/>
    <hyperlink r:id="rId462" ref="C214"/>
    <hyperlink r:id="rId463" location="gid=800831001" ref="U214"/>
    <hyperlink r:id="rId464" ref="V214"/>
    <hyperlink r:id="rId465" ref="C215"/>
    <hyperlink r:id="rId466" ref="V215"/>
    <hyperlink r:id="rId467" ref="C216"/>
    <hyperlink r:id="rId468" location="gid=1581022528" ref="U216"/>
    <hyperlink r:id="rId469" ref="V216"/>
    <hyperlink r:id="rId470" ref="C217"/>
    <hyperlink r:id="rId471" ref="V217"/>
    <hyperlink r:id="rId472" ref="C218"/>
    <hyperlink r:id="rId473" ref="V218"/>
    <hyperlink r:id="rId474" ref="C219"/>
    <hyperlink r:id="rId475" location="gid=1688637693" ref="U219"/>
    <hyperlink r:id="rId476" ref="V219"/>
    <hyperlink r:id="rId477" ref="C220"/>
    <hyperlink r:id="rId478" ref="V220"/>
    <hyperlink r:id="rId479" ref="C221"/>
    <hyperlink r:id="rId480" ref="V221"/>
    <hyperlink r:id="rId481" ref="C222"/>
    <hyperlink r:id="rId482" location="gid=212990653" ref="U222"/>
    <hyperlink r:id="rId483" ref="V222"/>
    <hyperlink r:id="rId484" ref="C223"/>
    <hyperlink r:id="rId485" ref="V223"/>
    <hyperlink r:id="rId486" ref="C224"/>
    <hyperlink r:id="rId487" ref="V224"/>
    <hyperlink r:id="rId488" ref="C225"/>
    <hyperlink r:id="rId489" ref="V225"/>
    <hyperlink r:id="rId490" ref="C226"/>
    <hyperlink r:id="rId491" ref="V226"/>
    <hyperlink r:id="rId492" ref="C227"/>
    <hyperlink r:id="rId493" location="gid=1959079107" ref="U227"/>
    <hyperlink r:id="rId494" ref="V227"/>
    <hyperlink r:id="rId495" ref="C228"/>
    <hyperlink r:id="rId496" ref="V228"/>
    <hyperlink r:id="rId497" ref="C229"/>
    <hyperlink r:id="rId498" location="gid=1252809898" ref="U229"/>
    <hyperlink r:id="rId499" ref="V229"/>
    <hyperlink r:id="rId500" ref="C230"/>
    <hyperlink r:id="rId501" location="gid=1182262733" ref="U230"/>
    <hyperlink r:id="rId502" ref="V230"/>
    <hyperlink r:id="rId503" ref="C231"/>
    <hyperlink r:id="rId504" ref="V231"/>
    <hyperlink r:id="rId505" ref="C232"/>
    <hyperlink r:id="rId506" ref="V232"/>
    <hyperlink r:id="rId507" ref="C233"/>
    <hyperlink r:id="rId508" ref="V233"/>
    <hyperlink r:id="rId509" ref="C234"/>
    <hyperlink r:id="rId510" ref="V234"/>
    <hyperlink r:id="rId511" ref="C235"/>
    <hyperlink r:id="rId512" ref="V235"/>
    <hyperlink r:id="rId513" ref="C236"/>
    <hyperlink r:id="rId514" ref="V236"/>
    <hyperlink r:id="rId515" ref="C237"/>
    <hyperlink r:id="rId516" ref="V237"/>
    <hyperlink r:id="rId517" ref="C238"/>
    <hyperlink r:id="rId518" ref="V238"/>
    <hyperlink r:id="rId519" ref="C239"/>
    <hyperlink r:id="rId520" ref="V239"/>
    <hyperlink r:id="rId521" ref="C240"/>
    <hyperlink r:id="rId522" ref="V240"/>
    <hyperlink r:id="rId523" ref="C241"/>
    <hyperlink r:id="rId524" ref="V241"/>
    <hyperlink r:id="rId525" ref="C242"/>
    <hyperlink r:id="rId526" location="gid=1441371292" ref="U242"/>
    <hyperlink r:id="rId527" ref="V242"/>
    <hyperlink r:id="rId528" ref="C243"/>
    <hyperlink r:id="rId529" ref="V243"/>
    <hyperlink r:id="rId530" ref="C244"/>
    <hyperlink r:id="rId531" ref="V244"/>
    <hyperlink r:id="rId532" ref="C245"/>
    <hyperlink r:id="rId533" ref="V245"/>
    <hyperlink r:id="rId534" ref="C246"/>
    <hyperlink r:id="rId535" ref="V246"/>
    <hyperlink r:id="rId536" ref="C247"/>
    <hyperlink r:id="rId537" ref="V247"/>
    <hyperlink r:id="rId538" ref="C248"/>
    <hyperlink r:id="rId539" ref="V248"/>
    <hyperlink r:id="rId540" ref="C249"/>
    <hyperlink r:id="rId541" ref="V249"/>
    <hyperlink r:id="rId542" ref="C250"/>
    <hyperlink r:id="rId543" location="gid=2055218739" ref="U250"/>
    <hyperlink r:id="rId544" ref="V250"/>
    <hyperlink r:id="rId545" ref="C251"/>
    <hyperlink r:id="rId546" ref="V251"/>
    <hyperlink r:id="rId547" ref="C252"/>
    <hyperlink r:id="rId548" ref="V252"/>
    <hyperlink r:id="rId549" ref="C253"/>
    <hyperlink r:id="rId550" ref="V253"/>
    <hyperlink r:id="rId551" ref="C254"/>
    <hyperlink r:id="rId552" location="gid=286652302" ref="U254"/>
    <hyperlink r:id="rId553" ref="V254"/>
    <hyperlink r:id="rId554" ref="C255"/>
    <hyperlink r:id="rId555" ref="V255"/>
    <hyperlink r:id="rId556" ref="C256"/>
    <hyperlink r:id="rId557" location="gid=52342448" ref="U256"/>
    <hyperlink r:id="rId558" ref="V256"/>
    <hyperlink r:id="rId559" ref="C257"/>
    <hyperlink r:id="rId560" location="gid=1558952893" ref="U257"/>
    <hyperlink r:id="rId561" ref="V257"/>
    <hyperlink r:id="rId562" ref="C258"/>
    <hyperlink r:id="rId563" location="gid=48111138" ref="U258"/>
    <hyperlink r:id="rId564" ref="V258"/>
    <hyperlink r:id="rId565" ref="C259"/>
    <hyperlink r:id="rId566" location="gid=1871870206" ref="U259"/>
    <hyperlink r:id="rId567" ref="V259"/>
    <hyperlink r:id="rId568" ref="C260"/>
    <hyperlink r:id="rId569" ref="V260"/>
    <hyperlink r:id="rId570" ref="C261"/>
    <hyperlink r:id="rId571" location="gid=1823109416" ref="U261"/>
    <hyperlink r:id="rId572" ref="V261"/>
    <hyperlink r:id="rId573" ref="C262"/>
    <hyperlink r:id="rId574" location="gid=909408563" ref="U262"/>
    <hyperlink r:id="rId575" ref="V262"/>
    <hyperlink r:id="rId576" ref="C263"/>
    <hyperlink r:id="rId577" ref="V263"/>
    <hyperlink r:id="rId578" ref="C264"/>
    <hyperlink r:id="rId579" location="gid=1073224044" ref="U264"/>
    <hyperlink r:id="rId580" ref="V264"/>
    <hyperlink r:id="rId581" ref="C265"/>
    <hyperlink r:id="rId582" location="gid=199678929" ref="U265"/>
    <hyperlink r:id="rId583" ref="V265"/>
    <hyperlink r:id="rId584" ref="C266"/>
    <hyperlink r:id="rId585" ref="V266"/>
    <hyperlink r:id="rId586" ref="C267"/>
    <hyperlink r:id="rId587" location="gid=1335880681" ref="U267"/>
    <hyperlink r:id="rId588" ref="V267"/>
    <hyperlink r:id="rId589" ref="C268"/>
    <hyperlink r:id="rId590" location="gid=730536953" ref="U268"/>
    <hyperlink r:id="rId591" ref="V268"/>
    <hyperlink r:id="rId592" ref="C269"/>
    <hyperlink r:id="rId593" ref="V269"/>
    <hyperlink r:id="rId594" ref="C270"/>
    <hyperlink r:id="rId595" ref="V270"/>
    <hyperlink r:id="rId596" ref="C271"/>
    <hyperlink r:id="rId597" ref="V271"/>
    <hyperlink r:id="rId598" ref="C272"/>
    <hyperlink r:id="rId599" location="gid=151556599" ref="U272"/>
    <hyperlink r:id="rId600" ref="V272"/>
    <hyperlink r:id="rId601" ref="C273"/>
    <hyperlink r:id="rId602" location="gid=1577184133" ref="U273"/>
    <hyperlink r:id="rId603" ref="V273"/>
    <hyperlink r:id="rId604" ref="C274"/>
    <hyperlink r:id="rId605" ref="V274"/>
    <hyperlink r:id="rId606" ref="C275"/>
    <hyperlink r:id="rId607" ref="V275"/>
    <hyperlink r:id="rId608" ref="C276"/>
    <hyperlink r:id="rId609" ref="V276"/>
    <hyperlink r:id="rId610" ref="C277"/>
    <hyperlink r:id="rId611" location="gid=849385004" ref="U277"/>
    <hyperlink r:id="rId612" ref="V277"/>
    <hyperlink r:id="rId613" ref="C278"/>
    <hyperlink r:id="rId614" ref="V278"/>
    <hyperlink r:id="rId615" ref="C279"/>
    <hyperlink r:id="rId616" ref="V279"/>
    <hyperlink r:id="rId617" ref="C280"/>
    <hyperlink r:id="rId618" ref="C281"/>
    <hyperlink r:id="rId619" location="gid=1603083380" ref="U281"/>
    <hyperlink r:id="rId620" ref="V281"/>
    <hyperlink r:id="rId621" ref="C282"/>
    <hyperlink r:id="rId622" ref="V282"/>
    <hyperlink r:id="rId623" ref="C283"/>
    <hyperlink r:id="rId624" location="gid=250788434" ref="U283"/>
    <hyperlink r:id="rId625" ref="V283"/>
    <hyperlink r:id="rId626" ref="C284"/>
    <hyperlink r:id="rId627" ref="C285"/>
    <hyperlink r:id="rId628" ref="C286"/>
    <hyperlink r:id="rId629" ref="C287"/>
    <hyperlink r:id="rId630" location="gid=512718622" ref="U287"/>
    <hyperlink r:id="rId631" ref="V287"/>
    <hyperlink r:id="rId632" ref="C288"/>
    <hyperlink r:id="rId633" location="gid=795617458" ref="U288"/>
    <hyperlink r:id="rId634" ref="V288"/>
    <hyperlink r:id="rId635" ref="C289"/>
    <hyperlink r:id="rId636" location="gid=1773508798" ref="U289"/>
    <hyperlink r:id="rId637" ref="C290"/>
    <hyperlink r:id="rId638" ref="C291"/>
    <hyperlink r:id="rId639" location="gid=307204736" ref="U291"/>
    <hyperlink r:id="rId640" ref="V291"/>
    <hyperlink r:id="rId641" ref="C292"/>
    <hyperlink r:id="rId642" location="gid=479024683" ref="U292"/>
    <hyperlink r:id="rId643" ref="V292"/>
    <hyperlink r:id="rId644" ref="C293"/>
    <hyperlink r:id="rId645" ref="V293"/>
    <hyperlink r:id="rId646" ref="C294"/>
    <hyperlink r:id="rId647" location="gid=149147775" ref="U294"/>
    <hyperlink r:id="rId648" ref="V294"/>
    <hyperlink r:id="rId649" ref="C295"/>
    <hyperlink r:id="rId650" location="gid=1238154433" ref="U295"/>
    <hyperlink r:id="rId651" ref="V295"/>
    <hyperlink r:id="rId652" ref="C296"/>
    <hyperlink r:id="rId653" ref="C297"/>
    <hyperlink r:id="rId654" ref="C298"/>
    <hyperlink r:id="rId655" location="gid=1678442160" ref="U298"/>
    <hyperlink r:id="rId656" ref="C299"/>
    <hyperlink r:id="rId657" location="gid=349453610" ref="U299"/>
  </hyperlinks>
  <drawing r:id="rId65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1" max="1" width="9.13"/>
    <col customWidth="1" min="2" max="2" width="10.38"/>
    <col customWidth="1" min="3" max="3" width="8.38"/>
    <col customWidth="1" min="4" max="4" width="29.88"/>
    <col customWidth="1" min="6" max="6" width="9.75"/>
    <col customWidth="1" min="7" max="7" width="8.25"/>
    <col customWidth="1" min="9" max="9" width="11.38"/>
    <col customWidth="1" min="10" max="10" width="10.5"/>
    <col customWidth="1" min="11" max="11" width="32.13"/>
    <col customWidth="1" min="12" max="12" width="7.13"/>
    <col customWidth="1" min="13" max="13" width="6.38"/>
    <col customWidth="1" min="14" max="14" width="8.5"/>
    <col customWidth="1" min="15" max="15" width="10.25"/>
    <col customWidth="1" min="16" max="16" width="9.88"/>
    <col customWidth="1" min="17" max="17" width="18.13"/>
  </cols>
  <sheetData>
    <row r="1">
      <c r="A1" s="154" t="s">
        <v>13324</v>
      </c>
      <c r="B1" s="155" t="s">
        <v>13325</v>
      </c>
      <c r="C1" s="156"/>
      <c r="D1" s="156"/>
      <c r="E1" s="157"/>
      <c r="F1" s="157"/>
      <c r="G1" s="157"/>
      <c r="H1" s="157"/>
      <c r="I1" s="157"/>
      <c r="J1" s="157"/>
      <c r="K1" s="157"/>
      <c r="L1" s="157"/>
      <c r="M1" s="157"/>
      <c r="N1" s="157"/>
      <c r="O1" s="157"/>
      <c r="P1" s="157"/>
      <c r="Q1" s="157"/>
      <c r="R1" s="157"/>
      <c r="S1" s="157"/>
      <c r="T1" s="157"/>
      <c r="U1" s="157"/>
      <c r="V1" s="157"/>
      <c r="W1" s="157"/>
      <c r="X1" s="157"/>
    </row>
    <row r="2">
      <c r="A2" s="63" t="s">
        <v>570</v>
      </c>
      <c r="B2" s="63" t="s">
        <v>3278</v>
      </c>
      <c r="C2" s="64" t="s">
        <v>11876</v>
      </c>
      <c r="D2" s="64" t="s">
        <v>3280</v>
      </c>
      <c r="E2" s="65" t="s">
        <v>3281</v>
      </c>
      <c r="F2" s="66" t="s">
        <v>3282</v>
      </c>
      <c r="G2" s="66" t="s">
        <v>11877</v>
      </c>
      <c r="H2" s="66" t="s">
        <v>3284</v>
      </c>
      <c r="I2" s="67" t="s">
        <v>6454</v>
      </c>
      <c r="J2" s="66" t="s">
        <v>3286</v>
      </c>
      <c r="K2" s="69" t="s">
        <v>3287</v>
      </c>
      <c r="L2" s="74" t="s">
        <v>6456</v>
      </c>
      <c r="M2" s="74" t="s">
        <v>3293</v>
      </c>
      <c r="N2" s="74" t="s">
        <v>3294</v>
      </c>
      <c r="O2" s="75" t="s">
        <v>6457</v>
      </c>
      <c r="P2" s="70" t="s">
        <v>3288</v>
      </c>
      <c r="Q2" s="70" t="s">
        <v>3289</v>
      </c>
      <c r="R2" s="71" t="s">
        <v>3290</v>
      </c>
      <c r="S2" s="147" t="s">
        <v>3291</v>
      </c>
      <c r="T2" s="147" t="s">
        <v>11880</v>
      </c>
    </row>
    <row r="3">
      <c r="A3" s="6">
        <v>45777.0</v>
      </c>
      <c r="B3" s="91" t="s">
        <v>13326</v>
      </c>
      <c r="C3" s="88" t="s">
        <v>13327</v>
      </c>
      <c r="D3" s="8" t="s">
        <v>13328</v>
      </c>
      <c r="E3" s="8" t="s">
        <v>3314</v>
      </c>
      <c r="F3" s="89">
        <v>3.625</v>
      </c>
      <c r="G3" s="87">
        <v>1332.66</v>
      </c>
      <c r="H3" s="87">
        <v>320000.0</v>
      </c>
      <c r="I3" s="87">
        <v>202735.0</v>
      </c>
      <c r="J3" s="112">
        <f t="shared" ref="J3:J7" si="1">H3-I3</f>
        <v>117265</v>
      </c>
      <c r="K3" s="8"/>
      <c r="L3" s="8">
        <v>2.0</v>
      </c>
      <c r="M3" s="8">
        <v>1.0</v>
      </c>
      <c r="N3" s="158">
        <v>883.0</v>
      </c>
      <c r="O3" s="100">
        <v>208.0</v>
      </c>
      <c r="P3" s="8" t="s">
        <v>66</v>
      </c>
      <c r="Q3" s="8" t="s">
        <v>3337</v>
      </c>
      <c r="R3" s="8" t="s">
        <v>2900</v>
      </c>
      <c r="S3" s="91"/>
      <c r="T3" s="93" t="s">
        <v>13329</v>
      </c>
    </row>
    <row r="4">
      <c r="A4" s="6">
        <v>45728.0</v>
      </c>
      <c r="B4" s="91" t="s">
        <v>6903</v>
      </c>
      <c r="C4" s="88" t="s">
        <v>13330</v>
      </c>
      <c r="D4" s="8" t="s">
        <v>13331</v>
      </c>
      <c r="E4" s="8" t="s">
        <v>3558</v>
      </c>
      <c r="F4" s="89">
        <v>3.23</v>
      </c>
      <c r="G4" s="87">
        <v>1710.0</v>
      </c>
      <c r="H4" s="87">
        <v>499900.0</v>
      </c>
      <c r="I4" s="87">
        <v>354647.0</v>
      </c>
      <c r="J4" s="112">
        <f t="shared" si="1"/>
        <v>145253</v>
      </c>
      <c r="K4" s="8" t="s">
        <v>13332</v>
      </c>
      <c r="L4" s="8">
        <v>4.0</v>
      </c>
      <c r="M4" s="8">
        <v>3.0</v>
      </c>
      <c r="N4" s="158">
        <v>3118.0</v>
      </c>
      <c r="O4" s="8" t="s">
        <v>13333</v>
      </c>
      <c r="P4" s="8"/>
      <c r="Q4" s="8"/>
      <c r="R4" s="8"/>
      <c r="S4" s="91"/>
      <c r="T4" s="93" t="s">
        <v>13334</v>
      </c>
    </row>
    <row r="5">
      <c r="A5" s="6">
        <v>45728.0</v>
      </c>
      <c r="B5" s="91" t="s">
        <v>13335</v>
      </c>
      <c r="C5" s="88" t="s">
        <v>13336</v>
      </c>
      <c r="D5" s="8" t="s">
        <v>13337</v>
      </c>
      <c r="E5" s="8" t="s">
        <v>3306</v>
      </c>
      <c r="F5" s="89">
        <v>3.62</v>
      </c>
      <c r="G5" s="87">
        <v>1399.0</v>
      </c>
      <c r="H5" s="87">
        <v>400000.0</v>
      </c>
      <c r="I5" s="87">
        <v>275844.0</v>
      </c>
      <c r="J5" s="112">
        <f t="shared" si="1"/>
        <v>124156</v>
      </c>
      <c r="K5" s="8" t="s">
        <v>13338</v>
      </c>
      <c r="L5" s="8">
        <v>2.0</v>
      </c>
      <c r="M5" s="8">
        <v>3.0</v>
      </c>
      <c r="N5" s="158">
        <v>1496.0</v>
      </c>
      <c r="P5" s="8"/>
      <c r="Q5" s="8"/>
      <c r="R5" s="8"/>
      <c r="S5" s="91"/>
      <c r="T5" s="93" t="s">
        <v>13339</v>
      </c>
    </row>
    <row r="6">
      <c r="A6" s="6">
        <v>45721.0</v>
      </c>
      <c r="B6" s="91" t="s">
        <v>13340</v>
      </c>
      <c r="C6" s="88" t="s">
        <v>13341</v>
      </c>
      <c r="D6" s="8" t="s">
        <v>13342</v>
      </c>
      <c r="E6" s="8" t="s">
        <v>3314</v>
      </c>
      <c r="F6" s="89">
        <v>5.0</v>
      </c>
      <c r="G6" s="87">
        <v>2991.0</v>
      </c>
      <c r="H6" s="87">
        <v>510000.0</v>
      </c>
      <c r="I6" s="87">
        <v>470225.0</v>
      </c>
      <c r="J6" s="112">
        <f t="shared" si="1"/>
        <v>39775</v>
      </c>
      <c r="L6" s="8">
        <v>3.0</v>
      </c>
      <c r="M6" s="8">
        <v>3.0</v>
      </c>
      <c r="N6" s="158">
        <v>2915.0</v>
      </c>
      <c r="P6" s="8" t="s">
        <v>66</v>
      </c>
      <c r="Q6" s="8" t="s">
        <v>3385</v>
      </c>
      <c r="R6" s="8" t="s">
        <v>66</v>
      </c>
      <c r="S6" s="93" t="s">
        <v>13343</v>
      </c>
      <c r="T6" s="93" t="s">
        <v>13341</v>
      </c>
    </row>
    <row r="7">
      <c r="A7" s="6">
        <v>45720.0</v>
      </c>
      <c r="B7" s="91" t="s">
        <v>13344</v>
      </c>
      <c r="C7" s="88" t="s">
        <v>13345</v>
      </c>
      <c r="D7" s="8" t="s">
        <v>13346</v>
      </c>
      <c r="E7" s="8" t="s">
        <v>3314</v>
      </c>
      <c r="F7" s="89">
        <v>3.25</v>
      </c>
      <c r="G7" s="87">
        <v>1961.08</v>
      </c>
      <c r="H7" s="87">
        <v>417500.0</v>
      </c>
      <c r="I7" s="87">
        <v>372137.0</v>
      </c>
      <c r="J7" s="112">
        <f t="shared" si="1"/>
        <v>45363</v>
      </c>
      <c r="L7" s="8">
        <v>4.0</v>
      </c>
      <c r="M7" s="8">
        <v>2.0</v>
      </c>
      <c r="N7" s="158">
        <v>1527.0</v>
      </c>
      <c r="O7" s="100">
        <v>35.0</v>
      </c>
      <c r="P7" s="8" t="s">
        <v>66</v>
      </c>
      <c r="Q7" s="8" t="s">
        <v>3385</v>
      </c>
      <c r="R7" s="8" t="s">
        <v>2900</v>
      </c>
      <c r="S7" s="93" t="s">
        <v>13347</v>
      </c>
      <c r="T7" s="93" t="s">
        <v>13348</v>
      </c>
    </row>
    <row r="8">
      <c r="B8" s="107"/>
    </row>
    <row r="9">
      <c r="B9" s="107"/>
    </row>
    <row r="10">
      <c r="B10" s="107"/>
    </row>
    <row r="11">
      <c r="B11" s="107"/>
    </row>
    <row r="12">
      <c r="B12" s="107"/>
    </row>
    <row r="13">
      <c r="B13" s="107"/>
    </row>
    <row r="14">
      <c r="B14" s="107"/>
    </row>
    <row r="15">
      <c r="B15" s="107"/>
    </row>
    <row r="16">
      <c r="B16" s="107"/>
    </row>
    <row r="17">
      <c r="B17" s="107"/>
    </row>
    <row r="18">
      <c r="B18" s="107"/>
    </row>
    <row r="19">
      <c r="B19" s="107"/>
    </row>
    <row r="20">
      <c r="B20" s="107"/>
    </row>
    <row r="21">
      <c r="B21" s="107"/>
    </row>
    <row r="22">
      <c r="B22" s="107"/>
    </row>
    <row r="23">
      <c r="B23" s="107"/>
    </row>
    <row r="24">
      <c r="B24" s="107"/>
    </row>
    <row r="25">
      <c r="B25" s="107"/>
    </row>
    <row r="26">
      <c r="B26" s="107"/>
    </row>
    <row r="27">
      <c r="B27" s="107"/>
    </row>
    <row r="28">
      <c r="B28" s="107"/>
    </row>
    <row r="29">
      <c r="B29" s="107"/>
    </row>
    <row r="30">
      <c r="B30" s="107"/>
    </row>
    <row r="31">
      <c r="B31" s="107"/>
    </row>
    <row r="32">
      <c r="B32" s="107"/>
    </row>
    <row r="33">
      <c r="B33" s="107"/>
    </row>
    <row r="34">
      <c r="B34" s="107"/>
    </row>
    <row r="35">
      <c r="B35" s="107"/>
    </row>
    <row r="36">
      <c r="B36" s="107"/>
    </row>
    <row r="37">
      <c r="B37" s="107"/>
    </row>
    <row r="38">
      <c r="B38" s="107"/>
    </row>
    <row r="39">
      <c r="B39" s="107"/>
    </row>
    <row r="40">
      <c r="B40" s="107"/>
    </row>
    <row r="41">
      <c r="B41" s="107"/>
    </row>
    <row r="42">
      <c r="B42" s="107"/>
    </row>
    <row r="43">
      <c r="B43" s="107"/>
    </row>
    <row r="44">
      <c r="B44" s="107"/>
    </row>
    <row r="45">
      <c r="B45" s="107"/>
    </row>
    <row r="46">
      <c r="B46" s="107"/>
    </row>
    <row r="47">
      <c r="B47" s="107"/>
    </row>
    <row r="48">
      <c r="B48" s="107"/>
    </row>
    <row r="49">
      <c r="B49" s="107"/>
    </row>
    <row r="50">
      <c r="B50" s="107"/>
    </row>
    <row r="51">
      <c r="B51" s="107"/>
    </row>
    <row r="52">
      <c r="B52" s="107"/>
    </row>
    <row r="53">
      <c r="B53" s="107"/>
    </row>
    <row r="54">
      <c r="B54" s="107"/>
    </row>
    <row r="55">
      <c r="B55" s="107"/>
    </row>
    <row r="56">
      <c r="B56" s="107"/>
    </row>
    <row r="57">
      <c r="B57" s="107"/>
    </row>
    <row r="58">
      <c r="B58" s="107"/>
    </row>
    <row r="59">
      <c r="B59" s="107"/>
    </row>
    <row r="60">
      <c r="B60" s="107"/>
    </row>
    <row r="61">
      <c r="B61" s="107"/>
    </row>
    <row r="62">
      <c r="B62" s="107"/>
    </row>
    <row r="63">
      <c r="B63" s="107"/>
    </row>
    <row r="64">
      <c r="B64" s="107"/>
    </row>
    <row r="65">
      <c r="B65" s="107"/>
    </row>
    <row r="66">
      <c r="B66" s="107"/>
    </row>
    <row r="67">
      <c r="B67" s="107"/>
    </row>
    <row r="68">
      <c r="B68" s="107"/>
    </row>
    <row r="69">
      <c r="B69" s="107"/>
    </row>
    <row r="70">
      <c r="B70" s="107"/>
    </row>
    <row r="71">
      <c r="B71" s="107"/>
    </row>
    <row r="72">
      <c r="B72" s="107"/>
    </row>
    <row r="73">
      <c r="B73" s="107"/>
    </row>
    <row r="74">
      <c r="B74" s="107"/>
    </row>
    <row r="75">
      <c r="B75" s="107"/>
    </row>
    <row r="76">
      <c r="B76" s="107"/>
    </row>
    <row r="77">
      <c r="B77" s="107"/>
    </row>
    <row r="78">
      <c r="B78" s="107"/>
    </row>
    <row r="79">
      <c r="B79" s="107"/>
    </row>
    <row r="80">
      <c r="B80" s="107"/>
    </row>
    <row r="81">
      <c r="B81" s="107"/>
    </row>
    <row r="82">
      <c r="B82" s="107"/>
    </row>
    <row r="83">
      <c r="B83" s="107"/>
    </row>
    <row r="84">
      <c r="B84" s="107"/>
    </row>
    <row r="85">
      <c r="B85" s="107"/>
    </row>
    <row r="86">
      <c r="B86" s="107"/>
    </row>
    <row r="87">
      <c r="B87" s="107"/>
    </row>
    <row r="88">
      <c r="B88" s="107"/>
    </row>
    <row r="89">
      <c r="B89" s="107"/>
    </row>
    <row r="90">
      <c r="B90" s="107"/>
    </row>
    <row r="91">
      <c r="B91" s="107"/>
    </row>
    <row r="92">
      <c r="B92" s="107"/>
    </row>
    <row r="93">
      <c r="B93" s="107"/>
    </row>
    <row r="94">
      <c r="B94" s="107"/>
    </row>
    <row r="95">
      <c r="B95" s="107"/>
    </row>
    <row r="96">
      <c r="B96" s="107"/>
    </row>
    <row r="97">
      <c r="B97" s="107"/>
    </row>
    <row r="98">
      <c r="B98" s="107"/>
    </row>
    <row r="99">
      <c r="B99" s="107"/>
    </row>
    <row r="100">
      <c r="B100" s="107"/>
    </row>
    <row r="101">
      <c r="B101" s="107"/>
    </row>
    <row r="102">
      <c r="B102" s="107"/>
    </row>
    <row r="103">
      <c r="B103" s="107"/>
    </row>
    <row r="104">
      <c r="B104" s="107"/>
    </row>
    <row r="105">
      <c r="B105" s="107"/>
    </row>
    <row r="106">
      <c r="B106" s="107"/>
    </row>
    <row r="107">
      <c r="B107" s="107"/>
    </row>
    <row r="108">
      <c r="B108" s="107"/>
    </row>
    <row r="109">
      <c r="B109" s="107"/>
    </row>
    <row r="110">
      <c r="B110" s="107"/>
    </row>
    <row r="111">
      <c r="B111" s="107"/>
    </row>
    <row r="112">
      <c r="B112" s="107"/>
    </row>
    <row r="113">
      <c r="B113" s="107"/>
    </row>
    <row r="114">
      <c r="B114" s="107"/>
    </row>
    <row r="115">
      <c r="B115" s="107"/>
    </row>
    <row r="116">
      <c r="B116" s="107"/>
    </row>
    <row r="117">
      <c r="B117" s="107"/>
    </row>
    <row r="118">
      <c r="B118" s="107"/>
    </row>
    <row r="119">
      <c r="B119" s="107"/>
    </row>
    <row r="120">
      <c r="B120" s="107"/>
    </row>
    <row r="121">
      <c r="B121" s="107"/>
    </row>
    <row r="122">
      <c r="B122" s="107"/>
    </row>
    <row r="123">
      <c r="B123" s="107"/>
    </row>
    <row r="124">
      <c r="B124" s="107"/>
    </row>
    <row r="125">
      <c r="B125" s="107"/>
    </row>
    <row r="126">
      <c r="B126" s="107"/>
    </row>
    <row r="127">
      <c r="B127" s="107"/>
    </row>
    <row r="128">
      <c r="B128" s="107"/>
    </row>
    <row r="129">
      <c r="B129" s="107"/>
    </row>
    <row r="130">
      <c r="B130" s="107"/>
    </row>
    <row r="131">
      <c r="B131" s="107"/>
    </row>
    <row r="132">
      <c r="B132" s="107"/>
    </row>
    <row r="133">
      <c r="B133" s="107"/>
    </row>
    <row r="134">
      <c r="B134" s="107"/>
    </row>
    <row r="135">
      <c r="B135" s="107"/>
    </row>
    <row r="136">
      <c r="B136" s="107"/>
    </row>
    <row r="137">
      <c r="B137" s="107"/>
    </row>
    <row r="138">
      <c r="B138" s="107"/>
    </row>
    <row r="139">
      <c r="B139" s="107"/>
    </row>
    <row r="140">
      <c r="B140" s="107"/>
    </row>
    <row r="141">
      <c r="B141" s="107"/>
    </row>
    <row r="142">
      <c r="B142" s="107"/>
    </row>
    <row r="143">
      <c r="B143" s="107"/>
    </row>
    <row r="144">
      <c r="B144" s="107"/>
    </row>
    <row r="145">
      <c r="B145" s="107"/>
    </row>
    <row r="146">
      <c r="B146" s="107"/>
    </row>
    <row r="147">
      <c r="B147" s="107"/>
    </row>
    <row r="148">
      <c r="B148" s="107"/>
    </row>
    <row r="149">
      <c r="B149" s="107"/>
    </row>
    <row r="150">
      <c r="B150" s="107"/>
    </row>
    <row r="151">
      <c r="B151" s="107"/>
    </row>
    <row r="152">
      <c r="B152" s="107"/>
    </row>
    <row r="153">
      <c r="B153" s="107"/>
    </row>
    <row r="154">
      <c r="B154" s="107"/>
    </row>
    <row r="155">
      <c r="B155" s="107"/>
    </row>
    <row r="156">
      <c r="B156" s="107"/>
    </row>
    <row r="157">
      <c r="B157" s="107"/>
    </row>
    <row r="158">
      <c r="B158" s="107"/>
    </row>
    <row r="159">
      <c r="B159" s="107"/>
    </row>
    <row r="160">
      <c r="B160" s="107"/>
    </row>
    <row r="161">
      <c r="B161" s="107"/>
    </row>
    <row r="162">
      <c r="B162" s="107"/>
    </row>
    <row r="163">
      <c r="B163" s="107"/>
    </row>
    <row r="164">
      <c r="B164" s="107"/>
    </row>
    <row r="165">
      <c r="B165" s="107"/>
    </row>
    <row r="166">
      <c r="B166" s="107"/>
    </row>
    <row r="167">
      <c r="B167" s="107"/>
    </row>
    <row r="168">
      <c r="B168" s="107"/>
    </row>
    <row r="169">
      <c r="B169" s="107"/>
    </row>
    <row r="170">
      <c r="B170" s="107"/>
    </row>
    <row r="171">
      <c r="B171" s="107"/>
    </row>
    <row r="172">
      <c r="B172" s="107"/>
    </row>
    <row r="173">
      <c r="B173" s="107"/>
    </row>
    <row r="174">
      <c r="B174" s="107"/>
    </row>
    <row r="175">
      <c r="B175" s="107"/>
    </row>
    <row r="176">
      <c r="B176" s="107"/>
    </row>
    <row r="177">
      <c r="B177" s="107"/>
    </row>
    <row r="178">
      <c r="B178" s="107"/>
    </row>
    <row r="179">
      <c r="B179" s="107"/>
    </row>
    <row r="180">
      <c r="B180" s="107"/>
    </row>
    <row r="181">
      <c r="B181" s="107"/>
    </row>
    <row r="182">
      <c r="B182" s="107"/>
    </row>
    <row r="183">
      <c r="B183" s="107"/>
    </row>
    <row r="184">
      <c r="B184" s="107"/>
    </row>
    <row r="185">
      <c r="B185" s="107"/>
    </row>
    <row r="186">
      <c r="B186" s="107"/>
    </row>
    <row r="187">
      <c r="B187" s="107"/>
    </row>
    <row r="188">
      <c r="B188" s="107"/>
    </row>
    <row r="189">
      <c r="B189" s="107"/>
    </row>
    <row r="190">
      <c r="B190" s="107"/>
    </row>
    <row r="191">
      <c r="B191" s="107"/>
    </row>
    <row r="192">
      <c r="B192" s="107"/>
    </row>
    <row r="193">
      <c r="B193" s="107"/>
    </row>
    <row r="194">
      <c r="B194" s="107"/>
    </row>
    <row r="195">
      <c r="B195" s="107"/>
    </row>
    <row r="196">
      <c r="B196" s="107"/>
    </row>
    <row r="197">
      <c r="B197" s="107"/>
    </row>
    <row r="198">
      <c r="B198" s="107"/>
    </row>
    <row r="199">
      <c r="B199" s="107"/>
    </row>
    <row r="200">
      <c r="B200" s="107"/>
    </row>
    <row r="201">
      <c r="B201" s="107"/>
    </row>
    <row r="202">
      <c r="B202" s="107"/>
    </row>
    <row r="203">
      <c r="B203" s="107"/>
    </row>
    <row r="204">
      <c r="B204" s="107"/>
    </row>
    <row r="205">
      <c r="B205" s="107"/>
    </row>
    <row r="206">
      <c r="B206" s="107"/>
    </row>
    <row r="207">
      <c r="B207" s="107"/>
    </row>
    <row r="208">
      <c r="B208" s="107"/>
    </row>
    <row r="209">
      <c r="B209" s="107"/>
    </row>
    <row r="210">
      <c r="B210" s="107"/>
    </row>
    <row r="211">
      <c r="B211" s="107"/>
    </row>
    <row r="212">
      <c r="B212" s="107"/>
    </row>
    <row r="213">
      <c r="B213" s="107"/>
    </row>
    <row r="214">
      <c r="B214" s="107"/>
    </row>
    <row r="215">
      <c r="B215" s="107"/>
    </row>
    <row r="216">
      <c r="B216" s="107"/>
    </row>
    <row r="217">
      <c r="B217" s="107"/>
    </row>
    <row r="218">
      <c r="B218" s="107"/>
    </row>
    <row r="219">
      <c r="B219" s="107"/>
    </row>
    <row r="220">
      <c r="B220" s="107"/>
    </row>
    <row r="221">
      <c r="B221" s="107"/>
    </row>
    <row r="222">
      <c r="B222" s="107"/>
    </row>
    <row r="223">
      <c r="B223" s="107"/>
    </row>
    <row r="224">
      <c r="B224" s="107"/>
    </row>
    <row r="225">
      <c r="B225" s="107"/>
    </row>
    <row r="226">
      <c r="B226" s="107"/>
    </row>
    <row r="227">
      <c r="B227" s="107"/>
    </row>
    <row r="228">
      <c r="B228" s="107"/>
    </row>
    <row r="229">
      <c r="B229" s="107"/>
    </row>
    <row r="230">
      <c r="B230" s="107"/>
    </row>
    <row r="231">
      <c r="B231" s="107"/>
    </row>
    <row r="232">
      <c r="B232" s="107"/>
    </row>
    <row r="233">
      <c r="B233" s="107"/>
    </row>
    <row r="234">
      <c r="B234" s="107"/>
    </row>
    <row r="235">
      <c r="B235" s="107"/>
    </row>
    <row r="236">
      <c r="B236" s="107"/>
    </row>
    <row r="237">
      <c r="B237" s="107"/>
    </row>
    <row r="238">
      <c r="B238" s="107"/>
    </row>
    <row r="239">
      <c r="B239" s="107"/>
    </row>
    <row r="240">
      <c r="B240" s="107"/>
    </row>
    <row r="241">
      <c r="B241" s="107"/>
    </row>
    <row r="242">
      <c r="B242" s="107"/>
    </row>
    <row r="243">
      <c r="B243" s="107"/>
    </row>
    <row r="244">
      <c r="B244" s="107"/>
    </row>
    <row r="245">
      <c r="B245" s="107"/>
    </row>
    <row r="246">
      <c r="B246" s="107"/>
    </row>
    <row r="247">
      <c r="B247" s="107"/>
    </row>
    <row r="248">
      <c r="B248" s="107"/>
    </row>
    <row r="249">
      <c r="B249" s="107"/>
    </row>
    <row r="250">
      <c r="B250" s="107"/>
    </row>
    <row r="251">
      <c r="B251" s="107"/>
    </row>
    <row r="252">
      <c r="B252" s="107"/>
    </row>
    <row r="253">
      <c r="B253" s="107"/>
    </row>
    <row r="254">
      <c r="B254" s="107"/>
    </row>
    <row r="255">
      <c r="B255" s="107"/>
    </row>
    <row r="256">
      <c r="B256" s="107"/>
    </row>
    <row r="257">
      <c r="B257" s="107"/>
    </row>
    <row r="258">
      <c r="B258" s="107"/>
    </row>
    <row r="259">
      <c r="B259" s="107"/>
    </row>
    <row r="260">
      <c r="B260" s="107"/>
    </row>
    <row r="261">
      <c r="B261" s="107"/>
    </row>
    <row r="262">
      <c r="B262" s="107"/>
    </row>
    <row r="263">
      <c r="B263" s="107"/>
    </row>
    <row r="264">
      <c r="B264" s="107"/>
    </row>
    <row r="265">
      <c r="B265" s="107"/>
    </row>
    <row r="266">
      <c r="B266" s="107"/>
    </row>
    <row r="267">
      <c r="B267" s="107"/>
    </row>
    <row r="268">
      <c r="B268" s="107"/>
    </row>
    <row r="269">
      <c r="B269" s="107"/>
    </row>
    <row r="270">
      <c r="B270" s="107"/>
    </row>
    <row r="271">
      <c r="B271" s="107"/>
    </row>
    <row r="272">
      <c r="B272" s="107"/>
    </row>
    <row r="273">
      <c r="B273" s="107"/>
    </row>
    <row r="274">
      <c r="B274" s="107"/>
    </row>
    <row r="275">
      <c r="B275" s="107"/>
    </row>
    <row r="276">
      <c r="B276" s="107"/>
    </row>
    <row r="277">
      <c r="B277" s="107"/>
    </row>
    <row r="278">
      <c r="B278" s="107"/>
    </row>
    <row r="279">
      <c r="B279" s="107"/>
    </row>
    <row r="280">
      <c r="B280" s="107"/>
    </row>
    <row r="281">
      <c r="B281" s="107"/>
    </row>
    <row r="282">
      <c r="B282" s="107"/>
    </row>
    <row r="283">
      <c r="B283" s="107"/>
    </row>
    <row r="284">
      <c r="B284" s="107"/>
    </row>
    <row r="285">
      <c r="B285" s="107"/>
    </row>
    <row r="286">
      <c r="B286" s="107"/>
    </row>
    <row r="287">
      <c r="B287" s="107"/>
    </row>
    <row r="288">
      <c r="B288" s="107"/>
    </row>
    <row r="289">
      <c r="B289" s="107"/>
    </row>
    <row r="290">
      <c r="B290" s="107"/>
    </row>
    <row r="291">
      <c r="B291" s="107"/>
    </row>
    <row r="292">
      <c r="B292" s="107"/>
    </row>
    <row r="293">
      <c r="B293" s="107"/>
    </row>
    <row r="294">
      <c r="B294" s="107"/>
    </row>
    <row r="295">
      <c r="B295" s="107"/>
    </row>
    <row r="296">
      <c r="B296" s="107"/>
    </row>
    <row r="297">
      <c r="B297" s="107"/>
    </row>
    <row r="298">
      <c r="B298" s="107"/>
    </row>
    <row r="299">
      <c r="B299" s="107"/>
    </row>
    <row r="300">
      <c r="B300" s="107"/>
    </row>
    <row r="301">
      <c r="B301" s="107"/>
    </row>
    <row r="302">
      <c r="B302" s="107"/>
    </row>
    <row r="303">
      <c r="B303" s="107"/>
    </row>
    <row r="304">
      <c r="B304" s="107"/>
    </row>
    <row r="305">
      <c r="B305" s="107"/>
    </row>
    <row r="306">
      <c r="B306" s="107"/>
    </row>
    <row r="307">
      <c r="B307" s="107"/>
    </row>
    <row r="308">
      <c r="B308" s="107"/>
    </row>
    <row r="309">
      <c r="B309" s="107"/>
    </row>
    <row r="310">
      <c r="B310" s="107"/>
    </row>
    <row r="311">
      <c r="B311" s="107"/>
    </row>
    <row r="312">
      <c r="B312" s="107"/>
    </row>
    <row r="313">
      <c r="B313" s="107"/>
    </row>
    <row r="314">
      <c r="B314" s="107"/>
    </row>
    <row r="315">
      <c r="B315" s="107"/>
    </row>
    <row r="316">
      <c r="B316" s="107"/>
    </row>
    <row r="317">
      <c r="B317" s="107"/>
    </row>
    <row r="318">
      <c r="B318" s="107"/>
    </row>
    <row r="319">
      <c r="B319" s="107"/>
    </row>
    <row r="320">
      <c r="B320" s="107"/>
    </row>
    <row r="321">
      <c r="B321" s="107"/>
    </row>
    <row r="322">
      <c r="B322" s="107"/>
    </row>
    <row r="323">
      <c r="B323" s="107"/>
    </row>
    <row r="324">
      <c r="B324" s="107"/>
    </row>
    <row r="325">
      <c r="B325" s="107"/>
    </row>
    <row r="326">
      <c r="B326" s="107"/>
    </row>
    <row r="327">
      <c r="B327" s="107"/>
    </row>
    <row r="328">
      <c r="B328" s="107"/>
    </row>
    <row r="329">
      <c r="B329" s="107"/>
    </row>
    <row r="330">
      <c r="B330" s="107"/>
    </row>
    <row r="331">
      <c r="B331" s="107"/>
    </row>
    <row r="332">
      <c r="B332" s="107"/>
    </row>
    <row r="333">
      <c r="B333" s="107"/>
    </row>
    <row r="334">
      <c r="B334" s="107"/>
    </row>
    <row r="335">
      <c r="B335" s="107"/>
    </row>
    <row r="336">
      <c r="B336" s="107"/>
    </row>
    <row r="337">
      <c r="B337" s="107"/>
    </row>
    <row r="338">
      <c r="B338" s="107"/>
    </row>
    <row r="339">
      <c r="B339" s="107"/>
    </row>
    <row r="340">
      <c r="B340" s="107"/>
    </row>
    <row r="341">
      <c r="B341" s="107"/>
    </row>
    <row r="342">
      <c r="B342" s="107"/>
    </row>
    <row r="343">
      <c r="B343" s="107"/>
    </row>
    <row r="344">
      <c r="B344" s="107"/>
    </row>
    <row r="345">
      <c r="B345" s="107"/>
    </row>
    <row r="346">
      <c r="B346" s="107"/>
    </row>
    <row r="347">
      <c r="B347" s="107"/>
    </row>
    <row r="348">
      <c r="B348" s="107"/>
    </row>
    <row r="349">
      <c r="B349" s="107"/>
    </row>
    <row r="350">
      <c r="B350" s="107"/>
    </row>
    <row r="351">
      <c r="B351" s="107"/>
    </row>
    <row r="352">
      <c r="B352" s="107"/>
    </row>
    <row r="353">
      <c r="B353" s="107"/>
    </row>
    <row r="354">
      <c r="B354" s="107"/>
    </row>
    <row r="355">
      <c r="B355" s="107"/>
    </row>
    <row r="356">
      <c r="B356" s="107"/>
    </row>
    <row r="357">
      <c r="B357" s="107"/>
    </row>
    <row r="358">
      <c r="B358" s="107"/>
    </row>
    <row r="359">
      <c r="B359" s="107"/>
    </row>
    <row r="360">
      <c r="B360" s="107"/>
    </row>
    <row r="361">
      <c r="B361" s="107"/>
    </row>
    <row r="362">
      <c r="B362" s="107"/>
    </row>
    <row r="363">
      <c r="B363" s="107"/>
    </row>
    <row r="364">
      <c r="B364" s="107"/>
    </row>
    <row r="365">
      <c r="B365" s="107"/>
    </row>
    <row r="366">
      <c r="B366" s="107"/>
    </row>
    <row r="367">
      <c r="B367" s="107"/>
    </row>
    <row r="368">
      <c r="B368" s="107"/>
    </row>
    <row r="369">
      <c r="B369" s="107"/>
    </row>
    <row r="370">
      <c r="B370" s="107"/>
    </row>
    <row r="371">
      <c r="B371" s="107"/>
    </row>
    <row r="372">
      <c r="B372" s="107"/>
    </row>
    <row r="373">
      <c r="B373" s="107"/>
    </row>
    <row r="374">
      <c r="B374" s="107"/>
    </row>
    <row r="375">
      <c r="B375" s="107"/>
    </row>
    <row r="376">
      <c r="B376" s="107"/>
    </row>
    <row r="377">
      <c r="B377" s="107"/>
    </row>
    <row r="378">
      <c r="B378" s="107"/>
    </row>
    <row r="379">
      <c r="B379" s="107"/>
    </row>
    <row r="380">
      <c r="B380" s="107"/>
    </row>
    <row r="381">
      <c r="B381" s="107"/>
    </row>
    <row r="382">
      <c r="B382" s="107"/>
    </row>
    <row r="383">
      <c r="B383" s="107"/>
    </row>
    <row r="384">
      <c r="B384" s="107"/>
    </row>
    <row r="385">
      <c r="B385" s="107"/>
    </row>
    <row r="386">
      <c r="B386" s="107"/>
    </row>
    <row r="387">
      <c r="B387" s="107"/>
    </row>
    <row r="388">
      <c r="B388" s="107"/>
    </row>
    <row r="389">
      <c r="B389" s="107"/>
    </row>
    <row r="390">
      <c r="B390" s="107"/>
    </row>
    <row r="391">
      <c r="B391" s="107"/>
    </row>
    <row r="392">
      <c r="B392" s="107"/>
    </row>
    <row r="393">
      <c r="B393" s="107"/>
    </row>
    <row r="394">
      <c r="B394" s="107"/>
    </row>
    <row r="395">
      <c r="B395" s="107"/>
    </row>
    <row r="396">
      <c r="B396" s="107"/>
    </row>
    <row r="397">
      <c r="B397" s="107"/>
    </row>
    <row r="398">
      <c r="B398" s="107"/>
    </row>
    <row r="399">
      <c r="B399" s="107"/>
    </row>
    <row r="400">
      <c r="B400" s="107"/>
    </row>
    <row r="401">
      <c r="B401" s="107"/>
    </row>
    <row r="402">
      <c r="B402" s="107"/>
    </row>
    <row r="403">
      <c r="B403" s="107"/>
    </row>
    <row r="404">
      <c r="B404" s="107"/>
    </row>
    <row r="405">
      <c r="B405" s="107"/>
    </row>
    <row r="406">
      <c r="B406" s="107"/>
    </row>
    <row r="407">
      <c r="B407" s="107"/>
    </row>
    <row r="408">
      <c r="B408" s="107"/>
    </row>
    <row r="409">
      <c r="B409" s="107"/>
    </row>
    <row r="410">
      <c r="B410" s="107"/>
    </row>
    <row r="411">
      <c r="B411" s="107"/>
    </row>
    <row r="412">
      <c r="B412" s="107"/>
    </row>
    <row r="413">
      <c r="B413" s="107"/>
    </row>
    <row r="414">
      <c r="B414" s="107"/>
    </row>
    <row r="415">
      <c r="B415" s="107"/>
    </row>
    <row r="416">
      <c r="B416" s="107"/>
    </row>
    <row r="417">
      <c r="B417" s="107"/>
    </row>
    <row r="418">
      <c r="B418" s="107"/>
    </row>
    <row r="419">
      <c r="B419" s="107"/>
    </row>
    <row r="420">
      <c r="B420" s="107"/>
    </row>
    <row r="421">
      <c r="B421" s="107"/>
    </row>
    <row r="422">
      <c r="B422" s="107"/>
    </row>
    <row r="423">
      <c r="B423" s="107"/>
    </row>
    <row r="424">
      <c r="B424" s="107"/>
    </row>
    <row r="425">
      <c r="B425" s="107"/>
    </row>
    <row r="426">
      <c r="B426" s="107"/>
    </row>
    <row r="427">
      <c r="B427" s="107"/>
    </row>
    <row r="428">
      <c r="B428" s="107"/>
    </row>
    <row r="429">
      <c r="B429" s="107"/>
    </row>
    <row r="430">
      <c r="B430" s="107"/>
    </row>
    <row r="431">
      <c r="B431" s="107"/>
    </row>
    <row r="432">
      <c r="B432" s="107"/>
    </row>
    <row r="433">
      <c r="B433" s="107"/>
    </row>
    <row r="434">
      <c r="B434" s="107"/>
    </row>
    <row r="435">
      <c r="B435" s="107"/>
    </row>
    <row r="436">
      <c r="B436" s="107"/>
    </row>
    <row r="437">
      <c r="B437" s="107"/>
    </row>
    <row r="438">
      <c r="B438" s="107"/>
    </row>
    <row r="439">
      <c r="B439" s="107"/>
    </row>
    <row r="440">
      <c r="B440" s="107"/>
    </row>
    <row r="441">
      <c r="B441" s="107"/>
    </row>
    <row r="442">
      <c r="B442" s="107"/>
    </row>
    <row r="443">
      <c r="B443" s="107"/>
    </row>
    <row r="444">
      <c r="B444" s="107"/>
    </row>
    <row r="445">
      <c r="B445" s="107"/>
    </row>
    <row r="446">
      <c r="B446" s="107"/>
    </row>
    <row r="447">
      <c r="B447" s="107"/>
    </row>
    <row r="448">
      <c r="B448" s="107"/>
    </row>
    <row r="449">
      <c r="B449" s="107"/>
    </row>
    <row r="450">
      <c r="B450" s="107"/>
    </row>
    <row r="451">
      <c r="B451" s="107"/>
    </row>
    <row r="452">
      <c r="B452" s="107"/>
    </row>
    <row r="453">
      <c r="B453" s="107"/>
    </row>
    <row r="454">
      <c r="B454" s="107"/>
    </row>
    <row r="455">
      <c r="B455" s="107"/>
    </row>
    <row r="456">
      <c r="B456" s="107"/>
    </row>
    <row r="457">
      <c r="B457" s="107"/>
    </row>
    <row r="458">
      <c r="B458" s="107"/>
    </row>
    <row r="459">
      <c r="B459" s="107"/>
    </row>
    <row r="460">
      <c r="B460" s="107"/>
    </row>
    <row r="461">
      <c r="B461" s="107"/>
    </row>
    <row r="462">
      <c r="B462" s="107"/>
    </row>
    <row r="463">
      <c r="B463" s="107"/>
    </row>
    <row r="464">
      <c r="B464" s="107"/>
    </row>
    <row r="465">
      <c r="B465" s="107"/>
    </row>
    <row r="466">
      <c r="B466" s="107"/>
    </row>
    <row r="467">
      <c r="B467" s="107"/>
    </row>
    <row r="468">
      <c r="B468" s="107"/>
    </row>
    <row r="469">
      <c r="B469" s="107"/>
    </row>
    <row r="470">
      <c r="B470" s="107"/>
    </row>
    <row r="471">
      <c r="B471" s="107"/>
    </row>
    <row r="472">
      <c r="B472" s="107"/>
    </row>
    <row r="473">
      <c r="B473" s="107"/>
    </row>
    <row r="474">
      <c r="B474" s="107"/>
    </row>
    <row r="475">
      <c r="B475" s="107"/>
    </row>
    <row r="476">
      <c r="B476" s="107"/>
    </row>
    <row r="477">
      <c r="B477" s="107"/>
    </row>
    <row r="478">
      <c r="B478" s="107"/>
    </row>
    <row r="479">
      <c r="B479" s="107"/>
    </row>
    <row r="480">
      <c r="B480" s="107"/>
    </row>
    <row r="481">
      <c r="B481" s="107"/>
    </row>
    <row r="482">
      <c r="B482" s="107"/>
    </row>
    <row r="483">
      <c r="B483" s="107"/>
    </row>
    <row r="484">
      <c r="B484" s="107"/>
    </row>
    <row r="485">
      <c r="B485" s="107"/>
    </row>
    <row r="486">
      <c r="B486" s="107"/>
    </row>
    <row r="487">
      <c r="B487" s="107"/>
    </row>
    <row r="488">
      <c r="B488" s="107"/>
    </row>
    <row r="489">
      <c r="B489" s="107"/>
    </row>
    <row r="490">
      <c r="B490" s="107"/>
    </row>
    <row r="491">
      <c r="B491" s="107"/>
    </row>
    <row r="492">
      <c r="B492" s="107"/>
    </row>
    <row r="493">
      <c r="B493" s="107"/>
    </row>
    <row r="494">
      <c r="B494" s="107"/>
    </row>
    <row r="495">
      <c r="B495" s="107"/>
    </row>
    <row r="496">
      <c r="B496" s="107"/>
    </row>
    <row r="497">
      <c r="B497" s="107"/>
    </row>
    <row r="498">
      <c r="B498" s="107"/>
    </row>
    <row r="499">
      <c r="B499" s="107"/>
    </row>
    <row r="500">
      <c r="B500" s="107"/>
    </row>
    <row r="501">
      <c r="B501" s="107"/>
    </row>
    <row r="502">
      <c r="B502" s="107"/>
    </row>
    <row r="503">
      <c r="B503" s="107"/>
    </row>
    <row r="504">
      <c r="B504" s="107"/>
    </row>
    <row r="505">
      <c r="B505" s="107"/>
    </row>
    <row r="506">
      <c r="B506" s="107"/>
    </row>
    <row r="507">
      <c r="B507" s="107"/>
    </row>
    <row r="508">
      <c r="B508" s="107"/>
    </row>
    <row r="509">
      <c r="B509" s="107"/>
    </row>
    <row r="510">
      <c r="B510" s="107"/>
    </row>
    <row r="511">
      <c r="B511" s="107"/>
    </row>
    <row r="512">
      <c r="B512" s="107"/>
    </row>
    <row r="513">
      <c r="B513" s="107"/>
    </row>
    <row r="514">
      <c r="B514" s="107"/>
    </row>
    <row r="515">
      <c r="B515" s="107"/>
    </row>
    <row r="516">
      <c r="B516" s="107"/>
    </row>
    <row r="517">
      <c r="B517" s="107"/>
    </row>
    <row r="518">
      <c r="B518" s="107"/>
    </row>
    <row r="519">
      <c r="B519" s="107"/>
    </row>
    <row r="520">
      <c r="B520" s="107"/>
    </row>
    <row r="521">
      <c r="B521" s="107"/>
    </row>
    <row r="522">
      <c r="B522" s="107"/>
    </row>
    <row r="523">
      <c r="B523" s="107"/>
    </row>
    <row r="524">
      <c r="B524" s="107"/>
    </row>
    <row r="525">
      <c r="B525" s="107"/>
    </row>
    <row r="526">
      <c r="B526" s="107"/>
    </row>
    <row r="527">
      <c r="B527" s="107"/>
    </row>
    <row r="528">
      <c r="B528" s="107"/>
    </row>
    <row r="529">
      <c r="B529" s="107"/>
    </row>
    <row r="530">
      <c r="B530" s="107"/>
    </row>
    <row r="531">
      <c r="B531" s="107"/>
    </row>
    <row r="532">
      <c r="B532" s="107"/>
    </row>
    <row r="533">
      <c r="B533" s="107"/>
    </row>
    <row r="534">
      <c r="B534" s="107"/>
    </row>
    <row r="535">
      <c r="B535" s="107"/>
    </row>
    <row r="536">
      <c r="B536" s="107"/>
    </row>
    <row r="537">
      <c r="B537" s="107"/>
    </row>
    <row r="538">
      <c r="B538" s="107"/>
    </row>
    <row r="539">
      <c r="B539" s="107"/>
    </row>
    <row r="540">
      <c r="B540" s="107"/>
    </row>
    <row r="541">
      <c r="B541" s="107"/>
    </row>
    <row r="542">
      <c r="B542" s="107"/>
    </row>
    <row r="543">
      <c r="B543" s="107"/>
    </row>
    <row r="544">
      <c r="B544" s="107"/>
    </row>
    <row r="545">
      <c r="B545" s="107"/>
    </row>
    <row r="546">
      <c r="B546" s="107"/>
    </row>
    <row r="547">
      <c r="B547" s="107"/>
    </row>
    <row r="548">
      <c r="B548" s="107"/>
    </row>
    <row r="549">
      <c r="B549" s="107"/>
    </row>
    <row r="550">
      <c r="B550" s="107"/>
    </row>
    <row r="551">
      <c r="B551" s="107"/>
    </row>
    <row r="552">
      <c r="B552" s="107"/>
    </row>
    <row r="553">
      <c r="B553" s="107"/>
    </row>
    <row r="554">
      <c r="B554" s="107"/>
    </row>
    <row r="555">
      <c r="B555" s="107"/>
    </row>
    <row r="556">
      <c r="B556" s="107"/>
    </row>
    <row r="557">
      <c r="B557" s="107"/>
    </row>
    <row r="558">
      <c r="B558" s="107"/>
    </row>
    <row r="559">
      <c r="B559" s="107"/>
    </row>
    <row r="560">
      <c r="B560" s="107"/>
    </row>
    <row r="561">
      <c r="B561" s="107"/>
    </row>
    <row r="562">
      <c r="B562" s="107"/>
    </row>
    <row r="563">
      <c r="B563" s="107"/>
    </row>
    <row r="564">
      <c r="B564" s="107"/>
    </row>
    <row r="565">
      <c r="B565" s="107"/>
    </row>
    <row r="566">
      <c r="B566" s="107"/>
    </row>
    <row r="567">
      <c r="B567" s="107"/>
    </row>
    <row r="568">
      <c r="B568" s="107"/>
    </row>
    <row r="569">
      <c r="B569" s="107"/>
    </row>
    <row r="570">
      <c r="B570" s="107"/>
    </row>
    <row r="571">
      <c r="B571" s="107"/>
    </row>
    <row r="572">
      <c r="B572" s="107"/>
    </row>
    <row r="573">
      <c r="B573" s="107"/>
    </row>
    <row r="574">
      <c r="B574" s="107"/>
    </row>
    <row r="575">
      <c r="B575" s="107"/>
    </row>
    <row r="576">
      <c r="B576" s="107"/>
    </row>
    <row r="577">
      <c r="B577" s="107"/>
    </row>
    <row r="578">
      <c r="B578" s="107"/>
    </row>
    <row r="579">
      <c r="B579" s="107"/>
    </row>
    <row r="580">
      <c r="B580" s="107"/>
    </row>
    <row r="581">
      <c r="B581" s="107"/>
    </row>
    <row r="582">
      <c r="B582" s="107"/>
    </row>
    <row r="583">
      <c r="B583" s="107"/>
    </row>
    <row r="584">
      <c r="B584" s="107"/>
    </row>
    <row r="585">
      <c r="B585" s="107"/>
    </row>
    <row r="586">
      <c r="B586" s="107"/>
    </row>
    <row r="587">
      <c r="B587" s="107"/>
    </row>
    <row r="588">
      <c r="B588" s="107"/>
    </row>
    <row r="589">
      <c r="B589" s="107"/>
    </row>
    <row r="590">
      <c r="B590" s="107"/>
    </row>
    <row r="591">
      <c r="B591" s="107"/>
    </row>
    <row r="592">
      <c r="B592" s="107"/>
    </row>
    <row r="593">
      <c r="B593" s="107"/>
    </row>
    <row r="594">
      <c r="B594" s="107"/>
    </row>
    <row r="595">
      <c r="B595" s="107"/>
    </row>
    <row r="596">
      <c r="B596" s="107"/>
    </row>
    <row r="597">
      <c r="B597" s="107"/>
    </row>
    <row r="598">
      <c r="B598" s="107"/>
    </row>
    <row r="599">
      <c r="B599" s="107"/>
    </row>
    <row r="600">
      <c r="B600" s="107"/>
    </row>
    <row r="601">
      <c r="B601" s="107"/>
    </row>
    <row r="602">
      <c r="B602" s="107"/>
    </row>
    <row r="603">
      <c r="B603" s="107"/>
    </row>
    <row r="604">
      <c r="B604" s="107"/>
    </row>
    <row r="605">
      <c r="B605" s="107"/>
    </row>
    <row r="606">
      <c r="B606" s="107"/>
    </row>
    <row r="607">
      <c r="B607" s="107"/>
    </row>
    <row r="608">
      <c r="B608" s="107"/>
    </row>
    <row r="609">
      <c r="B609" s="107"/>
    </row>
    <row r="610">
      <c r="B610" s="107"/>
    </row>
    <row r="611">
      <c r="B611" s="107"/>
    </row>
    <row r="612">
      <c r="B612" s="107"/>
    </row>
    <row r="613">
      <c r="B613" s="107"/>
    </row>
    <row r="614">
      <c r="B614" s="107"/>
    </row>
    <row r="615">
      <c r="B615" s="107"/>
    </row>
    <row r="616">
      <c r="B616" s="107"/>
    </row>
    <row r="617">
      <c r="B617" s="107"/>
    </row>
    <row r="618">
      <c r="B618" s="107"/>
    </row>
    <row r="619">
      <c r="B619" s="107"/>
    </row>
    <row r="620">
      <c r="B620" s="107"/>
    </row>
    <row r="621">
      <c r="B621" s="107"/>
    </row>
    <row r="622">
      <c r="B622" s="107"/>
    </row>
    <row r="623">
      <c r="B623" s="107"/>
    </row>
    <row r="624">
      <c r="B624" s="107"/>
    </row>
    <row r="625">
      <c r="B625" s="107"/>
    </row>
    <row r="626">
      <c r="B626" s="107"/>
    </row>
    <row r="627">
      <c r="B627" s="107"/>
    </row>
    <row r="628">
      <c r="B628" s="107"/>
    </row>
    <row r="629">
      <c r="B629" s="107"/>
    </row>
    <row r="630">
      <c r="B630" s="107"/>
    </row>
    <row r="631">
      <c r="B631" s="107"/>
    </row>
    <row r="632">
      <c r="B632" s="107"/>
    </row>
    <row r="633">
      <c r="B633" s="107"/>
    </row>
    <row r="634">
      <c r="B634" s="107"/>
    </row>
    <row r="635">
      <c r="B635" s="107"/>
    </row>
    <row r="636">
      <c r="B636" s="107"/>
    </row>
    <row r="637">
      <c r="B637" s="107"/>
    </row>
    <row r="638">
      <c r="B638" s="107"/>
    </row>
    <row r="639">
      <c r="B639" s="107"/>
    </row>
    <row r="640">
      <c r="B640" s="107"/>
    </row>
    <row r="641">
      <c r="B641" s="107"/>
    </row>
    <row r="642">
      <c r="B642" s="107"/>
    </row>
    <row r="643">
      <c r="B643" s="107"/>
    </row>
    <row r="644">
      <c r="B644" s="107"/>
    </row>
    <row r="645">
      <c r="B645" s="107"/>
    </row>
    <row r="646">
      <c r="B646" s="107"/>
    </row>
    <row r="647">
      <c r="B647" s="107"/>
    </row>
    <row r="648">
      <c r="B648" s="107"/>
    </row>
    <row r="649">
      <c r="B649" s="107"/>
    </row>
    <row r="650">
      <c r="B650" s="107"/>
    </row>
    <row r="651">
      <c r="B651" s="107"/>
    </row>
    <row r="652">
      <c r="B652" s="107"/>
    </row>
    <row r="653">
      <c r="B653" s="107"/>
    </row>
    <row r="654">
      <c r="B654" s="107"/>
    </row>
    <row r="655">
      <c r="B655" s="107"/>
    </row>
    <row r="656">
      <c r="B656" s="107"/>
    </row>
    <row r="657">
      <c r="B657" s="107"/>
    </row>
    <row r="658">
      <c r="B658" s="107"/>
    </row>
    <row r="659">
      <c r="B659" s="107"/>
    </row>
    <row r="660">
      <c r="B660" s="107"/>
    </row>
    <row r="661">
      <c r="B661" s="107"/>
    </row>
    <row r="662">
      <c r="B662" s="107"/>
    </row>
    <row r="663">
      <c r="B663" s="107"/>
    </row>
    <row r="664">
      <c r="B664" s="107"/>
    </row>
    <row r="665">
      <c r="B665" s="107"/>
    </row>
    <row r="666">
      <c r="B666" s="107"/>
    </row>
    <row r="667">
      <c r="B667" s="107"/>
    </row>
    <row r="668">
      <c r="B668" s="107"/>
    </row>
    <row r="669">
      <c r="B669" s="107"/>
    </row>
    <row r="670">
      <c r="B670" s="107"/>
    </row>
    <row r="671">
      <c r="B671" s="107"/>
    </row>
    <row r="672">
      <c r="B672" s="107"/>
    </row>
    <row r="673">
      <c r="B673" s="107"/>
    </row>
    <row r="674">
      <c r="B674" s="107"/>
    </row>
    <row r="675">
      <c r="B675" s="107"/>
    </row>
    <row r="676">
      <c r="B676" s="107"/>
    </row>
    <row r="677">
      <c r="B677" s="107"/>
    </row>
    <row r="678">
      <c r="B678" s="107"/>
    </row>
    <row r="679">
      <c r="B679" s="107"/>
    </row>
    <row r="680">
      <c r="B680" s="107"/>
    </row>
    <row r="681">
      <c r="B681" s="107"/>
    </row>
    <row r="682">
      <c r="B682" s="107"/>
    </row>
    <row r="683">
      <c r="B683" s="107"/>
    </row>
    <row r="684">
      <c r="B684" s="107"/>
    </row>
    <row r="685">
      <c r="B685" s="107"/>
    </row>
    <row r="686">
      <c r="B686" s="107"/>
    </row>
    <row r="687">
      <c r="B687" s="107"/>
    </row>
    <row r="688">
      <c r="B688" s="107"/>
    </row>
    <row r="689">
      <c r="B689" s="107"/>
    </row>
    <row r="690">
      <c r="B690" s="107"/>
    </row>
    <row r="691">
      <c r="B691" s="107"/>
    </row>
    <row r="692">
      <c r="B692" s="107"/>
    </row>
    <row r="693">
      <c r="B693" s="107"/>
    </row>
    <row r="694">
      <c r="B694" s="107"/>
    </row>
    <row r="695">
      <c r="B695" s="107"/>
    </row>
    <row r="696">
      <c r="B696" s="107"/>
    </row>
    <row r="697">
      <c r="B697" s="107"/>
    </row>
    <row r="698">
      <c r="B698" s="107"/>
    </row>
    <row r="699">
      <c r="B699" s="107"/>
    </row>
    <row r="700">
      <c r="B700" s="107"/>
    </row>
    <row r="701">
      <c r="B701" s="107"/>
    </row>
    <row r="702">
      <c r="B702" s="107"/>
    </row>
    <row r="703">
      <c r="B703" s="107"/>
    </row>
    <row r="704">
      <c r="B704" s="107"/>
    </row>
    <row r="705">
      <c r="B705" s="107"/>
    </row>
    <row r="706">
      <c r="B706" s="107"/>
    </row>
    <row r="707">
      <c r="B707" s="107"/>
    </row>
    <row r="708">
      <c r="B708" s="107"/>
    </row>
    <row r="709">
      <c r="B709" s="107"/>
    </row>
    <row r="710">
      <c r="B710" s="107"/>
    </row>
    <row r="711">
      <c r="B711" s="107"/>
    </row>
    <row r="712">
      <c r="B712" s="107"/>
    </row>
    <row r="713">
      <c r="B713" s="107"/>
    </row>
    <row r="714">
      <c r="B714" s="107"/>
    </row>
    <row r="715">
      <c r="B715" s="107"/>
    </row>
    <row r="716">
      <c r="B716" s="107"/>
    </row>
    <row r="717">
      <c r="B717" s="107"/>
    </row>
    <row r="718">
      <c r="B718" s="107"/>
    </row>
    <row r="719">
      <c r="B719" s="107"/>
    </row>
    <row r="720">
      <c r="B720" s="107"/>
    </row>
    <row r="721">
      <c r="B721" s="107"/>
    </row>
    <row r="722">
      <c r="B722" s="107"/>
    </row>
    <row r="723">
      <c r="B723" s="107"/>
    </row>
    <row r="724">
      <c r="B724" s="107"/>
    </row>
    <row r="725">
      <c r="B725" s="107"/>
    </row>
    <row r="726">
      <c r="B726" s="107"/>
    </row>
    <row r="727">
      <c r="B727" s="107"/>
    </row>
    <row r="728">
      <c r="B728" s="107"/>
    </row>
    <row r="729">
      <c r="B729" s="107"/>
    </row>
    <row r="730">
      <c r="B730" s="107"/>
    </row>
    <row r="731">
      <c r="B731" s="107"/>
    </row>
    <row r="732">
      <c r="B732" s="107"/>
    </row>
    <row r="733">
      <c r="B733" s="107"/>
    </row>
    <row r="734">
      <c r="B734" s="107"/>
    </row>
    <row r="735">
      <c r="B735" s="107"/>
    </row>
    <row r="736">
      <c r="B736" s="107"/>
    </row>
    <row r="737">
      <c r="B737" s="107"/>
    </row>
    <row r="738">
      <c r="B738" s="107"/>
    </row>
    <row r="739">
      <c r="B739" s="107"/>
    </row>
    <row r="740">
      <c r="B740" s="107"/>
    </row>
    <row r="741">
      <c r="B741" s="107"/>
    </row>
    <row r="742">
      <c r="B742" s="107"/>
    </row>
    <row r="743">
      <c r="B743" s="107"/>
    </row>
    <row r="744">
      <c r="B744" s="107"/>
    </row>
    <row r="745">
      <c r="B745" s="107"/>
    </row>
    <row r="746">
      <c r="B746" s="107"/>
    </row>
    <row r="747">
      <c r="B747" s="107"/>
    </row>
    <row r="748">
      <c r="B748" s="107"/>
    </row>
    <row r="749">
      <c r="B749" s="107"/>
    </row>
    <row r="750">
      <c r="B750" s="107"/>
    </row>
    <row r="751">
      <c r="B751" s="107"/>
    </row>
    <row r="752">
      <c r="B752" s="107"/>
    </row>
    <row r="753">
      <c r="B753" s="107"/>
    </row>
    <row r="754">
      <c r="B754" s="107"/>
    </row>
    <row r="755">
      <c r="B755" s="107"/>
    </row>
    <row r="756">
      <c r="B756" s="107"/>
    </row>
    <row r="757">
      <c r="B757" s="107"/>
    </row>
    <row r="758">
      <c r="B758" s="107"/>
    </row>
    <row r="759">
      <c r="B759" s="107"/>
    </row>
    <row r="760">
      <c r="B760" s="107"/>
    </row>
    <row r="761">
      <c r="B761" s="107"/>
    </row>
    <row r="762">
      <c r="B762" s="107"/>
    </row>
    <row r="763">
      <c r="B763" s="107"/>
    </row>
    <row r="764">
      <c r="B764" s="107"/>
    </row>
    <row r="765">
      <c r="B765" s="107"/>
    </row>
    <row r="766">
      <c r="B766" s="107"/>
    </row>
    <row r="767">
      <c r="B767" s="107"/>
    </row>
    <row r="768">
      <c r="B768" s="107"/>
    </row>
    <row r="769">
      <c r="B769" s="107"/>
    </row>
    <row r="770">
      <c r="B770" s="107"/>
    </row>
    <row r="771">
      <c r="B771" s="107"/>
    </row>
    <row r="772">
      <c r="B772" s="107"/>
    </row>
    <row r="773">
      <c r="B773" s="107"/>
    </row>
    <row r="774">
      <c r="B774" s="107"/>
    </row>
    <row r="775">
      <c r="B775" s="107"/>
    </row>
    <row r="776">
      <c r="B776" s="107"/>
    </row>
    <row r="777">
      <c r="B777" s="107"/>
    </row>
    <row r="778">
      <c r="B778" s="107"/>
    </row>
    <row r="779">
      <c r="B779" s="107"/>
    </row>
    <row r="780">
      <c r="B780" s="107"/>
    </row>
    <row r="781">
      <c r="B781" s="107"/>
    </row>
    <row r="782">
      <c r="B782" s="107"/>
    </row>
    <row r="783">
      <c r="B783" s="107"/>
    </row>
    <row r="784">
      <c r="B784" s="107"/>
    </row>
    <row r="785">
      <c r="B785" s="107"/>
    </row>
    <row r="786">
      <c r="B786" s="107"/>
    </row>
    <row r="787">
      <c r="B787" s="107"/>
    </row>
    <row r="788">
      <c r="B788" s="107"/>
    </row>
    <row r="789">
      <c r="B789" s="107"/>
    </row>
    <row r="790">
      <c r="B790" s="107"/>
    </row>
    <row r="791">
      <c r="B791" s="107"/>
    </row>
    <row r="792">
      <c r="B792" s="107"/>
    </row>
    <row r="793">
      <c r="B793" s="107"/>
    </row>
    <row r="794">
      <c r="B794" s="107"/>
    </row>
    <row r="795">
      <c r="B795" s="107"/>
    </row>
    <row r="796">
      <c r="B796" s="107"/>
    </row>
    <row r="797">
      <c r="B797" s="107"/>
    </row>
    <row r="798">
      <c r="B798" s="107"/>
    </row>
    <row r="799">
      <c r="B799" s="107"/>
    </row>
    <row r="800">
      <c r="B800" s="107"/>
    </row>
    <row r="801">
      <c r="B801" s="107"/>
    </row>
    <row r="802">
      <c r="B802" s="107"/>
    </row>
    <row r="803">
      <c r="B803" s="107"/>
    </row>
    <row r="804">
      <c r="B804" s="107"/>
    </row>
    <row r="805">
      <c r="B805" s="107"/>
    </row>
    <row r="806">
      <c r="B806" s="107"/>
    </row>
    <row r="807">
      <c r="B807" s="107"/>
    </row>
    <row r="808">
      <c r="B808" s="107"/>
    </row>
    <row r="809">
      <c r="B809" s="107"/>
    </row>
    <row r="810">
      <c r="B810" s="107"/>
    </row>
    <row r="811">
      <c r="B811" s="107"/>
    </row>
    <row r="812">
      <c r="B812" s="107"/>
    </row>
    <row r="813">
      <c r="B813" s="107"/>
    </row>
    <row r="814">
      <c r="B814" s="107"/>
    </row>
    <row r="815">
      <c r="B815" s="107"/>
    </row>
    <row r="816">
      <c r="B816" s="107"/>
    </row>
    <row r="817">
      <c r="B817" s="107"/>
    </row>
    <row r="818">
      <c r="B818" s="107"/>
    </row>
    <row r="819">
      <c r="B819" s="107"/>
    </row>
    <row r="820">
      <c r="B820" s="107"/>
    </row>
    <row r="821">
      <c r="B821" s="107"/>
    </row>
    <row r="822">
      <c r="B822" s="107"/>
    </row>
    <row r="823">
      <c r="B823" s="107"/>
    </row>
    <row r="824">
      <c r="B824" s="107"/>
    </row>
    <row r="825">
      <c r="B825" s="107"/>
    </row>
    <row r="826">
      <c r="B826" s="107"/>
    </row>
    <row r="827">
      <c r="B827" s="107"/>
    </row>
    <row r="828">
      <c r="B828" s="107"/>
    </row>
    <row r="829">
      <c r="B829" s="107"/>
    </row>
    <row r="830">
      <c r="B830" s="107"/>
    </row>
    <row r="831">
      <c r="B831" s="107"/>
    </row>
    <row r="832">
      <c r="B832" s="107"/>
    </row>
    <row r="833">
      <c r="B833" s="107"/>
    </row>
    <row r="834">
      <c r="B834" s="107"/>
    </row>
    <row r="835">
      <c r="B835" s="107"/>
    </row>
    <row r="836">
      <c r="B836" s="107"/>
    </row>
    <row r="837">
      <c r="B837" s="107"/>
    </row>
    <row r="838">
      <c r="B838" s="107"/>
    </row>
    <row r="839">
      <c r="B839" s="107"/>
    </row>
    <row r="840">
      <c r="B840" s="107"/>
    </row>
    <row r="841">
      <c r="B841" s="107"/>
    </row>
    <row r="842">
      <c r="B842" s="107"/>
    </row>
    <row r="843">
      <c r="B843" s="107"/>
    </row>
    <row r="844">
      <c r="B844" s="107"/>
    </row>
    <row r="845">
      <c r="B845" s="107"/>
    </row>
    <row r="846">
      <c r="B846" s="107"/>
    </row>
    <row r="847">
      <c r="B847" s="107"/>
    </row>
    <row r="848">
      <c r="B848" s="107"/>
    </row>
    <row r="849">
      <c r="B849" s="107"/>
    </row>
    <row r="850">
      <c r="B850" s="107"/>
    </row>
    <row r="851">
      <c r="B851" s="107"/>
    </row>
    <row r="852">
      <c r="B852" s="107"/>
    </row>
    <row r="853">
      <c r="B853" s="107"/>
    </row>
    <row r="854">
      <c r="B854" s="107"/>
    </row>
    <row r="855">
      <c r="B855" s="107"/>
    </row>
    <row r="856">
      <c r="B856" s="107"/>
    </row>
    <row r="857">
      <c r="B857" s="107"/>
    </row>
    <row r="858">
      <c r="B858" s="107"/>
    </row>
    <row r="859">
      <c r="B859" s="107"/>
    </row>
    <row r="860">
      <c r="B860" s="107"/>
    </row>
    <row r="861">
      <c r="B861" s="107"/>
    </row>
    <row r="862">
      <c r="B862" s="107"/>
    </row>
    <row r="863">
      <c r="B863" s="107"/>
    </row>
    <row r="864">
      <c r="B864" s="107"/>
    </row>
    <row r="865">
      <c r="B865" s="107"/>
    </row>
    <row r="866">
      <c r="B866" s="107"/>
    </row>
    <row r="867">
      <c r="B867" s="107"/>
    </row>
    <row r="868">
      <c r="B868" s="107"/>
    </row>
    <row r="869">
      <c r="B869" s="107"/>
    </row>
    <row r="870">
      <c r="B870" s="107"/>
    </row>
    <row r="871">
      <c r="B871" s="107"/>
    </row>
    <row r="872">
      <c r="B872" s="107"/>
    </row>
    <row r="873">
      <c r="B873" s="107"/>
    </row>
    <row r="874">
      <c r="B874" s="107"/>
    </row>
    <row r="875">
      <c r="B875" s="107"/>
    </row>
    <row r="876">
      <c r="B876" s="107"/>
    </row>
    <row r="877">
      <c r="B877" s="107"/>
    </row>
    <row r="878">
      <c r="B878" s="107"/>
    </row>
    <row r="879">
      <c r="B879" s="107"/>
    </row>
    <row r="880">
      <c r="B880" s="107"/>
    </row>
    <row r="881">
      <c r="B881" s="107"/>
    </row>
    <row r="882">
      <c r="B882" s="107"/>
    </row>
    <row r="883">
      <c r="B883" s="107"/>
    </row>
    <row r="884">
      <c r="B884" s="107"/>
    </row>
    <row r="885">
      <c r="B885" s="107"/>
    </row>
    <row r="886">
      <c r="B886" s="107"/>
    </row>
    <row r="887">
      <c r="B887" s="107"/>
    </row>
    <row r="888">
      <c r="B888" s="107"/>
    </row>
    <row r="889">
      <c r="B889" s="107"/>
    </row>
    <row r="890">
      <c r="B890" s="107"/>
    </row>
    <row r="891">
      <c r="B891" s="107"/>
    </row>
    <row r="892">
      <c r="B892" s="107"/>
    </row>
    <row r="893">
      <c r="B893" s="107"/>
    </row>
    <row r="894">
      <c r="B894" s="107"/>
    </row>
    <row r="895">
      <c r="B895" s="107"/>
    </row>
    <row r="896">
      <c r="B896" s="107"/>
    </row>
    <row r="897">
      <c r="B897" s="107"/>
    </row>
    <row r="898">
      <c r="B898" s="107"/>
    </row>
    <row r="899">
      <c r="B899" s="107"/>
    </row>
    <row r="900">
      <c r="B900" s="107"/>
    </row>
    <row r="901">
      <c r="B901" s="107"/>
    </row>
    <row r="902">
      <c r="B902" s="107"/>
    </row>
    <row r="903">
      <c r="B903" s="107"/>
    </row>
    <row r="904">
      <c r="B904" s="107"/>
    </row>
    <row r="905">
      <c r="B905" s="107"/>
    </row>
    <row r="906">
      <c r="B906" s="107"/>
    </row>
    <row r="907">
      <c r="B907" s="107"/>
    </row>
    <row r="908">
      <c r="B908" s="107"/>
    </row>
    <row r="909">
      <c r="B909" s="107"/>
    </row>
    <row r="910">
      <c r="B910" s="107"/>
    </row>
    <row r="911">
      <c r="B911" s="107"/>
    </row>
    <row r="912">
      <c r="B912" s="107"/>
    </row>
    <row r="913">
      <c r="B913" s="107"/>
    </row>
    <row r="914">
      <c r="B914" s="107"/>
    </row>
    <row r="915">
      <c r="B915" s="107"/>
    </row>
    <row r="916">
      <c r="B916" s="107"/>
    </row>
    <row r="917">
      <c r="B917" s="107"/>
    </row>
    <row r="918">
      <c r="B918" s="107"/>
    </row>
    <row r="919">
      <c r="B919" s="107"/>
    </row>
    <row r="920">
      <c r="B920" s="107"/>
    </row>
    <row r="921">
      <c r="B921" s="107"/>
    </row>
    <row r="922">
      <c r="B922" s="107"/>
    </row>
    <row r="923">
      <c r="B923" s="107"/>
    </row>
    <row r="924">
      <c r="B924" s="107"/>
    </row>
    <row r="925">
      <c r="B925" s="107"/>
    </row>
    <row r="926">
      <c r="B926" s="107"/>
    </row>
    <row r="927">
      <c r="B927" s="107"/>
    </row>
    <row r="928">
      <c r="B928" s="107"/>
    </row>
    <row r="929">
      <c r="B929" s="107"/>
    </row>
    <row r="930">
      <c r="B930" s="107"/>
    </row>
    <row r="931">
      <c r="B931" s="107"/>
    </row>
    <row r="932">
      <c r="B932" s="107"/>
    </row>
    <row r="933">
      <c r="B933" s="107"/>
    </row>
    <row r="934">
      <c r="B934" s="107"/>
    </row>
    <row r="935">
      <c r="B935" s="107"/>
    </row>
    <row r="936">
      <c r="B936" s="107"/>
    </row>
    <row r="937">
      <c r="B937" s="107"/>
    </row>
    <row r="938">
      <c r="B938" s="107"/>
    </row>
    <row r="939">
      <c r="B939" s="107"/>
    </row>
    <row r="940">
      <c r="B940" s="107"/>
    </row>
    <row r="941">
      <c r="B941" s="107"/>
    </row>
    <row r="942">
      <c r="B942" s="107"/>
    </row>
    <row r="943">
      <c r="B943" s="107"/>
    </row>
    <row r="944">
      <c r="B944" s="107"/>
    </row>
    <row r="945">
      <c r="B945" s="107"/>
    </row>
    <row r="946">
      <c r="B946" s="107"/>
    </row>
    <row r="947">
      <c r="B947" s="107"/>
    </row>
    <row r="948">
      <c r="B948" s="107"/>
    </row>
    <row r="949">
      <c r="B949" s="107"/>
    </row>
    <row r="950">
      <c r="B950" s="107"/>
    </row>
    <row r="951">
      <c r="B951" s="107"/>
    </row>
    <row r="952">
      <c r="B952" s="107"/>
    </row>
    <row r="953">
      <c r="B953" s="107"/>
    </row>
    <row r="954">
      <c r="B954" s="107"/>
    </row>
    <row r="955">
      <c r="B955" s="107"/>
    </row>
    <row r="956">
      <c r="B956" s="107"/>
    </row>
    <row r="957">
      <c r="B957" s="107"/>
    </row>
    <row r="958">
      <c r="B958" s="107"/>
    </row>
    <row r="959">
      <c r="B959" s="107"/>
    </row>
    <row r="960">
      <c r="B960" s="107"/>
    </row>
    <row r="961">
      <c r="B961" s="107"/>
    </row>
    <row r="962">
      <c r="B962" s="107"/>
    </row>
    <row r="963">
      <c r="B963" s="107"/>
    </row>
    <row r="964">
      <c r="B964" s="107"/>
    </row>
    <row r="965">
      <c r="B965" s="107"/>
    </row>
    <row r="966">
      <c r="B966" s="107"/>
    </row>
    <row r="967">
      <c r="B967" s="107"/>
    </row>
    <row r="968">
      <c r="B968" s="107"/>
    </row>
    <row r="969">
      <c r="B969" s="107"/>
    </row>
    <row r="970">
      <c r="B970" s="107"/>
    </row>
    <row r="971">
      <c r="B971" s="107"/>
    </row>
    <row r="972">
      <c r="B972" s="107"/>
    </row>
    <row r="973">
      <c r="B973" s="107"/>
    </row>
    <row r="974">
      <c r="B974" s="107"/>
    </row>
    <row r="975">
      <c r="B975" s="107"/>
    </row>
    <row r="976">
      <c r="B976" s="107"/>
    </row>
    <row r="977">
      <c r="B977" s="107"/>
    </row>
    <row r="978">
      <c r="B978" s="107"/>
    </row>
    <row r="979">
      <c r="B979" s="107"/>
    </row>
    <row r="980">
      <c r="B980" s="107"/>
    </row>
    <row r="981">
      <c r="B981" s="107"/>
    </row>
    <row r="982">
      <c r="B982" s="107"/>
    </row>
    <row r="983">
      <c r="B983" s="107"/>
    </row>
    <row r="984">
      <c r="B984" s="107"/>
    </row>
    <row r="985">
      <c r="B985" s="107"/>
    </row>
    <row r="986">
      <c r="B986" s="107"/>
    </row>
    <row r="987">
      <c r="B987" s="107"/>
    </row>
    <row r="988">
      <c r="B988" s="107"/>
    </row>
    <row r="989">
      <c r="B989" s="107"/>
    </row>
    <row r="990">
      <c r="B990" s="107"/>
    </row>
    <row r="991">
      <c r="B991" s="107"/>
    </row>
    <row r="992">
      <c r="B992" s="107"/>
    </row>
    <row r="993">
      <c r="B993" s="107"/>
    </row>
    <row r="994">
      <c r="B994" s="107"/>
    </row>
    <row r="995">
      <c r="B995" s="107"/>
    </row>
    <row r="996">
      <c r="B996" s="107"/>
    </row>
    <row r="997">
      <c r="B997" s="107"/>
    </row>
    <row r="998">
      <c r="B998" s="107"/>
    </row>
    <row r="999">
      <c r="B999" s="107"/>
    </row>
    <row r="1000">
      <c r="B1000" s="107"/>
    </row>
    <row r="1001">
      <c r="B1001" s="107"/>
    </row>
    <row r="1002">
      <c r="B1002" s="107"/>
    </row>
    <row r="1003">
      <c r="B1003" s="107"/>
    </row>
  </sheetData>
  <conditionalFormatting sqref="J2">
    <cfRule type="cellIs" dxfId="0" priority="1" operator="greaterThan">
      <formula>"150,000"</formula>
    </cfRule>
  </conditionalFormatting>
  <conditionalFormatting sqref="J2">
    <cfRule type="cellIs" dxfId="2" priority="2" operator="lessThan">
      <formula>0</formula>
    </cfRule>
  </conditionalFormatting>
  <conditionalFormatting sqref="F1:F1003">
    <cfRule type="cellIs" dxfId="3" priority="3" operator="lessThanOrEqual">
      <formula>3.5</formula>
    </cfRule>
  </conditionalFormatting>
  <conditionalFormatting sqref="J1:J1003">
    <cfRule type="cellIs" dxfId="4" priority="4" operator="lessThanOrEqual">
      <formula>50000</formula>
    </cfRule>
  </conditionalFormatting>
  <dataValidations>
    <dataValidation type="list" allowBlank="1" showErrorMessage="1" sqref="E3:E7">
      <formula1>"VA,FHA,Non-Veteran VA,Maybe Non-Veteran VA"</formula1>
    </dataValidation>
    <dataValidation type="list" allowBlank="1" showErrorMessage="1" sqref="Q3:Q7">
      <formula1>"Yes! Assumable Investor,Yes! Potential Assumable Investor,NO,Yes! FHA,Yes! VA"</formula1>
    </dataValidation>
    <dataValidation type="list" allowBlank="1" showErrorMessage="1" sqref="P3:P7 R3:R7">
      <formula1>"Yes,No"</formula1>
    </dataValidation>
  </dataValidations>
  <hyperlinks>
    <hyperlink r:id="rId1" ref="A1"/>
    <hyperlink r:id="rId2" ref="B1"/>
    <hyperlink r:id="rId3" ref="C3"/>
    <hyperlink r:id="rId4" ref="T3"/>
    <hyperlink r:id="rId5" ref="C4"/>
    <hyperlink r:id="rId6" ref="T4"/>
    <hyperlink r:id="rId7" ref="C5"/>
    <hyperlink r:id="rId8" ref="T5"/>
    <hyperlink r:id="rId9" ref="C6"/>
    <hyperlink r:id="rId10" location="gid=1989233076" ref="S6"/>
    <hyperlink r:id="rId11" ref="T6"/>
    <hyperlink r:id="rId12" ref="C7"/>
    <hyperlink r:id="rId13" location="gid=619027282" ref="S7"/>
    <hyperlink r:id="rId14" ref="T7"/>
  </hyperlinks>
  <drawing r:id="rId1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1" max="1" width="9.38"/>
    <col customWidth="1" min="3" max="3" width="10.38"/>
    <col customWidth="1" min="4" max="4" width="25.0"/>
    <col customWidth="1" min="6" max="6" width="10.5"/>
    <col customWidth="1" min="7" max="7" width="11.75"/>
    <col customWidth="1" min="8" max="8" width="10.25"/>
    <col customWidth="1" min="9" max="9" width="11.25"/>
    <col customWidth="1" min="10" max="10" width="8.0"/>
    <col customWidth="1" min="11" max="11" width="50.25"/>
    <col customWidth="1" min="21" max="21" width="15.13"/>
  </cols>
  <sheetData>
    <row r="1">
      <c r="A1" s="159" t="s">
        <v>13349</v>
      </c>
      <c r="B1" s="160"/>
      <c r="C1" s="160"/>
      <c r="D1" s="160"/>
      <c r="E1" s="160"/>
      <c r="F1" s="160"/>
      <c r="G1" s="160"/>
      <c r="H1" s="160"/>
      <c r="I1" s="161"/>
      <c r="J1" s="160"/>
      <c r="K1" s="162"/>
      <c r="L1" s="163"/>
      <c r="M1" s="163"/>
      <c r="N1" s="163"/>
      <c r="O1" s="160"/>
      <c r="P1" s="160"/>
      <c r="Q1" s="160"/>
      <c r="R1" s="164"/>
      <c r="S1" s="165"/>
      <c r="T1" s="160"/>
      <c r="U1" s="160"/>
    </row>
    <row r="2">
      <c r="A2" s="63" t="s">
        <v>570</v>
      </c>
      <c r="B2" s="63" t="s">
        <v>3278</v>
      </c>
      <c r="C2" s="64" t="s">
        <v>13350</v>
      </c>
      <c r="D2" s="64" t="s">
        <v>3280</v>
      </c>
      <c r="E2" s="65" t="s">
        <v>3281</v>
      </c>
      <c r="F2" s="66" t="s">
        <v>3282</v>
      </c>
      <c r="G2" s="66" t="s">
        <v>6453</v>
      </c>
      <c r="H2" s="66" t="s">
        <v>3284</v>
      </c>
      <c r="I2" s="67" t="s">
        <v>6454</v>
      </c>
      <c r="J2" s="66" t="s">
        <v>3286</v>
      </c>
      <c r="K2" s="69" t="s">
        <v>3287</v>
      </c>
      <c r="L2" s="74" t="s">
        <v>6456</v>
      </c>
      <c r="M2" s="74" t="s">
        <v>3293</v>
      </c>
      <c r="N2" s="74" t="s">
        <v>3294</v>
      </c>
      <c r="O2" s="75" t="s">
        <v>6457</v>
      </c>
      <c r="P2" s="70" t="s">
        <v>3288</v>
      </c>
      <c r="Q2" s="70" t="s">
        <v>3289</v>
      </c>
      <c r="R2" s="71" t="s">
        <v>3290</v>
      </c>
      <c r="S2" s="110" t="s">
        <v>3291</v>
      </c>
      <c r="T2" s="65" t="s">
        <v>3296</v>
      </c>
      <c r="U2" s="64" t="s">
        <v>13351</v>
      </c>
    </row>
    <row r="3">
      <c r="A3" s="6">
        <v>45804.0</v>
      </c>
      <c r="B3" s="8" t="s">
        <v>13352</v>
      </c>
      <c r="C3" s="12" t="s">
        <v>13353</v>
      </c>
      <c r="D3" s="8" t="s">
        <v>13354</v>
      </c>
      <c r="E3" s="8" t="s">
        <v>3306</v>
      </c>
      <c r="F3" s="111">
        <v>0.0392</v>
      </c>
      <c r="G3" s="87">
        <v>3320.0</v>
      </c>
      <c r="H3" s="87">
        <v>635000.0</v>
      </c>
      <c r="I3" s="87">
        <v>615110.0</v>
      </c>
      <c r="J3" s="112">
        <f t="shared" ref="J3:J24" si="1">H3-I3</f>
        <v>19890</v>
      </c>
      <c r="K3" s="91" t="s">
        <v>13355</v>
      </c>
      <c r="L3" s="89">
        <v>3.0</v>
      </c>
      <c r="M3" s="89">
        <v>1.0</v>
      </c>
      <c r="N3" s="113">
        <v>1664.0</v>
      </c>
      <c r="O3" s="114"/>
      <c r="P3" s="8"/>
      <c r="Q3" s="8"/>
      <c r="R3" s="8"/>
      <c r="S3" s="8"/>
      <c r="T3" s="89" t="s">
        <v>3307</v>
      </c>
      <c r="U3" s="115" t="s">
        <v>13356</v>
      </c>
    </row>
    <row r="4">
      <c r="A4" s="6">
        <v>45804.0</v>
      </c>
      <c r="B4" s="8" t="s">
        <v>13357</v>
      </c>
      <c r="C4" s="12" t="s">
        <v>13358</v>
      </c>
      <c r="D4" s="8" t="s">
        <v>13359</v>
      </c>
      <c r="E4" s="8" t="s">
        <v>3314</v>
      </c>
      <c r="F4" s="111">
        <v>0.0392</v>
      </c>
      <c r="G4" s="87">
        <v>2497.0</v>
      </c>
      <c r="H4" s="87">
        <v>575000.0</v>
      </c>
      <c r="I4" s="87">
        <v>467733.0</v>
      </c>
      <c r="J4" s="112">
        <f t="shared" si="1"/>
        <v>107267</v>
      </c>
      <c r="K4" s="91" t="s">
        <v>13360</v>
      </c>
      <c r="L4" s="89">
        <v>2.0</v>
      </c>
      <c r="M4" s="89">
        <v>2.0</v>
      </c>
      <c r="N4" s="113">
        <v>2655.0</v>
      </c>
      <c r="O4" s="114" t="s">
        <v>13361</v>
      </c>
      <c r="P4" s="8"/>
      <c r="Q4" s="8"/>
      <c r="R4" s="8"/>
      <c r="S4" s="8"/>
      <c r="T4" s="89" t="s">
        <v>3307</v>
      </c>
      <c r="U4" s="115" t="s">
        <v>13362</v>
      </c>
    </row>
    <row r="5">
      <c r="A5" s="6">
        <v>45804.0</v>
      </c>
      <c r="B5" s="8" t="s">
        <v>13363</v>
      </c>
      <c r="C5" s="12" t="s">
        <v>13364</v>
      </c>
      <c r="D5" s="8" t="s">
        <v>13365</v>
      </c>
      <c r="E5" s="8" t="s">
        <v>3306</v>
      </c>
      <c r="F5" s="111">
        <v>0.0265</v>
      </c>
      <c r="G5" s="87">
        <v>2439.0</v>
      </c>
      <c r="H5" s="87">
        <v>685000.0</v>
      </c>
      <c r="I5" s="87">
        <v>485446.0</v>
      </c>
      <c r="J5" s="112">
        <f t="shared" si="1"/>
        <v>199554</v>
      </c>
      <c r="K5" s="91" t="s">
        <v>13366</v>
      </c>
      <c r="L5" s="89">
        <v>4.0</v>
      </c>
      <c r="M5" s="89">
        <v>2.0</v>
      </c>
      <c r="N5" s="113">
        <v>1516.0</v>
      </c>
      <c r="O5" s="114"/>
      <c r="P5" s="8"/>
      <c r="Q5" s="8"/>
      <c r="R5" s="8"/>
      <c r="S5" s="8"/>
      <c r="T5" s="89" t="s">
        <v>3307</v>
      </c>
      <c r="U5" s="115" t="s">
        <v>13367</v>
      </c>
    </row>
    <row r="6">
      <c r="A6" s="6">
        <v>45804.0</v>
      </c>
      <c r="B6" s="8" t="s">
        <v>4451</v>
      </c>
      <c r="C6" s="12" t="s">
        <v>13368</v>
      </c>
      <c r="D6" s="8" t="s">
        <v>13369</v>
      </c>
      <c r="E6" s="8" t="s">
        <v>3314</v>
      </c>
      <c r="F6" s="111">
        <v>0.0262</v>
      </c>
      <c r="G6" s="87">
        <v>792.0</v>
      </c>
      <c r="H6" s="87">
        <v>345000.0</v>
      </c>
      <c r="I6" s="87">
        <v>136786.0</v>
      </c>
      <c r="J6" s="112">
        <f t="shared" si="1"/>
        <v>208214</v>
      </c>
      <c r="K6" s="91" t="s">
        <v>13370</v>
      </c>
      <c r="L6" s="89">
        <v>2.0</v>
      </c>
      <c r="M6" s="89">
        <v>2.0</v>
      </c>
      <c r="N6" s="113">
        <v>2316.0</v>
      </c>
      <c r="O6" s="114"/>
      <c r="P6" s="8"/>
      <c r="Q6" s="8"/>
      <c r="R6" s="8"/>
      <c r="S6" s="8"/>
      <c r="T6" s="89" t="s">
        <v>3307</v>
      </c>
      <c r="U6" s="115" t="s">
        <v>13371</v>
      </c>
    </row>
    <row r="7">
      <c r="A7" s="6">
        <v>45804.0</v>
      </c>
      <c r="B7" s="8" t="s">
        <v>13372</v>
      </c>
      <c r="C7" s="12" t="s">
        <v>13373</v>
      </c>
      <c r="D7" s="8" t="s">
        <v>13374</v>
      </c>
      <c r="E7" s="8" t="s">
        <v>3306</v>
      </c>
      <c r="F7" s="111">
        <v>0.0258</v>
      </c>
      <c r="G7" s="87">
        <v>2154.0</v>
      </c>
      <c r="H7" s="87">
        <v>650000.0</v>
      </c>
      <c r="I7" s="87">
        <v>450941.0</v>
      </c>
      <c r="J7" s="112">
        <f t="shared" si="1"/>
        <v>199059</v>
      </c>
      <c r="K7" s="91" t="s">
        <v>13375</v>
      </c>
      <c r="L7" s="89">
        <v>3.0</v>
      </c>
      <c r="M7" s="89">
        <v>2.0</v>
      </c>
      <c r="N7" s="113">
        <v>2766.0</v>
      </c>
      <c r="O7" s="114" t="s">
        <v>13376</v>
      </c>
      <c r="P7" s="8"/>
      <c r="Q7" s="8"/>
      <c r="R7" s="8"/>
      <c r="S7" s="8"/>
      <c r="T7" s="89" t="s">
        <v>3307</v>
      </c>
      <c r="U7" s="115" t="s">
        <v>13377</v>
      </c>
    </row>
    <row r="8">
      <c r="A8" s="6">
        <v>45799.0</v>
      </c>
      <c r="B8" s="8" t="s">
        <v>13378</v>
      </c>
      <c r="C8" s="12" t="s">
        <v>13379</v>
      </c>
      <c r="D8" s="8" t="s">
        <v>13380</v>
      </c>
      <c r="E8" s="8" t="s">
        <v>3306</v>
      </c>
      <c r="F8" s="111">
        <v>0.0259</v>
      </c>
      <c r="G8" s="87">
        <v>2556.0</v>
      </c>
      <c r="H8" s="87">
        <v>625000.0</v>
      </c>
      <c r="I8" s="87">
        <v>519309.0</v>
      </c>
      <c r="J8" s="112">
        <f t="shared" si="1"/>
        <v>105691</v>
      </c>
      <c r="K8" s="91" t="s">
        <v>13381</v>
      </c>
      <c r="L8" s="89">
        <v>3.0</v>
      </c>
      <c r="M8" s="89">
        <v>2.0</v>
      </c>
      <c r="N8" s="113">
        <v>1478.0</v>
      </c>
      <c r="O8" s="114"/>
      <c r="P8" s="8"/>
      <c r="Q8" s="8"/>
      <c r="R8" s="8"/>
      <c r="S8" s="8"/>
      <c r="T8" s="89" t="s">
        <v>3307</v>
      </c>
      <c r="U8" s="115" t="s">
        <v>13382</v>
      </c>
    </row>
    <row r="9">
      <c r="A9" s="6">
        <v>45769.0</v>
      </c>
      <c r="B9" s="8" t="s">
        <v>13383</v>
      </c>
      <c r="C9" s="12" t="s">
        <v>13384</v>
      </c>
      <c r="D9" s="8" t="s">
        <v>13385</v>
      </c>
      <c r="E9" s="8" t="s">
        <v>3306</v>
      </c>
      <c r="F9" s="111">
        <v>0.0259</v>
      </c>
      <c r="G9" s="87">
        <v>1443.0</v>
      </c>
      <c r="H9" s="87">
        <v>464000.0</v>
      </c>
      <c r="I9" s="87">
        <v>309316.0</v>
      </c>
      <c r="J9" s="112">
        <f t="shared" si="1"/>
        <v>154684</v>
      </c>
      <c r="K9" s="91" t="s">
        <v>13386</v>
      </c>
      <c r="L9" s="89">
        <v>2.0</v>
      </c>
      <c r="M9" s="89">
        <v>2.0</v>
      </c>
      <c r="N9" s="113">
        <v>1149.0</v>
      </c>
      <c r="O9" s="114"/>
      <c r="P9" s="8"/>
      <c r="Q9" s="8"/>
      <c r="R9" s="8"/>
      <c r="S9" s="8"/>
      <c r="T9" s="89" t="s">
        <v>3307</v>
      </c>
      <c r="U9" s="115" t="s">
        <v>13387</v>
      </c>
    </row>
    <row r="10">
      <c r="A10" s="6">
        <v>45769.0</v>
      </c>
      <c r="B10" s="8" t="s">
        <v>13388</v>
      </c>
      <c r="C10" s="12" t="s">
        <v>13389</v>
      </c>
      <c r="D10" s="8" t="s">
        <v>13390</v>
      </c>
      <c r="E10" s="8" t="s">
        <v>3314</v>
      </c>
      <c r="F10" s="111">
        <v>0.0282</v>
      </c>
      <c r="G10" s="87">
        <v>1759.0</v>
      </c>
      <c r="H10" s="87">
        <v>465000.0</v>
      </c>
      <c r="I10" s="87">
        <v>370911.0</v>
      </c>
      <c r="J10" s="112">
        <f t="shared" si="1"/>
        <v>94089</v>
      </c>
      <c r="K10" s="91" t="s">
        <v>13391</v>
      </c>
      <c r="L10" s="89">
        <v>2.0</v>
      </c>
      <c r="M10" s="89">
        <v>2.0</v>
      </c>
      <c r="N10" s="113">
        <v>988.0</v>
      </c>
      <c r="O10" s="114" t="s">
        <v>13392</v>
      </c>
      <c r="P10" s="8" t="s">
        <v>2900</v>
      </c>
      <c r="Q10" s="8" t="s">
        <v>3337</v>
      </c>
      <c r="R10" s="8" t="s">
        <v>66</v>
      </c>
      <c r="S10" s="8"/>
      <c r="T10" s="89" t="s">
        <v>3307</v>
      </c>
      <c r="U10" s="115" t="s">
        <v>13393</v>
      </c>
    </row>
    <row r="11">
      <c r="A11" s="6">
        <v>45754.0</v>
      </c>
      <c r="B11" s="8" t="s">
        <v>13394</v>
      </c>
      <c r="C11" s="12" t="s">
        <v>13395</v>
      </c>
      <c r="D11" s="8" t="s">
        <v>13396</v>
      </c>
      <c r="E11" s="8" t="s">
        <v>3306</v>
      </c>
      <c r="F11" s="111">
        <v>0.0262</v>
      </c>
      <c r="G11" s="87">
        <v>1919.0</v>
      </c>
      <c r="H11" s="87">
        <v>650000.0</v>
      </c>
      <c r="I11" s="87">
        <v>436216.0</v>
      </c>
      <c r="J11" s="112">
        <f t="shared" si="1"/>
        <v>213784</v>
      </c>
      <c r="K11" s="91" t="s">
        <v>13397</v>
      </c>
      <c r="L11" s="89">
        <v>3.0</v>
      </c>
      <c r="M11" s="89">
        <v>3.0</v>
      </c>
      <c r="N11" s="113">
        <v>1953.0</v>
      </c>
      <c r="O11" s="114" t="s">
        <v>9321</v>
      </c>
      <c r="P11" s="8"/>
      <c r="Q11" s="8"/>
      <c r="R11" s="8"/>
      <c r="S11" s="8"/>
      <c r="T11" s="89" t="s">
        <v>3307</v>
      </c>
      <c r="U11" s="115" t="s">
        <v>13398</v>
      </c>
    </row>
    <row r="12">
      <c r="A12" s="6">
        <v>45749.0</v>
      </c>
      <c r="B12" s="8" t="s">
        <v>13399</v>
      </c>
      <c r="C12" s="12" t="s">
        <v>13400</v>
      </c>
      <c r="D12" s="8" t="s">
        <v>13401</v>
      </c>
      <c r="E12" s="8" t="s">
        <v>3314</v>
      </c>
      <c r="F12" s="111">
        <v>0.0243</v>
      </c>
      <c r="G12" s="87">
        <v>983.0</v>
      </c>
      <c r="H12" s="87">
        <v>360000.0</v>
      </c>
      <c r="I12" s="87">
        <v>224847.0</v>
      </c>
      <c r="J12" s="112">
        <f t="shared" si="1"/>
        <v>135153</v>
      </c>
      <c r="K12" s="91" t="s">
        <v>13402</v>
      </c>
      <c r="L12" s="89">
        <v>2.0</v>
      </c>
      <c r="M12" s="89">
        <v>1.0</v>
      </c>
      <c r="N12" s="113">
        <v>836.0</v>
      </c>
      <c r="O12" s="114"/>
      <c r="P12" s="8"/>
      <c r="Q12" s="8"/>
      <c r="R12" s="8"/>
      <c r="S12" s="8"/>
      <c r="T12" s="89" t="s">
        <v>3307</v>
      </c>
      <c r="U12" s="115" t="s">
        <v>13403</v>
      </c>
    </row>
    <row r="13">
      <c r="A13" s="6">
        <v>45748.0</v>
      </c>
      <c r="B13" s="8" t="s">
        <v>13404</v>
      </c>
      <c r="C13" s="12" t="s">
        <v>13405</v>
      </c>
      <c r="D13" s="8" t="s">
        <v>13406</v>
      </c>
      <c r="E13" s="8" t="s">
        <v>3314</v>
      </c>
      <c r="F13" s="111">
        <v>0.0312</v>
      </c>
      <c r="G13" s="87">
        <v>3900.0</v>
      </c>
      <c r="H13" s="87">
        <v>950000.0</v>
      </c>
      <c r="I13" s="87">
        <v>849000.0</v>
      </c>
      <c r="J13" s="112">
        <f t="shared" si="1"/>
        <v>101000</v>
      </c>
      <c r="K13" s="91" t="s">
        <v>13407</v>
      </c>
      <c r="L13" s="89">
        <v>5.0</v>
      </c>
      <c r="M13" s="89">
        <v>4.0</v>
      </c>
      <c r="N13" s="113">
        <v>3244.0</v>
      </c>
      <c r="O13" s="114" t="s">
        <v>13408</v>
      </c>
      <c r="P13" s="8" t="s">
        <v>66</v>
      </c>
      <c r="Q13" s="8" t="s">
        <v>3385</v>
      </c>
      <c r="R13" s="8" t="s">
        <v>66</v>
      </c>
      <c r="S13" s="88" t="s">
        <v>13409</v>
      </c>
      <c r="T13" s="89" t="s">
        <v>3307</v>
      </c>
      <c r="U13" s="115" t="s">
        <v>13410</v>
      </c>
    </row>
    <row r="14">
      <c r="A14" s="6">
        <v>45747.0</v>
      </c>
      <c r="B14" s="8" t="s">
        <v>13411</v>
      </c>
      <c r="C14" s="12" t="s">
        <v>13412</v>
      </c>
      <c r="D14" s="8" t="s">
        <v>13413</v>
      </c>
      <c r="E14" s="8" t="s">
        <v>3306</v>
      </c>
      <c r="F14" s="111">
        <v>0.0351</v>
      </c>
      <c r="G14" s="87">
        <v>2329.0</v>
      </c>
      <c r="H14" s="87">
        <v>475000.0</v>
      </c>
      <c r="I14" s="87">
        <v>445884.0</v>
      </c>
      <c r="J14" s="112">
        <f t="shared" si="1"/>
        <v>29116</v>
      </c>
      <c r="K14" s="91"/>
      <c r="L14" s="89">
        <v>3.0</v>
      </c>
      <c r="M14" s="89">
        <v>1.0</v>
      </c>
      <c r="N14" s="113">
        <v>640.0</v>
      </c>
      <c r="O14" s="114"/>
      <c r="P14" s="8" t="s">
        <v>2900</v>
      </c>
      <c r="Q14" s="8"/>
      <c r="R14" s="8"/>
      <c r="S14" s="8"/>
      <c r="T14" s="89" t="s">
        <v>3307</v>
      </c>
      <c r="U14" s="115" t="s">
        <v>13414</v>
      </c>
    </row>
    <row r="15">
      <c r="A15" s="6">
        <v>45742.0</v>
      </c>
      <c r="B15" s="8" t="s">
        <v>13415</v>
      </c>
      <c r="C15" s="12" t="s">
        <v>13416</v>
      </c>
      <c r="D15" s="8" t="s">
        <v>13417</v>
      </c>
      <c r="E15" s="8" t="s">
        <v>3306</v>
      </c>
      <c r="F15" s="111">
        <v>0.0392</v>
      </c>
      <c r="G15" s="87">
        <v>4305.0</v>
      </c>
      <c r="H15" s="87">
        <v>949000.0</v>
      </c>
      <c r="I15" s="87">
        <v>789924.0</v>
      </c>
      <c r="J15" s="112">
        <f t="shared" si="1"/>
        <v>159076</v>
      </c>
      <c r="K15" s="91" t="s">
        <v>13418</v>
      </c>
      <c r="L15" s="89">
        <v>3.0</v>
      </c>
      <c r="M15" s="89">
        <v>3.0</v>
      </c>
      <c r="N15" s="113">
        <v>4155.0</v>
      </c>
      <c r="O15" s="114"/>
      <c r="P15" s="8" t="s">
        <v>2900</v>
      </c>
      <c r="Q15" s="8" t="s">
        <v>3337</v>
      </c>
      <c r="R15" s="8" t="s">
        <v>2900</v>
      </c>
      <c r="S15" s="8"/>
      <c r="T15" s="89" t="s">
        <v>3307</v>
      </c>
      <c r="U15" s="115" t="s">
        <v>13419</v>
      </c>
    </row>
    <row r="16">
      <c r="A16" s="6">
        <v>45742.0</v>
      </c>
      <c r="B16" s="8" t="s">
        <v>6806</v>
      </c>
      <c r="C16" s="12" t="s">
        <v>13420</v>
      </c>
      <c r="D16" s="8" t="s">
        <v>13421</v>
      </c>
      <c r="E16" s="8" t="s">
        <v>3306</v>
      </c>
      <c r="F16" s="111">
        <v>0.0265</v>
      </c>
      <c r="G16" s="87">
        <v>2320.0</v>
      </c>
      <c r="H16" s="87">
        <v>550000.0</v>
      </c>
      <c r="I16" s="87">
        <v>536936.0</v>
      </c>
      <c r="J16" s="112">
        <f t="shared" si="1"/>
        <v>13064</v>
      </c>
      <c r="K16" s="91"/>
      <c r="L16" s="89">
        <v>3.0</v>
      </c>
      <c r="M16" s="89">
        <v>2.0</v>
      </c>
      <c r="N16" s="113">
        <v>2101.0</v>
      </c>
      <c r="O16" s="114"/>
      <c r="P16" s="8"/>
      <c r="Q16" s="8"/>
      <c r="R16" s="8"/>
      <c r="S16" s="8"/>
      <c r="T16" s="89" t="s">
        <v>3307</v>
      </c>
      <c r="U16" s="115" t="s">
        <v>13422</v>
      </c>
    </row>
    <row r="17">
      <c r="A17" s="6">
        <v>45737.0</v>
      </c>
      <c r="B17" s="8" t="s">
        <v>11158</v>
      </c>
      <c r="C17" s="12" t="s">
        <v>13423</v>
      </c>
      <c r="D17" s="8" t="s">
        <v>13424</v>
      </c>
      <c r="E17" s="8" t="s">
        <v>3306</v>
      </c>
      <c r="F17" s="111">
        <v>0.0249</v>
      </c>
      <c r="G17" s="87">
        <v>1572.0</v>
      </c>
      <c r="H17" s="87">
        <v>575000.0</v>
      </c>
      <c r="I17" s="87">
        <v>330704.0</v>
      </c>
      <c r="J17" s="112">
        <f t="shared" si="1"/>
        <v>244296</v>
      </c>
      <c r="K17" s="91" t="s">
        <v>13425</v>
      </c>
      <c r="L17" s="89">
        <v>5.0</v>
      </c>
      <c r="M17" s="89">
        <v>2.0</v>
      </c>
      <c r="N17" s="113">
        <v>2787.0</v>
      </c>
      <c r="O17" s="114"/>
      <c r="P17" s="8" t="s">
        <v>2900</v>
      </c>
      <c r="Q17" s="8" t="s">
        <v>3337</v>
      </c>
      <c r="R17" s="8" t="s">
        <v>2900</v>
      </c>
      <c r="S17" s="8"/>
      <c r="T17" s="89" t="s">
        <v>3307</v>
      </c>
      <c r="U17" s="115" t="s">
        <v>13426</v>
      </c>
    </row>
    <row r="18">
      <c r="A18" s="6">
        <v>45730.0</v>
      </c>
      <c r="B18" s="8" t="s">
        <v>13427</v>
      </c>
      <c r="C18" s="12" t="s">
        <v>13428</v>
      </c>
      <c r="D18" s="8" t="s">
        <v>13429</v>
      </c>
      <c r="E18" s="8" t="s">
        <v>3314</v>
      </c>
      <c r="F18" s="111">
        <v>0.03375</v>
      </c>
      <c r="G18" s="87">
        <v>1905.0</v>
      </c>
      <c r="H18" s="87">
        <v>464500.0</v>
      </c>
      <c r="I18" s="87">
        <v>404007.0</v>
      </c>
      <c r="J18" s="112">
        <f t="shared" si="1"/>
        <v>60493</v>
      </c>
      <c r="K18" s="91" t="s">
        <v>13430</v>
      </c>
      <c r="L18" s="89">
        <v>4.0</v>
      </c>
      <c r="M18" s="89">
        <v>2.0</v>
      </c>
      <c r="N18" s="113">
        <v>2190.0</v>
      </c>
      <c r="O18" s="114"/>
      <c r="P18" s="8" t="s">
        <v>66</v>
      </c>
      <c r="Q18" s="8" t="s">
        <v>3385</v>
      </c>
      <c r="R18" s="8" t="s">
        <v>66</v>
      </c>
      <c r="S18" s="88" t="s">
        <v>13431</v>
      </c>
      <c r="T18" s="89" t="s">
        <v>3307</v>
      </c>
      <c r="U18" s="115" t="s">
        <v>13432</v>
      </c>
    </row>
    <row r="19">
      <c r="A19" s="6">
        <v>45730.0</v>
      </c>
      <c r="B19" s="8" t="s">
        <v>13433</v>
      </c>
      <c r="C19" s="12" t="s">
        <v>13434</v>
      </c>
      <c r="D19" s="8" t="s">
        <v>13435</v>
      </c>
      <c r="E19" s="8" t="s">
        <v>3306</v>
      </c>
      <c r="F19" s="111">
        <v>0.0299</v>
      </c>
      <c r="G19" s="87">
        <v>815.0</v>
      </c>
      <c r="H19" s="87">
        <v>449000.0</v>
      </c>
      <c r="I19" s="87">
        <v>179648.0</v>
      </c>
      <c r="J19" s="112">
        <f t="shared" si="1"/>
        <v>269352</v>
      </c>
      <c r="K19" s="91" t="s">
        <v>13436</v>
      </c>
      <c r="L19" s="89">
        <v>2.0</v>
      </c>
      <c r="M19" s="89">
        <v>2.0</v>
      </c>
      <c r="N19" s="113">
        <v>1148.0</v>
      </c>
      <c r="O19" s="114"/>
      <c r="P19" s="8" t="s">
        <v>2900</v>
      </c>
      <c r="Q19" s="8" t="s">
        <v>2900</v>
      </c>
      <c r="R19" s="8" t="s">
        <v>2900</v>
      </c>
      <c r="S19" s="8"/>
      <c r="T19" s="89" t="s">
        <v>3307</v>
      </c>
      <c r="U19" s="115" t="s">
        <v>13437</v>
      </c>
    </row>
    <row r="20">
      <c r="A20" s="6">
        <v>45730.0</v>
      </c>
      <c r="B20" s="8" t="s">
        <v>8325</v>
      </c>
      <c r="C20" s="12" t="s">
        <v>13438</v>
      </c>
      <c r="D20" s="8" t="s">
        <v>13439</v>
      </c>
      <c r="E20" s="8" t="s">
        <v>3306</v>
      </c>
      <c r="F20" s="111">
        <v>0.0282</v>
      </c>
      <c r="G20" s="87">
        <v>2198.0</v>
      </c>
      <c r="H20" s="87">
        <v>599900.0</v>
      </c>
      <c r="I20" s="87">
        <v>493592.0</v>
      </c>
      <c r="J20" s="112">
        <f t="shared" si="1"/>
        <v>106308</v>
      </c>
      <c r="K20" s="91" t="s">
        <v>13440</v>
      </c>
      <c r="L20" s="89">
        <v>3.0</v>
      </c>
      <c r="M20" s="89">
        <v>2.0</v>
      </c>
      <c r="N20" s="113">
        <v>1892.0</v>
      </c>
      <c r="O20" s="114"/>
      <c r="P20" s="8" t="s">
        <v>66</v>
      </c>
      <c r="Q20" s="8" t="s">
        <v>3337</v>
      </c>
      <c r="R20" s="8" t="s">
        <v>2900</v>
      </c>
      <c r="S20" s="8"/>
      <c r="T20" s="89" t="s">
        <v>3307</v>
      </c>
      <c r="U20" s="115" t="s">
        <v>13441</v>
      </c>
    </row>
    <row r="21">
      <c r="A21" s="6">
        <v>45729.0</v>
      </c>
      <c r="B21" s="8" t="s">
        <v>13442</v>
      </c>
      <c r="C21" s="12" t="s">
        <v>13443</v>
      </c>
      <c r="D21" s="8" t="s">
        <v>13444</v>
      </c>
      <c r="E21" s="8" t="s">
        <v>3306</v>
      </c>
      <c r="F21" s="111">
        <v>0.0473</v>
      </c>
      <c r="G21" s="87">
        <v>2051.0</v>
      </c>
      <c r="H21" s="87">
        <v>449900.0</v>
      </c>
      <c r="I21" s="87">
        <v>375229.0</v>
      </c>
      <c r="J21" s="112">
        <f t="shared" si="1"/>
        <v>74671</v>
      </c>
      <c r="K21" s="91" t="s">
        <v>13445</v>
      </c>
      <c r="L21" s="89">
        <v>3.0</v>
      </c>
      <c r="M21" s="89">
        <v>2.0</v>
      </c>
      <c r="N21" s="113">
        <v>1624.0</v>
      </c>
      <c r="O21" s="114"/>
      <c r="P21" s="8" t="s">
        <v>66</v>
      </c>
      <c r="Q21" s="8" t="s">
        <v>3337</v>
      </c>
      <c r="R21" s="8" t="s">
        <v>2900</v>
      </c>
      <c r="S21" s="8"/>
      <c r="T21" s="89" t="s">
        <v>3307</v>
      </c>
      <c r="U21" s="115" t="s">
        <v>13446</v>
      </c>
    </row>
    <row r="22">
      <c r="A22" s="6">
        <v>45729.0</v>
      </c>
      <c r="B22" s="8" t="s">
        <v>11316</v>
      </c>
      <c r="C22" s="12" t="s">
        <v>13447</v>
      </c>
      <c r="D22" s="8" t="s">
        <v>13448</v>
      </c>
      <c r="E22" s="8" t="s">
        <v>3306</v>
      </c>
      <c r="F22" s="111">
        <v>0.0282</v>
      </c>
      <c r="G22" s="87">
        <v>3154.0</v>
      </c>
      <c r="H22" s="87">
        <v>850000.0</v>
      </c>
      <c r="I22" s="87">
        <v>706806.0</v>
      </c>
      <c r="J22" s="112">
        <f t="shared" si="1"/>
        <v>143194</v>
      </c>
      <c r="K22" s="91" t="s">
        <v>13449</v>
      </c>
      <c r="L22" s="89">
        <v>5.0</v>
      </c>
      <c r="M22" s="89">
        <v>3.0</v>
      </c>
      <c r="N22" s="113">
        <v>2894.0</v>
      </c>
      <c r="O22" s="114"/>
      <c r="P22" s="8" t="s">
        <v>66</v>
      </c>
      <c r="Q22" s="8" t="s">
        <v>3337</v>
      </c>
      <c r="R22" s="8" t="s">
        <v>2900</v>
      </c>
      <c r="S22" s="8"/>
      <c r="T22" s="89" t="s">
        <v>3307</v>
      </c>
      <c r="U22" s="115" t="s">
        <v>13450</v>
      </c>
    </row>
    <row r="23">
      <c r="A23" s="6">
        <v>45729.0</v>
      </c>
      <c r="B23" s="8" t="s">
        <v>13451</v>
      </c>
      <c r="C23" s="12" t="s">
        <v>13452</v>
      </c>
      <c r="D23" s="8" t="s">
        <v>13453</v>
      </c>
      <c r="E23" s="8" t="s">
        <v>3314</v>
      </c>
      <c r="F23" s="111">
        <v>0.0271</v>
      </c>
      <c r="G23" s="87">
        <v>905.0</v>
      </c>
      <c r="H23" s="87">
        <v>349000.0</v>
      </c>
      <c r="I23" s="87">
        <v>190588.0</v>
      </c>
      <c r="J23" s="112">
        <f t="shared" si="1"/>
        <v>158412</v>
      </c>
      <c r="K23" s="91" t="s">
        <v>13454</v>
      </c>
      <c r="L23" s="89">
        <v>4.0</v>
      </c>
      <c r="M23" s="89">
        <v>2.0</v>
      </c>
      <c r="N23" s="113">
        <v>2543.0</v>
      </c>
      <c r="O23" s="114"/>
      <c r="P23" s="8" t="s">
        <v>2900</v>
      </c>
      <c r="Q23" s="8" t="s">
        <v>2900</v>
      </c>
      <c r="R23" s="8" t="s">
        <v>2900</v>
      </c>
      <c r="S23" s="8"/>
      <c r="T23" s="89" t="s">
        <v>3307</v>
      </c>
      <c r="U23" s="115" t="s">
        <v>13455</v>
      </c>
    </row>
    <row r="24">
      <c r="A24" s="6">
        <v>45729.0</v>
      </c>
      <c r="B24" s="8" t="s">
        <v>13456</v>
      </c>
      <c r="C24" s="12" t="s">
        <v>13457</v>
      </c>
      <c r="D24" s="8" t="s">
        <v>13458</v>
      </c>
      <c r="E24" s="8" t="s">
        <v>3306</v>
      </c>
      <c r="F24" s="111">
        <v>0.032</v>
      </c>
      <c r="G24" s="87">
        <v>1913.0</v>
      </c>
      <c r="H24" s="87">
        <v>595000.0</v>
      </c>
      <c r="I24" s="87">
        <v>382385.0</v>
      </c>
      <c r="J24" s="112">
        <f t="shared" si="1"/>
        <v>212615</v>
      </c>
      <c r="K24" s="91" t="s">
        <v>13459</v>
      </c>
      <c r="L24" s="89">
        <v>3.0</v>
      </c>
      <c r="M24" s="89">
        <v>2.0</v>
      </c>
      <c r="N24" s="113">
        <v>1584.0</v>
      </c>
      <c r="O24" s="114"/>
      <c r="P24" s="8" t="s">
        <v>2900</v>
      </c>
      <c r="Q24" s="8" t="s">
        <v>3337</v>
      </c>
      <c r="R24" s="8" t="s">
        <v>2900</v>
      </c>
      <c r="S24" s="8"/>
      <c r="T24" s="89" t="s">
        <v>3307</v>
      </c>
      <c r="U24" s="115" t="s">
        <v>13460</v>
      </c>
    </row>
  </sheetData>
  <conditionalFormatting sqref="J1:J24">
    <cfRule type="cellIs" dxfId="0" priority="1" operator="greaterThan">
      <formula>"150,000"</formula>
    </cfRule>
  </conditionalFormatting>
  <conditionalFormatting sqref="J1:J24">
    <cfRule type="cellIs" dxfId="2" priority="2" operator="lessThan">
      <formula>0</formula>
    </cfRule>
  </conditionalFormatting>
  <conditionalFormatting sqref="F1:F1022">
    <cfRule type="cellIs" dxfId="3" priority="3" operator="lessThanOrEqual">
      <formula>"3.50%"</formula>
    </cfRule>
  </conditionalFormatting>
  <conditionalFormatting sqref="J1:J1022">
    <cfRule type="cellIs" dxfId="4" priority="4" operator="lessThanOrEqual">
      <formula>50000</formula>
    </cfRule>
  </conditionalFormatting>
  <dataValidations>
    <dataValidation type="list" allowBlank="1" showErrorMessage="1" sqref="E3:E24">
      <formula1>"VA,FHA,Non-Veteran VA,Maybe Non-Veteran VA"</formula1>
    </dataValidation>
    <dataValidation type="list" allowBlank="1" showErrorMessage="1" sqref="Q3:Q18 Q20:Q22 Q24">
      <formula1>"Yes! Assumable Investor,Yes! Potential Assumable Investor,NO,Yes! FHA,Yes! VA"</formula1>
    </dataValidation>
    <dataValidation type="list" allowBlank="1" showErrorMessage="1" sqref="P3:P18 R3:R18 P19:R19 P20:P22 R20:R22 P23:R23 P24 R24">
      <formula1>"Yes,No"</formula1>
    </dataValidation>
    <dataValidation type="list" allowBlank="1" showErrorMessage="1" sqref="T3:T24">
      <formula1>"Sold,Active,Pending,Under Contract,Withdrawn,Cancelled,Expired,Off Market"</formula1>
    </dataValidation>
  </dataValidations>
  <hyperlinks>
    <hyperlink r:id="rId1" ref="C3"/>
    <hyperlink r:id="rId2" ref="U3"/>
    <hyperlink r:id="rId3" ref="C4"/>
    <hyperlink r:id="rId4" ref="U4"/>
    <hyperlink r:id="rId5" ref="C5"/>
    <hyperlink r:id="rId6" ref="U5"/>
    <hyperlink r:id="rId7" ref="C6"/>
    <hyperlink r:id="rId8" ref="U6"/>
    <hyperlink r:id="rId9" ref="C7"/>
    <hyperlink r:id="rId10" ref="U7"/>
    <hyperlink r:id="rId11" ref="C8"/>
    <hyperlink r:id="rId12" ref="U8"/>
    <hyperlink r:id="rId13" ref="C9"/>
    <hyperlink r:id="rId14" ref="U9"/>
    <hyperlink r:id="rId15" ref="C10"/>
    <hyperlink r:id="rId16" ref="U10"/>
    <hyperlink r:id="rId17" ref="C11"/>
    <hyperlink r:id="rId18" ref="U11"/>
    <hyperlink r:id="rId19" ref="C12"/>
    <hyperlink r:id="rId20" ref="U12"/>
    <hyperlink r:id="rId21" ref="C13"/>
    <hyperlink r:id="rId22" location="gid=1440454713" ref="S13"/>
    <hyperlink r:id="rId23" ref="U13"/>
    <hyperlink r:id="rId24" ref="C14"/>
    <hyperlink r:id="rId25" ref="U14"/>
    <hyperlink r:id="rId26" ref="C15"/>
    <hyperlink r:id="rId27" ref="U15"/>
    <hyperlink r:id="rId28" ref="C16"/>
    <hyperlink r:id="rId29" ref="U16"/>
    <hyperlink r:id="rId30" ref="C17"/>
    <hyperlink r:id="rId31" ref="U17"/>
    <hyperlink r:id="rId32" ref="C18"/>
    <hyperlink r:id="rId33" location="gid=291063391" ref="S18"/>
    <hyperlink r:id="rId34" ref="U18"/>
    <hyperlink r:id="rId35" ref="C19"/>
    <hyperlink r:id="rId36" ref="U19"/>
    <hyperlink r:id="rId37" ref="C20"/>
    <hyperlink r:id="rId38" ref="U20"/>
    <hyperlink r:id="rId39" ref="C21"/>
    <hyperlink r:id="rId40" ref="U21"/>
    <hyperlink r:id="rId41" ref="C22"/>
    <hyperlink r:id="rId42" ref="U22"/>
    <hyperlink r:id="rId43" ref="C23"/>
    <hyperlink r:id="rId44" ref="U23"/>
    <hyperlink r:id="rId45" ref="C24"/>
    <hyperlink r:id="rId46" ref="U24"/>
  </hyperlinks>
  <drawing r:id="rId4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63"/>
    <col customWidth="1" min="2" max="2" width="71.13"/>
    <col customWidth="1" min="3" max="3" width="23.5"/>
  </cols>
  <sheetData>
    <row r="1">
      <c r="A1" s="166" t="s">
        <v>13461</v>
      </c>
      <c r="B1" s="166" t="s">
        <v>13462</v>
      </c>
      <c r="C1" s="167" t="s">
        <v>13463</v>
      </c>
    </row>
    <row r="2">
      <c r="A2" s="168" t="s">
        <v>13464</v>
      </c>
      <c r="B2" s="27" t="s">
        <v>13465</v>
      </c>
      <c r="C2" s="32" t="s">
        <v>13466</v>
      </c>
      <c r="D2" s="8"/>
    </row>
    <row r="3">
      <c r="B3" s="27" t="s">
        <v>13467</v>
      </c>
      <c r="C3" s="27"/>
      <c r="D3" s="8"/>
    </row>
    <row r="4">
      <c r="B4" s="27" t="s">
        <v>13468</v>
      </c>
      <c r="C4" s="27" t="s">
        <v>13469</v>
      </c>
      <c r="D4" s="8"/>
    </row>
    <row r="5">
      <c r="A5" s="29" t="s">
        <v>13470</v>
      </c>
      <c r="B5" s="27" t="s">
        <v>13471</v>
      </c>
      <c r="C5" s="27" t="s">
        <v>13472</v>
      </c>
      <c r="D5" s="8" t="s">
        <v>13473</v>
      </c>
    </row>
    <row r="6">
      <c r="A6" s="29" t="s">
        <v>2900</v>
      </c>
      <c r="D6" s="8" t="s">
        <v>13474</v>
      </c>
    </row>
    <row r="7">
      <c r="A7" s="29" t="s">
        <v>13475</v>
      </c>
    </row>
    <row r="8">
      <c r="A8" s="29" t="s">
        <v>13476</v>
      </c>
      <c r="D8" s="8" t="s">
        <v>13477</v>
      </c>
    </row>
    <row r="9">
      <c r="A9" s="29" t="s">
        <v>13478</v>
      </c>
    </row>
    <row r="10">
      <c r="A10" s="29" t="s">
        <v>13479</v>
      </c>
    </row>
    <row r="11">
      <c r="A11" s="29" t="s">
        <v>13480</v>
      </c>
      <c r="C11" s="27"/>
    </row>
    <row r="12">
      <c r="A12" s="29" t="s">
        <v>13481</v>
      </c>
      <c r="B12" s="29" t="s">
        <v>13482</v>
      </c>
      <c r="C12" s="29"/>
    </row>
    <row r="13">
      <c r="B13" s="29" t="s">
        <v>13483</v>
      </c>
    </row>
    <row r="14">
      <c r="A14" s="29" t="s">
        <v>13484</v>
      </c>
      <c r="B14" s="41"/>
      <c r="C14" s="29" t="s">
        <v>13485</v>
      </c>
    </row>
    <row r="15">
      <c r="A15" s="29" t="s">
        <v>13486</v>
      </c>
      <c r="B15" s="29" t="s">
        <v>13487</v>
      </c>
    </row>
    <row r="16">
      <c r="A16" s="29" t="s">
        <v>13488</v>
      </c>
      <c r="B16" s="29" t="s">
        <v>13489</v>
      </c>
    </row>
    <row r="17">
      <c r="B17" s="29" t="s">
        <v>13490</v>
      </c>
    </row>
    <row r="18">
      <c r="A18" s="29" t="s">
        <v>13491</v>
      </c>
      <c r="B18" s="29" t="s">
        <v>13492</v>
      </c>
    </row>
    <row r="19">
      <c r="A19" s="29" t="s">
        <v>13493</v>
      </c>
      <c r="B19" s="29" t="s">
        <v>13494</v>
      </c>
    </row>
    <row r="20">
      <c r="A20" s="29" t="s">
        <v>13495</v>
      </c>
      <c r="B20" s="29" t="s">
        <v>13496</v>
      </c>
    </row>
    <row r="21">
      <c r="A21" s="29" t="s">
        <v>13497</v>
      </c>
      <c r="B21" s="31" t="s">
        <v>13498</v>
      </c>
      <c r="C21" s="31" t="s">
        <v>13499</v>
      </c>
    </row>
    <row r="22">
      <c r="A22" s="29" t="s">
        <v>13500</v>
      </c>
    </row>
    <row r="23">
      <c r="A23" s="29" t="s">
        <v>66</v>
      </c>
      <c r="B23" s="29" t="s">
        <v>13501</v>
      </c>
      <c r="C23" s="29" t="s">
        <v>13502</v>
      </c>
    </row>
    <row r="24">
      <c r="A24" s="29" t="s">
        <v>13503</v>
      </c>
      <c r="B24" s="29" t="s">
        <v>13504</v>
      </c>
    </row>
    <row r="25">
      <c r="B25" s="29" t="s">
        <v>13505</v>
      </c>
    </row>
    <row r="26">
      <c r="A26" s="29" t="s">
        <v>13506</v>
      </c>
      <c r="B26" s="29" t="s">
        <v>13507</v>
      </c>
    </row>
    <row r="27">
      <c r="A27" s="29" t="s">
        <v>13508</v>
      </c>
      <c r="B27" s="29" t="s">
        <v>13509</v>
      </c>
    </row>
    <row r="28">
      <c r="A28" s="29" t="s">
        <v>13510</v>
      </c>
      <c r="B28" s="29" t="s">
        <v>13511</v>
      </c>
    </row>
    <row r="29">
      <c r="A29" s="29" t="s">
        <v>13512</v>
      </c>
      <c r="B29" s="41"/>
      <c r="C29" s="29" t="s">
        <v>13513</v>
      </c>
    </row>
    <row r="30">
      <c r="A30" s="29" t="s">
        <v>13514</v>
      </c>
      <c r="B30" s="41"/>
    </row>
    <row r="31">
      <c r="A31" s="29" t="s">
        <v>13515</v>
      </c>
      <c r="B31" s="41"/>
    </row>
    <row r="32">
      <c r="A32" s="29" t="s">
        <v>13516</v>
      </c>
      <c r="B32" s="29" t="s">
        <v>13517</v>
      </c>
    </row>
    <row r="33">
      <c r="A33" s="29" t="s">
        <v>13518</v>
      </c>
      <c r="B33" s="29" t="s">
        <v>13519</v>
      </c>
    </row>
    <row r="34">
      <c r="A34" s="29" t="s">
        <v>13520</v>
      </c>
      <c r="B34" s="29" t="s">
        <v>13521</v>
      </c>
    </row>
    <row r="35">
      <c r="B35" s="29" t="s">
        <v>13522</v>
      </c>
    </row>
    <row r="36">
      <c r="A36" s="29" t="s">
        <v>13523</v>
      </c>
      <c r="B36" s="29" t="s">
        <v>13524</v>
      </c>
    </row>
    <row r="37">
      <c r="A37" s="29" t="s">
        <v>13525</v>
      </c>
      <c r="B37" s="29" t="s">
        <v>13526</v>
      </c>
    </row>
    <row r="38">
      <c r="B38" s="29" t="s">
        <v>13527</v>
      </c>
    </row>
    <row r="39">
      <c r="A39" s="29" t="s">
        <v>13528</v>
      </c>
      <c r="B39" s="29" t="s">
        <v>13529</v>
      </c>
    </row>
    <row r="40">
      <c r="A40" s="29" t="s">
        <v>13530</v>
      </c>
      <c r="B40" s="29" t="s">
        <v>13531</v>
      </c>
    </row>
    <row r="41">
      <c r="A41" s="29" t="s">
        <v>13532</v>
      </c>
      <c r="B41" s="29" t="s">
        <v>13533</v>
      </c>
    </row>
    <row r="42">
      <c r="A42" s="29" t="s">
        <v>13534</v>
      </c>
      <c r="B42" s="29" t="s">
        <v>13535</v>
      </c>
    </row>
    <row r="43">
      <c r="A43" s="29" t="s">
        <v>13536</v>
      </c>
      <c r="B43" s="29" t="s">
        <v>13537</v>
      </c>
    </row>
    <row r="44">
      <c r="A44" s="29" t="s">
        <v>13538</v>
      </c>
      <c r="B44" s="29" t="s">
        <v>13539</v>
      </c>
    </row>
    <row r="45">
      <c r="A45" s="29" t="s">
        <v>13540</v>
      </c>
      <c r="B45" s="29" t="s">
        <v>13541</v>
      </c>
    </row>
    <row r="46">
      <c r="A46" s="29" t="s">
        <v>13542</v>
      </c>
      <c r="B46" s="29" t="s">
        <v>13543</v>
      </c>
      <c r="D46" s="8" t="s">
        <v>13544</v>
      </c>
    </row>
    <row r="47">
      <c r="A47" s="29" t="s">
        <v>13545</v>
      </c>
      <c r="B47" s="29" t="s">
        <v>13546</v>
      </c>
    </row>
    <row r="48">
      <c r="A48" s="29" t="s">
        <v>13547</v>
      </c>
      <c r="B48" s="29" t="s">
        <v>13548</v>
      </c>
    </row>
    <row r="49">
      <c r="A49" s="29" t="s">
        <v>13549</v>
      </c>
      <c r="B49" s="29" t="s">
        <v>13550</v>
      </c>
    </row>
    <row r="50">
      <c r="A50" s="29" t="s">
        <v>13551</v>
      </c>
      <c r="B50" s="29" t="s">
        <v>13552</v>
      </c>
    </row>
    <row r="51">
      <c r="A51" s="29" t="s">
        <v>13553</v>
      </c>
      <c r="B51" s="29" t="s">
        <v>13554</v>
      </c>
    </row>
    <row r="52">
      <c r="A52" s="29" t="s">
        <v>13555</v>
      </c>
      <c r="B52" s="29" t="s">
        <v>13556</v>
      </c>
    </row>
    <row r="53">
      <c r="A53" s="29" t="s">
        <v>13557</v>
      </c>
      <c r="B53" s="29" t="s">
        <v>13558</v>
      </c>
    </row>
    <row r="54">
      <c r="A54" s="29" t="s">
        <v>13559</v>
      </c>
      <c r="B54" s="29" t="s">
        <v>13560</v>
      </c>
    </row>
    <row r="55">
      <c r="A55" s="29" t="s">
        <v>13561</v>
      </c>
      <c r="B55" s="29" t="s">
        <v>13562</v>
      </c>
    </row>
    <row r="56">
      <c r="A56" s="29" t="s">
        <v>13563</v>
      </c>
      <c r="B56" s="29" t="s">
        <v>13564</v>
      </c>
    </row>
    <row r="57">
      <c r="A57" s="29" t="s">
        <v>2979</v>
      </c>
      <c r="B57" s="29" t="s">
        <v>13565</v>
      </c>
    </row>
    <row r="58">
      <c r="B58" s="29" t="s">
        <v>13566</v>
      </c>
    </row>
    <row r="59">
      <c r="A59" s="29" t="s">
        <v>13567</v>
      </c>
      <c r="B59" s="29" t="s">
        <v>13568</v>
      </c>
    </row>
    <row r="60">
      <c r="A60" s="29" t="s">
        <v>13569</v>
      </c>
      <c r="B60" s="29" t="s">
        <v>13570</v>
      </c>
    </row>
    <row r="61">
      <c r="A61" s="29" t="s">
        <v>13571</v>
      </c>
      <c r="B61" s="29" t="s">
        <v>13572</v>
      </c>
    </row>
    <row r="62">
      <c r="A62" s="29" t="s">
        <v>13573</v>
      </c>
      <c r="B62" s="29" t="s">
        <v>13574</v>
      </c>
    </row>
    <row r="63">
      <c r="A63" s="29" t="s">
        <v>13575</v>
      </c>
      <c r="B63" s="29" t="s">
        <v>13576</v>
      </c>
    </row>
    <row r="64">
      <c r="A64" s="29" t="s">
        <v>13577</v>
      </c>
      <c r="B64" s="29" t="s">
        <v>13578</v>
      </c>
      <c r="C64" s="169" t="s">
        <v>13579</v>
      </c>
    </row>
    <row r="65">
      <c r="A65" s="29" t="s">
        <v>13580</v>
      </c>
      <c r="B65" s="29" t="s">
        <v>13581</v>
      </c>
    </row>
    <row r="66">
      <c r="A66" s="29" t="s">
        <v>13582</v>
      </c>
      <c r="B66" s="29" t="s">
        <v>13583</v>
      </c>
    </row>
    <row r="67">
      <c r="A67" s="29" t="s">
        <v>13584</v>
      </c>
      <c r="B67" s="29" t="s">
        <v>13585</v>
      </c>
    </row>
    <row r="68">
      <c r="A68" s="29" t="s">
        <v>13586</v>
      </c>
      <c r="B68" s="29" t="s">
        <v>13587</v>
      </c>
    </row>
    <row r="69">
      <c r="A69" s="29" t="s">
        <v>13571</v>
      </c>
      <c r="B69" s="29" t="s">
        <v>13572</v>
      </c>
    </row>
    <row r="70">
      <c r="A70" s="41"/>
      <c r="B70" s="41"/>
    </row>
    <row r="71">
      <c r="A71" s="41"/>
      <c r="B71" s="41"/>
    </row>
    <row r="72">
      <c r="A72" s="41"/>
      <c r="B72" s="41"/>
    </row>
    <row r="73">
      <c r="A73" s="41"/>
      <c r="B73" s="41"/>
    </row>
    <row r="74">
      <c r="A74" s="41"/>
      <c r="B74" s="41"/>
    </row>
    <row r="75">
      <c r="A75" s="41"/>
      <c r="B75" s="41"/>
    </row>
    <row r="76">
      <c r="A76" s="41"/>
      <c r="B76" s="41"/>
    </row>
    <row r="77">
      <c r="A77" s="41"/>
      <c r="B77" s="41"/>
    </row>
    <row r="78">
      <c r="A78" s="41"/>
      <c r="B78" s="41"/>
    </row>
    <row r="79">
      <c r="A79" s="41"/>
      <c r="B79" s="41"/>
    </row>
    <row r="80">
      <c r="A80" s="41"/>
      <c r="B80" s="41"/>
    </row>
    <row r="81">
      <c r="A81" s="41"/>
      <c r="B81" s="41"/>
    </row>
    <row r="82">
      <c r="A82" s="41"/>
      <c r="B82" s="41"/>
    </row>
    <row r="83">
      <c r="A83" s="41"/>
      <c r="B83" s="41"/>
    </row>
    <row r="84">
      <c r="A84" s="41"/>
      <c r="B84" s="41"/>
    </row>
    <row r="85">
      <c r="A85" s="41"/>
      <c r="B85" s="41"/>
    </row>
    <row r="86">
      <c r="A86" s="41"/>
      <c r="B86" s="41"/>
    </row>
    <row r="87">
      <c r="A87" s="41"/>
      <c r="B87" s="41"/>
    </row>
    <row r="88">
      <c r="A88" s="41"/>
      <c r="B88" s="41"/>
    </row>
    <row r="89">
      <c r="A89" s="41"/>
      <c r="B89" s="41"/>
    </row>
    <row r="90">
      <c r="A90" s="41"/>
      <c r="B90" s="41"/>
    </row>
    <row r="91">
      <c r="A91" s="41"/>
      <c r="B91" s="41"/>
    </row>
    <row r="92">
      <c r="A92" s="41"/>
      <c r="B92" s="41"/>
    </row>
    <row r="93">
      <c r="A93" s="41"/>
      <c r="B93" s="41"/>
    </row>
    <row r="94">
      <c r="A94" s="41"/>
      <c r="B94" s="41"/>
    </row>
    <row r="95">
      <c r="A95" s="41"/>
      <c r="B95" s="41"/>
    </row>
    <row r="96">
      <c r="A96" s="41"/>
      <c r="B96" s="41"/>
    </row>
    <row r="97">
      <c r="A97" s="41"/>
      <c r="B97" s="41"/>
    </row>
    <row r="98">
      <c r="A98" s="41"/>
      <c r="B98" s="41"/>
    </row>
    <row r="99">
      <c r="A99" s="41"/>
      <c r="B99" s="41"/>
    </row>
    <row r="100">
      <c r="A100" s="41"/>
      <c r="B100" s="41"/>
    </row>
    <row r="101">
      <c r="A101" s="41"/>
      <c r="B101" s="41"/>
    </row>
    <row r="102">
      <c r="A102" s="41"/>
      <c r="B102" s="41"/>
    </row>
    <row r="103">
      <c r="A103" s="41"/>
      <c r="B103" s="41"/>
    </row>
    <row r="104">
      <c r="A104" s="41"/>
      <c r="B104" s="41"/>
    </row>
    <row r="105">
      <c r="A105" s="41"/>
      <c r="B105" s="41"/>
    </row>
    <row r="106">
      <c r="A106" s="41"/>
      <c r="B106" s="41"/>
    </row>
    <row r="107">
      <c r="A107" s="41"/>
      <c r="B107" s="41"/>
    </row>
    <row r="108">
      <c r="A108" s="41"/>
      <c r="B108" s="41"/>
    </row>
    <row r="109">
      <c r="A109" s="41"/>
      <c r="B109" s="41"/>
    </row>
    <row r="110">
      <c r="A110" s="41"/>
      <c r="B110" s="41"/>
    </row>
    <row r="111">
      <c r="A111" s="41"/>
      <c r="B111" s="41"/>
    </row>
    <row r="112">
      <c r="A112" s="41"/>
      <c r="B112" s="41"/>
    </row>
    <row r="113">
      <c r="A113" s="41"/>
      <c r="B113" s="41"/>
    </row>
    <row r="114">
      <c r="A114" s="41"/>
      <c r="B114" s="41"/>
    </row>
    <row r="115">
      <c r="A115" s="41"/>
      <c r="B115" s="41"/>
    </row>
    <row r="116">
      <c r="A116" s="41"/>
      <c r="B116" s="41"/>
    </row>
    <row r="117">
      <c r="A117" s="41"/>
      <c r="B117" s="41"/>
    </row>
    <row r="118">
      <c r="A118" s="41"/>
      <c r="B118" s="41"/>
    </row>
    <row r="119">
      <c r="A119" s="41"/>
      <c r="B119" s="41"/>
    </row>
    <row r="120">
      <c r="A120" s="41"/>
      <c r="B120" s="41"/>
    </row>
    <row r="121">
      <c r="A121" s="41"/>
      <c r="B121" s="41"/>
    </row>
    <row r="122">
      <c r="A122" s="41"/>
      <c r="B122" s="41"/>
    </row>
    <row r="123">
      <c r="A123" s="41"/>
      <c r="B123" s="41"/>
    </row>
    <row r="124">
      <c r="A124" s="41"/>
      <c r="B124" s="41"/>
    </row>
    <row r="125">
      <c r="A125" s="41"/>
      <c r="B125" s="41"/>
    </row>
    <row r="126">
      <c r="A126" s="41"/>
      <c r="B126" s="41"/>
    </row>
    <row r="127">
      <c r="A127" s="41"/>
      <c r="B127" s="41"/>
    </row>
    <row r="128">
      <c r="A128" s="41"/>
      <c r="B128" s="41"/>
    </row>
    <row r="129">
      <c r="A129" s="41"/>
      <c r="B129" s="41"/>
    </row>
    <row r="130">
      <c r="A130" s="41"/>
      <c r="B130" s="41"/>
    </row>
    <row r="131">
      <c r="A131" s="41"/>
      <c r="B131" s="41"/>
    </row>
    <row r="132">
      <c r="A132" s="41"/>
      <c r="B132" s="41"/>
    </row>
    <row r="133">
      <c r="A133" s="41"/>
      <c r="B133" s="41"/>
    </row>
    <row r="134">
      <c r="A134" s="41"/>
      <c r="B134" s="41"/>
    </row>
    <row r="135">
      <c r="A135" s="41"/>
      <c r="B135" s="41"/>
    </row>
    <row r="136">
      <c r="A136" s="41"/>
      <c r="B136" s="41"/>
    </row>
    <row r="137">
      <c r="A137" s="41"/>
      <c r="B137" s="41"/>
    </row>
    <row r="138">
      <c r="A138" s="41"/>
      <c r="B138" s="41"/>
    </row>
    <row r="139">
      <c r="A139" s="41"/>
      <c r="B139" s="41"/>
    </row>
    <row r="140">
      <c r="A140" s="41"/>
      <c r="B140" s="41"/>
    </row>
    <row r="141">
      <c r="A141" s="41"/>
      <c r="B141" s="41"/>
    </row>
    <row r="142">
      <c r="A142" s="41"/>
      <c r="B142" s="41"/>
    </row>
    <row r="143">
      <c r="A143" s="41"/>
      <c r="B143" s="41"/>
    </row>
    <row r="144">
      <c r="A144" s="41"/>
      <c r="B144" s="41"/>
    </row>
    <row r="145">
      <c r="A145" s="41"/>
      <c r="B145" s="41"/>
    </row>
    <row r="146">
      <c r="A146" s="41"/>
      <c r="B146" s="41"/>
    </row>
    <row r="147">
      <c r="A147" s="41"/>
      <c r="B147" s="41"/>
    </row>
    <row r="148">
      <c r="A148" s="41"/>
      <c r="B148" s="41"/>
    </row>
    <row r="149">
      <c r="A149" s="41"/>
      <c r="B149" s="41"/>
    </row>
    <row r="150">
      <c r="A150" s="41"/>
      <c r="B150" s="41"/>
    </row>
    <row r="151">
      <c r="A151" s="41"/>
      <c r="B151" s="41"/>
    </row>
    <row r="152">
      <c r="A152" s="41"/>
      <c r="B152" s="41"/>
    </row>
    <row r="153">
      <c r="A153" s="41"/>
      <c r="B153" s="41"/>
    </row>
    <row r="154">
      <c r="A154" s="41"/>
      <c r="B154" s="41"/>
    </row>
    <row r="155">
      <c r="A155" s="41"/>
      <c r="B155" s="41"/>
    </row>
    <row r="156">
      <c r="A156" s="41"/>
      <c r="B156" s="41"/>
    </row>
    <row r="157">
      <c r="A157" s="41"/>
      <c r="B157" s="41"/>
    </row>
    <row r="158">
      <c r="A158" s="41"/>
      <c r="B158" s="41"/>
    </row>
    <row r="159">
      <c r="A159" s="41"/>
      <c r="B159" s="41"/>
    </row>
    <row r="160">
      <c r="A160" s="41"/>
      <c r="B160" s="41"/>
    </row>
    <row r="161">
      <c r="A161" s="41"/>
      <c r="B161" s="41"/>
    </row>
    <row r="162">
      <c r="A162" s="41"/>
      <c r="B162" s="41"/>
    </row>
    <row r="163">
      <c r="A163" s="41"/>
      <c r="B163" s="41"/>
    </row>
    <row r="164">
      <c r="A164" s="41"/>
      <c r="B164" s="41"/>
    </row>
    <row r="165">
      <c r="A165" s="41"/>
      <c r="B165" s="41"/>
    </row>
    <row r="166">
      <c r="A166" s="41"/>
      <c r="B166" s="41"/>
    </row>
    <row r="167">
      <c r="A167" s="41"/>
      <c r="B167" s="41"/>
    </row>
    <row r="168">
      <c r="A168" s="41"/>
      <c r="B168" s="41"/>
    </row>
    <row r="169">
      <c r="A169" s="41"/>
      <c r="B169" s="41"/>
    </row>
    <row r="170">
      <c r="A170" s="41"/>
      <c r="B170" s="41"/>
    </row>
    <row r="171">
      <c r="A171" s="41"/>
      <c r="B171" s="41"/>
    </row>
    <row r="172">
      <c r="A172" s="41"/>
      <c r="B172" s="41"/>
    </row>
    <row r="173">
      <c r="A173" s="41"/>
      <c r="B173" s="41"/>
    </row>
    <row r="174">
      <c r="A174" s="41"/>
      <c r="B174" s="41"/>
    </row>
    <row r="175">
      <c r="A175" s="41"/>
      <c r="B175" s="41"/>
    </row>
    <row r="176">
      <c r="A176" s="41"/>
      <c r="B176" s="41"/>
    </row>
    <row r="177">
      <c r="A177" s="41"/>
      <c r="B177" s="41"/>
    </row>
    <row r="178">
      <c r="A178" s="41"/>
      <c r="B178" s="41"/>
    </row>
    <row r="179">
      <c r="A179" s="41"/>
      <c r="B179" s="41"/>
    </row>
    <row r="180">
      <c r="A180" s="41"/>
      <c r="B180" s="41"/>
    </row>
    <row r="181">
      <c r="A181" s="41"/>
      <c r="B181" s="41"/>
    </row>
    <row r="182">
      <c r="A182" s="41"/>
      <c r="B182" s="41"/>
    </row>
    <row r="183">
      <c r="A183" s="41"/>
      <c r="B183" s="41"/>
    </row>
    <row r="184">
      <c r="A184" s="41"/>
      <c r="B184" s="41"/>
    </row>
    <row r="185">
      <c r="A185" s="41"/>
      <c r="B185" s="41"/>
    </row>
    <row r="186">
      <c r="A186" s="41"/>
      <c r="B186" s="41"/>
    </row>
    <row r="187">
      <c r="A187" s="41"/>
      <c r="B187" s="41"/>
    </row>
    <row r="188">
      <c r="A188" s="41"/>
      <c r="B188" s="41"/>
    </row>
    <row r="189">
      <c r="A189" s="41"/>
      <c r="B189" s="41"/>
    </row>
    <row r="190">
      <c r="A190" s="41"/>
      <c r="B190" s="41"/>
    </row>
    <row r="191">
      <c r="A191" s="41"/>
      <c r="B191" s="41"/>
    </row>
    <row r="192">
      <c r="A192" s="41"/>
      <c r="B192" s="41"/>
    </row>
    <row r="193">
      <c r="A193" s="41"/>
      <c r="B193" s="41"/>
    </row>
    <row r="194">
      <c r="A194" s="41"/>
      <c r="B194" s="41"/>
    </row>
    <row r="195">
      <c r="A195" s="41"/>
      <c r="B195" s="41"/>
    </row>
    <row r="196">
      <c r="A196" s="41"/>
      <c r="B196" s="41"/>
    </row>
    <row r="197">
      <c r="A197" s="41"/>
      <c r="B197" s="41"/>
    </row>
    <row r="198">
      <c r="A198" s="41"/>
      <c r="B198" s="41"/>
    </row>
    <row r="199">
      <c r="A199" s="41"/>
      <c r="B199" s="41"/>
    </row>
    <row r="200">
      <c r="A200" s="41"/>
      <c r="B200" s="41"/>
    </row>
    <row r="201">
      <c r="A201" s="41"/>
      <c r="B201" s="41"/>
    </row>
    <row r="202">
      <c r="A202" s="41"/>
      <c r="B202" s="41"/>
    </row>
    <row r="203">
      <c r="A203" s="41"/>
      <c r="B203" s="41"/>
    </row>
    <row r="204">
      <c r="A204" s="41"/>
      <c r="B204" s="41"/>
    </row>
    <row r="205">
      <c r="A205" s="41"/>
      <c r="B205" s="41"/>
    </row>
    <row r="206">
      <c r="A206" s="41"/>
      <c r="B206" s="41"/>
    </row>
    <row r="207">
      <c r="A207" s="41"/>
      <c r="B207" s="41"/>
    </row>
    <row r="208">
      <c r="A208" s="41"/>
      <c r="B208" s="41"/>
    </row>
    <row r="209">
      <c r="A209" s="41"/>
      <c r="B209" s="41"/>
    </row>
    <row r="210">
      <c r="A210" s="41"/>
      <c r="B210" s="41"/>
    </row>
    <row r="211">
      <c r="A211" s="41"/>
      <c r="B211" s="41"/>
    </row>
    <row r="212">
      <c r="A212" s="41"/>
      <c r="B212" s="41"/>
    </row>
    <row r="213">
      <c r="A213" s="41"/>
      <c r="B213" s="41"/>
    </row>
    <row r="214">
      <c r="A214" s="41"/>
      <c r="B214" s="41"/>
    </row>
    <row r="215">
      <c r="A215" s="41"/>
      <c r="B215" s="41"/>
    </row>
    <row r="216">
      <c r="A216" s="41"/>
      <c r="B216" s="41"/>
    </row>
    <row r="217">
      <c r="A217" s="41"/>
      <c r="B217" s="41"/>
    </row>
    <row r="218">
      <c r="A218" s="41"/>
      <c r="B218" s="41"/>
    </row>
    <row r="219">
      <c r="A219" s="41"/>
      <c r="B219" s="41"/>
    </row>
    <row r="220">
      <c r="A220" s="41"/>
      <c r="B220" s="41"/>
    </row>
    <row r="221">
      <c r="A221" s="41"/>
      <c r="B221" s="41"/>
    </row>
    <row r="222">
      <c r="A222" s="41"/>
      <c r="B222" s="41"/>
    </row>
    <row r="223">
      <c r="A223" s="41"/>
      <c r="B223" s="41"/>
    </row>
    <row r="224">
      <c r="A224" s="41"/>
      <c r="B224" s="41"/>
    </row>
    <row r="225">
      <c r="A225" s="41"/>
      <c r="B225" s="41"/>
    </row>
    <row r="226">
      <c r="A226" s="41"/>
      <c r="B226" s="41"/>
    </row>
    <row r="227">
      <c r="A227" s="41"/>
      <c r="B227" s="41"/>
    </row>
    <row r="228">
      <c r="A228" s="41"/>
      <c r="B228" s="41"/>
    </row>
    <row r="229">
      <c r="A229" s="41"/>
      <c r="B229" s="41"/>
    </row>
    <row r="230">
      <c r="A230" s="41"/>
      <c r="B230" s="41"/>
    </row>
    <row r="231">
      <c r="A231" s="41"/>
      <c r="B231" s="41"/>
    </row>
    <row r="232">
      <c r="A232" s="41"/>
      <c r="B232" s="41"/>
    </row>
    <row r="233">
      <c r="A233" s="41"/>
      <c r="B233" s="41"/>
    </row>
    <row r="234">
      <c r="A234" s="41"/>
      <c r="B234" s="41"/>
    </row>
    <row r="235">
      <c r="A235" s="41"/>
      <c r="B235" s="41"/>
    </row>
    <row r="236">
      <c r="A236" s="41"/>
      <c r="B236" s="41"/>
    </row>
    <row r="237">
      <c r="A237" s="41"/>
      <c r="B237" s="41"/>
    </row>
    <row r="238">
      <c r="A238" s="41"/>
      <c r="B238" s="41"/>
    </row>
    <row r="239">
      <c r="A239" s="41"/>
      <c r="B239" s="41"/>
    </row>
    <row r="240">
      <c r="A240" s="41"/>
      <c r="B240" s="41"/>
    </row>
    <row r="241">
      <c r="A241" s="41"/>
      <c r="B241" s="41"/>
    </row>
    <row r="242">
      <c r="A242" s="41"/>
      <c r="B242" s="41"/>
    </row>
    <row r="243">
      <c r="A243" s="41"/>
      <c r="B243" s="41"/>
    </row>
    <row r="244">
      <c r="A244" s="41"/>
      <c r="B244" s="41"/>
    </row>
    <row r="245">
      <c r="A245" s="41"/>
      <c r="B245" s="41"/>
    </row>
    <row r="246">
      <c r="A246" s="41"/>
      <c r="B246" s="41"/>
    </row>
    <row r="247">
      <c r="A247" s="41"/>
      <c r="B247" s="41"/>
    </row>
    <row r="248">
      <c r="A248" s="41"/>
      <c r="B248" s="41"/>
    </row>
    <row r="249">
      <c r="A249" s="41"/>
      <c r="B249" s="41"/>
    </row>
    <row r="250">
      <c r="A250" s="41"/>
      <c r="B250" s="41"/>
    </row>
    <row r="251">
      <c r="A251" s="41"/>
      <c r="B251" s="41"/>
    </row>
    <row r="252">
      <c r="A252" s="41"/>
      <c r="B252" s="41"/>
    </row>
    <row r="253">
      <c r="A253" s="41"/>
      <c r="B253" s="41"/>
    </row>
    <row r="254">
      <c r="A254" s="41"/>
      <c r="B254" s="41"/>
    </row>
    <row r="255">
      <c r="A255" s="41"/>
      <c r="B255" s="41"/>
    </row>
    <row r="256">
      <c r="A256" s="41"/>
      <c r="B256" s="41"/>
    </row>
    <row r="257">
      <c r="A257" s="41"/>
      <c r="B257" s="41"/>
    </row>
    <row r="258">
      <c r="A258" s="41"/>
      <c r="B258" s="41"/>
    </row>
    <row r="259">
      <c r="A259" s="41"/>
      <c r="B259" s="41"/>
    </row>
    <row r="260">
      <c r="A260" s="41"/>
      <c r="B260" s="41"/>
    </row>
    <row r="261">
      <c r="A261" s="41"/>
      <c r="B261" s="41"/>
    </row>
    <row r="262">
      <c r="A262" s="41"/>
      <c r="B262" s="41"/>
    </row>
    <row r="263">
      <c r="A263" s="41"/>
      <c r="B263" s="41"/>
    </row>
    <row r="264">
      <c r="A264" s="41"/>
      <c r="B264" s="41"/>
    </row>
    <row r="265">
      <c r="A265" s="41"/>
      <c r="B265" s="41"/>
    </row>
    <row r="266">
      <c r="A266" s="41"/>
      <c r="B266" s="41"/>
    </row>
    <row r="267">
      <c r="A267" s="41"/>
      <c r="B267" s="41"/>
    </row>
    <row r="268">
      <c r="A268" s="41"/>
      <c r="B268" s="41"/>
    </row>
    <row r="269">
      <c r="A269" s="41"/>
      <c r="B269" s="41"/>
    </row>
    <row r="270">
      <c r="A270" s="41"/>
      <c r="B270" s="41"/>
    </row>
    <row r="271">
      <c r="A271" s="41"/>
      <c r="B271" s="41"/>
    </row>
    <row r="272">
      <c r="A272" s="41"/>
      <c r="B272" s="41"/>
    </row>
    <row r="273">
      <c r="A273" s="41"/>
      <c r="B273" s="41"/>
    </row>
    <row r="274">
      <c r="A274" s="41"/>
      <c r="B274" s="41"/>
    </row>
    <row r="275">
      <c r="A275" s="41"/>
      <c r="B275" s="41"/>
    </row>
    <row r="276">
      <c r="A276" s="41"/>
      <c r="B276" s="41"/>
    </row>
    <row r="277">
      <c r="A277" s="41"/>
      <c r="B277" s="41"/>
    </row>
    <row r="278">
      <c r="A278" s="41"/>
      <c r="B278" s="41"/>
    </row>
    <row r="279">
      <c r="A279" s="41"/>
      <c r="B279" s="41"/>
    </row>
    <row r="280">
      <c r="A280" s="41"/>
      <c r="B280" s="41"/>
    </row>
    <row r="281">
      <c r="A281" s="41"/>
      <c r="B281" s="41"/>
    </row>
    <row r="282">
      <c r="A282" s="41"/>
      <c r="B282" s="41"/>
    </row>
    <row r="283">
      <c r="A283" s="41"/>
      <c r="B283" s="41"/>
    </row>
    <row r="284">
      <c r="A284" s="41"/>
      <c r="B284" s="41"/>
    </row>
    <row r="285">
      <c r="A285" s="41"/>
      <c r="B285" s="41"/>
    </row>
    <row r="286">
      <c r="A286" s="41"/>
      <c r="B286" s="41"/>
    </row>
    <row r="287">
      <c r="A287" s="41"/>
      <c r="B287" s="41"/>
    </row>
    <row r="288">
      <c r="A288" s="41"/>
      <c r="B288" s="41"/>
    </row>
    <row r="289">
      <c r="A289" s="41"/>
      <c r="B289" s="41"/>
    </row>
    <row r="290">
      <c r="A290" s="41"/>
      <c r="B290" s="41"/>
    </row>
    <row r="291">
      <c r="A291" s="41"/>
      <c r="B291" s="41"/>
    </row>
    <row r="292">
      <c r="A292" s="41"/>
      <c r="B292" s="41"/>
    </row>
    <row r="293">
      <c r="A293" s="41"/>
      <c r="B293" s="41"/>
    </row>
    <row r="294">
      <c r="A294" s="41"/>
      <c r="B294" s="41"/>
    </row>
    <row r="295">
      <c r="A295" s="41"/>
      <c r="B295" s="41"/>
    </row>
    <row r="296">
      <c r="A296" s="41"/>
      <c r="B296" s="41"/>
    </row>
    <row r="297">
      <c r="A297" s="41"/>
      <c r="B297" s="41"/>
    </row>
    <row r="298">
      <c r="A298" s="41"/>
      <c r="B298" s="41"/>
    </row>
    <row r="299">
      <c r="A299" s="41"/>
      <c r="B299" s="41"/>
    </row>
    <row r="300">
      <c r="A300" s="41"/>
      <c r="B300" s="41"/>
    </row>
    <row r="301">
      <c r="A301" s="41"/>
      <c r="B301" s="41"/>
    </row>
    <row r="302">
      <c r="A302" s="41"/>
      <c r="B302" s="41"/>
    </row>
    <row r="303">
      <c r="A303" s="41"/>
      <c r="B303" s="41"/>
    </row>
    <row r="304">
      <c r="A304" s="41"/>
      <c r="B304" s="41"/>
    </row>
    <row r="305">
      <c r="A305" s="41"/>
      <c r="B305" s="41"/>
    </row>
    <row r="306">
      <c r="A306" s="41"/>
      <c r="B306" s="41"/>
    </row>
    <row r="307">
      <c r="A307" s="41"/>
      <c r="B307" s="41"/>
    </row>
    <row r="308">
      <c r="A308" s="41"/>
      <c r="B308" s="41"/>
    </row>
    <row r="309">
      <c r="A309" s="41"/>
      <c r="B309" s="41"/>
    </row>
    <row r="310">
      <c r="A310" s="41"/>
      <c r="B310" s="41"/>
    </row>
    <row r="311">
      <c r="A311" s="41"/>
      <c r="B311" s="41"/>
    </row>
    <row r="312">
      <c r="A312" s="41"/>
      <c r="B312" s="41"/>
    </row>
    <row r="313">
      <c r="A313" s="41"/>
      <c r="B313" s="41"/>
    </row>
    <row r="314">
      <c r="A314" s="41"/>
      <c r="B314" s="41"/>
    </row>
    <row r="315">
      <c r="A315" s="41"/>
      <c r="B315" s="41"/>
    </row>
    <row r="316">
      <c r="A316" s="41"/>
      <c r="B316" s="41"/>
    </row>
    <row r="317">
      <c r="A317" s="41"/>
      <c r="B317" s="41"/>
    </row>
    <row r="318">
      <c r="A318" s="41"/>
      <c r="B318" s="41"/>
    </row>
    <row r="319">
      <c r="A319" s="41"/>
      <c r="B319" s="41"/>
    </row>
    <row r="320">
      <c r="A320" s="41"/>
      <c r="B320" s="41"/>
    </row>
    <row r="321">
      <c r="A321" s="41"/>
      <c r="B321" s="41"/>
    </row>
    <row r="322">
      <c r="A322" s="41"/>
      <c r="B322" s="41"/>
    </row>
    <row r="323">
      <c r="A323" s="41"/>
      <c r="B323" s="41"/>
    </row>
    <row r="324">
      <c r="A324" s="41"/>
      <c r="B324" s="41"/>
    </row>
    <row r="325">
      <c r="A325" s="41"/>
      <c r="B325" s="41"/>
    </row>
    <row r="326">
      <c r="A326" s="41"/>
      <c r="B326" s="41"/>
    </row>
    <row r="327">
      <c r="A327" s="41"/>
      <c r="B327" s="41"/>
    </row>
    <row r="328">
      <c r="A328" s="41"/>
      <c r="B328" s="41"/>
    </row>
    <row r="329">
      <c r="A329" s="41"/>
      <c r="B329" s="41"/>
    </row>
    <row r="330">
      <c r="A330" s="41"/>
      <c r="B330" s="41"/>
    </row>
    <row r="331">
      <c r="A331" s="41"/>
      <c r="B331" s="41"/>
    </row>
    <row r="332">
      <c r="A332" s="41"/>
      <c r="B332" s="41"/>
    </row>
    <row r="333">
      <c r="A333" s="41"/>
      <c r="B333" s="41"/>
    </row>
    <row r="334">
      <c r="A334" s="41"/>
      <c r="B334" s="41"/>
    </row>
    <row r="335">
      <c r="A335" s="41"/>
      <c r="B335" s="41"/>
    </row>
    <row r="336">
      <c r="A336" s="41"/>
      <c r="B336" s="41"/>
    </row>
    <row r="337">
      <c r="A337" s="41"/>
      <c r="B337" s="41"/>
    </row>
    <row r="338">
      <c r="A338" s="41"/>
      <c r="B338" s="41"/>
    </row>
    <row r="339">
      <c r="A339" s="41"/>
      <c r="B339" s="41"/>
    </row>
    <row r="340">
      <c r="A340" s="41"/>
      <c r="B340" s="41"/>
    </row>
    <row r="341">
      <c r="A341" s="41"/>
      <c r="B341" s="41"/>
    </row>
    <row r="342">
      <c r="A342" s="41"/>
      <c r="B342" s="41"/>
    </row>
    <row r="343">
      <c r="A343" s="41"/>
      <c r="B343" s="41"/>
    </row>
    <row r="344">
      <c r="A344" s="41"/>
      <c r="B344" s="41"/>
    </row>
    <row r="345">
      <c r="A345" s="41"/>
      <c r="B345" s="41"/>
    </row>
    <row r="346">
      <c r="A346" s="41"/>
      <c r="B346" s="41"/>
    </row>
    <row r="347">
      <c r="A347" s="41"/>
      <c r="B347" s="41"/>
    </row>
    <row r="348">
      <c r="A348" s="41"/>
      <c r="B348" s="41"/>
    </row>
    <row r="349">
      <c r="A349" s="41"/>
      <c r="B349" s="41"/>
    </row>
    <row r="350">
      <c r="A350" s="41"/>
      <c r="B350" s="41"/>
    </row>
    <row r="351">
      <c r="A351" s="41"/>
      <c r="B351" s="41"/>
    </row>
    <row r="352">
      <c r="A352" s="41"/>
      <c r="B352" s="41"/>
    </row>
    <row r="353">
      <c r="A353" s="41"/>
      <c r="B353" s="41"/>
    </row>
    <row r="354">
      <c r="A354" s="41"/>
      <c r="B354" s="41"/>
    </row>
    <row r="355">
      <c r="A355" s="41"/>
      <c r="B355" s="41"/>
    </row>
    <row r="356">
      <c r="A356" s="41"/>
      <c r="B356" s="41"/>
    </row>
    <row r="357">
      <c r="A357" s="41"/>
      <c r="B357" s="41"/>
    </row>
    <row r="358">
      <c r="A358" s="41"/>
      <c r="B358" s="41"/>
    </row>
    <row r="359">
      <c r="A359" s="41"/>
      <c r="B359" s="41"/>
    </row>
    <row r="360">
      <c r="A360" s="41"/>
      <c r="B360" s="41"/>
    </row>
    <row r="361">
      <c r="A361" s="41"/>
      <c r="B361" s="41"/>
    </row>
    <row r="362">
      <c r="A362" s="41"/>
      <c r="B362" s="41"/>
    </row>
    <row r="363">
      <c r="A363" s="41"/>
      <c r="B363" s="41"/>
    </row>
    <row r="364">
      <c r="A364" s="41"/>
      <c r="B364" s="41"/>
    </row>
    <row r="365">
      <c r="A365" s="41"/>
      <c r="B365" s="41"/>
    </row>
    <row r="366">
      <c r="A366" s="41"/>
      <c r="B366" s="41"/>
    </row>
    <row r="367">
      <c r="A367" s="41"/>
      <c r="B367" s="41"/>
    </row>
    <row r="368">
      <c r="A368" s="41"/>
      <c r="B368" s="41"/>
    </row>
    <row r="369">
      <c r="A369" s="41"/>
      <c r="B369" s="41"/>
    </row>
    <row r="370">
      <c r="A370" s="41"/>
      <c r="B370" s="41"/>
    </row>
    <row r="371">
      <c r="A371" s="41"/>
      <c r="B371" s="41"/>
    </row>
    <row r="372">
      <c r="A372" s="41"/>
      <c r="B372" s="41"/>
    </row>
    <row r="373">
      <c r="A373" s="41"/>
      <c r="B373" s="41"/>
    </row>
    <row r="374">
      <c r="A374" s="41"/>
      <c r="B374" s="41"/>
    </row>
    <row r="375">
      <c r="A375" s="41"/>
      <c r="B375" s="41"/>
    </row>
    <row r="376">
      <c r="A376" s="41"/>
      <c r="B376" s="41"/>
    </row>
    <row r="377">
      <c r="A377" s="41"/>
      <c r="B377" s="41"/>
    </row>
    <row r="378">
      <c r="A378" s="41"/>
      <c r="B378" s="41"/>
    </row>
    <row r="379">
      <c r="A379" s="41"/>
      <c r="B379" s="41"/>
    </row>
    <row r="380">
      <c r="A380" s="41"/>
      <c r="B380" s="41"/>
    </row>
    <row r="381">
      <c r="A381" s="41"/>
      <c r="B381" s="41"/>
    </row>
    <row r="382">
      <c r="A382" s="41"/>
      <c r="B382" s="41"/>
    </row>
    <row r="383">
      <c r="A383" s="41"/>
      <c r="B383" s="41"/>
    </row>
    <row r="384">
      <c r="A384" s="41"/>
      <c r="B384" s="41"/>
    </row>
    <row r="385">
      <c r="A385" s="41"/>
      <c r="B385" s="41"/>
    </row>
    <row r="386">
      <c r="A386" s="41"/>
      <c r="B386" s="41"/>
    </row>
    <row r="387">
      <c r="A387" s="41"/>
      <c r="B387" s="41"/>
    </row>
    <row r="388">
      <c r="A388" s="41"/>
      <c r="B388" s="41"/>
    </row>
    <row r="389">
      <c r="A389" s="41"/>
      <c r="B389" s="41"/>
    </row>
    <row r="390">
      <c r="A390" s="41"/>
      <c r="B390" s="41"/>
    </row>
    <row r="391">
      <c r="A391" s="41"/>
      <c r="B391" s="41"/>
    </row>
    <row r="392">
      <c r="A392" s="41"/>
      <c r="B392" s="41"/>
    </row>
    <row r="393">
      <c r="A393" s="41"/>
      <c r="B393" s="41"/>
    </row>
    <row r="394">
      <c r="A394" s="41"/>
      <c r="B394" s="41"/>
    </row>
    <row r="395">
      <c r="A395" s="41"/>
      <c r="B395" s="41"/>
    </row>
    <row r="396">
      <c r="A396" s="41"/>
      <c r="B396" s="41"/>
    </row>
    <row r="397">
      <c r="A397" s="41"/>
      <c r="B397" s="41"/>
    </row>
    <row r="398">
      <c r="A398" s="41"/>
      <c r="B398" s="41"/>
    </row>
    <row r="399">
      <c r="A399" s="41"/>
      <c r="B399" s="41"/>
    </row>
    <row r="400">
      <c r="A400" s="41"/>
      <c r="B400" s="41"/>
    </row>
    <row r="401">
      <c r="A401" s="41"/>
      <c r="B401" s="41"/>
    </row>
    <row r="402">
      <c r="A402" s="41"/>
      <c r="B402" s="41"/>
    </row>
    <row r="403">
      <c r="A403" s="41"/>
      <c r="B403" s="41"/>
    </row>
    <row r="404">
      <c r="A404" s="41"/>
      <c r="B404" s="41"/>
    </row>
    <row r="405">
      <c r="A405" s="41"/>
      <c r="B405" s="41"/>
    </row>
    <row r="406">
      <c r="A406" s="41"/>
      <c r="B406" s="41"/>
    </row>
    <row r="407">
      <c r="A407" s="41"/>
      <c r="B407" s="41"/>
    </row>
    <row r="408">
      <c r="A408" s="41"/>
      <c r="B408" s="41"/>
    </row>
    <row r="409">
      <c r="A409" s="41"/>
      <c r="B409" s="41"/>
    </row>
    <row r="410">
      <c r="A410" s="41"/>
      <c r="B410" s="41"/>
    </row>
    <row r="411">
      <c r="A411" s="41"/>
      <c r="B411" s="41"/>
    </row>
    <row r="412">
      <c r="A412" s="41"/>
      <c r="B412" s="41"/>
    </row>
    <row r="413">
      <c r="A413" s="41"/>
      <c r="B413" s="41"/>
    </row>
    <row r="414">
      <c r="A414" s="41"/>
      <c r="B414" s="41"/>
    </row>
    <row r="415">
      <c r="A415" s="41"/>
      <c r="B415" s="41"/>
    </row>
    <row r="416">
      <c r="A416" s="41"/>
      <c r="B416" s="41"/>
    </row>
    <row r="417">
      <c r="A417" s="41"/>
      <c r="B417" s="41"/>
    </row>
    <row r="418">
      <c r="A418" s="41"/>
      <c r="B418" s="41"/>
    </row>
    <row r="419">
      <c r="A419" s="41"/>
      <c r="B419" s="41"/>
    </row>
    <row r="420">
      <c r="A420" s="41"/>
      <c r="B420" s="41"/>
    </row>
    <row r="421">
      <c r="A421" s="41"/>
      <c r="B421" s="41"/>
    </row>
    <row r="422">
      <c r="A422" s="41"/>
      <c r="B422" s="41"/>
    </row>
    <row r="423">
      <c r="A423" s="41"/>
      <c r="B423" s="41"/>
    </row>
    <row r="424">
      <c r="A424" s="41"/>
      <c r="B424" s="41"/>
    </row>
    <row r="425">
      <c r="A425" s="41"/>
      <c r="B425" s="41"/>
    </row>
    <row r="426">
      <c r="A426" s="41"/>
      <c r="B426" s="41"/>
    </row>
    <row r="427">
      <c r="A427" s="41"/>
      <c r="B427" s="41"/>
    </row>
    <row r="428">
      <c r="A428" s="41"/>
      <c r="B428" s="41"/>
    </row>
    <row r="429">
      <c r="A429" s="41"/>
      <c r="B429" s="41"/>
    </row>
    <row r="430">
      <c r="A430" s="41"/>
      <c r="B430" s="41"/>
    </row>
    <row r="431">
      <c r="A431" s="41"/>
      <c r="B431" s="41"/>
    </row>
    <row r="432">
      <c r="A432" s="41"/>
      <c r="B432" s="41"/>
    </row>
    <row r="433">
      <c r="A433" s="41"/>
      <c r="B433" s="41"/>
    </row>
    <row r="434">
      <c r="A434" s="41"/>
      <c r="B434" s="41"/>
    </row>
    <row r="435">
      <c r="A435" s="41"/>
      <c r="B435" s="41"/>
    </row>
    <row r="436">
      <c r="A436" s="41"/>
      <c r="B436" s="41"/>
    </row>
    <row r="437">
      <c r="A437" s="41"/>
      <c r="B437" s="41"/>
    </row>
    <row r="438">
      <c r="A438" s="41"/>
      <c r="B438" s="41"/>
    </row>
    <row r="439">
      <c r="A439" s="41"/>
      <c r="B439" s="41"/>
    </row>
    <row r="440">
      <c r="A440" s="41"/>
      <c r="B440" s="41"/>
    </row>
    <row r="441">
      <c r="A441" s="41"/>
      <c r="B441" s="41"/>
    </row>
    <row r="442">
      <c r="A442" s="41"/>
      <c r="B442" s="41"/>
    </row>
    <row r="443">
      <c r="A443" s="41"/>
      <c r="B443" s="41"/>
    </row>
    <row r="444">
      <c r="A444" s="41"/>
      <c r="B444" s="41"/>
    </row>
    <row r="445">
      <c r="A445" s="41"/>
      <c r="B445" s="41"/>
    </row>
    <row r="446">
      <c r="A446" s="41"/>
      <c r="B446" s="41"/>
    </row>
    <row r="447">
      <c r="A447" s="41"/>
      <c r="B447" s="41"/>
    </row>
    <row r="448">
      <c r="A448" s="41"/>
      <c r="B448" s="41"/>
    </row>
    <row r="449">
      <c r="A449" s="41"/>
      <c r="B449" s="41"/>
    </row>
    <row r="450">
      <c r="A450" s="41"/>
      <c r="B450" s="41"/>
    </row>
    <row r="451">
      <c r="A451" s="41"/>
      <c r="B451" s="41"/>
    </row>
    <row r="452">
      <c r="A452" s="41"/>
      <c r="B452" s="41"/>
    </row>
    <row r="453">
      <c r="A453" s="41"/>
      <c r="B453" s="41"/>
    </row>
    <row r="454">
      <c r="A454" s="41"/>
      <c r="B454" s="41"/>
    </row>
    <row r="455">
      <c r="A455" s="41"/>
      <c r="B455" s="41"/>
    </row>
    <row r="456">
      <c r="A456" s="41"/>
      <c r="B456" s="41"/>
    </row>
    <row r="457">
      <c r="A457" s="41"/>
      <c r="B457" s="41"/>
    </row>
    <row r="458">
      <c r="A458" s="41"/>
      <c r="B458" s="41"/>
    </row>
    <row r="459">
      <c r="A459" s="41"/>
      <c r="B459" s="41"/>
    </row>
    <row r="460">
      <c r="A460" s="41"/>
      <c r="B460" s="41"/>
    </row>
    <row r="461">
      <c r="A461" s="41"/>
      <c r="B461" s="41"/>
    </row>
    <row r="462">
      <c r="A462" s="41"/>
      <c r="B462" s="41"/>
    </row>
    <row r="463">
      <c r="A463" s="41"/>
      <c r="B463" s="41"/>
    </row>
    <row r="464">
      <c r="A464" s="41"/>
      <c r="B464" s="41"/>
    </row>
    <row r="465">
      <c r="A465" s="41"/>
      <c r="B465" s="41"/>
    </row>
    <row r="466">
      <c r="A466" s="41"/>
      <c r="B466" s="41"/>
    </row>
    <row r="467">
      <c r="A467" s="41"/>
      <c r="B467" s="41"/>
    </row>
    <row r="468">
      <c r="A468" s="41"/>
      <c r="B468" s="41"/>
    </row>
    <row r="469">
      <c r="A469" s="41"/>
      <c r="B469" s="41"/>
    </row>
    <row r="470">
      <c r="A470" s="41"/>
      <c r="B470" s="41"/>
    </row>
    <row r="471">
      <c r="A471" s="41"/>
      <c r="B471" s="41"/>
    </row>
    <row r="472">
      <c r="A472" s="41"/>
      <c r="B472" s="41"/>
    </row>
    <row r="473">
      <c r="A473" s="41"/>
      <c r="B473" s="41"/>
    </row>
    <row r="474">
      <c r="A474" s="41"/>
      <c r="B474" s="41"/>
    </row>
    <row r="475">
      <c r="A475" s="41"/>
      <c r="B475" s="41"/>
    </row>
    <row r="476">
      <c r="A476" s="41"/>
      <c r="B476" s="41"/>
    </row>
    <row r="477">
      <c r="A477" s="41"/>
      <c r="B477" s="41"/>
    </row>
    <row r="478">
      <c r="A478" s="41"/>
      <c r="B478" s="41"/>
    </row>
    <row r="479">
      <c r="A479" s="41"/>
      <c r="B479" s="41"/>
    </row>
    <row r="480">
      <c r="A480" s="41"/>
      <c r="B480" s="41"/>
    </row>
    <row r="481">
      <c r="A481" s="41"/>
      <c r="B481" s="41"/>
    </row>
    <row r="482">
      <c r="A482" s="41"/>
      <c r="B482" s="41"/>
    </row>
    <row r="483">
      <c r="A483" s="41"/>
      <c r="B483" s="41"/>
    </row>
    <row r="484">
      <c r="A484" s="41"/>
      <c r="B484" s="41"/>
    </row>
    <row r="485">
      <c r="A485" s="41"/>
      <c r="B485" s="41"/>
    </row>
    <row r="486">
      <c r="A486" s="41"/>
      <c r="B486" s="41"/>
    </row>
    <row r="487">
      <c r="A487" s="41"/>
      <c r="B487" s="41"/>
    </row>
    <row r="488">
      <c r="A488" s="41"/>
      <c r="B488" s="41"/>
    </row>
    <row r="489">
      <c r="A489" s="41"/>
      <c r="B489" s="41"/>
    </row>
    <row r="490">
      <c r="A490" s="41"/>
      <c r="B490" s="41"/>
    </row>
    <row r="491">
      <c r="A491" s="41"/>
      <c r="B491" s="41"/>
    </row>
    <row r="492">
      <c r="A492" s="41"/>
      <c r="B492" s="41"/>
    </row>
    <row r="493">
      <c r="A493" s="41"/>
      <c r="B493" s="41"/>
    </row>
    <row r="494">
      <c r="A494" s="41"/>
      <c r="B494" s="41"/>
    </row>
    <row r="495">
      <c r="A495" s="41"/>
      <c r="B495" s="41"/>
    </row>
    <row r="496">
      <c r="A496" s="41"/>
      <c r="B496" s="41"/>
    </row>
    <row r="497">
      <c r="A497" s="41"/>
      <c r="B497" s="41"/>
    </row>
    <row r="498">
      <c r="A498" s="41"/>
      <c r="B498" s="41"/>
    </row>
    <row r="499">
      <c r="A499" s="41"/>
      <c r="B499" s="41"/>
    </row>
    <row r="500">
      <c r="A500" s="41"/>
      <c r="B500" s="41"/>
    </row>
    <row r="501">
      <c r="A501" s="41"/>
      <c r="B501" s="41"/>
    </row>
    <row r="502">
      <c r="A502" s="41"/>
      <c r="B502" s="41"/>
    </row>
    <row r="503">
      <c r="A503" s="41"/>
      <c r="B503" s="41"/>
    </row>
    <row r="504">
      <c r="A504" s="41"/>
      <c r="B504" s="41"/>
    </row>
    <row r="505">
      <c r="A505" s="41"/>
      <c r="B505" s="41"/>
    </row>
    <row r="506">
      <c r="A506" s="41"/>
      <c r="B506" s="41"/>
    </row>
    <row r="507">
      <c r="A507" s="41"/>
      <c r="B507" s="41"/>
    </row>
    <row r="508">
      <c r="A508" s="41"/>
      <c r="B508" s="41"/>
    </row>
    <row r="509">
      <c r="A509" s="41"/>
      <c r="B509" s="41"/>
    </row>
    <row r="510">
      <c r="A510" s="41"/>
      <c r="B510" s="41"/>
    </row>
    <row r="511">
      <c r="A511" s="41"/>
      <c r="B511" s="41"/>
    </row>
    <row r="512">
      <c r="A512" s="41"/>
      <c r="B512" s="41"/>
    </row>
    <row r="513">
      <c r="A513" s="41"/>
      <c r="B513" s="41"/>
    </row>
    <row r="514">
      <c r="A514" s="41"/>
      <c r="B514" s="41"/>
    </row>
    <row r="515">
      <c r="A515" s="41"/>
      <c r="B515" s="41"/>
    </row>
    <row r="516">
      <c r="A516" s="41"/>
      <c r="B516" s="41"/>
    </row>
    <row r="517">
      <c r="A517" s="41"/>
      <c r="B517" s="41"/>
    </row>
    <row r="518">
      <c r="A518" s="41"/>
      <c r="B518" s="41"/>
    </row>
    <row r="519">
      <c r="A519" s="41"/>
      <c r="B519" s="41"/>
    </row>
    <row r="520">
      <c r="A520" s="41"/>
      <c r="B520" s="41"/>
    </row>
    <row r="521">
      <c r="A521" s="41"/>
      <c r="B521" s="41"/>
    </row>
    <row r="522">
      <c r="A522" s="41"/>
      <c r="B522" s="41"/>
    </row>
    <row r="523">
      <c r="A523" s="41"/>
      <c r="B523" s="41"/>
    </row>
    <row r="524">
      <c r="A524" s="41"/>
      <c r="B524" s="41"/>
    </row>
    <row r="525">
      <c r="A525" s="41"/>
      <c r="B525" s="41"/>
    </row>
    <row r="526">
      <c r="A526" s="41"/>
      <c r="B526" s="41"/>
    </row>
    <row r="527">
      <c r="A527" s="41"/>
      <c r="B527" s="41"/>
    </row>
    <row r="528">
      <c r="A528" s="41"/>
      <c r="B528" s="41"/>
    </row>
    <row r="529">
      <c r="A529" s="41"/>
      <c r="B529" s="41"/>
    </row>
    <row r="530">
      <c r="A530" s="41"/>
      <c r="B530" s="41"/>
    </row>
    <row r="531">
      <c r="A531" s="41"/>
      <c r="B531" s="41"/>
    </row>
    <row r="532">
      <c r="A532" s="41"/>
      <c r="B532" s="41"/>
    </row>
    <row r="533">
      <c r="A533" s="41"/>
      <c r="B533" s="41"/>
    </row>
    <row r="534">
      <c r="A534" s="41"/>
      <c r="B534" s="41"/>
    </row>
    <row r="535">
      <c r="A535" s="41"/>
      <c r="B535" s="41"/>
    </row>
    <row r="536">
      <c r="A536" s="41"/>
      <c r="B536" s="41"/>
    </row>
    <row r="537">
      <c r="A537" s="41"/>
      <c r="B537" s="41"/>
    </row>
    <row r="538">
      <c r="A538" s="41"/>
      <c r="B538" s="41"/>
    </row>
    <row r="539">
      <c r="A539" s="41"/>
      <c r="B539" s="41"/>
    </row>
    <row r="540">
      <c r="A540" s="41"/>
      <c r="B540" s="41"/>
    </row>
    <row r="541">
      <c r="A541" s="41"/>
      <c r="B541" s="41"/>
    </row>
    <row r="542">
      <c r="A542" s="41"/>
      <c r="B542" s="41"/>
    </row>
    <row r="543">
      <c r="A543" s="41"/>
      <c r="B543" s="41"/>
    </row>
    <row r="544">
      <c r="A544" s="41"/>
      <c r="B544" s="41"/>
    </row>
    <row r="545">
      <c r="A545" s="41"/>
      <c r="B545" s="41"/>
    </row>
    <row r="546">
      <c r="A546" s="41"/>
      <c r="B546" s="41"/>
    </row>
    <row r="547">
      <c r="A547" s="41"/>
      <c r="B547" s="41"/>
    </row>
    <row r="548">
      <c r="A548" s="41"/>
      <c r="B548" s="41"/>
    </row>
    <row r="549">
      <c r="A549" s="41"/>
      <c r="B549" s="41"/>
    </row>
    <row r="550">
      <c r="A550" s="41"/>
      <c r="B550" s="41"/>
    </row>
    <row r="551">
      <c r="A551" s="41"/>
      <c r="B551" s="41"/>
    </row>
    <row r="552">
      <c r="A552" s="41"/>
      <c r="B552" s="41"/>
    </row>
    <row r="553">
      <c r="A553" s="41"/>
      <c r="B553" s="41"/>
    </row>
    <row r="554">
      <c r="A554" s="41"/>
      <c r="B554" s="41"/>
    </row>
    <row r="555">
      <c r="A555" s="41"/>
      <c r="B555" s="41"/>
    </row>
    <row r="556">
      <c r="A556" s="41"/>
      <c r="B556" s="41"/>
    </row>
    <row r="557">
      <c r="A557" s="41"/>
      <c r="B557" s="41"/>
    </row>
    <row r="558">
      <c r="A558" s="41"/>
      <c r="B558" s="41"/>
    </row>
    <row r="559">
      <c r="A559" s="41"/>
      <c r="B559" s="41"/>
    </row>
    <row r="560">
      <c r="A560" s="41"/>
      <c r="B560" s="41"/>
    </row>
    <row r="561">
      <c r="A561" s="41"/>
      <c r="B561" s="41"/>
    </row>
    <row r="562">
      <c r="A562" s="41"/>
      <c r="B562" s="41"/>
    </row>
    <row r="563">
      <c r="A563" s="41"/>
      <c r="B563" s="41"/>
    </row>
    <row r="564">
      <c r="A564" s="41"/>
      <c r="B564" s="41"/>
    </row>
    <row r="565">
      <c r="A565" s="41"/>
      <c r="B565" s="41"/>
    </row>
    <row r="566">
      <c r="A566" s="41"/>
      <c r="B566" s="41"/>
    </row>
    <row r="567">
      <c r="A567" s="41"/>
      <c r="B567" s="41"/>
    </row>
    <row r="568">
      <c r="A568" s="41"/>
      <c r="B568" s="41"/>
    </row>
    <row r="569">
      <c r="A569" s="41"/>
      <c r="B569" s="41"/>
    </row>
    <row r="570">
      <c r="A570" s="41"/>
      <c r="B570" s="41"/>
    </row>
    <row r="571">
      <c r="A571" s="41"/>
      <c r="B571" s="41"/>
    </row>
    <row r="572">
      <c r="A572" s="41"/>
      <c r="B572" s="41"/>
    </row>
    <row r="573">
      <c r="A573" s="41"/>
      <c r="B573" s="41"/>
    </row>
    <row r="574">
      <c r="A574" s="41"/>
      <c r="B574" s="41"/>
    </row>
    <row r="575">
      <c r="A575" s="41"/>
      <c r="B575" s="41"/>
    </row>
    <row r="576">
      <c r="A576" s="41"/>
      <c r="B576" s="41"/>
    </row>
    <row r="577">
      <c r="A577" s="41"/>
      <c r="B577" s="41"/>
    </row>
    <row r="578">
      <c r="A578" s="41"/>
      <c r="B578" s="41"/>
    </row>
    <row r="579">
      <c r="A579" s="41"/>
      <c r="B579" s="41"/>
    </row>
    <row r="580">
      <c r="A580" s="41"/>
      <c r="B580" s="41"/>
    </row>
    <row r="581">
      <c r="A581" s="41"/>
      <c r="B581" s="41"/>
    </row>
    <row r="582">
      <c r="A582" s="41"/>
      <c r="B582" s="41"/>
    </row>
    <row r="583">
      <c r="A583" s="41"/>
      <c r="B583" s="41"/>
    </row>
    <row r="584">
      <c r="A584" s="41"/>
      <c r="B584" s="41"/>
    </row>
    <row r="585">
      <c r="A585" s="41"/>
      <c r="B585" s="41"/>
    </row>
    <row r="586">
      <c r="A586" s="41"/>
      <c r="B586" s="41"/>
    </row>
    <row r="587">
      <c r="A587" s="41"/>
      <c r="B587" s="41"/>
    </row>
    <row r="588">
      <c r="A588" s="41"/>
      <c r="B588" s="41"/>
    </row>
    <row r="589">
      <c r="A589" s="41"/>
      <c r="B589" s="41"/>
    </row>
    <row r="590">
      <c r="A590" s="41"/>
      <c r="B590" s="41"/>
    </row>
    <row r="591">
      <c r="A591" s="41"/>
      <c r="B591" s="41"/>
    </row>
    <row r="592">
      <c r="A592" s="41"/>
      <c r="B592" s="41"/>
    </row>
    <row r="593">
      <c r="A593" s="41"/>
      <c r="B593" s="41"/>
    </row>
    <row r="594">
      <c r="A594" s="41"/>
      <c r="B594" s="41"/>
    </row>
    <row r="595">
      <c r="A595" s="41"/>
      <c r="B595" s="41"/>
    </row>
    <row r="596">
      <c r="A596" s="41"/>
      <c r="B596" s="41"/>
    </row>
    <row r="597">
      <c r="A597" s="41"/>
      <c r="B597" s="41"/>
    </row>
    <row r="598">
      <c r="A598" s="41"/>
      <c r="B598" s="41"/>
    </row>
    <row r="599">
      <c r="A599" s="41"/>
      <c r="B599" s="41"/>
    </row>
    <row r="600">
      <c r="A600" s="41"/>
      <c r="B600" s="41"/>
    </row>
    <row r="601">
      <c r="A601" s="41"/>
      <c r="B601" s="41"/>
    </row>
    <row r="602">
      <c r="A602" s="41"/>
      <c r="B602" s="41"/>
    </row>
    <row r="603">
      <c r="A603" s="41"/>
      <c r="B603" s="41"/>
    </row>
    <row r="604">
      <c r="A604" s="41"/>
      <c r="B604" s="41"/>
    </row>
    <row r="605">
      <c r="A605" s="41"/>
      <c r="B605" s="41"/>
    </row>
    <row r="606">
      <c r="A606" s="41"/>
      <c r="B606" s="41"/>
    </row>
    <row r="607">
      <c r="A607" s="41"/>
      <c r="B607" s="41"/>
    </row>
    <row r="608">
      <c r="A608" s="41"/>
      <c r="B608" s="41"/>
    </row>
    <row r="609">
      <c r="A609" s="41"/>
      <c r="B609" s="41"/>
    </row>
    <row r="610">
      <c r="A610" s="41"/>
      <c r="B610" s="41"/>
    </row>
    <row r="611">
      <c r="A611" s="41"/>
      <c r="B611" s="41"/>
    </row>
    <row r="612">
      <c r="A612" s="41"/>
      <c r="B612" s="41"/>
    </row>
    <row r="613">
      <c r="A613" s="41"/>
      <c r="B613" s="41"/>
    </row>
    <row r="614">
      <c r="A614" s="41"/>
      <c r="B614" s="41"/>
    </row>
    <row r="615">
      <c r="A615" s="41"/>
      <c r="B615" s="41"/>
    </row>
    <row r="616">
      <c r="A616" s="41"/>
      <c r="B616" s="41"/>
    </row>
    <row r="617">
      <c r="A617" s="41"/>
      <c r="B617" s="41"/>
    </row>
    <row r="618">
      <c r="A618" s="41"/>
      <c r="B618" s="41"/>
    </row>
    <row r="619">
      <c r="A619" s="41"/>
      <c r="B619" s="41"/>
    </row>
    <row r="620">
      <c r="A620" s="41"/>
      <c r="B620" s="41"/>
    </row>
    <row r="621">
      <c r="A621" s="41"/>
      <c r="B621" s="41"/>
    </row>
    <row r="622">
      <c r="A622" s="41"/>
      <c r="B622" s="41"/>
    </row>
    <row r="623">
      <c r="A623" s="41"/>
      <c r="B623" s="41"/>
    </row>
    <row r="624">
      <c r="A624" s="41"/>
      <c r="B624" s="41"/>
    </row>
    <row r="625">
      <c r="A625" s="41"/>
      <c r="B625" s="41"/>
    </row>
    <row r="626">
      <c r="A626" s="41"/>
      <c r="B626" s="41"/>
    </row>
    <row r="627">
      <c r="A627" s="41"/>
      <c r="B627" s="41"/>
    </row>
    <row r="628">
      <c r="A628" s="41"/>
      <c r="B628" s="41"/>
    </row>
    <row r="629">
      <c r="A629" s="41"/>
      <c r="B629" s="41"/>
    </row>
    <row r="630">
      <c r="A630" s="41"/>
      <c r="B630" s="41"/>
    </row>
    <row r="631">
      <c r="A631" s="41"/>
      <c r="B631" s="41"/>
    </row>
    <row r="632">
      <c r="A632" s="41"/>
      <c r="B632" s="41"/>
    </row>
    <row r="633">
      <c r="A633" s="41"/>
      <c r="B633" s="41"/>
    </row>
    <row r="634">
      <c r="A634" s="41"/>
      <c r="B634" s="41"/>
    </row>
    <row r="635">
      <c r="A635" s="41"/>
      <c r="B635" s="41"/>
    </row>
    <row r="636">
      <c r="A636" s="41"/>
      <c r="B636" s="41"/>
    </row>
    <row r="637">
      <c r="A637" s="41"/>
      <c r="B637" s="41"/>
    </row>
    <row r="638">
      <c r="A638" s="41"/>
      <c r="B638" s="41"/>
    </row>
    <row r="639">
      <c r="A639" s="41"/>
      <c r="B639" s="41"/>
    </row>
    <row r="640">
      <c r="A640" s="41"/>
      <c r="B640" s="41"/>
    </row>
    <row r="641">
      <c r="A641" s="41"/>
      <c r="B641" s="41"/>
    </row>
    <row r="642">
      <c r="A642" s="41"/>
      <c r="B642" s="41"/>
    </row>
    <row r="643">
      <c r="A643" s="41"/>
      <c r="B643" s="41"/>
    </row>
    <row r="644">
      <c r="A644" s="41"/>
      <c r="B644" s="41"/>
    </row>
    <row r="645">
      <c r="A645" s="41"/>
      <c r="B645" s="41"/>
    </row>
    <row r="646">
      <c r="A646" s="41"/>
      <c r="B646" s="41"/>
    </row>
    <row r="647">
      <c r="A647" s="41"/>
      <c r="B647" s="41"/>
    </row>
    <row r="648">
      <c r="A648" s="41"/>
      <c r="B648" s="41"/>
    </row>
    <row r="649">
      <c r="A649" s="41"/>
      <c r="B649" s="41"/>
    </row>
    <row r="650">
      <c r="A650" s="41"/>
      <c r="B650" s="41"/>
    </row>
    <row r="651">
      <c r="A651" s="41"/>
      <c r="B651" s="41"/>
    </row>
    <row r="652">
      <c r="A652" s="41"/>
      <c r="B652" s="41"/>
    </row>
    <row r="653">
      <c r="A653" s="41"/>
      <c r="B653" s="41"/>
    </row>
    <row r="654">
      <c r="A654" s="41"/>
      <c r="B654" s="41"/>
    </row>
    <row r="655">
      <c r="A655" s="41"/>
      <c r="B655" s="41"/>
    </row>
    <row r="656">
      <c r="A656" s="41"/>
      <c r="B656" s="41"/>
    </row>
    <row r="657">
      <c r="A657" s="41"/>
      <c r="B657" s="41"/>
    </row>
    <row r="658">
      <c r="A658" s="41"/>
      <c r="B658" s="41"/>
    </row>
    <row r="659">
      <c r="A659" s="41"/>
      <c r="B659" s="41"/>
    </row>
    <row r="660">
      <c r="A660" s="41"/>
      <c r="B660" s="41"/>
    </row>
    <row r="661">
      <c r="A661" s="41"/>
      <c r="B661" s="41"/>
    </row>
    <row r="662">
      <c r="A662" s="41"/>
      <c r="B662" s="41"/>
    </row>
    <row r="663">
      <c r="A663" s="41"/>
      <c r="B663" s="41"/>
    </row>
    <row r="664">
      <c r="A664" s="41"/>
      <c r="B664" s="41"/>
    </row>
    <row r="665">
      <c r="A665" s="41"/>
      <c r="B665" s="41"/>
    </row>
    <row r="666">
      <c r="A666" s="41"/>
      <c r="B666" s="41"/>
    </row>
    <row r="667">
      <c r="A667" s="41"/>
      <c r="B667" s="41"/>
    </row>
    <row r="668">
      <c r="A668" s="41"/>
      <c r="B668" s="41"/>
    </row>
    <row r="669">
      <c r="A669" s="41"/>
      <c r="B669" s="41"/>
    </row>
    <row r="670">
      <c r="A670" s="41"/>
      <c r="B670" s="41"/>
    </row>
    <row r="671">
      <c r="A671" s="41"/>
      <c r="B671" s="41"/>
    </row>
    <row r="672">
      <c r="A672" s="41"/>
      <c r="B672" s="41"/>
    </row>
    <row r="673">
      <c r="A673" s="41"/>
      <c r="B673" s="41"/>
    </row>
    <row r="674">
      <c r="A674" s="41"/>
      <c r="B674" s="41"/>
    </row>
    <row r="675">
      <c r="A675" s="41"/>
      <c r="B675" s="41"/>
    </row>
    <row r="676">
      <c r="A676" s="41"/>
      <c r="B676" s="41"/>
    </row>
    <row r="677">
      <c r="A677" s="41"/>
      <c r="B677" s="41"/>
    </row>
    <row r="678">
      <c r="A678" s="41"/>
      <c r="B678" s="41"/>
    </row>
    <row r="679">
      <c r="A679" s="41"/>
      <c r="B679" s="41"/>
    </row>
    <row r="680">
      <c r="A680" s="41"/>
      <c r="B680" s="41"/>
    </row>
    <row r="681">
      <c r="A681" s="41"/>
      <c r="B681" s="41"/>
    </row>
    <row r="682">
      <c r="A682" s="41"/>
      <c r="B682" s="41"/>
    </row>
    <row r="683">
      <c r="A683" s="41"/>
      <c r="B683" s="41"/>
    </row>
    <row r="684">
      <c r="A684" s="41"/>
      <c r="B684" s="41"/>
    </row>
    <row r="685">
      <c r="A685" s="41"/>
      <c r="B685" s="41"/>
    </row>
    <row r="686">
      <c r="A686" s="41"/>
      <c r="B686" s="41"/>
    </row>
    <row r="687">
      <c r="A687" s="41"/>
      <c r="B687" s="41"/>
    </row>
    <row r="688">
      <c r="A688" s="41"/>
      <c r="B688" s="41"/>
    </row>
    <row r="689">
      <c r="A689" s="41"/>
      <c r="B689" s="41"/>
    </row>
    <row r="690">
      <c r="A690" s="41"/>
      <c r="B690" s="41"/>
    </row>
    <row r="691">
      <c r="A691" s="41"/>
      <c r="B691" s="41"/>
    </row>
    <row r="692">
      <c r="A692" s="41"/>
      <c r="B692" s="41"/>
    </row>
    <row r="693">
      <c r="A693" s="41"/>
      <c r="B693" s="41"/>
    </row>
    <row r="694">
      <c r="A694" s="41"/>
      <c r="B694" s="41"/>
    </row>
    <row r="695">
      <c r="A695" s="41"/>
      <c r="B695" s="41"/>
    </row>
    <row r="696">
      <c r="A696" s="41"/>
      <c r="B696" s="41"/>
    </row>
    <row r="697">
      <c r="A697" s="41"/>
      <c r="B697" s="41"/>
    </row>
    <row r="698">
      <c r="A698" s="41"/>
      <c r="B698" s="41"/>
    </row>
    <row r="699">
      <c r="A699" s="41"/>
      <c r="B699" s="41"/>
    </row>
    <row r="700">
      <c r="A700" s="41"/>
      <c r="B700" s="41"/>
    </row>
    <row r="701">
      <c r="A701" s="41"/>
      <c r="B701" s="41"/>
    </row>
    <row r="702">
      <c r="A702" s="41"/>
      <c r="B702" s="41"/>
    </row>
    <row r="703">
      <c r="A703" s="41"/>
      <c r="B703" s="41"/>
    </row>
    <row r="704">
      <c r="A704" s="41"/>
      <c r="B704" s="41"/>
    </row>
    <row r="705">
      <c r="A705" s="41"/>
      <c r="B705" s="41"/>
    </row>
    <row r="706">
      <c r="A706" s="41"/>
      <c r="B706" s="41"/>
    </row>
    <row r="707">
      <c r="A707" s="41"/>
      <c r="B707" s="41"/>
    </row>
    <row r="708">
      <c r="A708" s="41"/>
      <c r="B708" s="41"/>
    </row>
    <row r="709">
      <c r="A709" s="41"/>
      <c r="B709" s="41"/>
    </row>
    <row r="710">
      <c r="A710" s="41"/>
      <c r="B710" s="41"/>
    </row>
    <row r="711">
      <c r="A711" s="41"/>
      <c r="B711" s="41"/>
    </row>
    <row r="712">
      <c r="A712" s="41"/>
      <c r="B712" s="41"/>
    </row>
    <row r="713">
      <c r="A713" s="41"/>
      <c r="B713" s="41"/>
    </row>
    <row r="714">
      <c r="A714" s="41"/>
      <c r="B714" s="41"/>
    </row>
    <row r="715">
      <c r="A715" s="41"/>
      <c r="B715" s="41"/>
    </row>
    <row r="716">
      <c r="A716" s="41"/>
      <c r="B716" s="41"/>
    </row>
    <row r="717">
      <c r="A717" s="41"/>
      <c r="B717" s="41"/>
    </row>
    <row r="718">
      <c r="A718" s="41"/>
      <c r="B718" s="41"/>
    </row>
    <row r="719">
      <c r="A719" s="41"/>
      <c r="B719" s="41"/>
    </row>
    <row r="720">
      <c r="A720" s="41"/>
      <c r="B720" s="41"/>
    </row>
    <row r="721">
      <c r="A721" s="41"/>
      <c r="B721" s="41"/>
    </row>
    <row r="722">
      <c r="A722" s="41"/>
      <c r="B722" s="41"/>
    </row>
    <row r="723">
      <c r="A723" s="41"/>
      <c r="B723" s="41"/>
    </row>
    <row r="724">
      <c r="A724" s="41"/>
      <c r="B724" s="41"/>
    </row>
    <row r="725">
      <c r="A725" s="41"/>
      <c r="B725" s="41"/>
    </row>
    <row r="726">
      <c r="A726" s="41"/>
      <c r="B726" s="41"/>
    </row>
    <row r="727">
      <c r="A727" s="41"/>
      <c r="B727" s="41"/>
    </row>
    <row r="728">
      <c r="A728" s="41"/>
      <c r="B728" s="41"/>
    </row>
    <row r="729">
      <c r="A729" s="41"/>
      <c r="B729" s="41"/>
    </row>
    <row r="730">
      <c r="A730" s="41"/>
      <c r="B730" s="41"/>
    </row>
    <row r="731">
      <c r="A731" s="41"/>
      <c r="B731" s="41"/>
    </row>
    <row r="732">
      <c r="A732" s="41"/>
      <c r="B732" s="41"/>
    </row>
    <row r="733">
      <c r="A733" s="41"/>
      <c r="B733" s="41"/>
    </row>
    <row r="734">
      <c r="A734" s="41"/>
      <c r="B734" s="41"/>
    </row>
    <row r="735">
      <c r="A735" s="41"/>
      <c r="B735" s="41"/>
    </row>
    <row r="736">
      <c r="A736" s="41"/>
      <c r="B736" s="41"/>
    </row>
    <row r="737">
      <c r="A737" s="41"/>
      <c r="B737" s="41"/>
    </row>
    <row r="738">
      <c r="A738" s="41"/>
      <c r="B738" s="41"/>
    </row>
    <row r="739">
      <c r="A739" s="41"/>
      <c r="B739" s="41"/>
    </row>
    <row r="740">
      <c r="A740" s="41"/>
      <c r="B740" s="41"/>
    </row>
    <row r="741">
      <c r="A741" s="41"/>
      <c r="B741" s="41"/>
    </row>
    <row r="742">
      <c r="A742" s="41"/>
      <c r="B742" s="41"/>
    </row>
    <row r="743">
      <c r="A743" s="41"/>
      <c r="B743" s="41"/>
    </row>
    <row r="744">
      <c r="A744" s="41"/>
      <c r="B744" s="41"/>
    </row>
    <row r="745">
      <c r="A745" s="41"/>
      <c r="B745" s="41"/>
    </row>
    <row r="746">
      <c r="A746" s="41"/>
      <c r="B746" s="41"/>
    </row>
    <row r="747">
      <c r="A747" s="41"/>
      <c r="B747" s="41"/>
    </row>
    <row r="748">
      <c r="A748" s="41"/>
      <c r="B748" s="41"/>
    </row>
    <row r="749">
      <c r="A749" s="41"/>
      <c r="B749" s="41"/>
    </row>
    <row r="750">
      <c r="A750" s="41"/>
      <c r="B750" s="41"/>
    </row>
    <row r="751">
      <c r="A751" s="41"/>
      <c r="B751" s="41"/>
    </row>
    <row r="752">
      <c r="A752" s="41"/>
      <c r="B752" s="41"/>
    </row>
    <row r="753">
      <c r="A753" s="41"/>
      <c r="B753" s="41"/>
    </row>
    <row r="754">
      <c r="A754" s="41"/>
      <c r="B754" s="41"/>
    </row>
    <row r="755">
      <c r="A755" s="41"/>
      <c r="B755" s="41"/>
    </row>
    <row r="756">
      <c r="A756" s="41"/>
      <c r="B756" s="41"/>
    </row>
    <row r="757">
      <c r="A757" s="41"/>
      <c r="B757" s="41"/>
    </row>
    <row r="758">
      <c r="A758" s="41"/>
      <c r="B758" s="41"/>
    </row>
    <row r="759">
      <c r="A759" s="41"/>
      <c r="B759" s="41"/>
    </row>
    <row r="760">
      <c r="A760" s="41"/>
      <c r="B760" s="41"/>
    </row>
    <row r="761">
      <c r="A761" s="41"/>
      <c r="B761" s="41"/>
    </row>
    <row r="762">
      <c r="A762" s="41"/>
      <c r="B762" s="41"/>
    </row>
    <row r="763">
      <c r="A763" s="41"/>
      <c r="B763" s="41"/>
    </row>
    <row r="764">
      <c r="A764" s="41"/>
      <c r="B764" s="41"/>
    </row>
    <row r="765">
      <c r="A765" s="41"/>
      <c r="B765" s="41"/>
    </row>
    <row r="766">
      <c r="A766" s="41"/>
      <c r="B766" s="41"/>
    </row>
    <row r="767">
      <c r="A767" s="41"/>
      <c r="B767" s="41"/>
    </row>
    <row r="768">
      <c r="A768" s="41"/>
      <c r="B768" s="41"/>
    </row>
    <row r="769">
      <c r="A769" s="41"/>
      <c r="B769" s="41"/>
    </row>
    <row r="770">
      <c r="A770" s="41"/>
      <c r="B770" s="41"/>
    </row>
    <row r="771">
      <c r="A771" s="41"/>
      <c r="B771" s="41"/>
    </row>
    <row r="772">
      <c r="A772" s="41"/>
      <c r="B772" s="41"/>
    </row>
    <row r="773">
      <c r="A773" s="41"/>
      <c r="B773" s="41"/>
    </row>
    <row r="774">
      <c r="A774" s="41"/>
      <c r="B774" s="41"/>
    </row>
    <row r="775">
      <c r="A775" s="41"/>
      <c r="B775" s="41"/>
    </row>
    <row r="776">
      <c r="A776" s="41"/>
      <c r="B776" s="41"/>
    </row>
    <row r="777">
      <c r="A777" s="41"/>
      <c r="B777" s="41"/>
    </row>
    <row r="778">
      <c r="A778" s="41"/>
      <c r="B778" s="41"/>
    </row>
    <row r="779">
      <c r="A779" s="41"/>
      <c r="B779" s="41"/>
    </row>
    <row r="780">
      <c r="A780" s="41"/>
      <c r="B780" s="41"/>
    </row>
    <row r="781">
      <c r="A781" s="41"/>
      <c r="B781" s="41"/>
    </row>
    <row r="782">
      <c r="A782" s="41"/>
      <c r="B782" s="41"/>
    </row>
    <row r="783">
      <c r="A783" s="41"/>
      <c r="B783" s="41"/>
    </row>
    <row r="784">
      <c r="A784" s="41"/>
      <c r="B784" s="41"/>
    </row>
    <row r="785">
      <c r="A785" s="41"/>
      <c r="B785" s="41"/>
    </row>
    <row r="786">
      <c r="A786" s="41"/>
      <c r="B786" s="41"/>
    </row>
    <row r="787">
      <c r="A787" s="41"/>
      <c r="B787" s="41"/>
    </row>
    <row r="788">
      <c r="A788" s="41"/>
      <c r="B788" s="41"/>
    </row>
    <row r="789">
      <c r="A789" s="41"/>
      <c r="B789" s="41"/>
    </row>
    <row r="790">
      <c r="A790" s="41"/>
      <c r="B790" s="41"/>
    </row>
    <row r="791">
      <c r="A791" s="41"/>
      <c r="B791" s="41"/>
    </row>
    <row r="792">
      <c r="A792" s="41"/>
      <c r="B792" s="41"/>
    </row>
    <row r="793">
      <c r="A793" s="41"/>
      <c r="B793" s="41"/>
    </row>
    <row r="794">
      <c r="A794" s="41"/>
      <c r="B794" s="41"/>
    </row>
    <row r="795">
      <c r="A795" s="41"/>
      <c r="B795" s="41"/>
    </row>
    <row r="796">
      <c r="A796" s="41"/>
      <c r="B796" s="41"/>
    </row>
    <row r="797">
      <c r="A797" s="41"/>
      <c r="B797" s="41"/>
    </row>
    <row r="798">
      <c r="A798" s="41"/>
      <c r="B798" s="41"/>
    </row>
    <row r="799">
      <c r="A799" s="41"/>
      <c r="B799" s="41"/>
    </row>
    <row r="800">
      <c r="A800" s="41"/>
      <c r="B800" s="41"/>
    </row>
    <row r="801">
      <c r="A801" s="41"/>
      <c r="B801" s="41"/>
    </row>
    <row r="802">
      <c r="A802" s="41"/>
      <c r="B802" s="41"/>
    </row>
    <row r="803">
      <c r="A803" s="41"/>
      <c r="B803" s="41"/>
    </row>
    <row r="804">
      <c r="A804" s="41"/>
      <c r="B804" s="41"/>
    </row>
    <row r="805">
      <c r="A805" s="41"/>
      <c r="B805" s="41"/>
    </row>
    <row r="806">
      <c r="A806" s="41"/>
      <c r="B806" s="41"/>
    </row>
    <row r="807">
      <c r="A807" s="41"/>
      <c r="B807" s="41"/>
    </row>
    <row r="808">
      <c r="A808" s="41"/>
      <c r="B808" s="41"/>
    </row>
    <row r="809">
      <c r="A809" s="41"/>
      <c r="B809" s="41"/>
    </row>
    <row r="810">
      <c r="A810" s="41"/>
      <c r="B810" s="41"/>
    </row>
    <row r="811">
      <c r="A811" s="41"/>
      <c r="B811" s="41"/>
    </row>
    <row r="812">
      <c r="A812" s="41"/>
      <c r="B812" s="41"/>
    </row>
    <row r="813">
      <c r="A813" s="41"/>
      <c r="B813" s="41"/>
    </row>
    <row r="814">
      <c r="A814" s="41"/>
      <c r="B814" s="41"/>
    </row>
    <row r="815">
      <c r="A815" s="41"/>
      <c r="B815" s="41"/>
    </row>
    <row r="816">
      <c r="A816" s="41"/>
      <c r="B816" s="41"/>
    </row>
    <row r="817">
      <c r="A817" s="41"/>
      <c r="B817" s="41"/>
    </row>
    <row r="818">
      <c r="A818" s="41"/>
      <c r="B818" s="41"/>
    </row>
    <row r="819">
      <c r="A819" s="41"/>
      <c r="B819" s="41"/>
    </row>
    <row r="820">
      <c r="A820" s="41"/>
      <c r="B820" s="41"/>
    </row>
    <row r="821">
      <c r="A821" s="41"/>
      <c r="B821" s="41"/>
    </row>
    <row r="822">
      <c r="A822" s="41"/>
      <c r="B822" s="41"/>
    </row>
    <row r="823">
      <c r="A823" s="41"/>
      <c r="B823" s="41"/>
    </row>
    <row r="824">
      <c r="A824" s="41"/>
      <c r="B824" s="41"/>
    </row>
    <row r="825">
      <c r="A825" s="41"/>
      <c r="B825" s="41"/>
    </row>
    <row r="826">
      <c r="A826" s="41"/>
      <c r="B826" s="41"/>
    </row>
    <row r="827">
      <c r="A827" s="41"/>
      <c r="B827" s="41"/>
    </row>
    <row r="828">
      <c r="A828" s="41"/>
      <c r="B828" s="41"/>
    </row>
    <row r="829">
      <c r="A829" s="41"/>
      <c r="B829" s="41"/>
    </row>
    <row r="830">
      <c r="A830" s="41"/>
      <c r="B830" s="41"/>
    </row>
    <row r="831">
      <c r="A831" s="41"/>
      <c r="B831" s="41"/>
    </row>
    <row r="832">
      <c r="A832" s="41"/>
      <c r="B832" s="41"/>
    </row>
    <row r="833">
      <c r="A833" s="41"/>
      <c r="B833" s="41"/>
    </row>
    <row r="834">
      <c r="A834" s="41"/>
      <c r="B834" s="41"/>
    </row>
    <row r="835">
      <c r="A835" s="41"/>
      <c r="B835" s="41"/>
    </row>
    <row r="836">
      <c r="A836" s="41"/>
      <c r="B836" s="41"/>
    </row>
    <row r="837">
      <c r="A837" s="41"/>
      <c r="B837" s="41"/>
    </row>
    <row r="838">
      <c r="A838" s="41"/>
      <c r="B838" s="41"/>
    </row>
    <row r="839">
      <c r="A839" s="41"/>
      <c r="B839" s="41"/>
    </row>
    <row r="840">
      <c r="A840" s="41"/>
      <c r="B840" s="41"/>
    </row>
    <row r="841">
      <c r="A841" s="41"/>
      <c r="B841" s="41"/>
    </row>
    <row r="842">
      <c r="A842" s="41"/>
      <c r="B842" s="41"/>
    </row>
    <row r="843">
      <c r="A843" s="41"/>
      <c r="B843" s="41"/>
    </row>
    <row r="844">
      <c r="A844" s="41"/>
      <c r="B844" s="41"/>
    </row>
    <row r="845">
      <c r="A845" s="41"/>
      <c r="B845" s="41"/>
    </row>
    <row r="846">
      <c r="A846" s="41"/>
      <c r="B846" s="41"/>
    </row>
    <row r="847">
      <c r="A847" s="41"/>
      <c r="B847" s="41"/>
    </row>
    <row r="848">
      <c r="A848" s="41"/>
      <c r="B848" s="41"/>
    </row>
    <row r="849">
      <c r="A849" s="41"/>
      <c r="B849" s="41"/>
    </row>
    <row r="850">
      <c r="A850" s="41"/>
      <c r="B850" s="41"/>
    </row>
    <row r="851">
      <c r="A851" s="41"/>
      <c r="B851" s="41"/>
    </row>
    <row r="852">
      <c r="A852" s="41"/>
      <c r="B852" s="41"/>
    </row>
    <row r="853">
      <c r="A853" s="41"/>
      <c r="B853" s="41"/>
    </row>
    <row r="854">
      <c r="A854" s="41"/>
      <c r="B854" s="41"/>
    </row>
    <row r="855">
      <c r="A855" s="41"/>
      <c r="B855" s="41"/>
    </row>
    <row r="856">
      <c r="A856" s="41"/>
      <c r="B856" s="41"/>
    </row>
    <row r="857">
      <c r="A857" s="41"/>
      <c r="B857" s="41"/>
    </row>
    <row r="858">
      <c r="A858" s="41"/>
      <c r="B858" s="41"/>
    </row>
    <row r="859">
      <c r="A859" s="41"/>
      <c r="B859" s="41"/>
    </row>
    <row r="860">
      <c r="A860" s="41"/>
      <c r="B860" s="41"/>
    </row>
    <row r="861">
      <c r="A861" s="41"/>
      <c r="B861" s="41"/>
    </row>
    <row r="862">
      <c r="A862" s="41"/>
      <c r="B862" s="41"/>
    </row>
    <row r="863">
      <c r="A863" s="41"/>
      <c r="B863" s="41"/>
    </row>
    <row r="864">
      <c r="A864" s="41"/>
      <c r="B864" s="41"/>
    </row>
    <row r="865">
      <c r="A865" s="41"/>
      <c r="B865" s="41"/>
    </row>
    <row r="866">
      <c r="A866" s="41"/>
      <c r="B866" s="41"/>
    </row>
    <row r="867">
      <c r="A867" s="41"/>
      <c r="B867" s="41"/>
    </row>
    <row r="868">
      <c r="A868" s="41"/>
      <c r="B868" s="41"/>
    </row>
    <row r="869">
      <c r="A869" s="41"/>
      <c r="B869" s="41"/>
    </row>
    <row r="870">
      <c r="A870" s="41"/>
      <c r="B870" s="41"/>
    </row>
    <row r="871">
      <c r="A871" s="41"/>
      <c r="B871" s="41"/>
    </row>
    <row r="872">
      <c r="A872" s="41"/>
      <c r="B872" s="41"/>
    </row>
    <row r="873">
      <c r="A873" s="41"/>
      <c r="B873" s="41"/>
    </row>
    <row r="874">
      <c r="A874" s="41"/>
      <c r="B874" s="41"/>
    </row>
    <row r="875">
      <c r="A875" s="41"/>
      <c r="B875" s="41"/>
    </row>
    <row r="876">
      <c r="A876" s="41"/>
      <c r="B876" s="41"/>
    </row>
    <row r="877">
      <c r="A877" s="41"/>
      <c r="B877" s="41"/>
    </row>
    <row r="878">
      <c r="A878" s="41"/>
      <c r="B878" s="41"/>
    </row>
    <row r="879">
      <c r="A879" s="41"/>
      <c r="B879" s="41"/>
    </row>
    <row r="880">
      <c r="A880" s="41"/>
      <c r="B880" s="41"/>
    </row>
    <row r="881">
      <c r="A881" s="41"/>
      <c r="B881" s="41"/>
    </row>
    <row r="882">
      <c r="A882" s="41"/>
      <c r="B882" s="41"/>
    </row>
    <row r="883">
      <c r="A883" s="41"/>
      <c r="B883" s="41"/>
    </row>
    <row r="884">
      <c r="A884" s="41"/>
      <c r="B884" s="41"/>
    </row>
    <row r="885">
      <c r="A885" s="41"/>
      <c r="B885" s="41"/>
    </row>
    <row r="886">
      <c r="A886" s="41"/>
      <c r="B886" s="41"/>
    </row>
    <row r="887">
      <c r="A887" s="41"/>
      <c r="B887" s="41"/>
    </row>
    <row r="888">
      <c r="A888" s="41"/>
      <c r="B888" s="41"/>
    </row>
    <row r="889">
      <c r="A889" s="41"/>
      <c r="B889" s="41"/>
    </row>
    <row r="890">
      <c r="A890" s="41"/>
      <c r="B890" s="41"/>
    </row>
    <row r="891">
      <c r="A891" s="41"/>
      <c r="B891" s="41"/>
    </row>
    <row r="892">
      <c r="A892" s="41"/>
      <c r="B892" s="41"/>
    </row>
    <row r="893">
      <c r="A893" s="41"/>
      <c r="B893" s="41"/>
    </row>
    <row r="894">
      <c r="A894" s="41"/>
      <c r="B894" s="41"/>
    </row>
    <row r="895">
      <c r="A895" s="41"/>
      <c r="B895" s="41"/>
    </row>
    <row r="896">
      <c r="A896" s="41"/>
      <c r="B896" s="41"/>
    </row>
    <row r="897">
      <c r="A897" s="41"/>
      <c r="B897" s="41"/>
    </row>
    <row r="898">
      <c r="A898" s="41"/>
      <c r="B898" s="41"/>
    </row>
    <row r="899">
      <c r="A899" s="41"/>
      <c r="B899" s="41"/>
    </row>
    <row r="900">
      <c r="A900" s="41"/>
      <c r="B900" s="41"/>
    </row>
    <row r="901">
      <c r="A901" s="41"/>
      <c r="B901" s="41"/>
    </row>
    <row r="902">
      <c r="A902" s="41"/>
      <c r="B902" s="41"/>
    </row>
    <row r="903">
      <c r="A903" s="41"/>
      <c r="B903" s="41"/>
    </row>
    <row r="904">
      <c r="A904" s="41"/>
      <c r="B904" s="41"/>
    </row>
    <row r="905">
      <c r="A905" s="41"/>
      <c r="B905" s="41"/>
    </row>
    <row r="906">
      <c r="A906" s="41"/>
      <c r="B906" s="41"/>
    </row>
    <row r="907">
      <c r="A907" s="41"/>
      <c r="B907" s="41"/>
    </row>
    <row r="908">
      <c r="A908" s="41"/>
      <c r="B908" s="41"/>
    </row>
    <row r="909">
      <c r="A909" s="41"/>
      <c r="B909" s="41"/>
    </row>
    <row r="910">
      <c r="A910" s="41"/>
      <c r="B910" s="41"/>
    </row>
    <row r="911">
      <c r="A911" s="41"/>
      <c r="B911" s="41"/>
    </row>
    <row r="912">
      <c r="A912" s="41"/>
      <c r="B912" s="41"/>
    </row>
    <row r="913">
      <c r="A913" s="41"/>
      <c r="B913" s="41"/>
    </row>
    <row r="914">
      <c r="A914" s="41"/>
      <c r="B914" s="41"/>
    </row>
    <row r="915">
      <c r="A915" s="41"/>
      <c r="B915" s="41"/>
    </row>
    <row r="916">
      <c r="A916" s="41"/>
      <c r="B916" s="41"/>
    </row>
    <row r="917">
      <c r="A917" s="41"/>
      <c r="B917" s="41"/>
    </row>
    <row r="918">
      <c r="A918" s="41"/>
      <c r="B918" s="41"/>
    </row>
    <row r="919">
      <c r="A919" s="41"/>
      <c r="B919" s="41"/>
    </row>
    <row r="920">
      <c r="A920" s="41"/>
      <c r="B920" s="41"/>
    </row>
    <row r="921">
      <c r="A921" s="41"/>
      <c r="B921" s="41"/>
    </row>
    <row r="922">
      <c r="A922" s="41"/>
      <c r="B922" s="41"/>
    </row>
    <row r="923">
      <c r="A923" s="41"/>
      <c r="B923" s="41"/>
    </row>
    <row r="924">
      <c r="A924" s="41"/>
      <c r="B924" s="41"/>
    </row>
    <row r="925">
      <c r="A925" s="41"/>
      <c r="B925" s="41"/>
    </row>
    <row r="926">
      <c r="A926" s="41"/>
      <c r="B926" s="41"/>
    </row>
    <row r="927">
      <c r="A927" s="41"/>
      <c r="B927" s="41"/>
    </row>
    <row r="928">
      <c r="A928" s="41"/>
      <c r="B928" s="41"/>
    </row>
    <row r="929">
      <c r="A929" s="41"/>
      <c r="B929" s="41"/>
    </row>
    <row r="930">
      <c r="A930" s="41"/>
      <c r="B930" s="41"/>
    </row>
    <row r="931">
      <c r="A931" s="41"/>
      <c r="B931" s="41"/>
    </row>
    <row r="932">
      <c r="A932" s="41"/>
      <c r="B932" s="41"/>
    </row>
    <row r="933">
      <c r="A933" s="41"/>
      <c r="B933" s="41"/>
    </row>
    <row r="934">
      <c r="A934" s="41"/>
      <c r="B934" s="41"/>
    </row>
    <row r="935">
      <c r="A935" s="41"/>
      <c r="B935" s="41"/>
    </row>
    <row r="936">
      <c r="A936" s="41"/>
      <c r="B936" s="41"/>
    </row>
    <row r="937">
      <c r="A937" s="41"/>
      <c r="B937" s="41"/>
    </row>
    <row r="938">
      <c r="A938" s="41"/>
      <c r="B938" s="41"/>
    </row>
    <row r="939">
      <c r="A939" s="41"/>
      <c r="B939" s="41"/>
    </row>
    <row r="940">
      <c r="A940" s="41"/>
      <c r="B940" s="41"/>
    </row>
    <row r="941">
      <c r="A941" s="41"/>
      <c r="B941" s="41"/>
    </row>
    <row r="942">
      <c r="A942" s="41"/>
      <c r="B942" s="41"/>
    </row>
    <row r="943">
      <c r="A943" s="41"/>
      <c r="B943" s="41"/>
    </row>
    <row r="944">
      <c r="A944" s="41"/>
      <c r="B944" s="41"/>
    </row>
    <row r="945">
      <c r="A945" s="41"/>
      <c r="B945" s="41"/>
    </row>
    <row r="946">
      <c r="A946" s="41"/>
      <c r="B946" s="41"/>
    </row>
    <row r="947">
      <c r="A947" s="41"/>
      <c r="B947" s="41"/>
    </row>
    <row r="948">
      <c r="A948" s="41"/>
      <c r="B948" s="41"/>
    </row>
    <row r="949">
      <c r="A949" s="41"/>
      <c r="B949" s="41"/>
    </row>
    <row r="950">
      <c r="A950" s="41"/>
      <c r="B950" s="41"/>
    </row>
    <row r="951">
      <c r="A951" s="41"/>
      <c r="B951" s="41"/>
    </row>
    <row r="952">
      <c r="A952" s="41"/>
      <c r="B952" s="41"/>
    </row>
    <row r="953">
      <c r="A953" s="41"/>
      <c r="B953" s="41"/>
    </row>
    <row r="954">
      <c r="A954" s="41"/>
      <c r="B954" s="41"/>
    </row>
    <row r="955">
      <c r="A955" s="41"/>
      <c r="B955" s="41"/>
    </row>
    <row r="956">
      <c r="A956" s="41"/>
      <c r="B956" s="41"/>
    </row>
    <row r="957">
      <c r="A957" s="41"/>
      <c r="B957" s="41"/>
    </row>
    <row r="958">
      <c r="A958" s="41"/>
      <c r="B958" s="41"/>
    </row>
    <row r="959">
      <c r="A959" s="41"/>
      <c r="B959" s="41"/>
    </row>
    <row r="960">
      <c r="A960" s="41"/>
      <c r="B960" s="41"/>
    </row>
    <row r="961">
      <c r="A961" s="41"/>
      <c r="B961" s="41"/>
    </row>
    <row r="962">
      <c r="A962" s="41"/>
      <c r="B962" s="41"/>
    </row>
    <row r="963">
      <c r="A963" s="41"/>
      <c r="B963" s="41"/>
    </row>
    <row r="964">
      <c r="A964" s="41"/>
      <c r="B964" s="41"/>
    </row>
    <row r="965">
      <c r="A965" s="41"/>
      <c r="B965" s="41"/>
    </row>
    <row r="966">
      <c r="A966" s="41"/>
      <c r="B966" s="41"/>
    </row>
    <row r="967">
      <c r="A967" s="41"/>
      <c r="B967" s="41"/>
    </row>
    <row r="968">
      <c r="A968" s="41"/>
      <c r="B968" s="41"/>
    </row>
    <row r="969">
      <c r="A969" s="41"/>
      <c r="B969" s="41"/>
    </row>
    <row r="970">
      <c r="A970" s="41"/>
      <c r="B970" s="41"/>
    </row>
    <row r="971">
      <c r="A971" s="41"/>
      <c r="B971" s="41"/>
    </row>
    <row r="972">
      <c r="A972" s="41"/>
      <c r="B972" s="41"/>
    </row>
    <row r="973">
      <c r="A973" s="41"/>
      <c r="B973" s="41"/>
    </row>
    <row r="974">
      <c r="A974" s="41"/>
      <c r="B974" s="41"/>
    </row>
    <row r="975">
      <c r="A975" s="41"/>
      <c r="B975" s="41"/>
    </row>
    <row r="976">
      <c r="A976" s="41"/>
      <c r="B976" s="41"/>
    </row>
    <row r="977">
      <c r="A977" s="41"/>
      <c r="B977" s="41"/>
    </row>
    <row r="978">
      <c r="A978" s="41"/>
      <c r="B978" s="41"/>
    </row>
    <row r="979">
      <c r="A979" s="41"/>
      <c r="B979" s="41"/>
    </row>
    <row r="980">
      <c r="A980" s="41"/>
      <c r="B980" s="41"/>
    </row>
    <row r="981">
      <c r="A981" s="41"/>
      <c r="B981" s="41"/>
    </row>
    <row r="982">
      <c r="A982" s="41"/>
      <c r="B982" s="41"/>
    </row>
    <row r="983">
      <c r="A983" s="41"/>
      <c r="B983" s="41"/>
    </row>
    <row r="984">
      <c r="A984" s="41"/>
      <c r="B984" s="41"/>
    </row>
    <row r="985">
      <c r="A985" s="41"/>
      <c r="B985" s="41"/>
    </row>
    <row r="986">
      <c r="A986" s="41"/>
      <c r="B986" s="41"/>
    </row>
    <row r="987">
      <c r="A987" s="41"/>
      <c r="B987" s="41"/>
    </row>
    <row r="988">
      <c r="A988" s="41"/>
      <c r="B988" s="41"/>
    </row>
    <row r="989">
      <c r="A989" s="41"/>
      <c r="B989" s="41"/>
    </row>
    <row r="990">
      <c r="A990" s="41"/>
      <c r="B990" s="41"/>
    </row>
    <row r="991">
      <c r="A991" s="41"/>
      <c r="B991" s="41"/>
    </row>
    <row r="992">
      <c r="A992" s="41"/>
      <c r="B992" s="41"/>
    </row>
    <row r="993">
      <c r="A993" s="41"/>
      <c r="B993" s="41"/>
    </row>
    <row r="994">
      <c r="A994" s="41"/>
      <c r="B994" s="41"/>
    </row>
    <row r="995">
      <c r="A995" s="41"/>
      <c r="B995" s="41"/>
    </row>
    <row r="996">
      <c r="A996" s="41"/>
      <c r="B996" s="41"/>
    </row>
    <row r="997">
      <c r="A997" s="41"/>
      <c r="B997" s="41"/>
    </row>
    <row r="998">
      <c r="A998" s="41"/>
      <c r="B998" s="41"/>
    </row>
    <row r="999">
      <c r="A999" s="41"/>
      <c r="B999" s="41"/>
    </row>
    <row r="1000">
      <c r="A1000" s="41"/>
      <c r="B1000" s="41"/>
    </row>
    <row r="1001">
      <c r="A1001" s="41"/>
      <c r="B1001" s="41"/>
    </row>
    <row r="1002">
      <c r="A1002" s="41"/>
      <c r="B1002" s="41"/>
    </row>
    <row r="1003">
      <c r="A1003" s="41"/>
      <c r="B1003" s="41"/>
    </row>
    <row r="1004">
      <c r="A1004" s="41"/>
      <c r="B1004" s="41"/>
    </row>
    <row r="1005">
      <c r="A1005" s="41"/>
      <c r="B1005" s="41"/>
    </row>
    <row r="1006">
      <c r="A1006" s="41"/>
      <c r="B1006" s="41"/>
    </row>
    <row r="1007">
      <c r="A1007" s="41"/>
      <c r="B1007" s="41"/>
    </row>
    <row r="1008">
      <c r="A1008" s="41"/>
      <c r="B1008" s="41"/>
    </row>
    <row r="1009">
      <c r="A1009" s="41"/>
      <c r="B1009" s="41"/>
    </row>
    <row r="1010">
      <c r="A1010" s="41"/>
      <c r="B1010" s="41"/>
    </row>
    <row r="1011">
      <c r="A1011" s="41"/>
      <c r="B1011" s="41"/>
    </row>
    <row r="1012">
      <c r="A1012" s="41"/>
      <c r="B1012" s="41"/>
    </row>
    <row r="1013">
      <c r="A1013" s="41"/>
      <c r="B1013" s="41"/>
    </row>
    <row r="1014">
      <c r="A1014" s="41"/>
      <c r="B1014" s="41"/>
    </row>
    <row r="1015">
      <c r="A1015" s="41"/>
      <c r="B1015" s="41"/>
    </row>
    <row r="1016">
      <c r="A1016" s="41"/>
      <c r="B1016" s="41"/>
    </row>
    <row r="1017">
      <c r="A1017" s="41"/>
      <c r="B1017" s="41"/>
    </row>
  </sheetData>
  <mergeCells count="12">
    <mergeCell ref="C21:C22"/>
    <mergeCell ref="C29:C31"/>
    <mergeCell ref="A34:A35"/>
    <mergeCell ref="A37:A38"/>
    <mergeCell ref="A57:A58"/>
    <mergeCell ref="A2:A4"/>
    <mergeCell ref="B5:B11"/>
    <mergeCell ref="C5:C10"/>
    <mergeCell ref="A12:A13"/>
    <mergeCell ref="A16:A17"/>
    <mergeCell ref="B21:B22"/>
    <mergeCell ref="A24:A25"/>
  </mergeCells>
  <hyperlinks>
    <hyperlink r:id="rId1" ref="C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5"/>
    <col customWidth="1" min="2" max="2" width="59.75"/>
    <col customWidth="1" min="3" max="5" width="17.25"/>
    <col customWidth="1" min="6" max="6" width="18.38"/>
    <col customWidth="1" min="7" max="7" width="20.88"/>
  </cols>
  <sheetData>
    <row r="1">
      <c r="A1" s="170" t="s">
        <v>13588</v>
      </c>
      <c r="B1" s="170" t="s">
        <v>13589</v>
      </c>
      <c r="C1" s="65" t="s">
        <v>13590</v>
      </c>
      <c r="D1" s="170" t="s">
        <v>13591</v>
      </c>
      <c r="E1" s="170" t="s">
        <v>13592</v>
      </c>
      <c r="F1" s="170" t="s">
        <v>13593</v>
      </c>
    </row>
    <row r="3">
      <c r="A3" s="27" t="s">
        <v>3340</v>
      </c>
      <c r="B3" s="171" t="s">
        <v>13594</v>
      </c>
      <c r="C3" s="38" t="s">
        <v>66</v>
      </c>
      <c r="D3" s="38"/>
      <c r="E3" s="172">
        <v>45807.0</v>
      </c>
      <c r="F3" s="173" t="s">
        <v>13595</v>
      </c>
      <c r="G3" s="29"/>
      <c r="H3" s="8"/>
    </row>
    <row r="4">
      <c r="A4" s="27" t="s">
        <v>3347</v>
      </c>
      <c r="B4" s="174" t="s">
        <v>13596</v>
      </c>
      <c r="C4" s="38" t="s">
        <v>66</v>
      </c>
      <c r="D4" s="38" t="s">
        <v>66</v>
      </c>
      <c r="E4" s="172">
        <v>45804.0</v>
      </c>
      <c r="F4" s="8"/>
      <c r="G4" s="29"/>
      <c r="H4" s="8"/>
    </row>
    <row r="5">
      <c r="A5" s="27" t="s">
        <v>3364</v>
      </c>
      <c r="B5" s="174" t="s">
        <v>13597</v>
      </c>
      <c r="C5" s="38" t="s">
        <v>66</v>
      </c>
      <c r="D5" s="38" t="s">
        <v>66</v>
      </c>
      <c r="E5" s="172">
        <v>45800.0</v>
      </c>
      <c r="F5" s="8"/>
      <c r="G5" s="29"/>
      <c r="H5" s="8"/>
    </row>
    <row r="6">
      <c r="A6" s="27" t="s">
        <v>6565</v>
      </c>
      <c r="B6" s="174" t="s">
        <v>13598</v>
      </c>
      <c r="C6" s="38" t="s">
        <v>66</v>
      </c>
      <c r="D6" s="38" t="s">
        <v>66</v>
      </c>
      <c r="E6" s="172">
        <v>45793.0</v>
      </c>
      <c r="F6" s="8"/>
      <c r="G6" s="29"/>
      <c r="H6" s="8"/>
    </row>
    <row r="7">
      <c r="A7" s="27" t="s">
        <v>3457</v>
      </c>
      <c r="B7" s="174" t="s">
        <v>13599</v>
      </c>
      <c r="C7" s="38" t="s">
        <v>66</v>
      </c>
      <c r="D7" s="38" t="s">
        <v>66</v>
      </c>
      <c r="E7" s="172">
        <v>45789.0</v>
      </c>
      <c r="G7" s="29"/>
      <c r="H7" s="8"/>
    </row>
    <row r="8">
      <c r="A8" s="27" t="s">
        <v>6940</v>
      </c>
      <c r="B8" s="174" t="s">
        <v>13600</v>
      </c>
      <c r="C8" s="38" t="s">
        <v>66</v>
      </c>
      <c r="D8" s="38"/>
      <c r="E8" s="172">
        <v>45786.0</v>
      </c>
      <c r="F8" s="29" t="s">
        <v>13601</v>
      </c>
      <c r="G8" s="173" t="s">
        <v>13602</v>
      </c>
      <c r="H8" s="8"/>
    </row>
    <row r="9">
      <c r="A9" s="27" t="s">
        <v>11971</v>
      </c>
      <c r="B9" s="174" t="s">
        <v>13603</v>
      </c>
      <c r="C9" s="38" t="s">
        <v>66</v>
      </c>
      <c r="D9" s="38" t="s">
        <v>66</v>
      </c>
      <c r="E9" s="172">
        <v>45782.0</v>
      </c>
      <c r="F9" s="8"/>
      <c r="G9" s="29"/>
      <c r="H9" s="8"/>
    </row>
    <row r="10">
      <c r="A10" s="27" t="s">
        <v>3530</v>
      </c>
      <c r="B10" s="174" t="s">
        <v>13604</v>
      </c>
      <c r="C10" s="38" t="s">
        <v>66</v>
      </c>
      <c r="D10" s="38" t="s">
        <v>2900</v>
      </c>
      <c r="E10" s="172">
        <v>45782.0</v>
      </c>
      <c r="F10" s="173" t="s">
        <v>13605</v>
      </c>
      <c r="G10" s="29"/>
      <c r="H10" s="8"/>
    </row>
    <row r="11">
      <c r="A11" s="27" t="s">
        <v>3646</v>
      </c>
      <c r="B11" s="174" t="s">
        <v>13606</v>
      </c>
      <c r="C11" s="38" t="s">
        <v>66</v>
      </c>
      <c r="D11" s="38" t="s">
        <v>66</v>
      </c>
      <c r="E11" s="172">
        <v>45779.0</v>
      </c>
      <c r="F11" s="8"/>
      <c r="G11" s="29"/>
      <c r="H11" s="8"/>
    </row>
    <row r="12">
      <c r="A12" s="27" t="s">
        <v>6666</v>
      </c>
      <c r="B12" s="174" t="s">
        <v>13607</v>
      </c>
      <c r="C12" s="38" t="s">
        <v>66</v>
      </c>
      <c r="D12" s="38" t="s">
        <v>66</v>
      </c>
      <c r="E12" s="172">
        <v>45775.0</v>
      </c>
      <c r="F12" s="8"/>
      <c r="G12" s="29"/>
      <c r="H12" s="8"/>
    </row>
    <row r="13">
      <c r="A13" s="27" t="s">
        <v>6675</v>
      </c>
      <c r="B13" s="174" t="s">
        <v>13608</v>
      </c>
      <c r="C13" s="38" t="s">
        <v>66</v>
      </c>
      <c r="D13" s="38" t="s">
        <v>66</v>
      </c>
      <c r="E13" s="172">
        <v>45772.0</v>
      </c>
      <c r="F13" s="8" t="s">
        <v>13609</v>
      </c>
      <c r="G13" s="29"/>
      <c r="H13" s="8"/>
    </row>
    <row r="14">
      <c r="A14" s="27" t="s">
        <v>6723</v>
      </c>
      <c r="B14" s="171" t="s">
        <v>13610</v>
      </c>
      <c r="C14" s="38" t="s">
        <v>66</v>
      </c>
      <c r="D14" s="38" t="s">
        <v>66</v>
      </c>
      <c r="E14" s="172">
        <v>45768.0</v>
      </c>
      <c r="F14" s="8" t="s">
        <v>13611</v>
      </c>
      <c r="G14" s="29"/>
      <c r="H14" s="8"/>
    </row>
    <row r="15">
      <c r="A15" s="27" t="s">
        <v>3683</v>
      </c>
      <c r="B15" s="171" t="s">
        <v>13612</v>
      </c>
      <c r="C15" s="38" t="s">
        <v>66</v>
      </c>
      <c r="D15" s="38" t="s">
        <v>66</v>
      </c>
      <c r="E15" s="172">
        <v>45764.0</v>
      </c>
      <c r="G15" s="29"/>
      <c r="H15" s="8"/>
    </row>
    <row r="16">
      <c r="A16" s="27" t="s">
        <v>3700</v>
      </c>
      <c r="B16" s="171" t="s">
        <v>13613</v>
      </c>
      <c r="C16" s="38" t="s">
        <v>66</v>
      </c>
      <c r="D16" s="38" t="s">
        <v>66</v>
      </c>
      <c r="E16" s="172">
        <v>45761.0</v>
      </c>
      <c r="G16" s="29"/>
      <c r="H16" s="8"/>
    </row>
    <row r="17">
      <c r="A17" s="27" t="s">
        <v>3930</v>
      </c>
      <c r="B17" s="171" t="s">
        <v>13614</v>
      </c>
      <c r="C17" s="38" t="s">
        <v>66</v>
      </c>
      <c r="D17" s="38" t="s">
        <v>66</v>
      </c>
      <c r="E17" s="172">
        <v>45757.0</v>
      </c>
      <c r="G17" s="29"/>
      <c r="H17" s="8"/>
    </row>
    <row r="18">
      <c r="A18" s="27" t="s">
        <v>6896</v>
      </c>
      <c r="B18" s="171" t="s">
        <v>13615</v>
      </c>
      <c r="C18" s="38" t="s">
        <v>66</v>
      </c>
      <c r="D18" s="38" t="s">
        <v>66</v>
      </c>
      <c r="E18" s="172">
        <v>45754.0</v>
      </c>
      <c r="G18" s="29"/>
      <c r="H18" s="8"/>
    </row>
    <row r="19">
      <c r="A19" s="27" t="s">
        <v>6931</v>
      </c>
      <c r="B19" s="171" t="s">
        <v>13616</v>
      </c>
      <c r="C19" s="38" t="s">
        <v>66</v>
      </c>
      <c r="D19" s="38" t="s">
        <v>66</v>
      </c>
      <c r="E19" s="172">
        <v>45751.0</v>
      </c>
      <c r="G19" s="29"/>
      <c r="H19" s="8"/>
    </row>
    <row r="20">
      <c r="A20" s="27" t="s">
        <v>6857</v>
      </c>
      <c r="B20" s="171" t="s">
        <v>13617</v>
      </c>
      <c r="C20" s="38" t="s">
        <v>66</v>
      </c>
      <c r="D20" s="38" t="s">
        <v>66</v>
      </c>
      <c r="E20" s="172">
        <v>45747.0</v>
      </c>
      <c r="G20" s="29"/>
      <c r="H20" s="8"/>
    </row>
    <row r="21">
      <c r="A21" s="27" t="s">
        <v>3844</v>
      </c>
      <c r="B21" s="171" t="s">
        <v>13618</v>
      </c>
      <c r="C21" s="38" t="s">
        <v>66</v>
      </c>
      <c r="D21" s="38" t="s">
        <v>66</v>
      </c>
      <c r="E21" s="172"/>
      <c r="G21" s="173" t="s">
        <v>13619</v>
      </c>
      <c r="H21" s="8"/>
    </row>
    <row r="22">
      <c r="A22" s="27" t="s">
        <v>3873</v>
      </c>
      <c r="B22" s="174" t="s">
        <v>13620</v>
      </c>
      <c r="C22" s="38" t="s">
        <v>66</v>
      </c>
      <c r="D22" s="38" t="s">
        <v>66</v>
      </c>
      <c r="E22" s="172">
        <v>45736.0</v>
      </c>
      <c r="G22" s="8" t="s">
        <v>13621</v>
      </c>
      <c r="H22" s="88" t="s">
        <v>13622</v>
      </c>
    </row>
    <row r="23">
      <c r="A23" s="27" t="s">
        <v>4329</v>
      </c>
      <c r="B23" s="174" t="s">
        <v>13623</v>
      </c>
      <c r="C23" s="38" t="s">
        <v>66</v>
      </c>
      <c r="D23" s="38" t="s">
        <v>66</v>
      </c>
      <c r="E23" s="172">
        <v>45733.0</v>
      </c>
    </row>
  </sheetData>
  <mergeCells count="6">
    <mergeCell ref="A1:A2"/>
    <mergeCell ref="B1:B2"/>
    <mergeCell ref="C1:C2"/>
    <mergeCell ref="D1:D2"/>
    <mergeCell ref="E1:E2"/>
    <mergeCell ref="F1:G2"/>
  </mergeCells>
  <dataValidations>
    <dataValidation type="list" allowBlank="1" showErrorMessage="1" sqref="D3:D23">
      <formula1>"Yes,No"</formula1>
    </dataValidation>
    <dataValidation type="list" allowBlank="1" showErrorMessage="1" sqref="C3:C23">
      <formula1>"Yes,No"</formula1>
    </dataValidation>
  </dataValidations>
  <hyperlinks>
    <hyperlink r:id="rId1" ref="F3"/>
    <hyperlink r:id="rId2" ref="B4"/>
    <hyperlink r:id="rId3" ref="B5"/>
    <hyperlink r:id="rId4" ref="B6"/>
    <hyperlink r:id="rId5" ref="B7"/>
    <hyperlink r:id="rId6" ref="B8"/>
    <hyperlink r:id="rId7" ref="G8"/>
    <hyperlink r:id="rId8" ref="B9"/>
    <hyperlink r:id="rId9" ref="B10"/>
    <hyperlink r:id="rId10" ref="F10"/>
    <hyperlink r:id="rId11" ref="B11"/>
    <hyperlink r:id="rId12" ref="B12"/>
    <hyperlink r:id="rId13" ref="B13"/>
    <hyperlink r:id="rId14" ref="G21"/>
    <hyperlink r:id="rId15" ref="B22"/>
    <hyperlink r:id="rId16" ref="H22"/>
    <hyperlink r:id="rId17" ref="B23"/>
  </hyperlinks>
  <drawing r:id="rId1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13"/>
    <col customWidth="1" min="3" max="3" width="27.5"/>
    <col customWidth="1" min="4" max="4" width="28.75"/>
    <col customWidth="1" min="5" max="5" width="28.0"/>
    <col customWidth="1" min="6" max="6" width="36.63"/>
  </cols>
  <sheetData>
    <row r="1">
      <c r="A1" s="89" t="s">
        <v>13624</v>
      </c>
      <c r="B1" s="89" t="s">
        <v>13625</v>
      </c>
      <c r="C1" s="89" t="s">
        <v>13626</v>
      </c>
      <c r="D1" s="89" t="s">
        <v>13627</v>
      </c>
      <c r="E1" s="89" t="s">
        <v>13628</v>
      </c>
      <c r="F1" s="89" t="s">
        <v>13629</v>
      </c>
      <c r="G1" s="8" t="s">
        <v>13630</v>
      </c>
    </row>
    <row r="2">
      <c r="A2" s="175">
        <v>45796.0</v>
      </c>
      <c r="B2" s="8" t="s">
        <v>3347</v>
      </c>
      <c r="C2" s="8" t="s">
        <v>13631</v>
      </c>
      <c r="D2" s="8" t="s">
        <v>11897</v>
      </c>
      <c r="E2" s="8" t="s">
        <v>11902</v>
      </c>
      <c r="F2" s="8" t="s">
        <v>3379</v>
      </c>
      <c r="G2" s="38"/>
    </row>
  </sheetData>
  <dataValidations>
    <dataValidation type="list" allowBlank="1" showErrorMessage="1" sqref="G2">
      <formula1>"Yes,No"</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1" max="1" width="9.13"/>
    <col customWidth="1" min="2" max="2" width="12.0"/>
    <col customWidth="1" min="3" max="3" width="8.38"/>
    <col customWidth="1" min="4" max="4" width="31.25"/>
    <col customWidth="1" min="6" max="6" width="9.75"/>
    <col customWidth="1" min="7" max="7" width="8.25"/>
    <col customWidth="1" min="9" max="9" width="11.38"/>
    <col customWidth="1" min="10" max="10" width="10.5"/>
    <col customWidth="1" min="11" max="11" width="12.38"/>
    <col customWidth="1" min="12" max="12" width="32.13"/>
    <col customWidth="1" min="13" max="13" width="7.13"/>
    <col customWidth="1" min="14" max="14" width="6.38"/>
    <col customWidth="1" min="15" max="15" width="8.5"/>
    <col customWidth="1" min="16" max="16" width="9.63"/>
    <col customWidth="1" min="17" max="17" width="9.88"/>
    <col customWidth="1" min="18" max="18" width="18.13"/>
  </cols>
  <sheetData>
    <row r="1">
      <c r="A1" s="63" t="s">
        <v>570</v>
      </c>
      <c r="B1" s="63" t="s">
        <v>3278</v>
      </c>
      <c r="C1" s="64" t="s">
        <v>11876</v>
      </c>
      <c r="D1" s="64" t="s">
        <v>3280</v>
      </c>
      <c r="E1" s="65" t="s">
        <v>3281</v>
      </c>
      <c r="F1" s="66" t="s">
        <v>3282</v>
      </c>
      <c r="G1" s="66" t="s">
        <v>11877</v>
      </c>
      <c r="H1" s="66" t="s">
        <v>3284</v>
      </c>
      <c r="I1" s="67" t="s">
        <v>6454</v>
      </c>
      <c r="J1" s="66" t="s">
        <v>3286</v>
      </c>
      <c r="K1" s="66" t="s">
        <v>11878</v>
      </c>
      <c r="L1" s="69" t="s">
        <v>3287</v>
      </c>
      <c r="M1" s="74" t="s">
        <v>6456</v>
      </c>
      <c r="N1" s="74" t="s">
        <v>3293</v>
      </c>
      <c r="O1" s="74" t="s">
        <v>3294</v>
      </c>
      <c r="P1" s="75" t="s">
        <v>6457</v>
      </c>
      <c r="Q1" s="70" t="s">
        <v>3288</v>
      </c>
      <c r="R1" s="70" t="s">
        <v>3289</v>
      </c>
      <c r="S1" s="71" t="s">
        <v>3290</v>
      </c>
      <c r="T1" s="147" t="s">
        <v>3291</v>
      </c>
      <c r="U1" s="147" t="s">
        <v>11880</v>
      </c>
    </row>
    <row r="2">
      <c r="A2" s="6">
        <v>45793.0</v>
      </c>
      <c r="B2" s="91" t="s">
        <v>13632</v>
      </c>
      <c r="C2" s="12" t="s">
        <v>13633</v>
      </c>
      <c r="D2" s="8" t="s">
        <v>13634</v>
      </c>
      <c r="E2" s="8" t="s">
        <v>3306</v>
      </c>
      <c r="F2" s="111">
        <v>0.04</v>
      </c>
      <c r="G2" s="87">
        <v>1976.0</v>
      </c>
      <c r="H2" s="87">
        <v>315000.0</v>
      </c>
      <c r="I2" s="87">
        <v>305743.0</v>
      </c>
      <c r="J2" s="112">
        <f t="shared" ref="J2:J31" si="1">H2-I2</f>
        <v>9257</v>
      </c>
      <c r="K2" s="87"/>
      <c r="L2" s="8" t="s">
        <v>13635</v>
      </c>
      <c r="M2" s="89">
        <v>4.0</v>
      </c>
      <c r="N2" s="89">
        <v>3.0</v>
      </c>
      <c r="O2" s="113">
        <v>2024.0</v>
      </c>
      <c r="P2" s="87">
        <v>50.0</v>
      </c>
      <c r="Q2" s="8"/>
      <c r="R2" s="8"/>
      <c r="S2" s="8"/>
      <c r="U2" s="93" t="s">
        <v>13636</v>
      </c>
    </row>
    <row r="3">
      <c r="A3" s="6">
        <v>45793.0</v>
      </c>
      <c r="B3" s="91" t="s">
        <v>13637</v>
      </c>
      <c r="C3" s="12" t="s">
        <v>13638</v>
      </c>
      <c r="D3" s="8" t="s">
        <v>13639</v>
      </c>
      <c r="E3" s="8" t="s">
        <v>3558</v>
      </c>
      <c r="F3" s="111">
        <v>0.02625</v>
      </c>
      <c r="G3" s="87">
        <v>2241.0</v>
      </c>
      <c r="H3" s="87">
        <v>450000.0</v>
      </c>
      <c r="I3" s="87">
        <v>358487.0</v>
      </c>
      <c r="J3" s="112">
        <f t="shared" si="1"/>
        <v>91513</v>
      </c>
      <c r="K3" s="87"/>
      <c r="L3" s="8" t="s">
        <v>13640</v>
      </c>
      <c r="M3" s="89">
        <v>4.0</v>
      </c>
      <c r="N3" s="89">
        <v>4.0</v>
      </c>
      <c r="O3" s="113">
        <v>3219.0</v>
      </c>
      <c r="P3" s="87">
        <v>41.0</v>
      </c>
      <c r="Q3" s="8"/>
      <c r="R3" s="8"/>
      <c r="S3" s="8"/>
      <c r="U3" s="93" t="s">
        <v>13641</v>
      </c>
    </row>
    <row r="4">
      <c r="A4" s="6">
        <v>45793.0</v>
      </c>
      <c r="B4" s="91" t="s">
        <v>13642</v>
      </c>
      <c r="C4" s="12" t="s">
        <v>13643</v>
      </c>
      <c r="D4" s="8" t="s">
        <v>13644</v>
      </c>
      <c r="E4" s="8" t="s">
        <v>3306</v>
      </c>
      <c r="F4" s="111">
        <v>0.02375</v>
      </c>
      <c r="G4" s="87">
        <v>1364.0</v>
      </c>
      <c r="H4" s="87">
        <v>273820.0</v>
      </c>
      <c r="I4" s="87">
        <v>223207.0</v>
      </c>
      <c r="J4" s="112">
        <f t="shared" si="1"/>
        <v>50613</v>
      </c>
      <c r="K4" s="87"/>
      <c r="L4" s="8"/>
      <c r="M4" s="89">
        <v>4.0</v>
      </c>
      <c r="N4" s="89">
        <v>3.0</v>
      </c>
      <c r="O4" s="113">
        <v>2070.0</v>
      </c>
      <c r="P4" s="87">
        <v>29.0</v>
      </c>
      <c r="Q4" s="8"/>
      <c r="R4" s="8"/>
      <c r="S4" s="8"/>
      <c r="U4" s="93" t="s">
        <v>13645</v>
      </c>
    </row>
    <row r="5">
      <c r="A5" s="6">
        <v>45793.0</v>
      </c>
      <c r="B5" s="91" t="s">
        <v>13646</v>
      </c>
      <c r="C5" s="12" t="s">
        <v>13647</v>
      </c>
      <c r="D5" s="8" t="s">
        <v>13648</v>
      </c>
      <c r="E5" s="8" t="s">
        <v>3306</v>
      </c>
      <c r="F5" s="111">
        <v>0.0523</v>
      </c>
      <c r="G5" s="87">
        <v>2500.0</v>
      </c>
      <c r="H5" s="87">
        <v>359000.0</v>
      </c>
      <c r="I5" s="87">
        <v>342977.0</v>
      </c>
      <c r="J5" s="112">
        <f t="shared" si="1"/>
        <v>16023</v>
      </c>
      <c r="K5" s="87"/>
      <c r="L5" s="8"/>
      <c r="M5" s="89">
        <v>4.0</v>
      </c>
      <c r="N5" s="89">
        <v>3.0</v>
      </c>
      <c r="O5" s="113">
        <v>2625.0</v>
      </c>
      <c r="P5" s="87">
        <v>44.0</v>
      </c>
      <c r="Q5" s="8"/>
      <c r="R5" s="8"/>
      <c r="S5" s="8"/>
      <c r="U5" s="93" t="s">
        <v>13649</v>
      </c>
    </row>
    <row r="6">
      <c r="A6" s="6">
        <v>45793.0</v>
      </c>
      <c r="B6" s="91" t="s">
        <v>13650</v>
      </c>
      <c r="C6" s="12" t="s">
        <v>13651</v>
      </c>
      <c r="D6" s="8" t="s">
        <v>13652</v>
      </c>
      <c r="E6" s="8" t="s">
        <v>3306</v>
      </c>
      <c r="F6" s="111">
        <v>0.0442</v>
      </c>
      <c r="G6" s="87">
        <v>3461.0</v>
      </c>
      <c r="H6" s="87">
        <v>558900.0</v>
      </c>
      <c r="I6" s="87">
        <v>502698.0</v>
      </c>
      <c r="J6" s="112">
        <f t="shared" si="1"/>
        <v>56202</v>
      </c>
      <c r="K6" s="87"/>
      <c r="L6" s="8"/>
      <c r="M6" s="89">
        <v>4.0</v>
      </c>
      <c r="N6" s="89">
        <v>4.0</v>
      </c>
      <c r="O6" s="113">
        <v>3033.0</v>
      </c>
      <c r="P6" s="87">
        <v>48.0</v>
      </c>
      <c r="Q6" s="8"/>
      <c r="R6" s="8"/>
      <c r="S6" s="8"/>
      <c r="U6" s="93" t="s">
        <v>13653</v>
      </c>
    </row>
    <row r="7">
      <c r="A7" s="6">
        <v>45793.0</v>
      </c>
      <c r="B7" s="91" t="s">
        <v>13654</v>
      </c>
      <c r="C7" s="12" t="s">
        <v>13655</v>
      </c>
      <c r="D7" s="8" t="s">
        <v>13656</v>
      </c>
      <c r="E7" s="8" t="s">
        <v>3306</v>
      </c>
      <c r="F7" s="111">
        <v>0.04</v>
      </c>
      <c r="G7" s="87">
        <v>2265.0</v>
      </c>
      <c r="H7" s="87">
        <v>377500.0</v>
      </c>
      <c r="I7" s="87">
        <v>345234.0</v>
      </c>
      <c r="J7" s="112">
        <f t="shared" si="1"/>
        <v>32266</v>
      </c>
      <c r="K7" s="87"/>
      <c r="L7" s="8"/>
      <c r="M7" s="89">
        <v>3.0</v>
      </c>
      <c r="N7" s="89">
        <v>2.0</v>
      </c>
      <c r="O7" s="113">
        <v>2024.0</v>
      </c>
      <c r="P7" s="87">
        <v>55.0</v>
      </c>
      <c r="Q7" s="8"/>
      <c r="R7" s="8"/>
      <c r="S7" s="8"/>
      <c r="U7" s="93" t="s">
        <v>13657</v>
      </c>
    </row>
    <row r="8">
      <c r="A8" s="6">
        <v>45793.0</v>
      </c>
      <c r="B8" s="91" t="s">
        <v>13658</v>
      </c>
      <c r="C8" s="88" t="s">
        <v>13659</v>
      </c>
      <c r="D8" s="8" t="s">
        <v>13660</v>
      </c>
      <c r="E8" s="8" t="s">
        <v>3306</v>
      </c>
      <c r="F8" s="111">
        <v>0.0275</v>
      </c>
      <c r="G8" s="87">
        <v>1046.0</v>
      </c>
      <c r="H8" s="87">
        <v>225000.0</v>
      </c>
      <c r="I8" s="87">
        <v>166561.0</v>
      </c>
      <c r="J8" s="112">
        <f t="shared" si="1"/>
        <v>58439</v>
      </c>
      <c r="K8" s="87"/>
      <c r="L8" s="8" t="s">
        <v>13661</v>
      </c>
      <c r="M8" s="89">
        <v>3.0</v>
      </c>
      <c r="N8" s="89">
        <v>2.0</v>
      </c>
      <c r="O8" s="113">
        <v>1328.0</v>
      </c>
      <c r="P8" s="87"/>
      <c r="Q8" s="8"/>
      <c r="R8" s="8"/>
      <c r="S8" s="8"/>
      <c r="U8" s="93" t="s">
        <v>13662</v>
      </c>
    </row>
    <row r="9">
      <c r="A9" s="6">
        <v>45793.0</v>
      </c>
      <c r="B9" s="91" t="s">
        <v>13663</v>
      </c>
      <c r="C9" s="88" t="s">
        <v>13664</v>
      </c>
      <c r="D9" s="8" t="s">
        <v>13665</v>
      </c>
      <c r="E9" s="8" t="s">
        <v>3306</v>
      </c>
      <c r="F9" s="111">
        <v>0.0369</v>
      </c>
      <c r="G9" s="87">
        <v>2999.0</v>
      </c>
      <c r="H9" s="87">
        <v>507000.0</v>
      </c>
      <c r="I9" s="87">
        <v>457092.0</v>
      </c>
      <c r="J9" s="112">
        <f t="shared" si="1"/>
        <v>49908</v>
      </c>
      <c r="K9" s="87"/>
      <c r="L9" s="8"/>
      <c r="M9" s="89">
        <v>5.0</v>
      </c>
      <c r="N9" s="89">
        <v>3.0</v>
      </c>
      <c r="O9" s="113">
        <v>3417.0</v>
      </c>
      <c r="P9" s="87">
        <v>68.0</v>
      </c>
      <c r="Q9" s="8"/>
      <c r="R9" s="8"/>
      <c r="S9" s="8"/>
      <c r="U9" s="91"/>
    </row>
    <row r="10">
      <c r="A10" s="6">
        <v>45793.0</v>
      </c>
      <c r="B10" s="91" t="s">
        <v>13666</v>
      </c>
      <c r="C10" s="88" t="s">
        <v>13667</v>
      </c>
      <c r="D10" s="8" t="s">
        <v>13668</v>
      </c>
      <c r="E10" s="8" t="s">
        <v>3306</v>
      </c>
      <c r="F10" s="111">
        <v>0.03</v>
      </c>
      <c r="G10" s="87">
        <v>1453.0</v>
      </c>
      <c r="H10" s="87">
        <v>260000.0</v>
      </c>
      <c r="I10" s="87">
        <v>236360.0</v>
      </c>
      <c r="J10" s="112">
        <f t="shared" si="1"/>
        <v>23640</v>
      </c>
      <c r="K10" s="87"/>
      <c r="L10" s="8" t="s">
        <v>13669</v>
      </c>
      <c r="M10" s="89">
        <v>4.0</v>
      </c>
      <c r="N10" s="89">
        <v>2.0</v>
      </c>
      <c r="O10" s="113">
        <v>1683.0</v>
      </c>
      <c r="P10" s="87">
        <v>29.0</v>
      </c>
      <c r="Q10" s="8"/>
      <c r="R10" s="8"/>
      <c r="S10" s="8"/>
      <c r="U10" s="93" t="s">
        <v>13670</v>
      </c>
    </row>
    <row r="11">
      <c r="A11" s="6">
        <v>45793.0</v>
      </c>
      <c r="B11" s="91" t="s">
        <v>13671</v>
      </c>
      <c r="C11" s="88" t="s">
        <v>13672</v>
      </c>
      <c r="D11" s="8" t="s">
        <v>13673</v>
      </c>
      <c r="E11" s="8" t="s">
        <v>3314</v>
      </c>
      <c r="F11" s="111">
        <v>0.03</v>
      </c>
      <c r="G11" s="87">
        <v>1362.0</v>
      </c>
      <c r="H11" s="87">
        <v>265000.0</v>
      </c>
      <c r="I11" s="87">
        <v>203274.0</v>
      </c>
      <c r="J11" s="112">
        <f t="shared" si="1"/>
        <v>61726</v>
      </c>
      <c r="K11" s="87"/>
      <c r="L11" s="8" t="s">
        <v>13674</v>
      </c>
      <c r="M11" s="89">
        <v>3.0</v>
      </c>
      <c r="N11" s="89">
        <v>2.0</v>
      </c>
      <c r="O11" s="113">
        <v>1644.0</v>
      </c>
      <c r="P11" s="87">
        <v>44.0</v>
      </c>
      <c r="Q11" s="8"/>
      <c r="R11" s="8"/>
      <c r="S11" s="8"/>
      <c r="U11" s="93" t="s">
        <v>13675</v>
      </c>
    </row>
    <row r="12">
      <c r="A12" s="6">
        <v>45702.0</v>
      </c>
      <c r="B12" s="91" t="s">
        <v>13676</v>
      </c>
      <c r="C12" s="88" t="s">
        <v>13677</v>
      </c>
      <c r="D12" s="8" t="s">
        <v>13678</v>
      </c>
      <c r="E12" s="8" t="s">
        <v>3306</v>
      </c>
      <c r="F12" s="111">
        <v>0.02375</v>
      </c>
      <c r="G12" s="87">
        <v>775.0</v>
      </c>
      <c r="H12" s="87">
        <v>247970.0</v>
      </c>
      <c r="I12" s="87">
        <v>180079.0</v>
      </c>
      <c r="J12" s="112">
        <f t="shared" si="1"/>
        <v>67891</v>
      </c>
      <c r="K12" s="87"/>
      <c r="L12" s="8" t="s">
        <v>11411</v>
      </c>
      <c r="M12" s="89">
        <v>3.0</v>
      </c>
      <c r="N12" s="89">
        <v>3.0</v>
      </c>
      <c r="O12" s="113">
        <v>1602.0</v>
      </c>
      <c r="P12" s="87">
        <v>12.0</v>
      </c>
      <c r="Q12" s="8"/>
      <c r="R12" s="8"/>
      <c r="S12" s="8"/>
      <c r="U12" s="93" t="s">
        <v>13679</v>
      </c>
    </row>
    <row r="13">
      <c r="A13" s="6">
        <v>45702.0</v>
      </c>
      <c r="B13" s="91" t="s">
        <v>13680</v>
      </c>
      <c r="C13" s="88" t="s">
        <v>13681</v>
      </c>
      <c r="D13" s="8" t="s">
        <v>13682</v>
      </c>
      <c r="E13" s="8" t="s">
        <v>3306</v>
      </c>
      <c r="F13" s="111">
        <v>0.04</v>
      </c>
      <c r="G13" s="87">
        <v>1450.0</v>
      </c>
      <c r="H13" s="87">
        <v>308000.0</v>
      </c>
      <c r="I13" s="87">
        <v>299902.0</v>
      </c>
      <c r="J13" s="112">
        <f t="shared" si="1"/>
        <v>8098</v>
      </c>
      <c r="K13" s="87"/>
      <c r="L13" s="8" t="s">
        <v>13683</v>
      </c>
      <c r="M13" s="89">
        <v>4.0</v>
      </c>
      <c r="N13" s="89">
        <v>3.0</v>
      </c>
      <c r="O13" s="113">
        <v>2596.0</v>
      </c>
      <c r="P13" s="87">
        <v>39.0</v>
      </c>
      <c r="Q13" s="8"/>
      <c r="R13" s="8"/>
      <c r="S13" s="8"/>
      <c r="U13" s="93" t="s">
        <v>13684</v>
      </c>
    </row>
    <row r="14">
      <c r="A14" s="6">
        <v>45702.0</v>
      </c>
      <c r="B14" s="91" t="s">
        <v>13685</v>
      </c>
      <c r="C14" s="88" t="s">
        <v>13686</v>
      </c>
      <c r="D14" s="8" t="s">
        <v>13687</v>
      </c>
      <c r="E14" s="8" t="s">
        <v>3306</v>
      </c>
      <c r="F14" s="111">
        <v>0.03</v>
      </c>
      <c r="G14" s="87">
        <v>1159.0</v>
      </c>
      <c r="H14" s="87">
        <v>315000.0</v>
      </c>
      <c r="I14" s="87">
        <v>256266.0</v>
      </c>
      <c r="J14" s="112">
        <f t="shared" si="1"/>
        <v>58734</v>
      </c>
      <c r="K14" s="87"/>
      <c r="L14" s="8" t="s">
        <v>13688</v>
      </c>
      <c r="M14" s="89">
        <v>4.0</v>
      </c>
      <c r="N14" s="89">
        <v>3.0</v>
      </c>
      <c r="O14" s="113">
        <v>2235.0</v>
      </c>
      <c r="P14" s="87">
        <v>83.0</v>
      </c>
      <c r="Q14" s="8"/>
      <c r="R14" s="8"/>
      <c r="S14" s="8"/>
      <c r="U14" s="93" t="s">
        <v>13689</v>
      </c>
    </row>
    <row r="15">
      <c r="A15" s="6">
        <v>45702.0</v>
      </c>
      <c r="B15" s="91" t="s">
        <v>13690</v>
      </c>
      <c r="C15" s="88" t="s">
        <v>13691</v>
      </c>
      <c r="D15" s="8" t="s">
        <v>13692</v>
      </c>
      <c r="E15" s="8" t="s">
        <v>3306</v>
      </c>
      <c r="F15" s="111">
        <v>0.02875</v>
      </c>
      <c r="G15" s="87">
        <v>1439.0</v>
      </c>
      <c r="H15" s="87">
        <v>399000.0</v>
      </c>
      <c r="I15" s="87">
        <v>317454.0</v>
      </c>
      <c r="J15" s="112">
        <f t="shared" si="1"/>
        <v>81546</v>
      </c>
      <c r="K15" s="87"/>
      <c r="L15" s="8" t="s">
        <v>13693</v>
      </c>
      <c r="M15" s="89">
        <v>3.0</v>
      </c>
      <c r="N15" s="89">
        <v>2.0</v>
      </c>
      <c r="O15" s="113">
        <v>2261.0</v>
      </c>
      <c r="P15" s="87">
        <v>146.0</v>
      </c>
      <c r="Q15" s="8"/>
      <c r="R15" s="8"/>
      <c r="S15" s="8"/>
      <c r="U15" s="93" t="s">
        <v>13694</v>
      </c>
    </row>
    <row r="16">
      <c r="A16" s="6">
        <v>45702.0</v>
      </c>
      <c r="B16" s="91" t="s">
        <v>13695</v>
      </c>
      <c r="C16" s="88" t="s">
        <v>13696</v>
      </c>
      <c r="D16" s="8" t="s">
        <v>13697</v>
      </c>
      <c r="E16" s="8" t="s">
        <v>3306</v>
      </c>
      <c r="F16" s="111">
        <v>0.0275</v>
      </c>
      <c r="G16" s="87">
        <v>855.0</v>
      </c>
      <c r="H16" s="87">
        <v>265000.0</v>
      </c>
      <c r="I16" s="87">
        <v>192184.0</v>
      </c>
      <c r="J16" s="112">
        <f t="shared" si="1"/>
        <v>72816</v>
      </c>
      <c r="K16" s="87"/>
      <c r="L16" s="8" t="s">
        <v>13698</v>
      </c>
      <c r="M16" s="89">
        <v>3.0</v>
      </c>
      <c r="N16" s="89">
        <v>3.0</v>
      </c>
      <c r="O16" s="113">
        <v>1910.0</v>
      </c>
      <c r="P16" s="87">
        <v>25.0</v>
      </c>
      <c r="Q16" s="8"/>
      <c r="R16" s="8"/>
      <c r="S16" s="8"/>
      <c r="U16" s="93" t="s">
        <v>13699</v>
      </c>
    </row>
    <row r="17">
      <c r="A17" s="6">
        <v>45702.0</v>
      </c>
      <c r="B17" s="91" t="s">
        <v>13632</v>
      </c>
      <c r="C17" s="88" t="s">
        <v>13700</v>
      </c>
      <c r="D17" s="8" t="s">
        <v>13701</v>
      </c>
      <c r="E17" s="8" t="s">
        <v>3306</v>
      </c>
      <c r="F17" s="111">
        <v>0.025</v>
      </c>
      <c r="G17" s="87">
        <v>840.0</v>
      </c>
      <c r="H17" s="87">
        <v>250000.0</v>
      </c>
      <c r="I17" s="87">
        <v>191862.0</v>
      </c>
      <c r="J17" s="112">
        <f t="shared" si="1"/>
        <v>58138</v>
      </c>
      <c r="K17" s="87"/>
      <c r="L17" s="8" t="s">
        <v>13702</v>
      </c>
      <c r="M17" s="89">
        <v>3.0</v>
      </c>
      <c r="N17" s="89">
        <v>3.0</v>
      </c>
      <c r="O17" s="113">
        <v>1886.0</v>
      </c>
      <c r="P17" s="87">
        <v>44.0</v>
      </c>
      <c r="Q17" s="8"/>
      <c r="R17" s="8"/>
      <c r="S17" s="8"/>
      <c r="U17" s="93" t="s">
        <v>13703</v>
      </c>
    </row>
    <row r="18">
      <c r="A18" s="6">
        <v>45702.0</v>
      </c>
      <c r="B18" s="91" t="s">
        <v>13704</v>
      </c>
      <c r="C18" s="88" t="s">
        <v>13705</v>
      </c>
      <c r="D18" s="8" t="s">
        <v>13706</v>
      </c>
      <c r="E18" s="8" t="s">
        <v>3306</v>
      </c>
      <c r="F18" s="111">
        <v>0.02625</v>
      </c>
      <c r="G18" s="87">
        <v>798.0</v>
      </c>
      <c r="H18" s="87">
        <v>259999.0</v>
      </c>
      <c r="I18" s="87">
        <v>178887.0</v>
      </c>
      <c r="J18" s="112">
        <f t="shared" si="1"/>
        <v>81112</v>
      </c>
      <c r="K18" s="87"/>
      <c r="L18" s="8"/>
      <c r="M18" s="89">
        <v>3.0</v>
      </c>
      <c r="N18" s="89">
        <v>2.0</v>
      </c>
      <c r="O18" s="113">
        <v>1474.0</v>
      </c>
      <c r="P18" s="87">
        <v>33.0</v>
      </c>
      <c r="Q18" s="8"/>
      <c r="R18" s="8"/>
      <c r="S18" s="8"/>
      <c r="U18" s="93" t="s">
        <v>13707</v>
      </c>
    </row>
    <row r="19">
      <c r="A19" s="6">
        <v>45702.0</v>
      </c>
      <c r="B19" s="91" t="s">
        <v>13708</v>
      </c>
      <c r="C19" s="88" t="s">
        <v>13709</v>
      </c>
      <c r="D19" s="8" t="s">
        <v>13710</v>
      </c>
      <c r="E19" s="8" t="s">
        <v>3306</v>
      </c>
      <c r="F19" s="111">
        <v>0.04</v>
      </c>
      <c r="G19" s="87">
        <v>902.0</v>
      </c>
      <c r="H19" s="87">
        <v>219000.0</v>
      </c>
      <c r="I19" s="87">
        <v>181021.0</v>
      </c>
      <c r="J19" s="112">
        <f t="shared" si="1"/>
        <v>37979</v>
      </c>
      <c r="K19" s="87"/>
      <c r="L19" s="8" t="s">
        <v>13711</v>
      </c>
      <c r="M19" s="89">
        <v>3.0</v>
      </c>
      <c r="N19" s="89">
        <v>2.0</v>
      </c>
      <c r="O19" s="113">
        <v>1376.0</v>
      </c>
      <c r="P19" s="87"/>
      <c r="Q19" s="8"/>
      <c r="R19" s="8"/>
      <c r="S19" s="8"/>
      <c r="U19" s="93" t="s">
        <v>13712</v>
      </c>
    </row>
    <row r="20">
      <c r="A20" s="6">
        <v>45702.0</v>
      </c>
      <c r="B20" s="91" t="s">
        <v>13713</v>
      </c>
      <c r="C20" s="88" t="s">
        <v>13714</v>
      </c>
      <c r="D20" s="8" t="s">
        <v>13715</v>
      </c>
      <c r="E20" s="8" t="s">
        <v>3306</v>
      </c>
      <c r="F20" s="111">
        <v>0.02875</v>
      </c>
      <c r="G20" s="87">
        <v>980.0</v>
      </c>
      <c r="H20" s="87">
        <v>230000.0</v>
      </c>
      <c r="I20" s="87">
        <v>219398.0</v>
      </c>
      <c r="J20" s="112">
        <f t="shared" si="1"/>
        <v>10602</v>
      </c>
      <c r="K20" s="87"/>
      <c r="L20" s="8"/>
      <c r="M20" s="89">
        <v>3.0</v>
      </c>
      <c r="N20" s="89">
        <v>2.0</v>
      </c>
      <c r="O20" s="113">
        <v>1450.0</v>
      </c>
      <c r="P20" s="87">
        <v>17.0</v>
      </c>
      <c r="Q20" s="8"/>
      <c r="R20" s="8"/>
      <c r="S20" s="8"/>
      <c r="U20" s="93" t="s">
        <v>13716</v>
      </c>
    </row>
    <row r="21">
      <c r="A21" s="6">
        <v>45702.0</v>
      </c>
      <c r="B21" s="91" t="s">
        <v>13717</v>
      </c>
      <c r="C21" s="88" t="s">
        <v>13718</v>
      </c>
      <c r="D21" s="8" t="s">
        <v>13719</v>
      </c>
      <c r="E21" s="8" t="s">
        <v>3306</v>
      </c>
      <c r="F21" s="111">
        <v>0.04</v>
      </c>
      <c r="G21" s="87">
        <v>1021.0</v>
      </c>
      <c r="H21" s="87">
        <v>240000.0</v>
      </c>
      <c r="I21" s="87">
        <v>207962.0</v>
      </c>
      <c r="J21" s="112">
        <f t="shared" si="1"/>
        <v>32038</v>
      </c>
      <c r="K21" s="87"/>
      <c r="L21" s="8" t="s">
        <v>13720</v>
      </c>
      <c r="M21" s="89">
        <v>3.0</v>
      </c>
      <c r="N21" s="89">
        <v>2.0</v>
      </c>
      <c r="O21" s="113">
        <v>1944.0</v>
      </c>
      <c r="P21" s="87"/>
      <c r="Q21" s="8"/>
      <c r="R21" s="8"/>
      <c r="S21" s="8"/>
      <c r="U21" s="93" t="s">
        <v>13721</v>
      </c>
    </row>
    <row r="22">
      <c r="A22" s="6">
        <v>45700.0</v>
      </c>
      <c r="B22" s="91" t="s">
        <v>13722</v>
      </c>
      <c r="C22" s="88" t="s">
        <v>13723</v>
      </c>
      <c r="D22" s="8" t="s">
        <v>13724</v>
      </c>
      <c r="E22" s="8" t="s">
        <v>3306</v>
      </c>
      <c r="F22" s="111">
        <v>0.0275</v>
      </c>
      <c r="G22" s="87">
        <v>1171.0</v>
      </c>
      <c r="H22" s="87">
        <v>335000.0</v>
      </c>
      <c r="I22" s="87">
        <v>265414.0</v>
      </c>
      <c r="J22" s="112">
        <f t="shared" si="1"/>
        <v>69586</v>
      </c>
      <c r="K22" s="87">
        <v>1913.0</v>
      </c>
      <c r="L22" s="8" t="s">
        <v>13725</v>
      </c>
      <c r="M22" s="89">
        <v>3.0</v>
      </c>
      <c r="N22" s="89">
        <v>2.0</v>
      </c>
      <c r="O22" s="113">
        <v>1676.0</v>
      </c>
      <c r="P22" s="87"/>
      <c r="Q22" s="8" t="s">
        <v>66</v>
      </c>
      <c r="R22" s="8" t="s">
        <v>3385</v>
      </c>
      <c r="S22" s="8"/>
      <c r="U22" s="93" t="s">
        <v>13726</v>
      </c>
    </row>
    <row r="23">
      <c r="A23" s="6">
        <v>45700.0</v>
      </c>
      <c r="B23" s="91" t="s">
        <v>13727</v>
      </c>
      <c r="C23" s="88" t="s">
        <v>13728</v>
      </c>
      <c r="D23" s="8" t="s">
        <v>13729</v>
      </c>
      <c r="E23" s="8" t="s">
        <v>3306</v>
      </c>
      <c r="F23" s="111">
        <v>0.03</v>
      </c>
      <c r="G23" s="87">
        <v>969.0</v>
      </c>
      <c r="H23" s="87">
        <v>245000.0</v>
      </c>
      <c r="I23" s="87">
        <v>214712.0</v>
      </c>
      <c r="J23" s="112">
        <f t="shared" si="1"/>
        <v>30288</v>
      </c>
      <c r="K23" s="87">
        <v>1695.0</v>
      </c>
      <c r="L23" s="8" t="s">
        <v>13730</v>
      </c>
      <c r="M23" s="89">
        <v>3.0</v>
      </c>
      <c r="N23" s="89">
        <v>2.0</v>
      </c>
      <c r="O23" s="113">
        <v>1104.0</v>
      </c>
      <c r="P23" s="87">
        <v>26.0</v>
      </c>
      <c r="Q23" s="8" t="s">
        <v>66</v>
      </c>
      <c r="R23" s="8" t="s">
        <v>3385</v>
      </c>
      <c r="S23" s="8"/>
      <c r="U23" s="93" t="s">
        <v>13731</v>
      </c>
    </row>
    <row r="24">
      <c r="A24" s="6">
        <v>45700.0</v>
      </c>
      <c r="B24" s="91" t="s">
        <v>13732</v>
      </c>
      <c r="C24" s="88" t="s">
        <v>13733</v>
      </c>
      <c r="D24" s="8" t="s">
        <v>13734</v>
      </c>
      <c r="E24" s="8" t="s">
        <v>3558</v>
      </c>
      <c r="F24" s="111">
        <v>0.029</v>
      </c>
      <c r="G24" s="87">
        <v>742.0</v>
      </c>
      <c r="H24" s="87">
        <v>210000.0</v>
      </c>
      <c r="I24" s="87">
        <v>164827.0</v>
      </c>
      <c r="J24" s="112">
        <f t="shared" si="1"/>
        <v>45173</v>
      </c>
      <c r="K24" s="87">
        <v>1915.0</v>
      </c>
      <c r="L24" s="8" t="s">
        <v>13735</v>
      </c>
      <c r="M24" s="89">
        <v>4.0</v>
      </c>
      <c r="N24" s="89">
        <v>3.0</v>
      </c>
      <c r="O24" s="113">
        <v>1715.0</v>
      </c>
      <c r="P24" s="87"/>
      <c r="Q24" s="8" t="s">
        <v>66</v>
      </c>
      <c r="R24" s="8" t="s">
        <v>3385</v>
      </c>
      <c r="S24" s="8"/>
      <c r="U24" s="93" t="s">
        <v>13736</v>
      </c>
    </row>
    <row r="25">
      <c r="A25" s="6">
        <v>45700.0</v>
      </c>
      <c r="B25" s="91" t="s">
        <v>13737</v>
      </c>
      <c r="C25" s="88" t="s">
        <v>13738</v>
      </c>
      <c r="D25" s="8" t="s">
        <v>13739</v>
      </c>
      <c r="E25" s="8" t="s">
        <v>3306</v>
      </c>
      <c r="F25" s="111">
        <v>0.0275</v>
      </c>
      <c r="G25" s="87">
        <v>1264.0</v>
      </c>
      <c r="H25" s="87">
        <v>325000.0</v>
      </c>
      <c r="I25" s="87">
        <v>286554.0</v>
      </c>
      <c r="J25" s="112">
        <f t="shared" si="1"/>
        <v>38446</v>
      </c>
      <c r="K25" s="87">
        <v>2050.0</v>
      </c>
      <c r="L25" s="8" t="s">
        <v>13740</v>
      </c>
      <c r="M25" s="89">
        <v>5.0</v>
      </c>
      <c r="N25" s="89">
        <v>4.0</v>
      </c>
      <c r="O25" s="113">
        <v>3025.0</v>
      </c>
      <c r="P25" s="87">
        <v>21.0</v>
      </c>
      <c r="Q25" s="8" t="s">
        <v>66</v>
      </c>
      <c r="R25" s="8" t="s">
        <v>3385</v>
      </c>
      <c r="S25" s="8"/>
      <c r="U25" s="93" t="s">
        <v>13741</v>
      </c>
    </row>
    <row r="26">
      <c r="A26" s="6">
        <v>45700.0</v>
      </c>
      <c r="B26" s="91" t="s">
        <v>13742</v>
      </c>
      <c r="C26" s="88" t="s">
        <v>13743</v>
      </c>
      <c r="D26" s="8" t="s">
        <v>13744</v>
      </c>
      <c r="E26" s="8" t="s">
        <v>3314</v>
      </c>
      <c r="F26" s="111">
        <v>0.0225</v>
      </c>
      <c r="G26" s="87">
        <v>785.0</v>
      </c>
      <c r="H26" s="87">
        <v>191000.0</v>
      </c>
      <c r="I26" s="87">
        <v>178722.0</v>
      </c>
      <c r="J26" s="112">
        <f t="shared" si="1"/>
        <v>12278</v>
      </c>
      <c r="K26" s="87">
        <v>1379.0</v>
      </c>
      <c r="L26" s="8" t="s">
        <v>13745</v>
      </c>
      <c r="M26" s="89">
        <v>2.0</v>
      </c>
      <c r="N26" s="89">
        <v>2.0</v>
      </c>
      <c r="O26" s="113">
        <v>741.0</v>
      </c>
      <c r="P26" s="87">
        <v>25.0</v>
      </c>
      <c r="Q26" s="8" t="s">
        <v>66</v>
      </c>
      <c r="R26" s="8" t="s">
        <v>3385</v>
      </c>
      <c r="S26" s="8"/>
      <c r="U26" s="93" t="s">
        <v>13746</v>
      </c>
    </row>
    <row r="27">
      <c r="A27" s="6">
        <v>45700.0</v>
      </c>
      <c r="B27" s="91" t="s">
        <v>13747</v>
      </c>
      <c r="C27" s="88" t="s">
        <v>13748</v>
      </c>
      <c r="D27" s="8" t="s">
        <v>13749</v>
      </c>
      <c r="E27" s="8" t="s">
        <v>3306</v>
      </c>
      <c r="F27" s="111">
        <v>0.03</v>
      </c>
      <c r="G27" s="87">
        <v>1262.0</v>
      </c>
      <c r="H27" s="87">
        <v>285000.0</v>
      </c>
      <c r="I27" s="87">
        <v>278949.0</v>
      </c>
      <c r="J27" s="112">
        <f t="shared" si="1"/>
        <v>6051</v>
      </c>
      <c r="K27" s="87">
        <v>2099.0</v>
      </c>
      <c r="L27" s="8" t="s">
        <v>13750</v>
      </c>
      <c r="M27" s="89">
        <v>5.0</v>
      </c>
      <c r="N27" s="89">
        <v>3.0</v>
      </c>
      <c r="O27" s="113">
        <v>2581.0</v>
      </c>
      <c r="P27" s="87">
        <v>37.0</v>
      </c>
      <c r="Q27" s="8" t="s">
        <v>66</v>
      </c>
      <c r="R27" s="8" t="s">
        <v>3385</v>
      </c>
      <c r="S27" s="8"/>
      <c r="U27" s="93" t="s">
        <v>13751</v>
      </c>
    </row>
    <row r="28">
      <c r="A28" s="6">
        <v>45700.0</v>
      </c>
      <c r="B28" s="91" t="s">
        <v>13752</v>
      </c>
      <c r="C28" s="88" t="s">
        <v>13753</v>
      </c>
      <c r="D28" s="8" t="s">
        <v>13754</v>
      </c>
      <c r="E28" s="8" t="s">
        <v>3306</v>
      </c>
      <c r="F28" s="111">
        <v>0.0392</v>
      </c>
      <c r="G28" s="87">
        <v>2532.0</v>
      </c>
      <c r="H28" s="87">
        <v>599999.0</v>
      </c>
      <c r="I28" s="87">
        <v>507591.0</v>
      </c>
      <c r="J28" s="112">
        <f t="shared" si="1"/>
        <v>92408</v>
      </c>
      <c r="K28" s="87">
        <v>1775.0</v>
      </c>
      <c r="M28" s="89">
        <v>4.0</v>
      </c>
      <c r="N28" s="89">
        <v>5.0</v>
      </c>
      <c r="O28" s="113">
        <v>2934.0</v>
      </c>
      <c r="P28" s="87"/>
      <c r="Q28" s="8" t="s">
        <v>66</v>
      </c>
      <c r="R28" s="8" t="s">
        <v>3337</v>
      </c>
      <c r="S28" s="8"/>
      <c r="U28" s="93" t="s">
        <v>13755</v>
      </c>
    </row>
    <row r="29">
      <c r="A29" s="6">
        <v>45700.0</v>
      </c>
      <c r="B29" s="91" t="s">
        <v>13756</v>
      </c>
      <c r="C29" s="88" t="s">
        <v>13757</v>
      </c>
      <c r="D29" s="8" t="s">
        <v>13758</v>
      </c>
      <c r="E29" s="8" t="s">
        <v>3306</v>
      </c>
      <c r="F29" s="111">
        <v>0.0281</v>
      </c>
      <c r="G29" s="87">
        <v>864.0</v>
      </c>
      <c r="H29" s="87">
        <v>278000.0</v>
      </c>
      <c r="I29" s="87">
        <v>191697.0</v>
      </c>
      <c r="J29" s="112">
        <f t="shared" si="1"/>
        <v>86303</v>
      </c>
      <c r="K29" s="87">
        <v>1735.0</v>
      </c>
      <c r="M29" s="89">
        <v>2.0</v>
      </c>
      <c r="N29" s="89">
        <v>2.0</v>
      </c>
      <c r="O29" s="113">
        <v>1296.0</v>
      </c>
      <c r="P29" s="87">
        <v>186.0</v>
      </c>
      <c r="Q29" s="8" t="s">
        <v>66</v>
      </c>
      <c r="R29" s="8" t="s">
        <v>3337</v>
      </c>
      <c r="S29" s="8"/>
      <c r="U29" s="93" t="s">
        <v>13759</v>
      </c>
    </row>
    <row r="30">
      <c r="A30" s="6">
        <v>45700.0</v>
      </c>
      <c r="B30" s="91" t="s">
        <v>13760</v>
      </c>
      <c r="C30" s="88" t="s">
        <v>13761</v>
      </c>
      <c r="D30" s="8" t="s">
        <v>13762</v>
      </c>
      <c r="E30" s="8" t="s">
        <v>3306</v>
      </c>
      <c r="F30" s="111">
        <v>0.0275</v>
      </c>
      <c r="G30" s="87">
        <v>1320.0</v>
      </c>
      <c r="H30" s="87">
        <v>380000.0</v>
      </c>
      <c r="I30" s="87">
        <v>298663.0</v>
      </c>
      <c r="J30" s="112">
        <f t="shared" si="1"/>
        <v>81337</v>
      </c>
      <c r="K30" s="87">
        <v>1868.0</v>
      </c>
      <c r="L30" s="8" t="s">
        <v>13763</v>
      </c>
      <c r="M30" s="89">
        <v>4.0</v>
      </c>
      <c r="N30" s="89">
        <v>4.0</v>
      </c>
      <c r="O30" s="113">
        <v>2949.0</v>
      </c>
      <c r="P30" s="87">
        <v>63.0</v>
      </c>
      <c r="Q30" s="8" t="s">
        <v>66</v>
      </c>
      <c r="R30" s="8" t="s">
        <v>3337</v>
      </c>
      <c r="S30" s="8"/>
      <c r="U30" s="93" t="s">
        <v>13764</v>
      </c>
    </row>
    <row r="31">
      <c r="A31" s="6">
        <v>45700.0</v>
      </c>
      <c r="B31" s="91" t="s">
        <v>13765</v>
      </c>
      <c r="C31" s="88" t="s">
        <v>13766</v>
      </c>
      <c r="D31" s="8" t="s">
        <v>13767</v>
      </c>
      <c r="E31" s="8" t="s">
        <v>3306</v>
      </c>
      <c r="F31" s="111">
        <v>0.03</v>
      </c>
      <c r="G31" s="87">
        <v>1397.0</v>
      </c>
      <c r="H31" s="87">
        <v>354900.0</v>
      </c>
      <c r="I31" s="87">
        <v>309495.0</v>
      </c>
      <c r="J31" s="112">
        <f t="shared" si="1"/>
        <v>45405</v>
      </c>
      <c r="K31" s="87">
        <v>2198.0</v>
      </c>
      <c r="M31" s="89">
        <v>4.0</v>
      </c>
      <c r="N31" s="89">
        <v>2.0</v>
      </c>
      <c r="O31" s="113">
        <v>1928.0</v>
      </c>
      <c r="P31" s="87">
        <v>67.0</v>
      </c>
      <c r="Q31" s="8" t="s">
        <v>66</v>
      </c>
      <c r="R31" s="8" t="s">
        <v>3385</v>
      </c>
      <c r="S31" s="8"/>
      <c r="U31" s="93" t="s">
        <v>13768</v>
      </c>
    </row>
    <row r="32">
      <c r="B32" s="107"/>
      <c r="K32" s="132">
        <f>AVERAGE(K22:K31)</f>
        <v>1862.7</v>
      </c>
      <c r="U32" s="107"/>
    </row>
    <row r="33">
      <c r="B33" s="107"/>
      <c r="U33" s="107"/>
    </row>
    <row r="34">
      <c r="B34" s="107"/>
      <c r="U34" s="107"/>
    </row>
    <row r="35">
      <c r="B35" s="107"/>
      <c r="U35" s="107"/>
    </row>
    <row r="36">
      <c r="B36" s="107"/>
      <c r="U36" s="107"/>
    </row>
    <row r="37">
      <c r="B37" s="107"/>
      <c r="U37" s="107"/>
    </row>
    <row r="38">
      <c r="B38" s="107"/>
      <c r="U38" s="107"/>
    </row>
    <row r="39">
      <c r="B39" s="107"/>
      <c r="U39" s="107"/>
    </row>
    <row r="40">
      <c r="B40" s="107"/>
      <c r="U40" s="107"/>
    </row>
    <row r="41">
      <c r="B41" s="107"/>
      <c r="U41" s="107"/>
    </row>
    <row r="42">
      <c r="B42" s="107"/>
      <c r="U42" s="107"/>
    </row>
    <row r="43">
      <c r="B43" s="107"/>
      <c r="U43" s="107"/>
    </row>
    <row r="44">
      <c r="B44" s="107"/>
      <c r="U44" s="107"/>
    </row>
    <row r="45">
      <c r="B45" s="107"/>
      <c r="U45" s="107"/>
    </row>
    <row r="46">
      <c r="B46" s="107"/>
      <c r="U46" s="107"/>
    </row>
    <row r="47">
      <c r="B47" s="107"/>
      <c r="U47" s="107"/>
    </row>
    <row r="48">
      <c r="B48" s="107"/>
      <c r="U48" s="107"/>
    </row>
    <row r="49">
      <c r="B49" s="107"/>
      <c r="U49" s="107"/>
    </row>
    <row r="50">
      <c r="B50" s="107"/>
      <c r="U50" s="107"/>
    </row>
    <row r="51">
      <c r="B51" s="107"/>
      <c r="U51" s="107"/>
    </row>
    <row r="52">
      <c r="B52" s="107"/>
      <c r="U52" s="107"/>
    </row>
    <row r="53">
      <c r="B53" s="107"/>
      <c r="U53" s="107"/>
    </row>
    <row r="54">
      <c r="B54" s="107"/>
      <c r="U54" s="107"/>
    </row>
    <row r="55">
      <c r="B55" s="107"/>
      <c r="U55" s="107"/>
    </row>
    <row r="56">
      <c r="B56" s="107"/>
      <c r="U56" s="107"/>
    </row>
    <row r="57">
      <c r="B57" s="107"/>
      <c r="U57" s="107"/>
    </row>
    <row r="58">
      <c r="B58" s="107"/>
      <c r="U58" s="107"/>
    </row>
    <row r="59">
      <c r="B59" s="107"/>
      <c r="U59" s="107"/>
    </row>
    <row r="60">
      <c r="B60" s="107"/>
      <c r="U60" s="107"/>
    </row>
    <row r="61">
      <c r="B61" s="107"/>
      <c r="U61" s="107"/>
    </row>
    <row r="62">
      <c r="B62" s="107"/>
      <c r="U62" s="107"/>
    </row>
    <row r="63">
      <c r="B63" s="107"/>
      <c r="U63" s="107"/>
    </row>
    <row r="64">
      <c r="B64" s="107"/>
      <c r="U64" s="107"/>
    </row>
    <row r="65">
      <c r="B65" s="107"/>
      <c r="U65" s="107"/>
    </row>
    <row r="66">
      <c r="B66" s="107"/>
      <c r="U66" s="107"/>
    </row>
    <row r="67">
      <c r="B67" s="107"/>
      <c r="U67" s="107"/>
    </row>
    <row r="68">
      <c r="B68" s="107"/>
      <c r="U68" s="107"/>
    </row>
    <row r="69">
      <c r="B69" s="107"/>
      <c r="U69" s="107"/>
    </row>
    <row r="70">
      <c r="B70" s="107"/>
      <c r="U70" s="107"/>
    </row>
    <row r="71">
      <c r="B71" s="107"/>
      <c r="U71" s="107"/>
    </row>
    <row r="72">
      <c r="B72" s="107"/>
      <c r="U72" s="107"/>
    </row>
    <row r="73">
      <c r="B73" s="107"/>
      <c r="U73" s="107"/>
    </row>
    <row r="74">
      <c r="B74" s="107"/>
      <c r="U74" s="107"/>
    </row>
    <row r="75">
      <c r="B75" s="107"/>
      <c r="U75" s="107"/>
    </row>
    <row r="76">
      <c r="B76" s="107"/>
      <c r="U76" s="107"/>
    </row>
    <row r="77">
      <c r="B77" s="107"/>
      <c r="U77" s="107"/>
    </row>
    <row r="78">
      <c r="B78" s="107"/>
      <c r="U78" s="107"/>
    </row>
    <row r="79">
      <c r="B79" s="107"/>
      <c r="U79" s="107"/>
    </row>
    <row r="80">
      <c r="B80" s="107"/>
      <c r="U80" s="107"/>
    </row>
    <row r="81">
      <c r="B81" s="107"/>
      <c r="U81" s="107"/>
    </row>
    <row r="82">
      <c r="B82" s="107"/>
      <c r="U82" s="107"/>
    </row>
    <row r="83">
      <c r="B83" s="107"/>
      <c r="U83" s="107"/>
    </row>
    <row r="84">
      <c r="B84" s="107"/>
      <c r="U84" s="107"/>
    </row>
    <row r="85">
      <c r="B85" s="107"/>
      <c r="U85" s="107"/>
    </row>
    <row r="86">
      <c r="B86" s="107"/>
      <c r="U86" s="107"/>
    </row>
    <row r="87">
      <c r="B87" s="107"/>
      <c r="U87" s="107"/>
    </row>
    <row r="88">
      <c r="B88" s="107"/>
      <c r="U88" s="107"/>
    </row>
    <row r="89">
      <c r="B89" s="107"/>
      <c r="U89" s="107"/>
    </row>
    <row r="90">
      <c r="B90" s="107"/>
      <c r="U90" s="107"/>
    </row>
    <row r="91">
      <c r="B91" s="107"/>
      <c r="U91" s="107"/>
    </row>
    <row r="92">
      <c r="B92" s="107"/>
      <c r="U92" s="107"/>
    </row>
    <row r="93">
      <c r="B93" s="107"/>
      <c r="U93" s="107"/>
    </row>
    <row r="94">
      <c r="B94" s="107"/>
      <c r="U94" s="107"/>
    </row>
    <row r="95">
      <c r="B95" s="107"/>
      <c r="U95" s="107"/>
    </row>
    <row r="96">
      <c r="B96" s="107"/>
      <c r="U96" s="107"/>
    </row>
    <row r="97">
      <c r="B97" s="107"/>
      <c r="U97" s="107"/>
    </row>
    <row r="98">
      <c r="B98" s="107"/>
      <c r="U98" s="107"/>
    </row>
    <row r="99">
      <c r="B99" s="107"/>
      <c r="U99" s="107"/>
    </row>
    <row r="100">
      <c r="B100" s="107"/>
      <c r="U100" s="107"/>
    </row>
    <row r="101">
      <c r="B101" s="107"/>
      <c r="U101" s="107"/>
    </row>
    <row r="102">
      <c r="B102" s="107"/>
      <c r="U102" s="107"/>
    </row>
    <row r="103">
      <c r="B103" s="107"/>
      <c r="U103" s="107"/>
    </row>
    <row r="104">
      <c r="B104" s="107"/>
      <c r="U104" s="107"/>
    </row>
    <row r="105">
      <c r="B105" s="107"/>
      <c r="U105" s="107"/>
    </row>
    <row r="106">
      <c r="B106" s="107"/>
      <c r="U106" s="107"/>
    </row>
    <row r="107">
      <c r="B107" s="107"/>
      <c r="U107" s="107"/>
    </row>
    <row r="108">
      <c r="B108" s="107"/>
      <c r="U108" s="107"/>
    </row>
    <row r="109">
      <c r="B109" s="107"/>
      <c r="U109" s="107"/>
    </row>
    <row r="110">
      <c r="B110" s="107"/>
      <c r="U110" s="107"/>
    </row>
    <row r="111">
      <c r="B111" s="107"/>
      <c r="U111" s="107"/>
    </row>
    <row r="112">
      <c r="B112" s="107"/>
      <c r="U112" s="107"/>
    </row>
    <row r="113">
      <c r="B113" s="107"/>
      <c r="U113" s="107"/>
    </row>
    <row r="114">
      <c r="B114" s="107"/>
      <c r="U114" s="107"/>
    </row>
    <row r="115">
      <c r="B115" s="107"/>
      <c r="U115" s="107"/>
    </row>
    <row r="116">
      <c r="B116" s="107"/>
      <c r="U116" s="107"/>
    </row>
    <row r="117">
      <c r="B117" s="107"/>
      <c r="U117" s="107"/>
    </row>
    <row r="118">
      <c r="B118" s="107"/>
      <c r="U118" s="107"/>
    </row>
    <row r="119">
      <c r="B119" s="107"/>
      <c r="U119" s="107"/>
    </row>
    <row r="120">
      <c r="B120" s="107"/>
      <c r="U120" s="107"/>
    </row>
    <row r="121">
      <c r="B121" s="107"/>
      <c r="U121" s="107"/>
    </row>
    <row r="122">
      <c r="B122" s="107"/>
      <c r="U122" s="107"/>
    </row>
    <row r="123">
      <c r="B123" s="107"/>
      <c r="U123" s="107"/>
    </row>
    <row r="124">
      <c r="B124" s="107"/>
      <c r="U124" s="107"/>
    </row>
    <row r="125">
      <c r="B125" s="107"/>
      <c r="U125" s="107"/>
    </row>
    <row r="126">
      <c r="B126" s="107"/>
      <c r="U126" s="107"/>
    </row>
    <row r="127">
      <c r="B127" s="107"/>
      <c r="U127" s="107"/>
    </row>
    <row r="128">
      <c r="B128" s="107"/>
      <c r="U128" s="107"/>
    </row>
    <row r="129">
      <c r="B129" s="107"/>
      <c r="U129" s="107"/>
    </row>
    <row r="130">
      <c r="B130" s="107"/>
      <c r="U130" s="107"/>
    </row>
    <row r="131">
      <c r="B131" s="107"/>
      <c r="U131" s="107"/>
    </row>
    <row r="132">
      <c r="B132" s="107"/>
      <c r="U132" s="107"/>
    </row>
    <row r="133">
      <c r="B133" s="107"/>
      <c r="U133" s="107"/>
    </row>
    <row r="134">
      <c r="B134" s="107"/>
      <c r="U134" s="107"/>
    </row>
    <row r="135">
      <c r="B135" s="107"/>
      <c r="U135" s="107"/>
    </row>
    <row r="136">
      <c r="B136" s="107"/>
      <c r="U136" s="107"/>
    </row>
    <row r="137">
      <c r="B137" s="107"/>
      <c r="U137" s="107"/>
    </row>
    <row r="138">
      <c r="B138" s="107"/>
      <c r="U138" s="107"/>
    </row>
    <row r="139">
      <c r="B139" s="107"/>
      <c r="U139" s="107"/>
    </row>
    <row r="140">
      <c r="B140" s="107"/>
      <c r="U140" s="107"/>
    </row>
    <row r="141">
      <c r="B141" s="107"/>
      <c r="U141" s="107"/>
    </row>
    <row r="142">
      <c r="B142" s="107"/>
      <c r="U142" s="107"/>
    </row>
    <row r="143">
      <c r="B143" s="107"/>
      <c r="U143" s="107"/>
    </row>
    <row r="144">
      <c r="B144" s="107"/>
      <c r="U144" s="107"/>
    </row>
    <row r="145">
      <c r="B145" s="107"/>
      <c r="U145" s="107"/>
    </row>
    <row r="146">
      <c r="B146" s="107"/>
      <c r="U146" s="107"/>
    </row>
    <row r="147">
      <c r="B147" s="107"/>
      <c r="U147" s="107"/>
    </row>
    <row r="148">
      <c r="B148" s="107"/>
      <c r="U148" s="107"/>
    </row>
    <row r="149">
      <c r="B149" s="107"/>
      <c r="U149" s="107"/>
    </row>
    <row r="150">
      <c r="B150" s="107"/>
      <c r="U150" s="107"/>
    </row>
    <row r="151">
      <c r="B151" s="107"/>
      <c r="U151" s="107"/>
    </row>
    <row r="152">
      <c r="B152" s="107"/>
      <c r="U152" s="107"/>
    </row>
    <row r="153">
      <c r="B153" s="107"/>
      <c r="U153" s="107"/>
    </row>
    <row r="154">
      <c r="B154" s="107"/>
      <c r="U154" s="107"/>
    </row>
    <row r="155">
      <c r="B155" s="107"/>
      <c r="U155" s="107"/>
    </row>
    <row r="156">
      <c r="B156" s="107"/>
      <c r="U156" s="107"/>
    </row>
    <row r="157">
      <c r="B157" s="107"/>
      <c r="U157" s="107"/>
    </row>
    <row r="158">
      <c r="B158" s="107"/>
      <c r="U158" s="107"/>
    </row>
    <row r="159">
      <c r="B159" s="107"/>
      <c r="U159" s="107"/>
    </row>
    <row r="160">
      <c r="B160" s="107"/>
      <c r="U160" s="107"/>
    </row>
    <row r="161">
      <c r="B161" s="107"/>
      <c r="U161" s="107"/>
    </row>
    <row r="162">
      <c r="B162" s="107"/>
      <c r="U162" s="107"/>
    </row>
    <row r="163">
      <c r="B163" s="107"/>
      <c r="U163" s="107"/>
    </row>
    <row r="164">
      <c r="B164" s="107"/>
      <c r="U164" s="107"/>
    </row>
    <row r="165">
      <c r="B165" s="107"/>
      <c r="U165" s="107"/>
    </row>
    <row r="166">
      <c r="B166" s="107"/>
      <c r="U166" s="107"/>
    </row>
    <row r="167">
      <c r="B167" s="107"/>
      <c r="U167" s="107"/>
    </row>
    <row r="168">
      <c r="B168" s="107"/>
      <c r="U168" s="107"/>
    </row>
    <row r="169">
      <c r="B169" s="107"/>
      <c r="U169" s="107"/>
    </row>
    <row r="170">
      <c r="B170" s="107"/>
      <c r="U170" s="107"/>
    </row>
    <row r="171">
      <c r="B171" s="107"/>
      <c r="U171" s="107"/>
    </row>
    <row r="172">
      <c r="B172" s="107"/>
      <c r="U172" s="107"/>
    </row>
    <row r="173">
      <c r="B173" s="107"/>
      <c r="U173" s="107"/>
    </row>
    <row r="174">
      <c r="B174" s="107"/>
      <c r="U174" s="107"/>
    </row>
    <row r="175">
      <c r="B175" s="107"/>
      <c r="U175" s="107"/>
    </row>
    <row r="176">
      <c r="B176" s="107"/>
      <c r="U176" s="107"/>
    </row>
    <row r="177">
      <c r="B177" s="107"/>
      <c r="U177" s="107"/>
    </row>
    <row r="178">
      <c r="B178" s="107"/>
      <c r="U178" s="107"/>
    </row>
    <row r="179">
      <c r="B179" s="107"/>
      <c r="U179" s="107"/>
    </row>
    <row r="180">
      <c r="B180" s="107"/>
      <c r="U180" s="107"/>
    </row>
    <row r="181">
      <c r="B181" s="107"/>
      <c r="U181" s="107"/>
    </row>
    <row r="182">
      <c r="B182" s="107"/>
      <c r="U182" s="107"/>
    </row>
    <row r="183">
      <c r="B183" s="107"/>
      <c r="U183" s="107"/>
    </row>
    <row r="184">
      <c r="B184" s="107"/>
      <c r="U184" s="107"/>
    </row>
    <row r="185">
      <c r="B185" s="107"/>
      <c r="U185" s="107"/>
    </row>
    <row r="186">
      <c r="B186" s="107"/>
      <c r="U186" s="107"/>
    </row>
    <row r="187">
      <c r="B187" s="107"/>
      <c r="U187" s="107"/>
    </row>
    <row r="188">
      <c r="B188" s="107"/>
      <c r="U188" s="107"/>
    </row>
    <row r="189">
      <c r="B189" s="107"/>
      <c r="U189" s="107"/>
    </row>
    <row r="190">
      <c r="B190" s="107"/>
      <c r="U190" s="107"/>
    </row>
    <row r="191">
      <c r="B191" s="107"/>
      <c r="U191" s="107"/>
    </row>
    <row r="192">
      <c r="B192" s="107"/>
      <c r="U192" s="107"/>
    </row>
    <row r="193">
      <c r="B193" s="107"/>
      <c r="U193" s="107"/>
    </row>
    <row r="194">
      <c r="B194" s="107"/>
      <c r="U194" s="107"/>
    </row>
    <row r="195">
      <c r="B195" s="107"/>
      <c r="U195" s="107"/>
    </row>
    <row r="196">
      <c r="B196" s="107"/>
      <c r="U196" s="107"/>
    </row>
    <row r="197">
      <c r="B197" s="107"/>
      <c r="U197" s="107"/>
    </row>
    <row r="198">
      <c r="B198" s="107"/>
      <c r="U198" s="107"/>
    </row>
    <row r="199">
      <c r="B199" s="107"/>
      <c r="U199" s="107"/>
    </row>
    <row r="200">
      <c r="B200" s="107"/>
      <c r="U200" s="107"/>
    </row>
    <row r="201">
      <c r="B201" s="107"/>
      <c r="U201" s="107"/>
    </row>
    <row r="202">
      <c r="B202" s="107"/>
      <c r="U202" s="107"/>
    </row>
    <row r="203">
      <c r="B203" s="107"/>
      <c r="U203" s="107"/>
    </row>
    <row r="204">
      <c r="B204" s="107"/>
      <c r="U204" s="107"/>
    </row>
    <row r="205">
      <c r="B205" s="107"/>
      <c r="U205" s="107"/>
    </row>
    <row r="206">
      <c r="B206" s="107"/>
      <c r="U206" s="107"/>
    </row>
    <row r="207">
      <c r="B207" s="107"/>
      <c r="U207" s="107"/>
    </row>
    <row r="208">
      <c r="B208" s="107"/>
      <c r="U208" s="107"/>
    </row>
    <row r="209">
      <c r="B209" s="107"/>
      <c r="U209" s="107"/>
    </row>
    <row r="210">
      <c r="B210" s="107"/>
      <c r="U210" s="107"/>
    </row>
    <row r="211">
      <c r="B211" s="107"/>
      <c r="U211" s="107"/>
    </row>
    <row r="212">
      <c r="B212" s="107"/>
      <c r="U212" s="107"/>
    </row>
    <row r="213">
      <c r="B213" s="107"/>
      <c r="U213" s="107"/>
    </row>
    <row r="214">
      <c r="B214" s="107"/>
      <c r="U214" s="107"/>
    </row>
    <row r="215">
      <c r="B215" s="107"/>
      <c r="U215" s="107"/>
    </row>
    <row r="216">
      <c r="B216" s="107"/>
      <c r="U216" s="107"/>
    </row>
    <row r="217">
      <c r="B217" s="107"/>
      <c r="U217" s="107"/>
    </row>
    <row r="218">
      <c r="B218" s="107"/>
      <c r="U218" s="107"/>
    </row>
    <row r="219">
      <c r="B219" s="107"/>
      <c r="U219" s="107"/>
    </row>
    <row r="220">
      <c r="B220" s="107"/>
      <c r="U220" s="107"/>
    </row>
    <row r="221">
      <c r="B221" s="107"/>
      <c r="U221" s="107"/>
    </row>
    <row r="222">
      <c r="B222" s="107"/>
      <c r="U222" s="107"/>
    </row>
    <row r="223">
      <c r="B223" s="107"/>
      <c r="U223" s="107"/>
    </row>
    <row r="224">
      <c r="B224" s="107"/>
      <c r="U224" s="107"/>
    </row>
    <row r="225">
      <c r="B225" s="107"/>
      <c r="U225" s="107"/>
    </row>
    <row r="226">
      <c r="B226" s="107"/>
      <c r="U226" s="107"/>
    </row>
    <row r="227">
      <c r="B227" s="107"/>
      <c r="U227" s="107"/>
    </row>
    <row r="228">
      <c r="B228" s="107"/>
      <c r="U228" s="107"/>
    </row>
    <row r="229">
      <c r="B229" s="107"/>
      <c r="U229" s="107"/>
    </row>
    <row r="230">
      <c r="B230" s="107"/>
      <c r="U230" s="107"/>
    </row>
    <row r="231">
      <c r="B231" s="107"/>
      <c r="U231" s="107"/>
    </row>
    <row r="232">
      <c r="B232" s="107"/>
      <c r="U232" s="107"/>
    </row>
    <row r="233">
      <c r="B233" s="107"/>
      <c r="U233" s="107"/>
    </row>
    <row r="234">
      <c r="B234" s="107"/>
      <c r="U234" s="107"/>
    </row>
    <row r="235">
      <c r="B235" s="107"/>
      <c r="U235" s="107"/>
    </row>
    <row r="236">
      <c r="B236" s="107"/>
      <c r="U236" s="107"/>
    </row>
    <row r="237">
      <c r="B237" s="107"/>
      <c r="U237" s="107"/>
    </row>
    <row r="238">
      <c r="B238" s="107"/>
      <c r="U238" s="107"/>
    </row>
    <row r="239">
      <c r="B239" s="107"/>
      <c r="U239" s="107"/>
    </row>
    <row r="240">
      <c r="B240" s="107"/>
      <c r="U240" s="107"/>
    </row>
    <row r="241">
      <c r="B241" s="107"/>
      <c r="U241" s="107"/>
    </row>
    <row r="242">
      <c r="B242" s="107"/>
      <c r="U242" s="107"/>
    </row>
    <row r="243">
      <c r="B243" s="107"/>
      <c r="U243" s="107"/>
    </row>
    <row r="244">
      <c r="B244" s="107"/>
      <c r="U244" s="107"/>
    </row>
    <row r="245">
      <c r="B245" s="107"/>
      <c r="U245" s="107"/>
    </row>
    <row r="246">
      <c r="B246" s="107"/>
      <c r="U246" s="107"/>
    </row>
    <row r="247">
      <c r="B247" s="107"/>
      <c r="U247" s="107"/>
    </row>
    <row r="248">
      <c r="B248" s="107"/>
      <c r="U248" s="107"/>
    </row>
    <row r="249">
      <c r="B249" s="107"/>
      <c r="U249" s="107"/>
    </row>
    <row r="250">
      <c r="B250" s="107"/>
      <c r="U250" s="107"/>
    </row>
    <row r="251">
      <c r="B251" s="107"/>
      <c r="U251" s="107"/>
    </row>
    <row r="252">
      <c r="B252" s="107"/>
      <c r="U252" s="107"/>
    </row>
    <row r="253">
      <c r="B253" s="107"/>
      <c r="U253" s="107"/>
    </row>
    <row r="254">
      <c r="B254" s="107"/>
      <c r="U254" s="107"/>
    </row>
    <row r="255">
      <c r="B255" s="107"/>
      <c r="U255" s="107"/>
    </row>
    <row r="256">
      <c r="B256" s="107"/>
      <c r="U256" s="107"/>
    </row>
    <row r="257">
      <c r="B257" s="107"/>
      <c r="U257" s="107"/>
    </row>
    <row r="258">
      <c r="B258" s="107"/>
      <c r="U258" s="107"/>
    </row>
    <row r="259">
      <c r="B259" s="107"/>
      <c r="U259" s="107"/>
    </row>
    <row r="260">
      <c r="B260" s="107"/>
      <c r="U260" s="107"/>
    </row>
    <row r="261">
      <c r="B261" s="107"/>
      <c r="U261" s="107"/>
    </row>
    <row r="262">
      <c r="B262" s="107"/>
      <c r="U262" s="107"/>
    </row>
    <row r="263">
      <c r="B263" s="107"/>
      <c r="U263" s="107"/>
    </row>
    <row r="264">
      <c r="B264" s="107"/>
      <c r="U264" s="107"/>
    </row>
    <row r="265">
      <c r="B265" s="107"/>
      <c r="U265" s="107"/>
    </row>
    <row r="266">
      <c r="B266" s="107"/>
      <c r="U266" s="107"/>
    </row>
    <row r="267">
      <c r="B267" s="107"/>
      <c r="U267" s="107"/>
    </row>
    <row r="268">
      <c r="B268" s="107"/>
      <c r="U268" s="107"/>
    </row>
    <row r="269">
      <c r="B269" s="107"/>
      <c r="U269" s="107"/>
    </row>
    <row r="270">
      <c r="B270" s="107"/>
      <c r="U270" s="107"/>
    </row>
    <row r="271">
      <c r="B271" s="107"/>
      <c r="U271" s="107"/>
    </row>
    <row r="272">
      <c r="B272" s="107"/>
      <c r="U272" s="107"/>
    </row>
    <row r="273">
      <c r="B273" s="107"/>
      <c r="U273" s="107"/>
    </row>
    <row r="274">
      <c r="B274" s="107"/>
      <c r="U274" s="107"/>
    </row>
    <row r="275">
      <c r="B275" s="107"/>
      <c r="U275" s="107"/>
    </row>
    <row r="276">
      <c r="B276" s="107"/>
      <c r="U276" s="107"/>
    </row>
    <row r="277">
      <c r="B277" s="107"/>
      <c r="U277" s="107"/>
    </row>
    <row r="278">
      <c r="B278" s="107"/>
      <c r="U278" s="107"/>
    </row>
    <row r="279">
      <c r="B279" s="107"/>
      <c r="U279" s="107"/>
    </row>
    <row r="280">
      <c r="B280" s="107"/>
      <c r="U280" s="107"/>
    </row>
    <row r="281">
      <c r="B281" s="107"/>
      <c r="U281" s="107"/>
    </row>
    <row r="282">
      <c r="B282" s="107"/>
      <c r="U282" s="107"/>
    </row>
    <row r="283">
      <c r="B283" s="107"/>
      <c r="U283" s="107"/>
    </row>
    <row r="284">
      <c r="B284" s="107"/>
      <c r="U284" s="107"/>
    </row>
    <row r="285">
      <c r="B285" s="107"/>
      <c r="U285" s="107"/>
    </row>
    <row r="286">
      <c r="B286" s="107"/>
      <c r="U286" s="107"/>
    </row>
    <row r="287">
      <c r="B287" s="107"/>
      <c r="U287" s="107"/>
    </row>
    <row r="288">
      <c r="B288" s="107"/>
      <c r="U288" s="107"/>
    </row>
    <row r="289">
      <c r="B289" s="107"/>
      <c r="U289" s="107"/>
    </row>
    <row r="290">
      <c r="B290" s="107"/>
      <c r="U290" s="107"/>
    </row>
    <row r="291">
      <c r="B291" s="107"/>
      <c r="U291" s="107"/>
    </row>
    <row r="292">
      <c r="B292" s="107"/>
      <c r="U292" s="107"/>
    </row>
    <row r="293">
      <c r="B293" s="107"/>
      <c r="U293" s="107"/>
    </row>
    <row r="294">
      <c r="B294" s="107"/>
      <c r="U294" s="107"/>
    </row>
    <row r="295">
      <c r="B295" s="107"/>
      <c r="U295" s="107"/>
    </row>
    <row r="296">
      <c r="B296" s="107"/>
      <c r="U296" s="107"/>
    </row>
    <row r="297">
      <c r="B297" s="107"/>
      <c r="U297" s="107"/>
    </row>
    <row r="298">
      <c r="B298" s="107"/>
      <c r="U298" s="107"/>
    </row>
    <row r="299">
      <c r="B299" s="107"/>
      <c r="U299" s="107"/>
    </row>
    <row r="300">
      <c r="B300" s="107"/>
      <c r="U300" s="107"/>
    </row>
    <row r="301">
      <c r="B301" s="107"/>
      <c r="U301" s="107"/>
    </row>
    <row r="302">
      <c r="B302" s="107"/>
      <c r="U302" s="107"/>
    </row>
    <row r="303">
      <c r="B303" s="107"/>
      <c r="U303" s="107"/>
    </row>
    <row r="304">
      <c r="B304" s="107"/>
      <c r="U304" s="107"/>
    </row>
    <row r="305">
      <c r="B305" s="107"/>
      <c r="U305" s="107"/>
    </row>
    <row r="306">
      <c r="B306" s="107"/>
      <c r="U306" s="107"/>
    </row>
    <row r="307">
      <c r="B307" s="107"/>
      <c r="U307" s="107"/>
    </row>
    <row r="308">
      <c r="B308" s="107"/>
      <c r="U308" s="107"/>
    </row>
    <row r="309">
      <c r="B309" s="107"/>
      <c r="U309" s="107"/>
    </row>
    <row r="310">
      <c r="B310" s="107"/>
      <c r="U310" s="107"/>
    </row>
    <row r="311">
      <c r="B311" s="107"/>
      <c r="U311" s="107"/>
    </row>
    <row r="312">
      <c r="B312" s="107"/>
      <c r="U312" s="107"/>
    </row>
    <row r="313">
      <c r="B313" s="107"/>
      <c r="U313" s="107"/>
    </row>
    <row r="314">
      <c r="B314" s="107"/>
      <c r="U314" s="107"/>
    </row>
    <row r="315">
      <c r="B315" s="107"/>
      <c r="U315" s="107"/>
    </row>
    <row r="316">
      <c r="B316" s="107"/>
      <c r="U316" s="107"/>
    </row>
    <row r="317">
      <c r="B317" s="107"/>
      <c r="U317" s="107"/>
    </row>
    <row r="318">
      <c r="B318" s="107"/>
      <c r="U318" s="107"/>
    </row>
    <row r="319">
      <c r="B319" s="107"/>
      <c r="U319" s="107"/>
    </row>
    <row r="320">
      <c r="B320" s="107"/>
      <c r="U320" s="107"/>
    </row>
    <row r="321">
      <c r="B321" s="107"/>
      <c r="U321" s="107"/>
    </row>
    <row r="322">
      <c r="B322" s="107"/>
      <c r="U322" s="107"/>
    </row>
    <row r="323">
      <c r="B323" s="107"/>
      <c r="U323" s="107"/>
    </row>
    <row r="324">
      <c r="B324" s="107"/>
      <c r="U324" s="107"/>
    </row>
    <row r="325">
      <c r="B325" s="107"/>
      <c r="U325" s="107"/>
    </row>
    <row r="326">
      <c r="B326" s="107"/>
      <c r="U326" s="107"/>
    </row>
    <row r="327">
      <c r="B327" s="107"/>
      <c r="U327" s="107"/>
    </row>
    <row r="328">
      <c r="B328" s="107"/>
      <c r="U328" s="107"/>
    </row>
    <row r="329">
      <c r="B329" s="107"/>
      <c r="U329" s="107"/>
    </row>
    <row r="330">
      <c r="B330" s="107"/>
      <c r="U330" s="107"/>
    </row>
    <row r="331">
      <c r="B331" s="107"/>
      <c r="U331" s="107"/>
    </row>
    <row r="332">
      <c r="B332" s="107"/>
      <c r="U332" s="107"/>
    </row>
    <row r="333">
      <c r="B333" s="107"/>
      <c r="U333" s="107"/>
    </row>
    <row r="334">
      <c r="B334" s="107"/>
      <c r="U334" s="107"/>
    </row>
    <row r="335">
      <c r="B335" s="107"/>
      <c r="U335" s="107"/>
    </row>
    <row r="336">
      <c r="B336" s="107"/>
      <c r="U336" s="107"/>
    </row>
    <row r="337">
      <c r="B337" s="107"/>
      <c r="U337" s="107"/>
    </row>
    <row r="338">
      <c r="B338" s="107"/>
      <c r="U338" s="107"/>
    </row>
    <row r="339">
      <c r="B339" s="107"/>
      <c r="U339" s="107"/>
    </row>
    <row r="340">
      <c r="B340" s="107"/>
      <c r="U340" s="107"/>
    </row>
    <row r="341">
      <c r="B341" s="107"/>
      <c r="U341" s="107"/>
    </row>
    <row r="342">
      <c r="B342" s="107"/>
      <c r="U342" s="107"/>
    </row>
    <row r="343">
      <c r="B343" s="107"/>
      <c r="U343" s="107"/>
    </row>
    <row r="344">
      <c r="B344" s="107"/>
      <c r="U344" s="107"/>
    </row>
    <row r="345">
      <c r="B345" s="107"/>
      <c r="U345" s="107"/>
    </row>
    <row r="346">
      <c r="B346" s="107"/>
      <c r="U346" s="107"/>
    </row>
    <row r="347">
      <c r="B347" s="107"/>
      <c r="U347" s="107"/>
    </row>
    <row r="348">
      <c r="B348" s="107"/>
      <c r="U348" s="107"/>
    </row>
    <row r="349">
      <c r="B349" s="107"/>
      <c r="U349" s="107"/>
    </row>
    <row r="350">
      <c r="B350" s="107"/>
      <c r="U350" s="107"/>
    </row>
    <row r="351">
      <c r="B351" s="107"/>
      <c r="U351" s="107"/>
    </row>
    <row r="352">
      <c r="B352" s="107"/>
      <c r="U352" s="107"/>
    </row>
    <row r="353">
      <c r="B353" s="107"/>
      <c r="U353" s="107"/>
    </row>
    <row r="354">
      <c r="B354" s="107"/>
      <c r="U354" s="107"/>
    </row>
    <row r="355">
      <c r="B355" s="107"/>
      <c r="U355" s="107"/>
    </row>
    <row r="356">
      <c r="B356" s="107"/>
      <c r="U356" s="107"/>
    </row>
    <row r="357">
      <c r="B357" s="107"/>
      <c r="U357" s="107"/>
    </row>
    <row r="358">
      <c r="B358" s="107"/>
      <c r="U358" s="107"/>
    </row>
    <row r="359">
      <c r="B359" s="107"/>
      <c r="U359" s="107"/>
    </row>
    <row r="360">
      <c r="B360" s="107"/>
      <c r="U360" s="107"/>
    </row>
    <row r="361">
      <c r="B361" s="107"/>
      <c r="U361" s="107"/>
    </row>
    <row r="362">
      <c r="B362" s="107"/>
      <c r="U362" s="107"/>
    </row>
    <row r="363">
      <c r="B363" s="107"/>
      <c r="U363" s="107"/>
    </row>
    <row r="364">
      <c r="B364" s="107"/>
      <c r="U364" s="107"/>
    </row>
    <row r="365">
      <c r="B365" s="107"/>
      <c r="U365" s="107"/>
    </row>
    <row r="366">
      <c r="B366" s="107"/>
      <c r="U366" s="107"/>
    </row>
    <row r="367">
      <c r="B367" s="107"/>
      <c r="U367" s="107"/>
    </row>
    <row r="368">
      <c r="B368" s="107"/>
      <c r="U368" s="107"/>
    </row>
    <row r="369">
      <c r="B369" s="107"/>
      <c r="U369" s="107"/>
    </row>
    <row r="370">
      <c r="B370" s="107"/>
      <c r="U370" s="107"/>
    </row>
    <row r="371">
      <c r="B371" s="107"/>
      <c r="U371" s="107"/>
    </row>
    <row r="372">
      <c r="B372" s="107"/>
      <c r="U372" s="107"/>
    </row>
    <row r="373">
      <c r="B373" s="107"/>
      <c r="U373" s="107"/>
    </row>
    <row r="374">
      <c r="B374" s="107"/>
      <c r="U374" s="107"/>
    </row>
    <row r="375">
      <c r="B375" s="107"/>
      <c r="U375" s="107"/>
    </row>
    <row r="376">
      <c r="B376" s="107"/>
      <c r="U376" s="107"/>
    </row>
    <row r="377">
      <c r="B377" s="107"/>
      <c r="U377" s="107"/>
    </row>
    <row r="378">
      <c r="B378" s="107"/>
      <c r="U378" s="107"/>
    </row>
    <row r="379">
      <c r="B379" s="107"/>
      <c r="U379" s="107"/>
    </row>
    <row r="380">
      <c r="B380" s="107"/>
      <c r="U380" s="107"/>
    </row>
    <row r="381">
      <c r="B381" s="107"/>
      <c r="U381" s="107"/>
    </row>
    <row r="382">
      <c r="B382" s="107"/>
      <c r="U382" s="107"/>
    </row>
    <row r="383">
      <c r="B383" s="107"/>
      <c r="U383" s="107"/>
    </row>
    <row r="384">
      <c r="B384" s="107"/>
      <c r="U384" s="107"/>
    </row>
    <row r="385">
      <c r="B385" s="107"/>
      <c r="U385" s="107"/>
    </row>
    <row r="386">
      <c r="B386" s="107"/>
      <c r="U386" s="107"/>
    </row>
    <row r="387">
      <c r="B387" s="107"/>
      <c r="U387" s="107"/>
    </row>
    <row r="388">
      <c r="B388" s="107"/>
      <c r="U388" s="107"/>
    </row>
    <row r="389">
      <c r="B389" s="107"/>
      <c r="U389" s="107"/>
    </row>
    <row r="390">
      <c r="B390" s="107"/>
      <c r="U390" s="107"/>
    </row>
    <row r="391">
      <c r="B391" s="107"/>
      <c r="U391" s="107"/>
    </row>
    <row r="392">
      <c r="B392" s="107"/>
      <c r="U392" s="107"/>
    </row>
    <row r="393">
      <c r="B393" s="107"/>
      <c r="U393" s="107"/>
    </row>
    <row r="394">
      <c r="B394" s="107"/>
      <c r="U394" s="107"/>
    </row>
    <row r="395">
      <c r="B395" s="107"/>
      <c r="U395" s="107"/>
    </row>
    <row r="396">
      <c r="B396" s="107"/>
      <c r="U396" s="107"/>
    </row>
    <row r="397">
      <c r="B397" s="107"/>
      <c r="U397" s="107"/>
    </row>
    <row r="398">
      <c r="B398" s="107"/>
      <c r="U398" s="107"/>
    </row>
    <row r="399">
      <c r="B399" s="107"/>
      <c r="U399" s="107"/>
    </row>
    <row r="400">
      <c r="B400" s="107"/>
      <c r="U400" s="107"/>
    </row>
    <row r="401">
      <c r="B401" s="107"/>
      <c r="U401" s="107"/>
    </row>
    <row r="402">
      <c r="B402" s="107"/>
      <c r="U402" s="107"/>
    </row>
    <row r="403">
      <c r="B403" s="107"/>
      <c r="U403" s="107"/>
    </row>
    <row r="404">
      <c r="B404" s="107"/>
      <c r="U404" s="107"/>
    </row>
    <row r="405">
      <c r="B405" s="107"/>
      <c r="U405" s="107"/>
    </row>
    <row r="406">
      <c r="B406" s="107"/>
      <c r="U406" s="107"/>
    </row>
    <row r="407">
      <c r="B407" s="107"/>
      <c r="U407" s="107"/>
    </row>
    <row r="408">
      <c r="B408" s="107"/>
      <c r="U408" s="107"/>
    </row>
    <row r="409">
      <c r="B409" s="107"/>
      <c r="U409" s="107"/>
    </row>
    <row r="410">
      <c r="B410" s="107"/>
      <c r="U410" s="107"/>
    </row>
    <row r="411">
      <c r="B411" s="107"/>
      <c r="U411" s="107"/>
    </row>
    <row r="412">
      <c r="B412" s="107"/>
      <c r="U412" s="107"/>
    </row>
    <row r="413">
      <c r="B413" s="107"/>
      <c r="U413" s="107"/>
    </row>
    <row r="414">
      <c r="B414" s="107"/>
      <c r="U414" s="107"/>
    </row>
    <row r="415">
      <c r="B415" s="107"/>
      <c r="U415" s="107"/>
    </row>
    <row r="416">
      <c r="B416" s="107"/>
      <c r="U416" s="107"/>
    </row>
    <row r="417">
      <c r="B417" s="107"/>
      <c r="U417" s="107"/>
    </row>
    <row r="418">
      <c r="B418" s="107"/>
      <c r="U418" s="107"/>
    </row>
    <row r="419">
      <c r="B419" s="107"/>
      <c r="U419" s="107"/>
    </row>
    <row r="420">
      <c r="B420" s="107"/>
      <c r="U420" s="107"/>
    </row>
    <row r="421">
      <c r="B421" s="107"/>
      <c r="U421" s="107"/>
    </row>
    <row r="422">
      <c r="B422" s="107"/>
      <c r="U422" s="107"/>
    </row>
    <row r="423">
      <c r="B423" s="107"/>
      <c r="U423" s="107"/>
    </row>
    <row r="424">
      <c r="B424" s="107"/>
      <c r="U424" s="107"/>
    </row>
    <row r="425">
      <c r="B425" s="107"/>
      <c r="U425" s="107"/>
    </row>
    <row r="426">
      <c r="B426" s="107"/>
      <c r="U426" s="107"/>
    </row>
    <row r="427">
      <c r="B427" s="107"/>
      <c r="U427" s="107"/>
    </row>
    <row r="428">
      <c r="B428" s="107"/>
      <c r="U428" s="107"/>
    </row>
    <row r="429">
      <c r="B429" s="107"/>
      <c r="U429" s="107"/>
    </row>
    <row r="430">
      <c r="B430" s="107"/>
      <c r="U430" s="107"/>
    </row>
    <row r="431">
      <c r="B431" s="107"/>
      <c r="U431" s="107"/>
    </row>
    <row r="432">
      <c r="B432" s="107"/>
      <c r="U432" s="107"/>
    </row>
    <row r="433">
      <c r="B433" s="107"/>
      <c r="U433" s="107"/>
    </row>
    <row r="434">
      <c r="B434" s="107"/>
      <c r="U434" s="107"/>
    </row>
    <row r="435">
      <c r="B435" s="107"/>
      <c r="U435" s="107"/>
    </row>
    <row r="436">
      <c r="B436" s="107"/>
      <c r="U436" s="107"/>
    </row>
    <row r="437">
      <c r="B437" s="107"/>
      <c r="U437" s="107"/>
    </row>
    <row r="438">
      <c r="B438" s="107"/>
      <c r="U438" s="107"/>
    </row>
    <row r="439">
      <c r="B439" s="107"/>
      <c r="U439" s="107"/>
    </row>
    <row r="440">
      <c r="B440" s="107"/>
      <c r="U440" s="107"/>
    </row>
    <row r="441">
      <c r="B441" s="107"/>
      <c r="U441" s="107"/>
    </row>
    <row r="442">
      <c r="B442" s="107"/>
      <c r="U442" s="107"/>
    </row>
    <row r="443">
      <c r="B443" s="107"/>
      <c r="U443" s="107"/>
    </row>
    <row r="444">
      <c r="B444" s="107"/>
      <c r="U444" s="107"/>
    </row>
    <row r="445">
      <c r="B445" s="107"/>
      <c r="U445" s="107"/>
    </row>
    <row r="446">
      <c r="B446" s="107"/>
      <c r="U446" s="107"/>
    </row>
    <row r="447">
      <c r="B447" s="107"/>
      <c r="U447" s="107"/>
    </row>
    <row r="448">
      <c r="B448" s="107"/>
      <c r="U448" s="107"/>
    </row>
    <row r="449">
      <c r="B449" s="107"/>
      <c r="U449" s="107"/>
    </row>
    <row r="450">
      <c r="B450" s="107"/>
      <c r="U450" s="107"/>
    </row>
    <row r="451">
      <c r="B451" s="107"/>
      <c r="U451" s="107"/>
    </row>
    <row r="452">
      <c r="B452" s="107"/>
      <c r="U452" s="107"/>
    </row>
    <row r="453">
      <c r="B453" s="107"/>
      <c r="U453" s="107"/>
    </row>
    <row r="454">
      <c r="B454" s="107"/>
      <c r="U454" s="107"/>
    </row>
    <row r="455">
      <c r="B455" s="107"/>
      <c r="U455" s="107"/>
    </row>
    <row r="456">
      <c r="B456" s="107"/>
      <c r="U456" s="107"/>
    </row>
    <row r="457">
      <c r="B457" s="107"/>
      <c r="U457" s="107"/>
    </row>
    <row r="458">
      <c r="B458" s="107"/>
      <c r="U458" s="107"/>
    </row>
    <row r="459">
      <c r="B459" s="107"/>
      <c r="U459" s="107"/>
    </row>
    <row r="460">
      <c r="B460" s="107"/>
      <c r="U460" s="107"/>
    </row>
    <row r="461">
      <c r="B461" s="107"/>
      <c r="U461" s="107"/>
    </row>
    <row r="462">
      <c r="B462" s="107"/>
      <c r="U462" s="107"/>
    </row>
    <row r="463">
      <c r="B463" s="107"/>
      <c r="U463" s="107"/>
    </row>
    <row r="464">
      <c r="B464" s="107"/>
      <c r="U464" s="107"/>
    </row>
    <row r="465">
      <c r="B465" s="107"/>
      <c r="U465" s="107"/>
    </row>
    <row r="466">
      <c r="B466" s="107"/>
      <c r="U466" s="107"/>
    </row>
    <row r="467">
      <c r="B467" s="107"/>
      <c r="U467" s="107"/>
    </row>
    <row r="468">
      <c r="B468" s="107"/>
      <c r="U468" s="107"/>
    </row>
    <row r="469">
      <c r="B469" s="107"/>
      <c r="U469" s="107"/>
    </row>
    <row r="470">
      <c r="B470" s="107"/>
      <c r="U470" s="107"/>
    </row>
    <row r="471">
      <c r="B471" s="107"/>
      <c r="U471" s="107"/>
    </row>
    <row r="472">
      <c r="B472" s="107"/>
      <c r="U472" s="107"/>
    </row>
    <row r="473">
      <c r="B473" s="107"/>
      <c r="U473" s="107"/>
    </row>
    <row r="474">
      <c r="B474" s="107"/>
      <c r="U474" s="107"/>
    </row>
    <row r="475">
      <c r="B475" s="107"/>
      <c r="U475" s="107"/>
    </row>
    <row r="476">
      <c r="B476" s="107"/>
      <c r="U476" s="107"/>
    </row>
    <row r="477">
      <c r="B477" s="107"/>
      <c r="U477" s="107"/>
    </row>
    <row r="478">
      <c r="B478" s="107"/>
      <c r="U478" s="107"/>
    </row>
    <row r="479">
      <c r="B479" s="107"/>
      <c r="U479" s="107"/>
    </row>
    <row r="480">
      <c r="B480" s="107"/>
      <c r="U480" s="107"/>
    </row>
    <row r="481">
      <c r="B481" s="107"/>
      <c r="U481" s="107"/>
    </row>
    <row r="482">
      <c r="B482" s="107"/>
      <c r="U482" s="107"/>
    </row>
    <row r="483">
      <c r="B483" s="107"/>
      <c r="U483" s="107"/>
    </row>
    <row r="484">
      <c r="B484" s="107"/>
      <c r="U484" s="107"/>
    </row>
    <row r="485">
      <c r="B485" s="107"/>
      <c r="U485" s="107"/>
    </row>
    <row r="486">
      <c r="B486" s="107"/>
      <c r="U486" s="107"/>
    </row>
    <row r="487">
      <c r="B487" s="107"/>
      <c r="U487" s="107"/>
    </row>
    <row r="488">
      <c r="B488" s="107"/>
      <c r="U488" s="107"/>
    </row>
    <row r="489">
      <c r="B489" s="107"/>
      <c r="U489" s="107"/>
    </row>
    <row r="490">
      <c r="B490" s="107"/>
      <c r="U490" s="107"/>
    </row>
    <row r="491">
      <c r="B491" s="107"/>
      <c r="U491" s="107"/>
    </row>
    <row r="492">
      <c r="B492" s="107"/>
      <c r="U492" s="107"/>
    </row>
    <row r="493">
      <c r="B493" s="107"/>
      <c r="U493" s="107"/>
    </row>
    <row r="494">
      <c r="B494" s="107"/>
      <c r="U494" s="107"/>
    </row>
    <row r="495">
      <c r="B495" s="107"/>
      <c r="U495" s="107"/>
    </row>
    <row r="496">
      <c r="B496" s="107"/>
      <c r="U496" s="107"/>
    </row>
    <row r="497">
      <c r="B497" s="107"/>
      <c r="U497" s="107"/>
    </row>
    <row r="498">
      <c r="B498" s="107"/>
      <c r="U498" s="107"/>
    </row>
    <row r="499">
      <c r="B499" s="107"/>
      <c r="U499" s="107"/>
    </row>
    <row r="500">
      <c r="B500" s="107"/>
      <c r="U500" s="107"/>
    </row>
    <row r="501">
      <c r="B501" s="107"/>
      <c r="U501" s="107"/>
    </row>
    <row r="502">
      <c r="B502" s="107"/>
      <c r="U502" s="107"/>
    </row>
    <row r="503">
      <c r="B503" s="107"/>
      <c r="U503" s="107"/>
    </row>
    <row r="504">
      <c r="B504" s="107"/>
      <c r="U504" s="107"/>
    </row>
    <row r="505">
      <c r="B505" s="107"/>
      <c r="U505" s="107"/>
    </row>
    <row r="506">
      <c r="B506" s="107"/>
      <c r="U506" s="107"/>
    </row>
    <row r="507">
      <c r="B507" s="107"/>
      <c r="U507" s="107"/>
    </row>
    <row r="508">
      <c r="B508" s="107"/>
      <c r="U508" s="107"/>
    </row>
    <row r="509">
      <c r="B509" s="107"/>
      <c r="U509" s="107"/>
    </row>
    <row r="510">
      <c r="B510" s="107"/>
      <c r="U510" s="107"/>
    </row>
    <row r="511">
      <c r="B511" s="107"/>
      <c r="U511" s="107"/>
    </row>
    <row r="512">
      <c r="B512" s="107"/>
      <c r="U512" s="107"/>
    </row>
    <row r="513">
      <c r="B513" s="107"/>
      <c r="U513" s="107"/>
    </row>
    <row r="514">
      <c r="B514" s="107"/>
      <c r="U514" s="107"/>
    </row>
    <row r="515">
      <c r="B515" s="107"/>
      <c r="U515" s="107"/>
    </row>
    <row r="516">
      <c r="B516" s="107"/>
      <c r="U516" s="107"/>
    </row>
    <row r="517">
      <c r="B517" s="107"/>
      <c r="U517" s="107"/>
    </row>
    <row r="518">
      <c r="B518" s="107"/>
      <c r="U518" s="107"/>
    </row>
    <row r="519">
      <c r="B519" s="107"/>
      <c r="U519" s="107"/>
    </row>
    <row r="520">
      <c r="B520" s="107"/>
      <c r="U520" s="107"/>
    </row>
    <row r="521">
      <c r="B521" s="107"/>
      <c r="U521" s="107"/>
    </row>
    <row r="522">
      <c r="B522" s="107"/>
      <c r="U522" s="107"/>
    </row>
    <row r="523">
      <c r="B523" s="107"/>
      <c r="U523" s="107"/>
    </row>
    <row r="524">
      <c r="B524" s="107"/>
      <c r="U524" s="107"/>
    </row>
    <row r="525">
      <c r="B525" s="107"/>
      <c r="U525" s="107"/>
    </row>
    <row r="526">
      <c r="B526" s="107"/>
      <c r="U526" s="107"/>
    </row>
    <row r="527">
      <c r="B527" s="107"/>
      <c r="U527" s="107"/>
    </row>
    <row r="528">
      <c r="B528" s="107"/>
      <c r="U528" s="107"/>
    </row>
    <row r="529">
      <c r="B529" s="107"/>
      <c r="U529" s="107"/>
    </row>
    <row r="530">
      <c r="B530" s="107"/>
      <c r="U530" s="107"/>
    </row>
    <row r="531">
      <c r="B531" s="107"/>
      <c r="U531" s="107"/>
    </row>
    <row r="532">
      <c r="B532" s="107"/>
      <c r="U532" s="107"/>
    </row>
    <row r="533">
      <c r="B533" s="107"/>
      <c r="U533" s="107"/>
    </row>
    <row r="534">
      <c r="B534" s="107"/>
      <c r="U534" s="107"/>
    </row>
    <row r="535">
      <c r="B535" s="107"/>
      <c r="U535" s="107"/>
    </row>
    <row r="536">
      <c r="B536" s="107"/>
      <c r="U536" s="107"/>
    </row>
    <row r="537">
      <c r="B537" s="107"/>
      <c r="U537" s="107"/>
    </row>
    <row r="538">
      <c r="B538" s="107"/>
      <c r="U538" s="107"/>
    </row>
    <row r="539">
      <c r="B539" s="107"/>
      <c r="U539" s="107"/>
    </row>
    <row r="540">
      <c r="B540" s="107"/>
      <c r="U540" s="107"/>
    </row>
    <row r="541">
      <c r="B541" s="107"/>
      <c r="U541" s="107"/>
    </row>
    <row r="542">
      <c r="B542" s="107"/>
      <c r="U542" s="107"/>
    </row>
    <row r="543">
      <c r="B543" s="107"/>
      <c r="U543" s="107"/>
    </row>
    <row r="544">
      <c r="B544" s="107"/>
      <c r="U544" s="107"/>
    </row>
    <row r="545">
      <c r="B545" s="107"/>
      <c r="U545" s="107"/>
    </row>
    <row r="546">
      <c r="B546" s="107"/>
      <c r="U546" s="107"/>
    </row>
    <row r="547">
      <c r="B547" s="107"/>
      <c r="U547" s="107"/>
    </row>
    <row r="548">
      <c r="B548" s="107"/>
      <c r="U548" s="107"/>
    </row>
    <row r="549">
      <c r="B549" s="107"/>
      <c r="U549" s="107"/>
    </row>
    <row r="550">
      <c r="B550" s="107"/>
      <c r="U550" s="107"/>
    </row>
    <row r="551">
      <c r="B551" s="107"/>
      <c r="U551" s="107"/>
    </row>
    <row r="552">
      <c r="B552" s="107"/>
      <c r="U552" s="107"/>
    </row>
    <row r="553">
      <c r="B553" s="107"/>
      <c r="U553" s="107"/>
    </row>
    <row r="554">
      <c r="B554" s="107"/>
      <c r="U554" s="107"/>
    </row>
    <row r="555">
      <c r="B555" s="107"/>
      <c r="U555" s="107"/>
    </row>
    <row r="556">
      <c r="B556" s="107"/>
      <c r="U556" s="107"/>
    </row>
    <row r="557">
      <c r="B557" s="107"/>
      <c r="U557" s="107"/>
    </row>
    <row r="558">
      <c r="B558" s="107"/>
      <c r="U558" s="107"/>
    </row>
    <row r="559">
      <c r="B559" s="107"/>
      <c r="U559" s="107"/>
    </row>
    <row r="560">
      <c r="B560" s="107"/>
      <c r="U560" s="107"/>
    </row>
    <row r="561">
      <c r="B561" s="107"/>
      <c r="U561" s="107"/>
    </row>
    <row r="562">
      <c r="B562" s="107"/>
      <c r="U562" s="107"/>
    </row>
    <row r="563">
      <c r="B563" s="107"/>
      <c r="U563" s="107"/>
    </row>
    <row r="564">
      <c r="B564" s="107"/>
      <c r="U564" s="107"/>
    </row>
    <row r="565">
      <c r="B565" s="107"/>
      <c r="U565" s="107"/>
    </row>
    <row r="566">
      <c r="B566" s="107"/>
      <c r="U566" s="107"/>
    </row>
    <row r="567">
      <c r="B567" s="107"/>
      <c r="U567" s="107"/>
    </row>
    <row r="568">
      <c r="B568" s="107"/>
      <c r="U568" s="107"/>
    </row>
    <row r="569">
      <c r="B569" s="107"/>
      <c r="U569" s="107"/>
    </row>
    <row r="570">
      <c r="B570" s="107"/>
      <c r="U570" s="107"/>
    </row>
    <row r="571">
      <c r="B571" s="107"/>
      <c r="U571" s="107"/>
    </row>
    <row r="572">
      <c r="B572" s="107"/>
      <c r="U572" s="107"/>
    </row>
    <row r="573">
      <c r="B573" s="107"/>
      <c r="U573" s="107"/>
    </row>
    <row r="574">
      <c r="B574" s="107"/>
      <c r="U574" s="107"/>
    </row>
    <row r="575">
      <c r="B575" s="107"/>
      <c r="U575" s="107"/>
    </row>
    <row r="576">
      <c r="B576" s="107"/>
      <c r="U576" s="107"/>
    </row>
    <row r="577">
      <c r="B577" s="107"/>
      <c r="U577" s="107"/>
    </row>
    <row r="578">
      <c r="B578" s="107"/>
      <c r="U578" s="107"/>
    </row>
    <row r="579">
      <c r="B579" s="107"/>
      <c r="U579" s="107"/>
    </row>
    <row r="580">
      <c r="B580" s="107"/>
      <c r="U580" s="107"/>
    </row>
    <row r="581">
      <c r="B581" s="107"/>
      <c r="U581" s="107"/>
    </row>
    <row r="582">
      <c r="B582" s="107"/>
      <c r="U582" s="107"/>
    </row>
    <row r="583">
      <c r="B583" s="107"/>
      <c r="U583" s="107"/>
    </row>
    <row r="584">
      <c r="B584" s="107"/>
      <c r="U584" s="107"/>
    </row>
    <row r="585">
      <c r="B585" s="107"/>
      <c r="U585" s="107"/>
    </row>
    <row r="586">
      <c r="B586" s="107"/>
      <c r="U586" s="107"/>
    </row>
    <row r="587">
      <c r="B587" s="107"/>
      <c r="U587" s="107"/>
    </row>
    <row r="588">
      <c r="B588" s="107"/>
      <c r="U588" s="107"/>
    </row>
    <row r="589">
      <c r="B589" s="107"/>
      <c r="U589" s="107"/>
    </row>
    <row r="590">
      <c r="B590" s="107"/>
      <c r="U590" s="107"/>
    </row>
    <row r="591">
      <c r="B591" s="107"/>
      <c r="U591" s="107"/>
    </row>
    <row r="592">
      <c r="B592" s="107"/>
      <c r="U592" s="107"/>
    </row>
    <row r="593">
      <c r="B593" s="107"/>
      <c r="U593" s="107"/>
    </row>
    <row r="594">
      <c r="B594" s="107"/>
      <c r="U594" s="107"/>
    </row>
    <row r="595">
      <c r="B595" s="107"/>
      <c r="U595" s="107"/>
    </row>
    <row r="596">
      <c r="B596" s="107"/>
      <c r="U596" s="107"/>
    </row>
    <row r="597">
      <c r="B597" s="107"/>
      <c r="U597" s="107"/>
    </row>
    <row r="598">
      <c r="B598" s="107"/>
      <c r="U598" s="107"/>
    </row>
    <row r="599">
      <c r="B599" s="107"/>
      <c r="U599" s="107"/>
    </row>
    <row r="600">
      <c r="B600" s="107"/>
      <c r="U600" s="107"/>
    </row>
    <row r="601">
      <c r="B601" s="107"/>
      <c r="U601" s="107"/>
    </row>
    <row r="602">
      <c r="B602" s="107"/>
      <c r="U602" s="107"/>
    </row>
    <row r="603">
      <c r="B603" s="107"/>
      <c r="U603" s="107"/>
    </row>
    <row r="604">
      <c r="B604" s="107"/>
      <c r="U604" s="107"/>
    </row>
    <row r="605">
      <c r="B605" s="107"/>
      <c r="U605" s="107"/>
    </row>
    <row r="606">
      <c r="B606" s="107"/>
      <c r="U606" s="107"/>
    </row>
    <row r="607">
      <c r="B607" s="107"/>
      <c r="U607" s="107"/>
    </row>
    <row r="608">
      <c r="B608" s="107"/>
      <c r="U608" s="107"/>
    </row>
    <row r="609">
      <c r="B609" s="107"/>
      <c r="U609" s="107"/>
    </row>
    <row r="610">
      <c r="B610" s="107"/>
      <c r="U610" s="107"/>
    </row>
    <row r="611">
      <c r="B611" s="107"/>
      <c r="U611" s="107"/>
    </row>
    <row r="612">
      <c r="B612" s="107"/>
      <c r="U612" s="107"/>
    </row>
    <row r="613">
      <c r="B613" s="107"/>
      <c r="U613" s="107"/>
    </row>
    <row r="614">
      <c r="B614" s="107"/>
      <c r="U614" s="107"/>
    </row>
    <row r="615">
      <c r="B615" s="107"/>
      <c r="U615" s="107"/>
    </row>
    <row r="616">
      <c r="B616" s="107"/>
      <c r="U616" s="107"/>
    </row>
    <row r="617">
      <c r="B617" s="107"/>
      <c r="U617" s="107"/>
    </row>
    <row r="618">
      <c r="B618" s="107"/>
      <c r="U618" s="107"/>
    </row>
    <row r="619">
      <c r="B619" s="107"/>
      <c r="U619" s="107"/>
    </row>
    <row r="620">
      <c r="B620" s="107"/>
      <c r="U620" s="107"/>
    </row>
    <row r="621">
      <c r="B621" s="107"/>
      <c r="U621" s="107"/>
    </row>
    <row r="622">
      <c r="B622" s="107"/>
      <c r="U622" s="107"/>
    </row>
    <row r="623">
      <c r="B623" s="107"/>
      <c r="U623" s="107"/>
    </row>
    <row r="624">
      <c r="B624" s="107"/>
      <c r="U624" s="107"/>
    </row>
    <row r="625">
      <c r="B625" s="107"/>
      <c r="U625" s="107"/>
    </row>
    <row r="626">
      <c r="B626" s="107"/>
      <c r="U626" s="107"/>
    </row>
    <row r="627">
      <c r="B627" s="107"/>
      <c r="U627" s="107"/>
    </row>
    <row r="628">
      <c r="B628" s="107"/>
      <c r="U628" s="107"/>
    </row>
    <row r="629">
      <c r="B629" s="107"/>
      <c r="U629" s="107"/>
    </row>
    <row r="630">
      <c r="B630" s="107"/>
      <c r="U630" s="107"/>
    </row>
    <row r="631">
      <c r="B631" s="107"/>
      <c r="U631" s="107"/>
    </row>
    <row r="632">
      <c r="B632" s="107"/>
      <c r="U632" s="107"/>
    </row>
    <row r="633">
      <c r="B633" s="107"/>
      <c r="U633" s="107"/>
    </row>
    <row r="634">
      <c r="B634" s="107"/>
      <c r="U634" s="107"/>
    </row>
    <row r="635">
      <c r="B635" s="107"/>
      <c r="U635" s="107"/>
    </row>
    <row r="636">
      <c r="B636" s="107"/>
      <c r="U636" s="107"/>
    </row>
    <row r="637">
      <c r="B637" s="107"/>
      <c r="U637" s="107"/>
    </row>
    <row r="638">
      <c r="B638" s="107"/>
      <c r="U638" s="107"/>
    </row>
    <row r="639">
      <c r="B639" s="107"/>
      <c r="U639" s="107"/>
    </row>
    <row r="640">
      <c r="B640" s="107"/>
      <c r="U640" s="107"/>
    </row>
    <row r="641">
      <c r="B641" s="107"/>
      <c r="U641" s="107"/>
    </row>
    <row r="642">
      <c r="B642" s="107"/>
      <c r="U642" s="107"/>
    </row>
    <row r="643">
      <c r="B643" s="107"/>
      <c r="U643" s="107"/>
    </row>
    <row r="644">
      <c r="B644" s="107"/>
      <c r="U644" s="107"/>
    </row>
    <row r="645">
      <c r="B645" s="107"/>
      <c r="U645" s="107"/>
    </row>
    <row r="646">
      <c r="B646" s="107"/>
      <c r="U646" s="107"/>
    </row>
    <row r="647">
      <c r="B647" s="107"/>
      <c r="U647" s="107"/>
    </row>
    <row r="648">
      <c r="B648" s="107"/>
      <c r="U648" s="107"/>
    </row>
    <row r="649">
      <c r="B649" s="107"/>
      <c r="U649" s="107"/>
    </row>
    <row r="650">
      <c r="B650" s="107"/>
      <c r="U650" s="107"/>
    </row>
    <row r="651">
      <c r="B651" s="107"/>
      <c r="U651" s="107"/>
    </row>
    <row r="652">
      <c r="B652" s="107"/>
      <c r="U652" s="107"/>
    </row>
    <row r="653">
      <c r="B653" s="107"/>
      <c r="U653" s="107"/>
    </row>
    <row r="654">
      <c r="B654" s="107"/>
      <c r="U654" s="107"/>
    </row>
    <row r="655">
      <c r="B655" s="107"/>
      <c r="U655" s="107"/>
    </row>
    <row r="656">
      <c r="B656" s="107"/>
      <c r="U656" s="107"/>
    </row>
    <row r="657">
      <c r="B657" s="107"/>
      <c r="U657" s="107"/>
    </row>
    <row r="658">
      <c r="B658" s="107"/>
      <c r="U658" s="107"/>
    </row>
    <row r="659">
      <c r="B659" s="107"/>
      <c r="U659" s="107"/>
    </row>
    <row r="660">
      <c r="B660" s="107"/>
      <c r="U660" s="107"/>
    </row>
    <row r="661">
      <c r="B661" s="107"/>
      <c r="U661" s="107"/>
    </row>
    <row r="662">
      <c r="B662" s="107"/>
      <c r="U662" s="107"/>
    </row>
    <row r="663">
      <c r="B663" s="107"/>
      <c r="U663" s="107"/>
    </row>
    <row r="664">
      <c r="B664" s="107"/>
      <c r="U664" s="107"/>
    </row>
    <row r="665">
      <c r="B665" s="107"/>
      <c r="U665" s="107"/>
    </row>
    <row r="666">
      <c r="B666" s="107"/>
      <c r="U666" s="107"/>
    </row>
    <row r="667">
      <c r="B667" s="107"/>
      <c r="U667" s="107"/>
    </row>
    <row r="668">
      <c r="B668" s="107"/>
      <c r="U668" s="107"/>
    </row>
    <row r="669">
      <c r="B669" s="107"/>
      <c r="U669" s="107"/>
    </row>
    <row r="670">
      <c r="B670" s="107"/>
      <c r="U670" s="107"/>
    </row>
    <row r="671">
      <c r="B671" s="107"/>
      <c r="U671" s="107"/>
    </row>
    <row r="672">
      <c r="B672" s="107"/>
      <c r="U672" s="107"/>
    </row>
    <row r="673">
      <c r="B673" s="107"/>
      <c r="U673" s="107"/>
    </row>
    <row r="674">
      <c r="B674" s="107"/>
      <c r="U674" s="107"/>
    </row>
    <row r="675">
      <c r="B675" s="107"/>
      <c r="U675" s="107"/>
    </row>
    <row r="676">
      <c r="B676" s="107"/>
      <c r="U676" s="107"/>
    </row>
    <row r="677">
      <c r="B677" s="107"/>
      <c r="U677" s="107"/>
    </row>
    <row r="678">
      <c r="B678" s="107"/>
      <c r="U678" s="107"/>
    </row>
    <row r="679">
      <c r="B679" s="107"/>
      <c r="U679" s="107"/>
    </row>
    <row r="680">
      <c r="B680" s="107"/>
      <c r="U680" s="107"/>
    </row>
    <row r="681">
      <c r="B681" s="107"/>
      <c r="U681" s="107"/>
    </row>
    <row r="682">
      <c r="B682" s="107"/>
      <c r="U682" s="107"/>
    </row>
    <row r="683">
      <c r="B683" s="107"/>
      <c r="U683" s="107"/>
    </row>
    <row r="684">
      <c r="B684" s="107"/>
      <c r="U684" s="107"/>
    </row>
    <row r="685">
      <c r="B685" s="107"/>
      <c r="U685" s="107"/>
    </row>
    <row r="686">
      <c r="B686" s="107"/>
      <c r="U686" s="107"/>
    </row>
    <row r="687">
      <c r="B687" s="107"/>
      <c r="U687" s="107"/>
    </row>
    <row r="688">
      <c r="B688" s="107"/>
      <c r="U688" s="107"/>
    </row>
    <row r="689">
      <c r="B689" s="107"/>
      <c r="U689" s="107"/>
    </row>
    <row r="690">
      <c r="B690" s="107"/>
      <c r="U690" s="107"/>
    </row>
    <row r="691">
      <c r="B691" s="107"/>
      <c r="U691" s="107"/>
    </row>
    <row r="692">
      <c r="B692" s="107"/>
      <c r="U692" s="107"/>
    </row>
    <row r="693">
      <c r="B693" s="107"/>
      <c r="U693" s="107"/>
    </row>
    <row r="694">
      <c r="B694" s="107"/>
      <c r="U694" s="107"/>
    </row>
    <row r="695">
      <c r="B695" s="107"/>
      <c r="U695" s="107"/>
    </row>
    <row r="696">
      <c r="B696" s="107"/>
      <c r="U696" s="107"/>
    </row>
    <row r="697">
      <c r="B697" s="107"/>
      <c r="U697" s="107"/>
    </row>
    <row r="698">
      <c r="B698" s="107"/>
      <c r="U698" s="107"/>
    </row>
    <row r="699">
      <c r="B699" s="107"/>
      <c r="U699" s="107"/>
    </row>
    <row r="700">
      <c r="B700" s="107"/>
      <c r="U700" s="107"/>
    </row>
    <row r="701">
      <c r="B701" s="107"/>
      <c r="U701" s="107"/>
    </row>
    <row r="702">
      <c r="B702" s="107"/>
      <c r="U702" s="107"/>
    </row>
    <row r="703">
      <c r="B703" s="107"/>
      <c r="U703" s="107"/>
    </row>
    <row r="704">
      <c r="B704" s="107"/>
      <c r="U704" s="107"/>
    </row>
    <row r="705">
      <c r="B705" s="107"/>
      <c r="U705" s="107"/>
    </row>
    <row r="706">
      <c r="B706" s="107"/>
      <c r="U706" s="107"/>
    </row>
    <row r="707">
      <c r="B707" s="107"/>
      <c r="U707" s="107"/>
    </row>
    <row r="708">
      <c r="B708" s="107"/>
      <c r="U708" s="107"/>
    </row>
    <row r="709">
      <c r="B709" s="107"/>
      <c r="U709" s="107"/>
    </row>
    <row r="710">
      <c r="B710" s="107"/>
      <c r="U710" s="107"/>
    </row>
    <row r="711">
      <c r="B711" s="107"/>
      <c r="U711" s="107"/>
    </row>
    <row r="712">
      <c r="B712" s="107"/>
      <c r="U712" s="107"/>
    </row>
    <row r="713">
      <c r="B713" s="107"/>
      <c r="U713" s="107"/>
    </row>
    <row r="714">
      <c r="B714" s="107"/>
      <c r="U714" s="107"/>
    </row>
    <row r="715">
      <c r="B715" s="107"/>
      <c r="U715" s="107"/>
    </row>
    <row r="716">
      <c r="B716" s="107"/>
      <c r="U716" s="107"/>
    </row>
    <row r="717">
      <c r="B717" s="107"/>
      <c r="U717" s="107"/>
    </row>
    <row r="718">
      <c r="B718" s="107"/>
      <c r="U718" s="107"/>
    </row>
    <row r="719">
      <c r="B719" s="107"/>
      <c r="U719" s="107"/>
    </row>
    <row r="720">
      <c r="B720" s="107"/>
      <c r="U720" s="107"/>
    </row>
    <row r="721">
      <c r="B721" s="107"/>
      <c r="U721" s="107"/>
    </row>
    <row r="722">
      <c r="B722" s="107"/>
      <c r="U722" s="107"/>
    </row>
    <row r="723">
      <c r="B723" s="107"/>
      <c r="U723" s="107"/>
    </row>
    <row r="724">
      <c r="B724" s="107"/>
      <c r="U724" s="107"/>
    </row>
    <row r="725">
      <c r="B725" s="107"/>
      <c r="U725" s="107"/>
    </row>
    <row r="726">
      <c r="B726" s="107"/>
      <c r="U726" s="107"/>
    </row>
    <row r="727">
      <c r="B727" s="107"/>
      <c r="U727" s="107"/>
    </row>
    <row r="728">
      <c r="B728" s="107"/>
      <c r="U728" s="107"/>
    </row>
    <row r="729">
      <c r="B729" s="107"/>
      <c r="U729" s="107"/>
    </row>
    <row r="730">
      <c r="B730" s="107"/>
      <c r="U730" s="107"/>
    </row>
    <row r="731">
      <c r="B731" s="107"/>
      <c r="U731" s="107"/>
    </row>
    <row r="732">
      <c r="B732" s="107"/>
      <c r="U732" s="107"/>
    </row>
    <row r="733">
      <c r="B733" s="107"/>
      <c r="U733" s="107"/>
    </row>
    <row r="734">
      <c r="B734" s="107"/>
      <c r="U734" s="107"/>
    </row>
    <row r="735">
      <c r="B735" s="107"/>
      <c r="U735" s="107"/>
    </row>
    <row r="736">
      <c r="B736" s="107"/>
      <c r="U736" s="107"/>
    </row>
    <row r="737">
      <c r="B737" s="107"/>
      <c r="U737" s="107"/>
    </row>
    <row r="738">
      <c r="B738" s="107"/>
      <c r="U738" s="107"/>
    </row>
    <row r="739">
      <c r="B739" s="107"/>
      <c r="U739" s="107"/>
    </row>
    <row r="740">
      <c r="B740" s="107"/>
      <c r="U740" s="107"/>
    </row>
    <row r="741">
      <c r="B741" s="107"/>
      <c r="U741" s="107"/>
    </row>
    <row r="742">
      <c r="B742" s="107"/>
      <c r="U742" s="107"/>
    </row>
    <row r="743">
      <c r="B743" s="107"/>
      <c r="U743" s="107"/>
    </row>
    <row r="744">
      <c r="B744" s="107"/>
      <c r="U744" s="107"/>
    </row>
    <row r="745">
      <c r="B745" s="107"/>
      <c r="U745" s="107"/>
    </row>
    <row r="746">
      <c r="B746" s="107"/>
      <c r="U746" s="107"/>
    </row>
    <row r="747">
      <c r="B747" s="107"/>
      <c r="U747" s="107"/>
    </row>
    <row r="748">
      <c r="B748" s="107"/>
      <c r="U748" s="107"/>
    </row>
    <row r="749">
      <c r="B749" s="107"/>
      <c r="U749" s="107"/>
    </row>
    <row r="750">
      <c r="B750" s="107"/>
      <c r="U750" s="107"/>
    </row>
    <row r="751">
      <c r="B751" s="107"/>
      <c r="U751" s="107"/>
    </row>
    <row r="752">
      <c r="B752" s="107"/>
      <c r="U752" s="107"/>
    </row>
    <row r="753">
      <c r="B753" s="107"/>
      <c r="U753" s="107"/>
    </row>
    <row r="754">
      <c r="B754" s="107"/>
      <c r="U754" s="107"/>
    </row>
    <row r="755">
      <c r="B755" s="107"/>
      <c r="U755" s="107"/>
    </row>
    <row r="756">
      <c r="B756" s="107"/>
      <c r="U756" s="107"/>
    </row>
    <row r="757">
      <c r="B757" s="107"/>
      <c r="U757" s="107"/>
    </row>
    <row r="758">
      <c r="B758" s="107"/>
      <c r="U758" s="107"/>
    </row>
    <row r="759">
      <c r="B759" s="107"/>
      <c r="U759" s="107"/>
    </row>
    <row r="760">
      <c r="B760" s="107"/>
      <c r="U760" s="107"/>
    </row>
    <row r="761">
      <c r="B761" s="107"/>
      <c r="U761" s="107"/>
    </row>
    <row r="762">
      <c r="B762" s="107"/>
      <c r="U762" s="107"/>
    </row>
    <row r="763">
      <c r="B763" s="107"/>
      <c r="U763" s="107"/>
    </row>
    <row r="764">
      <c r="B764" s="107"/>
      <c r="U764" s="107"/>
    </row>
    <row r="765">
      <c r="B765" s="107"/>
      <c r="U765" s="107"/>
    </row>
    <row r="766">
      <c r="B766" s="107"/>
      <c r="U766" s="107"/>
    </row>
    <row r="767">
      <c r="B767" s="107"/>
      <c r="U767" s="107"/>
    </row>
    <row r="768">
      <c r="B768" s="107"/>
      <c r="U768" s="107"/>
    </row>
    <row r="769">
      <c r="B769" s="107"/>
      <c r="U769" s="107"/>
    </row>
    <row r="770">
      <c r="B770" s="107"/>
      <c r="U770" s="107"/>
    </row>
    <row r="771">
      <c r="B771" s="107"/>
      <c r="U771" s="107"/>
    </row>
    <row r="772">
      <c r="B772" s="107"/>
      <c r="U772" s="107"/>
    </row>
    <row r="773">
      <c r="B773" s="107"/>
      <c r="U773" s="107"/>
    </row>
    <row r="774">
      <c r="B774" s="107"/>
      <c r="U774" s="107"/>
    </row>
    <row r="775">
      <c r="B775" s="107"/>
      <c r="U775" s="107"/>
    </row>
    <row r="776">
      <c r="B776" s="107"/>
      <c r="U776" s="107"/>
    </row>
    <row r="777">
      <c r="B777" s="107"/>
      <c r="U777" s="107"/>
    </row>
    <row r="778">
      <c r="B778" s="107"/>
      <c r="U778" s="107"/>
    </row>
    <row r="779">
      <c r="B779" s="107"/>
      <c r="U779" s="107"/>
    </row>
    <row r="780">
      <c r="B780" s="107"/>
      <c r="U780" s="107"/>
    </row>
    <row r="781">
      <c r="B781" s="107"/>
      <c r="U781" s="107"/>
    </row>
    <row r="782">
      <c r="B782" s="107"/>
      <c r="U782" s="107"/>
    </row>
    <row r="783">
      <c r="B783" s="107"/>
      <c r="U783" s="107"/>
    </row>
    <row r="784">
      <c r="B784" s="107"/>
      <c r="U784" s="107"/>
    </row>
    <row r="785">
      <c r="B785" s="107"/>
      <c r="U785" s="107"/>
    </row>
    <row r="786">
      <c r="B786" s="107"/>
      <c r="U786" s="107"/>
    </row>
    <row r="787">
      <c r="B787" s="107"/>
      <c r="U787" s="107"/>
    </row>
    <row r="788">
      <c r="B788" s="107"/>
      <c r="U788" s="107"/>
    </row>
    <row r="789">
      <c r="B789" s="107"/>
      <c r="U789" s="107"/>
    </row>
    <row r="790">
      <c r="B790" s="107"/>
      <c r="U790" s="107"/>
    </row>
    <row r="791">
      <c r="B791" s="107"/>
      <c r="U791" s="107"/>
    </row>
    <row r="792">
      <c r="B792" s="107"/>
      <c r="U792" s="107"/>
    </row>
    <row r="793">
      <c r="B793" s="107"/>
      <c r="U793" s="107"/>
    </row>
    <row r="794">
      <c r="B794" s="107"/>
      <c r="U794" s="107"/>
    </row>
    <row r="795">
      <c r="B795" s="107"/>
      <c r="U795" s="107"/>
    </row>
    <row r="796">
      <c r="B796" s="107"/>
      <c r="U796" s="107"/>
    </row>
    <row r="797">
      <c r="B797" s="107"/>
      <c r="U797" s="107"/>
    </row>
    <row r="798">
      <c r="B798" s="107"/>
      <c r="U798" s="107"/>
    </row>
    <row r="799">
      <c r="B799" s="107"/>
      <c r="U799" s="107"/>
    </row>
    <row r="800">
      <c r="B800" s="107"/>
      <c r="U800" s="107"/>
    </row>
    <row r="801">
      <c r="B801" s="107"/>
      <c r="U801" s="107"/>
    </row>
    <row r="802">
      <c r="B802" s="107"/>
      <c r="U802" s="107"/>
    </row>
    <row r="803">
      <c r="B803" s="107"/>
      <c r="U803" s="107"/>
    </row>
    <row r="804">
      <c r="B804" s="107"/>
      <c r="U804" s="107"/>
    </row>
    <row r="805">
      <c r="B805" s="107"/>
      <c r="U805" s="107"/>
    </row>
    <row r="806">
      <c r="B806" s="107"/>
      <c r="U806" s="107"/>
    </row>
    <row r="807">
      <c r="B807" s="107"/>
      <c r="U807" s="107"/>
    </row>
    <row r="808">
      <c r="B808" s="107"/>
      <c r="U808" s="107"/>
    </row>
    <row r="809">
      <c r="B809" s="107"/>
      <c r="U809" s="107"/>
    </row>
    <row r="810">
      <c r="B810" s="107"/>
      <c r="U810" s="107"/>
    </row>
    <row r="811">
      <c r="B811" s="107"/>
      <c r="U811" s="107"/>
    </row>
    <row r="812">
      <c r="B812" s="107"/>
      <c r="U812" s="107"/>
    </row>
    <row r="813">
      <c r="B813" s="107"/>
      <c r="U813" s="107"/>
    </row>
    <row r="814">
      <c r="B814" s="107"/>
      <c r="U814" s="107"/>
    </row>
    <row r="815">
      <c r="B815" s="107"/>
      <c r="U815" s="107"/>
    </row>
    <row r="816">
      <c r="B816" s="107"/>
      <c r="U816" s="107"/>
    </row>
    <row r="817">
      <c r="B817" s="107"/>
      <c r="U817" s="107"/>
    </row>
    <row r="818">
      <c r="B818" s="107"/>
      <c r="U818" s="107"/>
    </row>
    <row r="819">
      <c r="B819" s="107"/>
      <c r="U819" s="107"/>
    </row>
    <row r="820">
      <c r="B820" s="107"/>
      <c r="U820" s="107"/>
    </row>
    <row r="821">
      <c r="B821" s="107"/>
      <c r="U821" s="107"/>
    </row>
    <row r="822">
      <c r="B822" s="107"/>
      <c r="U822" s="107"/>
    </row>
    <row r="823">
      <c r="B823" s="107"/>
      <c r="U823" s="107"/>
    </row>
    <row r="824">
      <c r="B824" s="107"/>
      <c r="U824" s="107"/>
    </row>
    <row r="825">
      <c r="B825" s="107"/>
      <c r="U825" s="107"/>
    </row>
    <row r="826">
      <c r="B826" s="107"/>
      <c r="U826" s="107"/>
    </row>
    <row r="827">
      <c r="B827" s="107"/>
      <c r="U827" s="107"/>
    </row>
    <row r="828">
      <c r="B828" s="107"/>
      <c r="U828" s="107"/>
    </row>
    <row r="829">
      <c r="B829" s="107"/>
      <c r="U829" s="107"/>
    </row>
    <row r="830">
      <c r="B830" s="107"/>
      <c r="U830" s="107"/>
    </row>
    <row r="831">
      <c r="B831" s="107"/>
      <c r="U831" s="107"/>
    </row>
    <row r="832">
      <c r="B832" s="107"/>
      <c r="U832" s="107"/>
    </row>
    <row r="833">
      <c r="B833" s="107"/>
      <c r="U833" s="107"/>
    </row>
    <row r="834">
      <c r="B834" s="107"/>
      <c r="U834" s="107"/>
    </row>
    <row r="835">
      <c r="B835" s="107"/>
      <c r="U835" s="107"/>
    </row>
    <row r="836">
      <c r="B836" s="107"/>
      <c r="U836" s="107"/>
    </row>
    <row r="837">
      <c r="B837" s="107"/>
      <c r="U837" s="107"/>
    </row>
    <row r="838">
      <c r="B838" s="107"/>
      <c r="U838" s="107"/>
    </row>
    <row r="839">
      <c r="B839" s="107"/>
      <c r="U839" s="107"/>
    </row>
    <row r="840">
      <c r="B840" s="107"/>
      <c r="U840" s="107"/>
    </row>
    <row r="841">
      <c r="B841" s="107"/>
      <c r="U841" s="107"/>
    </row>
    <row r="842">
      <c r="B842" s="107"/>
      <c r="U842" s="107"/>
    </row>
    <row r="843">
      <c r="B843" s="107"/>
      <c r="U843" s="107"/>
    </row>
    <row r="844">
      <c r="B844" s="107"/>
      <c r="U844" s="107"/>
    </row>
    <row r="845">
      <c r="B845" s="107"/>
      <c r="U845" s="107"/>
    </row>
    <row r="846">
      <c r="B846" s="107"/>
      <c r="U846" s="107"/>
    </row>
    <row r="847">
      <c r="B847" s="107"/>
      <c r="U847" s="107"/>
    </row>
    <row r="848">
      <c r="B848" s="107"/>
      <c r="U848" s="107"/>
    </row>
    <row r="849">
      <c r="B849" s="107"/>
      <c r="U849" s="107"/>
    </row>
    <row r="850">
      <c r="B850" s="107"/>
      <c r="U850" s="107"/>
    </row>
    <row r="851">
      <c r="B851" s="107"/>
      <c r="U851" s="107"/>
    </row>
    <row r="852">
      <c r="B852" s="107"/>
      <c r="U852" s="107"/>
    </row>
    <row r="853">
      <c r="B853" s="107"/>
      <c r="U853" s="107"/>
    </row>
    <row r="854">
      <c r="B854" s="107"/>
      <c r="U854" s="107"/>
    </row>
    <row r="855">
      <c r="B855" s="107"/>
      <c r="U855" s="107"/>
    </row>
    <row r="856">
      <c r="B856" s="107"/>
      <c r="U856" s="107"/>
    </row>
    <row r="857">
      <c r="B857" s="107"/>
      <c r="U857" s="107"/>
    </row>
    <row r="858">
      <c r="B858" s="107"/>
      <c r="U858" s="107"/>
    </row>
    <row r="859">
      <c r="B859" s="107"/>
      <c r="U859" s="107"/>
    </row>
    <row r="860">
      <c r="B860" s="107"/>
      <c r="U860" s="107"/>
    </row>
    <row r="861">
      <c r="B861" s="107"/>
      <c r="U861" s="107"/>
    </row>
    <row r="862">
      <c r="B862" s="107"/>
      <c r="U862" s="107"/>
    </row>
    <row r="863">
      <c r="B863" s="107"/>
      <c r="U863" s="107"/>
    </row>
    <row r="864">
      <c r="B864" s="107"/>
      <c r="U864" s="107"/>
    </row>
    <row r="865">
      <c r="B865" s="107"/>
      <c r="U865" s="107"/>
    </row>
    <row r="866">
      <c r="B866" s="107"/>
      <c r="U866" s="107"/>
    </row>
    <row r="867">
      <c r="B867" s="107"/>
      <c r="U867" s="107"/>
    </row>
    <row r="868">
      <c r="B868" s="107"/>
      <c r="U868" s="107"/>
    </row>
    <row r="869">
      <c r="B869" s="107"/>
      <c r="U869" s="107"/>
    </row>
    <row r="870">
      <c r="B870" s="107"/>
      <c r="U870" s="107"/>
    </row>
    <row r="871">
      <c r="B871" s="107"/>
      <c r="U871" s="107"/>
    </row>
    <row r="872">
      <c r="B872" s="107"/>
      <c r="U872" s="107"/>
    </row>
    <row r="873">
      <c r="B873" s="107"/>
      <c r="U873" s="107"/>
    </row>
    <row r="874">
      <c r="B874" s="107"/>
      <c r="U874" s="107"/>
    </row>
    <row r="875">
      <c r="B875" s="107"/>
      <c r="U875" s="107"/>
    </row>
    <row r="876">
      <c r="B876" s="107"/>
      <c r="U876" s="107"/>
    </row>
    <row r="877">
      <c r="B877" s="107"/>
      <c r="U877" s="107"/>
    </row>
    <row r="878">
      <c r="B878" s="107"/>
      <c r="U878" s="107"/>
    </row>
    <row r="879">
      <c r="B879" s="107"/>
      <c r="U879" s="107"/>
    </row>
    <row r="880">
      <c r="B880" s="107"/>
      <c r="U880" s="107"/>
    </row>
    <row r="881">
      <c r="B881" s="107"/>
      <c r="U881" s="107"/>
    </row>
    <row r="882">
      <c r="B882" s="107"/>
      <c r="U882" s="107"/>
    </row>
    <row r="883">
      <c r="B883" s="107"/>
      <c r="U883" s="107"/>
    </row>
    <row r="884">
      <c r="B884" s="107"/>
      <c r="U884" s="107"/>
    </row>
    <row r="885">
      <c r="B885" s="107"/>
      <c r="U885" s="107"/>
    </row>
    <row r="886">
      <c r="B886" s="107"/>
      <c r="U886" s="107"/>
    </row>
    <row r="887">
      <c r="B887" s="107"/>
      <c r="U887" s="107"/>
    </row>
    <row r="888">
      <c r="B888" s="107"/>
      <c r="U888" s="107"/>
    </row>
    <row r="889">
      <c r="B889" s="107"/>
      <c r="U889" s="107"/>
    </row>
    <row r="890">
      <c r="B890" s="107"/>
      <c r="U890" s="107"/>
    </row>
    <row r="891">
      <c r="B891" s="107"/>
      <c r="U891" s="107"/>
    </row>
    <row r="892">
      <c r="B892" s="107"/>
      <c r="U892" s="107"/>
    </row>
    <row r="893">
      <c r="B893" s="107"/>
      <c r="U893" s="107"/>
    </row>
    <row r="894">
      <c r="B894" s="107"/>
      <c r="U894" s="107"/>
    </row>
    <row r="895">
      <c r="B895" s="107"/>
      <c r="U895" s="107"/>
    </row>
    <row r="896">
      <c r="B896" s="107"/>
      <c r="U896" s="107"/>
    </row>
    <row r="897">
      <c r="B897" s="107"/>
      <c r="U897" s="107"/>
    </row>
    <row r="898">
      <c r="B898" s="107"/>
      <c r="U898" s="107"/>
    </row>
    <row r="899">
      <c r="B899" s="107"/>
      <c r="U899" s="107"/>
    </row>
    <row r="900">
      <c r="B900" s="107"/>
      <c r="U900" s="107"/>
    </row>
    <row r="901">
      <c r="B901" s="107"/>
      <c r="U901" s="107"/>
    </row>
    <row r="902">
      <c r="B902" s="107"/>
      <c r="U902" s="107"/>
    </row>
    <row r="903">
      <c r="B903" s="107"/>
      <c r="U903" s="107"/>
    </row>
    <row r="904">
      <c r="B904" s="107"/>
      <c r="U904" s="107"/>
    </row>
    <row r="905">
      <c r="B905" s="107"/>
      <c r="U905" s="107"/>
    </row>
    <row r="906">
      <c r="B906" s="107"/>
      <c r="U906" s="107"/>
    </row>
    <row r="907">
      <c r="B907" s="107"/>
      <c r="U907" s="107"/>
    </row>
    <row r="908">
      <c r="B908" s="107"/>
      <c r="U908" s="107"/>
    </row>
    <row r="909">
      <c r="B909" s="107"/>
      <c r="U909" s="107"/>
    </row>
    <row r="910">
      <c r="B910" s="107"/>
      <c r="U910" s="107"/>
    </row>
    <row r="911">
      <c r="B911" s="107"/>
      <c r="U911" s="107"/>
    </row>
    <row r="912">
      <c r="B912" s="107"/>
      <c r="U912" s="107"/>
    </row>
    <row r="913">
      <c r="B913" s="107"/>
      <c r="U913" s="107"/>
    </row>
    <row r="914">
      <c r="B914" s="107"/>
      <c r="U914" s="107"/>
    </row>
    <row r="915">
      <c r="B915" s="107"/>
      <c r="U915" s="107"/>
    </row>
    <row r="916">
      <c r="B916" s="107"/>
      <c r="U916" s="107"/>
    </row>
    <row r="917">
      <c r="B917" s="107"/>
      <c r="U917" s="107"/>
    </row>
    <row r="918">
      <c r="B918" s="107"/>
      <c r="U918" s="107"/>
    </row>
    <row r="919">
      <c r="B919" s="107"/>
      <c r="U919" s="107"/>
    </row>
    <row r="920">
      <c r="B920" s="107"/>
      <c r="U920" s="107"/>
    </row>
    <row r="921">
      <c r="B921" s="107"/>
      <c r="U921" s="107"/>
    </row>
    <row r="922">
      <c r="B922" s="107"/>
      <c r="U922" s="107"/>
    </row>
    <row r="923">
      <c r="B923" s="107"/>
      <c r="U923" s="107"/>
    </row>
    <row r="924">
      <c r="B924" s="107"/>
      <c r="U924" s="107"/>
    </row>
    <row r="925">
      <c r="B925" s="107"/>
      <c r="U925" s="107"/>
    </row>
    <row r="926">
      <c r="B926" s="107"/>
      <c r="U926" s="107"/>
    </row>
    <row r="927">
      <c r="B927" s="107"/>
      <c r="U927" s="107"/>
    </row>
    <row r="928">
      <c r="B928" s="107"/>
      <c r="U928" s="107"/>
    </row>
    <row r="929">
      <c r="B929" s="107"/>
      <c r="U929" s="107"/>
    </row>
    <row r="930">
      <c r="B930" s="107"/>
      <c r="U930" s="107"/>
    </row>
    <row r="931">
      <c r="B931" s="107"/>
      <c r="U931" s="107"/>
    </row>
    <row r="932">
      <c r="B932" s="107"/>
      <c r="U932" s="107"/>
    </row>
    <row r="933">
      <c r="B933" s="107"/>
      <c r="U933" s="107"/>
    </row>
    <row r="934">
      <c r="B934" s="107"/>
      <c r="U934" s="107"/>
    </row>
    <row r="935">
      <c r="B935" s="107"/>
      <c r="U935" s="107"/>
    </row>
    <row r="936">
      <c r="B936" s="107"/>
      <c r="U936" s="107"/>
    </row>
    <row r="937">
      <c r="B937" s="107"/>
      <c r="U937" s="107"/>
    </row>
    <row r="938">
      <c r="B938" s="107"/>
      <c r="U938" s="107"/>
    </row>
    <row r="939">
      <c r="B939" s="107"/>
      <c r="U939" s="107"/>
    </row>
    <row r="940">
      <c r="B940" s="107"/>
      <c r="U940" s="107"/>
    </row>
    <row r="941">
      <c r="B941" s="107"/>
      <c r="U941" s="107"/>
    </row>
    <row r="942">
      <c r="B942" s="107"/>
      <c r="U942" s="107"/>
    </row>
    <row r="943">
      <c r="B943" s="107"/>
      <c r="U943" s="107"/>
    </row>
    <row r="944">
      <c r="B944" s="107"/>
      <c r="U944" s="107"/>
    </row>
    <row r="945">
      <c r="B945" s="107"/>
      <c r="U945" s="107"/>
    </row>
    <row r="946">
      <c r="B946" s="107"/>
      <c r="U946" s="107"/>
    </row>
    <row r="947">
      <c r="B947" s="107"/>
      <c r="U947" s="107"/>
    </row>
    <row r="948">
      <c r="B948" s="107"/>
      <c r="U948" s="107"/>
    </row>
    <row r="949">
      <c r="B949" s="107"/>
      <c r="U949" s="107"/>
    </row>
    <row r="950">
      <c r="B950" s="107"/>
      <c r="U950" s="107"/>
    </row>
    <row r="951">
      <c r="B951" s="107"/>
      <c r="U951" s="107"/>
    </row>
    <row r="952">
      <c r="B952" s="107"/>
      <c r="U952" s="107"/>
    </row>
    <row r="953">
      <c r="B953" s="107"/>
      <c r="U953" s="107"/>
    </row>
    <row r="954">
      <c r="B954" s="107"/>
      <c r="U954" s="107"/>
    </row>
    <row r="955">
      <c r="B955" s="107"/>
      <c r="U955" s="107"/>
    </row>
    <row r="956">
      <c r="B956" s="107"/>
      <c r="U956" s="107"/>
    </row>
    <row r="957">
      <c r="B957" s="107"/>
      <c r="U957" s="107"/>
    </row>
    <row r="958">
      <c r="B958" s="107"/>
      <c r="U958" s="107"/>
    </row>
    <row r="959">
      <c r="B959" s="107"/>
      <c r="U959" s="107"/>
    </row>
    <row r="960">
      <c r="B960" s="107"/>
      <c r="U960" s="107"/>
    </row>
    <row r="961">
      <c r="B961" s="107"/>
      <c r="U961" s="107"/>
    </row>
    <row r="962">
      <c r="B962" s="107"/>
      <c r="U962" s="107"/>
    </row>
    <row r="963">
      <c r="B963" s="107"/>
      <c r="U963" s="107"/>
    </row>
    <row r="964">
      <c r="B964" s="107"/>
      <c r="U964" s="107"/>
    </row>
    <row r="965">
      <c r="B965" s="107"/>
      <c r="U965" s="107"/>
    </row>
    <row r="966">
      <c r="B966" s="107"/>
      <c r="U966" s="107"/>
    </row>
    <row r="967">
      <c r="B967" s="107"/>
      <c r="U967" s="107"/>
    </row>
    <row r="968">
      <c r="B968" s="107"/>
      <c r="U968" s="107"/>
    </row>
    <row r="969">
      <c r="B969" s="107"/>
      <c r="U969" s="107"/>
    </row>
    <row r="970">
      <c r="B970" s="107"/>
      <c r="U970" s="107"/>
    </row>
    <row r="971">
      <c r="B971" s="107"/>
      <c r="U971" s="107"/>
    </row>
    <row r="972">
      <c r="B972" s="107"/>
      <c r="U972" s="107"/>
    </row>
    <row r="973">
      <c r="B973" s="107"/>
      <c r="U973" s="107"/>
    </row>
    <row r="974">
      <c r="B974" s="107"/>
      <c r="U974" s="107"/>
    </row>
    <row r="975">
      <c r="B975" s="107"/>
      <c r="U975" s="107"/>
    </row>
    <row r="976">
      <c r="B976" s="107"/>
      <c r="U976" s="107"/>
    </row>
    <row r="977">
      <c r="B977" s="107"/>
      <c r="U977" s="107"/>
    </row>
    <row r="978">
      <c r="B978" s="107"/>
      <c r="U978" s="107"/>
    </row>
    <row r="979">
      <c r="B979" s="107"/>
      <c r="U979" s="107"/>
    </row>
    <row r="980">
      <c r="B980" s="107"/>
      <c r="U980" s="107"/>
    </row>
    <row r="981">
      <c r="B981" s="107"/>
      <c r="U981" s="107"/>
    </row>
    <row r="982">
      <c r="B982" s="107"/>
      <c r="U982" s="107"/>
    </row>
    <row r="983">
      <c r="B983" s="107"/>
      <c r="U983" s="107"/>
    </row>
    <row r="984">
      <c r="B984" s="107"/>
      <c r="U984" s="107"/>
    </row>
    <row r="985">
      <c r="B985" s="107"/>
      <c r="U985" s="107"/>
    </row>
    <row r="986">
      <c r="B986" s="107"/>
      <c r="U986" s="107"/>
    </row>
    <row r="987">
      <c r="B987" s="107"/>
      <c r="U987" s="107"/>
    </row>
    <row r="988">
      <c r="B988" s="107"/>
      <c r="U988" s="107"/>
    </row>
    <row r="989">
      <c r="B989" s="107"/>
      <c r="U989" s="107"/>
    </row>
    <row r="990">
      <c r="B990" s="107"/>
      <c r="U990" s="107"/>
    </row>
    <row r="991">
      <c r="B991" s="107"/>
      <c r="U991" s="107"/>
    </row>
    <row r="992">
      <c r="B992" s="107"/>
      <c r="U992" s="107"/>
    </row>
    <row r="993">
      <c r="B993" s="107"/>
      <c r="U993" s="107"/>
    </row>
    <row r="994">
      <c r="B994" s="107"/>
      <c r="U994" s="107"/>
    </row>
    <row r="995">
      <c r="B995" s="107"/>
      <c r="U995" s="107"/>
    </row>
    <row r="996">
      <c r="B996" s="107"/>
      <c r="U996" s="107"/>
    </row>
    <row r="997">
      <c r="B997" s="107"/>
      <c r="U997" s="107"/>
    </row>
    <row r="998">
      <c r="B998" s="107"/>
      <c r="U998" s="107"/>
    </row>
    <row r="999">
      <c r="B999" s="107"/>
      <c r="U999" s="107"/>
    </row>
    <row r="1000">
      <c r="B1000" s="107"/>
      <c r="U1000" s="107"/>
    </row>
    <row r="1001">
      <c r="B1001" s="107"/>
      <c r="U1001" s="107"/>
    </row>
    <row r="1002">
      <c r="B1002" s="107"/>
      <c r="U1002" s="107"/>
    </row>
    <row r="1003">
      <c r="B1003" s="107"/>
      <c r="U1003" s="107"/>
    </row>
    <row r="1004">
      <c r="B1004" s="107"/>
      <c r="U1004" s="107"/>
    </row>
    <row r="1005">
      <c r="B1005" s="107"/>
      <c r="U1005" s="107"/>
    </row>
    <row r="1006">
      <c r="B1006" s="107"/>
      <c r="U1006" s="107"/>
    </row>
    <row r="1007">
      <c r="B1007" s="107"/>
      <c r="U1007" s="107"/>
    </row>
    <row r="1008">
      <c r="B1008" s="107"/>
      <c r="U1008" s="107"/>
    </row>
    <row r="1009">
      <c r="B1009" s="107"/>
      <c r="U1009" s="107"/>
    </row>
    <row r="1010">
      <c r="B1010" s="107"/>
      <c r="U1010" s="107"/>
    </row>
    <row r="1011">
      <c r="B1011" s="107"/>
      <c r="U1011" s="107"/>
    </row>
    <row r="1012">
      <c r="B1012" s="107"/>
      <c r="U1012" s="107"/>
    </row>
    <row r="1013">
      <c r="B1013" s="107"/>
      <c r="U1013" s="107"/>
    </row>
    <row r="1014">
      <c r="B1014" s="107"/>
      <c r="U1014" s="107"/>
    </row>
    <row r="1015">
      <c r="B1015" s="107"/>
      <c r="U1015" s="107"/>
    </row>
    <row r="1016">
      <c r="B1016" s="107"/>
      <c r="U1016" s="107"/>
    </row>
    <row r="1017">
      <c r="B1017" s="107"/>
      <c r="U1017" s="107"/>
    </row>
    <row r="1018">
      <c r="B1018" s="107"/>
      <c r="U1018" s="107"/>
    </row>
    <row r="1019">
      <c r="B1019" s="107"/>
      <c r="U1019" s="107"/>
    </row>
    <row r="1020">
      <c r="B1020" s="107"/>
      <c r="U1020" s="107"/>
    </row>
    <row r="1021">
      <c r="B1021" s="107"/>
      <c r="U1021" s="107"/>
    </row>
    <row r="1022">
      <c r="B1022" s="107"/>
      <c r="U1022" s="107"/>
    </row>
    <row r="1023">
      <c r="B1023" s="107"/>
      <c r="U1023" s="107"/>
    </row>
    <row r="1024">
      <c r="B1024" s="107"/>
      <c r="U1024" s="107"/>
    </row>
    <row r="1025">
      <c r="B1025" s="107"/>
      <c r="U1025" s="107"/>
    </row>
    <row r="1026">
      <c r="B1026" s="107"/>
      <c r="U1026" s="107"/>
    </row>
    <row r="1027">
      <c r="B1027" s="107"/>
      <c r="U1027" s="107"/>
    </row>
    <row r="1028">
      <c r="B1028" s="107"/>
      <c r="U1028" s="107"/>
    </row>
  </sheetData>
  <conditionalFormatting sqref="J1:K31">
    <cfRule type="cellIs" dxfId="0" priority="1" operator="greaterThan">
      <formula>"150,000"</formula>
    </cfRule>
  </conditionalFormatting>
  <conditionalFormatting sqref="J1:K31">
    <cfRule type="cellIs" dxfId="2" priority="2" operator="lessThan">
      <formula>0</formula>
    </cfRule>
  </conditionalFormatting>
  <dataValidations>
    <dataValidation type="list" allowBlank="1" showErrorMessage="1" sqref="E2:E31">
      <formula1>"VA,FHA,Non-Veteran VA,Maybe Non-Veteran VA"</formula1>
    </dataValidation>
    <dataValidation type="list" allowBlank="1" showErrorMessage="1" sqref="R2:R31">
      <formula1>"Yes! Assumable Investor,Yes! Potential Assumable Investor,NO,Yes! FHA,Yes! VA"</formula1>
    </dataValidation>
    <dataValidation type="list" allowBlank="1" showErrorMessage="1" sqref="Q2:Q31 S2:S31">
      <formula1>"Yes,No"</formula1>
    </dataValidation>
  </dataValidations>
  <hyperlinks>
    <hyperlink r:id="rId1" ref="C2"/>
    <hyperlink r:id="rId2" ref="U2"/>
    <hyperlink r:id="rId3" ref="C3"/>
    <hyperlink r:id="rId4" ref="U3"/>
    <hyperlink r:id="rId5" ref="C4"/>
    <hyperlink r:id="rId6" ref="U4"/>
    <hyperlink r:id="rId7" ref="C5"/>
    <hyperlink r:id="rId8" ref="U5"/>
    <hyperlink r:id="rId9" ref="C6"/>
    <hyperlink r:id="rId10" ref="U6"/>
    <hyperlink r:id="rId11" ref="C7"/>
    <hyperlink r:id="rId12" ref="U7"/>
    <hyperlink r:id="rId13" ref="C8"/>
    <hyperlink r:id="rId14" ref="U8"/>
    <hyperlink r:id="rId15" ref="C9"/>
    <hyperlink r:id="rId16" ref="C10"/>
    <hyperlink r:id="rId17" ref="U10"/>
    <hyperlink r:id="rId18" ref="C11"/>
    <hyperlink r:id="rId19" ref="U11"/>
    <hyperlink r:id="rId20" ref="C12"/>
    <hyperlink r:id="rId21" ref="U12"/>
    <hyperlink r:id="rId22" ref="C13"/>
    <hyperlink r:id="rId23" ref="U13"/>
    <hyperlink r:id="rId24" ref="C14"/>
    <hyperlink r:id="rId25" ref="U14"/>
    <hyperlink r:id="rId26" ref="C15"/>
    <hyperlink r:id="rId27" ref="U15"/>
    <hyperlink r:id="rId28" ref="C16"/>
    <hyperlink r:id="rId29" ref="U16"/>
    <hyperlink r:id="rId30" ref="C17"/>
    <hyperlink r:id="rId31" ref="U17"/>
    <hyperlink r:id="rId32" ref="C18"/>
    <hyperlink r:id="rId33" ref="U18"/>
    <hyperlink r:id="rId34" ref="C19"/>
    <hyperlink r:id="rId35" ref="U19"/>
    <hyperlink r:id="rId36" ref="C20"/>
    <hyperlink r:id="rId37" ref="U20"/>
    <hyperlink r:id="rId38" ref="C21"/>
    <hyperlink r:id="rId39" ref="U21"/>
    <hyperlink r:id="rId40" ref="C22"/>
    <hyperlink r:id="rId41" ref="U22"/>
    <hyperlink r:id="rId42" ref="C23"/>
    <hyperlink r:id="rId43" ref="U23"/>
    <hyperlink r:id="rId44" ref="C24"/>
    <hyperlink r:id="rId45" ref="U24"/>
    <hyperlink r:id="rId46" ref="C25"/>
    <hyperlink r:id="rId47" ref="U25"/>
    <hyperlink r:id="rId48" ref="C26"/>
    <hyperlink r:id="rId49" ref="U26"/>
    <hyperlink r:id="rId50" ref="C27"/>
    <hyperlink r:id="rId51" ref="U27"/>
    <hyperlink r:id="rId52" ref="C28"/>
    <hyperlink r:id="rId53" ref="U28"/>
    <hyperlink r:id="rId54" ref="C29"/>
    <hyperlink r:id="rId55" ref="U29"/>
    <hyperlink r:id="rId56" ref="C30"/>
    <hyperlink r:id="rId57" ref="U30"/>
    <hyperlink r:id="rId58" ref="C31"/>
    <hyperlink r:id="rId59" ref="U31"/>
  </hyperlinks>
  <drawing r:id="rId6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39.0"/>
    <col customWidth="1" min="3" max="3" width="23.13"/>
    <col customWidth="1" min="4" max="4" width="47.13"/>
  </cols>
  <sheetData>
    <row r="1">
      <c r="A1" s="176" t="s">
        <v>13769</v>
      </c>
      <c r="B1" s="177" t="s">
        <v>3280</v>
      </c>
      <c r="C1" s="178" t="s">
        <v>13770</v>
      </c>
      <c r="D1" s="179" t="s">
        <v>13771</v>
      </c>
    </row>
    <row r="2">
      <c r="A2" s="8" t="s">
        <v>13772</v>
      </c>
      <c r="B2" s="8" t="s">
        <v>13773</v>
      </c>
      <c r="C2" s="8" t="s">
        <v>66</v>
      </c>
      <c r="D2" s="29" t="s">
        <v>13774</v>
      </c>
    </row>
    <row r="3">
      <c r="A3" s="8" t="s">
        <v>10358</v>
      </c>
      <c r="B3" s="8" t="s">
        <v>13775</v>
      </c>
      <c r="C3" s="8"/>
      <c r="D3" s="29"/>
    </row>
    <row r="4">
      <c r="A4" s="8" t="s">
        <v>13776</v>
      </c>
      <c r="B4" s="8" t="s">
        <v>13777</v>
      </c>
      <c r="C4" s="8"/>
      <c r="D4" s="29"/>
    </row>
    <row r="5">
      <c r="A5" s="8" t="s">
        <v>10358</v>
      </c>
      <c r="B5" s="8" t="s">
        <v>11283</v>
      </c>
      <c r="C5" s="8"/>
      <c r="D5" s="29"/>
    </row>
    <row r="6">
      <c r="A6" s="8" t="s">
        <v>13778</v>
      </c>
      <c r="B6" s="8" t="s">
        <v>13779</v>
      </c>
      <c r="C6" s="8"/>
      <c r="D6" s="29"/>
    </row>
    <row r="7">
      <c r="A7" s="8" t="s">
        <v>13780</v>
      </c>
      <c r="B7" s="8" t="s">
        <v>13781</v>
      </c>
      <c r="C7" s="8"/>
      <c r="D7" s="29" t="s">
        <v>13782</v>
      </c>
    </row>
    <row r="8">
      <c r="A8" s="8" t="s">
        <v>13783</v>
      </c>
      <c r="B8" s="8" t="s">
        <v>13784</v>
      </c>
      <c r="C8" s="8"/>
      <c r="D8" s="29" t="s">
        <v>13785</v>
      </c>
    </row>
    <row r="9">
      <c r="A9" s="8" t="s">
        <v>13786</v>
      </c>
      <c r="B9" s="8" t="s">
        <v>13787</v>
      </c>
      <c r="C9" s="8"/>
      <c r="D9" s="29" t="s">
        <v>13788</v>
      </c>
    </row>
    <row r="10">
      <c r="A10" s="8" t="s">
        <v>10713</v>
      </c>
      <c r="B10" s="8" t="s">
        <v>13789</v>
      </c>
      <c r="C10" s="8"/>
      <c r="D10" s="29" t="s">
        <v>13790</v>
      </c>
    </row>
    <row r="11">
      <c r="A11" s="8" t="s">
        <v>13791</v>
      </c>
      <c r="B11" s="8" t="s">
        <v>13792</v>
      </c>
      <c r="C11" s="8" t="s">
        <v>66</v>
      </c>
      <c r="D11" s="29" t="s">
        <v>13793</v>
      </c>
    </row>
    <row r="12">
      <c r="A12" s="8" t="s">
        <v>13794</v>
      </c>
      <c r="B12" s="8" t="s">
        <v>13795</v>
      </c>
      <c r="C12" s="8" t="s">
        <v>66</v>
      </c>
      <c r="D12" s="29" t="s">
        <v>10920</v>
      </c>
    </row>
    <row r="13">
      <c r="A13" s="8" t="s">
        <v>13796</v>
      </c>
      <c r="B13" s="8" t="s">
        <v>13797</v>
      </c>
      <c r="C13" s="8" t="s">
        <v>66</v>
      </c>
      <c r="D13" s="29" t="s">
        <v>13798</v>
      </c>
    </row>
    <row r="14">
      <c r="A14" s="8" t="s">
        <v>7572</v>
      </c>
      <c r="B14" s="8" t="s">
        <v>13799</v>
      </c>
      <c r="C14" s="8" t="s">
        <v>66</v>
      </c>
      <c r="D14" s="29" t="s">
        <v>13800</v>
      </c>
    </row>
    <row r="15">
      <c r="A15" s="8" t="s">
        <v>13801</v>
      </c>
      <c r="B15" s="8" t="s">
        <v>13802</v>
      </c>
      <c r="C15" s="8" t="s">
        <v>66</v>
      </c>
      <c r="D15" s="180" t="s">
        <v>13803</v>
      </c>
    </row>
    <row r="16">
      <c r="A16" s="8" t="s">
        <v>11548</v>
      </c>
      <c r="B16" s="8" t="s">
        <v>13804</v>
      </c>
      <c r="C16" s="8" t="s">
        <v>66</v>
      </c>
      <c r="D16" s="29" t="s">
        <v>13805</v>
      </c>
    </row>
    <row r="17">
      <c r="A17" s="8" t="s">
        <v>13806</v>
      </c>
      <c r="B17" s="8" t="s">
        <v>13807</v>
      </c>
      <c r="C17" s="8" t="s">
        <v>66</v>
      </c>
      <c r="D17" s="29" t="s">
        <v>13808</v>
      </c>
    </row>
    <row r="18">
      <c r="A18" s="8" t="s">
        <v>13809</v>
      </c>
      <c r="B18" s="8" t="s">
        <v>13810</v>
      </c>
      <c r="C18" s="8"/>
      <c r="D18" s="29"/>
    </row>
    <row r="19">
      <c r="A19" s="8" t="s">
        <v>7953</v>
      </c>
      <c r="B19" s="8" t="s">
        <v>13811</v>
      </c>
      <c r="C19" s="8" t="s">
        <v>66</v>
      </c>
      <c r="D19" s="29" t="s">
        <v>13812</v>
      </c>
    </row>
    <row r="20">
      <c r="A20" s="8" t="s">
        <v>9072</v>
      </c>
      <c r="B20" s="8" t="s">
        <v>13813</v>
      </c>
      <c r="C20" s="8" t="s">
        <v>66</v>
      </c>
      <c r="D20" s="29" t="s">
        <v>13814</v>
      </c>
    </row>
    <row r="21">
      <c r="A21" s="8" t="s">
        <v>13815</v>
      </c>
      <c r="B21" s="8" t="s">
        <v>13816</v>
      </c>
      <c r="C21" s="8" t="s">
        <v>66</v>
      </c>
      <c r="D21" s="29" t="s">
        <v>13817</v>
      </c>
    </row>
    <row r="22">
      <c r="A22" s="8" t="s">
        <v>13818</v>
      </c>
      <c r="B22" s="8" t="s">
        <v>13819</v>
      </c>
      <c r="C22" s="8" t="s">
        <v>66</v>
      </c>
      <c r="D22" s="29" t="s">
        <v>13820</v>
      </c>
    </row>
    <row r="23">
      <c r="A23" s="8" t="s">
        <v>7953</v>
      </c>
      <c r="B23" s="8" t="s">
        <v>7955</v>
      </c>
      <c r="C23" s="8"/>
      <c r="D23" s="29"/>
    </row>
    <row r="24">
      <c r="A24" s="8" t="s">
        <v>10713</v>
      </c>
      <c r="B24" s="8" t="s">
        <v>13821</v>
      </c>
      <c r="C24" s="8"/>
      <c r="D24" s="29"/>
    </row>
    <row r="25">
      <c r="A25" s="8" t="s">
        <v>9416</v>
      </c>
      <c r="B25" s="8" t="s">
        <v>13822</v>
      </c>
      <c r="C25" s="8"/>
      <c r="D25" s="29"/>
    </row>
    <row r="26">
      <c r="A26" s="8" t="s">
        <v>13823</v>
      </c>
      <c r="B26" s="8" t="s">
        <v>13824</v>
      </c>
      <c r="C26" s="8" t="s">
        <v>66</v>
      </c>
      <c r="D26" s="29" t="s">
        <v>13825</v>
      </c>
    </row>
    <row r="27">
      <c r="A27" s="8" t="s">
        <v>7977</v>
      </c>
      <c r="B27" s="8" t="s">
        <v>8714</v>
      </c>
      <c r="C27" s="8"/>
      <c r="D27" s="29" t="s">
        <v>13826</v>
      </c>
    </row>
    <row r="28">
      <c r="A28" s="8" t="s">
        <v>9416</v>
      </c>
      <c r="B28" s="8" t="s">
        <v>13827</v>
      </c>
      <c r="C28" s="8" t="s">
        <v>66</v>
      </c>
      <c r="D28" s="29" t="s">
        <v>13828</v>
      </c>
    </row>
    <row r="29">
      <c r="A29" s="8" t="s">
        <v>9872</v>
      </c>
      <c r="B29" s="8" t="s">
        <v>13829</v>
      </c>
      <c r="C29" s="8"/>
      <c r="D29" s="29" t="s">
        <v>13830</v>
      </c>
    </row>
    <row r="30">
      <c r="A30" s="8" t="s">
        <v>13831</v>
      </c>
      <c r="B30" s="8" t="s">
        <v>13832</v>
      </c>
      <c r="C30" s="8" t="s">
        <v>66</v>
      </c>
      <c r="D30" s="29" t="s">
        <v>13833</v>
      </c>
    </row>
    <row r="31">
      <c r="A31" s="8" t="s">
        <v>13834</v>
      </c>
      <c r="B31" s="8" t="s">
        <v>13835</v>
      </c>
      <c r="C31" s="8" t="s">
        <v>66</v>
      </c>
      <c r="D31" s="29" t="s">
        <v>13836</v>
      </c>
    </row>
    <row r="32">
      <c r="A32" s="8" t="s">
        <v>13837</v>
      </c>
      <c r="B32" s="8" t="s">
        <v>13838</v>
      </c>
      <c r="C32" s="8" t="s">
        <v>66</v>
      </c>
      <c r="D32" s="29" t="s">
        <v>13839</v>
      </c>
    </row>
    <row r="33">
      <c r="A33" s="8" t="s">
        <v>4796</v>
      </c>
      <c r="B33" s="8" t="s">
        <v>13840</v>
      </c>
      <c r="C33" s="8" t="s">
        <v>66</v>
      </c>
      <c r="D33" s="29" t="s">
        <v>13841</v>
      </c>
    </row>
    <row r="34">
      <c r="A34" s="8" t="s">
        <v>13842</v>
      </c>
      <c r="B34" s="8" t="s">
        <v>13843</v>
      </c>
      <c r="C34" s="8" t="s">
        <v>66</v>
      </c>
      <c r="D34" s="29" t="s">
        <v>13844</v>
      </c>
    </row>
    <row r="35">
      <c r="A35" s="8" t="s">
        <v>13845</v>
      </c>
      <c r="B35" s="8" t="s">
        <v>13846</v>
      </c>
      <c r="C35" s="8" t="s">
        <v>66</v>
      </c>
      <c r="D35" s="29" t="s">
        <v>13847</v>
      </c>
    </row>
    <row r="36">
      <c r="A36" s="8" t="s">
        <v>7953</v>
      </c>
      <c r="B36" s="8" t="s">
        <v>13848</v>
      </c>
      <c r="C36" s="8"/>
      <c r="D36" s="29" t="s">
        <v>13849</v>
      </c>
    </row>
    <row r="37">
      <c r="A37" s="8" t="s">
        <v>13850</v>
      </c>
      <c r="B37" s="8" t="s">
        <v>13851</v>
      </c>
      <c r="C37" s="8" t="s">
        <v>66</v>
      </c>
      <c r="D37" s="29" t="s">
        <v>13852</v>
      </c>
    </row>
    <row r="38">
      <c r="A38" s="8" t="s">
        <v>13853</v>
      </c>
      <c r="B38" s="8" t="s">
        <v>13854</v>
      </c>
      <c r="C38" s="8" t="s">
        <v>66</v>
      </c>
      <c r="D38" s="29" t="s">
        <v>13855</v>
      </c>
    </row>
    <row r="39">
      <c r="A39" s="8" t="s">
        <v>13831</v>
      </c>
      <c r="B39" s="8" t="s">
        <v>13856</v>
      </c>
      <c r="C39" s="8" t="s">
        <v>66</v>
      </c>
      <c r="D39" s="29" t="s">
        <v>13857</v>
      </c>
    </row>
    <row r="40">
      <c r="A40" s="8" t="s">
        <v>7977</v>
      </c>
      <c r="B40" s="8" t="s">
        <v>13858</v>
      </c>
      <c r="C40" s="8"/>
      <c r="D40" s="29"/>
    </row>
    <row r="41">
      <c r="A41" s="8" t="s">
        <v>7977</v>
      </c>
      <c r="B41" s="8" t="s">
        <v>13859</v>
      </c>
      <c r="C41" s="8"/>
      <c r="D41" s="29" t="s">
        <v>11411</v>
      </c>
    </row>
    <row r="42">
      <c r="A42" s="8" t="s">
        <v>5192</v>
      </c>
      <c r="B42" s="8" t="s">
        <v>13860</v>
      </c>
      <c r="C42" s="8" t="s">
        <v>66</v>
      </c>
      <c r="D42" s="29" t="s">
        <v>13861</v>
      </c>
    </row>
    <row r="43">
      <c r="A43" s="8" t="s">
        <v>13862</v>
      </c>
      <c r="B43" s="8" t="s">
        <v>13863</v>
      </c>
      <c r="C43" s="8" t="s">
        <v>66</v>
      </c>
      <c r="D43" s="29" t="s">
        <v>13864</v>
      </c>
    </row>
    <row r="44">
      <c r="A44" s="8" t="s">
        <v>9416</v>
      </c>
      <c r="B44" s="8" t="s">
        <v>13865</v>
      </c>
      <c r="C44" s="8"/>
      <c r="D44" s="29"/>
    </row>
    <row r="45">
      <c r="A45" s="8" t="s">
        <v>7247</v>
      </c>
      <c r="B45" s="8" t="s">
        <v>13866</v>
      </c>
      <c r="C45" s="8" t="s">
        <v>66</v>
      </c>
      <c r="D45" s="29" t="s">
        <v>13867</v>
      </c>
    </row>
    <row r="46">
      <c r="A46" s="8" t="s">
        <v>13868</v>
      </c>
      <c r="B46" s="8" t="s">
        <v>13869</v>
      </c>
      <c r="C46" s="8" t="s">
        <v>66</v>
      </c>
      <c r="D46" s="29" t="s">
        <v>13870</v>
      </c>
    </row>
    <row r="47">
      <c r="A47" s="8" t="s">
        <v>13853</v>
      </c>
      <c r="B47" s="8" t="s">
        <v>13871</v>
      </c>
      <c r="C47" s="8" t="s">
        <v>66</v>
      </c>
      <c r="D47" s="29" t="s">
        <v>13872</v>
      </c>
    </row>
    <row r="48">
      <c r="A48" s="8" t="s">
        <v>13873</v>
      </c>
      <c r="B48" s="8" t="s">
        <v>13874</v>
      </c>
      <c r="C48" s="8"/>
      <c r="D48" s="29"/>
    </row>
    <row r="49">
      <c r="A49" s="8" t="s">
        <v>13873</v>
      </c>
      <c r="B49" s="8" t="s">
        <v>13875</v>
      </c>
      <c r="C49" s="8"/>
      <c r="D49" s="29" t="s">
        <v>13876</v>
      </c>
    </row>
    <row r="50">
      <c r="A50" s="106" t="s">
        <v>13877</v>
      </c>
      <c r="B50" s="8" t="s">
        <v>13878</v>
      </c>
      <c r="C50" s="8" t="s">
        <v>66</v>
      </c>
      <c r="D50" s="29" t="s">
        <v>13879</v>
      </c>
    </row>
    <row r="51">
      <c r="A51" s="106" t="s">
        <v>13880</v>
      </c>
      <c r="B51" s="8" t="s">
        <v>13881</v>
      </c>
      <c r="C51" s="8" t="s">
        <v>66</v>
      </c>
      <c r="D51" s="29" t="s">
        <v>13882</v>
      </c>
    </row>
    <row r="52">
      <c r="A52" s="106" t="s">
        <v>13883</v>
      </c>
      <c r="B52" s="8" t="s">
        <v>13884</v>
      </c>
      <c r="C52" s="8" t="s">
        <v>66</v>
      </c>
      <c r="D52" s="29" t="s">
        <v>13885</v>
      </c>
      <c r="E52" s="181" t="s">
        <v>13886</v>
      </c>
    </row>
    <row r="53">
      <c r="A53" s="106" t="s">
        <v>13887</v>
      </c>
      <c r="B53" s="8" t="s">
        <v>13888</v>
      </c>
      <c r="C53" s="8" t="s">
        <v>66</v>
      </c>
      <c r="D53" s="29" t="s">
        <v>13889</v>
      </c>
    </row>
    <row r="54">
      <c r="A54" s="106" t="s">
        <v>10358</v>
      </c>
      <c r="B54" s="8" t="s">
        <v>13890</v>
      </c>
      <c r="C54" s="8" t="s">
        <v>66</v>
      </c>
      <c r="D54" s="29" t="s">
        <v>13891</v>
      </c>
    </row>
    <row r="55">
      <c r="A55" s="106" t="s">
        <v>13892</v>
      </c>
      <c r="B55" s="8" t="s">
        <v>13893</v>
      </c>
      <c r="C55" s="8" t="s">
        <v>66</v>
      </c>
      <c r="D55" s="180" t="s">
        <v>13894</v>
      </c>
    </row>
    <row r="56">
      <c r="A56" s="106" t="s">
        <v>7560</v>
      </c>
      <c r="B56" s="8" t="s">
        <v>13895</v>
      </c>
      <c r="C56" s="8" t="s">
        <v>66</v>
      </c>
      <c r="D56" s="29" t="s">
        <v>13896</v>
      </c>
    </row>
    <row r="57">
      <c r="A57" s="106" t="s">
        <v>13897</v>
      </c>
      <c r="B57" s="8" t="s">
        <v>13898</v>
      </c>
      <c r="C57" s="8" t="s">
        <v>66</v>
      </c>
      <c r="D57" s="29" t="s">
        <v>13899</v>
      </c>
    </row>
    <row r="58">
      <c r="A58" s="106" t="s">
        <v>7536</v>
      </c>
      <c r="B58" s="8" t="s">
        <v>13900</v>
      </c>
      <c r="C58" s="8" t="s">
        <v>66</v>
      </c>
      <c r="D58" s="29" t="s">
        <v>13901</v>
      </c>
    </row>
    <row r="59">
      <c r="A59" s="106" t="s">
        <v>7572</v>
      </c>
      <c r="B59" s="8" t="s">
        <v>13902</v>
      </c>
      <c r="C59" s="8"/>
      <c r="D59" s="29"/>
    </row>
    <row r="60">
      <c r="A60" s="106" t="s">
        <v>13903</v>
      </c>
      <c r="B60" s="8" t="s">
        <v>13904</v>
      </c>
      <c r="C60" s="8" t="s">
        <v>66</v>
      </c>
      <c r="D60" s="29" t="s">
        <v>13905</v>
      </c>
    </row>
    <row r="61">
      <c r="A61" s="106" t="s">
        <v>13906</v>
      </c>
      <c r="B61" s="8" t="s">
        <v>13907</v>
      </c>
      <c r="C61" s="8" t="s">
        <v>66</v>
      </c>
      <c r="D61" s="29" t="s">
        <v>13908</v>
      </c>
    </row>
    <row r="62">
      <c r="A62" s="8" t="s">
        <v>13909</v>
      </c>
      <c r="B62" s="8" t="s">
        <v>13910</v>
      </c>
      <c r="C62" s="8" t="s">
        <v>66</v>
      </c>
      <c r="D62" s="29" t="s">
        <v>13911</v>
      </c>
    </row>
    <row r="63">
      <c r="A63" s="8" t="s">
        <v>13912</v>
      </c>
      <c r="B63" s="8" t="s">
        <v>13913</v>
      </c>
      <c r="C63" s="8" t="s">
        <v>66</v>
      </c>
      <c r="D63" s="29" t="s">
        <v>13914</v>
      </c>
    </row>
    <row r="64">
      <c r="A64" s="8" t="s">
        <v>13915</v>
      </c>
      <c r="B64" s="8" t="s">
        <v>13916</v>
      </c>
      <c r="C64" s="8" t="s">
        <v>66</v>
      </c>
      <c r="D64" s="29" t="s">
        <v>13917</v>
      </c>
    </row>
    <row r="65">
      <c r="A65" s="8" t="s">
        <v>13918</v>
      </c>
      <c r="B65" s="8" t="s">
        <v>13919</v>
      </c>
      <c r="C65" s="8" t="s">
        <v>66</v>
      </c>
      <c r="D65" s="29" t="s">
        <v>13920</v>
      </c>
    </row>
    <row r="66">
      <c r="A66" s="8" t="s">
        <v>13921</v>
      </c>
      <c r="B66" s="8" t="s">
        <v>13922</v>
      </c>
      <c r="C66" s="8" t="s">
        <v>66</v>
      </c>
      <c r="D66" s="29" t="s">
        <v>13923</v>
      </c>
    </row>
    <row r="67">
      <c r="A67" s="8" t="s">
        <v>11452</v>
      </c>
      <c r="B67" s="8" t="s">
        <v>13924</v>
      </c>
      <c r="C67" s="8" t="s">
        <v>66</v>
      </c>
      <c r="D67" s="29" t="s">
        <v>13925</v>
      </c>
    </row>
    <row r="68">
      <c r="A68" s="8" t="s">
        <v>13873</v>
      </c>
      <c r="B68" s="8" t="s">
        <v>13926</v>
      </c>
      <c r="C68" s="8" t="s">
        <v>66</v>
      </c>
      <c r="D68" s="29" t="s">
        <v>13927</v>
      </c>
    </row>
    <row r="69">
      <c r="A69" s="8" t="s">
        <v>13928</v>
      </c>
      <c r="B69" s="8" t="s">
        <v>13929</v>
      </c>
      <c r="C69" s="8" t="s">
        <v>66</v>
      </c>
      <c r="D69" s="29" t="s">
        <v>13930</v>
      </c>
    </row>
    <row r="70">
      <c r="A70" s="8" t="s">
        <v>13850</v>
      </c>
      <c r="B70" s="8" t="s">
        <v>13931</v>
      </c>
      <c r="C70" s="8" t="s">
        <v>66</v>
      </c>
      <c r="D70" s="29" t="s">
        <v>13932</v>
      </c>
    </row>
    <row r="71">
      <c r="A71" s="8" t="s">
        <v>13933</v>
      </c>
      <c r="B71" s="8" t="s">
        <v>13934</v>
      </c>
      <c r="C71" s="8" t="s">
        <v>66</v>
      </c>
      <c r="D71" s="8" t="s">
        <v>13935</v>
      </c>
    </row>
    <row r="72">
      <c r="A72" s="8" t="s">
        <v>13936</v>
      </c>
      <c r="B72" s="8" t="s">
        <v>13937</v>
      </c>
      <c r="C72" s="8" t="s">
        <v>66</v>
      </c>
      <c r="D72" s="29" t="s">
        <v>13938</v>
      </c>
    </row>
    <row r="73">
      <c r="A73" s="8" t="s">
        <v>3303</v>
      </c>
      <c r="B73" s="8" t="s">
        <v>13939</v>
      </c>
      <c r="C73" s="8" t="s">
        <v>66</v>
      </c>
      <c r="D73" s="29" t="s">
        <v>13940</v>
      </c>
    </row>
    <row r="74">
      <c r="A74" s="8" t="s">
        <v>13941</v>
      </c>
      <c r="B74" s="8" t="s">
        <v>13942</v>
      </c>
      <c r="C74" s="8" t="s">
        <v>66</v>
      </c>
      <c r="D74" s="8" t="s">
        <v>13943</v>
      </c>
    </row>
    <row r="75">
      <c r="A75" s="8" t="s">
        <v>13944</v>
      </c>
      <c r="B75" s="8" t="s">
        <v>13945</v>
      </c>
      <c r="C75" s="8" t="s">
        <v>66</v>
      </c>
      <c r="D75" s="29" t="s">
        <v>13946</v>
      </c>
    </row>
    <row r="76">
      <c r="A76" s="8" t="s">
        <v>12849</v>
      </c>
      <c r="B76" s="8" t="s">
        <v>13947</v>
      </c>
      <c r="C76" s="8" t="s">
        <v>66</v>
      </c>
      <c r="D76" s="8" t="s">
        <v>13948</v>
      </c>
    </row>
    <row r="77">
      <c r="A77" s="8" t="s">
        <v>13949</v>
      </c>
      <c r="B77" s="8" t="s">
        <v>13950</v>
      </c>
      <c r="C77" s="8" t="s">
        <v>66</v>
      </c>
      <c r="D77" s="29" t="s">
        <v>13951</v>
      </c>
      <c r="F77" s="29" t="s">
        <v>13952</v>
      </c>
    </row>
    <row r="78">
      <c r="A78" s="8" t="s">
        <v>10358</v>
      </c>
      <c r="B78" s="8" t="s">
        <v>13953</v>
      </c>
      <c r="C78" s="8" t="s">
        <v>66</v>
      </c>
      <c r="D78" s="29" t="s">
        <v>13954</v>
      </c>
    </row>
    <row r="79">
      <c r="A79" s="8" t="s">
        <v>13955</v>
      </c>
      <c r="B79" s="8" t="s">
        <v>13956</v>
      </c>
      <c r="C79" s="8" t="s">
        <v>66</v>
      </c>
      <c r="D79" s="29" t="s">
        <v>13957</v>
      </c>
    </row>
    <row r="80">
      <c r="A80" s="8" t="s">
        <v>13806</v>
      </c>
      <c r="B80" s="8" t="s">
        <v>13958</v>
      </c>
      <c r="C80" s="8" t="s">
        <v>66</v>
      </c>
      <c r="D80" s="29" t="s">
        <v>13959</v>
      </c>
    </row>
    <row r="81">
      <c r="A81" s="8" t="s">
        <v>13960</v>
      </c>
      <c r="B81" s="8" t="s">
        <v>13961</v>
      </c>
      <c r="C81" s="8" t="s">
        <v>66</v>
      </c>
      <c r="D81" s="8" t="s">
        <v>13962</v>
      </c>
    </row>
    <row r="82">
      <c r="A82" s="8" t="s">
        <v>13963</v>
      </c>
      <c r="B82" s="8" t="s">
        <v>13964</v>
      </c>
      <c r="C82" s="8" t="s">
        <v>66</v>
      </c>
      <c r="D82" s="8" t="s">
        <v>13965</v>
      </c>
    </row>
    <row r="83">
      <c r="A83" s="8" t="s">
        <v>13966</v>
      </c>
      <c r="B83" s="8" t="s">
        <v>13967</v>
      </c>
      <c r="C83" s="8" t="s">
        <v>66</v>
      </c>
      <c r="D83" s="8" t="s">
        <v>13968</v>
      </c>
    </row>
    <row r="84">
      <c r="A84" s="8" t="s">
        <v>13969</v>
      </c>
      <c r="B84" s="8" t="s">
        <v>13970</v>
      </c>
      <c r="C84" s="8" t="s">
        <v>66</v>
      </c>
      <c r="D84" s="8" t="s">
        <v>13971</v>
      </c>
    </row>
    <row r="85">
      <c r="A85" s="8" t="s">
        <v>13972</v>
      </c>
      <c r="B85" s="8" t="s">
        <v>13973</v>
      </c>
      <c r="C85" s="8" t="s">
        <v>66</v>
      </c>
      <c r="D85" s="8" t="s">
        <v>13974</v>
      </c>
    </row>
    <row r="86">
      <c r="A86" s="8" t="s">
        <v>7953</v>
      </c>
      <c r="B86" s="8" t="s">
        <v>13975</v>
      </c>
      <c r="C86" s="8" t="s">
        <v>66</v>
      </c>
      <c r="D86" s="8" t="s">
        <v>13976</v>
      </c>
    </row>
    <row r="87">
      <c r="A87" s="8" t="s">
        <v>10358</v>
      </c>
      <c r="B87" s="8" t="s">
        <v>13977</v>
      </c>
      <c r="C87" s="8" t="s">
        <v>66</v>
      </c>
      <c r="D87" s="8" t="s">
        <v>13891</v>
      </c>
    </row>
    <row r="88">
      <c r="A88" s="8" t="s">
        <v>8880</v>
      </c>
      <c r="B88" s="8" t="s">
        <v>13978</v>
      </c>
      <c r="C88" s="8" t="s">
        <v>2900</v>
      </c>
      <c r="D88" s="8" t="s">
        <v>13979</v>
      </c>
    </row>
    <row r="89">
      <c r="A89" s="8" t="s">
        <v>13980</v>
      </c>
      <c r="B89" s="8" t="s">
        <v>13981</v>
      </c>
      <c r="C89" s="8" t="s">
        <v>66</v>
      </c>
      <c r="D89" s="8" t="s">
        <v>13982</v>
      </c>
    </row>
    <row r="90">
      <c r="A90" s="8" t="s">
        <v>13983</v>
      </c>
      <c r="B90" s="8" t="s">
        <v>13984</v>
      </c>
      <c r="C90" s="8" t="s">
        <v>66</v>
      </c>
      <c r="D90" s="8" t="s">
        <v>13985</v>
      </c>
    </row>
    <row r="91">
      <c r="A91" s="8" t="s">
        <v>13986</v>
      </c>
      <c r="B91" s="8" t="s">
        <v>13987</v>
      </c>
      <c r="C91" s="15"/>
    </row>
    <row r="92">
      <c r="A92" s="8" t="s">
        <v>13988</v>
      </c>
      <c r="B92" s="8" t="s">
        <v>13989</v>
      </c>
      <c r="C92" s="15"/>
      <c r="D92" s="8" t="s">
        <v>13990</v>
      </c>
    </row>
    <row r="93">
      <c r="A93" s="8" t="s">
        <v>13991</v>
      </c>
      <c r="B93" s="8" t="s">
        <v>13992</v>
      </c>
      <c r="C93" s="8" t="s">
        <v>66</v>
      </c>
      <c r="D93" s="8" t="s">
        <v>13993</v>
      </c>
    </row>
    <row r="94">
      <c r="A94" s="8" t="s">
        <v>13969</v>
      </c>
      <c r="B94" s="8" t="s">
        <v>13994</v>
      </c>
      <c r="C94" s="8" t="s">
        <v>66</v>
      </c>
      <c r="D94" s="8" t="s">
        <v>13995</v>
      </c>
    </row>
    <row r="95">
      <c r="A95" s="8" t="s">
        <v>13972</v>
      </c>
      <c r="B95" s="8" t="s">
        <v>13996</v>
      </c>
      <c r="C95" s="8" t="s">
        <v>66</v>
      </c>
      <c r="D95" s="8" t="s">
        <v>13997</v>
      </c>
    </row>
    <row r="96">
      <c r="A96" s="8" t="s">
        <v>13998</v>
      </c>
      <c r="B96" s="8" t="s">
        <v>13999</v>
      </c>
      <c r="C96" s="8" t="s">
        <v>66</v>
      </c>
      <c r="D96" s="8" t="s">
        <v>14000</v>
      </c>
    </row>
    <row r="97">
      <c r="A97" s="8" t="s">
        <v>14001</v>
      </c>
      <c r="B97" s="8" t="s">
        <v>14002</v>
      </c>
      <c r="C97" s="8" t="s">
        <v>66</v>
      </c>
      <c r="D97" s="8" t="s">
        <v>14003</v>
      </c>
    </row>
    <row r="98">
      <c r="A98" s="8" t="s">
        <v>4917</v>
      </c>
      <c r="B98" s="8" t="s">
        <v>14004</v>
      </c>
      <c r="C98" s="8" t="s">
        <v>66</v>
      </c>
      <c r="D98" s="8" t="s">
        <v>14005</v>
      </c>
    </row>
    <row r="99">
      <c r="C99" s="15"/>
    </row>
    <row r="100">
      <c r="C100" s="15"/>
    </row>
    <row r="101">
      <c r="C101" s="15"/>
    </row>
    <row r="102">
      <c r="C102" s="15"/>
    </row>
    <row r="103">
      <c r="C103" s="15"/>
    </row>
    <row r="104">
      <c r="C104" s="15"/>
    </row>
    <row r="105">
      <c r="C105" s="15"/>
    </row>
    <row r="106">
      <c r="C106" s="15"/>
    </row>
  </sheetData>
  <dataValidations>
    <dataValidation type="list" allowBlank="1" showErrorMessage="1" sqref="C2:C106">
      <formula1>"Yes,No"</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4" max="4" width="38.0"/>
    <col customWidth="1" min="12" max="12" width="7.75"/>
    <col customWidth="1" min="13" max="13" width="6.88"/>
    <col customWidth="1" min="14" max="14" width="8.0"/>
  </cols>
  <sheetData>
    <row r="1">
      <c r="A1" s="63" t="s">
        <v>3277</v>
      </c>
      <c r="B1" s="63" t="s">
        <v>3278</v>
      </c>
      <c r="C1" s="64" t="s">
        <v>14006</v>
      </c>
      <c r="D1" s="64" t="s">
        <v>3280</v>
      </c>
      <c r="E1" s="65" t="s">
        <v>3281</v>
      </c>
      <c r="F1" s="66" t="s">
        <v>3282</v>
      </c>
      <c r="G1" s="66" t="s">
        <v>6453</v>
      </c>
      <c r="H1" s="66" t="s">
        <v>3284</v>
      </c>
      <c r="I1" s="66" t="s">
        <v>6454</v>
      </c>
      <c r="J1" s="66" t="s">
        <v>3286</v>
      </c>
      <c r="K1" s="129" t="s">
        <v>3287</v>
      </c>
      <c r="L1" s="74" t="s">
        <v>6456</v>
      </c>
      <c r="M1" s="74" t="s">
        <v>3293</v>
      </c>
      <c r="N1" s="74" t="s">
        <v>3294</v>
      </c>
      <c r="O1" s="75" t="s">
        <v>6457</v>
      </c>
      <c r="P1" s="70" t="s">
        <v>14007</v>
      </c>
      <c r="Q1" s="70" t="s">
        <v>3289</v>
      </c>
      <c r="R1" s="71" t="s">
        <v>3290</v>
      </c>
    </row>
    <row r="2">
      <c r="A2" s="6"/>
      <c r="B2" s="8"/>
      <c r="C2" s="8"/>
      <c r="D2" s="88" t="s">
        <v>14008</v>
      </c>
      <c r="E2" s="8"/>
      <c r="F2" s="111"/>
      <c r="H2" s="87"/>
      <c r="I2" s="113"/>
      <c r="J2" s="87"/>
      <c r="L2" s="89"/>
      <c r="M2" s="89"/>
      <c r="N2" s="113"/>
      <c r="P2" s="8"/>
      <c r="Q2" s="8"/>
      <c r="R2" s="8"/>
    </row>
    <row r="3">
      <c r="A3" s="6">
        <v>45597.0</v>
      </c>
      <c r="B3" s="8" t="s">
        <v>14009</v>
      </c>
      <c r="C3" s="88" t="s">
        <v>14010</v>
      </c>
      <c r="D3" s="8" t="s">
        <v>14011</v>
      </c>
      <c r="E3" s="8" t="s">
        <v>3314</v>
      </c>
      <c r="F3" s="111">
        <v>0.035</v>
      </c>
      <c r="H3" s="87">
        <v>950000.0</v>
      </c>
      <c r="I3" s="113">
        <v>1098026.0</v>
      </c>
      <c r="J3" s="87">
        <f>H3-I3</f>
        <v>-148026</v>
      </c>
      <c r="L3" s="89">
        <v>4.0</v>
      </c>
      <c r="M3" s="89">
        <v>3.0</v>
      </c>
      <c r="N3" s="113">
        <v>2214.0</v>
      </c>
      <c r="P3" s="8"/>
      <c r="Q3" s="8"/>
      <c r="R3" s="8"/>
    </row>
    <row r="4">
      <c r="F4" s="97"/>
      <c r="H4" s="97"/>
      <c r="I4" s="97"/>
      <c r="J4" s="97"/>
      <c r="L4" s="97"/>
      <c r="M4" s="97"/>
      <c r="N4" s="97"/>
    </row>
    <row r="5">
      <c r="F5" s="97"/>
      <c r="H5" s="97"/>
      <c r="I5" s="97"/>
      <c r="J5" s="97"/>
      <c r="L5" s="97"/>
      <c r="M5" s="97"/>
      <c r="N5" s="97"/>
    </row>
    <row r="6">
      <c r="F6" s="97"/>
      <c r="H6" s="97"/>
      <c r="I6" s="97"/>
      <c r="J6" s="97"/>
      <c r="L6" s="97"/>
      <c r="M6" s="97"/>
      <c r="N6" s="97"/>
    </row>
    <row r="7">
      <c r="F7" s="97"/>
      <c r="H7" s="97"/>
      <c r="I7" s="97"/>
      <c r="J7" s="97"/>
      <c r="L7" s="97"/>
      <c r="M7" s="97"/>
      <c r="N7" s="97"/>
    </row>
    <row r="8">
      <c r="F8" s="97"/>
      <c r="H8" s="97"/>
      <c r="I8" s="97"/>
      <c r="J8" s="97"/>
      <c r="L8" s="97"/>
      <c r="M8" s="97"/>
      <c r="N8" s="97"/>
    </row>
    <row r="9">
      <c r="F9" s="97"/>
      <c r="H9" s="97"/>
      <c r="I9" s="97"/>
      <c r="J9" s="97"/>
      <c r="L9" s="97"/>
      <c r="M9" s="97"/>
      <c r="N9" s="97"/>
    </row>
    <row r="10">
      <c r="F10" s="97"/>
      <c r="H10" s="97"/>
      <c r="I10" s="97"/>
      <c r="J10" s="97"/>
      <c r="L10" s="97"/>
      <c r="M10" s="97"/>
      <c r="N10" s="97"/>
    </row>
    <row r="11">
      <c r="F11" s="97"/>
      <c r="H11" s="97"/>
      <c r="I11" s="97"/>
      <c r="J11" s="97"/>
      <c r="L11" s="97"/>
      <c r="M11" s="97"/>
      <c r="N11" s="97"/>
    </row>
    <row r="12">
      <c r="F12" s="97"/>
      <c r="H12" s="97"/>
      <c r="I12" s="97"/>
      <c r="J12" s="97"/>
      <c r="L12" s="97"/>
      <c r="M12" s="97"/>
      <c r="N12" s="97"/>
    </row>
    <row r="13">
      <c r="F13" s="97"/>
      <c r="H13" s="97"/>
      <c r="I13" s="97"/>
      <c r="J13" s="97"/>
      <c r="L13" s="97"/>
      <c r="M13" s="97"/>
      <c r="N13" s="97"/>
    </row>
    <row r="14">
      <c r="F14" s="97"/>
      <c r="H14" s="97"/>
      <c r="I14" s="97"/>
      <c r="J14" s="97"/>
      <c r="L14" s="97"/>
      <c r="M14" s="97"/>
      <c r="N14" s="97"/>
    </row>
    <row r="15">
      <c r="F15" s="97"/>
      <c r="H15" s="97"/>
      <c r="I15" s="97"/>
      <c r="J15" s="97"/>
      <c r="L15" s="97"/>
      <c r="M15" s="97"/>
      <c r="N15" s="97"/>
    </row>
    <row r="16">
      <c r="F16" s="97"/>
      <c r="H16" s="97"/>
      <c r="I16" s="97"/>
      <c r="J16" s="97"/>
      <c r="L16" s="97"/>
      <c r="M16" s="97"/>
      <c r="N16" s="97"/>
    </row>
    <row r="17">
      <c r="F17" s="97"/>
      <c r="H17" s="97"/>
      <c r="I17" s="97"/>
      <c r="J17" s="97"/>
      <c r="L17" s="97"/>
      <c r="M17" s="97"/>
      <c r="N17" s="97"/>
    </row>
    <row r="18">
      <c r="F18" s="97"/>
      <c r="H18" s="97"/>
      <c r="I18" s="97"/>
      <c r="J18" s="97"/>
      <c r="L18" s="97"/>
      <c r="M18" s="97"/>
      <c r="N18" s="97"/>
    </row>
    <row r="19">
      <c r="F19" s="97"/>
      <c r="H19" s="97"/>
      <c r="I19" s="97"/>
      <c r="J19" s="97"/>
      <c r="L19" s="97"/>
      <c r="M19" s="97"/>
      <c r="N19" s="97"/>
    </row>
    <row r="20">
      <c r="F20" s="97"/>
      <c r="H20" s="97"/>
      <c r="I20" s="97"/>
      <c r="J20" s="97"/>
      <c r="L20" s="97"/>
      <c r="M20" s="97"/>
      <c r="N20" s="97"/>
    </row>
    <row r="21">
      <c r="F21" s="97"/>
      <c r="H21" s="97"/>
      <c r="I21" s="97"/>
      <c r="J21" s="97"/>
      <c r="L21" s="97"/>
      <c r="M21" s="97"/>
      <c r="N21" s="97"/>
    </row>
    <row r="22">
      <c r="F22" s="97"/>
      <c r="H22" s="97"/>
      <c r="I22" s="97"/>
      <c r="J22" s="97"/>
      <c r="L22" s="97"/>
      <c r="M22" s="97"/>
      <c r="N22" s="97"/>
    </row>
    <row r="23">
      <c r="F23" s="97"/>
      <c r="H23" s="97"/>
      <c r="I23" s="97"/>
      <c r="J23" s="97"/>
      <c r="L23" s="97"/>
      <c r="M23" s="97"/>
      <c r="N23" s="97"/>
    </row>
    <row r="24">
      <c r="F24" s="97"/>
      <c r="H24" s="97"/>
      <c r="I24" s="97"/>
      <c r="J24" s="97"/>
      <c r="L24" s="97"/>
      <c r="M24" s="97"/>
      <c r="N24" s="97"/>
    </row>
    <row r="25">
      <c r="F25" s="97"/>
      <c r="H25" s="97"/>
      <c r="I25" s="97"/>
      <c r="J25" s="97"/>
      <c r="L25" s="97"/>
      <c r="M25" s="97"/>
      <c r="N25" s="97"/>
    </row>
    <row r="26">
      <c r="F26" s="97"/>
      <c r="H26" s="97"/>
      <c r="I26" s="97"/>
      <c r="J26" s="97"/>
      <c r="L26" s="97"/>
      <c r="M26" s="97"/>
      <c r="N26" s="97"/>
    </row>
    <row r="27">
      <c r="F27" s="97"/>
      <c r="H27" s="97"/>
      <c r="I27" s="97"/>
      <c r="J27" s="97"/>
      <c r="L27" s="97"/>
      <c r="M27" s="97"/>
      <c r="N27" s="97"/>
    </row>
    <row r="28">
      <c r="F28" s="97"/>
      <c r="H28" s="97"/>
      <c r="I28" s="97"/>
      <c r="J28" s="97"/>
      <c r="L28" s="97"/>
      <c r="M28" s="97"/>
      <c r="N28" s="97"/>
    </row>
    <row r="29">
      <c r="F29" s="97"/>
      <c r="H29" s="97"/>
      <c r="I29" s="97"/>
      <c r="J29" s="97"/>
      <c r="L29" s="97"/>
      <c r="M29" s="97"/>
      <c r="N29" s="97"/>
    </row>
    <row r="30">
      <c r="F30" s="97"/>
      <c r="H30" s="97"/>
      <c r="I30" s="97"/>
      <c r="J30" s="97"/>
      <c r="L30" s="97"/>
      <c r="M30" s="97"/>
      <c r="N30" s="97"/>
    </row>
    <row r="31">
      <c r="F31" s="97"/>
      <c r="H31" s="97"/>
      <c r="I31" s="97"/>
      <c r="J31" s="97"/>
      <c r="L31" s="97"/>
      <c r="M31" s="97"/>
      <c r="N31" s="97"/>
    </row>
    <row r="32">
      <c r="F32" s="97"/>
      <c r="H32" s="97"/>
      <c r="I32" s="97"/>
      <c r="J32" s="97"/>
      <c r="L32" s="97"/>
      <c r="M32" s="97"/>
      <c r="N32" s="97"/>
    </row>
    <row r="33">
      <c r="F33" s="97"/>
      <c r="H33" s="97"/>
      <c r="I33" s="97"/>
      <c r="J33" s="97"/>
      <c r="L33" s="97"/>
      <c r="M33" s="97"/>
      <c r="N33" s="97"/>
    </row>
    <row r="34">
      <c r="F34" s="97"/>
      <c r="H34" s="97"/>
      <c r="I34" s="97"/>
      <c r="J34" s="97"/>
      <c r="L34" s="97"/>
      <c r="M34" s="97"/>
      <c r="N34" s="97"/>
    </row>
    <row r="35">
      <c r="F35" s="97"/>
      <c r="H35" s="97"/>
      <c r="I35" s="97"/>
      <c r="J35" s="97"/>
      <c r="L35" s="97"/>
      <c r="M35" s="97"/>
      <c r="N35" s="97"/>
    </row>
    <row r="36">
      <c r="F36" s="97"/>
      <c r="H36" s="97"/>
      <c r="I36" s="97"/>
      <c r="J36" s="97"/>
      <c r="L36" s="97"/>
      <c r="M36" s="97"/>
      <c r="N36" s="97"/>
    </row>
    <row r="37">
      <c r="F37" s="97"/>
      <c r="H37" s="97"/>
      <c r="I37" s="97"/>
      <c r="J37" s="97"/>
      <c r="L37" s="97"/>
      <c r="M37" s="97"/>
      <c r="N37" s="97"/>
    </row>
    <row r="38">
      <c r="F38" s="97"/>
      <c r="H38" s="97"/>
      <c r="I38" s="97"/>
      <c r="J38" s="97"/>
      <c r="L38" s="97"/>
      <c r="M38" s="97"/>
      <c r="N38" s="97"/>
    </row>
    <row r="39">
      <c r="F39" s="97"/>
      <c r="H39" s="97"/>
      <c r="I39" s="97"/>
      <c r="J39" s="97"/>
      <c r="L39" s="97"/>
      <c r="M39" s="97"/>
      <c r="N39" s="97"/>
    </row>
    <row r="40">
      <c r="F40" s="97"/>
      <c r="H40" s="97"/>
      <c r="I40" s="97"/>
      <c r="J40" s="97"/>
      <c r="L40" s="97"/>
      <c r="M40" s="97"/>
      <c r="N40" s="97"/>
    </row>
    <row r="41">
      <c r="F41" s="97"/>
      <c r="H41" s="97"/>
      <c r="I41" s="97"/>
      <c r="J41" s="97"/>
      <c r="L41" s="97"/>
      <c r="M41" s="97"/>
      <c r="N41" s="97"/>
    </row>
    <row r="42">
      <c r="F42" s="97"/>
      <c r="H42" s="97"/>
      <c r="I42" s="97"/>
      <c r="J42" s="97"/>
      <c r="L42" s="97"/>
      <c r="M42" s="97"/>
      <c r="N42" s="97"/>
    </row>
    <row r="43">
      <c r="F43" s="97"/>
      <c r="H43" s="97"/>
      <c r="I43" s="97"/>
      <c r="J43" s="97"/>
      <c r="L43" s="97"/>
      <c r="M43" s="97"/>
      <c r="N43" s="97"/>
    </row>
    <row r="44">
      <c r="F44" s="97"/>
      <c r="H44" s="97"/>
      <c r="I44" s="97"/>
      <c r="J44" s="97"/>
      <c r="L44" s="97"/>
      <c r="M44" s="97"/>
      <c r="N44" s="97"/>
    </row>
    <row r="45">
      <c r="F45" s="97"/>
      <c r="H45" s="97"/>
      <c r="I45" s="97"/>
      <c r="J45" s="97"/>
      <c r="L45" s="97"/>
      <c r="M45" s="97"/>
      <c r="N45" s="97"/>
    </row>
    <row r="46">
      <c r="F46" s="97"/>
      <c r="H46" s="97"/>
      <c r="I46" s="97"/>
      <c r="J46" s="97"/>
      <c r="L46" s="97"/>
      <c r="M46" s="97"/>
      <c r="N46" s="97"/>
    </row>
    <row r="47">
      <c r="F47" s="97"/>
      <c r="H47" s="97"/>
      <c r="I47" s="97"/>
      <c r="J47" s="97"/>
      <c r="L47" s="97"/>
      <c r="M47" s="97"/>
      <c r="N47" s="97"/>
    </row>
    <row r="48">
      <c r="F48" s="97"/>
      <c r="H48" s="97"/>
      <c r="I48" s="97"/>
      <c r="J48" s="97"/>
      <c r="L48" s="97"/>
      <c r="M48" s="97"/>
      <c r="N48" s="97"/>
    </row>
    <row r="49">
      <c r="F49" s="97"/>
      <c r="H49" s="97"/>
      <c r="I49" s="97"/>
      <c r="J49" s="97"/>
      <c r="L49" s="97"/>
      <c r="M49" s="97"/>
      <c r="N49" s="97"/>
    </row>
    <row r="50">
      <c r="F50" s="97"/>
      <c r="H50" s="97"/>
      <c r="I50" s="97"/>
      <c r="J50" s="97"/>
      <c r="L50" s="97"/>
      <c r="M50" s="97"/>
      <c r="N50" s="97"/>
    </row>
    <row r="51">
      <c r="F51" s="97"/>
      <c r="H51" s="97"/>
      <c r="I51" s="97"/>
      <c r="J51" s="97"/>
      <c r="L51" s="97"/>
      <c r="M51" s="97"/>
      <c r="N51" s="97"/>
    </row>
    <row r="52">
      <c r="F52" s="97"/>
      <c r="H52" s="97"/>
      <c r="I52" s="97"/>
      <c r="J52" s="97"/>
      <c r="L52" s="97"/>
      <c r="M52" s="97"/>
      <c r="N52" s="97"/>
    </row>
    <row r="53">
      <c r="F53" s="97"/>
      <c r="H53" s="97"/>
      <c r="I53" s="97"/>
      <c r="J53" s="97"/>
      <c r="L53" s="97"/>
      <c r="M53" s="97"/>
      <c r="N53" s="97"/>
    </row>
    <row r="54">
      <c r="F54" s="97"/>
      <c r="H54" s="97"/>
      <c r="I54" s="97"/>
      <c r="J54" s="97"/>
      <c r="L54" s="97"/>
      <c r="M54" s="97"/>
      <c r="N54" s="97"/>
    </row>
    <row r="55">
      <c r="F55" s="97"/>
      <c r="H55" s="97"/>
      <c r="I55" s="97"/>
      <c r="J55" s="97"/>
      <c r="L55" s="97"/>
      <c r="M55" s="97"/>
      <c r="N55" s="97"/>
    </row>
    <row r="56">
      <c r="F56" s="97"/>
      <c r="H56" s="97"/>
      <c r="I56" s="97"/>
      <c r="J56" s="97"/>
      <c r="L56" s="97"/>
      <c r="M56" s="97"/>
      <c r="N56" s="97"/>
    </row>
    <row r="57">
      <c r="F57" s="97"/>
      <c r="H57" s="97"/>
      <c r="I57" s="97"/>
      <c r="J57" s="97"/>
      <c r="L57" s="97"/>
      <c r="M57" s="97"/>
      <c r="N57" s="97"/>
    </row>
    <row r="58">
      <c r="F58" s="97"/>
      <c r="H58" s="97"/>
      <c r="I58" s="97"/>
      <c r="J58" s="97"/>
      <c r="L58" s="97"/>
      <c r="M58" s="97"/>
      <c r="N58" s="97"/>
    </row>
    <row r="59">
      <c r="F59" s="97"/>
      <c r="H59" s="97"/>
      <c r="I59" s="97"/>
      <c r="J59" s="97"/>
      <c r="L59" s="97"/>
      <c r="M59" s="97"/>
      <c r="N59" s="97"/>
    </row>
    <row r="60">
      <c r="F60" s="97"/>
      <c r="H60" s="97"/>
      <c r="I60" s="97"/>
      <c r="J60" s="97"/>
      <c r="L60" s="97"/>
      <c r="M60" s="97"/>
      <c r="N60" s="97"/>
    </row>
    <row r="61">
      <c r="F61" s="97"/>
      <c r="H61" s="97"/>
      <c r="I61" s="97"/>
      <c r="J61" s="97"/>
      <c r="L61" s="97"/>
      <c r="M61" s="97"/>
      <c r="N61" s="97"/>
    </row>
    <row r="62">
      <c r="F62" s="97"/>
      <c r="H62" s="97"/>
      <c r="I62" s="97"/>
      <c r="J62" s="97"/>
      <c r="L62" s="97"/>
      <c r="M62" s="97"/>
      <c r="N62" s="97"/>
    </row>
    <row r="63">
      <c r="F63" s="97"/>
      <c r="H63" s="97"/>
      <c r="I63" s="97"/>
      <c r="J63" s="97"/>
      <c r="L63" s="97"/>
      <c r="M63" s="97"/>
      <c r="N63" s="97"/>
    </row>
    <row r="64">
      <c r="F64" s="97"/>
      <c r="H64" s="97"/>
      <c r="I64" s="97"/>
      <c r="J64" s="97"/>
      <c r="L64" s="97"/>
      <c r="M64" s="97"/>
      <c r="N64" s="97"/>
    </row>
    <row r="65">
      <c r="F65" s="97"/>
      <c r="H65" s="97"/>
      <c r="I65" s="97"/>
      <c r="J65" s="97"/>
      <c r="L65" s="97"/>
      <c r="M65" s="97"/>
      <c r="N65" s="97"/>
    </row>
    <row r="66">
      <c r="F66" s="97"/>
      <c r="H66" s="97"/>
      <c r="I66" s="97"/>
      <c r="J66" s="97"/>
      <c r="L66" s="97"/>
      <c r="M66" s="97"/>
      <c r="N66" s="97"/>
    </row>
    <row r="67">
      <c r="F67" s="97"/>
      <c r="H67" s="97"/>
      <c r="I67" s="97"/>
      <c r="J67" s="97"/>
      <c r="L67" s="97"/>
      <c r="M67" s="97"/>
      <c r="N67" s="97"/>
    </row>
    <row r="68">
      <c r="F68" s="97"/>
      <c r="H68" s="97"/>
      <c r="I68" s="97"/>
      <c r="J68" s="97"/>
      <c r="L68" s="97"/>
      <c r="M68" s="97"/>
      <c r="N68" s="97"/>
    </row>
    <row r="69">
      <c r="F69" s="97"/>
      <c r="H69" s="97"/>
      <c r="I69" s="97"/>
      <c r="J69" s="97"/>
      <c r="L69" s="97"/>
      <c r="M69" s="97"/>
      <c r="N69" s="97"/>
    </row>
    <row r="70">
      <c r="F70" s="97"/>
      <c r="H70" s="97"/>
      <c r="I70" s="97"/>
      <c r="J70" s="97"/>
      <c r="L70" s="97"/>
      <c r="M70" s="97"/>
      <c r="N70" s="97"/>
    </row>
    <row r="71">
      <c r="F71" s="97"/>
      <c r="H71" s="97"/>
      <c r="I71" s="97"/>
      <c r="J71" s="97"/>
      <c r="L71" s="97"/>
      <c r="M71" s="97"/>
      <c r="N71" s="97"/>
    </row>
    <row r="72">
      <c r="F72" s="97"/>
      <c r="H72" s="97"/>
      <c r="I72" s="97"/>
      <c r="J72" s="97"/>
      <c r="L72" s="97"/>
      <c r="M72" s="97"/>
      <c r="N72" s="97"/>
    </row>
    <row r="73">
      <c r="F73" s="97"/>
      <c r="H73" s="97"/>
      <c r="I73" s="97"/>
      <c r="J73" s="97"/>
      <c r="L73" s="97"/>
      <c r="M73" s="97"/>
      <c r="N73" s="97"/>
    </row>
    <row r="74">
      <c r="F74" s="97"/>
      <c r="H74" s="97"/>
      <c r="I74" s="97"/>
      <c r="J74" s="97"/>
      <c r="L74" s="97"/>
      <c r="M74" s="97"/>
      <c r="N74" s="97"/>
    </row>
    <row r="75">
      <c r="F75" s="97"/>
      <c r="H75" s="97"/>
      <c r="I75" s="97"/>
      <c r="J75" s="97"/>
      <c r="L75" s="97"/>
      <c r="M75" s="97"/>
      <c r="N75" s="97"/>
    </row>
    <row r="76">
      <c r="F76" s="97"/>
      <c r="H76" s="97"/>
      <c r="I76" s="97"/>
      <c r="J76" s="97"/>
      <c r="L76" s="97"/>
      <c r="M76" s="97"/>
      <c r="N76" s="97"/>
    </row>
    <row r="77">
      <c r="F77" s="97"/>
      <c r="H77" s="97"/>
      <c r="I77" s="97"/>
      <c r="J77" s="97"/>
      <c r="L77" s="97"/>
      <c r="M77" s="97"/>
      <c r="N77" s="97"/>
    </row>
    <row r="78">
      <c r="F78" s="97"/>
      <c r="H78" s="97"/>
      <c r="I78" s="97"/>
      <c r="J78" s="97"/>
      <c r="L78" s="97"/>
      <c r="M78" s="97"/>
      <c r="N78" s="97"/>
    </row>
    <row r="79">
      <c r="F79" s="97"/>
      <c r="H79" s="97"/>
      <c r="I79" s="97"/>
      <c r="J79" s="97"/>
      <c r="L79" s="97"/>
      <c r="M79" s="97"/>
      <c r="N79" s="97"/>
    </row>
    <row r="80">
      <c r="F80" s="97"/>
      <c r="H80" s="97"/>
      <c r="I80" s="97"/>
      <c r="J80" s="97"/>
      <c r="L80" s="97"/>
      <c r="M80" s="97"/>
      <c r="N80" s="97"/>
    </row>
    <row r="81">
      <c r="F81" s="97"/>
      <c r="H81" s="97"/>
      <c r="I81" s="97"/>
      <c r="J81" s="97"/>
      <c r="L81" s="97"/>
      <c r="M81" s="97"/>
      <c r="N81" s="97"/>
    </row>
    <row r="82">
      <c r="F82" s="97"/>
      <c r="H82" s="97"/>
      <c r="I82" s="97"/>
      <c r="J82" s="97"/>
      <c r="L82" s="97"/>
      <c r="M82" s="97"/>
      <c r="N82" s="97"/>
    </row>
    <row r="83">
      <c r="F83" s="97"/>
      <c r="H83" s="97"/>
      <c r="I83" s="97"/>
      <c r="J83" s="97"/>
      <c r="L83" s="97"/>
      <c r="M83" s="97"/>
      <c r="N83" s="97"/>
    </row>
    <row r="84">
      <c r="F84" s="97"/>
      <c r="H84" s="97"/>
      <c r="I84" s="97"/>
      <c r="J84" s="97"/>
      <c r="L84" s="97"/>
      <c r="M84" s="97"/>
      <c r="N84" s="97"/>
    </row>
    <row r="85">
      <c r="F85" s="97"/>
      <c r="H85" s="97"/>
      <c r="I85" s="97"/>
      <c r="J85" s="97"/>
      <c r="L85" s="97"/>
      <c r="M85" s="97"/>
      <c r="N85" s="97"/>
    </row>
    <row r="86">
      <c r="F86" s="97"/>
      <c r="H86" s="97"/>
      <c r="I86" s="97"/>
      <c r="J86" s="97"/>
      <c r="L86" s="97"/>
      <c r="M86" s="97"/>
      <c r="N86" s="97"/>
    </row>
    <row r="87">
      <c r="F87" s="97"/>
      <c r="H87" s="97"/>
      <c r="I87" s="97"/>
      <c r="J87" s="97"/>
      <c r="L87" s="97"/>
      <c r="M87" s="97"/>
      <c r="N87" s="97"/>
    </row>
    <row r="88">
      <c r="F88" s="97"/>
      <c r="H88" s="97"/>
      <c r="I88" s="97"/>
      <c r="J88" s="97"/>
      <c r="L88" s="97"/>
      <c r="M88" s="97"/>
      <c r="N88" s="97"/>
    </row>
    <row r="89">
      <c r="F89" s="97"/>
      <c r="H89" s="97"/>
      <c r="I89" s="97"/>
      <c r="J89" s="97"/>
      <c r="L89" s="97"/>
      <c r="M89" s="97"/>
      <c r="N89" s="97"/>
    </row>
    <row r="90">
      <c r="F90" s="97"/>
      <c r="H90" s="97"/>
      <c r="I90" s="97"/>
      <c r="J90" s="97"/>
      <c r="L90" s="97"/>
      <c r="M90" s="97"/>
      <c r="N90" s="97"/>
    </row>
    <row r="91">
      <c r="F91" s="97"/>
      <c r="H91" s="97"/>
      <c r="I91" s="97"/>
      <c r="J91" s="97"/>
      <c r="L91" s="97"/>
      <c r="M91" s="97"/>
      <c r="N91" s="97"/>
    </row>
    <row r="92">
      <c r="F92" s="97"/>
      <c r="H92" s="97"/>
      <c r="I92" s="97"/>
      <c r="J92" s="97"/>
      <c r="L92" s="97"/>
      <c r="M92" s="97"/>
      <c r="N92" s="97"/>
    </row>
    <row r="93">
      <c r="F93" s="97"/>
      <c r="H93" s="97"/>
      <c r="I93" s="97"/>
      <c r="J93" s="97"/>
      <c r="L93" s="97"/>
      <c r="M93" s="97"/>
      <c r="N93" s="97"/>
    </row>
    <row r="94">
      <c r="F94" s="97"/>
      <c r="H94" s="97"/>
      <c r="I94" s="97"/>
      <c r="J94" s="97"/>
      <c r="L94" s="97"/>
      <c r="M94" s="97"/>
      <c r="N94" s="97"/>
    </row>
    <row r="95">
      <c r="F95" s="97"/>
      <c r="H95" s="97"/>
      <c r="I95" s="97"/>
      <c r="J95" s="97"/>
      <c r="L95" s="97"/>
      <c r="M95" s="97"/>
      <c r="N95" s="97"/>
    </row>
    <row r="96">
      <c r="F96" s="97"/>
      <c r="H96" s="97"/>
      <c r="I96" s="97"/>
      <c r="J96" s="97"/>
      <c r="L96" s="97"/>
      <c r="M96" s="97"/>
      <c r="N96" s="97"/>
    </row>
    <row r="97">
      <c r="F97" s="97"/>
      <c r="H97" s="97"/>
      <c r="I97" s="97"/>
      <c r="J97" s="97"/>
      <c r="L97" s="97"/>
      <c r="M97" s="97"/>
      <c r="N97" s="97"/>
    </row>
    <row r="98">
      <c r="F98" s="97"/>
      <c r="H98" s="97"/>
      <c r="I98" s="97"/>
      <c r="J98" s="97"/>
      <c r="L98" s="97"/>
      <c r="M98" s="97"/>
      <c r="N98" s="97"/>
    </row>
    <row r="99">
      <c r="F99" s="97"/>
      <c r="H99" s="97"/>
      <c r="I99" s="97"/>
      <c r="J99" s="97"/>
      <c r="L99" s="97"/>
      <c r="M99" s="97"/>
      <c r="N99" s="97"/>
    </row>
    <row r="100">
      <c r="F100" s="97"/>
      <c r="H100" s="97"/>
      <c r="I100" s="97"/>
      <c r="J100" s="97"/>
      <c r="L100" s="97"/>
      <c r="M100" s="97"/>
      <c r="N100" s="97"/>
    </row>
    <row r="101">
      <c r="F101" s="97"/>
      <c r="H101" s="97"/>
      <c r="I101" s="97"/>
      <c r="J101" s="97"/>
      <c r="L101" s="97"/>
      <c r="M101" s="97"/>
      <c r="N101" s="97"/>
    </row>
    <row r="102">
      <c r="F102" s="97"/>
      <c r="H102" s="97"/>
      <c r="I102" s="97"/>
      <c r="J102" s="97"/>
      <c r="L102" s="97"/>
      <c r="M102" s="97"/>
      <c r="N102" s="97"/>
    </row>
    <row r="103">
      <c r="F103" s="97"/>
      <c r="H103" s="97"/>
      <c r="I103" s="97"/>
      <c r="J103" s="97"/>
      <c r="L103" s="97"/>
      <c r="M103" s="97"/>
      <c r="N103" s="97"/>
    </row>
    <row r="104">
      <c r="F104" s="97"/>
      <c r="H104" s="97"/>
      <c r="I104" s="97"/>
      <c r="J104" s="97"/>
      <c r="L104" s="97"/>
      <c r="M104" s="97"/>
      <c r="N104" s="97"/>
    </row>
    <row r="105">
      <c r="F105" s="97"/>
      <c r="H105" s="97"/>
      <c r="I105" s="97"/>
      <c r="J105" s="97"/>
      <c r="L105" s="97"/>
      <c r="M105" s="97"/>
      <c r="N105" s="97"/>
    </row>
    <row r="106">
      <c r="F106" s="97"/>
      <c r="H106" s="97"/>
      <c r="I106" s="97"/>
      <c r="J106" s="97"/>
      <c r="L106" s="97"/>
      <c r="M106" s="97"/>
      <c r="N106" s="97"/>
    </row>
    <row r="107">
      <c r="F107" s="97"/>
      <c r="H107" s="97"/>
      <c r="I107" s="97"/>
      <c r="J107" s="97"/>
      <c r="L107" s="97"/>
      <c r="M107" s="97"/>
      <c r="N107" s="97"/>
    </row>
    <row r="108">
      <c r="F108" s="97"/>
      <c r="H108" s="97"/>
      <c r="I108" s="97"/>
      <c r="J108" s="97"/>
      <c r="L108" s="97"/>
      <c r="M108" s="97"/>
      <c r="N108" s="97"/>
    </row>
    <row r="109">
      <c r="F109" s="97"/>
      <c r="H109" s="97"/>
      <c r="I109" s="97"/>
      <c r="J109" s="97"/>
      <c r="L109" s="97"/>
      <c r="M109" s="97"/>
      <c r="N109" s="97"/>
    </row>
    <row r="110">
      <c r="F110" s="97"/>
      <c r="H110" s="97"/>
      <c r="I110" s="97"/>
      <c r="J110" s="97"/>
      <c r="L110" s="97"/>
      <c r="M110" s="97"/>
      <c r="N110" s="97"/>
    </row>
    <row r="111">
      <c r="F111" s="97"/>
      <c r="H111" s="97"/>
      <c r="I111" s="97"/>
      <c r="J111" s="97"/>
      <c r="L111" s="97"/>
      <c r="M111" s="97"/>
      <c r="N111" s="97"/>
    </row>
    <row r="112">
      <c r="F112" s="97"/>
      <c r="H112" s="97"/>
      <c r="I112" s="97"/>
      <c r="J112" s="97"/>
      <c r="L112" s="97"/>
      <c r="M112" s="97"/>
      <c r="N112" s="97"/>
    </row>
    <row r="113">
      <c r="F113" s="97"/>
      <c r="H113" s="97"/>
      <c r="I113" s="97"/>
      <c r="J113" s="97"/>
      <c r="L113" s="97"/>
      <c r="M113" s="97"/>
      <c r="N113" s="97"/>
    </row>
    <row r="114">
      <c r="F114" s="97"/>
      <c r="H114" s="97"/>
      <c r="I114" s="97"/>
      <c r="J114" s="97"/>
      <c r="L114" s="97"/>
      <c r="M114" s="97"/>
      <c r="N114" s="97"/>
    </row>
    <row r="115">
      <c r="F115" s="97"/>
      <c r="H115" s="97"/>
      <c r="I115" s="97"/>
      <c r="J115" s="97"/>
      <c r="L115" s="97"/>
      <c r="M115" s="97"/>
      <c r="N115" s="97"/>
    </row>
    <row r="116">
      <c r="F116" s="97"/>
      <c r="H116" s="97"/>
      <c r="I116" s="97"/>
      <c r="J116" s="97"/>
      <c r="L116" s="97"/>
      <c r="M116" s="97"/>
      <c r="N116" s="97"/>
    </row>
    <row r="117">
      <c r="F117" s="97"/>
      <c r="H117" s="97"/>
      <c r="I117" s="97"/>
      <c r="J117" s="97"/>
      <c r="L117" s="97"/>
      <c r="M117" s="97"/>
      <c r="N117" s="97"/>
    </row>
    <row r="118">
      <c r="F118" s="97"/>
      <c r="H118" s="97"/>
      <c r="I118" s="97"/>
      <c r="J118" s="97"/>
      <c r="L118" s="97"/>
      <c r="M118" s="97"/>
      <c r="N118" s="97"/>
    </row>
    <row r="119">
      <c r="F119" s="97"/>
      <c r="H119" s="97"/>
      <c r="I119" s="97"/>
      <c r="J119" s="97"/>
      <c r="L119" s="97"/>
      <c r="M119" s="97"/>
      <c r="N119" s="97"/>
    </row>
    <row r="120">
      <c r="F120" s="97"/>
      <c r="H120" s="97"/>
      <c r="I120" s="97"/>
      <c r="J120" s="97"/>
      <c r="L120" s="97"/>
      <c r="M120" s="97"/>
      <c r="N120" s="97"/>
    </row>
    <row r="121">
      <c r="F121" s="97"/>
      <c r="H121" s="97"/>
      <c r="I121" s="97"/>
      <c r="J121" s="97"/>
      <c r="L121" s="97"/>
      <c r="M121" s="97"/>
      <c r="N121" s="97"/>
    </row>
    <row r="122">
      <c r="F122" s="97"/>
      <c r="H122" s="97"/>
      <c r="I122" s="97"/>
      <c r="J122" s="97"/>
      <c r="L122" s="97"/>
      <c r="M122" s="97"/>
      <c r="N122" s="97"/>
    </row>
    <row r="123">
      <c r="F123" s="97"/>
      <c r="H123" s="97"/>
      <c r="I123" s="97"/>
      <c r="J123" s="97"/>
      <c r="L123" s="97"/>
      <c r="M123" s="97"/>
      <c r="N123" s="97"/>
    </row>
    <row r="124">
      <c r="F124" s="97"/>
      <c r="H124" s="97"/>
      <c r="I124" s="97"/>
      <c r="J124" s="97"/>
      <c r="L124" s="97"/>
      <c r="M124" s="97"/>
      <c r="N124" s="97"/>
    </row>
    <row r="125">
      <c r="F125" s="97"/>
      <c r="H125" s="97"/>
      <c r="I125" s="97"/>
      <c r="J125" s="97"/>
      <c r="L125" s="97"/>
      <c r="M125" s="97"/>
      <c r="N125" s="97"/>
    </row>
    <row r="126">
      <c r="F126" s="97"/>
      <c r="H126" s="97"/>
      <c r="I126" s="97"/>
      <c r="J126" s="97"/>
      <c r="L126" s="97"/>
      <c r="M126" s="97"/>
      <c r="N126" s="97"/>
    </row>
    <row r="127">
      <c r="F127" s="97"/>
      <c r="H127" s="97"/>
      <c r="I127" s="97"/>
      <c r="J127" s="97"/>
      <c r="L127" s="97"/>
      <c r="M127" s="97"/>
      <c r="N127" s="97"/>
    </row>
    <row r="128">
      <c r="F128" s="97"/>
      <c r="H128" s="97"/>
      <c r="I128" s="97"/>
      <c r="J128" s="97"/>
      <c r="L128" s="97"/>
      <c r="M128" s="97"/>
      <c r="N128" s="97"/>
    </row>
    <row r="129">
      <c r="F129" s="97"/>
      <c r="H129" s="97"/>
      <c r="I129" s="97"/>
      <c r="J129" s="97"/>
      <c r="L129" s="97"/>
      <c r="M129" s="97"/>
      <c r="N129" s="97"/>
    </row>
    <row r="130">
      <c r="F130" s="97"/>
      <c r="H130" s="97"/>
      <c r="I130" s="97"/>
      <c r="J130" s="97"/>
      <c r="L130" s="97"/>
      <c r="M130" s="97"/>
      <c r="N130" s="97"/>
    </row>
    <row r="131">
      <c r="F131" s="97"/>
      <c r="H131" s="97"/>
      <c r="I131" s="97"/>
      <c r="J131" s="97"/>
      <c r="L131" s="97"/>
      <c r="M131" s="97"/>
      <c r="N131" s="97"/>
    </row>
    <row r="132">
      <c r="F132" s="97"/>
      <c r="H132" s="97"/>
      <c r="I132" s="97"/>
      <c r="J132" s="97"/>
      <c r="L132" s="97"/>
      <c r="M132" s="97"/>
      <c r="N132" s="97"/>
    </row>
    <row r="133">
      <c r="F133" s="97"/>
      <c r="H133" s="97"/>
      <c r="I133" s="97"/>
      <c r="J133" s="97"/>
      <c r="L133" s="97"/>
      <c r="M133" s="97"/>
      <c r="N133" s="97"/>
    </row>
    <row r="134">
      <c r="F134" s="97"/>
      <c r="H134" s="97"/>
      <c r="I134" s="97"/>
      <c r="J134" s="97"/>
      <c r="L134" s="97"/>
      <c r="M134" s="97"/>
      <c r="N134" s="97"/>
    </row>
    <row r="135">
      <c r="F135" s="97"/>
      <c r="H135" s="97"/>
      <c r="I135" s="97"/>
      <c r="J135" s="97"/>
      <c r="L135" s="97"/>
      <c r="M135" s="97"/>
      <c r="N135" s="97"/>
    </row>
    <row r="136">
      <c r="F136" s="97"/>
      <c r="H136" s="97"/>
      <c r="I136" s="97"/>
      <c r="J136" s="97"/>
      <c r="L136" s="97"/>
      <c r="M136" s="97"/>
      <c r="N136" s="97"/>
    </row>
    <row r="137">
      <c r="F137" s="97"/>
      <c r="H137" s="97"/>
      <c r="I137" s="97"/>
      <c r="J137" s="97"/>
      <c r="L137" s="97"/>
      <c r="M137" s="97"/>
      <c r="N137" s="97"/>
    </row>
    <row r="138">
      <c r="F138" s="97"/>
      <c r="H138" s="97"/>
      <c r="I138" s="97"/>
      <c r="J138" s="97"/>
      <c r="L138" s="97"/>
      <c r="M138" s="97"/>
      <c r="N138" s="97"/>
    </row>
    <row r="139">
      <c r="F139" s="97"/>
      <c r="H139" s="97"/>
      <c r="I139" s="97"/>
      <c r="J139" s="97"/>
      <c r="L139" s="97"/>
      <c r="M139" s="97"/>
      <c r="N139" s="97"/>
    </row>
    <row r="140">
      <c r="F140" s="97"/>
      <c r="H140" s="97"/>
      <c r="I140" s="97"/>
      <c r="J140" s="97"/>
      <c r="L140" s="97"/>
      <c r="M140" s="97"/>
      <c r="N140" s="97"/>
    </row>
    <row r="141">
      <c r="F141" s="97"/>
      <c r="H141" s="97"/>
      <c r="I141" s="97"/>
      <c r="J141" s="97"/>
      <c r="L141" s="97"/>
      <c r="M141" s="97"/>
      <c r="N141" s="97"/>
    </row>
    <row r="142">
      <c r="F142" s="97"/>
      <c r="H142" s="97"/>
      <c r="I142" s="97"/>
      <c r="J142" s="97"/>
      <c r="L142" s="97"/>
      <c r="M142" s="97"/>
      <c r="N142" s="97"/>
    </row>
    <row r="143">
      <c r="F143" s="97"/>
      <c r="H143" s="97"/>
      <c r="I143" s="97"/>
      <c r="J143" s="97"/>
      <c r="L143" s="97"/>
      <c r="M143" s="97"/>
      <c r="N143" s="97"/>
    </row>
    <row r="144">
      <c r="F144" s="97"/>
      <c r="H144" s="97"/>
      <c r="I144" s="97"/>
      <c r="J144" s="97"/>
      <c r="L144" s="97"/>
      <c r="M144" s="97"/>
      <c r="N144" s="97"/>
    </row>
    <row r="145">
      <c r="F145" s="97"/>
      <c r="H145" s="97"/>
      <c r="I145" s="97"/>
      <c r="J145" s="97"/>
      <c r="L145" s="97"/>
      <c r="M145" s="97"/>
      <c r="N145" s="97"/>
    </row>
    <row r="146">
      <c r="F146" s="97"/>
      <c r="H146" s="97"/>
      <c r="I146" s="97"/>
      <c r="J146" s="97"/>
      <c r="L146" s="97"/>
      <c r="M146" s="97"/>
      <c r="N146" s="97"/>
    </row>
    <row r="147">
      <c r="F147" s="97"/>
      <c r="H147" s="97"/>
      <c r="I147" s="97"/>
      <c r="J147" s="97"/>
      <c r="L147" s="97"/>
      <c r="M147" s="97"/>
      <c r="N147" s="97"/>
    </row>
    <row r="148">
      <c r="F148" s="97"/>
      <c r="H148" s="97"/>
      <c r="I148" s="97"/>
      <c r="J148" s="97"/>
      <c r="L148" s="97"/>
      <c r="M148" s="97"/>
      <c r="N148" s="97"/>
    </row>
    <row r="149">
      <c r="F149" s="97"/>
      <c r="H149" s="97"/>
      <c r="I149" s="97"/>
      <c r="J149" s="97"/>
      <c r="L149" s="97"/>
      <c r="M149" s="97"/>
      <c r="N149" s="97"/>
    </row>
    <row r="150">
      <c r="F150" s="97"/>
      <c r="H150" s="97"/>
      <c r="I150" s="97"/>
      <c r="J150" s="97"/>
      <c r="L150" s="97"/>
      <c r="M150" s="97"/>
      <c r="N150" s="97"/>
    </row>
    <row r="151">
      <c r="F151" s="97"/>
      <c r="H151" s="97"/>
      <c r="I151" s="97"/>
      <c r="J151" s="97"/>
      <c r="L151" s="97"/>
      <c r="M151" s="97"/>
      <c r="N151" s="97"/>
    </row>
    <row r="152">
      <c r="F152" s="97"/>
      <c r="H152" s="97"/>
      <c r="I152" s="97"/>
      <c r="J152" s="97"/>
      <c r="L152" s="97"/>
      <c r="M152" s="97"/>
      <c r="N152" s="97"/>
    </row>
    <row r="153">
      <c r="F153" s="97"/>
      <c r="H153" s="97"/>
      <c r="I153" s="97"/>
      <c r="J153" s="97"/>
      <c r="L153" s="97"/>
      <c r="M153" s="97"/>
      <c r="N153" s="97"/>
    </row>
    <row r="154">
      <c r="F154" s="97"/>
      <c r="H154" s="97"/>
      <c r="I154" s="97"/>
      <c r="J154" s="97"/>
      <c r="L154" s="97"/>
      <c r="M154" s="97"/>
      <c r="N154" s="97"/>
    </row>
    <row r="155">
      <c r="F155" s="97"/>
      <c r="H155" s="97"/>
      <c r="I155" s="97"/>
      <c r="J155" s="97"/>
      <c r="L155" s="97"/>
      <c r="M155" s="97"/>
      <c r="N155" s="97"/>
    </row>
    <row r="156">
      <c r="F156" s="97"/>
      <c r="H156" s="97"/>
      <c r="I156" s="97"/>
      <c r="J156" s="97"/>
      <c r="L156" s="97"/>
      <c r="M156" s="97"/>
      <c r="N156" s="97"/>
    </row>
    <row r="157">
      <c r="F157" s="97"/>
      <c r="H157" s="97"/>
      <c r="I157" s="97"/>
      <c r="J157" s="97"/>
      <c r="L157" s="97"/>
      <c r="M157" s="97"/>
      <c r="N157" s="97"/>
    </row>
    <row r="158">
      <c r="F158" s="97"/>
      <c r="H158" s="97"/>
      <c r="I158" s="97"/>
      <c r="J158" s="97"/>
      <c r="L158" s="97"/>
      <c r="M158" s="97"/>
      <c r="N158" s="97"/>
    </row>
    <row r="159">
      <c r="F159" s="97"/>
      <c r="H159" s="97"/>
      <c r="I159" s="97"/>
      <c r="J159" s="97"/>
      <c r="L159" s="97"/>
      <c r="M159" s="97"/>
      <c r="N159" s="97"/>
    </row>
    <row r="160">
      <c r="F160" s="97"/>
      <c r="H160" s="97"/>
      <c r="I160" s="97"/>
      <c r="J160" s="97"/>
      <c r="L160" s="97"/>
      <c r="M160" s="97"/>
      <c r="N160" s="97"/>
    </row>
    <row r="161">
      <c r="F161" s="97"/>
      <c r="H161" s="97"/>
      <c r="I161" s="97"/>
      <c r="J161" s="97"/>
      <c r="L161" s="97"/>
      <c r="M161" s="97"/>
      <c r="N161" s="97"/>
    </row>
    <row r="162">
      <c r="F162" s="97"/>
      <c r="H162" s="97"/>
      <c r="I162" s="97"/>
      <c r="J162" s="97"/>
      <c r="L162" s="97"/>
      <c r="M162" s="97"/>
      <c r="N162" s="97"/>
    </row>
    <row r="163">
      <c r="F163" s="97"/>
      <c r="H163" s="97"/>
      <c r="I163" s="97"/>
      <c r="J163" s="97"/>
      <c r="L163" s="97"/>
      <c r="M163" s="97"/>
      <c r="N163" s="97"/>
    </row>
    <row r="164">
      <c r="F164" s="97"/>
      <c r="H164" s="97"/>
      <c r="I164" s="97"/>
      <c r="J164" s="97"/>
      <c r="L164" s="97"/>
      <c r="M164" s="97"/>
      <c r="N164" s="97"/>
    </row>
    <row r="165">
      <c r="F165" s="97"/>
      <c r="H165" s="97"/>
      <c r="I165" s="97"/>
      <c r="J165" s="97"/>
      <c r="L165" s="97"/>
      <c r="M165" s="97"/>
      <c r="N165" s="97"/>
    </row>
    <row r="166">
      <c r="F166" s="97"/>
      <c r="H166" s="97"/>
      <c r="I166" s="97"/>
      <c r="J166" s="97"/>
      <c r="L166" s="97"/>
      <c r="M166" s="97"/>
      <c r="N166" s="97"/>
    </row>
    <row r="167">
      <c r="F167" s="97"/>
      <c r="H167" s="97"/>
      <c r="I167" s="97"/>
      <c r="J167" s="97"/>
      <c r="L167" s="97"/>
      <c r="M167" s="97"/>
      <c r="N167" s="97"/>
    </row>
    <row r="168">
      <c r="F168" s="97"/>
      <c r="H168" s="97"/>
      <c r="I168" s="97"/>
      <c r="J168" s="97"/>
      <c r="L168" s="97"/>
      <c r="M168" s="97"/>
      <c r="N168" s="97"/>
    </row>
    <row r="169">
      <c r="F169" s="97"/>
      <c r="H169" s="97"/>
      <c r="I169" s="97"/>
      <c r="J169" s="97"/>
      <c r="L169" s="97"/>
      <c r="M169" s="97"/>
      <c r="N169" s="97"/>
    </row>
    <row r="170">
      <c r="F170" s="97"/>
      <c r="H170" s="97"/>
      <c r="I170" s="97"/>
      <c r="J170" s="97"/>
      <c r="L170" s="97"/>
      <c r="M170" s="97"/>
      <c r="N170" s="97"/>
    </row>
    <row r="171">
      <c r="F171" s="97"/>
      <c r="H171" s="97"/>
      <c r="I171" s="97"/>
      <c r="J171" s="97"/>
      <c r="L171" s="97"/>
      <c r="M171" s="97"/>
      <c r="N171" s="97"/>
    </row>
    <row r="172">
      <c r="F172" s="97"/>
      <c r="H172" s="97"/>
      <c r="I172" s="97"/>
      <c r="J172" s="97"/>
      <c r="L172" s="97"/>
      <c r="M172" s="97"/>
      <c r="N172" s="97"/>
    </row>
    <row r="173">
      <c r="F173" s="97"/>
      <c r="H173" s="97"/>
      <c r="I173" s="97"/>
      <c r="J173" s="97"/>
      <c r="L173" s="97"/>
      <c r="M173" s="97"/>
      <c r="N173" s="97"/>
    </row>
    <row r="174">
      <c r="F174" s="97"/>
      <c r="H174" s="97"/>
      <c r="I174" s="97"/>
      <c r="J174" s="97"/>
      <c r="L174" s="97"/>
      <c r="M174" s="97"/>
      <c r="N174" s="97"/>
    </row>
    <row r="175">
      <c r="F175" s="97"/>
      <c r="H175" s="97"/>
      <c r="I175" s="97"/>
      <c r="J175" s="97"/>
      <c r="L175" s="97"/>
      <c r="M175" s="97"/>
      <c r="N175" s="97"/>
    </row>
    <row r="176">
      <c r="F176" s="97"/>
      <c r="H176" s="97"/>
      <c r="I176" s="97"/>
      <c r="J176" s="97"/>
      <c r="L176" s="97"/>
      <c r="M176" s="97"/>
      <c r="N176" s="97"/>
    </row>
    <row r="177">
      <c r="F177" s="97"/>
      <c r="H177" s="97"/>
      <c r="I177" s="97"/>
      <c r="J177" s="97"/>
      <c r="L177" s="97"/>
      <c r="M177" s="97"/>
      <c r="N177" s="97"/>
    </row>
    <row r="178">
      <c r="F178" s="97"/>
      <c r="H178" s="97"/>
      <c r="I178" s="97"/>
      <c r="J178" s="97"/>
      <c r="L178" s="97"/>
      <c r="M178" s="97"/>
      <c r="N178" s="97"/>
    </row>
    <row r="179">
      <c r="F179" s="97"/>
      <c r="H179" s="97"/>
      <c r="I179" s="97"/>
      <c r="J179" s="97"/>
      <c r="L179" s="97"/>
      <c r="M179" s="97"/>
      <c r="N179" s="97"/>
    </row>
    <row r="180">
      <c r="F180" s="97"/>
      <c r="H180" s="97"/>
      <c r="I180" s="97"/>
      <c r="J180" s="97"/>
      <c r="L180" s="97"/>
      <c r="M180" s="97"/>
      <c r="N180" s="97"/>
    </row>
    <row r="181">
      <c r="F181" s="97"/>
      <c r="H181" s="97"/>
      <c r="I181" s="97"/>
      <c r="J181" s="97"/>
      <c r="L181" s="97"/>
      <c r="M181" s="97"/>
      <c r="N181" s="97"/>
    </row>
    <row r="182">
      <c r="F182" s="97"/>
      <c r="H182" s="97"/>
      <c r="I182" s="97"/>
      <c r="J182" s="97"/>
      <c r="L182" s="97"/>
      <c r="M182" s="97"/>
      <c r="N182" s="97"/>
    </row>
    <row r="183">
      <c r="F183" s="97"/>
      <c r="H183" s="97"/>
      <c r="I183" s="97"/>
      <c r="J183" s="97"/>
      <c r="L183" s="97"/>
      <c r="M183" s="97"/>
      <c r="N183" s="97"/>
    </row>
    <row r="184">
      <c r="F184" s="97"/>
      <c r="H184" s="97"/>
      <c r="I184" s="97"/>
      <c r="J184" s="97"/>
      <c r="L184" s="97"/>
      <c r="M184" s="97"/>
      <c r="N184" s="97"/>
    </row>
    <row r="185">
      <c r="F185" s="97"/>
      <c r="H185" s="97"/>
      <c r="I185" s="97"/>
      <c r="J185" s="97"/>
      <c r="L185" s="97"/>
      <c r="M185" s="97"/>
      <c r="N185" s="97"/>
    </row>
    <row r="186">
      <c r="F186" s="97"/>
      <c r="H186" s="97"/>
      <c r="I186" s="97"/>
      <c r="J186" s="97"/>
      <c r="L186" s="97"/>
      <c r="M186" s="97"/>
      <c r="N186" s="97"/>
    </row>
    <row r="187">
      <c r="F187" s="97"/>
      <c r="H187" s="97"/>
      <c r="I187" s="97"/>
      <c r="J187" s="97"/>
      <c r="L187" s="97"/>
      <c r="M187" s="97"/>
      <c r="N187" s="97"/>
    </row>
    <row r="188">
      <c r="F188" s="97"/>
      <c r="H188" s="97"/>
      <c r="I188" s="97"/>
      <c r="J188" s="97"/>
      <c r="L188" s="97"/>
      <c r="M188" s="97"/>
      <c r="N188" s="97"/>
    </row>
    <row r="189">
      <c r="F189" s="97"/>
      <c r="H189" s="97"/>
      <c r="I189" s="97"/>
      <c r="J189" s="97"/>
      <c r="L189" s="97"/>
      <c r="M189" s="97"/>
      <c r="N189" s="97"/>
    </row>
    <row r="190">
      <c r="F190" s="97"/>
      <c r="H190" s="97"/>
      <c r="I190" s="97"/>
      <c r="J190" s="97"/>
      <c r="L190" s="97"/>
      <c r="M190" s="97"/>
      <c r="N190" s="97"/>
    </row>
    <row r="191">
      <c r="F191" s="97"/>
      <c r="H191" s="97"/>
      <c r="I191" s="97"/>
      <c r="J191" s="97"/>
      <c r="L191" s="97"/>
      <c r="M191" s="97"/>
      <c r="N191" s="97"/>
    </row>
    <row r="192">
      <c r="F192" s="97"/>
      <c r="H192" s="97"/>
      <c r="I192" s="97"/>
      <c r="J192" s="97"/>
      <c r="L192" s="97"/>
      <c r="M192" s="97"/>
      <c r="N192" s="97"/>
    </row>
    <row r="193">
      <c r="F193" s="97"/>
      <c r="H193" s="97"/>
      <c r="I193" s="97"/>
      <c r="J193" s="97"/>
      <c r="L193" s="97"/>
      <c r="M193" s="97"/>
      <c r="N193" s="97"/>
    </row>
    <row r="194">
      <c r="F194" s="97"/>
      <c r="H194" s="97"/>
      <c r="I194" s="97"/>
      <c r="J194" s="97"/>
      <c r="L194" s="97"/>
      <c r="M194" s="97"/>
      <c r="N194" s="97"/>
    </row>
    <row r="195">
      <c r="F195" s="97"/>
      <c r="H195" s="97"/>
      <c r="I195" s="97"/>
      <c r="J195" s="97"/>
      <c r="L195" s="97"/>
      <c r="M195" s="97"/>
      <c r="N195" s="97"/>
    </row>
    <row r="196">
      <c r="F196" s="97"/>
      <c r="H196" s="97"/>
      <c r="I196" s="97"/>
      <c r="J196" s="97"/>
      <c r="L196" s="97"/>
      <c r="M196" s="97"/>
      <c r="N196" s="97"/>
    </row>
    <row r="197">
      <c r="F197" s="97"/>
      <c r="H197" s="97"/>
      <c r="I197" s="97"/>
      <c r="J197" s="97"/>
      <c r="L197" s="97"/>
      <c r="M197" s="97"/>
      <c r="N197" s="97"/>
    </row>
    <row r="198">
      <c r="F198" s="97"/>
      <c r="H198" s="97"/>
      <c r="I198" s="97"/>
      <c r="J198" s="97"/>
      <c r="L198" s="97"/>
      <c r="M198" s="97"/>
      <c r="N198" s="97"/>
    </row>
    <row r="199">
      <c r="F199" s="97"/>
      <c r="H199" s="97"/>
      <c r="I199" s="97"/>
      <c r="J199" s="97"/>
      <c r="L199" s="97"/>
      <c r="M199" s="97"/>
      <c r="N199" s="97"/>
    </row>
    <row r="200">
      <c r="F200" s="97"/>
      <c r="H200" s="97"/>
      <c r="I200" s="97"/>
      <c r="J200" s="97"/>
      <c r="L200" s="97"/>
      <c r="M200" s="97"/>
      <c r="N200" s="97"/>
    </row>
    <row r="201">
      <c r="F201" s="97"/>
      <c r="H201" s="97"/>
      <c r="I201" s="97"/>
      <c r="J201" s="97"/>
      <c r="L201" s="97"/>
      <c r="M201" s="97"/>
      <c r="N201" s="97"/>
    </row>
    <row r="202">
      <c r="F202" s="97"/>
      <c r="H202" s="97"/>
      <c r="I202" s="97"/>
      <c r="J202" s="97"/>
      <c r="L202" s="97"/>
      <c r="M202" s="97"/>
      <c r="N202" s="97"/>
    </row>
    <row r="203">
      <c r="F203" s="97"/>
      <c r="H203" s="97"/>
      <c r="I203" s="97"/>
      <c r="J203" s="97"/>
      <c r="L203" s="97"/>
      <c r="M203" s="97"/>
      <c r="N203" s="97"/>
    </row>
    <row r="204">
      <c r="F204" s="97"/>
      <c r="H204" s="97"/>
      <c r="I204" s="97"/>
      <c r="J204" s="97"/>
      <c r="L204" s="97"/>
      <c r="M204" s="97"/>
      <c r="N204" s="97"/>
    </row>
    <row r="205">
      <c r="F205" s="97"/>
      <c r="H205" s="97"/>
      <c r="I205" s="97"/>
      <c r="J205" s="97"/>
      <c r="L205" s="97"/>
      <c r="M205" s="97"/>
      <c r="N205" s="97"/>
    </row>
    <row r="206">
      <c r="F206" s="97"/>
      <c r="H206" s="97"/>
      <c r="I206" s="97"/>
      <c r="J206" s="97"/>
      <c r="L206" s="97"/>
      <c r="M206" s="97"/>
      <c r="N206" s="97"/>
    </row>
    <row r="207">
      <c r="F207" s="97"/>
      <c r="H207" s="97"/>
      <c r="I207" s="97"/>
      <c r="J207" s="97"/>
      <c r="L207" s="97"/>
      <c r="M207" s="97"/>
      <c r="N207" s="97"/>
    </row>
    <row r="208">
      <c r="F208" s="97"/>
      <c r="H208" s="97"/>
      <c r="I208" s="97"/>
      <c r="J208" s="97"/>
      <c r="L208" s="97"/>
      <c r="M208" s="97"/>
      <c r="N208" s="97"/>
    </row>
    <row r="209">
      <c r="F209" s="97"/>
      <c r="H209" s="97"/>
      <c r="I209" s="97"/>
      <c r="J209" s="97"/>
      <c r="L209" s="97"/>
      <c r="M209" s="97"/>
      <c r="N209" s="97"/>
    </row>
    <row r="210">
      <c r="F210" s="97"/>
      <c r="H210" s="97"/>
      <c r="I210" s="97"/>
      <c r="J210" s="97"/>
      <c r="L210" s="97"/>
      <c r="M210" s="97"/>
      <c r="N210" s="97"/>
    </row>
    <row r="211">
      <c r="F211" s="97"/>
      <c r="H211" s="97"/>
      <c r="I211" s="97"/>
      <c r="J211" s="97"/>
      <c r="L211" s="97"/>
      <c r="M211" s="97"/>
      <c r="N211" s="97"/>
    </row>
    <row r="212">
      <c r="F212" s="97"/>
      <c r="H212" s="97"/>
      <c r="I212" s="97"/>
      <c r="J212" s="97"/>
      <c r="L212" s="97"/>
      <c r="M212" s="97"/>
      <c r="N212" s="97"/>
    </row>
    <row r="213">
      <c r="F213" s="97"/>
      <c r="H213" s="97"/>
      <c r="I213" s="97"/>
      <c r="J213" s="97"/>
      <c r="L213" s="97"/>
      <c r="M213" s="97"/>
      <c r="N213" s="97"/>
    </row>
    <row r="214">
      <c r="F214" s="97"/>
      <c r="H214" s="97"/>
      <c r="I214" s="97"/>
      <c r="J214" s="97"/>
      <c r="L214" s="97"/>
      <c r="M214" s="97"/>
      <c r="N214" s="97"/>
    </row>
    <row r="215">
      <c r="F215" s="97"/>
      <c r="H215" s="97"/>
      <c r="I215" s="97"/>
      <c r="J215" s="97"/>
      <c r="L215" s="97"/>
      <c r="M215" s="97"/>
      <c r="N215" s="97"/>
    </row>
    <row r="216">
      <c r="F216" s="97"/>
      <c r="H216" s="97"/>
      <c r="I216" s="97"/>
      <c r="J216" s="97"/>
      <c r="L216" s="97"/>
      <c r="M216" s="97"/>
      <c r="N216" s="97"/>
    </row>
    <row r="217">
      <c r="F217" s="97"/>
      <c r="H217" s="97"/>
      <c r="I217" s="97"/>
      <c r="J217" s="97"/>
      <c r="L217" s="97"/>
      <c r="M217" s="97"/>
      <c r="N217" s="97"/>
    </row>
    <row r="218">
      <c r="F218" s="97"/>
      <c r="H218" s="97"/>
      <c r="I218" s="97"/>
      <c r="J218" s="97"/>
      <c r="L218" s="97"/>
      <c r="M218" s="97"/>
      <c r="N218" s="97"/>
    </row>
    <row r="219">
      <c r="F219" s="97"/>
      <c r="H219" s="97"/>
      <c r="I219" s="97"/>
      <c r="J219" s="97"/>
      <c r="L219" s="97"/>
      <c r="M219" s="97"/>
      <c r="N219" s="97"/>
    </row>
    <row r="220">
      <c r="F220" s="97"/>
      <c r="H220" s="97"/>
      <c r="I220" s="97"/>
      <c r="J220" s="97"/>
      <c r="L220" s="97"/>
      <c r="M220" s="97"/>
      <c r="N220" s="97"/>
    </row>
    <row r="221">
      <c r="F221" s="97"/>
      <c r="H221" s="97"/>
      <c r="I221" s="97"/>
      <c r="J221" s="97"/>
      <c r="L221" s="97"/>
      <c r="M221" s="97"/>
      <c r="N221" s="97"/>
    </row>
    <row r="222">
      <c r="F222" s="97"/>
      <c r="H222" s="97"/>
      <c r="I222" s="97"/>
      <c r="J222" s="97"/>
      <c r="L222" s="97"/>
      <c r="M222" s="97"/>
      <c r="N222" s="97"/>
    </row>
    <row r="223">
      <c r="F223" s="97"/>
      <c r="H223" s="97"/>
      <c r="I223" s="97"/>
      <c r="J223" s="97"/>
      <c r="L223" s="97"/>
      <c r="M223" s="97"/>
      <c r="N223" s="97"/>
    </row>
    <row r="224">
      <c r="F224" s="97"/>
      <c r="H224" s="97"/>
      <c r="I224" s="97"/>
      <c r="J224" s="97"/>
      <c r="L224" s="97"/>
      <c r="M224" s="97"/>
      <c r="N224" s="97"/>
    </row>
    <row r="225">
      <c r="F225" s="97"/>
      <c r="H225" s="97"/>
      <c r="I225" s="97"/>
      <c r="J225" s="97"/>
      <c r="L225" s="97"/>
      <c r="M225" s="97"/>
      <c r="N225" s="97"/>
    </row>
    <row r="226">
      <c r="F226" s="97"/>
      <c r="H226" s="97"/>
      <c r="I226" s="97"/>
      <c r="J226" s="97"/>
      <c r="L226" s="97"/>
      <c r="M226" s="97"/>
      <c r="N226" s="97"/>
    </row>
    <row r="227">
      <c r="F227" s="97"/>
      <c r="H227" s="97"/>
      <c r="I227" s="97"/>
      <c r="J227" s="97"/>
      <c r="L227" s="97"/>
      <c r="M227" s="97"/>
      <c r="N227" s="97"/>
    </row>
    <row r="228">
      <c r="F228" s="97"/>
      <c r="H228" s="97"/>
      <c r="I228" s="97"/>
      <c r="J228" s="97"/>
      <c r="L228" s="97"/>
      <c r="M228" s="97"/>
      <c r="N228" s="97"/>
    </row>
    <row r="229">
      <c r="F229" s="97"/>
      <c r="H229" s="97"/>
      <c r="I229" s="97"/>
      <c r="J229" s="97"/>
      <c r="L229" s="97"/>
      <c r="M229" s="97"/>
      <c r="N229" s="97"/>
    </row>
    <row r="230">
      <c r="F230" s="97"/>
      <c r="H230" s="97"/>
      <c r="I230" s="97"/>
      <c r="J230" s="97"/>
      <c r="L230" s="97"/>
      <c r="M230" s="97"/>
      <c r="N230" s="97"/>
    </row>
    <row r="231">
      <c r="F231" s="97"/>
      <c r="H231" s="97"/>
      <c r="I231" s="97"/>
      <c r="J231" s="97"/>
      <c r="L231" s="97"/>
      <c r="M231" s="97"/>
      <c r="N231" s="97"/>
    </row>
    <row r="232">
      <c r="F232" s="97"/>
      <c r="H232" s="97"/>
      <c r="I232" s="97"/>
      <c r="J232" s="97"/>
      <c r="L232" s="97"/>
      <c r="M232" s="97"/>
      <c r="N232" s="97"/>
    </row>
    <row r="233">
      <c r="F233" s="97"/>
      <c r="H233" s="97"/>
      <c r="I233" s="97"/>
      <c r="J233" s="97"/>
      <c r="L233" s="97"/>
      <c r="M233" s="97"/>
      <c r="N233" s="97"/>
    </row>
    <row r="234">
      <c r="F234" s="97"/>
      <c r="H234" s="97"/>
      <c r="I234" s="97"/>
      <c r="J234" s="97"/>
      <c r="L234" s="97"/>
      <c r="M234" s="97"/>
      <c r="N234" s="97"/>
    </row>
    <row r="235">
      <c r="F235" s="97"/>
      <c r="H235" s="97"/>
      <c r="I235" s="97"/>
      <c r="J235" s="97"/>
      <c r="L235" s="97"/>
      <c r="M235" s="97"/>
      <c r="N235" s="97"/>
    </row>
    <row r="236">
      <c r="F236" s="97"/>
      <c r="H236" s="97"/>
      <c r="I236" s="97"/>
      <c r="J236" s="97"/>
      <c r="L236" s="97"/>
      <c r="M236" s="97"/>
      <c r="N236" s="97"/>
    </row>
    <row r="237">
      <c r="F237" s="97"/>
      <c r="H237" s="97"/>
      <c r="I237" s="97"/>
      <c r="J237" s="97"/>
      <c r="L237" s="97"/>
      <c r="M237" s="97"/>
      <c r="N237" s="97"/>
    </row>
    <row r="238">
      <c r="F238" s="97"/>
      <c r="H238" s="97"/>
      <c r="I238" s="97"/>
      <c r="J238" s="97"/>
      <c r="L238" s="97"/>
      <c r="M238" s="97"/>
      <c r="N238" s="97"/>
    </row>
    <row r="239">
      <c r="F239" s="97"/>
      <c r="H239" s="97"/>
      <c r="I239" s="97"/>
      <c r="J239" s="97"/>
      <c r="L239" s="97"/>
      <c r="M239" s="97"/>
      <c r="N239" s="97"/>
    </row>
    <row r="240">
      <c r="F240" s="97"/>
      <c r="H240" s="97"/>
      <c r="I240" s="97"/>
      <c r="J240" s="97"/>
      <c r="L240" s="97"/>
      <c r="M240" s="97"/>
      <c r="N240" s="97"/>
    </row>
    <row r="241">
      <c r="F241" s="97"/>
      <c r="H241" s="97"/>
      <c r="I241" s="97"/>
      <c r="J241" s="97"/>
      <c r="L241" s="97"/>
      <c r="M241" s="97"/>
      <c r="N241" s="97"/>
    </row>
    <row r="242">
      <c r="F242" s="97"/>
      <c r="H242" s="97"/>
      <c r="I242" s="97"/>
      <c r="J242" s="97"/>
      <c r="L242" s="97"/>
      <c r="M242" s="97"/>
      <c r="N242" s="97"/>
    </row>
    <row r="243">
      <c r="F243" s="97"/>
      <c r="H243" s="97"/>
      <c r="I243" s="97"/>
      <c r="J243" s="97"/>
      <c r="L243" s="97"/>
      <c r="M243" s="97"/>
      <c r="N243" s="97"/>
    </row>
    <row r="244">
      <c r="F244" s="97"/>
      <c r="H244" s="97"/>
      <c r="I244" s="97"/>
      <c r="J244" s="97"/>
      <c r="L244" s="97"/>
      <c r="M244" s="97"/>
      <c r="N244" s="97"/>
    </row>
    <row r="245">
      <c r="F245" s="97"/>
      <c r="H245" s="97"/>
      <c r="I245" s="97"/>
      <c r="J245" s="97"/>
      <c r="L245" s="97"/>
      <c r="M245" s="97"/>
      <c r="N245" s="97"/>
    </row>
    <row r="246">
      <c r="F246" s="97"/>
      <c r="H246" s="97"/>
      <c r="I246" s="97"/>
      <c r="J246" s="97"/>
      <c r="L246" s="97"/>
      <c r="M246" s="97"/>
      <c r="N246" s="97"/>
    </row>
    <row r="247">
      <c r="F247" s="97"/>
      <c r="H247" s="97"/>
      <c r="I247" s="97"/>
      <c r="J247" s="97"/>
      <c r="L247" s="97"/>
      <c r="M247" s="97"/>
      <c r="N247" s="97"/>
    </row>
    <row r="248">
      <c r="F248" s="97"/>
      <c r="H248" s="97"/>
      <c r="I248" s="97"/>
      <c r="J248" s="97"/>
      <c r="L248" s="97"/>
      <c r="M248" s="97"/>
      <c r="N248" s="97"/>
    </row>
    <row r="249">
      <c r="F249" s="97"/>
      <c r="H249" s="97"/>
      <c r="I249" s="97"/>
      <c r="J249" s="97"/>
      <c r="L249" s="97"/>
      <c r="M249" s="97"/>
      <c r="N249" s="97"/>
    </row>
    <row r="250">
      <c r="F250" s="97"/>
      <c r="H250" s="97"/>
      <c r="I250" s="97"/>
      <c r="J250" s="97"/>
      <c r="L250" s="97"/>
      <c r="M250" s="97"/>
      <c r="N250" s="97"/>
    </row>
    <row r="251">
      <c r="F251" s="97"/>
      <c r="H251" s="97"/>
      <c r="I251" s="97"/>
      <c r="J251" s="97"/>
      <c r="L251" s="97"/>
      <c r="M251" s="97"/>
      <c r="N251" s="97"/>
    </row>
    <row r="252">
      <c r="F252" s="97"/>
      <c r="H252" s="97"/>
      <c r="I252" s="97"/>
      <c r="J252" s="97"/>
      <c r="L252" s="97"/>
      <c r="M252" s="97"/>
      <c r="N252" s="97"/>
    </row>
    <row r="253">
      <c r="F253" s="97"/>
      <c r="H253" s="97"/>
      <c r="I253" s="97"/>
      <c r="J253" s="97"/>
      <c r="L253" s="97"/>
      <c r="M253" s="97"/>
      <c r="N253" s="97"/>
    </row>
    <row r="254">
      <c r="F254" s="97"/>
      <c r="H254" s="97"/>
      <c r="I254" s="97"/>
      <c r="J254" s="97"/>
      <c r="L254" s="97"/>
      <c r="M254" s="97"/>
      <c r="N254" s="97"/>
    </row>
    <row r="255">
      <c r="F255" s="97"/>
      <c r="H255" s="97"/>
      <c r="I255" s="97"/>
      <c r="J255" s="97"/>
      <c r="L255" s="97"/>
      <c r="M255" s="97"/>
      <c r="N255" s="97"/>
    </row>
    <row r="256">
      <c r="F256" s="97"/>
      <c r="H256" s="97"/>
      <c r="I256" s="97"/>
      <c r="J256" s="97"/>
      <c r="L256" s="97"/>
      <c r="M256" s="97"/>
      <c r="N256" s="97"/>
    </row>
    <row r="257">
      <c r="F257" s="97"/>
      <c r="H257" s="97"/>
      <c r="I257" s="97"/>
      <c r="J257" s="97"/>
      <c r="L257" s="97"/>
      <c r="M257" s="97"/>
      <c r="N257" s="97"/>
    </row>
    <row r="258">
      <c r="F258" s="97"/>
      <c r="H258" s="97"/>
      <c r="I258" s="97"/>
      <c r="J258" s="97"/>
      <c r="L258" s="97"/>
      <c r="M258" s="97"/>
      <c r="N258" s="97"/>
    </row>
    <row r="259">
      <c r="F259" s="97"/>
      <c r="H259" s="97"/>
      <c r="I259" s="97"/>
      <c r="J259" s="97"/>
      <c r="L259" s="97"/>
      <c r="M259" s="97"/>
      <c r="N259" s="97"/>
    </row>
    <row r="260">
      <c r="F260" s="97"/>
      <c r="H260" s="97"/>
      <c r="I260" s="97"/>
      <c r="J260" s="97"/>
      <c r="L260" s="97"/>
      <c r="M260" s="97"/>
      <c r="N260" s="97"/>
    </row>
    <row r="261">
      <c r="F261" s="97"/>
      <c r="H261" s="97"/>
      <c r="I261" s="97"/>
      <c r="J261" s="97"/>
      <c r="L261" s="97"/>
      <c r="M261" s="97"/>
      <c r="N261" s="97"/>
    </row>
    <row r="262">
      <c r="F262" s="97"/>
      <c r="H262" s="97"/>
      <c r="I262" s="97"/>
      <c r="J262" s="97"/>
      <c r="L262" s="97"/>
      <c r="M262" s="97"/>
      <c r="N262" s="97"/>
    </row>
    <row r="263">
      <c r="F263" s="97"/>
      <c r="H263" s="97"/>
      <c r="I263" s="97"/>
      <c r="J263" s="97"/>
      <c r="L263" s="97"/>
      <c r="M263" s="97"/>
      <c r="N263" s="97"/>
    </row>
    <row r="264">
      <c r="F264" s="97"/>
      <c r="H264" s="97"/>
      <c r="I264" s="97"/>
      <c r="J264" s="97"/>
      <c r="L264" s="97"/>
      <c r="M264" s="97"/>
      <c r="N264" s="97"/>
    </row>
    <row r="265">
      <c r="F265" s="97"/>
      <c r="H265" s="97"/>
      <c r="I265" s="97"/>
      <c r="J265" s="97"/>
      <c r="L265" s="97"/>
      <c r="M265" s="97"/>
      <c r="N265" s="97"/>
    </row>
    <row r="266">
      <c r="F266" s="97"/>
      <c r="H266" s="97"/>
      <c r="I266" s="97"/>
      <c r="J266" s="97"/>
      <c r="L266" s="97"/>
      <c r="M266" s="97"/>
      <c r="N266" s="97"/>
    </row>
    <row r="267">
      <c r="F267" s="97"/>
      <c r="H267" s="97"/>
      <c r="I267" s="97"/>
      <c r="J267" s="97"/>
      <c r="L267" s="97"/>
      <c r="M267" s="97"/>
      <c r="N267" s="97"/>
    </row>
    <row r="268">
      <c r="F268" s="97"/>
      <c r="H268" s="97"/>
      <c r="I268" s="97"/>
      <c r="J268" s="97"/>
      <c r="L268" s="97"/>
      <c r="M268" s="97"/>
      <c r="N268" s="97"/>
    </row>
    <row r="269">
      <c r="F269" s="97"/>
      <c r="H269" s="97"/>
      <c r="I269" s="97"/>
      <c r="J269" s="97"/>
      <c r="L269" s="97"/>
      <c r="M269" s="97"/>
      <c r="N269" s="97"/>
    </row>
    <row r="270">
      <c r="F270" s="97"/>
      <c r="H270" s="97"/>
      <c r="I270" s="97"/>
      <c r="J270" s="97"/>
      <c r="L270" s="97"/>
      <c r="M270" s="97"/>
      <c r="N270" s="97"/>
    </row>
    <row r="271">
      <c r="F271" s="97"/>
      <c r="H271" s="97"/>
      <c r="I271" s="97"/>
      <c r="J271" s="97"/>
      <c r="L271" s="97"/>
      <c r="M271" s="97"/>
      <c r="N271" s="97"/>
    </row>
    <row r="272">
      <c r="F272" s="97"/>
      <c r="H272" s="97"/>
      <c r="I272" s="97"/>
      <c r="J272" s="97"/>
      <c r="L272" s="97"/>
      <c r="M272" s="97"/>
      <c r="N272" s="97"/>
    </row>
    <row r="273">
      <c r="F273" s="97"/>
      <c r="H273" s="97"/>
      <c r="I273" s="97"/>
      <c r="J273" s="97"/>
      <c r="L273" s="97"/>
      <c r="M273" s="97"/>
      <c r="N273" s="97"/>
    </row>
    <row r="274">
      <c r="F274" s="97"/>
      <c r="H274" s="97"/>
      <c r="I274" s="97"/>
      <c r="J274" s="97"/>
      <c r="L274" s="97"/>
      <c r="M274" s="97"/>
      <c r="N274" s="97"/>
    </row>
    <row r="275">
      <c r="F275" s="97"/>
      <c r="H275" s="97"/>
      <c r="I275" s="97"/>
      <c r="J275" s="97"/>
      <c r="L275" s="97"/>
      <c r="M275" s="97"/>
      <c r="N275" s="97"/>
    </row>
    <row r="276">
      <c r="F276" s="97"/>
      <c r="H276" s="97"/>
      <c r="I276" s="97"/>
      <c r="J276" s="97"/>
      <c r="L276" s="97"/>
      <c r="M276" s="97"/>
      <c r="N276" s="97"/>
    </row>
    <row r="277">
      <c r="F277" s="97"/>
      <c r="H277" s="97"/>
      <c r="I277" s="97"/>
      <c r="J277" s="97"/>
      <c r="L277" s="97"/>
      <c r="M277" s="97"/>
      <c r="N277" s="97"/>
    </row>
    <row r="278">
      <c r="F278" s="97"/>
      <c r="H278" s="97"/>
      <c r="I278" s="97"/>
      <c r="J278" s="97"/>
      <c r="L278" s="97"/>
      <c r="M278" s="97"/>
      <c r="N278" s="97"/>
    </row>
    <row r="279">
      <c r="F279" s="97"/>
      <c r="H279" s="97"/>
      <c r="I279" s="97"/>
      <c r="J279" s="97"/>
      <c r="L279" s="97"/>
      <c r="M279" s="97"/>
      <c r="N279" s="97"/>
    </row>
    <row r="280">
      <c r="F280" s="97"/>
      <c r="H280" s="97"/>
      <c r="I280" s="97"/>
      <c r="J280" s="97"/>
      <c r="L280" s="97"/>
      <c r="M280" s="97"/>
      <c r="N280" s="97"/>
    </row>
    <row r="281">
      <c r="F281" s="97"/>
      <c r="H281" s="97"/>
      <c r="I281" s="97"/>
      <c r="J281" s="97"/>
      <c r="L281" s="97"/>
      <c r="M281" s="97"/>
      <c r="N281" s="97"/>
    </row>
    <row r="282">
      <c r="F282" s="97"/>
      <c r="H282" s="97"/>
      <c r="I282" s="97"/>
      <c r="J282" s="97"/>
      <c r="L282" s="97"/>
      <c r="M282" s="97"/>
      <c r="N282" s="97"/>
    </row>
    <row r="283">
      <c r="F283" s="97"/>
      <c r="H283" s="97"/>
      <c r="I283" s="97"/>
      <c r="J283" s="97"/>
      <c r="L283" s="97"/>
      <c r="M283" s="97"/>
      <c r="N283" s="97"/>
    </row>
    <row r="284">
      <c r="F284" s="97"/>
      <c r="H284" s="97"/>
      <c r="I284" s="97"/>
      <c r="J284" s="97"/>
      <c r="L284" s="97"/>
      <c r="M284" s="97"/>
      <c r="N284" s="97"/>
    </row>
    <row r="285">
      <c r="F285" s="97"/>
      <c r="H285" s="97"/>
      <c r="I285" s="97"/>
      <c r="J285" s="97"/>
      <c r="L285" s="97"/>
      <c r="M285" s="97"/>
      <c r="N285" s="97"/>
    </row>
    <row r="286">
      <c r="F286" s="97"/>
      <c r="H286" s="97"/>
      <c r="I286" s="97"/>
      <c r="J286" s="97"/>
      <c r="L286" s="97"/>
      <c r="M286" s="97"/>
      <c r="N286" s="97"/>
    </row>
    <row r="287">
      <c r="F287" s="97"/>
      <c r="H287" s="97"/>
      <c r="I287" s="97"/>
      <c r="J287" s="97"/>
      <c r="L287" s="97"/>
      <c r="M287" s="97"/>
      <c r="N287" s="97"/>
    </row>
    <row r="288">
      <c r="F288" s="97"/>
      <c r="H288" s="97"/>
      <c r="I288" s="97"/>
      <c r="J288" s="97"/>
      <c r="L288" s="97"/>
      <c r="M288" s="97"/>
      <c r="N288" s="97"/>
    </row>
    <row r="289">
      <c r="F289" s="97"/>
      <c r="H289" s="97"/>
      <c r="I289" s="97"/>
      <c r="J289" s="97"/>
      <c r="L289" s="97"/>
      <c r="M289" s="97"/>
      <c r="N289" s="97"/>
    </row>
    <row r="290">
      <c r="F290" s="97"/>
      <c r="H290" s="97"/>
      <c r="I290" s="97"/>
      <c r="J290" s="97"/>
      <c r="L290" s="97"/>
      <c r="M290" s="97"/>
      <c r="N290" s="97"/>
    </row>
    <row r="291">
      <c r="F291" s="97"/>
      <c r="H291" s="97"/>
      <c r="I291" s="97"/>
      <c r="J291" s="97"/>
      <c r="L291" s="97"/>
      <c r="M291" s="97"/>
      <c r="N291" s="97"/>
    </row>
    <row r="292">
      <c r="F292" s="97"/>
      <c r="H292" s="97"/>
      <c r="I292" s="97"/>
      <c r="J292" s="97"/>
      <c r="L292" s="97"/>
      <c r="M292" s="97"/>
      <c r="N292" s="97"/>
    </row>
    <row r="293">
      <c r="F293" s="97"/>
      <c r="H293" s="97"/>
      <c r="I293" s="97"/>
      <c r="J293" s="97"/>
      <c r="L293" s="97"/>
      <c r="M293" s="97"/>
      <c r="N293" s="97"/>
    </row>
    <row r="294">
      <c r="F294" s="97"/>
      <c r="H294" s="97"/>
      <c r="I294" s="97"/>
      <c r="J294" s="97"/>
      <c r="L294" s="97"/>
      <c r="M294" s="97"/>
      <c r="N294" s="97"/>
    </row>
    <row r="295">
      <c r="F295" s="97"/>
      <c r="H295" s="97"/>
      <c r="I295" s="97"/>
      <c r="J295" s="97"/>
      <c r="L295" s="97"/>
      <c r="M295" s="97"/>
      <c r="N295" s="97"/>
    </row>
    <row r="296">
      <c r="F296" s="97"/>
      <c r="H296" s="97"/>
      <c r="I296" s="97"/>
      <c r="J296" s="97"/>
      <c r="L296" s="97"/>
      <c r="M296" s="97"/>
      <c r="N296" s="97"/>
    </row>
    <row r="297">
      <c r="F297" s="97"/>
      <c r="H297" s="97"/>
      <c r="I297" s="97"/>
      <c r="J297" s="97"/>
      <c r="L297" s="97"/>
      <c r="M297" s="97"/>
      <c r="N297" s="97"/>
    </row>
    <row r="298">
      <c r="F298" s="97"/>
      <c r="H298" s="97"/>
      <c r="I298" s="97"/>
      <c r="J298" s="97"/>
      <c r="L298" s="97"/>
      <c r="M298" s="97"/>
      <c r="N298" s="97"/>
    </row>
    <row r="299">
      <c r="F299" s="97"/>
      <c r="H299" s="97"/>
      <c r="I299" s="97"/>
      <c r="J299" s="97"/>
      <c r="L299" s="97"/>
      <c r="M299" s="97"/>
      <c r="N299" s="97"/>
    </row>
    <row r="300">
      <c r="F300" s="97"/>
      <c r="H300" s="97"/>
      <c r="I300" s="97"/>
      <c r="J300" s="97"/>
      <c r="L300" s="97"/>
      <c r="M300" s="97"/>
      <c r="N300" s="97"/>
    </row>
    <row r="301">
      <c r="F301" s="97"/>
      <c r="H301" s="97"/>
      <c r="I301" s="97"/>
      <c r="J301" s="97"/>
      <c r="L301" s="97"/>
      <c r="M301" s="97"/>
      <c r="N301" s="97"/>
    </row>
    <row r="302">
      <c r="F302" s="97"/>
      <c r="H302" s="97"/>
      <c r="I302" s="97"/>
      <c r="J302" s="97"/>
      <c r="L302" s="97"/>
      <c r="M302" s="97"/>
      <c r="N302" s="97"/>
    </row>
    <row r="303">
      <c r="F303" s="97"/>
      <c r="H303" s="97"/>
      <c r="I303" s="97"/>
      <c r="J303" s="97"/>
      <c r="L303" s="97"/>
      <c r="M303" s="97"/>
      <c r="N303" s="97"/>
    </row>
    <row r="304">
      <c r="F304" s="97"/>
      <c r="H304" s="97"/>
      <c r="I304" s="97"/>
      <c r="J304" s="97"/>
      <c r="L304" s="97"/>
      <c r="M304" s="97"/>
      <c r="N304" s="97"/>
    </row>
    <row r="305">
      <c r="F305" s="97"/>
      <c r="H305" s="97"/>
      <c r="I305" s="97"/>
      <c r="J305" s="97"/>
      <c r="L305" s="97"/>
      <c r="M305" s="97"/>
      <c r="N305" s="97"/>
    </row>
    <row r="306">
      <c r="F306" s="97"/>
      <c r="H306" s="97"/>
      <c r="I306" s="97"/>
      <c r="J306" s="97"/>
      <c r="L306" s="97"/>
      <c r="M306" s="97"/>
      <c r="N306" s="97"/>
    </row>
    <row r="307">
      <c r="F307" s="97"/>
      <c r="H307" s="97"/>
      <c r="I307" s="97"/>
      <c r="J307" s="97"/>
      <c r="L307" s="97"/>
      <c r="M307" s="97"/>
      <c r="N307" s="97"/>
    </row>
    <row r="308">
      <c r="F308" s="97"/>
      <c r="H308" s="97"/>
      <c r="I308" s="97"/>
      <c r="J308" s="97"/>
      <c r="L308" s="97"/>
      <c r="M308" s="97"/>
      <c r="N308" s="97"/>
    </row>
    <row r="309">
      <c r="F309" s="97"/>
      <c r="H309" s="97"/>
      <c r="I309" s="97"/>
      <c r="J309" s="97"/>
      <c r="L309" s="97"/>
      <c r="M309" s="97"/>
      <c r="N309" s="97"/>
    </row>
    <row r="310">
      <c r="F310" s="97"/>
      <c r="H310" s="97"/>
      <c r="I310" s="97"/>
      <c r="J310" s="97"/>
      <c r="L310" s="97"/>
      <c r="M310" s="97"/>
      <c r="N310" s="97"/>
    </row>
    <row r="311">
      <c r="F311" s="97"/>
      <c r="H311" s="97"/>
      <c r="I311" s="97"/>
      <c r="J311" s="97"/>
      <c r="L311" s="97"/>
      <c r="M311" s="97"/>
      <c r="N311" s="97"/>
    </row>
    <row r="312">
      <c r="F312" s="97"/>
      <c r="H312" s="97"/>
      <c r="I312" s="97"/>
      <c r="J312" s="97"/>
      <c r="L312" s="97"/>
      <c r="M312" s="97"/>
      <c r="N312" s="97"/>
    </row>
    <row r="313">
      <c r="F313" s="97"/>
      <c r="H313" s="97"/>
      <c r="I313" s="97"/>
      <c r="J313" s="97"/>
      <c r="L313" s="97"/>
      <c r="M313" s="97"/>
      <c r="N313" s="97"/>
    </row>
    <row r="314">
      <c r="F314" s="97"/>
      <c r="H314" s="97"/>
      <c r="I314" s="97"/>
      <c r="J314" s="97"/>
      <c r="L314" s="97"/>
      <c r="M314" s="97"/>
      <c r="N314" s="97"/>
    </row>
    <row r="315">
      <c r="F315" s="97"/>
      <c r="H315" s="97"/>
      <c r="I315" s="97"/>
      <c r="J315" s="97"/>
      <c r="L315" s="97"/>
      <c r="M315" s="97"/>
      <c r="N315" s="97"/>
    </row>
    <row r="316">
      <c r="F316" s="97"/>
      <c r="H316" s="97"/>
      <c r="I316" s="97"/>
      <c r="J316" s="97"/>
      <c r="L316" s="97"/>
      <c r="M316" s="97"/>
      <c r="N316" s="97"/>
    </row>
    <row r="317">
      <c r="F317" s="97"/>
      <c r="H317" s="97"/>
      <c r="I317" s="97"/>
      <c r="J317" s="97"/>
      <c r="L317" s="97"/>
      <c r="M317" s="97"/>
      <c r="N317" s="97"/>
    </row>
    <row r="318">
      <c r="F318" s="97"/>
      <c r="H318" s="97"/>
      <c r="I318" s="97"/>
      <c r="J318" s="97"/>
      <c r="L318" s="97"/>
      <c r="M318" s="97"/>
      <c r="N318" s="97"/>
    </row>
    <row r="319">
      <c r="F319" s="97"/>
      <c r="H319" s="97"/>
      <c r="I319" s="97"/>
      <c r="J319" s="97"/>
      <c r="L319" s="97"/>
      <c r="M319" s="97"/>
      <c r="N319" s="97"/>
    </row>
    <row r="320">
      <c r="F320" s="97"/>
      <c r="H320" s="97"/>
      <c r="I320" s="97"/>
      <c r="J320" s="97"/>
      <c r="L320" s="97"/>
      <c r="M320" s="97"/>
      <c r="N320" s="97"/>
    </row>
    <row r="321">
      <c r="F321" s="97"/>
      <c r="H321" s="97"/>
      <c r="I321" s="97"/>
      <c r="J321" s="97"/>
      <c r="L321" s="97"/>
      <c r="M321" s="97"/>
      <c r="N321" s="97"/>
    </row>
    <row r="322">
      <c r="F322" s="97"/>
      <c r="H322" s="97"/>
      <c r="I322" s="97"/>
      <c r="J322" s="97"/>
      <c r="L322" s="97"/>
      <c r="M322" s="97"/>
      <c r="N322" s="97"/>
    </row>
    <row r="323">
      <c r="F323" s="97"/>
      <c r="H323" s="97"/>
      <c r="I323" s="97"/>
      <c r="J323" s="97"/>
      <c r="L323" s="97"/>
      <c r="M323" s="97"/>
      <c r="N323" s="97"/>
    </row>
    <row r="324">
      <c r="F324" s="97"/>
      <c r="H324" s="97"/>
      <c r="I324" s="97"/>
      <c r="J324" s="97"/>
      <c r="L324" s="97"/>
      <c r="M324" s="97"/>
      <c r="N324" s="97"/>
    </row>
    <row r="325">
      <c r="F325" s="97"/>
      <c r="H325" s="97"/>
      <c r="I325" s="97"/>
      <c r="J325" s="97"/>
      <c r="L325" s="97"/>
      <c r="M325" s="97"/>
      <c r="N325" s="97"/>
    </row>
    <row r="326">
      <c r="F326" s="97"/>
      <c r="H326" s="97"/>
      <c r="I326" s="97"/>
      <c r="J326" s="97"/>
      <c r="L326" s="97"/>
      <c r="M326" s="97"/>
      <c r="N326" s="97"/>
    </row>
    <row r="327">
      <c r="F327" s="97"/>
      <c r="H327" s="97"/>
      <c r="I327" s="97"/>
      <c r="J327" s="97"/>
      <c r="L327" s="97"/>
      <c r="M327" s="97"/>
      <c r="N327" s="97"/>
    </row>
    <row r="328">
      <c r="F328" s="97"/>
      <c r="H328" s="97"/>
      <c r="I328" s="97"/>
      <c r="J328" s="97"/>
      <c r="L328" s="97"/>
      <c r="M328" s="97"/>
      <c r="N328" s="97"/>
    </row>
    <row r="329">
      <c r="F329" s="97"/>
      <c r="H329" s="97"/>
      <c r="I329" s="97"/>
      <c r="J329" s="97"/>
      <c r="L329" s="97"/>
      <c r="M329" s="97"/>
      <c r="N329" s="97"/>
    </row>
    <row r="330">
      <c r="F330" s="97"/>
      <c r="H330" s="97"/>
      <c r="I330" s="97"/>
      <c r="J330" s="97"/>
      <c r="L330" s="97"/>
      <c r="M330" s="97"/>
      <c r="N330" s="97"/>
    </row>
    <row r="331">
      <c r="F331" s="97"/>
      <c r="H331" s="97"/>
      <c r="I331" s="97"/>
      <c r="J331" s="97"/>
      <c r="L331" s="97"/>
      <c r="M331" s="97"/>
      <c r="N331" s="97"/>
    </row>
    <row r="332">
      <c r="F332" s="97"/>
      <c r="H332" s="97"/>
      <c r="I332" s="97"/>
      <c r="J332" s="97"/>
      <c r="L332" s="97"/>
      <c r="M332" s="97"/>
      <c r="N332" s="97"/>
    </row>
    <row r="333">
      <c r="F333" s="97"/>
      <c r="H333" s="97"/>
      <c r="I333" s="97"/>
      <c r="J333" s="97"/>
      <c r="L333" s="97"/>
      <c r="M333" s="97"/>
      <c r="N333" s="97"/>
    </row>
    <row r="334">
      <c r="F334" s="97"/>
      <c r="H334" s="97"/>
      <c r="I334" s="97"/>
      <c r="J334" s="97"/>
      <c r="L334" s="97"/>
      <c r="M334" s="97"/>
      <c r="N334" s="97"/>
    </row>
    <row r="335">
      <c r="F335" s="97"/>
      <c r="H335" s="97"/>
      <c r="I335" s="97"/>
      <c r="J335" s="97"/>
      <c r="L335" s="97"/>
      <c r="M335" s="97"/>
      <c r="N335" s="97"/>
    </row>
    <row r="336">
      <c r="F336" s="97"/>
      <c r="H336" s="97"/>
      <c r="I336" s="97"/>
      <c r="J336" s="97"/>
      <c r="L336" s="97"/>
      <c r="M336" s="97"/>
      <c r="N336" s="97"/>
    </row>
    <row r="337">
      <c r="F337" s="97"/>
      <c r="H337" s="97"/>
      <c r="I337" s="97"/>
      <c r="J337" s="97"/>
      <c r="L337" s="97"/>
      <c r="M337" s="97"/>
      <c r="N337" s="97"/>
    </row>
    <row r="338">
      <c r="F338" s="97"/>
      <c r="H338" s="97"/>
      <c r="I338" s="97"/>
      <c r="J338" s="97"/>
      <c r="L338" s="97"/>
      <c r="M338" s="97"/>
      <c r="N338" s="97"/>
    </row>
    <row r="339">
      <c r="F339" s="97"/>
      <c r="H339" s="97"/>
      <c r="I339" s="97"/>
      <c r="J339" s="97"/>
      <c r="L339" s="97"/>
      <c r="M339" s="97"/>
      <c r="N339" s="97"/>
    </row>
    <row r="340">
      <c r="F340" s="97"/>
      <c r="H340" s="97"/>
      <c r="I340" s="97"/>
      <c r="J340" s="97"/>
      <c r="L340" s="97"/>
      <c r="M340" s="97"/>
      <c r="N340" s="97"/>
    </row>
    <row r="341">
      <c r="F341" s="97"/>
      <c r="H341" s="97"/>
      <c r="I341" s="97"/>
      <c r="J341" s="97"/>
      <c r="L341" s="97"/>
      <c r="M341" s="97"/>
      <c r="N341" s="97"/>
    </row>
    <row r="342">
      <c r="F342" s="97"/>
      <c r="H342" s="97"/>
      <c r="I342" s="97"/>
      <c r="J342" s="97"/>
      <c r="L342" s="97"/>
      <c r="M342" s="97"/>
      <c r="N342" s="97"/>
    </row>
    <row r="343">
      <c r="F343" s="97"/>
      <c r="H343" s="97"/>
      <c r="I343" s="97"/>
      <c r="J343" s="97"/>
      <c r="L343" s="97"/>
      <c r="M343" s="97"/>
      <c r="N343" s="97"/>
    </row>
    <row r="344">
      <c r="F344" s="97"/>
      <c r="H344" s="97"/>
      <c r="I344" s="97"/>
      <c r="J344" s="97"/>
      <c r="L344" s="97"/>
      <c r="M344" s="97"/>
      <c r="N344" s="97"/>
    </row>
    <row r="345">
      <c r="F345" s="97"/>
      <c r="H345" s="97"/>
      <c r="I345" s="97"/>
      <c r="J345" s="97"/>
      <c r="L345" s="97"/>
      <c r="M345" s="97"/>
      <c r="N345" s="97"/>
    </row>
    <row r="346">
      <c r="F346" s="97"/>
      <c r="H346" s="97"/>
      <c r="I346" s="97"/>
      <c r="J346" s="97"/>
      <c r="L346" s="97"/>
      <c r="M346" s="97"/>
      <c r="N346" s="97"/>
    </row>
    <row r="347">
      <c r="F347" s="97"/>
      <c r="H347" s="97"/>
      <c r="I347" s="97"/>
      <c r="J347" s="97"/>
      <c r="L347" s="97"/>
      <c r="M347" s="97"/>
      <c r="N347" s="97"/>
    </row>
    <row r="348">
      <c r="F348" s="97"/>
      <c r="H348" s="97"/>
      <c r="I348" s="97"/>
      <c r="J348" s="97"/>
      <c r="L348" s="97"/>
      <c r="M348" s="97"/>
      <c r="N348" s="97"/>
    </row>
    <row r="349">
      <c r="F349" s="97"/>
      <c r="H349" s="97"/>
      <c r="I349" s="97"/>
      <c r="J349" s="97"/>
      <c r="L349" s="97"/>
      <c r="M349" s="97"/>
      <c r="N349" s="97"/>
    </row>
    <row r="350">
      <c r="F350" s="97"/>
      <c r="H350" s="97"/>
      <c r="I350" s="97"/>
      <c r="J350" s="97"/>
      <c r="L350" s="97"/>
      <c r="M350" s="97"/>
      <c r="N350" s="97"/>
    </row>
    <row r="351">
      <c r="F351" s="97"/>
      <c r="H351" s="97"/>
      <c r="I351" s="97"/>
      <c r="J351" s="97"/>
      <c r="L351" s="97"/>
      <c r="M351" s="97"/>
      <c r="N351" s="97"/>
    </row>
    <row r="352">
      <c r="F352" s="97"/>
      <c r="H352" s="97"/>
      <c r="I352" s="97"/>
      <c r="J352" s="97"/>
      <c r="L352" s="97"/>
      <c r="M352" s="97"/>
      <c r="N352" s="97"/>
    </row>
    <row r="353">
      <c r="F353" s="97"/>
      <c r="H353" s="97"/>
      <c r="I353" s="97"/>
      <c r="J353" s="97"/>
      <c r="L353" s="97"/>
      <c r="M353" s="97"/>
      <c r="N353" s="97"/>
    </row>
    <row r="354">
      <c r="F354" s="97"/>
      <c r="H354" s="97"/>
      <c r="I354" s="97"/>
      <c r="J354" s="97"/>
      <c r="L354" s="97"/>
      <c r="M354" s="97"/>
      <c r="N354" s="97"/>
    </row>
    <row r="355">
      <c r="F355" s="97"/>
      <c r="H355" s="97"/>
      <c r="I355" s="97"/>
      <c r="J355" s="97"/>
      <c r="L355" s="97"/>
      <c r="M355" s="97"/>
      <c r="N355" s="97"/>
    </row>
    <row r="356">
      <c r="F356" s="97"/>
      <c r="H356" s="97"/>
      <c r="I356" s="97"/>
      <c r="J356" s="97"/>
      <c r="L356" s="97"/>
      <c r="M356" s="97"/>
      <c r="N356" s="97"/>
    </row>
    <row r="357">
      <c r="F357" s="97"/>
      <c r="H357" s="97"/>
      <c r="I357" s="97"/>
      <c r="J357" s="97"/>
      <c r="L357" s="97"/>
      <c r="M357" s="97"/>
      <c r="N357" s="97"/>
    </row>
    <row r="358">
      <c r="F358" s="97"/>
      <c r="H358" s="97"/>
      <c r="I358" s="97"/>
      <c r="J358" s="97"/>
      <c r="L358" s="97"/>
      <c r="M358" s="97"/>
      <c r="N358" s="97"/>
    </row>
    <row r="359">
      <c r="F359" s="97"/>
      <c r="H359" s="97"/>
      <c r="I359" s="97"/>
      <c r="J359" s="97"/>
      <c r="L359" s="97"/>
      <c r="M359" s="97"/>
      <c r="N359" s="97"/>
    </row>
    <row r="360">
      <c r="F360" s="97"/>
      <c r="H360" s="97"/>
      <c r="I360" s="97"/>
      <c r="J360" s="97"/>
      <c r="L360" s="97"/>
      <c r="M360" s="97"/>
      <c r="N360" s="97"/>
    </row>
    <row r="361">
      <c r="F361" s="97"/>
      <c r="H361" s="97"/>
      <c r="I361" s="97"/>
      <c r="J361" s="97"/>
      <c r="L361" s="97"/>
      <c r="M361" s="97"/>
      <c r="N361" s="97"/>
    </row>
    <row r="362">
      <c r="F362" s="97"/>
      <c r="H362" s="97"/>
      <c r="I362" s="97"/>
      <c r="J362" s="97"/>
      <c r="L362" s="97"/>
      <c r="M362" s="97"/>
      <c r="N362" s="97"/>
    </row>
    <row r="363">
      <c r="F363" s="97"/>
      <c r="H363" s="97"/>
      <c r="I363" s="97"/>
      <c r="J363" s="97"/>
      <c r="L363" s="97"/>
      <c r="M363" s="97"/>
      <c r="N363" s="97"/>
    </row>
    <row r="364">
      <c r="F364" s="97"/>
      <c r="H364" s="97"/>
      <c r="I364" s="97"/>
      <c r="J364" s="97"/>
      <c r="L364" s="97"/>
      <c r="M364" s="97"/>
      <c r="N364" s="97"/>
    </row>
    <row r="365">
      <c r="F365" s="97"/>
      <c r="H365" s="97"/>
      <c r="I365" s="97"/>
      <c r="J365" s="97"/>
      <c r="L365" s="97"/>
      <c r="M365" s="97"/>
      <c r="N365" s="97"/>
    </row>
    <row r="366">
      <c r="F366" s="97"/>
      <c r="H366" s="97"/>
      <c r="I366" s="97"/>
      <c r="J366" s="97"/>
      <c r="L366" s="97"/>
      <c r="M366" s="97"/>
      <c r="N366" s="97"/>
    </row>
    <row r="367">
      <c r="F367" s="97"/>
      <c r="H367" s="97"/>
      <c r="I367" s="97"/>
      <c r="J367" s="97"/>
      <c r="L367" s="97"/>
      <c r="M367" s="97"/>
      <c r="N367" s="97"/>
    </row>
    <row r="368">
      <c r="F368" s="97"/>
      <c r="H368" s="97"/>
      <c r="I368" s="97"/>
      <c r="J368" s="97"/>
      <c r="L368" s="97"/>
      <c r="M368" s="97"/>
      <c r="N368" s="97"/>
    </row>
    <row r="369">
      <c r="F369" s="97"/>
      <c r="H369" s="97"/>
      <c r="I369" s="97"/>
      <c r="J369" s="97"/>
      <c r="L369" s="97"/>
      <c r="M369" s="97"/>
      <c r="N369" s="97"/>
    </row>
    <row r="370">
      <c r="F370" s="97"/>
      <c r="H370" s="97"/>
      <c r="I370" s="97"/>
      <c r="J370" s="97"/>
      <c r="L370" s="97"/>
      <c r="M370" s="97"/>
      <c r="N370" s="97"/>
    </row>
    <row r="371">
      <c r="F371" s="97"/>
      <c r="H371" s="97"/>
      <c r="I371" s="97"/>
      <c r="J371" s="97"/>
      <c r="L371" s="97"/>
      <c r="M371" s="97"/>
      <c r="N371" s="97"/>
    </row>
    <row r="372">
      <c r="F372" s="97"/>
      <c r="H372" s="97"/>
      <c r="I372" s="97"/>
      <c r="J372" s="97"/>
      <c r="L372" s="97"/>
      <c r="M372" s="97"/>
      <c r="N372" s="97"/>
    </row>
    <row r="373">
      <c r="F373" s="97"/>
      <c r="H373" s="97"/>
      <c r="I373" s="97"/>
      <c r="J373" s="97"/>
      <c r="L373" s="97"/>
      <c r="M373" s="97"/>
      <c r="N373" s="97"/>
    </row>
    <row r="374">
      <c r="F374" s="97"/>
      <c r="H374" s="97"/>
      <c r="I374" s="97"/>
      <c r="J374" s="97"/>
      <c r="L374" s="97"/>
      <c r="M374" s="97"/>
      <c r="N374" s="97"/>
    </row>
    <row r="375">
      <c r="F375" s="97"/>
      <c r="H375" s="97"/>
      <c r="I375" s="97"/>
      <c r="J375" s="97"/>
      <c r="L375" s="97"/>
      <c r="M375" s="97"/>
      <c r="N375" s="97"/>
    </row>
    <row r="376">
      <c r="F376" s="97"/>
      <c r="H376" s="97"/>
      <c r="I376" s="97"/>
      <c r="J376" s="97"/>
      <c r="L376" s="97"/>
      <c r="M376" s="97"/>
      <c r="N376" s="97"/>
    </row>
    <row r="377">
      <c r="F377" s="97"/>
      <c r="H377" s="97"/>
      <c r="I377" s="97"/>
      <c r="J377" s="97"/>
      <c r="L377" s="97"/>
      <c r="M377" s="97"/>
      <c r="N377" s="97"/>
    </row>
    <row r="378">
      <c r="F378" s="97"/>
      <c r="H378" s="97"/>
      <c r="I378" s="97"/>
      <c r="J378" s="97"/>
      <c r="L378" s="97"/>
      <c r="M378" s="97"/>
      <c r="N378" s="97"/>
    </row>
    <row r="379">
      <c r="F379" s="97"/>
      <c r="H379" s="97"/>
      <c r="I379" s="97"/>
      <c r="J379" s="97"/>
      <c r="L379" s="97"/>
      <c r="M379" s="97"/>
      <c r="N379" s="97"/>
    </row>
    <row r="380">
      <c r="F380" s="97"/>
      <c r="H380" s="97"/>
      <c r="I380" s="97"/>
      <c r="J380" s="97"/>
      <c r="L380" s="97"/>
      <c r="M380" s="97"/>
      <c r="N380" s="97"/>
    </row>
    <row r="381">
      <c r="F381" s="97"/>
      <c r="H381" s="97"/>
      <c r="I381" s="97"/>
      <c r="J381" s="97"/>
      <c r="L381" s="97"/>
      <c r="M381" s="97"/>
      <c r="N381" s="97"/>
    </row>
    <row r="382">
      <c r="F382" s="97"/>
      <c r="H382" s="97"/>
      <c r="I382" s="97"/>
      <c r="J382" s="97"/>
      <c r="L382" s="97"/>
      <c r="M382" s="97"/>
      <c r="N382" s="97"/>
    </row>
    <row r="383">
      <c r="F383" s="97"/>
      <c r="H383" s="97"/>
      <c r="I383" s="97"/>
      <c r="J383" s="97"/>
      <c r="L383" s="97"/>
      <c r="M383" s="97"/>
      <c r="N383" s="97"/>
    </row>
    <row r="384">
      <c r="F384" s="97"/>
      <c r="H384" s="97"/>
      <c r="I384" s="97"/>
      <c r="J384" s="97"/>
      <c r="L384" s="97"/>
      <c r="M384" s="97"/>
      <c r="N384" s="97"/>
    </row>
    <row r="385">
      <c r="F385" s="97"/>
      <c r="H385" s="97"/>
      <c r="I385" s="97"/>
      <c r="J385" s="97"/>
      <c r="L385" s="97"/>
      <c r="M385" s="97"/>
      <c r="N385" s="97"/>
    </row>
    <row r="386">
      <c r="F386" s="97"/>
      <c r="H386" s="97"/>
      <c r="I386" s="97"/>
      <c r="J386" s="97"/>
      <c r="L386" s="97"/>
      <c r="M386" s="97"/>
      <c r="N386" s="97"/>
    </row>
    <row r="387">
      <c r="F387" s="97"/>
      <c r="H387" s="97"/>
      <c r="I387" s="97"/>
      <c r="J387" s="97"/>
      <c r="L387" s="97"/>
      <c r="M387" s="97"/>
      <c r="N387" s="97"/>
    </row>
    <row r="388">
      <c r="F388" s="97"/>
      <c r="H388" s="97"/>
      <c r="I388" s="97"/>
      <c r="J388" s="97"/>
      <c r="L388" s="97"/>
      <c r="M388" s="97"/>
      <c r="N388" s="97"/>
    </row>
    <row r="389">
      <c r="F389" s="97"/>
      <c r="H389" s="97"/>
      <c r="I389" s="97"/>
      <c r="J389" s="97"/>
      <c r="L389" s="97"/>
      <c r="M389" s="97"/>
      <c r="N389" s="97"/>
    </row>
    <row r="390">
      <c r="F390" s="97"/>
      <c r="H390" s="97"/>
      <c r="I390" s="97"/>
      <c r="J390" s="97"/>
      <c r="L390" s="97"/>
      <c r="M390" s="97"/>
      <c r="N390" s="97"/>
    </row>
    <row r="391">
      <c r="F391" s="97"/>
      <c r="H391" s="97"/>
      <c r="I391" s="97"/>
      <c r="J391" s="97"/>
      <c r="L391" s="97"/>
      <c r="M391" s="97"/>
      <c r="N391" s="97"/>
    </row>
    <row r="392">
      <c r="F392" s="97"/>
      <c r="H392" s="97"/>
      <c r="I392" s="97"/>
      <c r="J392" s="97"/>
      <c r="L392" s="97"/>
      <c r="M392" s="97"/>
      <c r="N392" s="97"/>
    </row>
    <row r="393">
      <c r="F393" s="97"/>
      <c r="H393" s="97"/>
      <c r="I393" s="97"/>
      <c r="J393" s="97"/>
      <c r="L393" s="97"/>
      <c r="M393" s="97"/>
      <c r="N393" s="97"/>
    </row>
    <row r="394">
      <c r="F394" s="97"/>
      <c r="H394" s="97"/>
      <c r="I394" s="97"/>
      <c r="J394" s="97"/>
      <c r="L394" s="97"/>
      <c r="M394" s="97"/>
      <c r="N394" s="97"/>
    </row>
    <row r="395">
      <c r="F395" s="97"/>
      <c r="H395" s="97"/>
      <c r="I395" s="97"/>
      <c r="J395" s="97"/>
      <c r="L395" s="97"/>
      <c r="M395" s="97"/>
      <c r="N395" s="97"/>
    </row>
    <row r="396">
      <c r="F396" s="97"/>
      <c r="H396" s="97"/>
      <c r="I396" s="97"/>
      <c r="J396" s="97"/>
      <c r="L396" s="97"/>
      <c r="M396" s="97"/>
      <c r="N396" s="97"/>
    </row>
    <row r="397">
      <c r="F397" s="97"/>
      <c r="H397" s="97"/>
      <c r="I397" s="97"/>
      <c r="J397" s="97"/>
      <c r="L397" s="97"/>
      <c r="M397" s="97"/>
      <c r="N397" s="97"/>
    </row>
    <row r="398">
      <c r="F398" s="97"/>
      <c r="H398" s="97"/>
      <c r="I398" s="97"/>
      <c r="J398" s="97"/>
      <c r="L398" s="97"/>
      <c r="M398" s="97"/>
      <c r="N398" s="97"/>
    </row>
    <row r="399">
      <c r="F399" s="97"/>
      <c r="H399" s="97"/>
      <c r="I399" s="97"/>
      <c r="J399" s="97"/>
      <c r="L399" s="97"/>
      <c r="M399" s="97"/>
      <c r="N399" s="97"/>
    </row>
    <row r="400">
      <c r="F400" s="97"/>
      <c r="H400" s="97"/>
      <c r="I400" s="97"/>
      <c r="J400" s="97"/>
      <c r="L400" s="97"/>
      <c r="M400" s="97"/>
      <c r="N400" s="97"/>
    </row>
    <row r="401">
      <c r="F401" s="97"/>
      <c r="H401" s="97"/>
      <c r="I401" s="97"/>
      <c r="J401" s="97"/>
      <c r="L401" s="97"/>
      <c r="M401" s="97"/>
      <c r="N401" s="97"/>
    </row>
    <row r="402">
      <c r="F402" s="97"/>
      <c r="H402" s="97"/>
      <c r="I402" s="97"/>
      <c r="J402" s="97"/>
      <c r="L402" s="97"/>
      <c r="M402" s="97"/>
      <c r="N402" s="97"/>
    </row>
    <row r="403">
      <c r="F403" s="97"/>
      <c r="H403" s="97"/>
      <c r="I403" s="97"/>
      <c r="J403" s="97"/>
      <c r="L403" s="97"/>
      <c r="M403" s="97"/>
      <c r="N403" s="97"/>
    </row>
    <row r="404">
      <c r="F404" s="97"/>
      <c r="H404" s="97"/>
      <c r="I404" s="97"/>
      <c r="J404" s="97"/>
      <c r="L404" s="97"/>
      <c r="M404" s="97"/>
      <c r="N404" s="97"/>
    </row>
    <row r="405">
      <c r="F405" s="97"/>
      <c r="H405" s="97"/>
      <c r="I405" s="97"/>
      <c r="J405" s="97"/>
      <c r="L405" s="97"/>
      <c r="M405" s="97"/>
      <c r="N405" s="97"/>
    </row>
    <row r="406">
      <c r="F406" s="97"/>
      <c r="H406" s="97"/>
      <c r="I406" s="97"/>
      <c r="J406" s="97"/>
      <c r="L406" s="97"/>
      <c r="M406" s="97"/>
      <c r="N406" s="97"/>
    </row>
    <row r="407">
      <c r="F407" s="97"/>
      <c r="H407" s="97"/>
      <c r="I407" s="97"/>
      <c r="J407" s="97"/>
      <c r="L407" s="97"/>
      <c r="M407" s="97"/>
      <c r="N407" s="97"/>
    </row>
    <row r="408">
      <c r="F408" s="97"/>
      <c r="H408" s="97"/>
      <c r="I408" s="97"/>
      <c r="J408" s="97"/>
      <c r="L408" s="97"/>
      <c r="M408" s="97"/>
      <c r="N408" s="97"/>
    </row>
    <row r="409">
      <c r="F409" s="97"/>
      <c r="H409" s="97"/>
      <c r="I409" s="97"/>
      <c r="J409" s="97"/>
      <c r="L409" s="97"/>
      <c r="M409" s="97"/>
      <c r="N409" s="97"/>
    </row>
    <row r="410">
      <c r="F410" s="97"/>
      <c r="H410" s="97"/>
      <c r="I410" s="97"/>
      <c r="J410" s="97"/>
      <c r="L410" s="97"/>
      <c r="M410" s="97"/>
      <c r="N410" s="97"/>
    </row>
    <row r="411">
      <c r="F411" s="97"/>
      <c r="H411" s="97"/>
      <c r="I411" s="97"/>
      <c r="J411" s="97"/>
      <c r="L411" s="97"/>
      <c r="M411" s="97"/>
      <c r="N411" s="97"/>
    </row>
    <row r="412">
      <c r="F412" s="97"/>
      <c r="H412" s="97"/>
      <c r="I412" s="97"/>
      <c r="J412" s="97"/>
      <c r="L412" s="97"/>
      <c r="M412" s="97"/>
      <c r="N412" s="97"/>
    </row>
    <row r="413">
      <c r="F413" s="97"/>
      <c r="H413" s="97"/>
      <c r="I413" s="97"/>
      <c r="J413" s="97"/>
      <c r="L413" s="97"/>
      <c r="M413" s="97"/>
      <c r="N413" s="97"/>
    </row>
    <row r="414">
      <c r="F414" s="97"/>
      <c r="H414" s="97"/>
      <c r="I414" s="97"/>
      <c r="J414" s="97"/>
      <c r="L414" s="97"/>
      <c r="M414" s="97"/>
      <c r="N414" s="97"/>
    </row>
    <row r="415">
      <c r="F415" s="97"/>
      <c r="H415" s="97"/>
      <c r="I415" s="97"/>
      <c r="J415" s="97"/>
      <c r="L415" s="97"/>
      <c r="M415" s="97"/>
      <c r="N415" s="97"/>
    </row>
    <row r="416">
      <c r="F416" s="97"/>
      <c r="H416" s="97"/>
      <c r="I416" s="97"/>
      <c r="J416" s="97"/>
      <c r="L416" s="97"/>
      <c r="M416" s="97"/>
      <c r="N416" s="97"/>
    </row>
    <row r="417">
      <c r="F417" s="97"/>
      <c r="H417" s="97"/>
      <c r="I417" s="97"/>
      <c r="J417" s="97"/>
      <c r="L417" s="97"/>
      <c r="M417" s="97"/>
      <c r="N417" s="97"/>
    </row>
    <row r="418">
      <c r="F418" s="97"/>
      <c r="H418" s="97"/>
      <c r="I418" s="97"/>
      <c r="J418" s="97"/>
      <c r="L418" s="97"/>
      <c r="M418" s="97"/>
      <c r="N418" s="97"/>
    </row>
    <row r="419">
      <c r="F419" s="97"/>
      <c r="H419" s="97"/>
      <c r="I419" s="97"/>
      <c r="J419" s="97"/>
      <c r="L419" s="97"/>
      <c r="M419" s="97"/>
      <c r="N419" s="97"/>
    </row>
    <row r="420">
      <c r="F420" s="97"/>
      <c r="H420" s="97"/>
      <c r="I420" s="97"/>
      <c r="J420" s="97"/>
      <c r="L420" s="97"/>
      <c r="M420" s="97"/>
      <c r="N420" s="97"/>
    </row>
    <row r="421">
      <c r="F421" s="97"/>
      <c r="H421" s="97"/>
      <c r="I421" s="97"/>
      <c r="J421" s="97"/>
      <c r="L421" s="97"/>
      <c r="M421" s="97"/>
      <c r="N421" s="97"/>
    </row>
    <row r="422">
      <c r="F422" s="97"/>
      <c r="H422" s="97"/>
      <c r="I422" s="97"/>
      <c r="J422" s="97"/>
      <c r="L422" s="97"/>
      <c r="M422" s="97"/>
      <c r="N422" s="97"/>
    </row>
    <row r="423">
      <c r="F423" s="97"/>
      <c r="H423" s="97"/>
      <c r="I423" s="97"/>
      <c r="J423" s="97"/>
      <c r="L423" s="97"/>
      <c r="M423" s="97"/>
      <c r="N423" s="97"/>
    </row>
    <row r="424">
      <c r="F424" s="97"/>
      <c r="H424" s="97"/>
      <c r="I424" s="97"/>
      <c r="J424" s="97"/>
      <c r="L424" s="97"/>
      <c r="M424" s="97"/>
      <c r="N424" s="97"/>
    </row>
    <row r="425">
      <c r="F425" s="97"/>
      <c r="H425" s="97"/>
      <c r="I425" s="97"/>
      <c r="J425" s="97"/>
      <c r="L425" s="97"/>
      <c r="M425" s="97"/>
      <c r="N425" s="97"/>
    </row>
    <row r="426">
      <c r="F426" s="97"/>
      <c r="H426" s="97"/>
      <c r="I426" s="97"/>
      <c r="J426" s="97"/>
      <c r="L426" s="97"/>
      <c r="M426" s="97"/>
      <c r="N426" s="97"/>
    </row>
    <row r="427">
      <c r="F427" s="97"/>
      <c r="H427" s="97"/>
      <c r="I427" s="97"/>
      <c r="J427" s="97"/>
      <c r="L427" s="97"/>
      <c r="M427" s="97"/>
      <c r="N427" s="97"/>
    </row>
    <row r="428">
      <c r="F428" s="97"/>
      <c r="H428" s="97"/>
      <c r="I428" s="97"/>
      <c r="J428" s="97"/>
      <c r="L428" s="97"/>
      <c r="M428" s="97"/>
      <c r="N428" s="97"/>
    </row>
    <row r="429">
      <c r="F429" s="97"/>
      <c r="H429" s="97"/>
      <c r="I429" s="97"/>
      <c r="J429" s="97"/>
      <c r="L429" s="97"/>
      <c r="M429" s="97"/>
      <c r="N429" s="97"/>
    </row>
    <row r="430">
      <c r="F430" s="97"/>
      <c r="H430" s="97"/>
      <c r="I430" s="97"/>
      <c r="J430" s="97"/>
      <c r="L430" s="97"/>
      <c r="M430" s="97"/>
      <c r="N430" s="97"/>
    </row>
    <row r="431">
      <c r="F431" s="97"/>
      <c r="H431" s="97"/>
      <c r="I431" s="97"/>
      <c r="J431" s="97"/>
      <c r="L431" s="97"/>
      <c r="M431" s="97"/>
      <c r="N431" s="97"/>
    </row>
    <row r="432">
      <c r="F432" s="97"/>
      <c r="H432" s="97"/>
      <c r="I432" s="97"/>
      <c r="J432" s="97"/>
      <c r="L432" s="97"/>
      <c r="M432" s="97"/>
      <c r="N432" s="97"/>
    </row>
    <row r="433">
      <c r="F433" s="97"/>
      <c r="H433" s="97"/>
      <c r="I433" s="97"/>
      <c r="J433" s="97"/>
      <c r="L433" s="97"/>
      <c r="M433" s="97"/>
      <c r="N433" s="97"/>
    </row>
    <row r="434">
      <c r="F434" s="97"/>
      <c r="H434" s="97"/>
      <c r="I434" s="97"/>
      <c r="J434" s="97"/>
      <c r="L434" s="97"/>
      <c r="M434" s="97"/>
      <c r="N434" s="97"/>
    </row>
    <row r="435">
      <c r="F435" s="97"/>
      <c r="H435" s="97"/>
      <c r="I435" s="97"/>
      <c r="J435" s="97"/>
      <c r="L435" s="97"/>
      <c r="M435" s="97"/>
      <c r="N435" s="97"/>
    </row>
    <row r="436">
      <c r="F436" s="97"/>
      <c r="H436" s="97"/>
      <c r="I436" s="97"/>
      <c r="J436" s="97"/>
      <c r="L436" s="97"/>
      <c r="M436" s="97"/>
      <c r="N436" s="97"/>
    </row>
    <row r="437">
      <c r="F437" s="97"/>
      <c r="H437" s="97"/>
      <c r="I437" s="97"/>
      <c r="J437" s="97"/>
      <c r="L437" s="97"/>
      <c r="M437" s="97"/>
      <c r="N437" s="97"/>
    </row>
    <row r="438">
      <c r="F438" s="97"/>
      <c r="H438" s="97"/>
      <c r="I438" s="97"/>
      <c r="J438" s="97"/>
      <c r="L438" s="97"/>
      <c r="M438" s="97"/>
      <c r="N438" s="97"/>
    </row>
    <row r="439">
      <c r="F439" s="97"/>
      <c r="H439" s="97"/>
      <c r="I439" s="97"/>
      <c r="J439" s="97"/>
      <c r="L439" s="97"/>
      <c r="M439" s="97"/>
      <c r="N439" s="97"/>
    </row>
    <row r="440">
      <c r="F440" s="97"/>
      <c r="H440" s="97"/>
      <c r="I440" s="97"/>
      <c r="J440" s="97"/>
      <c r="L440" s="97"/>
      <c r="M440" s="97"/>
      <c r="N440" s="97"/>
    </row>
    <row r="441">
      <c r="F441" s="97"/>
      <c r="H441" s="97"/>
      <c r="I441" s="97"/>
      <c r="J441" s="97"/>
      <c r="L441" s="97"/>
      <c r="M441" s="97"/>
      <c r="N441" s="97"/>
    </row>
    <row r="442">
      <c r="F442" s="97"/>
      <c r="H442" s="97"/>
      <c r="I442" s="97"/>
      <c r="J442" s="97"/>
      <c r="L442" s="97"/>
      <c r="M442" s="97"/>
      <c r="N442" s="97"/>
    </row>
    <row r="443">
      <c r="F443" s="97"/>
      <c r="H443" s="97"/>
      <c r="I443" s="97"/>
      <c r="J443" s="97"/>
      <c r="L443" s="97"/>
      <c r="M443" s="97"/>
      <c r="N443" s="97"/>
    </row>
    <row r="444">
      <c r="F444" s="97"/>
      <c r="H444" s="97"/>
      <c r="I444" s="97"/>
      <c r="J444" s="97"/>
      <c r="L444" s="97"/>
      <c r="M444" s="97"/>
      <c r="N444" s="97"/>
    </row>
    <row r="445">
      <c r="F445" s="97"/>
      <c r="H445" s="97"/>
      <c r="I445" s="97"/>
      <c r="J445" s="97"/>
      <c r="L445" s="97"/>
      <c r="M445" s="97"/>
      <c r="N445" s="97"/>
    </row>
    <row r="446">
      <c r="F446" s="97"/>
      <c r="H446" s="97"/>
      <c r="I446" s="97"/>
      <c r="J446" s="97"/>
      <c r="L446" s="97"/>
      <c r="M446" s="97"/>
      <c r="N446" s="97"/>
    </row>
    <row r="447">
      <c r="F447" s="97"/>
      <c r="H447" s="97"/>
      <c r="I447" s="97"/>
      <c r="J447" s="97"/>
      <c r="L447" s="97"/>
      <c r="M447" s="97"/>
      <c r="N447" s="97"/>
    </row>
    <row r="448">
      <c r="F448" s="97"/>
      <c r="H448" s="97"/>
      <c r="I448" s="97"/>
      <c r="J448" s="97"/>
      <c r="L448" s="97"/>
      <c r="M448" s="97"/>
      <c r="N448" s="97"/>
    </row>
    <row r="449">
      <c r="F449" s="97"/>
      <c r="H449" s="97"/>
      <c r="I449" s="97"/>
      <c r="J449" s="97"/>
      <c r="L449" s="97"/>
      <c r="M449" s="97"/>
      <c r="N449" s="97"/>
    </row>
    <row r="450">
      <c r="F450" s="97"/>
      <c r="H450" s="97"/>
      <c r="I450" s="97"/>
      <c r="J450" s="97"/>
      <c r="L450" s="97"/>
      <c r="M450" s="97"/>
      <c r="N450" s="97"/>
    </row>
    <row r="451">
      <c r="F451" s="97"/>
      <c r="H451" s="97"/>
      <c r="I451" s="97"/>
      <c r="J451" s="97"/>
      <c r="L451" s="97"/>
      <c r="M451" s="97"/>
      <c r="N451" s="97"/>
    </row>
    <row r="452">
      <c r="F452" s="97"/>
      <c r="H452" s="97"/>
      <c r="I452" s="97"/>
      <c r="J452" s="97"/>
      <c r="L452" s="97"/>
      <c r="M452" s="97"/>
      <c r="N452" s="97"/>
    </row>
    <row r="453">
      <c r="F453" s="97"/>
      <c r="H453" s="97"/>
      <c r="I453" s="97"/>
      <c r="J453" s="97"/>
      <c r="L453" s="97"/>
      <c r="M453" s="97"/>
      <c r="N453" s="97"/>
    </row>
    <row r="454">
      <c r="F454" s="97"/>
      <c r="H454" s="97"/>
      <c r="I454" s="97"/>
      <c r="J454" s="97"/>
      <c r="L454" s="97"/>
      <c r="M454" s="97"/>
      <c r="N454" s="97"/>
    </row>
    <row r="455">
      <c r="F455" s="97"/>
      <c r="H455" s="97"/>
      <c r="I455" s="97"/>
      <c r="J455" s="97"/>
      <c r="L455" s="97"/>
      <c r="M455" s="97"/>
      <c r="N455" s="97"/>
    </row>
    <row r="456">
      <c r="F456" s="97"/>
      <c r="H456" s="97"/>
      <c r="I456" s="97"/>
      <c r="J456" s="97"/>
      <c r="L456" s="97"/>
      <c r="M456" s="97"/>
      <c r="N456" s="97"/>
    </row>
    <row r="457">
      <c r="F457" s="97"/>
      <c r="H457" s="97"/>
      <c r="I457" s="97"/>
      <c r="J457" s="97"/>
      <c r="L457" s="97"/>
      <c r="M457" s="97"/>
      <c r="N457" s="97"/>
    </row>
    <row r="458">
      <c r="F458" s="97"/>
      <c r="H458" s="97"/>
      <c r="I458" s="97"/>
      <c r="J458" s="97"/>
      <c r="L458" s="97"/>
      <c r="M458" s="97"/>
      <c r="N458" s="97"/>
    </row>
    <row r="459">
      <c r="F459" s="97"/>
      <c r="H459" s="97"/>
      <c r="I459" s="97"/>
      <c r="J459" s="97"/>
      <c r="L459" s="97"/>
      <c r="M459" s="97"/>
      <c r="N459" s="97"/>
    </row>
    <row r="460">
      <c r="F460" s="97"/>
      <c r="H460" s="97"/>
      <c r="I460" s="97"/>
      <c r="J460" s="97"/>
      <c r="L460" s="97"/>
      <c r="M460" s="97"/>
      <c r="N460" s="97"/>
    </row>
    <row r="461">
      <c r="F461" s="97"/>
      <c r="H461" s="97"/>
      <c r="I461" s="97"/>
      <c r="J461" s="97"/>
      <c r="L461" s="97"/>
      <c r="M461" s="97"/>
      <c r="N461" s="97"/>
    </row>
    <row r="462">
      <c r="F462" s="97"/>
      <c r="H462" s="97"/>
      <c r="I462" s="97"/>
      <c r="J462" s="97"/>
      <c r="L462" s="97"/>
      <c r="M462" s="97"/>
      <c r="N462" s="97"/>
    </row>
    <row r="463">
      <c r="F463" s="97"/>
      <c r="H463" s="97"/>
      <c r="I463" s="97"/>
      <c r="J463" s="97"/>
      <c r="L463" s="97"/>
      <c r="M463" s="97"/>
      <c r="N463" s="97"/>
    </row>
    <row r="464">
      <c r="F464" s="97"/>
      <c r="H464" s="97"/>
      <c r="I464" s="97"/>
      <c r="J464" s="97"/>
      <c r="L464" s="97"/>
      <c r="M464" s="97"/>
      <c r="N464" s="97"/>
    </row>
    <row r="465">
      <c r="F465" s="97"/>
      <c r="H465" s="97"/>
      <c r="I465" s="97"/>
      <c r="J465" s="97"/>
      <c r="L465" s="97"/>
      <c r="M465" s="97"/>
      <c r="N465" s="97"/>
    </row>
    <row r="466">
      <c r="F466" s="97"/>
      <c r="H466" s="97"/>
      <c r="I466" s="97"/>
      <c r="J466" s="97"/>
      <c r="L466" s="97"/>
      <c r="M466" s="97"/>
      <c r="N466" s="97"/>
    </row>
    <row r="467">
      <c r="F467" s="97"/>
      <c r="H467" s="97"/>
      <c r="I467" s="97"/>
      <c r="J467" s="97"/>
      <c r="L467" s="97"/>
      <c r="M467" s="97"/>
      <c r="N467" s="97"/>
    </row>
    <row r="468">
      <c r="F468" s="97"/>
      <c r="H468" s="97"/>
      <c r="I468" s="97"/>
      <c r="J468" s="97"/>
      <c r="L468" s="97"/>
      <c r="M468" s="97"/>
      <c r="N468" s="97"/>
    </row>
    <row r="469">
      <c r="F469" s="97"/>
      <c r="H469" s="97"/>
      <c r="I469" s="97"/>
      <c r="J469" s="97"/>
      <c r="L469" s="97"/>
      <c r="M469" s="97"/>
      <c r="N469" s="97"/>
    </row>
    <row r="470">
      <c r="F470" s="97"/>
      <c r="H470" s="97"/>
      <c r="I470" s="97"/>
      <c r="J470" s="97"/>
      <c r="L470" s="97"/>
      <c r="M470" s="97"/>
      <c r="N470" s="97"/>
    </row>
    <row r="471">
      <c r="F471" s="97"/>
      <c r="H471" s="97"/>
      <c r="I471" s="97"/>
      <c r="J471" s="97"/>
      <c r="L471" s="97"/>
      <c r="M471" s="97"/>
      <c r="N471" s="97"/>
    </row>
    <row r="472">
      <c r="F472" s="97"/>
      <c r="H472" s="97"/>
      <c r="I472" s="97"/>
      <c r="J472" s="97"/>
      <c r="L472" s="97"/>
      <c r="M472" s="97"/>
      <c r="N472" s="97"/>
    </row>
    <row r="473">
      <c r="F473" s="97"/>
      <c r="H473" s="97"/>
      <c r="I473" s="97"/>
      <c r="J473" s="97"/>
      <c r="L473" s="97"/>
      <c r="M473" s="97"/>
      <c r="N473" s="97"/>
    </row>
    <row r="474">
      <c r="F474" s="97"/>
      <c r="H474" s="97"/>
      <c r="I474" s="97"/>
      <c r="J474" s="97"/>
      <c r="L474" s="97"/>
      <c r="M474" s="97"/>
      <c r="N474" s="97"/>
    </row>
    <row r="475">
      <c r="F475" s="97"/>
      <c r="H475" s="97"/>
      <c r="I475" s="97"/>
      <c r="J475" s="97"/>
      <c r="L475" s="97"/>
      <c r="M475" s="97"/>
      <c r="N475" s="97"/>
    </row>
    <row r="476">
      <c r="F476" s="97"/>
      <c r="H476" s="97"/>
      <c r="I476" s="97"/>
      <c r="J476" s="97"/>
      <c r="L476" s="97"/>
      <c r="M476" s="97"/>
      <c r="N476" s="97"/>
    </row>
    <row r="477">
      <c r="F477" s="97"/>
      <c r="H477" s="97"/>
      <c r="I477" s="97"/>
      <c r="J477" s="97"/>
      <c r="L477" s="97"/>
      <c r="M477" s="97"/>
      <c r="N477" s="97"/>
    </row>
    <row r="478">
      <c r="F478" s="97"/>
      <c r="H478" s="97"/>
      <c r="I478" s="97"/>
      <c r="J478" s="97"/>
      <c r="L478" s="97"/>
      <c r="M478" s="97"/>
      <c r="N478" s="97"/>
    </row>
    <row r="479">
      <c r="F479" s="97"/>
      <c r="H479" s="97"/>
      <c r="I479" s="97"/>
      <c r="J479" s="97"/>
      <c r="L479" s="97"/>
      <c r="M479" s="97"/>
      <c r="N479" s="97"/>
    </row>
    <row r="480">
      <c r="F480" s="97"/>
      <c r="H480" s="97"/>
      <c r="I480" s="97"/>
      <c r="J480" s="97"/>
      <c r="L480" s="97"/>
      <c r="M480" s="97"/>
      <c r="N480" s="97"/>
    </row>
    <row r="481">
      <c r="F481" s="97"/>
      <c r="H481" s="97"/>
      <c r="I481" s="97"/>
      <c r="J481" s="97"/>
      <c r="L481" s="97"/>
      <c r="M481" s="97"/>
      <c r="N481" s="97"/>
    </row>
    <row r="482">
      <c r="F482" s="97"/>
      <c r="H482" s="97"/>
      <c r="I482" s="97"/>
      <c r="J482" s="97"/>
      <c r="L482" s="97"/>
      <c r="M482" s="97"/>
      <c r="N482" s="97"/>
    </row>
    <row r="483">
      <c r="F483" s="97"/>
      <c r="H483" s="97"/>
      <c r="I483" s="97"/>
      <c r="J483" s="97"/>
      <c r="L483" s="97"/>
      <c r="M483" s="97"/>
      <c r="N483" s="97"/>
    </row>
    <row r="484">
      <c r="F484" s="97"/>
      <c r="H484" s="97"/>
      <c r="I484" s="97"/>
      <c r="J484" s="97"/>
      <c r="L484" s="97"/>
      <c r="M484" s="97"/>
      <c r="N484" s="97"/>
    </row>
    <row r="485">
      <c r="F485" s="97"/>
      <c r="H485" s="97"/>
      <c r="I485" s="97"/>
      <c r="J485" s="97"/>
      <c r="L485" s="97"/>
      <c r="M485" s="97"/>
      <c r="N485" s="97"/>
    </row>
    <row r="486">
      <c r="F486" s="97"/>
      <c r="H486" s="97"/>
      <c r="I486" s="97"/>
      <c r="J486" s="97"/>
      <c r="L486" s="97"/>
      <c r="M486" s="97"/>
      <c r="N486" s="97"/>
    </row>
    <row r="487">
      <c r="F487" s="97"/>
      <c r="H487" s="97"/>
      <c r="I487" s="97"/>
      <c r="J487" s="97"/>
      <c r="L487" s="97"/>
      <c r="M487" s="97"/>
      <c r="N487" s="97"/>
    </row>
    <row r="488">
      <c r="F488" s="97"/>
      <c r="H488" s="97"/>
      <c r="I488" s="97"/>
      <c r="J488" s="97"/>
      <c r="L488" s="97"/>
      <c r="M488" s="97"/>
      <c r="N488" s="97"/>
    </row>
    <row r="489">
      <c r="F489" s="97"/>
      <c r="H489" s="97"/>
      <c r="I489" s="97"/>
      <c r="J489" s="97"/>
      <c r="L489" s="97"/>
      <c r="M489" s="97"/>
      <c r="N489" s="97"/>
    </row>
    <row r="490">
      <c r="F490" s="97"/>
      <c r="H490" s="97"/>
      <c r="I490" s="97"/>
      <c r="J490" s="97"/>
      <c r="L490" s="97"/>
      <c r="M490" s="97"/>
      <c r="N490" s="97"/>
    </row>
    <row r="491">
      <c r="F491" s="97"/>
      <c r="H491" s="97"/>
      <c r="I491" s="97"/>
      <c r="J491" s="97"/>
      <c r="L491" s="97"/>
      <c r="M491" s="97"/>
      <c r="N491" s="97"/>
    </row>
    <row r="492">
      <c r="F492" s="97"/>
      <c r="H492" s="97"/>
      <c r="I492" s="97"/>
      <c r="J492" s="97"/>
      <c r="L492" s="97"/>
      <c r="M492" s="97"/>
      <c r="N492" s="97"/>
    </row>
    <row r="493">
      <c r="F493" s="97"/>
      <c r="H493" s="97"/>
      <c r="I493" s="97"/>
      <c r="J493" s="97"/>
      <c r="L493" s="97"/>
      <c r="M493" s="97"/>
      <c r="N493" s="97"/>
    </row>
    <row r="494">
      <c r="F494" s="97"/>
      <c r="H494" s="97"/>
      <c r="I494" s="97"/>
      <c r="J494" s="97"/>
      <c r="L494" s="97"/>
      <c r="M494" s="97"/>
      <c r="N494" s="97"/>
    </row>
    <row r="495">
      <c r="F495" s="97"/>
      <c r="H495" s="97"/>
      <c r="I495" s="97"/>
      <c r="J495" s="97"/>
      <c r="L495" s="97"/>
      <c r="M495" s="97"/>
      <c r="N495" s="97"/>
    </row>
    <row r="496">
      <c r="F496" s="97"/>
      <c r="H496" s="97"/>
      <c r="I496" s="97"/>
      <c r="J496" s="97"/>
      <c r="L496" s="97"/>
      <c r="M496" s="97"/>
      <c r="N496" s="97"/>
    </row>
    <row r="497">
      <c r="F497" s="97"/>
      <c r="H497" s="97"/>
      <c r="I497" s="97"/>
      <c r="J497" s="97"/>
      <c r="L497" s="97"/>
      <c r="M497" s="97"/>
      <c r="N497" s="97"/>
    </row>
    <row r="498">
      <c r="F498" s="97"/>
      <c r="H498" s="97"/>
      <c r="I498" s="97"/>
      <c r="J498" s="97"/>
      <c r="L498" s="97"/>
      <c r="M498" s="97"/>
      <c r="N498" s="97"/>
    </row>
    <row r="499">
      <c r="F499" s="97"/>
      <c r="H499" s="97"/>
      <c r="I499" s="97"/>
      <c r="J499" s="97"/>
      <c r="L499" s="97"/>
      <c r="M499" s="97"/>
      <c r="N499" s="97"/>
    </row>
    <row r="500">
      <c r="F500" s="97"/>
      <c r="H500" s="97"/>
      <c r="I500" s="97"/>
      <c r="J500" s="97"/>
      <c r="L500" s="97"/>
      <c r="M500" s="97"/>
      <c r="N500" s="97"/>
    </row>
    <row r="501">
      <c r="F501" s="97"/>
      <c r="H501" s="97"/>
      <c r="I501" s="97"/>
      <c r="J501" s="97"/>
      <c r="L501" s="97"/>
      <c r="M501" s="97"/>
      <c r="N501" s="97"/>
    </row>
    <row r="502">
      <c r="F502" s="97"/>
      <c r="H502" s="97"/>
      <c r="I502" s="97"/>
      <c r="J502" s="97"/>
      <c r="L502" s="97"/>
      <c r="M502" s="97"/>
      <c r="N502" s="97"/>
    </row>
    <row r="503">
      <c r="F503" s="97"/>
      <c r="H503" s="97"/>
      <c r="I503" s="97"/>
      <c r="J503" s="97"/>
      <c r="L503" s="97"/>
      <c r="M503" s="97"/>
      <c r="N503" s="97"/>
    </row>
    <row r="504">
      <c r="F504" s="97"/>
      <c r="H504" s="97"/>
      <c r="I504" s="97"/>
      <c r="J504" s="97"/>
      <c r="L504" s="97"/>
      <c r="M504" s="97"/>
      <c r="N504" s="97"/>
    </row>
    <row r="505">
      <c r="F505" s="97"/>
      <c r="H505" s="97"/>
      <c r="I505" s="97"/>
      <c r="J505" s="97"/>
      <c r="L505" s="97"/>
      <c r="M505" s="97"/>
      <c r="N505" s="97"/>
    </row>
    <row r="506">
      <c r="F506" s="97"/>
      <c r="H506" s="97"/>
      <c r="I506" s="97"/>
      <c r="J506" s="97"/>
      <c r="L506" s="97"/>
      <c r="M506" s="97"/>
      <c r="N506" s="97"/>
    </row>
    <row r="507">
      <c r="F507" s="97"/>
      <c r="H507" s="97"/>
      <c r="I507" s="97"/>
      <c r="J507" s="97"/>
      <c r="L507" s="97"/>
      <c r="M507" s="97"/>
      <c r="N507" s="97"/>
    </row>
    <row r="508">
      <c r="F508" s="97"/>
      <c r="H508" s="97"/>
      <c r="I508" s="97"/>
      <c r="J508" s="97"/>
      <c r="L508" s="97"/>
      <c r="M508" s="97"/>
      <c r="N508" s="97"/>
    </row>
    <row r="509">
      <c r="F509" s="97"/>
      <c r="H509" s="97"/>
      <c r="I509" s="97"/>
      <c r="J509" s="97"/>
      <c r="L509" s="97"/>
      <c r="M509" s="97"/>
      <c r="N509" s="97"/>
    </row>
    <row r="510">
      <c r="F510" s="97"/>
      <c r="H510" s="97"/>
      <c r="I510" s="97"/>
      <c r="J510" s="97"/>
      <c r="L510" s="97"/>
      <c r="M510" s="97"/>
      <c r="N510" s="97"/>
    </row>
    <row r="511">
      <c r="F511" s="97"/>
      <c r="H511" s="97"/>
      <c r="I511" s="97"/>
      <c r="J511" s="97"/>
      <c r="L511" s="97"/>
      <c r="M511" s="97"/>
      <c r="N511" s="97"/>
    </row>
    <row r="512">
      <c r="F512" s="97"/>
      <c r="H512" s="97"/>
      <c r="I512" s="97"/>
      <c r="J512" s="97"/>
      <c r="L512" s="97"/>
      <c r="M512" s="97"/>
      <c r="N512" s="97"/>
    </row>
    <row r="513">
      <c r="F513" s="97"/>
      <c r="H513" s="97"/>
      <c r="I513" s="97"/>
      <c r="J513" s="97"/>
      <c r="L513" s="97"/>
      <c r="M513" s="97"/>
      <c r="N513" s="97"/>
    </row>
    <row r="514">
      <c r="F514" s="97"/>
      <c r="H514" s="97"/>
      <c r="I514" s="97"/>
      <c r="J514" s="97"/>
      <c r="L514" s="97"/>
      <c r="M514" s="97"/>
      <c r="N514" s="97"/>
    </row>
    <row r="515">
      <c r="F515" s="97"/>
      <c r="H515" s="97"/>
      <c r="I515" s="97"/>
      <c r="J515" s="97"/>
      <c r="L515" s="97"/>
      <c r="M515" s="97"/>
      <c r="N515" s="97"/>
    </row>
    <row r="516">
      <c r="F516" s="97"/>
      <c r="H516" s="97"/>
      <c r="I516" s="97"/>
      <c r="J516" s="97"/>
      <c r="L516" s="97"/>
      <c r="M516" s="97"/>
      <c r="N516" s="97"/>
    </row>
    <row r="517">
      <c r="F517" s="97"/>
      <c r="H517" s="97"/>
      <c r="I517" s="97"/>
      <c r="J517" s="97"/>
      <c r="L517" s="97"/>
      <c r="M517" s="97"/>
      <c r="N517" s="97"/>
    </row>
    <row r="518">
      <c r="F518" s="97"/>
      <c r="H518" s="97"/>
      <c r="I518" s="97"/>
      <c r="J518" s="97"/>
      <c r="L518" s="97"/>
      <c r="M518" s="97"/>
      <c r="N518" s="97"/>
    </row>
    <row r="519">
      <c r="F519" s="97"/>
      <c r="H519" s="97"/>
      <c r="I519" s="97"/>
      <c r="J519" s="97"/>
      <c r="L519" s="97"/>
      <c r="M519" s="97"/>
      <c r="N519" s="97"/>
    </row>
    <row r="520">
      <c r="F520" s="97"/>
      <c r="H520" s="97"/>
      <c r="I520" s="97"/>
      <c r="J520" s="97"/>
      <c r="L520" s="97"/>
      <c r="M520" s="97"/>
      <c r="N520" s="97"/>
    </row>
    <row r="521">
      <c r="F521" s="97"/>
      <c r="H521" s="97"/>
      <c r="I521" s="97"/>
      <c r="J521" s="97"/>
      <c r="L521" s="97"/>
      <c r="M521" s="97"/>
      <c r="N521" s="97"/>
    </row>
    <row r="522">
      <c r="F522" s="97"/>
      <c r="H522" s="97"/>
      <c r="I522" s="97"/>
      <c r="J522" s="97"/>
      <c r="L522" s="97"/>
      <c r="M522" s="97"/>
      <c r="N522" s="97"/>
    </row>
    <row r="523">
      <c r="F523" s="97"/>
      <c r="H523" s="97"/>
      <c r="I523" s="97"/>
      <c r="J523" s="97"/>
      <c r="L523" s="97"/>
      <c r="M523" s="97"/>
      <c r="N523" s="97"/>
    </row>
    <row r="524">
      <c r="F524" s="97"/>
      <c r="H524" s="97"/>
      <c r="I524" s="97"/>
      <c r="J524" s="97"/>
      <c r="L524" s="97"/>
      <c r="M524" s="97"/>
      <c r="N524" s="97"/>
    </row>
    <row r="525">
      <c r="F525" s="97"/>
      <c r="H525" s="97"/>
      <c r="I525" s="97"/>
      <c r="J525" s="97"/>
      <c r="L525" s="97"/>
      <c r="M525" s="97"/>
      <c r="N525" s="97"/>
    </row>
    <row r="526">
      <c r="F526" s="97"/>
      <c r="H526" s="97"/>
      <c r="I526" s="97"/>
      <c r="J526" s="97"/>
      <c r="L526" s="97"/>
      <c r="M526" s="97"/>
      <c r="N526" s="97"/>
    </row>
    <row r="527">
      <c r="F527" s="97"/>
      <c r="H527" s="97"/>
      <c r="I527" s="97"/>
      <c r="J527" s="97"/>
      <c r="L527" s="97"/>
      <c r="M527" s="97"/>
      <c r="N527" s="97"/>
    </row>
    <row r="528">
      <c r="F528" s="97"/>
      <c r="H528" s="97"/>
      <c r="I528" s="97"/>
      <c r="J528" s="97"/>
      <c r="L528" s="97"/>
      <c r="M528" s="97"/>
      <c r="N528" s="97"/>
    </row>
    <row r="529">
      <c r="F529" s="97"/>
      <c r="H529" s="97"/>
      <c r="I529" s="97"/>
      <c r="J529" s="97"/>
      <c r="L529" s="97"/>
      <c r="M529" s="97"/>
      <c r="N529" s="97"/>
    </row>
    <row r="530">
      <c r="F530" s="97"/>
      <c r="H530" s="97"/>
      <c r="I530" s="97"/>
      <c r="J530" s="97"/>
      <c r="L530" s="97"/>
      <c r="M530" s="97"/>
      <c r="N530" s="97"/>
    </row>
    <row r="531">
      <c r="F531" s="97"/>
      <c r="H531" s="97"/>
      <c r="I531" s="97"/>
      <c r="J531" s="97"/>
      <c r="L531" s="97"/>
      <c r="M531" s="97"/>
      <c r="N531" s="97"/>
    </row>
    <row r="532">
      <c r="F532" s="97"/>
      <c r="H532" s="97"/>
      <c r="I532" s="97"/>
      <c r="J532" s="97"/>
      <c r="L532" s="97"/>
      <c r="M532" s="97"/>
      <c r="N532" s="97"/>
    </row>
    <row r="533">
      <c r="F533" s="97"/>
      <c r="H533" s="97"/>
      <c r="I533" s="97"/>
      <c r="J533" s="97"/>
      <c r="L533" s="97"/>
      <c r="M533" s="97"/>
      <c r="N533" s="97"/>
    </row>
    <row r="534">
      <c r="F534" s="97"/>
      <c r="H534" s="97"/>
      <c r="I534" s="97"/>
      <c r="J534" s="97"/>
      <c r="L534" s="97"/>
      <c r="M534" s="97"/>
      <c r="N534" s="97"/>
    </row>
    <row r="535">
      <c r="F535" s="97"/>
      <c r="H535" s="97"/>
      <c r="I535" s="97"/>
      <c r="J535" s="97"/>
      <c r="L535" s="97"/>
      <c r="M535" s="97"/>
      <c r="N535" s="97"/>
    </row>
    <row r="536">
      <c r="F536" s="97"/>
      <c r="H536" s="97"/>
      <c r="I536" s="97"/>
      <c r="J536" s="97"/>
      <c r="L536" s="97"/>
      <c r="M536" s="97"/>
      <c r="N536" s="97"/>
    </row>
    <row r="537">
      <c r="F537" s="97"/>
      <c r="H537" s="97"/>
      <c r="I537" s="97"/>
      <c r="J537" s="97"/>
      <c r="L537" s="97"/>
      <c r="M537" s="97"/>
      <c r="N537" s="97"/>
    </row>
    <row r="538">
      <c r="F538" s="97"/>
      <c r="H538" s="97"/>
      <c r="I538" s="97"/>
      <c r="J538" s="97"/>
      <c r="L538" s="97"/>
      <c r="M538" s="97"/>
      <c r="N538" s="97"/>
    </row>
    <row r="539">
      <c r="F539" s="97"/>
      <c r="H539" s="97"/>
      <c r="I539" s="97"/>
      <c r="J539" s="97"/>
      <c r="L539" s="97"/>
      <c r="M539" s="97"/>
      <c r="N539" s="97"/>
    </row>
    <row r="540">
      <c r="F540" s="97"/>
      <c r="H540" s="97"/>
      <c r="I540" s="97"/>
      <c r="J540" s="97"/>
      <c r="L540" s="97"/>
      <c r="M540" s="97"/>
      <c r="N540" s="97"/>
    </row>
    <row r="541">
      <c r="F541" s="97"/>
      <c r="H541" s="97"/>
      <c r="I541" s="97"/>
      <c r="J541" s="97"/>
      <c r="L541" s="97"/>
      <c r="M541" s="97"/>
      <c r="N541" s="97"/>
    </row>
    <row r="542">
      <c r="F542" s="97"/>
      <c r="H542" s="97"/>
      <c r="I542" s="97"/>
      <c r="J542" s="97"/>
      <c r="L542" s="97"/>
      <c r="M542" s="97"/>
      <c r="N542" s="97"/>
    </row>
    <row r="543">
      <c r="F543" s="97"/>
      <c r="H543" s="97"/>
      <c r="I543" s="97"/>
      <c r="J543" s="97"/>
      <c r="L543" s="97"/>
      <c r="M543" s="97"/>
      <c r="N543" s="97"/>
    </row>
    <row r="544">
      <c r="F544" s="97"/>
      <c r="H544" s="97"/>
      <c r="I544" s="97"/>
      <c r="J544" s="97"/>
      <c r="L544" s="97"/>
      <c r="M544" s="97"/>
      <c r="N544" s="97"/>
    </row>
    <row r="545">
      <c r="F545" s="97"/>
      <c r="H545" s="97"/>
      <c r="I545" s="97"/>
      <c r="J545" s="97"/>
      <c r="L545" s="97"/>
      <c r="M545" s="97"/>
      <c r="N545" s="97"/>
    </row>
    <row r="546">
      <c r="F546" s="97"/>
      <c r="H546" s="97"/>
      <c r="I546" s="97"/>
      <c r="J546" s="97"/>
      <c r="L546" s="97"/>
      <c r="M546" s="97"/>
      <c r="N546" s="97"/>
    </row>
    <row r="547">
      <c r="F547" s="97"/>
      <c r="H547" s="97"/>
      <c r="I547" s="97"/>
      <c r="J547" s="97"/>
      <c r="L547" s="97"/>
      <c r="M547" s="97"/>
      <c r="N547" s="97"/>
    </row>
    <row r="548">
      <c r="F548" s="97"/>
      <c r="H548" s="97"/>
      <c r="I548" s="97"/>
      <c r="J548" s="97"/>
      <c r="L548" s="97"/>
      <c r="M548" s="97"/>
      <c r="N548" s="97"/>
    </row>
    <row r="549">
      <c r="F549" s="97"/>
      <c r="H549" s="97"/>
      <c r="I549" s="97"/>
      <c r="J549" s="97"/>
      <c r="L549" s="97"/>
      <c r="M549" s="97"/>
      <c r="N549" s="97"/>
    </row>
    <row r="550">
      <c r="F550" s="97"/>
      <c r="H550" s="97"/>
      <c r="I550" s="97"/>
      <c r="J550" s="97"/>
      <c r="L550" s="97"/>
      <c r="M550" s="97"/>
      <c r="N550" s="97"/>
    </row>
    <row r="551">
      <c r="F551" s="97"/>
      <c r="H551" s="97"/>
      <c r="I551" s="97"/>
      <c r="J551" s="97"/>
      <c r="L551" s="97"/>
      <c r="M551" s="97"/>
      <c r="N551" s="97"/>
    </row>
    <row r="552">
      <c r="F552" s="97"/>
      <c r="H552" s="97"/>
      <c r="I552" s="97"/>
      <c r="J552" s="97"/>
      <c r="L552" s="97"/>
      <c r="M552" s="97"/>
      <c r="N552" s="97"/>
    </row>
    <row r="553">
      <c r="F553" s="97"/>
      <c r="H553" s="97"/>
      <c r="I553" s="97"/>
      <c r="J553" s="97"/>
      <c r="L553" s="97"/>
      <c r="M553" s="97"/>
      <c r="N553" s="97"/>
    </row>
    <row r="554">
      <c r="F554" s="97"/>
      <c r="H554" s="97"/>
      <c r="I554" s="97"/>
      <c r="J554" s="97"/>
      <c r="L554" s="97"/>
      <c r="M554" s="97"/>
      <c r="N554" s="97"/>
    </row>
    <row r="555">
      <c r="F555" s="97"/>
      <c r="H555" s="97"/>
      <c r="I555" s="97"/>
      <c r="J555" s="97"/>
      <c r="L555" s="97"/>
      <c r="M555" s="97"/>
      <c r="N555" s="97"/>
    </row>
    <row r="556">
      <c r="F556" s="97"/>
      <c r="H556" s="97"/>
      <c r="I556" s="97"/>
      <c r="J556" s="97"/>
      <c r="L556" s="97"/>
      <c r="M556" s="97"/>
      <c r="N556" s="97"/>
    </row>
    <row r="557">
      <c r="F557" s="97"/>
      <c r="H557" s="97"/>
      <c r="I557" s="97"/>
      <c r="J557" s="97"/>
      <c r="L557" s="97"/>
      <c r="M557" s="97"/>
      <c r="N557" s="97"/>
    </row>
    <row r="558">
      <c r="F558" s="97"/>
      <c r="H558" s="97"/>
      <c r="I558" s="97"/>
      <c r="J558" s="97"/>
      <c r="L558" s="97"/>
      <c r="M558" s="97"/>
      <c r="N558" s="97"/>
    </row>
    <row r="559">
      <c r="F559" s="97"/>
      <c r="H559" s="97"/>
      <c r="I559" s="97"/>
      <c r="J559" s="97"/>
      <c r="L559" s="97"/>
      <c r="M559" s="97"/>
      <c r="N559" s="97"/>
    </row>
    <row r="560">
      <c r="F560" s="97"/>
      <c r="H560" s="97"/>
      <c r="I560" s="97"/>
      <c r="J560" s="97"/>
      <c r="L560" s="97"/>
      <c r="M560" s="97"/>
      <c r="N560" s="97"/>
    </row>
    <row r="561">
      <c r="F561" s="97"/>
      <c r="H561" s="97"/>
      <c r="I561" s="97"/>
      <c r="J561" s="97"/>
      <c r="L561" s="97"/>
      <c r="M561" s="97"/>
      <c r="N561" s="97"/>
    </row>
    <row r="562">
      <c r="F562" s="97"/>
      <c r="H562" s="97"/>
      <c r="I562" s="97"/>
      <c r="J562" s="97"/>
      <c r="L562" s="97"/>
      <c r="M562" s="97"/>
      <c r="N562" s="97"/>
    </row>
    <row r="563">
      <c r="F563" s="97"/>
      <c r="H563" s="97"/>
      <c r="I563" s="97"/>
      <c r="J563" s="97"/>
      <c r="L563" s="97"/>
      <c r="M563" s="97"/>
      <c r="N563" s="97"/>
    </row>
    <row r="564">
      <c r="F564" s="97"/>
      <c r="H564" s="97"/>
      <c r="I564" s="97"/>
      <c r="J564" s="97"/>
      <c r="L564" s="97"/>
      <c r="M564" s="97"/>
      <c r="N564" s="97"/>
    </row>
    <row r="565">
      <c r="F565" s="97"/>
      <c r="H565" s="97"/>
      <c r="I565" s="97"/>
      <c r="J565" s="97"/>
      <c r="L565" s="97"/>
      <c r="M565" s="97"/>
      <c r="N565" s="97"/>
    </row>
    <row r="566">
      <c r="F566" s="97"/>
      <c r="H566" s="97"/>
      <c r="I566" s="97"/>
      <c r="J566" s="97"/>
      <c r="L566" s="97"/>
      <c r="M566" s="97"/>
      <c r="N566" s="97"/>
    </row>
    <row r="567">
      <c r="F567" s="97"/>
      <c r="H567" s="97"/>
      <c r="I567" s="97"/>
      <c r="J567" s="97"/>
      <c r="L567" s="97"/>
      <c r="M567" s="97"/>
      <c r="N567" s="97"/>
    </row>
    <row r="568">
      <c r="F568" s="97"/>
      <c r="H568" s="97"/>
      <c r="I568" s="97"/>
      <c r="J568" s="97"/>
      <c r="L568" s="97"/>
      <c r="M568" s="97"/>
      <c r="N568" s="97"/>
    </row>
    <row r="569">
      <c r="F569" s="97"/>
      <c r="H569" s="97"/>
      <c r="I569" s="97"/>
      <c r="J569" s="97"/>
      <c r="L569" s="97"/>
      <c r="M569" s="97"/>
      <c r="N569" s="97"/>
    </row>
    <row r="570">
      <c r="F570" s="97"/>
      <c r="H570" s="97"/>
      <c r="I570" s="97"/>
      <c r="J570" s="97"/>
      <c r="L570" s="97"/>
      <c r="M570" s="97"/>
      <c r="N570" s="97"/>
    </row>
    <row r="571">
      <c r="F571" s="97"/>
      <c r="H571" s="97"/>
      <c r="I571" s="97"/>
      <c r="J571" s="97"/>
      <c r="L571" s="97"/>
      <c r="M571" s="97"/>
      <c r="N571" s="97"/>
    </row>
    <row r="572">
      <c r="F572" s="97"/>
      <c r="H572" s="97"/>
      <c r="I572" s="97"/>
      <c r="J572" s="97"/>
      <c r="L572" s="97"/>
      <c r="M572" s="97"/>
      <c r="N572" s="97"/>
    </row>
    <row r="573">
      <c r="F573" s="97"/>
      <c r="H573" s="97"/>
      <c r="I573" s="97"/>
      <c r="J573" s="97"/>
      <c r="L573" s="97"/>
      <c r="M573" s="97"/>
      <c r="N573" s="97"/>
    </row>
    <row r="574">
      <c r="F574" s="97"/>
      <c r="H574" s="97"/>
      <c r="I574" s="97"/>
      <c r="J574" s="97"/>
      <c r="L574" s="97"/>
      <c r="M574" s="97"/>
      <c r="N574" s="97"/>
    </row>
    <row r="575">
      <c r="F575" s="97"/>
      <c r="H575" s="97"/>
      <c r="I575" s="97"/>
      <c r="J575" s="97"/>
      <c r="L575" s="97"/>
      <c r="M575" s="97"/>
      <c r="N575" s="97"/>
    </row>
    <row r="576">
      <c r="F576" s="97"/>
      <c r="H576" s="97"/>
      <c r="I576" s="97"/>
      <c r="J576" s="97"/>
      <c r="L576" s="97"/>
      <c r="M576" s="97"/>
      <c r="N576" s="97"/>
    </row>
    <row r="577">
      <c r="F577" s="97"/>
      <c r="H577" s="97"/>
      <c r="I577" s="97"/>
      <c r="J577" s="97"/>
      <c r="L577" s="97"/>
      <c r="M577" s="97"/>
      <c r="N577" s="97"/>
    </row>
    <row r="578">
      <c r="F578" s="97"/>
      <c r="H578" s="97"/>
      <c r="I578" s="97"/>
      <c r="J578" s="97"/>
      <c r="L578" s="97"/>
      <c r="M578" s="97"/>
      <c r="N578" s="97"/>
    </row>
    <row r="579">
      <c r="F579" s="97"/>
      <c r="H579" s="97"/>
      <c r="I579" s="97"/>
      <c r="J579" s="97"/>
      <c r="L579" s="97"/>
      <c r="M579" s="97"/>
      <c r="N579" s="97"/>
    </row>
    <row r="580">
      <c r="F580" s="97"/>
      <c r="H580" s="97"/>
      <c r="I580" s="97"/>
      <c r="J580" s="97"/>
      <c r="L580" s="97"/>
      <c r="M580" s="97"/>
      <c r="N580" s="97"/>
    </row>
    <row r="581">
      <c r="F581" s="97"/>
      <c r="H581" s="97"/>
      <c r="I581" s="97"/>
      <c r="J581" s="97"/>
      <c r="L581" s="97"/>
      <c r="M581" s="97"/>
      <c r="N581" s="97"/>
    </row>
    <row r="582">
      <c r="F582" s="97"/>
      <c r="H582" s="97"/>
      <c r="I582" s="97"/>
      <c r="J582" s="97"/>
      <c r="L582" s="97"/>
      <c r="M582" s="97"/>
      <c r="N582" s="97"/>
    </row>
    <row r="583">
      <c r="F583" s="97"/>
      <c r="H583" s="97"/>
      <c r="I583" s="97"/>
      <c r="J583" s="97"/>
      <c r="L583" s="97"/>
      <c r="M583" s="97"/>
      <c r="N583" s="97"/>
    </row>
    <row r="584">
      <c r="F584" s="97"/>
      <c r="H584" s="97"/>
      <c r="I584" s="97"/>
      <c r="J584" s="97"/>
      <c r="L584" s="97"/>
      <c r="M584" s="97"/>
      <c r="N584" s="97"/>
    </row>
    <row r="585">
      <c r="F585" s="97"/>
      <c r="H585" s="97"/>
      <c r="I585" s="97"/>
      <c r="J585" s="97"/>
      <c r="L585" s="97"/>
      <c r="M585" s="97"/>
      <c r="N585" s="97"/>
    </row>
    <row r="586">
      <c r="F586" s="97"/>
      <c r="H586" s="97"/>
      <c r="I586" s="97"/>
      <c r="J586" s="97"/>
      <c r="L586" s="97"/>
      <c r="M586" s="97"/>
      <c r="N586" s="97"/>
    </row>
    <row r="587">
      <c r="F587" s="97"/>
      <c r="H587" s="97"/>
      <c r="I587" s="97"/>
      <c r="J587" s="97"/>
      <c r="L587" s="97"/>
      <c r="M587" s="97"/>
      <c r="N587" s="97"/>
    </row>
    <row r="588">
      <c r="F588" s="97"/>
      <c r="H588" s="97"/>
      <c r="I588" s="97"/>
      <c r="J588" s="97"/>
      <c r="L588" s="97"/>
      <c r="M588" s="97"/>
      <c r="N588" s="97"/>
    </row>
    <row r="589">
      <c r="F589" s="97"/>
      <c r="H589" s="97"/>
      <c r="I589" s="97"/>
      <c r="J589" s="97"/>
      <c r="L589" s="97"/>
      <c r="M589" s="97"/>
      <c r="N589" s="97"/>
    </row>
    <row r="590">
      <c r="F590" s="97"/>
      <c r="H590" s="97"/>
      <c r="I590" s="97"/>
      <c r="J590" s="97"/>
      <c r="L590" s="97"/>
      <c r="M590" s="97"/>
      <c r="N590" s="97"/>
    </row>
    <row r="591">
      <c r="F591" s="97"/>
      <c r="H591" s="97"/>
      <c r="I591" s="97"/>
      <c r="J591" s="97"/>
      <c r="L591" s="97"/>
      <c r="M591" s="97"/>
      <c r="N591" s="97"/>
    </row>
    <row r="592">
      <c r="F592" s="97"/>
      <c r="H592" s="97"/>
      <c r="I592" s="97"/>
      <c r="J592" s="97"/>
      <c r="L592" s="97"/>
      <c r="M592" s="97"/>
      <c r="N592" s="97"/>
    </row>
    <row r="593">
      <c r="F593" s="97"/>
      <c r="H593" s="97"/>
      <c r="I593" s="97"/>
      <c r="J593" s="97"/>
      <c r="L593" s="97"/>
      <c r="M593" s="97"/>
      <c r="N593" s="97"/>
    </row>
    <row r="594">
      <c r="F594" s="97"/>
      <c r="H594" s="97"/>
      <c r="I594" s="97"/>
      <c r="J594" s="97"/>
      <c r="L594" s="97"/>
      <c r="M594" s="97"/>
      <c r="N594" s="97"/>
    </row>
    <row r="595">
      <c r="F595" s="97"/>
      <c r="H595" s="97"/>
      <c r="I595" s="97"/>
      <c r="J595" s="97"/>
      <c r="L595" s="97"/>
      <c r="M595" s="97"/>
      <c r="N595" s="97"/>
    </row>
    <row r="596">
      <c r="F596" s="97"/>
      <c r="H596" s="97"/>
      <c r="I596" s="97"/>
      <c r="J596" s="97"/>
      <c r="L596" s="97"/>
      <c r="M596" s="97"/>
      <c r="N596" s="97"/>
    </row>
    <row r="597">
      <c r="F597" s="97"/>
      <c r="H597" s="97"/>
      <c r="I597" s="97"/>
      <c r="J597" s="97"/>
      <c r="L597" s="97"/>
      <c r="M597" s="97"/>
      <c r="N597" s="97"/>
    </row>
    <row r="598">
      <c r="F598" s="97"/>
      <c r="H598" s="97"/>
      <c r="I598" s="97"/>
      <c r="J598" s="97"/>
      <c r="L598" s="97"/>
      <c r="M598" s="97"/>
      <c r="N598" s="97"/>
    </row>
    <row r="599">
      <c r="F599" s="97"/>
      <c r="H599" s="97"/>
      <c r="I599" s="97"/>
      <c r="J599" s="97"/>
      <c r="L599" s="97"/>
      <c r="M599" s="97"/>
      <c r="N599" s="97"/>
    </row>
    <row r="600">
      <c r="F600" s="97"/>
      <c r="H600" s="97"/>
      <c r="I600" s="97"/>
      <c r="J600" s="97"/>
      <c r="L600" s="97"/>
      <c r="M600" s="97"/>
      <c r="N600" s="97"/>
    </row>
    <row r="601">
      <c r="F601" s="97"/>
      <c r="H601" s="97"/>
      <c r="I601" s="97"/>
      <c r="J601" s="97"/>
      <c r="L601" s="97"/>
      <c r="M601" s="97"/>
      <c r="N601" s="97"/>
    </row>
    <row r="602">
      <c r="F602" s="97"/>
      <c r="H602" s="97"/>
      <c r="I602" s="97"/>
      <c r="J602" s="97"/>
      <c r="L602" s="97"/>
      <c r="M602" s="97"/>
      <c r="N602" s="97"/>
    </row>
    <row r="603">
      <c r="F603" s="97"/>
      <c r="H603" s="97"/>
      <c r="I603" s="97"/>
      <c r="J603" s="97"/>
      <c r="L603" s="97"/>
      <c r="M603" s="97"/>
      <c r="N603" s="97"/>
    </row>
    <row r="604">
      <c r="F604" s="97"/>
      <c r="H604" s="97"/>
      <c r="I604" s="97"/>
      <c r="J604" s="97"/>
      <c r="L604" s="97"/>
      <c r="M604" s="97"/>
      <c r="N604" s="97"/>
    </row>
    <row r="605">
      <c r="F605" s="97"/>
      <c r="H605" s="97"/>
      <c r="I605" s="97"/>
      <c r="J605" s="97"/>
      <c r="L605" s="97"/>
      <c r="M605" s="97"/>
      <c r="N605" s="97"/>
    </row>
    <row r="606">
      <c r="F606" s="97"/>
      <c r="H606" s="97"/>
      <c r="I606" s="97"/>
      <c r="J606" s="97"/>
      <c r="L606" s="97"/>
      <c r="M606" s="97"/>
      <c r="N606" s="97"/>
    </row>
    <row r="607">
      <c r="F607" s="97"/>
      <c r="H607" s="97"/>
      <c r="I607" s="97"/>
      <c r="J607" s="97"/>
      <c r="L607" s="97"/>
      <c r="M607" s="97"/>
      <c r="N607" s="97"/>
    </row>
    <row r="608">
      <c r="F608" s="97"/>
      <c r="H608" s="97"/>
      <c r="I608" s="97"/>
      <c r="J608" s="97"/>
      <c r="L608" s="97"/>
      <c r="M608" s="97"/>
      <c r="N608" s="97"/>
    </row>
    <row r="609">
      <c r="F609" s="97"/>
      <c r="H609" s="97"/>
      <c r="I609" s="97"/>
      <c r="J609" s="97"/>
      <c r="L609" s="97"/>
      <c r="M609" s="97"/>
      <c r="N609" s="97"/>
    </row>
    <row r="610">
      <c r="F610" s="97"/>
      <c r="H610" s="97"/>
      <c r="I610" s="97"/>
      <c r="J610" s="97"/>
      <c r="L610" s="97"/>
      <c r="M610" s="97"/>
      <c r="N610" s="97"/>
    </row>
    <row r="611">
      <c r="F611" s="97"/>
      <c r="H611" s="97"/>
      <c r="I611" s="97"/>
      <c r="J611" s="97"/>
      <c r="L611" s="97"/>
      <c r="M611" s="97"/>
      <c r="N611" s="97"/>
    </row>
    <row r="612">
      <c r="F612" s="97"/>
      <c r="H612" s="97"/>
      <c r="I612" s="97"/>
      <c r="J612" s="97"/>
      <c r="L612" s="97"/>
      <c r="M612" s="97"/>
      <c r="N612" s="97"/>
    </row>
    <row r="613">
      <c r="F613" s="97"/>
      <c r="H613" s="97"/>
      <c r="I613" s="97"/>
      <c r="J613" s="97"/>
      <c r="L613" s="97"/>
      <c r="M613" s="97"/>
      <c r="N613" s="97"/>
    </row>
    <row r="614">
      <c r="F614" s="97"/>
      <c r="H614" s="97"/>
      <c r="I614" s="97"/>
      <c r="J614" s="97"/>
      <c r="L614" s="97"/>
      <c r="M614" s="97"/>
      <c r="N614" s="97"/>
    </row>
    <row r="615">
      <c r="F615" s="97"/>
      <c r="H615" s="97"/>
      <c r="I615" s="97"/>
      <c r="J615" s="97"/>
      <c r="L615" s="97"/>
      <c r="M615" s="97"/>
      <c r="N615" s="97"/>
    </row>
    <row r="616">
      <c r="F616" s="97"/>
      <c r="H616" s="97"/>
      <c r="I616" s="97"/>
      <c r="J616" s="97"/>
      <c r="L616" s="97"/>
      <c r="M616" s="97"/>
      <c r="N616" s="97"/>
    </row>
    <row r="617">
      <c r="F617" s="97"/>
      <c r="H617" s="97"/>
      <c r="I617" s="97"/>
      <c r="J617" s="97"/>
      <c r="L617" s="97"/>
      <c r="M617" s="97"/>
      <c r="N617" s="97"/>
    </row>
    <row r="618">
      <c r="F618" s="97"/>
      <c r="H618" s="97"/>
      <c r="I618" s="97"/>
      <c r="J618" s="97"/>
      <c r="L618" s="97"/>
      <c r="M618" s="97"/>
      <c r="N618" s="97"/>
    </row>
    <row r="619">
      <c r="F619" s="97"/>
      <c r="H619" s="97"/>
      <c r="I619" s="97"/>
      <c r="J619" s="97"/>
      <c r="L619" s="97"/>
      <c r="M619" s="97"/>
      <c r="N619" s="97"/>
    </row>
    <row r="620">
      <c r="F620" s="97"/>
      <c r="H620" s="97"/>
      <c r="I620" s="97"/>
      <c r="J620" s="97"/>
      <c r="L620" s="97"/>
      <c r="M620" s="97"/>
      <c r="N620" s="97"/>
    </row>
    <row r="621">
      <c r="F621" s="97"/>
      <c r="H621" s="97"/>
      <c r="I621" s="97"/>
      <c r="J621" s="97"/>
      <c r="L621" s="97"/>
      <c r="M621" s="97"/>
      <c r="N621" s="97"/>
    </row>
    <row r="622">
      <c r="F622" s="97"/>
      <c r="H622" s="97"/>
      <c r="I622" s="97"/>
      <c r="J622" s="97"/>
      <c r="L622" s="97"/>
      <c r="M622" s="97"/>
      <c r="N622" s="97"/>
    </row>
    <row r="623">
      <c r="F623" s="97"/>
      <c r="H623" s="97"/>
      <c r="I623" s="97"/>
      <c r="J623" s="97"/>
      <c r="L623" s="97"/>
      <c r="M623" s="97"/>
      <c r="N623" s="97"/>
    </row>
    <row r="624">
      <c r="F624" s="97"/>
      <c r="H624" s="97"/>
      <c r="I624" s="97"/>
      <c r="J624" s="97"/>
      <c r="L624" s="97"/>
      <c r="M624" s="97"/>
      <c r="N624" s="97"/>
    </row>
    <row r="625">
      <c r="F625" s="97"/>
      <c r="H625" s="97"/>
      <c r="I625" s="97"/>
      <c r="J625" s="97"/>
      <c r="L625" s="97"/>
      <c r="M625" s="97"/>
      <c r="N625" s="97"/>
    </row>
    <row r="626">
      <c r="F626" s="97"/>
      <c r="H626" s="97"/>
      <c r="I626" s="97"/>
      <c r="J626" s="97"/>
      <c r="L626" s="97"/>
      <c r="M626" s="97"/>
      <c r="N626" s="97"/>
    </row>
    <row r="627">
      <c r="F627" s="97"/>
      <c r="H627" s="97"/>
      <c r="I627" s="97"/>
      <c r="J627" s="97"/>
      <c r="L627" s="97"/>
      <c r="M627" s="97"/>
      <c r="N627" s="97"/>
    </row>
    <row r="628">
      <c r="F628" s="97"/>
      <c r="H628" s="97"/>
      <c r="I628" s="97"/>
      <c r="J628" s="97"/>
      <c r="L628" s="97"/>
      <c r="M628" s="97"/>
      <c r="N628" s="97"/>
    </row>
    <row r="629">
      <c r="F629" s="97"/>
      <c r="H629" s="97"/>
      <c r="I629" s="97"/>
      <c r="J629" s="97"/>
      <c r="L629" s="97"/>
      <c r="M629" s="97"/>
      <c r="N629" s="97"/>
    </row>
    <row r="630">
      <c r="F630" s="97"/>
      <c r="H630" s="97"/>
      <c r="I630" s="97"/>
      <c r="J630" s="97"/>
      <c r="L630" s="97"/>
      <c r="M630" s="97"/>
      <c r="N630" s="97"/>
    </row>
    <row r="631">
      <c r="F631" s="97"/>
      <c r="H631" s="97"/>
      <c r="I631" s="97"/>
      <c r="J631" s="97"/>
      <c r="L631" s="97"/>
      <c r="M631" s="97"/>
      <c r="N631" s="97"/>
    </row>
    <row r="632">
      <c r="F632" s="97"/>
      <c r="H632" s="97"/>
      <c r="I632" s="97"/>
      <c r="J632" s="97"/>
      <c r="L632" s="97"/>
      <c r="M632" s="97"/>
      <c r="N632" s="97"/>
    </row>
    <row r="633">
      <c r="F633" s="97"/>
      <c r="H633" s="97"/>
      <c r="I633" s="97"/>
      <c r="J633" s="97"/>
      <c r="L633" s="97"/>
      <c r="M633" s="97"/>
      <c r="N633" s="97"/>
    </row>
    <row r="634">
      <c r="F634" s="97"/>
      <c r="H634" s="97"/>
      <c r="I634" s="97"/>
      <c r="J634" s="97"/>
      <c r="L634" s="97"/>
      <c r="M634" s="97"/>
      <c r="N634" s="97"/>
    </row>
    <row r="635">
      <c r="F635" s="97"/>
      <c r="H635" s="97"/>
      <c r="I635" s="97"/>
      <c r="J635" s="97"/>
      <c r="L635" s="97"/>
      <c r="M635" s="97"/>
      <c r="N635" s="97"/>
    </row>
    <row r="636">
      <c r="F636" s="97"/>
      <c r="H636" s="97"/>
      <c r="I636" s="97"/>
      <c r="J636" s="97"/>
      <c r="L636" s="97"/>
      <c r="M636" s="97"/>
      <c r="N636" s="97"/>
    </row>
    <row r="637">
      <c r="F637" s="97"/>
      <c r="H637" s="97"/>
      <c r="I637" s="97"/>
      <c r="J637" s="97"/>
      <c r="L637" s="97"/>
      <c r="M637" s="97"/>
      <c r="N637" s="97"/>
    </row>
    <row r="638">
      <c r="F638" s="97"/>
      <c r="H638" s="97"/>
      <c r="I638" s="97"/>
      <c r="J638" s="97"/>
      <c r="L638" s="97"/>
      <c r="M638" s="97"/>
      <c r="N638" s="97"/>
    </row>
    <row r="639">
      <c r="F639" s="97"/>
      <c r="H639" s="97"/>
      <c r="I639" s="97"/>
      <c r="J639" s="97"/>
      <c r="L639" s="97"/>
      <c r="M639" s="97"/>
      <c r="N639" s="97"/>
    </row>
    <row r="640">
      <c r="F640" s="97"/>
      <c r="H640" s="97"/>
      <c r="I640" s="97"/>
      <c r="J640" s="97"/>
      <c r="L640" s="97"/>
      <c r="M640" s="97"/>
      <c r="N640" s="97"/>
    </row>
    <row r="641">
      <c r="F641" s="97"/>
      <c r="H641" s="97"/>
      <c r="I641" s="97"/>
      <c r="J641" s="97"/>
      <c r="L641" s="97"/>
      <c r="M641" s="97"/>
      <c r="N641" s="97"/>
    </row>
    <row r="642">
      <c r="F642" s="97"/>
      <c r="H642" s="97"/>
      <c r="I642" s="97"/>
      <c r="J642" s="97"/>
      <c r="L642" s="97"/>
      <c r="M642" s="97"/>
      <c r="N642" s="97"/>
    </row>
    <row r="643">
      <c r="F643" s="97"/>
      <c r="H643" s="97"/>
      <c r="I643" s="97"/>
      <c r="J643" s="97"/>
      <c r="L643" s="97"/>
      <c r="M643" s="97"/>
      <c r="N643" s="97"/>
    </row>
    <row r="644">
      <c r="F644" s="97"/>
      <c r="H644" s="97"/>
      <c r="I644" s="97"/>
      <c r="J644" s="97"/>
      <c r="L644" s="97"/>
      <c r="M644" s="97"/>
      <c r="N644" s="97"/>
    </row>
    <row r="645">
      <c r="F645" s="97"/>
      <c r="H645" s="97"/>
      <c r="I645" s="97"/>
      <c r="J645" s="97"/>
      <c r="L645" s="97"/>
      <c r="M645" s="97"/>
      <c r="N645" s="97"/>
    </row>
    <row r="646">
      <c r="F646" s="97"/>
      <c r="H646" s="97"/>
      <c r="I646" s="97"/>
      <c r="J646" s="97"/>
      <c r="L646" s="97"/>
      <c r="M646" s="97"/>
      <c r="N646" s="97"/>
    </row>
    <row r="647">
      <c r="F647" s="97"/>
      <c r="H647" s="97"/>
      <c r="I647" s="97"/>
      <c r="J647" s="97"/>
      <c r="L647" s="97"/>
      <c r="M647" s="97"/>
      <c r="N647" s="97"/>
    </row>
    <row r="648">
      <c r="F648" s="97"/>
      <c r="H648" s="97"/>
      <c r="I648" s="97"/>
      <c r="J648" s="97"/>
      <c r="L648" s="97"/>
      <c r="M648" s="97"/>
      <c r="N648" s="97"/>
    </row>
    <row r="649">
      <c r="F649" s="97"/>
      <c r="H649" s="97"/>
      <c r="I649" s="97"/>
      <c r="J649" s="97"/>
      <c r="L649" s="97"/>
      <c r="M649" s="97"/>
      <c r="N649" s="97"/>
    </row>
    <row r="650">
      <c r="F650" s="97"/>
      <c r="H650" s="97"/>
      <c r="I650" s="97"/>
      <c r="J650" s="97"/>
      <c r="L650" s="97"/>
      <c r="M650" s="97"/>
      <c r="N650" s="97"/>
    </row>
    <row r="651">
      <c r="F651" s="97"/>
      <c r="H651" s="97"/>
      <c r="I651" s="97"/>
      <c r="J651" s="97"/>
      <c r="L651" s="97"/>
      <c r="M651" s="97"/>
      <c r="N651" s="97"/>
    </row>
    <row r="652">
      <c r="F652" s="97"/>
      <c r="H652" s="97"/>
      <c r="I652" s="97"/>
      <c r="J652" s="97"/>
      <c r="L652" s="97"/>
      <c r="M652" s="97"/>
      <c r="N652" s="97"/>
    </row>
    <row r="653">
      <c r="F653" s="97"/>
      <c r="H653" s="97"/>
      <c r="I653" s="97"/>
      <c r="J653" s="97"/>
      <c r="L653" s="97"/>
      <c r="M653" s="97"/>
      <c r="N653" s="97"/>
    </row>
    <row r="654">
      <c r="F654" s="97"/>
      <c r="H654" s="97"/>
      <c r="I654" s="97"/>
      <c r="J654" s="97"/>
      <c r="L654" s="97"/>
      <c r="M654" s="97"/>
      <c r="N654" s="97"/>
    </row>
    <row r="655">
      <c r="F655" s="97"/>
      <c r="H655" s="97"/>
      <c r="I655" s="97"/>
      <c r="J655" s="97"/>
      <c r="L655" s="97"/>
      <c r="M655" s="97"/>
      <c r="N655" s="97"/>
    </row>
    <row r="656">
      <c r="F656" s="97"/>
      <c r="H656" s="97"/>
      <c r="I656" s="97"/>
      <c r="J656" s="97"/>
      <c r="L656" s="97"/>
      <c r="M656" s="97"/>
      <c r="N656" s="97"/>
    </row>
    <row r="657">
      <c r="F657" s="97"/>
      <c r="H657" s="97"/>
      <c r="I657" s="97"/>
      <c r="J657" s="97"/>
      <c r="L657" s="97"/>
      <c r="M657" s="97"/>
      <c r="N657" s="97"/>
    </row>
    <row r="658">
      <c r="F658" s="97"/>
      <c r="H658" s="97"/>
      <c r="I658" s="97"/>
      <c r="J658" s="97"/>
      <c r="L658" s="97"/>
      <c r="M658" s="97"/>
      <c r="N658" s="97"/>
    </row>
    <row r="659">
      <c r="F659" s="97"/>
      <c r="H659" s="97"/>
      <c r="I659" s="97"/>
      <c r="J659" s="97"/>
      <c r="L659" s="97"/>
      <c r="M659" s="97"/>
      <c r="N659" s="97"/>
    </row>
    <row r="660">
      <c r="F660" s="97"/>
      <c r="H660" s="97"/>
      <c r="I660" s="97"/>
      <c r="J660" s="97"/>
      <c r="L660" s="97"/>
      <c r="M660" s="97"/>
      <c r="N660" s="97"/>
    </row>
    <row r="661">
      <c r="F661" s="97"/>
      <c r="H661" s="97"/>
      <c r="I661" s="97"/>
      <c r="J661" s="97"/>
      <c r="L661" s="97"/>
      <c r="M661" s="97"/>
      <c r="N661" s="97"/>
    </row>
    <row r="662">
      <c r="F662" s="97"/>
      <c r="H662" s="97"/>
      <c r="I662" s="97"/>
      <c r="J662" s="97"/>
      <c r="L662" s="97"/>
      <c r="M662" s="97"/>
      <c r="N662" s="97"/>
    </row>
    <row r="663">
      <c r="F663" s="97"/>
      <c r="H663" s="97"/>
      <c r="I663" s="97"/>
      <c r="J663" s="97"/>
      <c r="L663" s="97"/>
      <c r="M663" s="97"/>
      <c r="N663" s="97"/>
    </row>
    <row r="664">
      <c r="F664" s="97"/>
      <c r="H664" s="97"/>
      <c r="I664" s="97"/>
      <c r="J664" s="97"/>
      <c r="L664" s="97"/>
      <c r="M664" s="97"/>
      <c r="N664" s="97"/>
    </row>
    <row r="665">
      <c r="F665" s="97"/>
      <c r="H665" s="97"/>
      <c r="I665" s="97"/>
      <c r="J665" s="97"/>
      <c r="L665" s="97"/>
      <c r="M665" s="97"/>
      <c r="N665" s="97"/>
    </row>
    <row r="666">
      <c r="F666" s="97"/>
      <c r="H666" s="97"/>
      <c r="I666" s="97"/>
      <c r="J666" s="97"/>
      <c r="L666" s="97"/>
      <c r="M666" s="97"/>
      <c r="N666" s="97"/>
    </row>
    <row r="667">
      <c r="F667" s="97"/>
      <c r="H667" s="97"/>
      <c r="I667" s="97"/>
      <c r="J667" s="97"/>
      <c r="L667" s="97"/>
      <c r="M667" s="97"/>
      <c r="N667" s="97"/>
    </row>
    <row r="668">
      <c r="F668" s="97"/>
      <c r="H668" s="97"/>
      <c r="I668" s="97"/>
      <c r="J668" s="97"/>
      <c r="L668" s="97"/>
      <c r="M668" s="97"/>
      <c r="N668" s="97"/>
    </row>
    <row r="669">
      <c r="F669" s="97"/>
      <c r="H669" s="97"/>
      <c r="I669" s="97"/>
      <c r="J669" s="97"/>
      <c r="L669" s="97"/>
      <c r="M669" s="97"/>
      <c r="N669" s="97"/>
    </row>
    <row r="670">
      <c r="F670" s="97"/>
      <c r="H670" s="97"/>
      <c r="I670" s="97"/>
      <c r="J670" s="97"/>
      <c r="L670" s="97"/>
      <c r="M670" s="97"/>
      <c r="N670" s="97"/>
    </row>
    <row r="671">
      <c r="F671" s="97"/>
      <c r="H671" s="97"/>
      <c r="I671" s="97"/>
      <c r="J671" s="97"/>
      <c r="L671" s="97"/>
      <c r="M671" s="97"/>
      <c r="N671" s="97"/>
    </row>
    <row r="672">
      <c r="F672" s="97"/>
      <c r="H672" s="97"/>
      <c r="I672" s="97"/>
      <c r="J672" s="97"/>
      <c r="L672" s="97"/>
      <c r="M672" s="97"/>
      <c r="N672" s="97"/>
    </row>
    <row r="673">
      <c r="F673" s="97"/>
      <c r="H673" s="97"/>
      <c r="I673" s="97"/>
      <c r="J673" s="97"/>
      <c r="L673" s="97"/>
      <c r="M673" s="97"/>
      <c r="N673" s="97"/>
    </row>
    <row r="674">
      <c r="F674" s="97"/>
      <c r="H674" s="97"/>
      <c r="I674" s="97"/>
      <c r="J674" s="97"/>
      <c r="L674" s="97"/>
      <c r="M674" s="97"/>
      <c r="N674" s="97"/>
    </row>
    <row r="675">
      <c r="F675" s="97"/>
      <c r="H675" s="97"/>
      <c r="I675" s="97"/>
      <c r="J675" s="97"/>
      <c r="L675" s="97"/>
      <c r="M675" s="97"/>
      <c r="N675" s="97"/>
    </row>
    <row r="676">
      <c r="F676" s="97"/>
      <c r="H676" s="97"/>
      <c r="I676" s="97"/>
      <c r="J676" s="97"/>
      <c r="L676" s="97"/>
      <c r="M676" s="97"/>
      <c r="N676" s="97"/>
    </row>
    <row r="677">
      <c r="F677" s="97"/>
      <c r="H677" s="97"/>
      <c r="I677" s="97"/>
      <c r="J677" s="97"/>
      <c r="L677" s="97"/>
      <c r="M677" s="97"/>
      <c r="N677" s="97"/>
    </row>
    <row r="678">
      <c r="F678" s="97"/>
      <c r="H678" s="97"/>
      <c r="I678" s="97"/>
      <c r="J678" s="97"/>
      <c r="L678" s="97"/>
      <c r="M678" s="97"/>
      <c r="N678" s="97"/>
    </row>
    <row r="679">
      <c r="F679" s="97"/>
      <c r="H679" s="97"/>
      <c r="I679" s="97"/>
      <c r="J679" s="97"/>
      <c r="L679" s="97"/>
      <c r="M679" s="97"/>
      <c r="N679" s="97"/>
    </row>
    <row r="680">
      <c r="F680" s="97"/>
      <c r="H680" s="97"/>
      <c r="I680" s="97"/>
      <c r="J680" s="97"/>
      <c r="L680" s="97"/>
      <c r="M680" s="97"/>
      <c r="N680" s="97"/>
    </row>
    <row r="681">
      <c r="F681" s="97"/>
      <c r="H681" s="97"/>
      <c r="I681" s="97"/>
      <c r="J681" s="97"/>
      <c r="L681" s="97"/>
      <c r="M681" s="97"/>
      <c r="N681" s="97"/>
    </row>
    <row r="682">
      <c r="F682" s="97"/>
      <c r="H682" s="97"/>
      <c r="I682" s="97"/>
      <c r="J682" s="97"/>
      <c r="L682" s="97"/>
      <c r="M682" s="97"/>
      <c r="N682" s="97"/>
    </row>
    <row r="683">
      <c r="F683" s="97"/>
      <c r="H683" s="97"/>
      <c r="I683" s="97"/>
      <c r="J683" s="97"/>
      <c r="L683" s="97"/>
      <c r="M683" s="97"/>
      <c r="N683" s="97"/>
    </row>
    <row r="684">
      <c r="F684" s="97"/>
      <c r="H684" s="97"/>
      <c r="I684" s="97"/>
      <c r="J684" s="97"/>
      <c r="L684" s="97"/>
      <c r="M684" s="97"/>
      <c r="N684" s="97"/>
    </row>
    <row r="685">
      <c r="F685" s="97"/>
      <c r="H685" s="97"/>
      <c r="I685" s="97"/>
      <c r="J685" s="97"/>
      <c r="L685" s="97"/>
      <c r="M685" s="97"/>
      <c r="N685" s="97"/>
    </row>
    <row r="686">
      <c r="F686" s="97"/>
      <c r="H686" s="97"/>
      <c r="I686" s="97"/>
      <c r="J686" s="97"/>
      <c r="L686" s="97"/>
      <c r="M686" s="97"/>
      <c r="N686" s="97"/>
    </row>
    <row r="687">
      <c r="F687" s="97"/>
      <c r="H687" s="97"/>
      <c r="I687" s="97"/>
      <c r="J687" s="97"/>
      <c r="L687" s="97"/>
      <c r="M687" s="97"/>
      <c r="N687" s="97"/>
    </row>
    <row r="688">
      <c r="F688" s="97"/>
      <c r="H688" s="97"/>
      <c r="I688" s="97"/>
      <c r="J688" s="97"/>
      <c r="L688" s="97"/>
      <c r="M688" s="97"/>
      <c r="N688" s="97"/>
    </row>
    <row r="689">
      <c r="F689" s="97"/>
      <c r="H689" s="97"/>
      <c r="I689" s="97"/>
      <c r="J689" s="97"/>
      <c r="L689" s="97"/>
      <c r="M689" s="97"/>
      <c r="N689" s="97"/>
    </row>
    <row r="690">
      <c r="F690" s="97"/>
      <c r="H690" s="97"/>
      <c r="I690" s="97"/>
      <c r="J690" s="97"/>
      <c r="L690" s="97"/>
      <c r="M690" s="97"/>
      <c r="N690" s="97"/>
    </row>
    <row r="691">
      <c r="F691" s="97"/>
      <c r="H691" s="97"/>
      <c r="I691" s="97"/>
      <c r="J691" s="97"/>
      <c r="L691" s="97"/>
      <c r="M691" s="97"/>
      <c r="N691" s="97"/>
    </row>
    <row r="692">
      <c r="F692" s="97"/>
      <c r="H692" s="97"/>
      <c r="I692" s="97"/>
      <c r="J692" s="97"/>
      <c r="L692" s="97"/>
      <c r="M692" s="97"/>
      <c r="N692" s="97"/>
    </row>
    <row r="693">
      <c r="F693" s="97"/>
      <c r="H693" s="97"/>
      <c r="I693" s="97"/>
      <c r="J693" s="97"/>
      <c r="L693" s="97"/>
      <c r="M693" s="97"/>
      <c r="N693" s="97"/>
    </row>
    <row r="694">
      <c r="F694" s="97"/>
      <c r="H694" s="97"/>
      <c r="I694" s="97"/>
      <c r="J694" s="97"/>
      <c r="L694" s="97"/>
      <c r="M694" s="97"/>
      <c r="N694" s="97"/>
    </row>
    <row r="695">
      <c r="F695" s="97"/>
      <c r="H695" s="97"/>
      <c r="I695" s="97"/>
      <c r="J695" s="97"/>
      <c r="L695" s="97"/>
      <c r="M695" s="97"/>
      <c r="N695" s="97"/>
    </row>
    <row r="696">
      <c r="F696" s="97"/>
      <c r="H696" s="97"/>
      <c r="I696" s="97"/>
      <c r="J696" s="97"/>
      <c r="L696" s="97"/>
      <c r="M696" s="97"/>
      <c r="N696" s="97"/>
    </row>
    <row r="697">
      <c r="F697" s="97"/>
      <c r="H697" s="97"/>
      <c r="I697" s="97"/>
      <c r="J697" s="97"/>
      <c r="L697" s="97"/>
      <c r="M697" s="97"/>
      <c r="N697" s="97"/>
    </row>
    <row r="698">
      <c r="F698" s="97"/>
      <c r="H698" s="97"/>
      <c r="I698" s="97"/>
      <c r="J698" s="97"/>
      <c r="L698" s="97"/>
      <c r="M698" s="97"/>
      <c r="N698" s="97"/>
    </row>
    <row r="699">
      <c r="F699" s="97"/>
      <c r="H699" s="97"/>
      <c r="I699" s="97"/>
      <c r="J699" s="97"/>
      <c r="L699" s="97"/>
      <c r="M699" s="97"/>
      <c r="N699" s="97"/>
    </row>
    <row r="700">
      <c r="F700" s="97"/>
      <c r="H700" s="97"/>
      <c r="I700" s="97"/>
      <c r="J700" s="97"/>
      <c r="L700" s="97"/>
      <c r="M700" s="97"/>
      <c r="N700" s="97"/>
    </row>
    <row r="701">
      <c r="F701" s="97"/>
      <c r="H701" s="97"/>
      <c r="I701" s="97"/>
      <c r="J701" s="97"/>
      <c r="L701" s="97"/>
      <c r="M701" s="97"/>
      <c r="N701" s="97"/>
    </row>
    <row r="702">
      <c r="F702" s="97"/>
      <c r="H702" s="97"/>
      <c r="I702" s="97"/>
      <c r="J702" s="97"/>
      <c r="L702" s="97"/>
      <c r="M702" s="97"/>
      <c r="N702" s="97"/>
    </row>
    <row r="703">
      <c r="F703" s="97"/>
      <c r="H703" s="97"/>
      <c r="I703" s="97"/>
      <c r="J703" s="97"/>
      <c r="L703" s="97"/>
      <c r="M703" s="97"/>
      <c r="N703" s="97"/>
    </row>
    <row r="704">
      <c r="F704" s="97"/>
      <c r="H704" s="97"/>
      <c r="I704" s="97"/>
      <c r="J704" s="97"/>
      <c r="L704" s="97"/>
      <c r="M704" s="97"/>
      <c r="N704" s="97"/>
    </row>
    <row r="705">
      <c r="F705" s="97"/>
      <c r="H705" s="97"/>
      <c r="I705" s="97"/>
      <c r="J705" s="97"/>
      <c r="L705" s="97"/>
      <c r="M705" s="97"/>
      <c r="N705" s="97"/>
    </row>
    <row r="706">
      <c r="F706" s="97"/>
      <c r="H706" s="97"/>
      <c r="I706" s="97"/>
      <c r="J706" s="97"/>
      <c r="L706" s="97"/>
      <c r="M706" s="97"/>
      <c r="N706" s="97"/>
    </row>
    <row r="707">
      <c r="F707" s="97"/>
      <c r="H707" s="97"/>
      <c r="I707" s="97"/>
      <c r="J707" s="97"/>
      <c r="L707" s="97"/>
      <c r="M707" s="97"/>
      <c r="N707" s="97"/>
    </row>
    <row r="708">
      <c r="F708" s="97"/>
      <c r="H708" s="97"/>
      <c r="I708" s="97"/>
      <c r="J708" s="97"/>
      <c r="L708" s="97"/>
      <c r="M708" s="97"/>
      <c r="N708" s="97"/>
    </row>
    <row r="709">
      <c r="F709" s="97"/>
      <c r="H709" s="97"/>
      <c r="I709" s="97"/>
      <c r="J709" s="97"/>
      <c r="L709" s="97"/>
      <c r="M709" s="97"/>
      <c r="N709" s="97"/>
    </row>
    <row r="710">
      <c r="F710" s="97"/>
      <c r="H710" s="97"/>
      <c r="I710" s="97"/>
      <c r="J710" s="97"/>
      <c r="L710" s="97"/>
      <c r="M710" s="97"/>
      <c r="N710" s="97"/>
    </row>
    <row r="711">
      <c r="F711" s="97"/>
      <c r="H711" s="97"/>
      <c r="I711" s="97"/>
      <c r="J711" s="97"/>
      <c r="L711" s="97"/>
      <c r="M711" s="97"/>
      <c r="N711" s="97"/>
    </row>
    <row r="712">
      <c r="F712" s="97"/>
      <c r="H712" s="97"/>
      <c r="I712" s="97"/>
      <c r="J712" s="97"/>
      <c r="L712" s="97"/>
      <c r="M712" s="97"/>
      <c r="N712" s="97"/>
    </row>
    <row r="713">
      <c r="F713" s="97"/>
      <c r="H713" s="97"/>
      <c r="I713" s="97"/>
      <c r="J713" s="97"/>
      <c r="L713" s="97"/>
      <c r="M713" s="97"/>
      <c r="N713" s="97"/>
    </row>
    <row r="714">
      <c r="F714" s="97"/>
      <c r="H714" s="97"/>
      <c r="I714" s="97"/>
      <c r="J714" s="97"/>
      <c r="L714" s="97"/>
      <c r="M714" s="97"/>
      <c r="N714" s="97"/>
    </row>
    <row r="715">
      <c r="F715" s="97"/>
      <c r="H715" s="97"/>
      <c r="I715" s="97"/>
      <c r="J715" s="97"/>
      <c r="L715" s="97"/>
      <c r="M715" s="97"/>
      <c r="N715" s="97"/>
    </row>
    <row r="716">
      <c r="F716" s="97"/>
      <c r="H716" s="97"/>
      <c r="I716" s="97"/>
      <c r="J716" s="97"/>
      <c r="L716" s="97"/>
      <c r="M716" s="97"/>
      <c r="N716" s="97"/>
    </row>
    <row r="717">
      <c r="F717" s="97"/>
      <c r="H717" s="97"/>
      <c r="I717" s="97"/>
      <c r="J717" s="97"/>
      <c r="L717" s="97"/>
      <c r="M717" s="97"/>
      <c r="N717" s="97"/>
    </row>
    <row r="718">
      <c r="F718" s="97"/>
      <c r="H718" s="97"/>
      <c r="I718" s="97"/>
      <c r="J718" s="97"/>
      <c r="L718" s="97"/>
      <c r="M718" s="97"/>
      <c r="N718" s="97"/>
    </row>
    <row r="719">
      <c r="F719" s="97"/>
      <c r="H719" s="97"/>
      <c r="I719" s="97"/>
      <c r="J719" s="97"/>
      <c r="L719" s="97"/>
      <c r="M719" s="97"/>
      <c r="N719" s="97"/>
    </row>
    <row r="720">
      <c r="F720" s="97"/>
      <c r="H720" s="97"/>
      <c r="I720" s="97"/>
      <c r="J720" s="97"/>
      <c r="L720" s="97"/>
      <c r="M720" s="97"/>
      <c r="N720" s="97"/>
    </row>
    <row r="721">
      <c r="F721" s="97"/>
      <c r="H721" s="97"/>
      <c r="I721" s="97"/>
      <c r="J721" s="97"/>
      <c r="L721" s="97"/>
      <c r="M721" s="97"/>
      <c r="N721" s="97"/>
    </row>
    <row r="722">
      <c r="F722" s="97"/>
      <c r="H722" s="97"/>
      <c r="I722" s="97"/>
      <c r="J722" s="97"/>
      <c r="L722" s="97"/>
      <c r="M722" s="97"/>
      <c r="N722" s="97"/>
    </row>
    <row r="723">
      <c r="F723" s="97"/>
      <c r="H723" s="97"/>
      <c r="I723" s="97"/>
      <c r="J723" s="97"/>
      <c r="L723" s="97"/>
      <c r="M723" s="97"/>
      <c r="N723" s="97"/>
    </row>
    <row r="724">
      <c r="F724" s="97"/>
      <c r="H724" s="97"/>
      <c r="I724" s="97"/>
      <c r="J724" s="97"/>
      <c r="L724" s="97"/>
      <c r="M724" s="97"/>
      <c r="N724" s="97"/>
    </row>
    <row r="725">
      <c r="F725" s="97"/>
      <c r="H725" s="97"/>
      <c r="I725" s="97"/>
      <c r="J725" s="97"/>
      <c r="L725" s="97"/>
      <c r="M725" s="97"/>
      <c r="N725" s="97"/>
    </row>
    <row r="726">
      <c r="F726" s="97"/>
      <c r="H726" s="97"/>
      <c r="I726" s="97"/>
      <c r="J726" s="97"/>
      <c r="L726" s="97"/>
      <c r="M726" s="97"/>
      <c r="N726" s="97"/>
    </row>
    <row r="727">
      <c r="F727" s="97"/>
      <c r="H727" s="97"/>
      <c r="I727" s="97"/>
      <c r="J727" s="97"/>
      <c r="L727" s="97"/>
      <c r="M727" s="97"/>
      <c r="N727" s="97"/>
    </row>
    <row r="728">
      <c r="F728" s="97"/>
      <c r="H728" s="97"/>
      <c r="I728" s="97"/>
      <c r="J728" s="97"/>
      <c r="L728" s="97"/>
      <c r="M728" s="97"/>
      <c r="N728" s="97"/>
    </row>
    <row r="729">
      <c r="F729" s="97"/>
      <c r="H729" s="97"/>
      <c r="I729" s="97"/>
      <c r="J729" s="97"/>
      <c r="L729" s="97"/>
      <c r="M729" s="97"/>
      <c r="N729" s="97"/>
    </row>
    <row r="730">
      <c r="F730" s="97"/>
      <c r="H730" s="97"/>
      <c r="I730" s="97"/>
      <c r="J730" s="97"/>
      <c r="L730" s="97"/>
      <c r="M730" s="97"/>
      <c r="N730" s="97"/>
    </row>
    <row r="731">
      <c r="F731" s="97"/>
      <c r="H731" s="97"/>
      <c r="I731" s="97"/>
      <c r="J731" s="97"/>
      <c r="L731" s="97"/>
      <c r="M731" s="97"/>
      <c r="N731" s="97"/>
    </row>
    <row r="732">
      <c r="F732" s="97"/>
      <c r="H732" s="97"/>
      <c r="I732" s="97"/>
      <c r="J732" s="97"/>
      <c r="L732" s="97"/>
      <c r="M732" s="97"/>
      <c r="N732" s="97"/>
    </row>
    <row r="733">
      <c r="F733" s="97"/>
      <c r="H733" s="97"/>
      <c r="I733" s="97"/>
      <c r="J733" s="97"/>
      <c r="L733" s="97"/>
      <c r="M733" s="97"/>
      <c r="N733" s="97"/>
    </row>
    <row r="734">
      <c r="F734" s="97"/>
      <c r="H734" s="97"/>
      <c r="I734" s="97"/>
      <c r="J734" s="97"/>
      <c r="L734" s="97"/>
      <c r="M734" s="97"/>
      <c r="N734" s="97"/>
    </row>
    <row r="735">
      <c r="F735" s="97"/>
      <c r="H735" s="97"/>
      <c r="I735" s="97"/>
      <c r="J735" s="97"/>
      <c r="L735" s="97"/>
      <c r="M735" s="97"/>
      <c r="N735" s="97"/>
    </row>
    <row r="736">
      <c r="F736" s="97"/>
      <c r="H736" s="97"/>
      <c r="I736" s="97"/>
      <c r="J736" s="97"/>
      <c r="L736" s="97"/>
      <c r="M736" s="97"/>
      <c r="N736" s="97"/>
    </row>
    <row r="737">
      <c r="F737" s="97"/>
      <c r="H737" s="97"/>
      <c r="I737" s="97"/>
      <c r="J737" s="97"/>
      <c r="L737" s="97"/>
      <c r="M737" s="97"/>
      <c r="N737" s="97"/>
    </row>
    <row r="738">
      <c r="F738" s="97"/>
      <c r="H738" s="97"/>
      <c r="I738" s="97"/>
      <c r="J738" s="97"/>
      <c r="L738" s="97"/>
      <c r="M738" s="97"/>
      <c r="N738" s="97"/>
    </row>
    <row r="739">
      <c r="F739" s="97"/>
      <c r="H739" s="97"/>
      <c r="I739" s="97"/>
      <c r="J739" s="97"/>
      <c r="L739" s="97"/>
      <c r="M739" s="97"/>
      <c r="N739" s="97"/>
    </row>
    <row r="740">
      <c r="F740" s="97"/>
      <c r="H740" s="97"/>
      <c r="I740" s="97"/>
      <c r="J740" s="97"/>
      <c r="L740" s="97"/>
      <c r="M740" s="97"/>
      <c r="N740" s="97"/>
    </row>
    <row r="741">
      <c r="F741" s="97"/>
      <c r="H741" s="97"/>
      <c r="I741" s="97"/>
      <c r="J741" s="97"/>
      <c r="L741" s="97"/>
      <c r="M741" s="97"/>
      <c r="N741" s="97"/>
    </row>
    <row r="742">
      <c r="F742" s="97"/>
      <c r="H742" s="97"/>
      <c r="I742" s="97"/>
      <c r="J742" s="97"/>
      <c r="L742" s="97"/>
      <c r="M742" s="97"/>
      <c r="N742" s="97"/>
    </row>
    <row r="743">
      <c r="F743" s="97"/>
      <c r="H743" s="97"/>
      <c r="I743" s="97"/>
      <c r="J743" s="97"/>
      <c r="L743" s="97"/>
      <c r="M743" s="97"/>
      <c r="N743" s="97"/>
    </row>
    <row r="744">
      <c r="F744" s="97"/>
      <c r="H744" s="97"/>
      <c r="I744" s="97"/>
      <c r="J744" s="97"/>
      <c r="L744" s="97"/>
      <c r="M744" s="97"/>
      <c r="N744" s="97"/>
    </row>
    <row r="745">
      <c r="F745" s="97"/>
      <c r="H745" s="97"/>
      <c r="I745" s="97"/>
      <c r="J745" s="97"/>
      <c r="L745" s="97"/>
      <c r="M745" s="97"/>
      <c r="N745" s="97"/>
    </row>
    <row r="746">
      <c r="F746" s="97"/>
      <c r="H746" s="97"/>
      <c r="I746" s="97"/>
      <c r="J746" s="97"/>
      <c r="L746" s="97"/>
      <c r="M746" s="97"/>
      <c r="N746" s="97"/>
    </row>
    <row r="747">
      <c r="F747" s="97"/>
      <c r="H747" s="97"/>
      <c r="I747" s="97"/>
      <c r="J747" s="97"/>
      <c r="L747" s="97"/>
      <c r="M747" s="97"/>
      <c r="N747" s="97"/>
    </row>
    <row r="748">
      <c r="F748" s="97"/>
      <c r="H748" s="97"/>
      <c r="I748" s="97"/>
      <c r="J748" s="97"/>
      <c r="L748" s="97"/>
      <c r="M748" s="97"/>
      <c r="N748" s="97"/>
    </row>
    <row r="749">
      <c r="F749" s="97"/>
      <c r="H749" s="97"/>
      <c r="I749" s="97"/>
      <c r="J749" s="97"/>
      <c r="L749" s="97"/>
      <c r="M749" s="97"/>
      <c r="N749" s="97"/>
    </row>
    <row r="750">
      <c r="F750" s="97"/>
      <c r="H750" s="97"/>
      <c r="I750" s="97"/>
      <c r="J750" s="97"/>
      <c r="L750" s="97"/>
      <c r="M750" s="97"/>
      <c r="N750" s="97"/>
    </row>
    <row r="751">
      <c r="F751" s="97"/>
      <c r="H751" s="97"/>
      <c r="I751" s="97"/>
      <c r="J751" s="97"/>
      <c r="L751" s="97"/>
      <c r="M751" s="97"/>
      <c r="N751" s="97"/>
    </row>
    <row r="752">
      <c r="F752" s="97"/>
      <c r="H752" s="97"/>
      <c r="I752" s="97"/>
      <c r="J752" s="97"/>
      <c r="L752" s="97"/>
      <c r="M752" s="97"/>
      <c r="N752" s="97"/>
    </row>
    <row r="753">
      <c r="F753" s="97"/>
      <c r="H753" s="97"/>
      <c r="I753" s="97"/>
      <c r="J753" s="97"/>
      <c r="L753" s="97"/>
      <c r="M753" s="97"/>
      <c r="N753" s="97"/>
    </row>
    <row r="754">
      <c r="F754" s="97"/>
      <c r="H754" s="97"/>
      <c r="I754" s="97"/>
      <c r="J754" s="97"/>
      <c r="L754" s="97"/>
      <c r="M754" s="97"/>
      <c r="N754" s="97"/>
    </row>
    <row r="755">
      <c r="F755" s="97"/>
      <c r="H755" s="97"/>
      <c r="I755" s="97"/>
      <c r="J755" s="97"/>
      <c r="L755" s="97"/>
      <c r="M755" s="97"/>
      <c r="N755" s="97"/>
    </row>
    <row r="756">
      <c r="F756" s="97"/>
      <c r="H756" s="97"/>
      <c r="I756" s="97"/>
      <c r="J756" s="97"/>
      <c r="L756" s="97"/>
      <c r="M756" s="97"/>
      <c r="N756" s="97"/>
    </row>
    <row r="757">
      <c r="F757" s="97"/>
      <c r="H757" s="97"/>
      <c r="I757" s="97"/>
      <c r="J757" s="97"/>
      <c r="L757" s="97"/>
      <c r="M757" s="97"/>
      <c r="N757" s="97"/>
    </row>
    <row r="758">
      <c r="F758" s="97"/>
      <c r="H758" s="97"/>
      <c r="I758" s="97"/>
      <c r="J758" s="97"/>
      <c r="L758" s="97"/>
      <c r="M758" s="97"/>
      <c r="N758" s="97"/>
    </row>
    <row r="759">
      <c r="F759" s="97"/>
      <c r="H759" s="97"/>
      <c r="I759" s="97"/>
      <c r="J759" s="97"/>
      <c r="L759" s="97"/>
      <c r="M759" s="97"/>
      <c r="N759" s="97"/>
    </row>
    <row r="760">
      <c r="F760" s="97"/>
      <c r="H760" s="97"/>
      <c r="I760" s="97"/>
      <c r="J760" s="97"/>
      <c r="L760" s="97"/>
      <c r="M760" s="97"/>
      <c r="N760" s="97"/>
    </row>
    <row r="761">
      <c r="F761" s="97"/>
      <c r="H761" s="97"/>
      <c r="I761" s="97"/>
      <c r="J761" s="97"/>
      <c r="L761" s="97"/>
      <c r="M761" s="97"/>
      <c r="N761" s="97"/>
    </row>
    <row r="762">
      <c r="F762" s="97"/>
      <c r="H762" s="97"/>
      <c r="I762" s="97"/>
      <c r="J762" s="97"/>
      <c r="L762" s="97"/>
      <c r="M762" s="97"/>
      <c r="N762" s="97"/>
    </row>
    <row r="763">
      <c r="F763" s="97"/>
      <c r="H763" s="97"/>
      <c r="I763" s="97"/>
      <c r="J763" s="97"/>
      <c r="L763" s="97"/>
      <c r="M763" s="97"/>
      <c r="N763" s="97"/>
    </row>
    <row r="764">
      <c r="F764" s="97"/>
      <c r="H764" s="97"/>
      <c r="I764" s="97"/>
      <c r="J764" s="97"/>
      <c r="L764" s="97"/>
      <c r="M764" s="97"/>
      <c r="N764" s="97"/>
    </row>
    <row r="765">
      <c r="F765" s="97"/>
      <c r="H765" s="97"/>
      <c r="I765" s="97"/>
      <c r="J765" s="97"/>
      <c r="L765" s="97"/>
      <c r="M765" s="97"/>
      <c r="N765" s="97"/>
    </row>
    <row r="766">
      <c r="F766" s="97"/>
      <c r="H766" s="97"/>
      <c r="I766" s="97"/>
      <c r="J766" s="97"/>
      <c r="L766" s="97"/>
      <c r="M766" s="97"/>
      <c r="N766" s="97"/>
    </row>
    <row r="767">
      <c r="F767" s="97"/>
      <c r="H767" s="97"/>
      <c r="I767" s="97"/>
      <c r="J767" s="97"/>
      <c r="L767" s="97"/>
      <c r="M767" s="97"/>
      <c r="N767" s="97"/>
    </row>
    <row r="768">
      <c r="F768" s="97"/>
      <c r="H768" s="97"/>
      <c r="I768" s="97"/>
      <c r="J768" s="97"/>
      <c r="L768" s="97"/>
      <c r="M768" s="97"/>
      <c r="N768" s="97"/>
    </row>
    <row r="769">
      <c r="F769" s="97"/>
      <c r="H769" s="97"/>
      <c r="I769" s="97"/>
      <c r="J769" s="97"/>
      <c r="L769" s="97"/>
      <c r="M769" s="97"/>
      <c r="N769" s="97"/>
    </row>
    <row r="770">
      <c r="F770" s="97"/>
      <c r="H770" s="97"/>
      <c r="I770" s="97"/>
      <c r="J770" s="97"/>
      <c r="L770" s="97"/>
      <c r="M770" s="97"/>
      <c r="N770" s="97"/>
    </row>
    <row r="771">
      <c r="F771" s="97"/>
      <c r="H771" s="97"/>
      <c r="I771" s="97"/>
      <c r="J771" s="97"/>
      <c r="L771" s="97"/>
      <c r="M771" s="97"/>
      <c r="N771" s="97"/>
    </row>
    <row r="772">
      <c r="F772" s="97"/>
      <c r="H772" s="97"/>
      <c r="I772" s="97"/>
      <c r="J772" s="97"/>
      <c r="L772" s="97"/>
      <c r="M772" s="97"/>
      <c r="N772" s="97"/>
    </row>
    <row r="773">
      <c r="F773" s="97"/>
      <c r="H773" s="97"/>
      <c r="I773" s="97"/>
      <c r="J773" s="97"/>
      <c r="L773" s="97"/>
      <c r="M773" s="97"/>
      <c r="N773" s="97"/>
    </row>
    <row r="774">
      <c r="F774" s="97"/>
      <c r="H774" s="97"/>
      <c r="I774" s="97"/>
      <c r="J774" s="97"/>
      <c r="L774" s="97"/>
      <c r="M774" s="97"/>
      <c r="N774" s="97"/>
    </row>
    <row r="775">
      <c r="F775" s="97"/>
      <c r="H775" s="97"/>
      <c r="I775" s="97"/>
      <c r="J775" s="97"/>
      <c r="L775" s="97"/>
      <c r="M775" s="97"/>
      <c r="N775" s="97"/>
    </row>
    <row r="776">
      <c r="F776" s="97"/>
      <c r="H776" s="97"/>
      <c r="I776" s="97"/>
      <c r="J776" s="97"/>
      <c r="L776" s="97"/>
      <c r="M776" s="97"/>
      <c r="N776" s="97"/>
    </row>
    <row r="777">
      <c r="F777" s="97"/>
      <c r="H777" s="97"/>
      <c r="I777" s="97"/>
      <c r="J777" s="97"/>
      <c r="L777" s="97"/>
      <c r="M777" s="97"/>
      <c r="N777" s="97"/>
    </row>
    <row r="778">
      <c r="F778" s="97"/>
      <c r="H778" s="97"/>
      <c r="I778" s="97"/>
      <c r="J778" s="97"/>
      <c r="L778" s="97"/>
      <c r="M778" s="97"/>
      <c r="N778" s="97"/>
    </row>
    <row r="779">
      <c r="F779" s="97"/>
      <c r="H779" s="97"/>
      <c r="I779" s="97"/>
      <c r="J779" s="97"/>
      <c r="L779" s="97"/>
      <c r="M779" s="97"/>
      <c r="N779" s="97"/>
    </row>
    <row r="780">
      <c r="F780" s="97"/>
      <c r="H780" s="97"/>
      <c r="I780" s="97"/>
      <c r="J780" s="97"/>
      <c r="L780" s="97"/>
      <c r="M780" s="97"/>
      <c r="N780" s="97"/>
    </row>
    <row r="781">
      <c r="F781" s="97"/>
      <c r="H781" s="97"/>
      <c r="I781" s="97"/>
      <c r="J781" s="97"/>
      <c r="L781" s="97"/>
      <c r="M781" s="97"/>
      <c r="N781" s="97"/>
    </row>
    <row r="782">
      <c r="F782" s="97"/>
      <c r="H782" s="97"/>
      <c r="I782" s="97"/>
      <c r="J782" s="97"/>
      <c r="L782" s="97"/>
      <c r="M782" s="97"/>
      <c r="N782" s="97"/>
    </row>
    <row r="783">
      <c r="F783" s="97"/>
      <c r="H783" s="97"/>
      <c r="I783" s="97"/>
      <c r="J783" s="97"/>
      <c r="L783" s="97"/>
      <c r="M783" s="97"/>
      <c r="N783" s="97"/>
    </row>
    <row r="784">
      <c r="F784" s="97"/>
      <c r="H784" s="97"/>
      <c r="I784" s="97"/>
      <c r="J784" s="97"/>
      <c r="L784" s="97"/>
      <c r="M784" s="97"/>
      <c r="N784" s="97"/>
    </row>
    <row r="785">
      <c r="F785" s="97"/>
      <c r="H785" s="97"/>
      <c r="I785" s="97"/>
      <c r="J785" s="97"/>
      <c r="L785" s="97"/>
      <c r="M785" s="97"/>
      <c r="N785" s="97"/>
    </row>
    <row r="786">
      <c r="F786" s="97"/>
      <c r="H786" s="97"/>
      <c r="I786" s="97"/>
      <c r="J786" s="97"/>
      <c r="L786" s="97"/>
      <c r="M786" s="97"/>
      <c r="N786" s="97"/>
    </row>
    <row r="787">
      <c r="F787" s="97"/>
      <c r="H787" s="97"/>
      <c r="I787" s="97"/>
      <c r="J787" s="97"/>
      <c r="L787" s="97"/>
      <c r="M787" s="97"/>
      <c r="N787" s="97"/>
    </row>
    <row r="788">
      <c r="F788" s="97"/>
      <c r="H788" s="97"/>
      <c r="I788" s="97"/>
      <c r="J788" s="97"/>
      <c r="L788" s="97"/>
      <c r="M788" s="97"/>
      <c r="N788" s="97"/>
    </row>
    <row r="789">
      <c r="F789" s="97"/>
      <c r="H789" s="97"/>
      <c r="I789" s="97"/>
      <c r="J789" s="97"/>
      <c r="L789" s="97"/>
      <c r="M789" s="97"/>
      <c r="N789" s="97"/>
    </row>
    <row r="790">
      <c r="F790" s="97"/>
      <c r="H790" s="97"/>
      <c r="I790" s="97"/>
      <c r="J790" s="97"/>
      <c r="L790" s="97"/>
      <c r="M790" s="97"/>
      <c r="N790" s="97"/>
    </row>
    <row r="791">
      <c r="F791" s="97"/>
      <c r="H791" s="97"/>
      <c r="I791" s="97"/>
      <c r="J791" s="97"/>
      <c r="L791" s="97"/>
      <c r="M791" s="97"/>
      <c r="N791" s="97"/>
    </row>
    <row r="792">
      <c r="F792" s="97"/>
      <c r="H792" s="97"/>
      <c r="I792" s="97"/>
      <c r="J792" s="97"/>
      <c r="L792" s="97"/>
      <c r="M792" s="97"/>
      <c r="N792" s="97"/>
    </row>
    <row r="793">
      <c r="F793" s="97"/>
      <c r="H793" s="97"/>
      <c r="I793" s="97"/>
      <c r="J793" s="97"/>
      <c r="L793" s="97"/>
      <c r="M793" s="97"/>
      <c r="N793" s="97"/>
    </row>
    <row r="794">
      <c r="F794" s="97"/>
      <c r="H794" s="97"/>
      <c r="I794" s="97"/>
      <c r="J794" s="97"/>
      <c r="L794" s="97"/>
      <c r="M794" s="97"/>
      <c r="N794" s="97"/>
    </row>
    <row r="795">
      <c r="F795" s="97"/>
      <c r="H795" s="97"/>
      <c r="I795" s="97"/>
      <c r="J795" s="97"/>
      <c r="L795" s="97"/>
      <c r="M795" s="97"/>
      <c r="N795" s="97"/>
    </row>
    <row r="796">
      <c r="F796" s="97"/>
      <c r="H796" s="97"/>
      <c r="I796" s="97"/>
      <c r="J796" s="97"/>
      <c r="L796" s="97"/>
      <c r="M796" s="97"/>
      <c r="N796" s="97"/>
    </row>
    <row r="797">
      <c r="F797" s="97"/>
      <c r="H797" s="97"/>
      <c r="I797" s="97"/>
      <c r="J797" s="97"/>
      <c r="L797" s="97"/>
      <c r="M797" s="97"/>
      <c r="N797" s="97"/>
    </row>
    <row r="798">
      <c r="F798" s="97"/>
      <c r="H798" s="97"/>
      <c r="I798" s="97"/>
      <c r="J798" s="97"/>
      <c r="L798" s="97"/>
      <c r="M798" s="97"/>
      <c r="N798" s="97"/>
    </row>
    <row r="799">
      <c r="F799" s="97"/>
      <c r="H799" s="97"/>
      <c r="I799" s="97"/>
      <c r="J799" s="97"/>
      <c r="L799" s="97"/>
      <c r="M799" s="97"/>
      <c r="N799" s="97"/>
    </row>
    <row r="800">
      <c r="F800" s="97"/>
      <c r="H800" s="97"/>
      <c r="I800" s="97"/>
      <c r="J800" s="97"/>
      <c r="L800" s="97"/>
      <c r="M800" s="97"/>
      <c r="N800" s="97"/>
    </row>
    <row r="801">
      <c r="F801" s="97"/>
      <c r="H801" s="97"/>
      <c r="I801" s="97"/>
      <c r="J801" s="97"/>
      <c r="L801" s="97"/>
      <c r="M801" s="97"/>
      <c r="N801" s="97"/>
    </row>
    <row r="802">
      <c r="F802" s="97"/>
      <c r="H802" s="97"/>
      <c r="I802" s="97"/>
      <c r="J802" s="97"/>
      <c r="L802" s="97"/>
      <c r="M802" s="97"/>
      <c r="N802" s="97"/>
    </row>
    <row r="803">
      <c r="F803" s="97"/>
      <c r="H803" s="97"/>
      <c r="I803" s="97"/>
      <c r="J803" s="97"/>
      <c r="L803" s="97"/>
      <c r="M803" s="97"/>
      <c r="N803" s="97"/>
    </row>
    <row r="804">
      <c r="F804" s="97"/>
      <c r="H804" s="97"/>
      <c r="I804" s="97"/>
      <c r="J804" s="97"/>
      <c r="L804" s="97"/>
      <c r="M804" s="97"/>
      <c r="N804" s="97"/>
    </row>
    <row r="805">
      <c r="F805" s="97"/>
      <c r="H805" s="97"/>
      <c r="I805" s="97"/>
      <c r="J805" s="97"/>
      <c r="L805" s="97"/>
      <c r="M805" s="97"/>
      <c r="N805" s="97"/>
    </row>
    <row r="806">
      <c r="F806" s="97"/>
      <c r="H806" s="97"/>
      <c r="I806" s="97"/>
      <c r="J806" s="97"/>
      <c r="L806" s="97"/>
      <c r="M806" s="97"/>
      <c r="N806" s="97"/>
    </row>
    <row r="807">
      <c r="F807" s="97"/>
      <c r="H807" s="97"/>
      <c r="I807" s="97"/>
      <c r="J807" s="97"/>
      <c r="L807" s="97"/>
      <c r="M807" s="97"/>
      <c r="N807" s="97"/>
    </row>
    <row r="808">
      <c r="F808" s="97"/>
      <c r="H808" s="97"/>
      <c r="I808" s="97"/>
      <c r="J808" s="97"/>
      <c r="L808" s="97"/>
      <c r="M808" s="97"/>
      <c r="N808" s="97"/>
    </row>
    <row r="809">
      <c r="F809" s="97"/>
      <c r="H809" s="97"/>
      <c r="I809" s="97"/>
      <c r="J809" s="97"/>
      <c r="L809" s="97"/>
      <c r="M809" s="97"/>
      <c r="N809" s="97"/>
    </row>
    <row r="810">
      <c r="F810" s="97"/>
      <c r="H810" s="97"/>
      <c r="I810" s="97"/>
      <c r="J810" s="97"/>
      <c r="L810" s="97"/>
      <c r="M810" s="97"/>
      <c r="N810" s="97"/>
    </row>
    <row r="811">
      <c r="F811" s="97"/>
      <c r="H811" s="97"/>
      <c r="I811" s="97"/>
      <c r="J811" s="97"/>
      <c r="L811" s="97"/>
      <c r="M811" s="97"/>
      <c r="N811" s="97"/>
    </row>
    <row r="812">
      <c r="F812" s="97"/>
      <c r="H812" s="97"/>
      <c r="I812" s="97"/>
      <c r="J812" s="97"/>
      <c r="L812" s="97"/>
      <c r="M812" s="97"/>
      <c r="N812" s="97"/>
    </row>
    <row r="813">
      <c r="F813" s="97"/>
      <c r="H813" s="97"/>
      <c r="I813" s="97"/>
      <c r="J813" s="97"/>
      <c r="L813" s="97"/>
      <c r="M813" s="97"/>
      <c r="N813" s="97"/>
    </row>
    <row r="814">
      <c r="F814" s="97"/>
      <c r="H814" s="97"/>
      <c r="I814" s="97"/>
      <c r="J814" s="97"/>
      <c r="L814" s="97"/>
      <c r="M814" s="97"/>
      <c r="N814" s="97"/>
    </row>
    <row r="815">
      <c r="F815" s="97"/>
      <c r="H815" s="97"/>
      <c r="I815" s="97"/>
      <c r="J815" s="97"/>
      <c r="L815" s="97"/>
      <c r="M815" s="97"/>
      <c r="N815" s="97"/>
    </row>
    <row r="816">
      <c r="F816" s="97"/>
      <c r="H816" s="97"/>
      <c r="I816" s="97"/>
      <c r="J816" s="97"/>
      <c r="L816" s="97"/>
      <c r="M816" s="97"/>
      <c r="N816" s="97"/>
    </row>
    <row r="817">
      <c r="F817" s="97"/>
      <c r="H817" s="97"/>
      <c r="I817" s="97"/>
      <c r="J817" s="97"/>
      <c r="L817" s="97"/>
      <c r="M817" s="97"/>
      <c r="N817" s="97"/>
    </row>
    <row r="818">
      <c r="F818" s="97"/>
      <c r="H818" s="97"/>
      <c r="I818" s="97"/>
      <c r="J818" s="97"/>
      <c r="L818" s="97"/>
      <c r="M818" s="97"/>
      <c r="N818" s="97"/>
    </row>
    <row r="819">
      <c r="F819" s="97"/>
      <c r="H819" s="97"/>
      <c r="I819" s="97"/>
      <c r="J819" s="97"/>
      <c r="L819" s="97"/>
      <c r="M819" s="97"/>
      <c r="N819" s="97"/>
    </row>
    <row r="820">
      <c r="F820" s="97"/>
      <c r="H820" s="97"/>
      <c r="I820" s="97"/>
      <c r="J820" s="97"/>
      <c r="L820" s="97"/>
      <c r="M820" s="97"/>
      <c r="N820" s="97"/>
    </row>
    <row r="821">
      <c r="F821" s="97"/>
      <c r="H821" s="97"/>
      <c r="I821" s="97"/>
      <c r="J821" s="97"/>
      <c r="L821" s="97"/>
      <c r="M821" s="97"/>
      <c r="N821" s="97"/>
    </row>
    <row r="822">
      <c r="F822" s="97"/>
      <c r="H822" s="97"/>
      <c r="I822" s="97"/>
      <c r="J822" s="97"/>
      <c r="L822" s="97"/>
      <c r="M822" s="97"/>
      <c r="N822" s="97"/>
    </row>
    <row r="823">
      <c r="F823" s="97"/>
      <c r="H823" s="97"/>
      <c r="I823" s="97"/>
      <c r="J823" s="97"/>
      <c r="L823" s="97"/>
      <c r="M823" s="97"/>
      <c r="N823" s="97"/>
    </row>
    <row r="824">
      <c r="F824" s="97"/>
      <c r="H824" s="97"/>
      <c r="I824" s="97"/>
      <c r="J824" s="97"/>
      <c r="L824" s="97"/>
      <c r="M824" s="97"/>
      <c r="N824" s="97"/>
    </row>
    <row r="825">
      <c r="F825" s="97"/>
      <c r="H825" s="97"/>
      <c r="I825" s="97"/>
      <c r="J825" s="97"/>
      <c r="L825" s="97"/>
      <c r="M825" s="97"/>
      <c r="N825" s="97"/>
    </row>
    <row r="826">
      <c r="F826" s="97"/>
      <c r="H826" s="97"/>
      <c r="I826" s="97"/>
      <c r="J826" s="97"/>
      <c r="L826" s="97"/>
      <c r="M826" s="97"/>
      <c r="N826" s="97"/>
    </row>
    <row r="827">
      <c r="F827" s="97"/>
      <c r="H827" s="97"/>
      <c r="I827" s="97"/>
      <c r="J827" s="97"/>
      <c r="L827" s="97"/>
      <c r="M827" s="97"/>
      <c r="N827" s="97"/>
    </row>
    <row r="828">
      <c r="F828" s="97"/>
      <c r="H828" s="97"/>
      <c r="I828" s="97"/>
      <c r="J828" s="97"/>
      <c r="L828" s="97"/>
      <c r="M828" s="97"/>
      <c r="N828" s="97"/>
    </row>
    <row r="829">
      <c r="F829" s="97"/>
      <c r="H829" s="97"/>
      <c r="I829" s="97"/>
      <c r="J829" s="97"/>
      <c r="L829" s="97"/>
      <c r="M829" s="97"/>
      <c r="N829" s="97"/>
    </row>
    <row r="830">
      <c r="F830" s="97"/>
      <c r="H830" s="97"/>
      <c r="I830" s="97"/>
      <c r="J830" s="97"/>
      <c r="L830" s="97"/>
      <c r="M830" s="97"/>
      <c r="N830" s="97"/>
    </row>
    <row r="831">
      <c r="F831" s="97"/>
      <c r="H831" s="97"/>
      <c r="I831" s="97"/>
      <c r="J831" s="97"/>
      <c r="L831" s="97"/>
      <c r="M831" s="97"/>
      <c r="N831" s="97"/>
    </row>
    <row r="832">
      <c r="F832" s="97"/>
      <c r="H832" s="97"/>
      <c r="I832" s="97"/>
      <c r="J832" s="97"/>
      <c r="L832" s="97"/>
      <c r="M832" s="97"/>
      <c r="N832" s="97"/>
    </row>
    <row r="833">
      <c r="F833" s="97"/>
      <c r="H833" s="97"/>
      <c r="I833" s="97"/>
      <c r="J833" s="97"/>
      <c r="L833" s="97"/>
      <c r="M833" s="97"/>
      <c r="N833" s="97"/>
    </row>
    <row r="834">
      <c r="F834" s="97"/>
      <c r="H834" s="97"/>
      <c r="I834" s="97"/>
      <c r="J834" s="97"/>
      <c r="L834" s="97"/>
      <c r="M834" s="97"/>
      <c r="N834" s="97"/>
    </row>
    <row r="835">
      <c r="F835" s="97"/>
      <c r="H835" s="97"/>
      <c r="I835" s="97"/>
      <c r="J835" s="97"/>
      <c r="L835" s="97"/>
      <c r="M835" s="97"/>
      <c r="N835" s="97"/>
    </row>
    <row r="836">
      <c r="F836" s="97"/>
      <c r="H836" s="97"/>
      <c r="I836" s="97"/>
      <c r="J836" s="97"/>
      <c r="L836" s="97"/>
      <c r="M836" s="97"/>
      <c r="N836" s="97"/>
    </row>
    <row r="837">
      <c r="F837" s="97"/>
      <c r="H837" s="97"/>
      <c r="I837" s="97"/>
      <c r="J837" s="97"/>
      <c r="L837" s="97"/>
      <c r="M837" s="97"/>
      <c r="N837" s="97"/>
    </row>
    <row r="838">
      <c r="F838" s="97"/>
      <c r="H838" s="97"/>
      <c r="I838" s="97"/>
      <c r="J838" s="97"/>
      <c r="L838" s="97"/>
      <c r="M838" s="97"/>
      <c r="N838" s="97"/>
    </row>
    <row r="839">
      <c r="F839" s="97"/>
      <c r="H839" s="97"/>
      <c r="I839" s="97"/>
      <c r="J839" s="97"/>
      <c r="L839" s="97"/>
      <c r="M839" s="97"/>
      <c r="N839" s="97"/>
    </row>
    <row r="840">
      <c r="F840" s="97"/>
      <c r="H840" s="97"/>
      <c r="I840" s="97"/>
      <c r="J840" s="97"/>
      <c r="L840" s="97"/>
      <c r="M840" s="97"/>
      <c r="N840" s="97"/>
    </row>
    <row r="841">
      <c r="F841" s="97"/>
      <c r="H841" s="97"/>
      <c r="I841" s="97"/>
      <c r="J841" s="97"/>
      <c r="L841" s="97"/>
      <c r="M841" s="97"/>
      <c r="N841" s="97"/>
    </row>
    <row r="842">
      <c r="F842" s="97"/>
      <c r="H842" s="97"/>
      <c r="I842" s="97"/>
      <c r="J842" s="97"/>
      <c r="L842" s="97"/>
      <c r="M842" s="97"/>
      <c r="N842" s="97"/>
    </row>
    <row r="843">
      <c r="F843" s="97"/>
      <c r="H843" s="97"/>
      <c r="I843" s="97"/>
      <c r="J843" s="97"/>
      <c r="L843" s="97"/>
      <c r="M843" s="97"/>
      <c r="N843" s="97"/>
    </row>
    <row r="844">
      <c r="F844" s="97"/>
      <c r="H844" s="97"/>
      <c r="I844" s="97"/>
      <c r="J844" s="97"/>
      <c r="L844" s="97"/>
      <c r="M844" s="97"/>
      <c r="N844" s="97"/>
    </row>
    <row r="845">
      <c r="F845" s="97"/>
      <c r="H845" s="97"/>
      <c r="I845" s="97"/>
      <c r="J845" s="97"/>
      <c r="L845" s="97"/>
      <c r="M845" s="97"/>
      <c r="N845" s="97"/>
    </row>
    <row r="846">
      <c r="F846" s="97"/>
      <c r="H846" s="97"/>
      <c r="I846" s="97"/>
      <c r="J846" s="97"/>
      <c r="L846" s="97"/>
      <c r="M846" s="97"/>
      <c r="N846" s="97"/>
    </row>
    <row r="847">
      <c r="F847" s="97"/>
      <c r="H847" s="97"/>
      <c r="I847" s="97"/>
      <c r="J847" s="97"/>
      <c r="L847" s="97"/>
      <c r="M847" s="97"/>
      <c r="N847" s="97"/>
    </row>
    <row r="848">
      <c r="F848" s="97"/>
      <c r="H848" s="97"/>
      <c r="I848" s="97"/>
      <c r="J848" s="97"/>
      <c r="L848" s="97"/>
      <c r="M848" s="97"/>
      <c r="N848" s="97"/>
    </row>
    <row r="849">
      <c r="F849" s="97"/>
      <c r="H849" s="97"/>
      <c r="I849" s="97"/>
      <c r="J849" s="97"/>
      <c r="L849" s="97"/>
      <c r="M849" s="97"/>
      <c r="N849" s="97"/>
    </row>
    <row r="850">
      <c r="F850" s="97"/>
      <c r="H850" s="97"/>
      <c r="I850" s="97"/>
      <c r="J850" s="97"/>
      <c r="L850" s="97"/>
      <c r="M850" s="97"/>
      <c r="N850" s="97"/>
    </row>
    <row r="851">
      <c r="F851" s="97"/>
      <c r="H851" s="97"/>
      <c r="I851" s="97"/>
      <c r="J851" s="97"/>
      <c r="L851" s="97"/>
      <c r="M851" s="97"/>
      <c r="N851" s="97"/>
    </row>
    <row r="852">
      <c r="F852" s="97"/>
      <c r="H852" s="97"/>
      <c r="I852" s="97"/>
      <c r="J852" s="97"/>
      <c r="L852" s="97"/>
      <c r="M852" s="97"/>
      <c r="N852" s="97"/>
    </row>
    <row r="853">
      <c r="F853" s="97"/>
      <c r="H853" s="97"/>
      <c r="I853" s="97"/>
      <c r="J853" s="97"/>
      <c r="L853" s="97"/>
      <c r="M853" s="97"/>
      <c r="N853" s="97"/>
    </row>
    <row r="854">
      <c r="F854" s="97"/>
      <c r="H854" s="97"/>
      <c r="I854" s="97"/>
      <c r="J854" s="97"/>
      <c r="L854" s="97"/>
      <c r="M854" s="97"/>
      <c r="N854" s="97"/>
    </row>
    <row r="855">
      <c r="F855" s="97"/>
      <c r="H855" s="97"/>
      <c r="I855" s="97"/>
      <c r="J855" s="97"/>
      <c r="L855" s="97"/>
      <c r="M855" s="97"/>
      <c r="N855" s="97"/>
    </row>
    <row r="856">
      <c r="F856" s="97"/>
      <c r="H856" s="97"/>
      <c r="I856" s="97"/>
      <c r="J856" s="97"/>
      <c r="L856" s="97"/>
      <c r="M856" s="97"/>
      <c r="N856" s="97"/>
    </row>
    <row r="857">
      <c r="F857" s="97"/>
      <c r="H857" s="97"/>
      <c r="I857" s="97"/>
      <c r="J857" s="97"/>
      <c r="L857" s="97"/>
      <c r="M857" s="97"/>
      <c r="N857" s="97"/>
    </row>
    <row r="858">
      <c r="F858" s="97"/>
      <c r="H858" s="97"/>
      <c r="I858" s="97"/>
      <c r="J858" s="97"/>
      <c r="L858" s="97"/>
      <c r="M858" s="97"/>
      <c r="N858" s="97"/>
    </row>
    <row r="859">
      <c r="F859" s="97"/>
      <c r="H859" s="97"/>
      <c r="I859" s="97"/>
      <c r="J859" s="97"/>
      <c r="L859" s="97"/>
      <c r="M859" s="97"/>
      <c r="N859" s="97"/>
    </row>
    <row r="860">
      <c r="F860" s="97"/>
      <c r="H860" s="97"/>
      <c r="I860" s="97"/>
      <c r="J860" s="97"/>
      <c r="L860" s="97"/>
      <c r="M860" s="97"/>
      <c r="N860" s="97"/>
    </row>
    <row r="861">
      <c r="F861" s="97"/>
      <c r="H861" s="97"/>
      <c r="I861" s="97"/>
      <c r="J861" s="97"/>
      <c r="L861" s="97"/>
      <c r="M861" s="97"/>
      <c r="N861" s="97"/>
    </row>
    <row r="862">
      <c r="F862" s="97"/>
      <c r="H862" s="97"/>
      <c r="I862" s="97"/>
      <c r="J862" s="97"/>
      <c r="L862" s="97"/>
      <c r="M862" s="97"/>
      <c r="N862" s="97"/>
    </row>
    <row r="863">
      <c r="F863" s="97"/>
      <c r="H863" s="97"/>
      <c r="I863" s="97"/>
      <c r="J863" s="97"/>
      <c r="L863" s="97"/>
      <c r="M863" s="97"/>
      <c r="N863" s="97"/>
    </row>
    <row r="864">
      <c r="F864" s="97"/>
      <c r="H864" s="97"/>
      <c r="I864" s="97"/>
      <c r="J864" s="97"/>
      <c r="L864" s="97"/>
      <c r="M864" s="97"/>
      <c r="N864" s="97"/>
    </row>
    <row r="865">
      <c r="F865" s="97"/>
      <c r="H865" s="97"/>
      <c r="I865" s="97"/>
      <c r="J865" s="97"/>
      <c r="L865" s="97"/>
      <c r="M865" s="97"/>
      <c r="N865" s="97"/>
    </row>
    <row r="866">
      <c r="F866" s="97"/>
      <c r="H866" s="97"/>
      <c r="I866" s="97"/>
      <c r="J866" s="97"/>
      <c r="L866" s="97"/>
      <c r="M866" s="97"/>
      <c r="N866" s="97"/>
    </row>
    <row r="867">
      <c r="F867" s="97"/>
      <c r="H867" s="97"/>
      <c r="I867" s="97"/>
      <c r="J867" s="97"/>
      <c r="L867" s="97"/>
      <c r="M867" s="97"/>
      <c r="N867" s="97"/>
    </row>
    <row r="868">
      <c r="F868" s="97"/>
      <c r="H868" s="97"/>
      <c r="I868" s="97"/>
      <c r="J868" s="97"/>
      <c r="L868" s="97"/>
      <c r="M868" s="97"/>
      <c r="N868" s="97"/>
    </row>
    <row r="869">
      <c r="F869" s="97"/>
      <c r="H869" s="97"/>
      <c r="I869" s="97"/>
      <c r="J869" s="97"/>
      <c r="L869" s="97"/>
      <c r="M869" s="97"/>
      <c r="N869" s="97"/>
    </row>
    <row r="870">
      <c r="F870" s="97"/>
      <c r="H870" s="97"/>
      <c r="I870" s="97"/>
      <c r="J870" s="97"/>
      <c r="L870" s="97"/>
      <c r="M870" s="97"/>
      <c r="N870" s="97"/>
    </row>
    <row r="871">
      <c r="F871" s="97"/>
      <c r="H871" s="97"/>
      <c r="I871" s="97"/>
      <c r="J871" s="97"/>
      <c r="L871" s="97"/>
      <c r="M871" s="97"/>
      <c r="N871" s="97"/>
    </row>
    <row r="872">
      <c r="F872" s="97"/>
      <c r="H872" s="97"/>
      <c r="I872" s="97"/>
      <c r="J872" s="97"/>
      <c r="L872" s="97"/>
      <c r="M872" s="97"/>
      <c r="N872" s="97"/>
    </row>
    <row r="873">
      <c r="F873" s="97"/>
      <c r="H873" s="97"/>
      <c r="I873" s="97"/>
      <c r="J873" s="97"/>
      <c r="L873" s="97"/>
      <c r="M873" s="97"/>
      <c r="N873" s="97"/>
    </row>
    <row r="874">
      <c r="F874" s="97"/>
      <c r="H874" s="97"/>
      <c r="I874" s="97"/>
      <c r="J874" s="97"/>
      <c r="L874" s="97"/>
      <c r="M874" s="97"/>
      <c r="N874" s="97"/>
    </row>
    <row r="875">
      <c r="F875" s="97"/>
      <c r="H875" s="97"/>
      <c r="I875" s="97"/>
      <c r="J875" s="97"/>
      <c r="L875" s="97"/>
      <c r="M875" s="97"/>
      <c r="N875" s="97"/>
    </row>
    <row r="876">
      <c r="F876" s="97"/>
      <c r="H876" s="97"/>
      <c r="I876" s="97"/>
      <c r="J876" s="97"/>
      <c r="L876" s="97"/>
      <c r="M876" s="97"/>
      <c r="N876" s="97"/>
    </row>
    <row r="877">
      <c r="F877" s="97"/>
      <c r="H877" s="97"/>
      <c r="I877" s="97"/>
      <c r="J877" s="97"/>
      <c r="L877" s="97"/>
      <c r="M877" s="97"/>
      <c r="N877" s="97"/>
    </row>
    <row r="878">
      <c r="F878" s="97"/>
      <c r="H878" s="97"/>
      <c r="I878" s="97"/>
      <c r="J878" s="97"/>
      <c r="L878" s="97"/>
      <c r="M878" s="97"/>
      <c r="N878" s="97"/>
    </row>
    <row r="879">
      <c r="F879" s="97"/>
      <c r="H879" s="97"/>
      <c r="I879" s="97"/>
      <c r="J879" s="97"/>
      <c r="L879" s="97"/>
      <c r="M879" s="97"/>
      <c r="N879" s="97"/>
    </row>
    <row r="880">
      <c r="F880" s="97"/>
      <c r="H880" s="97"/>
      <c r="I880" s="97"/>
      <c r="J880" s="97"/>
      <c r="L880" s="97"/>
      <c r="M880" s="97"/>
      <c r="N880" s="97"/>
    </row>
    <row r="881">
      <c r="F881" s="97"/>
      <c r="H881" s="97"/>
      <c r="I881" s="97"/>
      <c r="J881" s="97"/>
      <c r="L881" s="97"/>
      <c r="M881" s="97"/>
      <c r="N881" s="97"/>
    </row>
    <row r="882">
      <c r="F882" s="97"/>
      <c r="H882" s="97"/>
      <c r="I882" s="97"/>
      <c r="J882" s="97"/>
      <c r="L882" s="97"/>
      <c r="M882" s="97"/>
      <c r="N882" s="97"/>
    </row>
    <row r="883">
      <c r="F883" s="97"/>
      <c r="H883" s="97"/>
      <c r="I883" s="97"/>
      <c r="J883" s="97"/>
      <c r="L883" s="97"/>
      <c r="M883" s="97"/>
      <c r="N883" s="97"/>
    </row>
    <row r="884">
      <c r="F884" s="97"/>
      <c r="H884" s="97"/>
      <c r="I884" s="97"/>
      <c r="J884" s="97"/>
      <c r="L884" s="97"/>
      <c r="M884" s="97"/>
      <c r="N884" s="97"/>
    </row>
    <row r="885">
      <c r="F885" s="97"/>
      <c r="H885" s="97"/>
      <c r="I885" s="97"/>
      <c r="J885" s="97"/>
      <c r="L885" s="97"/>
      <c r="M885" s="97"/>
      <c r="N885" s="97"/>
    </row>
    <row r="886">
      <c r="F886" s="97"/>
      <c r="H886" s="97"/>
      <c r="I886" s="97"/>
      <c r="J886" s="97"/>
      <c r="L886" s="97"/>
      <c r="M886" s="97"/>
      <c r="N886" s="97"/>
    </row>
    <row r="887">
      <c r="F887" s="97"/>
      <c r="H887" s="97"/>
      <c r="I887" s="97"/>
      <c r="J887" s="97"/>
      <c r="L887" s="97"/>
      <c r="M887" s="97"/>
      <c r="N887" s="97"/>
    </row>
    <row r="888">
      <c r="F888" s="97"/>
      <c r="H888" s="97"/>
      <c r="I888" s="97"/>
      <c r="J888" s="97"/>
      <c r="L888" s="97"/>
      <c r="M888" s="97"/>
      <c r="N888" s="97"/>
    </row>
    <row r="889">
      <c r="F889" s="97"/>
      <c r="H889" s="97"/>
      <c r="I889" s="97"/>
      <c r="J889" s="97"/>
      <c r="L889" s="97"/>
      <c r="M889" s="97"/>
      <c r="N889" s="97"/>
    </row>
    <row r="890">
      <c r="F890" s="97"/>
      <c r="H890" s="97"/>
      <c r="I890" s="97"/>
      <c r="J890" s="97"/>
      <c r="L890" s="97"/>
      <c r="M890" s="97"/>
      <c r="N890" s="97"/>
    </row>
    <row r="891">
      <c r="F891" s="97"/>
      <c r="H891" s="97"/>
      <c r="I891" s="97"/>
      <c r="J891" s="97"/>
      <c r="L891" s="97"/>
      <c r="M891" s="97"/>
      <c r="N891" s="97"/>
    </row>
    <row r="892">
      <c r="F892" s="97"/>
      <c r="H892" s="97"/>
      <c r="I892" s="97"/>
      <c r="J892" s="97"/>
      <c r="L892" s="97"/>
      <c r="M892" s="97"/>
      <c r="N892" s="97"/>
    </row>
    <row r="893">
      <c r="F893" s="97"/>
      <c r="H893" s="97"/>
      <c r="I893" s="97"/>
      <c r="J893" s="97"/>
      <c r="L893" s="97"/>
      <c r="M893" s="97"/>
      <c r="N893" s="97"/>
    </row>
    <row r="894">
      <c r="F894" s="97"/>
      <c r="H894" s="97"/>
      <c r="I894" s="97"/>
      <c r="J894" s="97"/>
      <c r="L894" s="97"/>
      <c r="M894" s="97"/>
      <c r="N894" s="97"/>
    </row>
    <row r="895">
      <c r="F895" s="97"/>
      <c r="H895" s="97"/>
      <c r="I895" s="97"/>
      <c r="J895" s="97"/>
      <c r="L895" s="97"/>
      <c r="M895" s="97"/>
      <c r="N895" s="97"/>
    </row>
    <row r="896">
      <c r="F896" s="97"/>
      <c r="H896" s="97"/>
      <c r="I896" s="97"/>
      <c r="J896" s="97"/>
      <c r="L896" s="97"/>
      <c r="M896" s="97"/>
      <c r="N896" s="97"/>
    </row>
    <row r="897">
      <c r="F897" s="97"/>
      <c r="H897" s="97"/>
      <c r="I897" s="97"/>
      <c r="J897" s="97"/>
      <c r="L897" s="97"/>
      <c r="M897" s="97"/>
      <c r="N897" s="97"/>
    </row>
    <row r="898">
      <c r="F898" s="97"/>
      <c r="H898" s="97"/>
      <c r="I898" s="97"/>
      <c r="J898" s="97"/>
      <c r="L898" s="97"/>
      <c r="M898" s="97"/>
      <c r="N898" s="97"/>
    </row>
    <row r="899">
      <c r="F899" s="97"/>
      <c r="H899" s="97"/>
      <c r="I899" s="97"/>
      <c r="J899" s="97"/>
      <c r="L899" s="97"/>
      <c r="M899" s="97"/>
      <c r="N899" s="97"/>
    </row>
    <row r="900">
      <c r="F900" s="97"/>
      <c r="H900" s="97"/>
      <c r="I900" s="97"/>
      <c r="J900" s="97"/>
      <c r="L900" s="97"/>
      <c r="M900" s="97"/>
      <c r="N900" s="97"/>
    </row>
    <row r="901">
      <c r="F901" s="97"/>
      <c r="H901" s="97"/>
      <c r="I901" s="97"/>
      <c r="J901" s="97"/>
      <c r="L901" s="97"/>
      <c r="M901" s="97"/>
      <c r="N901" s="97"/>
    </row>
    <row r="902">
      <c r="F902" s="97"/>
      <c r="H902" s="97"/>
      <c r="I902" s="97"/>
      <c r="J902" s="97"/>
      <c r="L902" s="97"/>
      <c r="M902" s="97"/>
      <c r="N902" s="97"/>
    </row>
    <row r="903">
      <c r="F903" s="97"/>
      <c r="H903" s="97"/>
      <c r="I903" s="97"/>
      <c r="J903" s="97"/>
      <c r="L903" s="97"/>
      <c r="M903" s="97"/>
      <c r="N903" s="97"/>
    </row>
    <row r="904">
      <c r="F904" s="97"/>
      <c r="H904" s="97"/>
      <c r="I904" s="97"/>
      <c r="J904" s="97"/>
      <c r="L904" s="97"/>
      <c r="M904" s="97"/>
      <c r="N904" s="97"/>
    </row>
    <row r="905">
      <c r="F905" s="97"/>
      <c r="H905" s="97"/>
      <c r="I905" s="97"/>
      <c r="J905" s="97"/>
      <c r="L905" s="97"/>
      <c r="M905" s="97"/>
      <c r="N905" s="97"/>
    </row>
    <row r="906">
      <c r="F906" s="97"/>
      <c r="H906" s="97"/>
      <c r="I906" s="97"/>
      <c r="J906" s="97"/>
      <c r="L906" s="97"/>
      <c r="M906" s="97"/>
      <c r="N906" s="97"/>
    </row>
    <row r="907">
      <c r="F907" s="97"/>
      <c r="H907" s="97"/>
      <c r="I907" s="97"/>
      <c r="J907" s="97"/>
      <c r="L907" s="97"/>
      <c r="M907" s="97"/>
      <c r="N907" s="97"/>
    </row>
    <row r="908">
      <c r="F908" s="97"/>
      <c r="H908" s="97"/>
      <c r="I908" s="97"/>
      <c r="J908" s="97"/>
      <c r="L908" s="97"/>
      <c r="M908" s="97"/>
      <c r="N908" s="97"/>
    </row>
    <row r="909">
      <c r="F909" s="97"/>
      <c r="H909" s="97"/>
      <c r="I909" s="97"/>
      <c r="J909" s="97"/>
      <c r="L909" s="97"/>
      <c r="M909" s="97"/>
      <c r="N909" s="97"/>
    </row>
    <row r="910">
      <c r="F910" s="97"/>
      <c r="H910" s="97"/>
      <c r="I910" s="97"/>
      <c r="J910" s="97"/>
      <c r="L910" s="97"/>
      <c r="M910" s="97"/>
      <c r="N910" s="97"/>
    </row>
    <row r="911">
      <c r="F911" s="97"/>
      <c r="H911" s="97"/>
      <c r="I911" s="97"/>
      <c r="J911" s="97"/>
      <c r="L911" s="97"/>
      <c r="M911" s="97"/>
      <c r="N911" s="97"/>
    </row>
    <row r="912">
      <c r="F912" s="97"/>
      <c r="H912" s="97"/>
      <c r="I912" s="97"/>
      <c r="J912" s="97"/>
      <c r="L912" s="97"/>
      <c r="M912" s="97"/>
      <c r="N912" s="97"/>
    </row>
    <row r="913">
      <c r="F913" s="97"/>
      <c r="H913" s="97"/>
      <c r="I913" s="97"/>
      <c r="J913" s="97"/>
      <c r="L913" s="97"/>
      <c r="M913" s="97"/>
      <c r="N913" s="97"/>
    </row>
    <row r="914">
      <c r="F914" s="97"/>
      <c r="H914" s="97"/>
      <c r="I914" s="97"/>
      <c r="J914" s="97"/>
      <c r="L914" s="97"/>
      <c r="M914" s="97"/>
      <c r="N914" s="97"/>
    </row>
    <row r="915">
      <c r="F915" s="97"/>
      <c r="H915" s="97"/>
      <c r="I915" s="97"/>
      <c r="J915" s="97"/>
      <c r="L915" s="97"/>
      <c r="M915" s="97"/>
      <c r="N915" s="97"/>
    </row>
    <row r="916">
      <c r="F916" s="97"/>
      <c r="H916" s="97"/>
      <c r="I916" s="97"/>
      <c r="J916" s="97"/>
      <c r="L916" s="97"/>
      <c r="M916" s="97"/>
      <c r="N916" s="97"/>
    </row>
    <row r="917">
      <c r="F917" s="97"/>
      <c r="H917" s="97"/>
      <c r="I917" s="97"/>
      <c r="J917" s="97"/>
      <c r="L917" s="97"/>
      <c r="M917" s="97"/>
      <c r="N917" s="97"/>
    </row>
    <row r="918">
      <c r="F918" s="97"/>
      <c r="H918" s="97"/>
      <c r="I918" s="97"/>
      <c r="J918" s="97"/>
      <c r="L918" s="97"/>
      <c r="M918" s="97"/>
      <c r="N918" s="97"/>
    </row>
    <row r="919">
      <c r="F919" s="97"/>
      <c r="H919" s="97"/>
      <c r="I919" s="97"/>
      <c r="J919" s="97"/>
      <c r="L919" s="97"/>
      <c r="M919" s="97"/>
      <c r="N919" s="97"/>
    </row>
    <row r="920">
      <c r="F920" s="97"/>
      <c r="H920" s="97"/>
      <c r="I920" s="97"/>
      <c r="J920" s="97"/>
      <c r="L920" s="97"/>
      <c r="M920" s="97"/>
      <c r="N920" s="97"/>
    </row>
    <row r="921">
      <c r="F921" s="97"/>
      <c r="H921" s="97"/>
      <c r="I921" s="97"/>
      <c r="J921" s="97"/>
      <c r="L921" s="97"/>
      <c r="M921" s="97"/>
      <c r="N921" s="97"/>
    </row>
    <row r="922">
      <c r="F922" s="97"/>
      <c r="H922" s="97"/>
      <c r="I922" s="97"/>
      <c r="J922" s="97"/>
      <c r="L922" s="97"/>
      <c r="M922" s="97"/>
      <c r="N922" s="97"/>
    </row>
    <row r="923">
      <c r="F923" s="97"/>
      <c r="H923" s="97"/>
      <c r="I923" s="97"/>
      <c r="J923" s="97"/>
      <c r="L923" s="97"/>
      <c r="M923" s="97"/>
      <c r="N923" s="97"/>
    </row>
    <row r="924">
      <c r="F924" s="97"/>
      <c r="H924" s="97"/>
      <c r="I924" s="97"/>
      <c r="J924" s="97"/>
      <c r="L924" s="97"/>
      <c r="M924" s="97"/>
      <c r="N924" s="97"/>
    </row>
    <row r="925">
      <c r="F925" s="97"/>
      <c r="H925" s="97"/>
      <c r="I925" s="97"/>
      <c r="J925" s="97"/>
      <c r="L925" s="97"/>
      <c r="M925" s="97"/>
      <c r="N925" s="97"/>
    </row>
    <row r="926">
      <c r="F926" s="97"/>
      <c r="H926" s="97"/>
      <c r="I926" s="97"/>
      <c r="J926" s="97"/>
      <c r="L926" s="97"/>
      <c r="M926" s="97"/>
      <c r="N926" s="97"/>
    </row>
    <row r="927">
      <c r="F927" s="97"/>
      <c r="H927" s="97"/>
      <c r="I927" s="97"/>
      <c r="J927" s="97"/>
      <c r="L927" s="97"/>
      <c r="M927" s="97"/>
      <c r="N927" s="97"/>
    </row>
    <row r="928">
      <c r="F928" s="97"/>
      <c r="H928" s="97"/>
      <c r="I928" s="97"/>
      <c r="J928" s="97"/>
      <c r="L928" s="97"/>
      <c r="M928" s="97"/>
      <c r="N928" s="97"/>
    </row>
    <row r="929">
      <c r="F929" s="97"/>
      <c r="H929" s="97"/>
      <c r="I929" s="97"/>
      <c r="J929" s="97"/>
      <c r="L929" s="97"/>
      <c r="M929" s="97"/>
      <c r="N929" s="97"/>
    </row>
    <row r="930">
      <c r="F930" s="97"/>
      <c r="H930" s="97"/>
      <c r="I930" s="97"/>
      <c r="J930" s="97"/>
      <c r="L930" s="97"/>
      <c r="M930" s="97"/>
      <c r="N930" s="97"/>
    </row>
    <row r="931">
      <c r="F931" s="97"/>
      <c r="H931" s="97"/>
      <c r="I931" s="97"/>
      <c r="J931" s="97"/>
      <c r="L931" s="97"/>
      <c r="M931" s="97"/>
      <c r="N931" s="97"/>
    </row>
    <row r="932">
      <c r="F932" s="97"/>
      <c r="H932" s="97"/>
      <c r="I932" s="97"/>
      <c r="J932" s="97"/>
      <c r="L932" s="97"/>
      <c r="M932" s="97"/>
      <c r="N932" s="97"/>
    </row>
    <row r="933">
      <c r="F933" s="97"/>
      <c r="H933" s="97"/>
      <c r="I933" s="97"/>
      <c r="J933" s="97"/>
      <c r="L933" s="97"/>
      <c r="M933" s="97"/>
      <c r="N933" s="97"/>
    </row>
    <row r="934">
      <c r="F934" s="97"/>
      <c r="H934" s="97"/>
      <c r="I934" s="97"/>
      <c r="J934" s="97"/>
      <c r="L934" s="97"/>
      <c r="M934" s="97"/>
      <c r="N934" s="97"/>
    </row>
    <row r="935">
      <c r="F935" s="97"/>
      <c r="H935" s="97"/>
      <c r="I935" s="97"/>
      <c r="J935" s="97"/>
      <c r="L935" s="97"/>
      <c r="M935" s="97"/>
      <c r="N935" s="97"/>
    </row>
    <row r="936">
      <c r="F936" s="97"/>
      <c r="H936" s="97"/>
      <c r="I936" s="97"/>
      <c r="J936" s="97"/>
      <c r="L936" s="97"/>
      <c r="M936" s="97"/>
      <c r="N936" s="97"/>
    </row>
    <row r="937">
      <c r="F937" s="97"/>
      <c r="H937" s="97"/>
      <c r="I937" s="97"/>
      <c r="J937" s="97"/>
      <c r="L937" s="97"/>
      <c r="M937" s="97"/>
      <c r="N937" s="97"/>
    </row>
    <row r="938">
      <c r="F938" s="97"/>
      <c r="H938" s="97"/>
      <c r="I938" s="97"/>
      <c r="J938" s="97"/>
      <c r="L938" s="97"/>
      <c r="M938" s="97"/>
      <c r="N938" s="97"/>
    </row>
    <row r="939">
      <c r="F939" s="97"/>
      <c r="H939" s="97"/>
      <c r="I939" s="97"/>
      <c r="J939" s="97"/>
      <c r="L939" s="97"/>
      <c r="M939" s="97"/>
      <c r="N939" s="97"/>
    </row>
    <row r="940">
      <c r="F940" s="97"/>
      <c r="H940" s="97"/>
      <c r="I940" s="97"/>
      <c r="J940" s="97"/>
      <c r="L940" s="97"/>
      <c r="M940" s="97"/>
      <c r="N940" s="97"/>
    </row>
    <row r="941">
      <c r="F941" s="97"/>
      <c r="H941" s="97"/>
      <c r="I941" s="97"/>
      <c r="J941" s="97"/>
      <c r="L941" s="97"/>
      <c r="M941" s="97"/>
      <c r="N941" s="97"/>
    </row>
    <row r="942">
      <c r="F942" s="97"/>
      <c r="H942" s="97"/>
      <c r="I942" s="97"/>
      <c r="J942" s="97"/>
      <c r="L942" s="97"/>
      <c r="M942" s="97"/>
      <c r="N942" s="97"/>
    </row>
    <row r="943">
      <c r="F943" s="97"/>
      <c r="H943" s="97"/>
      <c r="I943" s="97"/>
      <c r="J943" s="97"/>
      <c r="L943" s="97"/>
      <c r="M943" s="97"/>
      <c r="N943" s="97"/>
    </row>
    <row r="944">
      <c r="F944" s="97"/>
      <c r="H944" s="97"/>
      <c r="I944" s="97"/>
      <c r="J944" s="97"/>
      <c r="L944" s="97"/>
      <c r="M944" s="97"/>
      <c r="N944" s="97"/>
    </row>
    <row r="945">
      <c r="F945" s="97"/>
      <c r="H945" s="97"/>
      <c r="I945" s="97"/>
      <c r="J945" s="97"/>
      <c r="L945" s="97"/>
      <c r="M945" s="97"/>
      <c r="N945" s="97"/>
    </row>
    <row r="946">
      <c r="F946" s="97"/>
      <c r="H946" s="97"/>
      <c r="I946" s="97"/>
      <c r="J946" s="97"/>
      <c r="L946" s="97"/>
      <c r="M946" s="97"/>
      <c r="N946" s="97"/>
    </row>
    <row r="947">
      <c r="F947" s="97"/>
      <c r="H947" s="97"/>
      <c r="I947" s="97"/>
      <c r="J947" s="97"/>
      <c r="L947" s="97"/>
      <c r="M947" s="97"/>
      <c r="N947" s="97"/>
    </row>
    <row r="948">
      <c r="F948" s="97"/>
      <c r="H948" s="97"/>
      <c r="I948" s="97"/>
      <c r="J948" s="97"/>
      <c r="L948" s="97"/>
      <c r="M948" s="97"/>
      <c r="N948" s="97"/>
    </row>
    <row r="949">
      <c r="F949" s="97"/>
      <c r="H949" s="97"/>
      <c r="I949" s="97"/>
      <c r="J949" s="97"/>
      <c r="L949" s="97"/>
      <c r="M949" s="97"/>
      <c r="N949" s="97"/>
    </row>
    <row r="950">
      <c r="F950" s="97"/>
      <c r="H950" s="97"/>
      <c r="I950" s="97"/>
      <c r="J950" s="97"/>
      <c r="L950" s="97"/>
      <c r="M950" s="97"/>
      <c r="N950" s="97"/>
    </row>
    <row r="951">
      <c r="F951" s="97"/>
      <c r="H951" s="97"/>
      <c r="I951" s="97"/>
      <c r="J951" s="97"/>
      <c r="L951" s="97"/>
      <c r="M951" s="97"/>
      <c r="N951" s="97"/>
    </row>
    <row r="952">
      <c r="F952" s="97"/>
      <c r="H952" s="97"/>
      <c r="I952" s="97"/>
      <c r="J952" s="97"/>
      <c r="L952" s="97"/>
      <c r="M952" s="97"/>
      <c r="N952" s="97"/>
    </row>
    <row r="953">
      <c r="F953" s="97"/>
      <c r="H953" s="97"/>
      <c r="I953" s="97"/>
      <c r="J953" s="97"/>
      <c r="L953" s="97"/>
      <c r="M953" s="97"/>
      <c r="N953" s="97"/>
    </row>
    <row r="954">
      <c r="F954" s="97"/>
      <c r="H954" s="97"/>
      <c r="I954" s="97"/>
      <c r="J954" s="97"/>
      <c r="L954" s="97"/>
      <c r="M954" s="97"/>
      <c r="N954" s="97"/>
    </row>
    <row r="955">
      <c r="F955" s="97"/>
      <c r="H955" s="97"/>
      <c r="I955" s="97"/>
      <c r="J955" s="97"/>
      <c r="L955" s="97"/>
      <c r="M955" s="97"/>
      <c r="N955" s="97"/>
    </row>
    <row r="956">
      <c r="F956" s="97"/>
      <c r="H956" s="97"/>
      <c r="I956" s="97"/>
      <c r="J956" s="97"/>
      <c r="L956" s="97"/>
      <c r="M956" s="97"/>
      <c r="N956" s="97"/>
    </row>
    <row r="957">
      <c r="F957" s="97"/>
      <c r="H957" s="97"/>
      <c r="I957" s="97"/>
      <c r="J957" s="97"/>
      <c r="L957" s="97"/>
      <c r="M957" s="97"/>
      <c r="N957" s="97"/>
    </row>
    <row r="958">
      <c r="F958" s="97"/>
      <c r="H958" s="97"/>
      <c r="I958" s="97"/>
      <c r="J958" s="97"/>
      <c r="L958" s="97"/>
      <c r="M958" s="97"/>
      <c r="N958" s="97"/>
    </row>
    <row r="959">
      <c r="F959" s="97"/>
      <c r="H959" s="97"/>
      <c r="I959" s="97"/>
      <c r="J959" s="97"/>
      <c r="L959" s="97"/>
      <c r="M959" s="97"/>
      <c r="N959" s="97"/>
    </row>
    <row r="960">
      <c r="F960" s="97"/>
      <c r="H960" s="97"/>
      <c r="I960" s="97"/>
      <c r="J960" s="97"/>
      <c r="L960" s="97"/>
      <c r="M960" s="97"/>
      <c r="N960" s="97"/>
    </row>
    <row r="961">
      <c r="F961" s="97"/>
      <c r="H961" s="97"/>
      <c r="I961" s="97"/>
      <c r="J961" s="97"/>
      <c r="L961" s="97"/>
      <c r="M961" s="97"/>
      <c r="N961" s="97"/>
    </row>
    <row r="962">
      <c r="F962" s="97"/>
      <c r="H962" s="97"/>
      <c r="I962" s="97"/>
      <c r="J962" s="97"/>
      <c r="L962" s="97"/>
      <c r="M962" s="97"/>
      <c r="N962" s="97"/>
    </row>
    <row r="963">
      <c r="F963" s="97"/>
      <c r="H963" s="97"/>
      <c r="I963" s="97"/>
      <c r="J963" s="97"/>
      <c r="L963" s="97"/>
      <c r="M963" s="97"/>
      <c r="N963" s="97"/>
    </row>
    <row r="964">
      <c r="F964" s="97"/>
      <c r="H964" s="97"/>
      <c r="I964" s="97"/>
      <c r="J964" s="97"/>
      <c r="L964" s="97"/>
      <c r="M964" s="97"/>
      <c r="N964" s="97"/>
    </row>
    <row r="965">
      <c r="F965" s="97"/>
      <c r="H965" s="97"/>
      <c r="I965" s="97"/>
      <c r="J965" s="97"/>
      <c r="L965" s="97"/>
      <c r="M965" s="97"/>
      <c r="N965" s="97"/>
    </row>
    <row r="966">
      <c r="F966" s="97"/>
      <c r="H966" s="97"/>
      <c r="I966" s="97"/>
      <c r="J966" s="97"/>
      <c r="L966" s="97"/>
      <c r="M966" s="97"/>
      <c r="N966" s="97"/>
    </row>
    <row r="967">
      <c r="F967" s="97"/>
      <c r="H967" s="97"/>
      <c r="I967" s="97"/>
      <c r="J967" s="97"/>
      <c r="L967" s="97"/>
      <c r="M967" s="97"/>
      <c r="N967" s="97"/>
    </row>
    <row r="968">
      <c r="F968" s="97"/>
      <c r="H968" s="97"/>
      <c r="I968" s="97"/>
      <c r="J968" s="97"/>
      <c r="L968" s="97"/>
      <c r="M968" s="97"/>
      <c r="N968" s="97"/>
    </row>
    <row r="969">
      <c r="F969" s="97"/>
      <c r="H969" s="97"/>
      <c r="I969" s="97"/>
      <c r="J969" s="97"/>
      <c r="L969" s="97"/>
      <c r="M969" s="97"/>
      <c r="N969" s="97"/>
    </row>
    <row r="970">
      <c r="F970" s="97"/>
      <c r="H970" s="97"/>
      <c r="I970" s="97"/>
      <c r="J970" s="97"/>
      <c r="L970" s="97"/>
      <c r="M970" s="97"/>
      <c r="N970" s="97"/>
    </row>
    <row r="971">
      <c r="F971" s="97"/>
      <c r="H971" s="97"/>
      <c r="I971" s="97"/>
      <c r="J971" s="97"/>
      <c r="L971" s="97"/>
      <c r="M971" s="97"/>
      <c r="N971" s="97"/>
    </row>
    <row r="972">
      <c r="F972" s="97"/>
      <c r="H972" s="97"/>
      <c r="I972" s="97"/>
      <c r="J972" s="97"/>
      <c r="L972" s="97"/>
      <c r="M972" s="97"/>
      <c r="N972" s="97"/>
    </row>
    <row r="973">
      <c r="F973" s="97"/>
      <c r="H973" s="97"/>
      <c r="I973" s="97"/>
      <c r="J973" s="97"/>
      <c r="L973" s="97"/>
      <c r="M973" s="97"/>
      <c r="N973" s="97"/>
    </row>
    <row r="974">
      <c r="F974" s="97"/>
      <c r="H974" s="97"/>
      <c r="I974" s="97"/>
      <c r="J974" s="97"/>
      <c r="L974" s="97"/>
      <c r="M974" s="97"/>
      <c r="N974" s="97"/>
    </row>
    <row r="975">
      <c r="F975" s="97"/>
      <c r="H975" s="97"/>
      <c r="I975" s="97"/>
      <c r="J975" s="97"/>
      <c r="L975" s="97"/>
      <c r="M975" s="97"/>
      <c r="N975" s="97"/>
    </row>
    <row r="976">
      <c r="F976" s="97"/>
      <c r="H976" s="97"/>
      <c r="I976" s="97"/>
      <c r="J976" s="97"/>
      <c r="L976" s="97"/>
      <c r="M976" s="97"/>
      <c r="N976" s="97"/>
    </row>
    <row r="977">
      <c r="F977" s="97"/>
      <c r="H977" s="97"/>
      <c r="I977" s="97"/>
      <c r="J977" s="97"/>
      <c r="L977" s="97"/>
      <c r="M977" s="97"/>
      <c r="N977" s="97"/>
    </row>
    <row r="978">
      <c r="F978" s="97"/>
      <c r="H978" s="97"/>
      <c r="I978" s="97"/>
      <c r="J978" s="97"/>
      <c r="L978" s="97"/>
      <c r="M978" s="97"/>
      <c r="N978" s="97"/>
    </row>
    <row r="979">
      <c r="F979" s="97"/>
      <c r="H979" s="97"/>
      <c r="I979" s="97"/>
      <c r="J979" s="97"/>
      <c r="L979" s="97"/>
      <c r="M979" s="97"/>
      <c r="N979" s="97"/>
    </row>
    <row r="980">
      <c r="F980" s="97"/>
      <c r="H980" s="97"/>
      <c r="I980" s="97"/>
      <c r="J980" s="97"/>
      <c r="L980" s="97"/>
      <c r="M980" s="97"/>
      <c r="N980" s="97"/>
    </row>
    <row r="981">
      <c r="F981" s="97"/>
      <c r="H981" s="97"/>
      <c r="I981" s="97"/>
      <c r="J981" s="97"/>
      <c r="L981" s="97"/>
      <c r="M981" s="97"/>
      <c r="N981" s="97"/>
    </row>
    <row r="982">
      <c r="F982" s="97"/>
      <c r="H982" s="97"/>
      <c r="I982" s="97"/>
      <c r="J982" s="97"/>
      <c r="L982" s="97"/>
      <c r="M982" s="97"/>
      <c r="N982" s="97"/>
    </row>
    <row r="983">
      <c r="F983" s="97"/>
      <c r="H983" s="97"/>
      <c r="I983" s="97"/>
      <c r="J983" s="97"/>
      <c r="L983" s="97"/>
      <c r="M983" s="97"/>
      <c r="N983" s="97"/>
    </row>
    <row r="984">
      <c r="F984" s="97"/>
      <c r="H984" s="97"/>
      <c r="I984" s="97"/>
      <c r="J984" s="97"/>
      <c r="L984" s="97"/>
      <c r="M984" s="97"/>
      <c r="N984" s="97"/>
    </row>
    <row r="985">
      <c r="F985" s="97"/>
      <c r="H985" s="97"/>
      <c r="I985" s="97"/>
      <c r="J985" s="97"/>
      <c r="L985" s="97"/>
      <c r="M985" s="97"/>
      <c r="N985" s="97"/>
    </row>
    <row r="986">
      <c r="F986" s="97"/>
      <c r="H986" s="97"/>
      <c r="I986" s="97"/>
      <c r="J986" s="97"/>
      <c r="L986" s="97"/>
      <c r="M986" s="97"/>
      <c r="N986" s="97"/>
    </row>
    <row r="987">
      <c r="F987" s="97"/>
      <c r="H987" s="97"/>
      <c r="I987" s="97"/>
      <c r="J987" s="97"/>
      <c r="L987" s="97"/>
      <c r="M987" s="97"/>
      <c r="N987" s="97"/>
    </row>
    <row r="988">
      <c r="F988" s="97"/>
      <c r="H988" s="97"/>
      <c r="I988" s="97"/>
      <c r="J988" s="97"/>
      <c r="L988" s="97"/>
      <c r="M988" s="97"/>
      <c r="N988" s="97"/>
    </row>
    <row r="989">
      <c r="F989" s="97"/>
      <c r="H989" s="97"/>
      <c r="I989" s="97"/>
      <c r="J989" s="97"/>
      <c r="L989" s="97"/>
      <c r="M989" s="97"/>
      <c r="N989" s="97"/>
    </row>
    <row r="990">
      <c r="F990" s="97"/>
      <c r="H990" s="97"/>
      <c r="I990" s="97"/>
      <c r="J990" s="97"/>
      <c r="L990" s="97"/>
      <c r="M990" s="97"/>
      <c r="N990" s="97"/>
    </row>
    <row r="991">
      <c r="F991" s="97"/>
      <c r="H991" s="97"/>
      <c r="I991" s="97"/>
      <c r="J991" s="97"/>
      <c r="L991" s="97"/>
      <c r="M991" s="97"/>
      <c r="N991" s="97"/>
    </row>
    <row r="992">
      <c r="F992" s="97"/>
      <c r="H992" s="97"/>
      <c r="I992" s="97"/>
      <c r="J992" s="97"/>
      <c r="L992" s="97"/>
      <c r="M992" s="97"/>
      <c r="N992" s="97"/>
    </row>
    <row r="993">
      <c r="F993" s="97"/>
      <c r="H993" s="97"/>
      <c r="I993" s="97"/>
      <c r="J993" s="97"/>
      <c r="L993" s="97"/>
      <c r="M993" s="97"/>
      <c r="N993" s="97"/>
    </row>
    <row r="994">
      <c r="F994" s="97"/>
      <c r="H994" s="97"/>
      <c r="I994" s="97"/>
      <c r="J994" s="97"/>
      <c r="L994" s="97"/>
      <c r="M994" s="97"/>
      <c r="N994" s="97"/>
    </row>
    <row r="995">
      <c r="F995" s="97"/>
      <c r="H995" s="97"/>
      <c r="I995" s="97"/>
      <c r="J995" s="97"/>
      <c r="L995" s="97"/>
      <c r="M995" s="97"/>
      <c r="N995" s="97"/>
    </row>
    <row r="996">
      <c r="F996" s="97"/>
      <c r="H996" s="97"/>
      <c r="I996" s="97"/>
      <c r="J996" s="97"/>
      <c r="L996" s="97"/>
      <c r="M996" s="97"/>
      <c r="N996" s="97"/>
    </row>
    <row r="997">
      <c r="F997" s="97"/>
      <c r="H997" s="97"/>
      <c r="I997" s="97"/>
      <c r="J997" s="97"/>
      <c r="L997" s="97"/>
      <c r="M997" s="97"/>
      <c r="N997" s="97"/>
    </row>
    <row r="998">
      <c r="F998" s="97"/>
      <c r="H998" s="97"/>
      <c r="I998" s="97"/>
      <c r="J998" s="97"/>
      <c r="L998" s="97"/>
      <c r="M998" s="97"/>
      <c r="N998" s="97"/>
    </row>
    <row r="999">
      <c r="F999" s="97"/>
      <c r="H999" s="97"/>
      <c r="I999" s="97"/>
      <c r="J999" s="97"/>
      <c r="L999" s="97"/>
      <c r="M999" s="97"/>
      <c r="N999" s="97"/>
    </row>
    <row r="1000">
      <c r="F1000" s="97"/>
      <c r="H1000" s="97"/>
      <c r="I1000" s="97"/>
      <c r="J1000" s="97"/>
      <c r="L1000" s="97"/>
      <c r="M1000" s="97"/>
      <c r="N1000" s="97"/>
    </row>
    <row r="1001">
      <c r="F1001" s="97"/>
      <c r="H1001" s="97"/>
      <c r="I1001" s="97"/>
      <c r="J1001" s="97"/>
      <c r="L1001" s="97"/>
      <c r="M1001" s="97"/>
      <c r="N1001" s="97"/>
    </row>
  </sheetData>
  <conditionalFormatting sqref="J2:J3">
    <cfRule type="cellIs" dxfId="0" priority="1" operator="greaterThan">
      <formula>150000</formula>
    </cfRule>
  </conditionalFormatting>
  <conditionalFormatting sqref="J2:J3">
    <cfRule type="cellIs" dxfId="2" priority="2" operator="lessThan">
      <formula>0</formula>
    </cfRule>
  </conditionalFormatting>
  <conditionalFormatting sqref="J1">
    <cfRule type="cellIs" dxfId="0" priority="3" operator="greaterThan">
      <formula>"150,000"</formula>
    </cfRule>
  </conditionalFormatting>
  <dataValidations>
    <dataValidation type="list" allowBlank="1" showErrorMessage="1" sqref="E2:E3">
      <formula1>"VA,FHA,Non-Veteran VA,Maybe Non-Veteran VA"</formula1>
    </dataValidation>
    <dataValidation type="list" allowBlank="1" showErrorMessage="1" sqref="P2:R3">
      <formula1>"Yes,No"</formula1>
    </dataValidation>
  </dataValidations>
  <hyperlinks>
    <hyperlink r:id="rId1" ref="D2"/>
    <hyperlink r:id="rId2" ref="C3"/>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45.13"/>
  </cols>
  <sheetData>
    <row r="1">
      <c r="A1" s="182" t="s">
        <v>14012</v>
      </c>
    </row>
    <row r="2">
      <c r="A2" s="183" t="s">
        <v>3279</v>
      </c>
      <c r="B2" s="183" t="s">
        <v>3280</v>
      </c>
      <c r="C2" s="184" t="s">
        <v>3282</v>
      </c>
      <c r="D2" s="184" t="s">
        <v>3284</v>
      </c>
      <c r="E2" s="184" t="s">
        <v>6454</v>
      </c>
      <c r="F2" s="184" t="s">
        <v>3286</v>
      </c>
      <c r="G2" s="184" t="s">
        <v>14013</v>
      </c>
      <c r="H2" s="185" t="s">
        <v>14014</v>
      </c>
      <c r="I2" s="185" t="s">
        <v>14015</v>
      </c>
      <c r="J2" s="186" t="s">
        <v>14016</v>
      </c>
      <c r="K2" s="186" t="s">
        <v>14017</v>
      </c>
    </row>
    <row r="3">
      <c r="A3" s="93" t="s">
        <v>4415</v>
      </c>
      <c r="B3" s="8" t="s">
        <v>4416</v>
      </c>
      <c r="C3" s="187">
        <v>0.026</v>
      </c>
      <c r="D3" s="188">
        <v>445000.0</v>
      </c>
      <c r="E3" s="189">
        <v>396211.0</v>
      </c>
      <c r="F3" s="190">
        <f t="shared" ref="F3:F4" si="1">D3-E3</f>
        <v>48789</v>
      </c>
      <c r="G3" s="191">
        <f t="shared" ref="G3:G85" si="2">F3/D3*100</f>
        <v>10.96382022</v>
      </c>
      <c r="H3" s="7" t="s">
        <v>66</v>
      </c>
      <c r="I3" s="7" t="s">
        <v>66</v>
      </c>
      <c r="J3" s="7" t="s">
        <v>66</v>
      </c>
      <c r="K3" s="7" t="s">
        <v>66</v>
      </c>
    </row>
    <row r="4">
      <c r="A4" s="93" t="s">
        <v>4410</v>
      </c>
      <c r="B4" s="8" t="s">
        <v>4411</v>
      </c>
      <c r="C4" s="187">
        <v>0.0225</v>
      </c>
      <c r="D4" s="188">
        <v>450000.0</v>
      </c>
      <c r="E4" s="189">
        <v>306000.0</v>
      </c>
      <c r="F4" s="190">
        <f t="shared" si="1"/>
        <v>144000</v>
      </c>
      <c r="G4" s="191">
        <f t="shared" si="2"/>
        <v>32</v>
      </c>
      <c r="H4" s="7" t="s">
        <v>66</v>
      </c>
      <c r="I4" s="7" t="s">
        <v>66</v>
      </c>
      <c r="J4" s="7" t="s">
        <v>66</v>
      </c>
      <c r="K4" s="7" t="s">
        <v>66</v>
      </c>
    </row>
    <row r="5">
      <c r="A5" s="192" t="s">
        <v>10175</v>
      </c>
      <c r="B5" s="11" t="s">
        <v>10176</v>
      </c>
      <c r="C5" s="193">
        <v>0.0538</v>
      </c>
      <c r="D5" s="188">
        <v>420000.0</v>
      </c>
      <c r="E5" s="189">
        <v>364427.0</v>
      </c>
      <c r="F5" s="190">
        <v>55573.0</v>
      </c>
      <c r="G5" s="191">
        <f t="shared" si="2"/>
        <v>13.23166667</v>
      </c>
      <c r="H5" s="11" t="s">
        <v>66</v>
      </c>
      <c r="I5" s="11" t="s">
        <v>66</v>
      </c>
      <c r="J5" s="11" t="s">
        <v>66</v>
      </c>
      <c r="K5" s="11" t="s">
        <v>66</v>
      </c>
    </row>
    <row r="6">
      <c r="A6" s="194" t="s">
        <v>4438</v>
      </c>
      <c r="B6" s="11" t="s">
        <v>4439</v>
      </c>
      <c r="C6" s="139">
        <v>2.38</v>
      </c>
      <c r="D6" s="188">
        <v>750000.0</v>
      </c>
      <c r="E6" s="189">
        <v>645000.0</v>
      </c>
      <c r="F6" s="190">
        <v>105000.0</v>
      </c>
      <c r="G6" s="191">
        <f t="shared" si="2"/>
        <v>14</v>
      </c>
      <c r="H6" s="11" t="s">
        <v>66</v>
      </c>
      <c r="I6" s="11" t="s">
        <v>66</v>
      </c>
      <c r="J6" s="11" t="s">
        <v>66</v>
      </c>
      <c r="K6" s="11" t="s">
        <v>66</v>
      </c>
    </row>
    <row r="7">
      <c r="A7" s="194" t="s">
        <v>4511</v>
      </c>
      <c r="B7" s="11" t="s">
        <v>4512</v>
      </c>
      <c r="C7" s="139">
        <v>2.37</v>
      </c>
      <c r="D7" s="188">
        <v>565000.0</v>
      </c>
      <c r="E7" s="189">
        <v>456000.0</v>
      </c>
      <c r="F7" s="190">
        <v>109000.0</v>
      </c>
      <c r="G7" s="191">
        <f t="shared" si="2"/>
        <v>19.2920354</v>
      </c>
      <c r="H7" s="11" t="s">
        <v>66</v>
      </c>
      <c r="I7" s="11" t="s">
        <v>66</v>
      </c>
      <c r="J7" s="11" t="s">
        <v>66</v>
      </c>
      <c r="K7" s="11" t="s">
        <v>66</v>
      </c>
    </row>
    <row r="8">
      <c r="A8" s="192" t="s">
        <v>7757</v>
      </c>
      <c r="B8" s="195" t="s">
        <v>7758</v>
      </c>
      <c r="C8" s="193">
        <v>0.0258</v>
      </c>
      <c r="D8" s="188">
        <v>889900.0</v>
      </c>
      <c r="E8" s="189">
        <v>385930.0</v>
      </c>
      <c r="F8" s="190">
        <v>503970.0</v>
      </c>
      <c r="G8" s="191">
        <f t="shared" si="2"/>
        <v>56.63220587</v>
      </c>
      <c r="H8" s="11" t="s">
        <v>2900</v>
      </c>
      <c r="I8" s="11" t="s">
        <v>2900</v>
      </c>
      <c r="J8" s="11" t="s">
        <v>2900</v>
      </c>
      <c r="K8" s="11" t="s">
        <v>2900</v>
      </c>
    </row>
    <row r="9">
      <c r="A9" s="194" t="s">
        <v>4473</v>
      </c>
      <c r="B9" s="195" t="s">
        <v>4474</v>
      </c>
      <c r="C9" s="139">
        <v>4.99</v>
      </c>
      <c r="D9" s="188">
        <v>499900.0</v>
      </c>
      <c r="E9" s="189">
        <v>474905.0</v>
      </c>
      <c r="F9" s="190">
        <v>24995.0</v>
      </c>
      <c r="G9" s="191">
        <f t="shared" si="2"/>
        <v>5</v>
      </c>
      <c r="H9" s="11" t="s">
        <v>66</v>
      </c>
      <c r="I9" s="11" t="s">
        <v>2900</v>
      </c>
      <c r="J9" s="11" t="s">
        <v>2900</v>
      </c>
      <c r="K9" s="11" t="s">
        <v>66</v>
      </c>
    </row>
    <row r="10">
      <c r="A10" s="194" t="s">
        <v>4477</v>
      </c>
      <c r="B10" s="195" t="s">
        <v>4478</v>
      </c>
      <c r="C10" s="139">
        <v>5.75</v>
      </c>
      <c r="D10" s="188">
        <v>439900.0</v>
      </c>
      <c r="E10" s="189">
        <v>441879.0</v>
      </c>
      <c r="F10" s="190">
        <v>-1979.0</v>
      </c>
      <c r="G10" s="191">
        <f t="shared" si="2"/>
        <v>-0.4498749716</v>
      </c>
      <c r="H10" s="11" t="s">
        <v>66</v>
      </c>
      <c r="I10" s="11" t="s">
        <v>2900</v>
      </c>
      <c r="J10" s="11" t="s">
        <v>2900</v>
      </c>
      <c r="K10" s="11" t="s">
        <v>2900</v>
      </c>
    </row>
    <row r="11">
      <c r="A11" s="192" t="s">
        <v>10217</v>
      </c>
      <c r="B11" s="195" t="s">
        <v>10218</v>
      </c>
      <c r="C11" s="193">
        <v>0.0513</v>
      </c>
      <c r="D11" s="188">
        <v>350000.0</v>
      </c>
      <c r="E11" s="189">
        <v>312285.0</v>
      </c>
      <c r="F11" s="190">
        <v>37715.0</v>
      </c>
      <c r="G11" s="191">
        <f t="shared" si="2"/>
        <v>10.77571429</v>
      </c>
      <c r="H11" s="11" t="s">
        <v>66</v>
      </c>
      <c r="I11" s="11" t="s">
        <v>2900</v>
      </c>
      <c r="J11" s="11" t="s">
        <v>2900</v>
      </c>
      <c r="K11" s="11" t="s">
        <v>66</v>
      </c>
    </row>
    <row r="12">
      <c r="A12" s="192" t="s">
        <v>7962</v>
      </c>
      <c r="B12" s="11" t="s">
        <v>7963</v>
      </c>
      <c r="C12" s="193">
        <v>0.0392</v>
      </c>
      <c r="D12" s="188">
        <v>390000.0</v>
      </c>
      <c r="E12" s="189">
        <v>384851.0</v>
      </c>
      <c r="F12" s="190">
        <v>5149.0</v>
      </c>
      <c r="G12" s="191">
        <f t="shared" si="2"/>
        <v>1.32025641</v>
      </c>
      <c r="H12" s="11" t="s">
        <v>66</v>
      </c>
      <c r="I12" s="11" t="s">
        <v>66</v>
      </c>
      <c r="J12" s="11" t="s">
        <v>66</v>
      </c>
      <c r="K12" s="11" t="s">
        <v>66</v>
      </c>
    </row>
    <row r="13">
      <c r="A13" s="192" t="s">
        <v>4523</v>
      </c>
      <c r="B13" s="11" t="s">
        <v>4524</v>
      </c>
      <c r="C13" s="139">
        <v>2.75</v>
      </c>
      <c r="D13" s="188">
        <v>599999.0</v>
      </c>
      <c r="E13" s="189">
        <v>487693.0</v>
      </c>
      <c r="F13" s="190">
        <v>112306.0</v>
      </c>
      <c r="G13" s="191">
        <f t="shared" si="2"/>
        <v>18.71769786</v>
      </c>
      <c r="H13" s="11" t="s">
        <v>66</v>
      </c>
      <c r="I13" s="11" t="s">
        <v>66</v>
      </c>
      <c r="J13" s="11" t="s">
        <v>66</v>
      </c>
      <c r="K13" s="11" t="s">
        <v>66</v>
      </c>
    </row>
    <row r="14">
      <c r="A14" s="192" t="s">
        <v>4533</v>
      </c>
      <c r="B14" s="11" t="s">
        <v>4534</v>
      </c>
      <c r="C14" s="139">
        <v>2.375</v>
      </c>
      <c r="D14" s="188">
        <v>425000.0</v>
      </c>
      <c r="E14" s="189">
        <v>395000.0</v>
      </c>
      <c r="F14" s="190">
        <v>30000.0</v>
      </c>
      <c r="G14" s="191">
        <f t="shared" si="2"/>
        <v>7.058823529</v>
      </c>
      <c r="H14" s="11" t="s">
        <v>66</v>
      </c>
      <c r="I14" s="11" t="s">
        <v>66</v>
      </c>
      <c r="J14" s="11" t="s">
        <v>66</v>
      </c>
      <c r="K14" s="11" t="s">
        <v>66</v>
      </c>
    </row>
    <row r="15">
      <c r="A15" s="192" t="s">
        <v>4552</v>
      </c>
      <c r="B15" s="11" t="s">
        <v>4553</v>
      </c>
      <c r="C15" s="139">
        <v>3.2</v>
      </c>
      <c r="D15" s="188">
        <v>330000.0</v>
      </c>
      <c r="E15" s="189">
        <v>282653.0</v>
      </c>
      <c r="F15" s="190">
        <v>47347.0</v>
      </c>
      <c r="G15" s="191">
        <f t="shared" si="2"/>
        <v>14.34757576</v>
      </c>
      <c r="H15" s="11" t="s">
        <v>66</v>
      </c>
      <c r="I15" s="11" t="s">
        <v>66</v>
      </c>
      <c r="J15" s="11" t="s">
        <v>66</v>
      </c>
      <c r="K15" s="11" t="s">
        <v>66</v>
      </c>
    </row>
    <row r="16">
      <c r="A16" s="192" t="s">
        <v>4529</v>
      </c>
      <c r="B16" s="195" t="s">
        <v>4530</v>
      </c>
      <c r="C16" s="139">
        <v>2.25</v>
      </c>
      <c r="D16" s="188">
        <v>640000.0</v>
      </c>
      <c r="E16" s="189">
        <v>470193.0</v>
      </c>
      <c r="F16" s="190">
        <v>169807.0</v>
      </c>
      <c r="G16" s="191">
        <f t="shared" si="2"/>
        <v>26.53234375</v>
      </c>
      <c r="H16" s="11" t="s">
        <v>66</v>
      </c>
      <c r="I16" s="11" t="s">
        <v>66</v>
      </c>
      <c r="J16" s="11" t="s">
        <v>66</v>
      </c>
      <c r="K16" s="11" t="s">
        <v>66</v>
      </c>
    </row>
    <row r="17">
      <c r="A17" s="192" t="s">
        <v>4540</v>
      </c>
      <c r="B17" s="11" t="s">
        <v>4541</v>
      </c>
      <c r="C17" s="139">
        <v>4.75</v>
      </c>
      <c r="D17" s="188">
        <v>395000.0</v>
      </c>
      <c r="E17" s="189">
        <v>383000.0</v>
      </c>
      <c r="F17" s="190">
        <v>12000.0</v>
      </c>
      <c r="G17" s="191">
        <f t="shared" si="2"/>
        <v>3.037974684</v>
      </c>
      <c r="H17" s="11" t="s">
        <v>66</v>
      </c>
      <c r="I17" s="11" t="s">
        <v>66</v>
      </c>
      <c r="J17" s="11" t="s">
        <v>66</v>
      </c>
      <c r="K17" s="11" t="s">
        <v>66</v>
      </c>
    </row>
    <row r="18">
      <c r="A18" s="192" t="s">
        <v>4544</v>
      </c>
      <c r="B18" s="196" t="s">
        <v>4545</v>
      </c>
      <c r="C18" s="139">
        <v>2.87</v>
      </c>
      <c r="D18" s="188">
        <v>414900.0</v>
      </c>
      <c r="E18" s="189">
        <v>346397.0</v>
      </c>
      <c r="F18" s="190">
        <v>68503.0</v>
      </c>
      <c r="G18" s="191">
        <f t="shared" si="2"/>
        <v>16.51072548</v>
      </c>
      <c r="H18" s="11" t="s">
        <v>66</v>
      </c>
      <c r="I18" s="11" t="s">
        <v>66</v>
      </c>
      <c r="J18" s="11" t="s">
        <v>66</v>
      </c>
      <c r="K18" s="11" t="s">
        <v>66</v>
      </c>
    </row>
    <row r="19">
      <c r="A19" s="192" t="s">
        <v>4556</v>
      </c>
      <c r="B19" s="196" t="s">
        <v>4557</v>
      </c>
      <c r="C19" s="139">
        <v>2.87</v>
      </c>
      <c r="D19" s="188">
        <v>639000.0</v>
      </c>
      <c r="E19" s="189">
        <v>482621.0</v>
      </c>
      <c r="F19" s="190">
        <v>156379.0</v>
      </c>
      <c r="G19" s="191">
        <f t="shared" si="2"/>
        <v>24.47245696</v>
      </c>
      <c r="H19" s="11" t="s">
        <v>66</v>
      </c>
      <c r="I19" s="11" t="s">
        <v>66</v>
      </c>
      <c r="J19" s="11" t="s">
        <v>66</v>
      </c>
      <c r="K19" s="11" t="s">
        <v>66</v>
      </c>
    </row>
    <row r="20">
      <c r="A20" s="192" t="s">
        <v>8097</v>
      </c>
      <c r="B20" s="196" t="s">
        <v>8098</v>
      </c>
      <c r="C20" s="193">
        <v>0.0281</v>
      </c>
      <c r="D20" s="188">
        <v>459000.0</v>
      </c>
      <c r="E20" s="189">
        <v>362919.0</v>
      </c>
      <c r="F20" s="190">
        <v>96081.0</v>
      </c>
      <c r="G20" s="191">
        <f t="shared" si="2"/>
        <v>20.93267974</v>
      </c>
      <c r="H20" s="11" t="s">
        <v>66</v>
      </c>
      <c r="I20" s="11" t="s">
        <v>66</v>
      </c>
      <c r="J20" s="11" t="s">
        <v>66</v>
      </c>
      <c r="K20" s="11" t="s">
        <v>66</v>
      </c>
    </row>
    <row r="21">
      <c r="A21" s="194" t="s">
        <v>4586</v>
      </c>
      <c r="B21" s="196" t="s">
        <v>4587</v>
      </c>
      <c r="C21" s="139">
        <v>2.3</v>
      </c>
      <c r="D21" s="188">
        <v>499900.0</v>
      </c>
      <c r="E21" s="189">
        <v>364000.0</v>
      </c>
      <c r="F21" s="190">
        <v>135900.0</v>
      </c>
      <c r="G21" s="191">
        <f t="shared" si="2"/>
        <v>27.18543709</v>
      </c>
      <c r="H21" s="11" t="s">
        <v>66</v>
      </c>
      <c r="I21" s="11" t="s">
        <v>66</v>
      </c>
      <c r="J21" s="11" t="s">
        <v>66</v>
      </c>
      <c r="K21" s="11" t="s">
        <v>66</v>
      </c>
    </row>
    <row r="22">
      <c r="A22" s="194" t="s">
        <v>8502</v>
      </c>
      <c r="B22" s="196" t="s">
        <v>8503</v>
      </c>
      <c r="C22" s="193">
        <v>0.0351</v>
      </c>
      <c r="D22" s="188">
        <v>490000.0</v>
      </c>
      <c r="E22" s="189">
        <v>464492.0</v>
      </c>
      <c r="F22" s="190">
        <v>25508.0</v>
      </c>
      <c r="G22" s="191">
        <f t="shared" si="2"/>
        <v>5.205714286</v>
      </c>
      <c r="H22" s="11" t="s">
        <v>66</v>
      </c>
      <c r="I22" s="11" t="s">
        <v>66</v>
      </c>
      <c r="J22" s="11" t="s">
        <v>66</v>
      </c>
      <c r="K22" s="11" t="s">
        <v>66</v>
      </c>
    </row>
    <row r="23">
      <c r="A23" s="194" t="s">
        <v>10299</v>
      </c>
      <c r="B23" s="196" t="s">
        <v>10300</v>
      </c>
      <c r="C23" s="193">
        <v>0.0555</v>
      </c>
      <c r="D23" s="188">
        <v>425000.0</v>
      </c>
      <c r="E23" s="189">
        <v>393477.0</v>
      </c>
      <c r="F23" s="190">
        <v>31523.0</v>
      </c>
      <c r="G23" s="191">
        <f t="shared" si="2"/>
        <v>7.417176471</v>
      </c>
      <c r="H23" s="11" t="s">
        <v>66</v>
      </c>
      <c r="I23" s="11" t="s">
        <v>66</v>
      </c>
      <c r="J23" s="11" t="s">
        <v>66</v>
      </c>
      <c r="K23" s="11" t="s">
        <v>66</v>
      </c>
    </row>
    <row r="24">
      <c r="A24" s="194" t="s">
        <v>4652</v>
      </c>
      <c r="B24" s="196" t="s">
        <v>4653</v>
      </c>
      <c r="C24" s="139">
        <v>4.12</v>
      </c>
      <c r="D24" s="188">
        <v>435000.0</v>
      </c>
      <c r="E24" s="189">
        <v>417640.0</v>
      </c>
      <c r="F24" s="190">
        <v>17360.0</v>
      </c>
      <c r="G24" s="191">
        <f t="shared" si="2"/>
        <v>3.990804598</v>
      </c>
      <c r="H24" s="11" t="s">
        <v>66</v>
      </c>
      <c r="I24" s="11" t="s">
        <v>66</v>
      </c>
      <c r="J24" s="11" t="s">
        <v>66</v>
      </c>
      <c r="K24" s="11" t="s">
        <v>66</v>
      </c>
    </row>
    <row r="25">
      <c r="A25" s="192" t="s">
        <v>8881</v>
      </c>
      <c r="B25" s="196" t="s">
        <v>8882</v>
      </c>
      <c r="C25" s="193">
        <v>0.0363</v>
      </c>
      <c r="D25" s="188">
        <v>408800.0</v>
      </c>
      <c r="E25" s="189">
        <v>386582.0</v>
      </c>
      <c r="F25" s="190">
        <v>22218.0</v>
      </c>
      <c r="G25" s="191">
        <f t="shared" si="2"/>
        <v>5.434931507</v>
      </c>
      <c r="H25" s="11" t="s">
        <v>66</v>
      </c>
      <c r="I25" s="11" t="s">
        <v>66</v>
      </c>
      <c r="J25" s="11" t="s">
        <v>66</v>
      </c>
      <c r="K25" s="11" t="s">
        <v>66</v>
      </c>
    </row>
    <row r="26">
      <c r="A26" s="192" t="s">
        <v>10328</v>
      </c>
      <c r="B26" s="196" t="s">
        <v>10329</v>
      </c>
      <c r="C26" s="193">
        <v>0.0275</v>
      </c>
      <c r="D26" s="188">
        <v>410000.0</v>
      </c>
      <c r="E26" s="189">
        <v>303904.0</v>
      </c>
      <c r="F26" s="190">
        <v>106096.0</v>
      </c>
      <c r="G26" s="191">
        <f t="shared" si="2"/>
        <v>25.87707317</v>
      </c>
      <c r="H26" s="11" t="s">
        <v>66</v>
      </c>
      <c r="I26" s="11" t="s">
        <v>66</v>
      </c>
      <c r="J26" s="11" t="s">
        <v>66</v>
      </c>
      <c r="K26" s="11" t="s">
        <v>66</v>
      </c>
    </row>
    <row r="27">
      <c r="A27" s="194" t="s">
        <v>4905</v>
      </c>
      <c r="B27" s="196" t="s">
        <v>4906</v>
      </c>
      <c r="C27" s="139">
        <v>2.5</v>
      </c>
      <c r="D27" s="188">
        <v>355000.0</v>
      </c>
      <c r="E27" s="189">
        <v>337001.0</v>
      </c>
      <c r="F27" s="190">
        <v>17999.0</v>
      </c>
      <c r="G27" s="191">
        <f t="shared" si="2"/>
        <v>5.070140845</v>
      </c>
      <c r="H27" s="11" t="s">
        <v>66</v>
      </c>
      <c r="I27" s="11" t="s">
        <v>66</v>
      </c>
      <c r="J27" s="11" t="s">
        <v>66</v>
      </c>
      <c r="K27" s="11" t="s">
        <v>66</v>
      </c>
    </row>
    <row r="28">
      <c r="A28" s="194" t="s">
        <v>4715</v>
      </c>
      <c r="B28" s="197" t="s">
        <v>4716</v>
      </c>
      <c r="C28" s="139">
        <v>5.25</v>
      </c>
      <c r="D28" s="188">
        <v>585000.0</v>
      </c>
      <c r="E28" s="189">
        <v>563400.0</v>
      </c>
      <c r="F28" s="190">
        <v>21600.0</v>
      </c>
      <c r="G28" s="191">
        <f t="shared" si="2"/>
        <v>3.692307692</v>
      </c>
      <c r="H28" s="11" t="s">
        <v>66</v>
      </c>
      <c r="I28" s="11" t="s">
        <v>2900</v>
      </c>
      <c r="J28" s="11" t="s">
        <v>2900</v>
      </c>
      <c r="K28" s="11" t="s">
        <v>66</v>
      </c>
    </row>
    <row r="29">
      <c r="A29" s="194" t="s">
        <v>4719</v>
      </c>
      <c r="B29" s="197" t="s">
        <v>4720</v>
      </c>
      <c r="C29" s="139">
        <v>7.08</v>
      </c>
      <c r="D29" s="188">
        <v>620000.0</v>
      </c>
      <c r="E29" s="189">
        <v>594343.0</v>
      </c>
      <c r="F29" s="190">
        <v>25657.0</v>
      </c>
      <c r="G29" s="191">
        <f t="shared" si="2"/>
        <v>4.138225806</v>
      </c>
      <c r="H29" s="11" t="s">
        <v>66</v>
      </c>
      <c r="I29" s="11" t="s">
        <v>2900</v>
      </c>
      <c r="J29" s="11" t="s">
        <v>2900</v>
      </c>
      <c r="K29" s="11" t="s">
        <v>66</v>
      </c>
    </row>
    <row r="30">
      <c r="A30" s="194" t="s">
        <v>4724</v>
      </c>
      <c r="B30" s="196" t="s">
        <v>4725</v>
      </c>
      <c r="C30" s="139">
        <v>2.75</v>
      </c>
      <c r="D30" s="188">
        <v>335000.0</v>
      </c>
      <c r="E30" s="189">
        <v>312730.0</v>
      </c>
      <c r="F30" s="190">
        <v>22270.0</v>
      </c>
      <c r="G30" s="191">
        <f t="shared" si="2"/>
        <v>6.647761194</v>
      </c>
      <c r="H30" s="11" t="s">
        <v>66</v>
      </c>
      <c r="I30" s="11" t="s">
        <v>66</v>
      </c>
      <c r="J30" s="11" t="s">
        <v>66</v>
      </c>
      <c r="K30" s="11" t="s">
        <v>66</v>
      </c>
    </row>
    <row r="31">
      <c r="A31" s="194" t="s">
        <v>8922</v>
      </c>
      <c r="B31" s="196" t="s">
        <v>8923</v>
      </c>
      <c r="C31" s="193">
        <v>0.0225</v>
      </c>
      <c r="D31" s="188">
        <v>579900.0</v>
      </c>
      <c r="E31" s="189">
        <v>438900.0</v>
      </c>
      <c r="F31" s="190">
        <v>141000.0</v>
      </c>
      <c r="G31" s="191">
        <f t="shared" si="2"/>
        <v>24.31453699</v>
      </c>
      <c r="H31" s="11" t="s">
        <v>66</v>
      </c>
      <c r="I31" s="11" t="s">
        <v>66</v>
      </c>
      <c r="J31" s="11" t="s">
        <v>66</v>
      </c>
      <c r="K31" s="11" t="s">
        <v>66</v>
      </c>
    </row>
    <row r="32">
      <c r="A32" s="194" t="s">
        <v>8992</v>
      </c>
      <c r="B32" s="196" t="s">
        <v>8993</v>
      </c>
      <c r="C32" s="193">
        <v>0.0252</v>
      </c>
      <c r="D32" s="188">
        <v>369000.0</v>
      </c>
      <c r="E32" s="189">
        <v>288555.0</v>
      </c>
      <c r="F32" s="190">
        <v>80445.0</v>
      </c>
      <c r="G32" s="191">
        <f t="shared" si="2"/>
        <v>21.80081301</v>
      </c>
      <c r="H32" s="11" t="s">
        <v>66</v>
      </c>
      <c r="I32" s="11" t="s">
        <v>66</v>
      </c>
      <c r="J32" s="11" t="s">
        <v>66</v>
      </c>
      <c r="K32" s="11" t="s">
        <v>66</v>
      </c>
    </row>
    <row r="33">
      <c r="A33" s="194" t="s">
        <v>14018</v>
      </c>
      <c r="B33" s="196" t="s">
        <v>9003</v>
      </c>
      <c r="C33" s="193">
        <v>0.0282</v>
      </c>
      <c r="D33" s="188">
        <v>350000.0</v>
      </c>
      <c r="E33" s="189">
        <v>326060.0</v>
      </c>
      <c r="F33" s="190">
        <v>23940.0</v>
      </c>
      <c r="G33" s="191">
        <f t="shared" si="2"/>
        <v>6.84</v>
      </c>
      <c r="H33" s="11" t="s">
        <v>66</v>
      </c>
      <c r="I33" s="11" t="s">
        <v>66</v>
      </c>
      <c r="J33" s="11" t="s">
        <v>66</v>
      </c>
      <c r="K33" s="11" t="s">
        <v>66</v>
      </c>
    </row>
    <row r="34">
      <c r="A34" s="192" t="s">
        <v>10387</v>
      </c>
      <c r="B34" s="196" t="s">
        <v>10388</v>
      </c>
      <c r="C34" s="193">
        <v>0.04</v>
      </c>
      <c r="D34" s="188">
        <v>445000.0</v>
      </c>
      <c r="E34" s="189">
        <v>404554.0</v>
      </c>
      <c r="F34" s="190">
        <v>40446.0</v>
      </c>
      <c r="G34" s="191">
        <f t="shared" si="2"/>
        <v>9.088988764</v>
      </c>
      <c r="H34" s="11" t="s">
        <v>66</v>
      </c>
      <c r="I34" s="11" t="s">
        <v>66</v>
      </c>
      <c r="J34" s="11" t="s">
        <v>66</v>
      </c>
      <c r="K34" s="11" t="s">
        <v>66</v>
      </c>
    </row>
    <row r="35">
      <c r="A35" s="194" t="s">
        <v>4777</v>
      </c>
      <c r="B35" s="196" t="s">
        <v>4778</v>
      </c>
      <c r="C35" s="139">
        <v>2.75</v>
      </c>
      <c r="D35" s="188">
        <v>425000.0</v>
      </c>
      <c r="E35" s="189">
        <v>332847.0</v>
      </c>
      <c r="F35" s="190">
        <v>92153.0</v>
      </c>
      <c r="G35" s="191">
        <f t="shared" si="2"/>
        <v>21.68305882</v>
      </c>
      <c r="H35" s="11" t="s">
        <v>66</v>
      </c>
      <c r="I35" s="11" t="s">
        <v>66</v>
      </c>
      <c r="J35" s="11" t="s">
        <v>66</v>
      </c>
      <c r="K35" s="11" t="s">
        <v>66</v>
      </c>
    </row>
    <row r="36">
      <c r="A36" s="194" t="s">
        <v>4827</v>
      </c>
      <c r="B36" s="196" t="s">
        <v>4828</v>
      </c>
      <c r="C36" s="139">
        <v>5.75</v>
      </c>
      <c r="D36" s="188">
        <v>350000.0</v>
      </c>
      <c r="E36" s="189">
        <v>332000.0</v>
      </c>
      <c r="F36" s="190">
        <v>18000.0</v>
      </c>
      <c r="G36" s="191">
        <f t="shared" si="2"/>
        <v>5.142857143</v>
      </c>
      <c r="H36" s="11" t="s">
        <v>66</v>
      </c>
      <c r="I36" s="11" t="s">
        <v>66</v>
      </c>
      <c r="J36" s="11" t="s">
        <v>66</v>
      </c>
      <c r="K36" s="11" t="s">
        <v>66</v>
      </c>
    </row>
    <row r="37">
      <c r="A37" s="192" t="s">
        <v>10473</v>
      </c>
      <c r="B37" s="196" t="s">
        <v>10474</v>
      </c>
      <c r="C37" s="193">
        <v>0.0513</v>
      </c>
      <c r="D37" s="188">
        <v>290000.0</v>
      </c>
      <c r="E37" s="189">
        <v>262259.0</v>
      </c>
      <c r="F37" s="190">
        <v>27741.0</v>
      </c>
      <c r="G37" s="191">
        <f t="shared" si="2"/>
        <v>9.565862069</v>
      </c>
      <c r="H37" s="11" t="s">
        <v>66</v>
      </c>
      <c r="I37" s="11" t="s">
        <v>66</v>
      </c>
      <c r="J37" s="11" t="s">
        <v>66</v>
      </c>
      <c r="K37" s="11" t="s">
        <v>66</v>
      </c>
    </row>
    <row r="38">
      <c r="A38" s="194" t="s">
        <v>9361</v>
      </c>
      <c r="B38" s="196" t="s">
        <v>9362</v>
      </c>
      <c r="C38" s="193">
        <v>0.0265</v>
      </c>
      <c r="D38" s="188">
        <v>520000.0</v>
      </c>
      <c r="E38" s="189">
        <v>449849.0</v>
      </c>
      <c r="F38" s="190">
        <v>70151.0</v>
      </c>
      <c r="G38" s="191">
        <f t="shared" si="2"/>
        <v>13.49057692</v>
      </c>
      <c r="H38" s="11" t="s">
        <v>66</v>
      </c>
      <c r="I38" s="11" t="s">
        <v>66</v>
      </c>
      <c r="J38" s="11" t="s">
        <v>66</v>
      </c>
      <c r="K38" s="11" t="s">
        <v>66</v>
      </c>
    </row>
    <row r="39">
      <c r="A39" s="192" t="s">
        <v>9633</v>
      </c>
      <c r="B39" s="196" t="s">
        <v>9634</v>
      </c>
      <c r="C39" s="193">
        <v>0.0262</v>
      </c>
      <c r="D39" s="188">
        <v>377800.0</v>
      </c>
      <c r="E39" s="189">
        <v>362561.0</v>
      </c>
      <c r="F39" s="190">
        <v>15239.0</v>
      </c>
      <c r="G39" s="191">
        <f t="shared" si="2"/>
        <v>4.03361567</v>
      </c>
      <c r="H39" s="11" t="s">
        <v>66</v>
      </c>
      <c r="I39" s="11" t="s">
        <v>66</v>
      </c>
      <c r="J39" s="11" t="s">
        <v>66</v>
      </c>
      <c r="K39" s="11" t="s">
        <v>66</v>
      </c>
    </row>
    <row r="40">
      <c r="A40" s="192" t="s">
        <v>14019</v>
      </c>
      <c r="B40" s="196" t="s">
        <v>11630</v>
      </c>
      <c r="C40" s="193">
        <v>0.0337</v>
      </c>
      <c r="D40" s="188">
        <v>355000.0</v>
      </c>
      <c r="E40" s="189">
        <v>330334.0</v>
      </c>
      <c r="F40" s="190">
        <v>24666.0</v>
      </c>
      <c r="G40" s="191">
        <f t="shared" si="2"/>
        <v>6.948169014</v>
      </c>
      <c r="H40" s="11" t="s">
        <v>66</v>
      </c>
      <c r="I40" s="11" t="s">
        <v>66</v>
      </c>
      <c r="J40" s="11" t="s">
        <v>66</v>
      </c>
      <c r="K40" s="11" t="s">
        <v>66</v>
      </c>
    </row>
    <row r="41">
      <c r="A41" s="194" t="s">
        <v>4883</v>
      </c>
      <c r="B41" s="196" t="s">
        <v>4884</v>
      </c>
      <c r="C41" s="139">
        <v>3.75</v>
      </c>
      <c r="D41" s="188">
        <v>605000.0</v>
      </c>
      <c r="E41" s="189">
        <v>569000.0</v>
      </c>
      <c r="F41" s="190">
        <v>36000.0</v>
      </c>
      <c r="G41" s="191">
        <f t="shared" si="2"/>
        <v>5.950413223</v>
      </c>
      <c r="H41" s="11" t="s">
        <v>66</v>
      </c>
      <c r="I41" s="11" t="s">
        <v>66</v>
      </c>
      <c r="J41" s="11" t="s">
        <v>66</v>
      </c>
      <c r="K41" s="11" t="s">
        <v>66</v>
      </c>
    </row>
    <row r="42">
      <c r="A42" s="192" t="s">
        <v>10553</v>
      </c>
      <c r="B42" s="196" t="s">
        <v>10554</v>
      </c>
      <c r="C42" s="193">
        <v>0.0338</v>
      </c>
      <c r="D42" s="188">
        <v>520000.0</v>
      </c>
      <c r="E42" s="189">
        <v>477199.0</v>
      </c>
      <c r="F42" s="190">
        <v>42801.0</v>
      </c>
      <c r="G42" s="191">
        <f t="shared" si="2"/>
        <v>8.230961538</v>
      </c>
      <c r="H42" s="11" t="s">
        <v>66</v>
      </c>
      <c r="I42" s="11" t="s">
        <v>66</v>
      </c>
      <c r="J42" s="11" t="s">
        <v>66</v>
      </c>
      <c r="K42" s="11" t="s">
        <v>66</v>
      </c>
    </row>
    <row r="43">
      <c r="A43" s="192" t="s">
        <v>9527</v>
      </c>
      <c r="B43" s="196" t="s">
        <v>9528</v>
      </c>
      <c r="C43" s="193">
        <v>0.0271</v>
      </c>
      <c r="D43" s="188">
        <v>505000.0</v>
      </c>
      <c r="E43" s="189">
        <v>377532.0</v>
      </c>
      <c r="F43" s="190">
        <v>127468.0</v>
      </c>
      <c r="G43" s="191">
        <f t="shared" si="2"/>
        <v>25.24118812</v>
      </c>
      <c r="H43" s="11" t="s">
        <v>66</v>
      </c>
      <c r="I43" s="11" t="s">
        <v>66</v>
      </c>
      <c r="J43" s="11" t="s">
        <v>66</v>
      </c>
      <c r="K43" s="11" t="s">
        <v>66</v>
      </c>
    </row>
    <row r="44">
      <c r="A44" s="194" t="s">
        <v>4921</v>
      </c>
      <c r="B44" s="196" t="s">
        <v>4922</v>
      </c>
      <c r="C44" s="139">
        <v>2.87</v>
      </c>
      <c r="D44" s="188">
        <v>341000.0</v>
      </c>
      <c r="E44" s="189">
        <v>315491.0</v>
      </c>
      <c r="F44" s="190">
        <f>D44-E44+8700</f>
        <v>34209</v>
      </c>
      <c r="G44" s="191">
        <f t="shared" si="2"/>
        <v>10.03196481</v>
      </c>
      <c r="H44" s="11" t="s">
        <v>66</v>
      </c>
      <c r="I44" s="11" t="s">
        <v>66</v>
      </c>
      <c r="J44" s="11" t="s">
        <v>66</v>
      </c>
      <c r="K44" s="11" t="s">
        <v>66</v>
      </c>
    </row>
    <row r="45">
      <c r="A45" s="192" t="s">
        <v>14020</v>
      </c>
      <c r="B45" s="196" t="s">
        <v>10547</v>
      </c>
      <c r="C45" s="193">
        <v>0.0555</v>
      </c>
      <c r="D45" s="188">
        <v>445000.0</v>
      </c>
      <c r="E45" s="189">
        <v>414353.0</v>
      </c>
      <c r="F45" s="190">
        <v>30647.0</v>
      </c>
      <c r="G45" s="191">
        <f t="shared" si="2"/>
        <v>6.886966292</v>
      </c>
      <c r="H45" s="11" t="s">
        <v>66</v>
      </c>
      <c r="I45" s="11" t="s">
        <v>66</v>
      </c>
      <c r="J45" s="11" t="s">
        <v>66</v>
      </c>
      <c r="K45" s="11" t="s">
        <v>66</v>
      </c>
    </row>
    <row r="46">
      <c r="A46" s="194" t="s">
        <v>9592</v>
      </c>
      <c r="B46" s="196" t="s">
        <v>9593</v>
      </c>
      <c r="C46" s="193">
        <v>0.0273</v>
      </c>
      <c r="D46" s="188">
        <v>245000.0</v>
      </c>
      <c r="E46" s="189">
        <v>154684.0</v>
      </c>
      <c r="F46" s="190">
        <v>90316.0</v>
      </c>
      <c r="G46" s="191">
        <f t="shared" si="2"/>
        <v>36.86367347</v>
      </c>
      <c r="H46" s="11" t="s">
        <v>66</v>
      </c>
      <c r="I46" s="11" t="s">
        <v>66</v>
      </c>
      <c r="J46" s="11" t="s">
        <v>66</v>
      </c>
      <c r="K46" s="11" t="s">
        <v>66</v>
      </c>
    </row>
    <row r="47">
      <c r="A47" s="194" t="s">
        <v>14021</v>
      </c>
      <c r="B47" s="197" t="s">
        <v>4933</v>
      </c>
      <c r="C47" s="193">
        <v>0.0575</v>
      </c>
      <c r="D47" s="188">
        <v>550000.0</v>
      </c>
      <c r="E47" s="189">
        <v>445500.0</v>
      </c>
      <c r="F47" s="190">
        <f t="shared" ref="F47:F48" si="3">D47-E47</f>
        <v>104500</v>
      </c>
      <c r="G47" s="191">
        <f t="shared" si="2"/>
        <v>19</v>
      </c>
      <c r="H47" s="11" t="s">
        <v>66</v>
      </c>
      <c r="I47" s="11" t="s">
        <v>2900</v>
      </c>
      <c r="J47" s="11" t="s">
        <v>2900</v>
      </c>
      <c r="K47" s="11" t="s">
        <v>66</v>
      </c>
    </row>
    <row r="48">
      <c r="A48" s="192" t="s">
        <v>14022</v>
      </c>
      <c r="B48" s="196" t="s">
        <v>10559</v>
      </c>
      <c r="C48" s="193">
        <v>0.0288</v>
      </c>
      <c r="D48" s="188">
        <v>355000.0</v>
      </c>
      <c r="E48" s="198">
        <v>283744.0</v>
      </c>
      <c r="F48" s="190">
        <f t="shared" si="3"/>
        <v>71256</v>
      </c>
      <c r="G48" s="191">
        <f t="shared" si="2"/>
        <v>20.07211268</v>
      </c>
      <c r="H48" s="11" t="s">
        <v>66</v>
      </c>
      <c r="I48" s="11" t="s">
        <v>66</v>
      </c>
      <c r="J48" s="11" t="s">
        <v>66</v>
      </c>
      <c r="K48" s="11" t="s">
        <v>66</v>
      </c>
    </row>
    <row r="49">
      <c r="A49" s="192" t="s">
        <v>4991</v>
      </c>
      <c r="B49" s="196" t="s">
        <v>4992</v>
      </c>
      <c r="C49" s="139">
        <v>2.75</v>
      </c>
      <c r="D49" s="188">
        <v>364900.0</v>
      </c>
      <c r="E49" s="198">
        <v>310000.0</v>
      </c>
      <c r="F49" s="190">
        <v>54900.0</v>
      </c>
      <c r="G49" s="191">
        <f t="shared" si="2"/>
        <v>15.04521787</v>
      </c>
      <c r="H49" s="11" t="s">
        <v>66</v>
      </c>
      <c r="I49" s="11" t="s">
        <v>66</v>
      </c>
      <c r="J49" s="11" t="s">
        <v>66</v>
      </c>
      <c r="K49" s="11" t="s">
        <v>66</v>
      </c>
    </row>
    <row r="50">
      <c r="A50" s="192" t="s">
        <v>5155</v>
      </c>
      <c r="B50" s="196" t="s">
        <v>5156</v>
      </c>
      <c r="C50" s="139">
        <v>5.13</v>
      </c>
      <c r="D50" s="188">
        <v>769000.0</v>
      </c>
      <c r="E50" s="198">
        <v>723908.0</v>
      </c>
      <c r="F50" s="190">
        <f>D50-E50</f>
        <v>45092</v>
      </c>
      <c r="G50" s="191">
        <f t="shared" si="2"/>
        <v>5.863719116</v>
      </c>
      <c r="H50" s="11"/>
      <c r="I50" s="11"/>
      <c r="J50" s="11"/>
      <c r="K50" s="11"/>
    </row>
    <row r="51">
      <c r="A51" s="192" t="s">
        <v>5020</v>
      </c>
      <c r="B51" s="196" t="s">
        <v>5021</v>
      </c>
      <c r="C51" s="139">
        <v>4.8</v>
      </c>
      <c r="D51" s="188">
        <v>480000.0</v>
      </c>
      <c r="E51" s="198">
        <v>465938.0</v>
      </c>
      <c r="F51" s="190">
        <v>14062.0</v>
      </c>
      <c r="G51" s="191">
        <f t="shared" si="2"/>
        <v>2.929583333</v>
      </c>
      <c r="H51" s="11" t="s">
        <v>66</v>
      </c>
      <c r="I51" s="11" t="s">
        <v>2900</v>
      </c>
      <c r="J51" s="11" t="s">
        <v>2900</v>
      </c>
      <c r="K51" s="11" t="s">
        <v>66</v>
      </c>
    </row>
    <row r="52">
      <c r="A52" s="192" t="s">
        <v>4998</v>
      </c>
      <c r="B52" s="196" t="s">
        <v>4999</v>
      </c>
      <c r="C52" s="139">
        <v>2.27</v>
      </c>
      <c r="D52" s="188">
        <v>425000.0</v>
      </c>
      <c r="E52" s="198">
        <v>336138.0</v>
      </c>
      <c r="F52" s="190">
        <v>88862.0</v>
      </c>
      <c r="G52" s="191">
        <f t="shared" si="2"/>
        <v>20.90870588</v>
      </c>
      <c r="H52" s="11" t="s">
        <v>66</v>
      </c>
      <c r="I52" s="11" t="s">
        <v>66</v>
      </c>
      <c r="J52" s="11" t="s">
        <v>66</v>
      </c>
      <c r="K52" s="11" t="s">
        <v>66</v>
      </c>
    </row>
    <row r="53">
      <c r="A53" s="192" t="s">
        <v>5224</v>
      </c>
      <c r="B53" s="196" t="s">
        <v>5225</v>
      </c>
      <c r="C53" s="139">
        <v>4.99</v>
      </c>
      <c r="D53" s="188">
        <v>415000.0</v>
      </c>
      <c r="E53" s="198">
        <v>412578.0</v>
      </c>
      <c r="F53" s="190">
        <v>0.0</v>
      </c>
      <c r="G53" s="191">
        <f t="shared" si="2"/>
        <v>0</v>
      </c>
      <c r="H53" s="11" t="s">
        <v>66</v>
      </c>
      <c r="I53" s="11" t="s">
        <v>66</v>
      </c>
      <c r="J53" s="11" t="s">
        <v>66</v>
      </c>
      <c r="K53" s="11" t="s">
        <v>66</v>
      </c>
    </row>
    <row r="54">
      <c r="A54" s="192" t="s">
        <v>5052</v>
      </c>
      <c r="B54" s="196" t="s">
        <v>5053</v>
      </c>
      <c r="C54" s="139">
        <v>2.5</v>
      </c>
      <c r="D54" s="188">
        <v>510000.0</v>
      </c>
      <c r="E54" s="198">
        <v>424000.0</v>
      </c>
      <c r="F54" s="190">
        <v>86000.0</v>
      </c>
      <c r="G54" s="191">
        <f t="shared" si="2"/>
        <v>16.8627451</v>
      </c>
      <c r="H54" s="11" t="s">
        <v>66</v>
      </c>
      <c r="I54" s="11" t="s">
        <v>66</v>
      </c>
      <c r="J54" s="11" t="s">
        <v>66</v>
      </c>
      <c r="K54" s="11" t="s">
        <v>66</v>
      </c>
    </row>
    <row r="55">
      <c r="A55" s="192" t="s">
        <v>10611</v>
      </c>
      <c r="B55" s="196" t="s">
        <v>10612</v>
      </c>
      <c r="C55" s="193">
        <v>0.0375</v>
      </c>
      <c r="D55" s="188">
        <v>350000.0</v>
      </c>
      <c r="E55" s="198">
        <v>297685.0</v>
      </c>
      <c r="F55" s="190">
        <v>52315.0</v>
      </c>
      <c r="G55" s="191">
        <f t="shared" si="2"/>
        <v>14.94714286</v>
      </c>
      <c r="H55" s="11" t="s">
        <v>66</v>
      </c>
      <c r="I55" s="11" t="s">
        <v>66</v>
      </c>
      <c r="J55" s="11" t="s">
        <v>66</v>
      </c>
      <c r="K55" s="11" t="s">
        <v>66</v>
      </c>
    </row>
    <row r="56">
      <c r="A56" s="192" t="s">
        <v>10624</v>
      </c>
      <c r="B56" s="196" t="s">
        <v>10625</v>
      </c>
      <c r="C56" s="193">
        <v>0.0225</v>
      </c>
      <c r="D56" s="188">
        <v>360000.0</v>
      </c>
      <c r="E56" s="198">
        <v>250875.0</v>
      </c>
      <c r="F56" s="190">
        <v>109125.0</v>
      </c>
      <c r="G56" s="191">
        <f t="shared" si="2"/>
        <v>30.3125</v>
      </c>
      <c r="H56" s="11" t="s">
        <v>66</v>
      </c>
      <c r="I56" s="11" t="s">
        <v>66</v>
      </c>
      <c r="J56" s="11" t="s">
        <v>66</v>
      </c>
      <c r="K56" s="11" t="s">
        <v>66</v>
      </c>
    </row>
    <row r="57">
      <c r="A57" s="192" t="s">
        <v>5067</v>
      </c>
      <c r="B57" s="196" t="s">
        <v>5068</v>
      </c>
      <c r="C57" s="139">
        <v>2.99</v>
      </c>
      <c r="D57" s="188">
        <v>427000.0</v>
      </c>
      <c r="E57" s="198">
        <v>379471.0</v>
      </c>
      <c r="F57" s="190">
        <v>47529.0</v>
      </c>
      <c r="G57" s="191">
        <f t="shared" si="2"/>
        <v>11.13091335</v>
      </c>
      <c r="H57" s="11" t="s">
        <v>66</v>
      </c>
      <c r="I57" s="11" t="s">
        <v>66</v>
      </c>
      <c r="J57" s="11" t="s">
        <v>66</v>
      </c>
      <c r="K57" s="11" t="s">
        <v>66</v>
      </c>
    </row>
    <row r="58">
      <c r="A58" s="192" t="s">
        <v>5081</v>
      </c>
      <c r="B58" s="196" t="s">
        <v>5082</v>
      </c>
      <c r="C58" s="139">
        <v>3.65</v>
      </c>
      <c r="D58" s="188">
        <v>400000.0</v>
      </c>
      <c r="E58" s="198">
        <v>371000.0</v>
      </c>
      <c r="F58" s="190">
        <f t="shared" ref="F58:F61" si="4">D58-E58</f>
        <v>29000</v>
      </c>
      <c r="G58" s="191">
        <f t="shared" si="2"/>
        <v>7.25</v>
      </c>
      <c r="H58" s="11" t="s">
        <v>66</v>
      </c>
      <c r="I58" s="11" t="s">
        <v>66</v>
      </c>
      <c r="J58" s="11" t="s">
        <v>66</v>
      </c>
      <c r="K58" s="11" t="s">
        <v>66</v>
      </c>
    </row>
    <row r="59">
      <c r="A59" s="192" t="s">
        <v>5135</v>
      </c>
      <c r="B59" s="196" t="s">
        <v>5136</v>
      </c>
      <c r="C59" s="139">
        <v>5.71</v>
      </c>
      <c r="D59" s="188">
        <v>313000.0</v>
      </c>
      <c r="E59" s="198">
        <v>275000.0</v>
      </c>
      <c r="F59" s="190">
        <f t="shared" si="4"/>
        <v>38000</v>
      </c>
      <c r="G59" s="191">
        <f t="shared" si="2"/>
        <v>12.14057508</v>
      </c>
      <c r="H59" s="11" t="s">
        <v>66</v>
      </c>
      <c r="I59" s="11" t="s">
        <v>2900</v>
      </c>
      <c r="J59" s="11" t="s">
        <v>2900</v>
      </c>
      <c r="K59" s="11" t="s">
        <v>66</v>
      </c>
    </row>
    <row r="60">
      <c r="A60" s="192" t="s">
        <v>5114</v>
      </c>
      <c r="B60" s="196" t="s">
        <v>5115</v>
      </c>
      <c r="C60" s="139">
        <v>3.5</v>
      </c>
      <c r="D60" s="188">
        <v>299000.0</v>
      </c>
      <c r="E60" s="198">
        <v>250000.0</v>
      </c>
      <c r="F60" s="190">
        <f t="shared" si="4"/>
        <v>49000</v>
      </c>
      <c r="G60" s="191">
        <f t="shared" si="2"/>
        <v>16.38795987</v>
      </c>
      <c r="H60" s="11" t="s">
        <v>66</v>
      </c>
      <c r="I60" s="11" t="s">
        <v>66</v>
      </c>
      <c r="J60" s="11" t="s">
        <v>66</v>
      </c>
      <c r="K60" s="11" t="s">
        <v>66</v>
      </c>
    </row>
    <row r="61">
      <c r="A61" s="192" t="s">
        <v>5159</v>
      </c>
      <c r="B61" s="196" t="s">
        <v>5160</v>
      </c>
      <c r="C61" s="139">
        <v>2.8</v>
      </c>
      <c r="D61" s="188">
        <v>535000.0</v>
      </c>
      <c r="E61" s="198">
        <v>392000.0</v>
      </c>
      <c r="F61" s="190">
        <f t="shared" si="4"/>
        <v>143000</v>
      </c>
      <c r="G61" s="191">
        <f t="shared" si="2"/>
        <v>26.72897196</v>
      </c>
      <c r="H61" s="11" t="s">
        <v>2900</v>
      </c>
      <c r="I61" s="11"/>
      <c r="J61" s="11"/>
      <c r="K61" s="11"/>
    </row>
    <row r="62">
      <c r="A62" s="192" t="s">
        <v>5226</v>
      </c>
      <c r="B62" s="196" t="s">
        <v>5227</v>
      </c>
      <c r="C62" s="139">
        <v>2.75</v>
      </c>
      <c r="D62" s="188">
        <v>522000.0</v>
      </c>
      <c r="E62" s="198">
        <v>376650.0</v>
      </c>
      <c r="F62" s="190">
        <v>145350.0</v>
      </c>
      <c r="G62" s="191">
        <f t="shared" si="2"/>
        <v>27.84482759</v>
      </c>
      <c r="H62" s="11" t="s">
        <v>66</v>
      </c>
      <c r="I62" s="11" t="s">
        <v>66</v>
      </c>
      <c r="J62" s="11" t="s">
        <v>66</v>
      </c>
      <c r="K62" s="11" t="s">
        <v>66</v>
      </c>
    </row>
    <row r="63">
      <c r="A63" s="192" t="s">
        <v>5189</v>
      </c>
      <c r="B63" s="196" t="s">
        <v>5190</v>
      </c>
      <c r="C63" s="139">
        <v>2.75</v>
      </c>
      <c r="D63" s="188">
        <v>440000.0</v>
      </c>
      <c r="E63" s="198">
        <v>402000.0</v>
      </c>
      <c r="F63" s="190">
        <f t="shared" ref="F63:F67" si="5">D63-E63</f>
        <v>38000</v>
      </c>
      <c r="G63" s="191">
        <f t="shared" si="2"/>
        <v>8.636363636</v>
      </c>
      <c r="H63" s="11" t="s">
        <v>66</v>
      </c>
      <c r="I63" s="11" t="s">
        <v>66</v>
      </c>
      <c r="J63" s="11" t="s">
        <v>66</v>
      </c>
      <c r="K63" s="11" t="s">
        <v>66</v>
      </c>
    </row>
    <row r="64">
      <c r="A64" s="192" t="s">
        <v>5339</v>
      </c>
      <c r="B64" s="197" t="s">
        <v>5340</v>
      </c>
      <c r="C64" s="139">
        <v>5.25</v>
      </c>
      <c r="D64" s="188">
        <v>333000.0</v>
      </c>
      <c r="E64" s="198">
        <v>305000.0</v>
      </c>
      <c r="F64" s="190">
        <f t="shared" si="5"/>
        <v>28000</v>
      </c>
      <c r="G64" s="191">
        <f t="shared" si="2"/>
        <v>8.408408408</v>
      </c>
      <c r="H64" s="11" t="s">
        <v>66</v>
      </c>
      <c r="I64" s="11" t="s">
        <v>2900</v>
      </c>
      <c r="J64" s="11" t="s">
        <v>2900</v>
      </c>
      <c r="K64" s="11" t="s">
        <v>66</v>
      </c>
    </row>
    <row r="65">
      <c r="A65" s="192" t="s">
        <v>5210</v>
      </c>
      <c r="B65" s="197" t="s">
        <v>5211</v>
      </c>
      <c r="C65" s="139">
        <v>5.75</v>
      </c>
      <c r="D65" s="188">
        <v>575000.0</v>
      </c>
      <c r="E65" s="198">
        <v>471000.0</v>
      </c>
      <c r="F65" s="190">
        <f t="shared" si="5"/>
        <v>104000</v>
      </c>
      <c r="G65" s="191">
        <f t="shared" si="2"/>
        <v>18.08695652</v>
      </c>
      <c r="H65" s="11" t="s">
        <v>66</v>
      </c>
      <c r="I65" s="11" t="s">
        <v>2900</v>
      </c>
      <c r="J65" s="11" t="s">
        <v>2900</v>
      </c>
      <c r="K65" s="11" t="s">
        <v>66</v>
      </c>
    </row>
    <row r="66">
      <c r="A66" s="192" t="s">
        <v>5255</v>
      </c>
      <c r="B66" s="196" t="s">
        <v>5256</v>
      </c>
      <c r="C66" s="139">
        <v>6.25</v>
      </c>
      <c r="D66" s="188">
        <v>325000.0</v>
      </c>
      <c r="E66" s="198">
        <v>179000.0</v>
      </c>
      <c r="F66" s="190">
        <f t="shared" si="5"/>
        <v>146000</v>
      </c>
      <c r="G66" s="191">
        <f t="shared" si="2"/>
        <v>44.92307692</v>
      </c>
      <c r="H66" s="11" t="s">
        <v>66</v>
      </c>
      <c r="I66" s="11" t="s">
        <v>66</v>
      </c>
      <c r="J66" s="11" t="s">
        <v>66</v>
      </c>
      <c r="K66" s="11" t="s">
        <v>66</v>
      </c>
    </row>
    <row r="67">
      <c r="A67" s="192" t="s">
        <v>5265</v>
      </c>
      <c r="B67" s="196" t="s">
        <v>5266</v>
      </c>
      <c r="C67" s="139">
        <v>3.99</v>
      </c>
      <c r="D67" s="188">
        <v>380000.0</v>
      </c>
      <c r="E67" s="198">
        <v>352000.0</v>
      </c>
      <c r="F67" s="190">
        <f t="shared" si="5"/>
        <v>28000</v>
      </c>
      <c r="G67" s="191">
        <f t="shared" si="2"/>
        <v>7.368421053</v>
      </c>
      <c r="H67" s="11" t="s">
        <v>66</v>
      </c>
      <c r="I67" s="11" t="s">
        <v>66</v>
      </c>
      <c r="J67" s="11" t="s">
        <v>66</v>
      </c>
      <c r="K67" s="11" t="s">
        <v>66</v>
      </c>
    </row>
    <row r="68">
      <c r="A68" s="192" t="s">
        <v>5290</v>
      </c>
      <c r="B68" s="196" t="s">
        <v>5291</v>
      </c>
      <c r="C68" s="193">
        <v>0.0475</v>
      </c>
      <c r="D68" s="188">
        <v>530000.0</v>
      </c>
      <c r="E68" s="198">
        <v>469890.0</v>
      </c>
      <c r="F68" s="190">
        <v>60110.0</v>
      </c>
      <c r="G68" s="191">
        <f t="shared" si="2"/>
        <v>11.34150943</v>
      </c>
      <c r="H68" s="11" t="s">
        <v>66</v>
      </c>
      <c r="I68" s="11" t="s">
        <v>66</v>
      </c>
      <c r="J68" s="11" t="s">
        <v>66</v>
      </c>
      <c r="K68" s="11" t="s">
        <v>66</v>
      </c>
    </row>
    <row r="69">
      <c r="A69" s="192" t="s">
        <v>10872</v>
      </c>
      <c r="B69" s="196" t="s">
        <v>10873</v>
      </c>
      <c r="C69" s="193">
        <v>0.0338</v>
      </c>
      <c r="D69" s="188">
        <v>359000.0</v>
      </c>
      <c r="E69" s="198">
        <v>333495.0</v>
      </c>
      <c r="F69" s="190">
        <v>25505.0</v>
      </c>
      <c r="G69" s="191">
        <f t="shared" si="2"/>
        <v>7.104456825</v>
      </c>
      <c r="H69" s="11" t="s">
        <v>66</v>
      </c>
      <c r="I69" s="11" t="s">
        <v>66</v>
      </c>
      <c r="J69" s="11" t="s">
        <v>66</v>
      </c>
      <c r="K69" s="11" t="s">
        <v>66</v>
      </c>
    </row>
    <row r="70">
      <c r="A70" s="192" t="s">
        <v>10885</v>
      </c>
      <c r="B70" s="196" t="s">
        <v>10886</v>
      </c>
      <c r="C70" s="193">
        <v>0.048</v>
      </c>
      <c r="D70" s="188">
        <v>310000.0</v>
      </c>
      <c r="E70" s="198">
        <v>201198.0</v>
      </c>
      <c r="F70" s="190">
        <v>108802.0</v>
      </c>
      <c r="G70" s="191">
        <f t="shared" si="2"/>
        <v>35.09741935</v>
      </c>
      <c r="H70" s="11" t="s">
        <v>66</v>
      </c>
      <c r="I70" s="11" t="s">
        <v>66</v>
      </c>
      <c r="J70" s="11" t="s">
        <v>66</v>
      </c>
      <c r="K70" s="11" t="s">
        <v>66</v>
      </c>
    </row>
    <row r="71">
      <c r="A71" s="192" t="s">
        <v>5361</v>
      </c>
      <c r="B71" s="196" t="s">
        <v>5362</v>
      </c>
      <c r="C71" s="139">
        <v>2.75</v>
      </c>
      <c r="D71" s="188">
        <v>485000.0</v>
      </c>
      <c r="E71" s="198">
        <v>390000.0</v>
      </c>
      <c r="F71" s="190">
        <f>D71-E71</f>
        <v>95000</v>
      </c>
      <c r="G71" s="191">
        <f t="shared" si="2"/>
        <v>19.58762887</v>
      </c>
      <c r="H71" s="11" t="s">
        <v>66</v>
      </c>
      <c r="I71" s="11" t="s">
        <v>66</v>
      </c>
      <c r="J71" s="11" t="s">
        <v>66</v>
      </c>
      <c r="K71" s="11" t="s">
        <v>66</v>
      </c>
    </row>
    <row r="72">
      <c r="A72" s="192" t="s">
        <v>14023</v>
      </c>
      <c r="B72" s="196" t="s">
        <v>10973</v>
      </c>
      <c r="C72" s="193">
        <v>0.0244</v>
      </c>
      <c r="D72" s="188">
        <v>484000.0</v>
      </c>
      <c r="E72" s="188">
        <v>393462.0</v>
      </c>
      <c r="F72" s="190">
        <v>90538.0</v>
      </c>
      <c r="G72" s="191">
        <f t="shared" si="2"/>
        <v>18.70619835</v>
      </c>
      <c r="H72" s="11" t="s">
        <v>66</v>
      </c>
      <c r="I72" s="11" t="s">
        <v>66</v>
      </c>
      <c r="J72" s="11" t="s">
        <v>66</v>
      </c>
      <c r="K72" s="11" t="s">
        <v>66</v>
      </c>
    </row>
    <row r="73">
      <c r="A73" s="192" t="s">
        <v>10949</v>
      </c>
      <c r="B73" s="196" t="s">
        <v>10950</v>
      </c>
      <c r="C73" s="139">
        <v>2.25</v>
      </c>
      <c r="D73" s="188">
        <v>485000.0</v>
      </c>
      <c r="E73" s="188">
        <v>362571.0</v>
      </c>
      <c r="F73" s="190">
        <v>122429.0</v>
      </c>
      <c r="G73" s="191">
        <f t="shared" si="2"/>
        <v>25.24309278</v>
      </c>
      <c r="H73" s="11" t="s">
        <v>66</v>
      </c>
      <c r="I73" s="11" t="s">
        <v>66</v>
      </c>
      <c r="J73" s="11" t="s">
        <v>66</v>
      </c>
      <c r="K73" s="11" t="s">
        <v>2900</v>
      </c>
    </row>
    <row r="74">
      <c r="A74" s="192" t="s">
        <v>11035</v>
      </c>
      <c r="B74" s="196" t="s">
        <v>11036</v>
      </c>
      <c r="C74" s="139">
        <v>4.0</v>
      </c>
      <c r="D74" s="188">
        <v>425000.0</v>
      </c>
      <c r="E74" s="188">
        <v>397785.0</v>
      </c>
      <c r="F74" s="190">
        <v>27215.0</v>
      </c>
      <c r="G74" s="191">
        <f t="shared" si="2"/>
        <v>6.403529412</v>
      </c>
      <c r="H74" s="11" t="s">
        <v>66</v>
      </c>
      <c r="I74" s="11" t="s">
        <v>66</v>
      </c>
      <c r="J74" s="11" t="s">
        <v>66</v>
      </c>
      <c r="K74" s="11"/>
    </row>
    <row r="75">
      <c r="A75" s="192" t="s">
        <v>5588</v>
      </c>
      <c r="B75" s="196" t="s">
        <v>5589</v>
      </c>
      <c r="C75" s="139">
        <v>4.25</v>
      </c>
      <c r="D75" s="188">
        <v>440000.0</v>
      </c>
      <c r="E75" s="188">
        <v>424000.0</v>
      </c>
      <c r="F75" s="190">
        <f t="shared" ref="F75:F78" si="6">D75-E75</f>
        <v>16000</v>
      </c>
      <c r="G75" s="191">
        <f t="shared" si="2"/>
        <v>3.636363636</v>
      </c>
      <c r="H75" s="11" t="s">
        <v>66</v>
      </c>
      <c r="I75" s="11" t="s">
        <v>66</v>
      </c>
      <c r="J75" s="11" t="s">
        <v>66</v>
      </c>
      <c r="K75" s="11"/>
    </row>
    <row r="76">
      <c r="A76" s="192" t="s">
        <v>14024</v>
      </c>
      <c r="B76" s="196" t="s">
        <v>6205</v>
      </c>
      <c r="C76" s="139">
        <v>2.25</v>
      </c>
      <c r="D76" s="188">
        <v>440000.0</v>
      </c>
      <c r="E76" s="188">
        <v>339110.0</v>
      </c>
      <c r="F76" s="190">
        <f t="shared" si="6"/>
        <v>100890</v>
      </c>
      <c r="G76" s="191">
        <f t="shared" si="2"/>
        <v>22.92954545</v>
      </c>
      <c r="H76" s="11" t="s">
        <v>66</v>
      </c>
      <c r="I76" s="11" t="s">
        <v>66</v>
      </c>
      <c r="J76" s="11" t="s">
        <v>66</v>
      </c>
      <c r="K76" s="11"/>
    </row>
    <row r="77">
      <c r="A77" s="192" t="s">
        <v>5658</v>
      </c>
      <c r="B77" s="196" t="s">
        <v>5659</v>
      </c>
      <c r="C77" s="139">
        <v>5.62</v>
      </c>
      <c r="D77" s="188">
        <v>560000.0</v>
      </c>
      <c r="E77" s="188">
        <v>531000.0</v>
      </c>
      <c r="F77" s="190">
        <f t="shared" si="6"/>
        <v>29000</v>
      </c>
      <c r="G77" s="191">
        <f t="shared" si="2"/>
        <v>5.178571429</v>
      </c>
      <c r="H77" s="11" t="s">
        <v>66</v>
      </c>
      <c r="I77" s="11" t="s">
        <v>2900</v>
      </c>
      <c r="J77" s="11" t="s">
        <v>2900</v>
      </c>
      <c r="K77" s="11"/>
    </row>
    <row r="78">
      <c r="A78" s="192" t="s">
        <v>5661</v>
      </c>
      <c r="B78" s="196" t="s">
        <v>5662</v>
      </c>
      <c r="C78" s="139">
        <v>3.87</v>
      </c>
      <c r="D78" s="188">
        <v>475000.0</v>
      </c>
      <c r="E78" s="188">
        <v>457000.0</v>
      </c>
      <c r="F78" s="190">
        <f t="shared" si="6"/>
        <v>18000</v>
      </c>
      <c r="G78" s="191">
        <f t="shared" si="2"/>
        <v>3.789473684</v>
      </c>
      <c r="H78" s="11" t="s">
        <v>66</v>
      </c>
      <c r="I78" s="11" t="s">
        <v>66</v>
      </c>
      <c r="J78" s="11" t="s">
        <v>66</v>
      </c>
      <c r="K78" s="11"/>
    </row>
    <row r="79">
      <c r="A79" s="192" t="s">
        <v>5479</v>
      </c>
      <c r="B79" s="196" t="s">
        <v>5480</v>
      </c>
      <c r="C79" s="139">
        <v>3.25</v>
      </c>
      <c r="D79" s="188">
        <v>520000.0</v>
      </c>
      <c r="E79" s="188">
        <v>457895.0</v>
      </c>
      <c r="F79" s="190">
        <v>62105.0</v>
      </c>
      <c r="G79" s="191">
        <f t="shared" si="2"/>
        <v>11.94326923</v>
      </c>
      <c r="H79" s="11" t="s">
        <v>66</v>
      </c>
      <c r="I79" s="11" t="s">
        <v>66</v>
      </c>
      <c r="J79" s="11" t="s">
        <v>66</v>
      </c>
      <c r="K79" s="11"/>
    </row>
    <row r="80">
      <c r="A80" s="192" t="s">
        <v>5469</v>
      </c>
      <c r="B80" s="196" t="s">
        <v>5470</v>
      </c>
      <c r="C80" s="139">
        <v>3.75</v>
      </c>
      <c r="D80" s="188">
        <v>377000.0</v>
      </c>
      <c r="E80" s="188">
        <v>324390.0</v>
      </c>
      <c r="F80" s="190">
        <f t="shared" ref="F80:F85" si="7">D80-E80</f>
        <v>52610</v>
      </c>
      <c r="G80" s="191">
        <f t="shared" si="2"/>
        <v>13.95490716</v>
      </c>
      <c r="H80" s="11" t="s">
        <v>66</v>
      </c>
      <c r="I80" s="11" t="s">
        <v>66</v>
      </c>
      <c r="J80" s="11" t="s">
        <v>66</v>
      </c>
      <c r="K80" s="11"/>
    </row>
    <row r="81">
      <c r="A81" s="192" t="s">
        <v>5460</v>
      </c>
      <c r="B81" s="196" t="s">
        <v>5461</v>
      </c>
      <c r="C81" s="139">
        <v>4.75</v>
      </c>
      <c r="D81" s="188">
        <v>385000.0</v>
      </c>
      <c r="E81" s="188">
        <v>378347.0</v>
      </c>
      <c r="F81" s="190">
        <f t="shared" si="7"/>
        <v>6653</v>
      </c>
      <c r="G81" s="191">
        <f t="shared" si="2"/>
        <v>1.728051948</v>
      </c>
      <c r="H81" s="11" t="s">
        <v>66</v>
      </c>
      <c r="I81" s="11" t="s">
        <v>66</v>
      </c>
      <c r="J81" s="11" t="s">
        <v>66</v>
      </c>
      <c r="K81" s="11"/>
    </row>
    <row r="82">
      <c r="A82" s="192" t="s">
        <v>5412</v>
      </c>
      <c r="B82" s="196" t="s">
        <v>5413</v>
      </c>
      <c r="C82" s="139">
        <v>2.5</v>
      </c>
      <c r="D82" s="188">
        <v>500000.0</v>
      </c>
      <c r="E82" s="198">
        <v>432886.0</v>
      </c>
      <c r="F82" s="190">
        <f t="shared" si="7"/>
        <v>67114</v>
      </c>
      <c r="G82" s="191">
        <f t="shared" si="2"/>
        <v>13.4228</v>
      </c>
      <c r="H82" s="11" t="s">
        <v>66</v>
      </c>
      <c r="I82" s="11" t="s">
        <v>66</v>
      </c>
      <c r="J82" s="11" t="s">
        <v>66</v>
      </c>
      <c r="K82" s="11"/>
    </row>
    <row r="83">
      <c r="A83" s="192" t="s">
        <v>5900</v>
      </c>
      <c r="B83" s="196" t="s">
        <v>5901</v>
      </c>
      <c r="C83" s="139">
        <v>5.25</v>
      </c>
      <c r="D83" s="188">
        <v>385000.0</v>
      </c>
      <c r="E83" s="188">
        <v>383941.0</v>
      </c>
      <c r="F83" s="190">
        <f t="shared" si="7"/>
        <v>1059</v>
      </c>
      <c r="G83" s="191">
        <f t="shared" si="2"/>
        <v>0.2750649351</v>
      </c>
      <c r="H83" s="11" t="s">
        <v>66</v>
      </c>
      <c r="I83" s="11" t="s">
        <v>66</v>
      </c>
      <c r="J83" s="11" t="s">
        <v>66</v>
      </c>
      <c r="K83" s="11"/>
    </row>
    <row r="84">
      <c r="A84" s="192" t="s">
        <v>6070</v>
      </c>
      <c r="B84" s="196" t="s">
        <v>6071</v>
      </c>
      <c r="C84" s="139">
        <v>3.6</v>
      </c>
      <c r="D84" s="188">
        <v>529900.0</v>
      </c>
      <c r="E84" s="188">
        <v>505777.0</v>
      </c>
      <c r="F84" s="190">
        <f t="shared" si="7"/>
        <v>24123</v>
      </c>
      <c r="G84" s="191">
        <f t="shared" si="2"/>
        <v>4.552368371</v>
      </c>
      <c r="H84" s="11" t="s">
        <v>66</v>
      </c>
      <c r="I84" s="11" t="s">
        <v>66</v>
      </c>
      <c r="J84" s="11" t="s">
        <v>66</v>
      </c>
      <c r="K84" s="11"/>
    </row>
    <row r="85">
      <c r="A85" s="192" t="s">
        <v>5575</v>
      </c>
      <c r="B85" s="196" t="s">
        <v>5576</v>
      </c>
      <c r="C85" s="139">
        <v>3.6</v>
      </c>
      <c r="D85" s="188">
        <v>555000.0</v>
      </c>
      <c r="E85" s="188">
        <v>492274.0</v>
      </c>
      <c r="F85" s="190">
        <f t="shared" si="7"/>
        <v>62726</v>
      </c>
      <c r="G85" s="191">
        <f t="shared" si="2"/>
        <v>11.30198198</v>
      </c>
      <c r="H85" s="11" t="s">
        <v>66</v>
      </c>
      <c r="I85" s="11" t="s">
        <v>66</v>
      </c>
      <c r="J85" s="11" t="s">
        <v>66</v>
      </c>
      <c r="K85" s="11"/>
    </row>
  </sheetData>
  <mergeCells count="1">
    <mergeCell ref="A1:K1"/>
  </mergeCells>
  <dataValidations>
    <dataValidation type="list" allowBlank="1" showErrorMessage="1" sqref="H3:K85">
      <formula1>"Yes,No"</formula1>
    </dataValidation>
  </dataValidations>
  <hyperlinks>
    <hyperlink r:id="rId1" location="gid=2026754882" ref="A1"/>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s>
  <drawing r:id="rId8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10.25"/>
    <col customWidth="1" min="2" max="2" width="13.75"/>
    <col customWidth="1" min="3" max="3" width="14.63"/>
    <col customWidth="1" min="4" max="4" width="38.5"/>
    <col customWidth="1" min="5" max="5" width="14.88"/>
    <col customWidth="1" min="6" max="6" width="13.0"/>
    <col customWidth="1" min="7" max="8" width="13.38"/>
    <col customWidth="1" min="9" max="9" width="14.88"/>
    <col customWidth="1" min="10" max="10" width="10.75"/>
    <col customWidth="1" min="11" max="11" width="31.25"/>
    <col customWidth="1" min="12" max="12" width="16.13"/>
    <col customWidth="1" min="13" max="13" width="12.5"/>
    <col customWidth="1" min="14" max="15" width="9.0"/>
    <col customWidth="1" min="16" max="16" width="9.25"/>
    <col customWidth="1" min="17" max="17" width="8.5"/>
    <col customWidth="1" min="18" max="18" width="10.13"/>
    <col customWidth="1" min="19" max="19" width="12.13"/>
    <col customWidth="1" min="20" max="20" width="18.88"/>
    <col customWidth="1" min="21" max="21" width="13.13"/>
    <col customWidth="1" min="22" max="22" width="29.38"/>
  </cols>
  <sheetData>
    <row r="1" ht="33.75" customHeight="1">
      <c r="A1" s="63" t="s">
        <v>570</v>
      </c>
      <c r="B1" s="63" t="s">
        <v>3278</v>
      </c>
      <c r="C1" s="64" t="s">
        <v>3279</v>
      </c>
      <c r="D1" s="64" t="s">
        <v>3280</v>
      </c>
      <c r="E1" s="65" t="s">
        <v>3296</v>
      </c>
      <c r="F1" s="66" t="s">
        <v>3282</v>
      </c>
      <c r="G1" s="66" t="s">
        <v>3283</v>
      </c>
      <c r="H1" s="66" t="s">
        <v>3284</v>
      </c>
      <c r="I1" s="67" t="s">
        <v>6454</v>
      </c>
      <c r="J1" s="66" t="s">
        <v>3286</v>
      </c>
      <c r="K1" s="69" t="s">
        <v>3287</v>
      </c>
      <c r="L1" s="65" t="s">
        <v>3281</v>
      </c>
      <c r="M1" s="70" t="s">
        <v>14007</v>
      </c>
      <c r="N1" s="70" t="s">
        <v>3289</v>
      </c>
      <c r="O1" s="71" t="s">
        <v>3290</v>
      </c>
      <c r="P1" s="72" t="s">
        <v>3292</v>
      </c>
      <c r="Q1" s="73" t="s">
        <v>3293</v>
      </c>
      <c r="R1" s="74" t="s">
        <v>3294</v>
      </c>
      <c r="S1" s="75" t="s">
        <v>14025</v>
      </c>
      <c r="T1" s="76" t="s">
        <v>3297</v>
      </c>
      <c r="U1" s="75" t="s">
        <v>3298</v>
      </c>
      <c r="V1" s="77" t="s">
        <v>3299</v>
      </c>
      <c r="W1" s="27" t="s">
        <v>3300</v>
      </c>
      <c r="X1" s="33"/>
      <c r="Y1" s="33"/>
      <c r="Z1" s="33"/>
      <c r="AA1" s="33"/>
      <c r="AB1" s="33"/>
    </row>
    <row r="2">
      <c r="A2" s="78" t="s">
        <v>3301</v>
      </c>
      <c r="B2" s="79"/>
      <c r="C2" s="80" t="s">
        <v>3302</v>
      </c>
      <c r="D2" s="79"/>
      <c r="E2" s="79"/>
      <c r="F2" s="81"/>
      <c r="G2" s="82"/>
      <c r="H2" s="87"/>
      <c r="I2" s="83"/>
      <c r="K2" s="8"/>
      <c r="P2" s="85"/>
      <c r="Q2" s="86"/>
      <c r="R2" s="85"/>
      <c r="S2" s="87"/>
      <c r="T2" s="8"/>
      <c r="V2" s="29"/>
    </row>
    <row r="3">
      <c r="A3" s="6">
        <v>45534.0</v>
      </c>
      <c r="B3" s="8" t="s">
        <v>4814</v>
      </c>
      <c r="C3" s="93" t="s">
        <v>4815</v>
      </c>
      <c r="D3" s="8" t="s">
        <v>4816</v>
      </c>
      <c r="E3" s="89" t="s">
        <v>3307</v>
      </c>
      <c r="F3" s="89">
        <v>6.125</v>
      </c>
      <c r="G3" s="90">
        <v>2621.0</v>
      </c>
      <c r="H3" s="87">
        <v>469000.0</v>
      </c>
      <c r="I3" s="83">
        <v>379890.0</v>
      </c>
      <c r="J3" s="132">
        <f t="shared" ref="J3:J6" si="1">H3-I3</f>
        <v>89110</v>
      </c>
      <c r="K3" s="91" t="s">
        <v>4817</v>
      </c>
      <c r="L3" s="8" t="s">
        <v>3306</v>
      </c>
      <c r="M3" s="8"/>
      <c r="N3" s="8"/>
      <c r="O3" s="8"/>
      <c r="P3" s="85">
        <v>5.0</v>
      </c>
      <c r="Q3" s="86">
        <v>4.0</v>
      </c>
      <c r="R3" s="86">
        <v>2752.0</v>
      </c>
      <c r="S3" s="87"/>
      <c r="V3" s="41"/>
    </row>
    <row r="4">
      <c r="A4" s="6">
        <v>45534.0</v>
      </c>
      <c r="B4" s="8" t="s">
        <v>3790</v>
      </c>
      <c r="C4" s="93" t="s">
        <v>4818</v>
      </c>
      <c r="D4" s="8" t="s">
        <v>4819</v>
      </c>
      <c r="E4" s="89" t="s">
        <v>3307</v>
      </c>
      <c r="F4" s="89">
        <v>3.62</v>
      </c>
      <c r="G4" s="90">
        <v>4670.0</v>
      </c>
      <c r="H4" s="87">
        <v>995000.0</v>
      </c>
      <c r="I4" s="83">
        <v>783000.0</v>
      </c>
      <c r="J4" s="199">
        <f t="shared" si="1"/>
        <v>212000</v>
      </c>
      <c r="K4" s="91" t="s">
        <v>4820</v>
      </c>
      <c r="L4" s="8" t="s">
        <v>3306</v>
      </c>
      <c r="M4" s="8"/>
      <c r="N4" s="8"/>
      <c r="O4" s="8"/>
      <c r="P4" s="85">
        <v>6.0</v>
      </c>
      <c r="Q4" s="86">
        <v>4.0</v>
      </c>
      <c r="R4" s="86">
        <v>3709.0</v>
      </c>
      <c r="S4" s="87" t="s">
        <v>4821</v>
      </c>
      <c r="V4" s="41"/>
    </row>
    <row r="5">
      <c r="A5" s="6">
        <v>45533.0</v>
      </c>
      <c r="B5" s="8" t="s">
        <v>4822</v>
      </c>
      <c r="C5" s="93" t="s">
        <v>4823</v>
      </c>
      <c r="D5" s="8" t="s">
        <v>4824</v>
      </c>
      <c r="E5" s="89" t="s">
        <v>3307</v>
      </c>
      <c r="F5" s="89">
        <v>2.88</v>
      </c>
      <c r="G5" s="90">
        <v>3864.0</v>
      </c>
      <c r="H5" s="87">
        <v>825000.0</v>
      </c>
      <c r="I5" s="83">
        <v>658589.0</v>
      </c>
      <c r="J5" s="199">
        <f t="shared" si="1"/>
        <v>166411</v>
      </c>
      <c r="K5" s="91" t="s">
        <v>4825</v>
      </c>
      <c r="L5" s="8" t="s">
        <v>3306</v>
      </c>
      <c r="M5" s="8" t="s">
        <v>2900</v>
      </c>
      <c r="N5" s="8" t="s">
        <v>2900</v>
      </c>
      <c r="O5" s="8" t="s">
        <v>2900</v>
      </c>
      <c r="P5" s="85">
        <v>5.0</v>
      </c>
      <c r="Q5" s="86">
        <v>4.0</v>
      </c>
      <c r="R5" s="86">
        <v>4112.0</v>
      </c>
      <c r="S5" s="87">
        <v>69.0</v>
      </c>
      <c r="V5" s="41"/>
    </row>
    <row r="6">
      <c r="A6" s="6">
        <v>45533.0</v>
      </c>
      <c r="B6" s="8" t="s">
        <v>3381</v>
      </c>
      <c r="C6" s="93" t="s">
        <v>4827</v>
      </c>
      <c r="D6" s="8" t="s">
        <v>4828</v>
      </c>
      <c r="E6" s="89" t="s">
        <v>3307</v>
      </c>
      <c r="F6" s="89">
        <v>5.75</v>
      </c>
      <c r="G6" s="87">
        <v>1385.0</v>
      </c>
      <c r="H6" s="87">
        <v>350000.0</v>
      </c>
      <c r="I6" s="83">
        <v>332000.0</v>
      </c>
      <c r="J6" s="132">
        <f t="shared" si="1"/>
        <v>18000</v>
      </c>
      <c r="K6" s="91" t="s">
        <v>4829</v>
      </c>
      <c r="L6" s="8" t="s">
        <v>3314</v>
      </c>
      <c r="M6" s="8" t="s">
        <v>66</v>
      </c>
      <c r="N6" s="8" t="s">
        <v>2900</v>
      </c>
      <c r="O6" s="8" t="s">
        <v>2900</v>
      </c>
      <c r="P6" s="85">
        <v>3.0</v>
      </c>
      <c r="Q6" s="86">
        <v>3.0</v>
      </c>
      <c r="R6" s="86">
        <v>1512.0</v>
      </c>
      <c r="S6" s="87">
        <v>150.0</v>
      </c>
      <c r="V6" s="41"/>
    </row>
    <row r="7">
      <c r="A7" s="6">
        <v>45533.0</v>
      </c>
      <c r="B7" s="8" t="s">
        <v>4831</v>
      </c>
      <c r="C7" s="93" t="s">
        <v>4832</v>
      </c>
      <c r="D7" s="8" t="s">
        <v>4833</v>
      </c>
      <c r="E7" s="89" t="s">
        <v>3307</v>
      </c>
      <c r="F7" s="89"/>
      <c r="G7" s="87"/>
      <c r="H7" s="87">
        <v>435000.0</v>
      </c>
      <c r="I7" s="83"/>
      <c r="K7" s="91" t="s">
        <v>4834</v>
      </c>
      <c r="L7" s="8"/>
      <c r="M7" s="8" t="s">
        <v>2900</v>
      </c>
      <c r="N7" s="8" t="s">
        <v>2900</v>
      </c>
      <c r="O7" s="8" t="s">
        <v>2900</v>
      </c>
      <c r="P7" s="85">
        <v>2.0</v>
      </c>
      <c r="Q7" s="86">
        <v>3.0</v>
      </c>
      <c r="R7" s="86">
        <v>2160.0</v>
      </c>
      <c r="S7" s="87">
        <v>300.0</v>
      </c>
      <c r="V7" s="41"/>
    </row>
    <row r="8">
      <c r="A8" s="6">
        <v>45532.0</v>
      </c>
      <c r="B8" s="8" t="s">
        <v>3521</v>
      </c>
      <c r="C8" s="93" t="s">
        <v>4835</v>
      </c>
      <c r="D8" s="8" t="s">
        <v>4836</v>
      </c>
      <c r="E8" s="89" t="s">
        <v>3307</v>
      </c>
      <c r="F8" s="89">
        <v>3.5</v>
      </c>
      <c r="G8" s="87">
        <v>1242.0</v>
      </c>
      <c r="H8" s="87">
        <v>350000.0</v>
      </c>
      <c r="I8" s="83">
        <v>277584.0</v>
      </c>
      <c r="J8" s="132">
        <f t="shared" ref="J8:J322" si="2">H8-I8</f>
        <v>72416</v>
      </c>
      <c r="K8" s="91" t="s">
        <v>3424</v>
      </c>
      <c r="L8" s="8" t="s">
        <v>3306</v>
      </c>
      <c r="M8" s="8" t="s">
        <v>66</v>
      </c>
      <c r="N8" s="8" t="s">
        <v>66</v>
      </c>
      <c r="O8" s="8" t="s">
        <v>66</v>
      </c>
      <c r="P8" s="85">
        <v>3.0</v>
      </c>
      <c r="Q8" s="86">
        <v>3.0</v>
      </c>
      <c r="R8" s="86">
        <v>1319.0</v>
      </c>
      <c r="S8" s="87">
        <v>180.0</v>
      </c>
      <c r="V8" s="41"/>
    </row>
    <row r="9">
      <c r="A9" s="6">
        <v>45532.0</v>
      </c>
      <c r="B9" s="8" t="s">
        <v>4837</v>
      </c>
      <c r="C9" s="93" t="s">
        <v>4838</v>
      </c>
      <c r="D9" s="8" t="s">
        <v>4839</v>
      </c>
      <c r="E9" s="89" t="s">
        <v>3307</v>
      </c>
      <c r="F9" s="89">
        <v>3.25</v>
      </c>
      <c r="G9" s="90">
        <v>2211.0</v>
      </c>
      <c r="H9" s="87">
        <v>390000.0</v>
      </c>
      <c r="I9" s="83">
        <v>342060.0</v>
      </c>
      <c r="J9" s="132">
        <f t="shared" si="2"/>
        <v>47940</v>
      </c>
      <c r="K9" s="91" t="s">
        <v>4840</v>
      </c>
      <c r="L9" s="8" t="s">
        <v>3851</v>
      </c>
      <c r="M9" s="8" t="s">
        <v>66</v>
      </c>
      <c r="N9" s="8" t="s">
        <v>66</v>
      </c>
      <c r="O9" s="8" t="s">
        <v>66</v>
      </c>
      <c r="P9" s="85">
        <v>3.0</v>
      </c>
      <c r="Q9" s="86">
        <v>3.0</v>
      </c>
      <c r="R9" s="86">
        <v>1494.0</v>
      </c>
      <c r="S9" s="87">
        <v>95.0</v>
      </c>
      <c r="V9" s="41"/>
    </row>
    <row r="10">
      <c r="A10" s="6">
        <v>45532.0</v>
      </c>
      <c r="B10" s="8" t="s">
        <v>4841</v>
      </c>
      <c r="C10" s="93" t="s">
        <v>4842</v>
      </c>
      <c r="D10" s="8" t="s">
        <v>4843</v>
      </c>
      <c r="E10" s="89" t="s">
        <v>3307</v>
      </c>
      <c r="F10" s="89">
        <v>4.75</v>
      </c>
      <c r="G10" s="90">
        <v>2293.0</v>
      </c>
      <c r="H10" s="87">
        <v>625000.0</v>
      </c>
      <c r="I10" s="83">
        <v>578500.0</v>
      </c>
      <c r="J10" s="132">
        <f t="shared" si="2"/>
        <v>46500</v>
      </c>
      <c r="K10" s="91" t="s">
        <v>4844</v>
      </c>
      <c r="L10" s="8" t="s">
        <v>3306</v>
      </c>
      <c r="M10" s="8" t="s">
        <v>66</v>
      </c>
      <c r="N10" s="8" t="s">
        <v>2900</v>
      </c>
      <c r="O10" s="8" t="s">
        <v>2900</v>
      </c>
      <c r="P10" s="85">
        <v>5.0</v>
      </c>
      <c r="Q10" s="86">
        <v>3.0</v>
      </c>
      <c r="R10" s="86">
        <v>3506.0</v>
      </c>
      <c r="S10" s="87" t="s">
        <v>4640</v>
      </c>
      <c r="V10" s="41"/>
    </row>
    <row r="11">
      <c r="A11" s="6">
        <v>45530.0</v>
      </c>
      <c r="B11" s="8" t="s">
        <v>4845</v>
      </c>
      <c r="C11" s="93" t="s">
        <v>4846</v>
      </c>
      <c r="D11" s="8" t="s">
        <v>4847</v>
      </c>
      <c r="E11" s="89" t="s">
        <v>3307</v>
      </c>
      <c r="F11" s="89">
        <v>3.63</v>
      </c>
      <c r="G11" s="87">
        <v>1874.0</v>
      </c>
      <c r="H11" s="87">
        <v>374900.0</v>
      </c>
      <c r="I11" s="83">
        <v>304000.0</v>
      </c>
      <c r="J11" s="132">
        <f t="shared" si="2"/>
        <v>70900</v>
      </c>
      <c r="K11" s="91" t="s">
        <v>4848</v>
      </c>
      <c r="L11" s="8" t="s">
        <v>3851</v>
      </c>
      <c r="M11" s="8" t="s">
        <v>66</v>
      </c>
      <c r="N11" s="8" t="s">
        <v>66</v>
      </c>
      <c r="O11" s="8" t="s">
        <v>66</v>
      </c>
      <c r="P11" s="85">
        <v>2.0</v>
      </c>
      <c r="Q11" s="86">
        <v>2.0</v>
      </c>
      <c r="R11" s="86">
        <v>2662.0</v>
      </c>
      <c r="S11" s="87">
        <v>275.0</v>
      </c>
      <c r="V11" s="41"/>
    </row>
    <row r="12">
      <c r="A12" s="6">
        <v>45530.0</v>
      </c>
      <c r="B12" s="8" t="s">
        <v>4032</v>
      </c>
      <c r="C12" s="93" t="s">
        <v>4849</v>
      </c>
      <c r="D12" s="8" t="s">
        <v>4850</v>
      </c>
      <c r="E12" s="89" t="s">
        <v>3307</v>
      </c>
      <c r="F12" s="89">
        <v>2.63</v>
      </c>
      <c r="G12" s="90">
        <v>2247.0</v>
      </c>
      <c r="H12" s="87">
        <v>435000.0</v>
      </c>
      <c r="I12" s="83">
        <v>407062.0</v>
      </c>
      <c r="J12" s="132">
        <f t="shared" si="2"/>
        <v>27938</v>
      </c>
      <c r="K12" s="91" t="s">
        <v>4851</v>
      </c>
      <c r="L12" s="8" t="s">
        <v>3306</v>
      </c>
      <c r="M12" s="8" t="s">
        <v>66</v>
      </c>
      <c r="N12" s="8" t="s">
        <v>66</v>
      </c>
      <c r="O12" s="8" t="s">
        <v>66</v>
      </c>
      <c r="P12" s="85">
        <v>4.0</v>
      </c>
      <c r="Q12" s="86">
        <v>3.0</v>
      </c>
      <c r="R12" s="86">
        <v>2486.0</v>
      </c>
      <c r="S12" s="87"/>
      <c r="V12" s="41"/>
    </row>
    <row r="13">
      <c r="A13" s="6">
        <v>45527.0</v>
      </c>
      <c r="B13" s="8" t="s">
        <v>4852</v>
      </c>
      <c r="C13" s="93" t="s">
        <v>4853</v>
      </c>
      <c r="D13" s="8" t="s">
        <v>4854</v>
      </c>
      <c r="E13" s="89" t="s">
        <v>3307</v>
      </c>
      <c r="F13" s="89">
        <v>3.12</v>
      </c>
      <c r="G13" s="90">
        <v>2498.0</v>
      </c>
      <c r="H13" s="87">
        <v>480000.0</v>
      </c>
      <c r="I13" s="83">
        <v>416795.0</v>
      </c>
      <c r="J13" s="132">
        <f t="shared" si="2"/>
        <v>63205</v>
      </c>
      <c r="K13" s="91" t="s">
        <v>4855</v>
      </c>
      <c r="L13" s="8" t="s">
        <v>3306</v>
      </c>
      <c r="M13" s="8" t="s">
        <v>66</v>
      </c>
      <c r="N13" s="8" t="s">
        <v>2900</v>
      </c>
      <c r="O13" s="8" t="s">
        <v>2900</v>
      </c>
      <c r="P13" s="85">
        <v>3.0</v>
      </c>
      <c r="Q13" s="86">
        <v>3.0</v>
      </c>
      <c r="R13" s="85">
        <v>2300.0</v>
      </c>
      <c r="S13" s="87">
        <v>175.0</v>
      </c>
      <c r="V13" s="41"/>
    </row>
    <row r="14">
      <c r="A14" s="6">
        <v>45527.0</v>
      </c>
      <c r="B14" s="8" t="s">
        <v>4796</v>
      </c>
      <c r="C14" s="93" t="s">
        <v>4856</v>
      </c>
      <c r="D14" s="8" t="s">
        <v>4857</v>
      </c>
      <c r="E14" s="89" t="s">
        <v>3307</v>
      </c>
      <c r="F14" s="89">
        <v>2.75</v>
      </c>
      <c r="G14" s="87">
        <v>1545.0</v>
      </c>
      <c r="H14" s="87">
        <v>360000.0</v>
      </c>
      <c r="I14" s="83">
        <v>240353.0</v>
      </c>
      <c r="J14" s="132">
        <f t="shared" si="2"/>
        <v>119647</v>
      </c>
      <c r="K14" s="91" t="s">
        <v>4858</v>
      </c>
      <c r="L14" s="8" t="s">
        <v>3306</v>
      </c>
      <c r="M14" s="8" t="s">
        <v>66</v>
      </c>
      <c r="N14" s="8" t="s">
        <v>66</v>
      </c>
      <c r="O14" s="8" t="s">
        <v>66</v>
      </c>
      <c r="P14" s="85">
        <v>3.0</v>
      </c>
      <c r="Q14" s="86">
        <v>2.0</v>
      </c>
      <c r="R14" s="85">
        <v>1448.0</v>
      </c>
      <c r="S14" s="87"/>
      <c r="V14" s="41"/>
    </row>
    <row r="15">
      <c r="A15" s="6">
        <v>45526.0</v>
      </c>
      <c r="B15" s="8" t="s">
        <v>4859</v>
      </c>
      <c r="C15" s="93" t="s">
        <v>4860</v>
      </c>
      <c r="D15" s="8" t="s">
        <v>4861</v>
      </c>
      <c r="E15" s="89" t="s">
        <v>3307</v>
      </c>
      <c r="F15" s="89">
        <v>5.13</v>
      </c>
      <c r="G15" s="90">
        <v>2900.0</v>
      </c>
      <c r="H15" s="87">
        <v>449000.0</v>
      </c>
      <c r="I15" s="83">
        <v>392000.0</v>
      </c>
      <c r="J15" s="132">
        <f t="shared" si="2"/>
        <v>57000</v>
      </c>
      <c r="K15" s="91" t="s">
        <v>4862</v>
      </c>
      <c r="L15" s="8" t="s">
        <v>3851</v>
      </c>
      <c r="M15" s="8" t="s">
        <v>66</v>
      </c>
      <c r="N15" s="8" t="s">
        <v>2900</v>
      </c>
      <c r="O15" s="8" t="s">
        <v>2900</v>
      </c>
      <c r="P15" s="85">
        <v>3.0</v>
      </c>
      <c r="Q15" s="86">
        <v>3.0</v>
      </c>
      <c r="R15" s="85">
        <v>1966.0</v>
      </c>
      <c r="S15" s="87">
        <v>60.0</v>
      </c>
      <c r="V15" s="41"/>
    </row>
    <row r="16">
      <c r="A16" s="6">
        <v>45526.0</v>
      </c>
      <c r="B16" s="8" t="s">
        <v>4863</v>
      </c>
      <c r="C16" s="93" t="s">
        <v>4864</v>
      </c>
      <c r="D16" s="8" t="s">
        <v>4865</v>
      </c>
      <c r="E16" s="89" t="s">
        <v>3307</v>
      </c>
      <c r="F16" s="89">
        <v>3.25</v>
      </c>
      <c r="G16" s="90">
        <v>1727.0</v>
      </c>
      <c r="H16" s="87">
        <v>490000.0</v>
      </c>
      <c r="I16" s="83">
        <v>231000.0</v>
      </c>
      <c r="J16" s="199">
        <f t="shared" si="2"/>
        <v>259000</v>
      </c>
      <c r="K16" s="91"/>
      <c r="L16" s="8" t="s">
        <v>3306</v>
      </c>
      <c r="M16" s="8" t="s">
        <v>2900</v>
      </c>
      <c r="N16" s="8" t="s">
        <v>2900</v>
      </c>
      <c r="O16" s="8" t="s">
        <v>2900</v>
      </c>
      <c r="P16" s="85">
        <v>4.0</v>
      </c>
      <c r="Q16" s="86">
        <v>3.0</v>
      </c>
      <c r="R16" s="85">
        <v>3272.0</v>
      </c>
      <c r="S16" s="87"/>
      <c r="V16" s="41"/>
    </row>
    <row r="17">
      <c r="A17" s="6">
        <v>45526.0</v>
      </c>
      <c r="B17" s="8" t="s">
        <v>4866</v>
      </c>
      <c r="C17" s="93" t="s">
        <v>4867</v>
      </c>
      <c r="D17" s="8" t="s">
        <v>4868</v>
      </c>
      <c r="E17" s="89" t="s">
        <v>3307</v>
      </c>
      <c r="F17" s="89">
        <v>2.25</v>
      </c>
      <c r="G17" s="90">
        <v>1737.0</v>
      </c>
      <c r="H17" s="87">
        <v>359000.0</v>
      </c>
      <c r="I17" s="83">
        <v>283069.0</v>
      </c>
      <c r="J17" s="132">
        <f t="shared" si="2"/>
        <v>75931</v>
      </c>
      <c r="K17" s="91" t="s">
        <v>4869</v>
      </c>
      <c r="L17" s="8" t="s">
        <v>3306</v>
      </c>
      <c r="M17" s="8" t="s">
        <v>66</v>
      </c>
      <c r="N17" s="8" t="s">
        <v>66</v>
      </c>
      <c r="O17" s="8" t="s">
        <v>66</v>
      </c>
      <c r="P17" s="85">
        <v>2.0</v>
      </c>
      <c r="Q17" s="86">
        <v>1.0</v>
      </c>
      <c r="R17" s="85">
        <v>2101.0</v>
      </c>
      <c r="S17" s="87" t="s">
        <v>3838</v>
      </c>
      <c r="V17" s="41"/>
    </row>
    <row r="18">
      <c r="A18" s="6">
        <v>45525.0</v>
      </c>
      <c r="B18" s="8" t="s">
        <v>3941</v>
      </c>
      <c r="C18" s="93" t="s">
        <v>4870</v>
      </c>
      <c r="D18" s="8" t="s">
        <v>4871</v>
      </c>
      <c r="E18" s="89" t="s">
        <v>3307</v>
      </c>
      <c r="F18" s="89">
        <v>2.25</v>
      </c>
      <c r="G18" s="87">
        <v>2300.0</v>
      </c>
      <c r="H18" s="87">
        <v>450000.0</v>
      </c>
      <c r="I18" s="83">
        <v>332831.0</v>
      </c>
      <c r="J18" s="132">
        <f t="shared" si="2"/>
        <v>117169</v>
      </c>
      <c r="K18" s="91" t="s">
        <v>4872</v>
      </c>
      <c r="L18" s="8" t="s">
        <v>3306</v>
      </c>
      <c r="M18" s="8" t="s">
        <v>66</v>
      </c>
      <c r="N18" s="8" t="s">
        <v>66</v>
      </c>
      <c r="O18" s="8" t="s">
        <v>66</v>
      </c>
      <c r="P18" s="85">
        <v>3.0</v>
      </c>
      <c r="Q18" s="86">
        <v>3.0</v>
      </c>
      <c r="R18" s="85">
        <v>2353.0</v>
      </c>
      <c r="S18" s="87">
        <v>33.0</v>
      </c>
      <c r="V18" s="41"/>
    </row>
    <row r="19">
      <c r="A19" s="6">
        <v>45524.0</v>
      </c>
      <c r="B19" s="8" t="s">
        <v>4873</v>
      </c>
      <c r="C19" s="93" t="s">
        <v>4874</v>
      </c>
      <c r="D19" s="8" t="s">
        <v>4875</v>
      </c>
      <c r="E19" s="89" t="s">
        <v>3307</v>
      </c>
      <c r="F19" s="89">
        <v>3.25</v>
      </c>
      <c r="G19" s="87">
        <v>1900.0</v>
      </c>
      <c r="H19" s="87">
        <v>350000.0</v>
      </c>
      <c r="I19" s="83">
        <v>260000.0</v>
      </c>
      <c r="J19" s="132">
        <f t="shared" si="2"/>
        <v>90000</v>
      </c>
      <c r="K19" s="91"/>
      <c r="L19" s="8" t="s">
        <v>3851</v>
      </c>
      <c r="M19" s="8" t="s">
        <v>66</v>
      </c>
      <c r="N19" s="8" t="s">
        <v>66</v>
      </c>
      <c r="O19" s="8" t="s">
        <v>66</v>
      </c>
      <c r="P19" s="85">
        <v>2.0</v>
      </c>
      <c r="Q19" s="86">
        <v>3.0</v>
      </c>
      <c r="R19" s="85">
        <v>1280.0</v>
      </c>
      <c r="S19" s="87"/>
      <c r="V19" s="41"/>
    </row>
    <row r="20">
      <c r="A20" s="6">
        <v>45524.0</v>
      </c>
      <c r="B20" s="8" t="s">
        <v>3715</v>
      </c>
      <c r="C20" s="93" t="s">
        <v>4876</v>
      </c>
      <c r="D20" s="8" t="s">
        <v>4877</v>
      </c>
      <c r="E20" s="89" t="s">
        <v>3307</v>
      </c>
      <c r="F20" s="89">
        <v>2.25</v>
      </c>
      <c r="G20" s="90">
        <v>2504.0</v>
      </c>
      <c r="H20" s="87">
        <v>540000.0</v>
      </c>
      <c r="I20" s="83">
        <v>370807.0</v>
      </c>
      <c r="J20" s="199">
        <f t="shared" si="2"/>
        <v>169193</v>
      </c>
      <c r="K20" s="91" t="s">
        <v>4878</v>
      </c>
      <c r="L20" s="8" t="s">
        <v>3306</v>
      </c>
      <c r="M20" s="8" t="s">
        <v>2900</v>
      </c>
      <c r="N20" s="8" t="s">
        <v>2900</v>
      </c>
      <c r="O20" s="8" t="s">
        <v>2900</v>
      </c>
      <c r="P20" s="85">
        <v>3.0</v>
      </c>
      <c r="Q20" s="86">
        <v>3.0</v>
      </c>
      <c r="R20" s="85">
        <v>3280.0</v>
      </c>
      <c r="S20" s="87"/>
      <c r="V20" s="41"/>
    </row>
    <row r="21">
      <c r="A21" s="6">
        <v>45524.0</v>
      </c>
      <c r="B21" s="8" t="s">
        <v>3381</v>
      </c>
      <c r="C21" s="93" t="s">
        <v>4879</v>
      </c>
      <c r="D21" s="8" t="s">
        <v>4880</v>
      </c>
      <c r="E21" s="89" t="s">
        <v>3307</v>
      </c>
      <c r="F21" s="89">
        <v>2.5</v>
      </c>
      <c r="G21" s="87">
        <v>1783.0</v>
      </c>
      <c r="H21" s="87">
        <v>485000.0</v>
      </c>
      <c r="I21" s="83">
        <v>370807.0</v>
      </c>
      <c r="J21" s="199">
        <f t="shared" si="2"/>
        <v>114193</v>
      </c>
      <c r="K21" s="91"/>
      <c r="L21" s="8" t="s">
        <v>3306</v>
      </c>
      <c r="M21" s="8" t="s">
        <v>2900</v>
      </c>
      <c r="N21" s="8" t="s">
        <v>2900</v>
      </c>
      <c r="O21" s="8" t="s">
        <v>2900</v>
      </c>
      <c r="P21" s="85">
        <v>4.0</v>
      </c>
      <c r="Q21" s="86">
        <v>4.0</v>
      </c>
      <c r="R21" s="85">
        <v>2517.0</v>
      </c>
      <c r="S21" s="87" t="s">
        <v>4881</v>
      </c>
      <c r="V21" s="41"/>
    </row>
    <row r="22">
      <c r="A22" s="6">
        <v>45524.0</v>
      </c>
      <c r="B22" s="8" t="s">
        <v>4882</v>
      </c>
      <c r="C22" s="93" t="s">
        <v>4883</v>
      </c>
      <c r="D22" s="8" t="s">
        <v>4884</v>
      </c>
      <c r="E22" s="89" t="s">
        <v>3307</v>
      </c>
      <c r="F22" s="89">
        <v>3.75</v>
      </c>
      <c r="G22" s="90">
        <v>3250.0</v>
      </c>
      <c r="H22" s="87">
        <v>605000.0</v>
      </c>
      <c r="I22" s="83">
        <v>569000.0</v>
      </c>
      <c r="J22" s="132">
        <f t="shared" si="2"/>
        <v>36000</v>
      </c>
      <c r="K22" s="91" t="s">
        <v>4885</v>
      </c>
      <c r="L22" s="8" t="s">
        <v>3314</v>
      </c>
      <c r="M22" s="8" t="s">
        <v>66</v>
      </c>
      <c r="N22" s="8" t="s">
        <v>2900</v>
      </c>
      <c r="O22" s="8" t="s">
        <v>2900</v>
      </c>
      <c r="P22" s="85">
        <v>4.0</v>
      </c>
      <c r="Q22" s="86">
        <v>3.0</v>
      </c>
      <c r="R22" s="85">
        <v>3528.0</v>
      </c>
      <c r="S22" s="87" t="s">
        <v>3838</v>
      </c>
      <c r="V22" s="41"/>
    </row>
    <row r="23">
      <c r="A23" s="6">
        <v>45524.0</v>
      </c>
      <c r="B23" s="8" t="s">
        <v>4887</v>
      </c>
      <c r="C23" s="93" t="s">
        <v>4888</v>
      </c>
      <c r="D23" s="8" t="s">
        <v>4889</v>
      </c>
      <c r="E23" s="89" t="s">
        <v>3307</v>
      </c>
      <c r="F23" s="89">
        <v>4.75</v>
      </c>
      <c r="G23" s="90">
        <v>2176.0</v>
      </c>
      <c r="H23" s="87">
        <v>470000.0</v>
      </c>
      <c r="I23" s="83">
        <v>342794.0</v>
      </c>
      <c r="J23" s="132">
        <f t="shared" si="2"/>
        <v>127206</v>
      </c>
      <c r="K23" s="91" t="s">
        <v>4890</v>
      </c>
      <c r="L23" s="8" t="s">
        <v>3306</v>
      </c>
      <c r="M23" s="8" t="s">
        <v>66</v>
      </c>
      <c r="N23" s="8" t="s">
        <v>66</v>
      </c>
      <c r="O23" s="8" t="s">
        <v>66</v>
      </c>
      <c r="P23" s="85">
        <v>4.0</v>
      </c>
      <c r="Q23" s="86">
        <v>2.0</v>
      </c>
      <c r="R23" s="85">
        <v>3474.0</v>
      </c>
      <c r="S23" s="87" t="s">
        <v>4335</v>
      </c>
      <c r="V23" s="41"/>
    </row>
    <row r="24">
      <c r="A24" s="6">
        <v>45523.0</v>
      </c>
      <c r="B24" s="8" t="s">
        <v>4891</v>
      </c>
      <c r="C24" s="93" t="s">
        <v>4892</v>
      </c>
      <c r="D24" s="8" t="s">
        <v>4893</v>
      </c>
      <c r="E24" s="89" t="s">
        <v>3307</v>
      </c>
      <c r="F24" s="89">
        <v>3.68</v>
      </c>
      <c r="G24" s="90">
        <v>1310.0</v>
      </c>
      <c r="H24" s="87">
        <v>499900.0</v>
      </c>
      <c r="I24" s="83">
        <v>285000.0</v>
      </c>
      <c r="J24" s="199">
        <f t="shared" si="2"/>
        <v>214900</v>
      </c>
      <c r="K24" s="91"/>
      <c r="L24" s="8" t="s">
        <v>3306</v>
      </c>
      <c r="M24" s="8" t="s">
        <v>2900</v>
      </c>
      <c r="N24" s="8" t="s">
        <v>2900</v>
      </c>
      <c r="O24" s="8" t="s">
        <v>2900</v>
      </c>
      <c r="P24" s="85">
        <v>3.0</v>
      </c>
      <c r="Q24" s="86">
        <v>3.0</v>
      </c>
      <c r="R24" s="85">
        <v>2317.0</v>
      </c>
      <c r="S24" s="87"/>
      <c r="V24" s="41"/>
    </row>
    <row r="25">
      <c r="A25" s="6">
        <v>45523.0</v>
      </c>
      <c r="B25" s="8" t="s">
        <v>4894</v>
      </c>
      <c r="C25" s="93" t="s">
        <v>4895</v>
      </c>
      <c r="D25" s="8" t="s">
        <v>4896</v>
      </c>
      <c r="E25" s="89" t="s">
        <v>3307</v>
      </c>
      <c r="F25" s="89">
        <v>5.49</v>
      </c>
      <c r="G25" s="87">
        <v>0.0</v>
      </c>
      <c r="H25" s="87">
        <v>635000.0</v>
      </c>
      <c r="I25" s="83">
        <v>500000.0</v>
      </c>
      <c r="J25" s="132">
        <f t="shared" si="2"/>
        <v>135000</v>
      </c>
      <c r="K25" s="91" t="s">
        <v>4897</v>
      </c>
      <c r="L25" s="8" t="s">
        <v>3851</v>
      </c>
      <c r="M25" s="8" t="s">
        <v>66</v>
      </c>
      <c r="N25" s="8" t="s">
        <v>66</v>
      </c>
      <c r="O25" s="8" t="s">
        <v>66</v>
      </c>
      <c r="P25" s="85">
        <v>5.0</v>
      </c>
      <c r="Q25" s="86">
        <v>4.0</v>
      </c>
      <c r="R25" s="85">
        <v>3588.0</v>
      </c>
      <c r="S25" s="87">
        <v>31.0</v>
      </c>
      <c r="V25" s="41"/>
    </row>
    <row r="26">
      <c r="A26" s="6">
        <v>45523.0</v>
      </c>
      <c r="B26" s="8" t="s">
        <v>3997</v>
      </c>
      <c r="C26" s="93" t="s">
        <v>4898</v>
      </c>
      <c r="D26" s="8" t="s">
        <v>4899</v>
      </c>
      <c r="E26" s="89" t="s">
        <v>3307</v>
      </c>
      <c r="F26" s="89">
        <v>3.62</v>
      </c>
      <c r="G26" s="90">
        <v>1977.0</v>
      </c>
      <c r="H26" s="87">
        <v>470000.0</v>
      </c>
      <c r="I26" s="83">
        <v>267219.0</v>
      </c>
      <c r="J26" s="199">
        <f t="shared" si="2"/>
        <v>202781</v>
      </c>
      <c r="K26" s="91"/>
      <c r="L26" s="8" t="s">
        <v>3306</v>
      </c>
      <c r="M26" s="8" t="s">
        <v>2900</v>
      </c>
      <c r="N26" s="8" t="s">
        <v>2900</v>
      </c>
      <c r="O26" s="8" t="s">
        <v>2900</v>
      </c>
      <c r="P26" s="85">
        <v>3.0</v>
      </c>
      <c r="Q26" s="86">
        <v>4.0</v>
      </c>
      <c r="R26" s="85">
        <v>2126.0</v>
      </c>
      <c r="S26" s="87">
        <v>42.0</v>
      </c>
      <c r="V26" s="41"/>
    </row>
    <row r="27">
      <c r="A27" s="6">
        <v>45523.0</v>
      </c>
      <c r="B27" s="8" t="s">
        <v>4900</v>
      </c>
      <c r="C27" s="93" t="s">
        <v>4901</v>
      </c>
      <c r="D27" s="8" t="s">
        <v>4902</v>
      </c>
      <c r="E27" s="89" t="s">
        <v>3307</v>
      </c>
      <c r="F27" s="89">
        <v>2.25</v>
      </c>
      <c r="G27" s="90">
        <v>2160.0</v>
      </c>
      <c r="H27" s="87">
        <v>580000.0</v>
      </c>
      <c r="I27" s="83">
        <v>387302.0</v>
      </c>
      <c r="J27" s="199">
        <f t="shared" si="2"/>
        <v>192698</v>
      </c>
      <c r="K27" s="91"/>
      <c r="L27" s="8" t="s">
        <v>3306</v>
      </c>
      <c r="M27" s="8" t="s">
        <v>2900</v>
      </c>
      <c r="N27" s="8" t="s">
        <v>2900</v>
      </c>
      <c r="O27" s="8" t="s">
        <v>2900</v>
      </c>
      <c r="P27" s="85">
        <v>5.0</v>
      </c>
      <c r="Q27" s="86">
        <v>4.0</v>
      </c>
      <c r="R27" s="85">
        <v>3384.0</v>
      </c>
      <c r="S27" s="87" t="s">
        <v>3838</v>
      </c>
      <c r="V27" s="41"/>
    </row>
    <row r="28">
      <c r="A28" s="6">
        <v>45523.0</v>
      </c>
      <c r="B28" s="8" t="s">
        <v>3601</v>
      </c>
      <c r="C28" s="93" t="s">
        <v>4903</v>
      </c>
      <c r="D28" s="8" t="s">
        <v>4904</v>
      </c>
      <c r="E28" s="89" t="s">
        <v>3307</v>
      </c>
      <c r="F28" s="89">
        <v>2.37</v>
      </c>
      <c r="G28" s="87">
        <v>1892.0</v>
      </c>
      <c r="H28" s="87">
        <v>499000.0</v>
      </c>
      <c r="I28" s="83">
        <v>326444.0</v>
      </c>
      <c r="J28" s="199">
        <f t="shared" si="2"/>
        <v>172556</v>
      </c>
      <c r="K28" s="91"/>
      <c r="L28" s="8" t="s">
        <v>3306</v>
      </c>
      <c r="M28" s="8" t="s">
        <v>2900</v>
      </c>
      <c r="N28" s="8" t="s">
        <v>2900</v>
      </c>
      <c r="O28" s="8" t="s">
        <v>2900</v>
      </c>
      <c r="P28" s="85">
        <v>3.0</v>
      </c>
      <c r="Q28" s="86">
        <v>2.0</v>
      </c>
      <c r="R28" s="85">
        <v>3266.0</v>
      </c>
      <c r="S28" s="87" t="s">
        <v>3838</v>
      </c>
      <c r="V28" s="41"/>
    </row>
    <row r="29">
      <c r="A29" s="6">
        <v>45523.0</v>
      </c>
      <c r="B29" s="8" t="s">
        <v>3342</v>
      </c>
      <c r="C29" s="93" t="s">
        <v>4905</v>
      </c>
      <c r="D29" s="8" t="s">
        <v>4906</v>
      </c>
      <c r="E29" s="89" t="s">
        <v>3307</v>
      </c>
      <c r="F29" s="89">
        <v>2.5</v>
      </c>
      <c r="G29" s="90">
        <v>1728.0</v>
      </c>
      <c r="H29" s="87">
        <v>355000.0</v>
      </c>
      <c r="I29" s="83">
        <v>337001.0</v>
      </c>
      <c r="J29" s="132">
        <f t="shared" si="2"/>
        <v>17999</v>
      </c>
      <c r="K29" s="91" t="s">
        <v>5894</v>
      </c>
      <c r="L29" s="8" t="s">
        <v>3306</v>
      </c>
      <c r="M29" s="8" t="s">
        <v>66</v>
      </c>
      <c r="N29" s="8" t="s">
        <v>66</v>
      </c>
      <c r="O29" s="8" t="s">
        <v>66</v>
      </c>
      <c r="P29" s="85">
        <v>3.0</v>
      </c>
      <c r="Q29" s="86">
        <v>2.0</v>
      </c>
      <c r="R29" s="85">
        <v>1061.0</v>
      </c>
      <c r="S29" s="87"/>
      <c r="V29" s="41"/>
    </row>
    <row r="30">
      <c r="A30" s="6">
        <v>45523.0</v>
      </c>
      <c r="B30" s="8" t="s">
        <v>4909</v>
      </c>
      <c r="C30" s="93" t="s">
        <v>4910</v>
      </c>
      <c r="D30" s="8" t="s">
        <v>4911</v>
      </c>
      <c r="E30" s="89" t="s">
        <v>3940</v>
      </c>
      <c r="F30" s="89">
        <v>2.25</v>
      </c>
      <c r="G30" s="90">
        <v>2095.0</v>
      </c>
      <c r="H30" s="87">
        <v>569900.0</v>
      </c>
      <c r="I30" s="83">
        <v>362000.0</v>
      </c>
      <c r="J30" s="199">
        <f t="shared" si="2"/>
        <v>207900</v>
      </c>
      <c r="K30" s="91"/>
      <c r="L30" s="8" t="s">
        <v>3306</v>
      </c>
      <c r="M30" s="8" t="s">
        <v>2900</v>
      </c>
      <c r="N30" s="8" t="s">
        <v>2900</v>
      </c>
      <c r="O30" s="8" t="s">
        <v>2900</v>
      </c>
      <c r="P30" s="85">
        <v>4.0</v>
      </c>
      <c r="Q30" s="86">
        <v>3.0</v>
      </c>
      <c r="R30" s="85">
        <v>2742.0</v>
      </c>
      <c r="S30" s="87" t="s">
        <v>4912</v>
      </c>
      <c r="V30" s="41"/>
    </row>
    <row r="31">
      <c r="A31" s="6">
        <v>45520.0</v>
      </c>
      <c r="B31" s="8" t="s">
        <v>4913</v>
      </c>
      <c r="C31" s="93" t="s">
        <v>4914</v>
      </c>
      <c r="D31" s="8" t="s">
        <v>4915</v>
      </c>
      <c r="E31" s="89" t="s">
        <v>3307</v>
      </c>
      <c r="F31" s="89">
        <v>3.12</v>
      </c>
      <c r="G31" s="90">
        <v>2280.0</v>
      </c>
      <c r="H31" s="87">
        <v>439900.0</v>
      </c>
      <c r="I31" s="83">
        <v>378462.0</v>
      </c>
      <c r="J31" s="132">
        <f t="shared" si="2"/>
        <v>61438</v>
      </c>
      <c r="K31" s="91" t="s">
        <v>4916</v>
      </c>
      <c r="L31" s="8" t="s">
        <v>3306</v>
      </c>
      <c r="M31" s="8" t="s">
        <v>66</v>
      </c>
      <c r="N31" s="8" t="s">
        <v>66</v>
      </c>
      <c r="O31" s="8" t="s">
        <v>66</v>
      </c>
      <c r="P31" s="85">
        <v>4.0</v>
      </c>
      <c r="Q31" s="86">
        <v>2.0</v>
      </c>
      <c r="R31" s="85">
        <v>1456.0</v>
      </c>
      <c r="S31" s="87"/>
      <c r="V31" s="41"/>
    </row>
    <row r="32">
      <c r="A32" s="6">
        <v>45520.0</v>
      </c>
      <c r="B32" s="8" t="s">
        <v>4917</v>
      </c>
      <c r="C32" s="93" t="s">
        <v>4918</v>
      </c>
      <c r="D32" s="8" t="s">
        <v>4919</v>
      </c>
      <c r="E32" s="89" t="s">
        <v>3307</v>
      </c>
      <c r="F32" s="89">
        <v>2.25</v>
      </c>
      <c r="G32" s="87">
        <v>1643.0</v>
      </c>
      <c r="H32" s="87">
        <v>499000.0</v>
      </c>
      <c r="I32" s="83">
        <v>314000.0</v>
      </c>
      <c r="J32" s="199">
        <f t="shared" si="2"/>
        <v>185000</v>
      </c>
      <c r="K32" s="91"/>
      <c r="L32" s="8" t="s">
        <v>3306</v>
      </c>
      <c r="M32" s="8" t="s">
        <v>2900</v>
      </c>
      <c r="N32" s="8" t="s">
        <v>2900</v>
      </c>
      <c r="O32" s="8" t="s">
        <v>2900</v>
      </c>
      <c r="P32" s="85">
        <v>2.0</v>
      </c>
      <c r="Q32" s="86">
        <v>2.0</v>
      </c>
      <c r="R32" s="85">
        <v>1302.0</v>
      </c>
      <c r="S32" s="87">
        <v>136.0</v>
      </c>
      <c r="V32" s="41"/>
    </row>
    <row r="33">
      <c r="A33" s="6">
        <v>45520.0</v>
      </c>
      <c r="B33" s="8" t="s">
        <v>4920</v>
      </c>
      <c r="C33" s="93" t="s">
        <v>4921</v>
      </c>
      <c r="D33" s="8" t="s">
        <v>4922</v>
      </c>
      <c r="E33" s="89" t="s">
        <v>3693</v>
      </c>
      <c r="F33" s="89">
        <v>2.87</v>
      </c>
      <c r="G33" s="87"/>
      <c r="H33" s="87">
        <v>350000.0</v>
      </c>
      <c r="I33" s="83">
        <v>315491.0</v>
      </c>
      <c r="J33" s="132">
        <f t="shared" si="2"/>
        <v>34509</v>
      </c>
      <c r="K33" s="91" t="s">
        <v>4923</v>
      </c>
      <c r="L33" s="8" t="s">
        <v>3314</v>
      </c>
      <c r="M33" s="8" t="s">
        <v>66</v>
      </c>
      <c r="N33" s="8" t="s">
        <v>66</v>
      </c>
      <c r="O33" s="8" t="s">
        <v>66</v>
      </c>
      <c r="P33" s="85">
        <v>3.0</v>
      </c>
      <c r="Q33" s="86">
        <v>2.0</v>
      </c>
      <c r="R33" s="85">
        <v>1222.0</v>
      </c>
      <c r="S33" s="87"/>
      <c r="V33" s="41"/>
    </row>
    <row r="34">
      <c r="A34" s="6">
        <v>45520.0</v>
      </c>
      <c r="B34" s="8" t="s">
        <v>4925</v>
      </c>
      <c r="C34" s="93" t="s">
        <v>4926</v>
      </c>
      <c r="D34" s="8" t="s">
        <v>4927</v>
      </c>
      <c r="E34" s="89" t="s">
        <v>3307</v>
      </c>
      <c r="F34" s="89">
        <v>2.75</v>
      </c>
      <c r="G34" s="87"/>
      <c r="H34" s="87">
        <v>390000.0</v>
      </c>
      <c r="I34" s="83">
        <v>281539.0</v>
      </c>
      <c r="J34" s="132">
        <f t="shared" si="2"/>
        <v>108461</v>
      </c>
      <c r="K34" s="91" t="s">
        <v>4928</v>
      </c>
      <c r="L34" s="8" t="s">
        <v>3306</v>
      </c>
      <c r="M34" s="8" t="s">
        <v>66</v>
      </c>
      <c r="N34" s="8" t="s">
        <v>66</v>
      </c>
      <c r="O34" s="8" t="s">
        <v>66</v>
      </c>
      <c r="P34" s="85">
        <v>3.0</v>
      </c>
      <c r="Q34" s="86">
        <v>3.0</v>
      </c>
      <c r="R34" s="85">
        <v>1510.0</v>
      </c>
      <c r="S34" s="87"/>
      <c r="V34" s="41"/>
    </row>
    <row r="35">
      <c r="A35" s="6">
        <v>45519.0</v>
      </c>
      <c r="B35" s="8" t="s">
        <v>3825</v>
      </c>
      <c r="C35" s="93" t="s">
        <v>4929</v>
      </c>
      <c r="D35" s="8" t="s">
        <v>4930</v>
      </c>
      <c r="E35" s="89" t="s">
        <v>3307</v>
      </c>
      <c r="F35" s="89">
        <v>3.37</v>
      </c>
      <c r="G35" s="87"/>
      <c r="H35" s="87">
        <v>650000.0</v>
      </c>
      <c r="I35" s="83">
        <v>208368.0</v>
      </c>
      <c r="J35" s="199">
        <f t="shared" si="2"/>
        <v>441632</v>
      </c>
      <c r="K35" s="91"/>
      <c r="L35" s="8" t="s">
        <v>3306</v>
      </c>
      <c r="M35" s="8" t="s">
        <v>2900</v>
      </c>
      <c r="N35" s="8" t="s">
        <v>2900</v>
      </c>
      <c r="O35" s="8" t="s">
        <v>2900</v>
      </c>
      <c r="P35" s="85">
        <v>3.0</v>
      </c>
      <c r="Q35" s="86">
        <v>3.0</v>
      </c>
      <c r="R35" s="85">
        <v>4522.0</v>
      </c>
      <c r="S35" s="87"/>
      <c r="V35" s="41"/>
    </row>
    <row r="36">
      <c r="A36" s="6">
        <v>45518.0</v>
      </c>
      <c r="B36" s="8" t="s">
        <v>4931</v>
      </c>
      <c r="C36" s="93" t="s">
        <v>4932</v>
      </c>
      <c r="D36" s="8" t="s">
        <v>4933</v>
      </c>
      <c r="E36" s="89" t="s">
        <v>3307</v>
      </c>
      <c r="F36" s="89">
        <v>5.75</v>
      </c>
      <c r="G36" s="87"/>
      <c r="H36" s="87">
        <v>550000.0</v>
      </c>
      <c r="I36" s="83">
        <v>445500.0</v>
      </c>
      <c r="J36" s="132">
        <f t="shared" si="2"/>
        <v>104500</v>
      </c>
      <c r="K36" s="91" t="s">
        <v>3751</v>
      </c>
      <c r="L36" s="8" t="s">
        <v>3314</v>
      </c>
      <c r="M36" s="8" t="s">
        <v>66</v>
      </c>
      <c r="N36" s="8" t="s">
        <v>66</v>
      </c>
      <c r="O36" s="8" t="s">
        <v>66</v>
      </c>
      <c r="P36" s="85">
        <v>5.0</v>
      </c>
      <c r="Q36" s="86">
        <v>4.0</v>
      </c>
      <c r="R36" s="85">
        <v>2768.0</v>
      </c>
      <c r="S36" s="87"/>
      <c r="V36" s="41"/>
    </row>
    <row r="37">
      <c r="A37" s="6">
        <v>45518.0</v>
      </c>
      <c r="B37" s="8" t="s">
        <v>4934</v>
      </c>
      <c r="C37" s="93" t="s">
        <v>4935</v>
      </c>
      <c r="D37" s="8" t="s">
        <v>4936</v>
      </c>
      <c r="E37" s="89" t="s">
        <v>3307</v>
      </c>
      <c r="F37" s="89">
        <v>2.37</v>
      </c>
      <c r="G37" s="87"/>
      <c r="H37" s="87">
        <v>365000.0</v>
      </c>
      <c r="I37" s="83">
        <v>331408.0</v>
      </c>
      <c r="J37" s="132">
        <f t="shared" si="2"/>
        <v>33592</v>
      </c>
      <c r="K37" s="91" t="s">
        <v>4937</v>
      </c>
      <c r="L37" s="8" t="s">
        <v>3306</v>
      </c>
      <c r="M37" s="8" t="s">
        <v>66</v>
      </c>
      <c r="N37" s="8" t="s">
        <v>66</v>
      </c>
      <c r="O37" s="8" t="s">
        <v>66</v>
      </c>
      <c r="P37" s="85">
        <v>3.0</v>
      </c>
      <c r="Q37" s="86">
        <v>2.0</v>
      </c>
      <c r="R37" s="85">
        <v>1544.0</v>
      </c>
      <c r="S37" s="87"/>
      <c r="V37" s="41"/>
    </row>
    <row r="38">
      <c r="A38" s="6">
        <v>45518.0</v>
      </c>
      <c r="B38" s="8" t="s">
        <v>3786</v>
      </c>
      <c r="C38" s="93" t="s">
        <v>4938</v>
      </c>
      <c r="D38" s="8" t="s">
        <v>4939</v>
      </c>
      <c r="E38" s="89" t="s">
        <v>3307</v>
      </c>
      <c r="F38" s="89">
        <v>5.12</v>
      </c>
      <c r="G38" s="87"/>
      <c r="H38" s="87">
        <v>415000.0</v>
      </c>
      <c r="I38" s="83">
        <v>391500.0</v>
      </c>
      <c r="J38" s="132">
        <f t="shared" si="2"/>
        <v>23500</v>
      </c>
      <c r="K38" s="91" t="s">
        <v>4940</v>
      </c>
      <c r="L38" s="8" t="s">
        <v>3306</v>
      </c>
      <c r="M38" s="8" t="s">
        <v>66</v>
      </c>
      <c r="N38" s="8" t="s">
        <v>2900</v>
      </c>
      <c r="O38" s="8" t="s">
        <v>2900</v>
      </c>
      <c r="P38" s="85">
        <v>3.0</v>
      </c>
      <c r="Q38" s="86">
        <v>2.0</v>
      </c>
      <c r="R38" s="85">
        <v>1441.0</v>
      </c>
      <c r="S38" s="87"/>
      <c r="V38" s="41"/>
    </row>
    <row r="39">
      <c r="A39" s="6">
        <v>45517.0</v>
      </c>
      <c r="B39" s="8" t="s">
        <v>3890</v>
      </c>
      <c r="C39" s="93" t="s">
        <v>4941</v>
      </c>
      <c r="D39" s="8" t="s">
        <v>4942</v>
      </c>
      <c r="E39" s="89" t="s">
        <v>3307</v>
      </c>
      <c r="F39" s="89">
        <v>2.25</v>
      </c>
      <c r="G39" s="87"/>
      <c r="H39" s="87">
        <v>650000.0</v>
      </c>
      <c r="I39" s="83">
        <v>468000.0</v>
      </c>
      <c r="J39" s="199">
        <f t="shared" si="2"/>
        <v>182000</v>
      </c>
      <c r="K39" s="91"/>
      <c r="L39" s="8" t="s">
        <v>3306</v>
      </c>
      <c r="M39" s="8" t="s">
        <v>2900</v>
      </c>
      <c r="N39" s="8" t="s">
        <v>2900</v>
      </c>
      <c r="O39" s="8" t="s">
        <v>2900</v>
      </c>
      <c r="P39" s="85">
        <v>5.0</v>
      </c>
      <c r="Q39" s="86">
        <v>4.0</v>
      </c>
      <c r="R39" s="85">
        <v>3388.0</v>
      </c>
      <c r="S39" s="87" t="s">
        <v>4766</v>
      </c>
      <c r="V39" s="41"/>
    </row>
    <row r="40">
      <c r="A40" s="6">
        <v>45517.0</v>
      </c>
      <c r="B40" s="8" t="s">
        <v>4943</v>
      </c>
      <c r="C40" s="93" t="s">
        <v>4944</v>
      </c>
      <c r="D40" s="8" t="s">
        <v>4945</v>
      </c>
      <c r="E40" s="89" t="s">
        <v>3307</v>
      </c>
      <c r="F40" s="89">
        <v>2.38</v>
      </c>
      <c r="G40" s="87"/>
      <c r="H40" s="87">
        <v>445000.0</v>
      </c>
      <c r="I40" s="83">
        <v>318285.0</v>
      </c>
      <c r="J40" s="132">
        <f t="shared" si="2"/>
        <v>126715</v>
      </c>
      <c r="K40" s="91" t="s">
        <v>4946</v>
      </c>
      <c r="L40" s="8" t="s">
        <v>3306</v>
      </c>
      <c r="M40" s="8" t="s">
        <v>66</v>
      </c>
      <c r="N40" s="8" t="s">
        <v>66</v>
      </c>
      <c r="O40" s="8" t="s">
        <v>66</v>
      </c>
      <c r="P40" s="85">
        <v>4.0</v>
      </c>
      <c r="Q40" s="86">
        <v>3.0</v>
      </c>
      <c r="R40" s="85">
        <v>2336.0</v>
      </c>
      <c r="S40" s="87"/>
      <c r="V40" s="41"/>
    </row>
    <row r="41">
      <c r="A41" s="6">
        <v>45517.0</v>
      </c>
      <c r="B41" s="8" t="s">
        <v>3644</v>
      </c>
      <c r="C41" s="93" t="s">
        <v>4947</v>
      </c>
      <c r="D41" s="8" t="s">
        <v>4948</v>
      </c>
      <c r="E41" s="89" t="s">
        <v>3693</v>
      </c>
      <c r="F41" s="89">
        <v>2.25</v>
      </c>
      <c r="G41" s="87"/>
      <c r="H41" s="87">
        <v>699000.0</v>
      </c>
      <c r="I41" s="83">
        <v>319836.0</v>
      </c>
      <c r="J41" s="199">
        <f t="shared" si="2"/>
        <v>379164</v>
      </c>
      <c r="K41" s="91"/>
      <c r="L41" s="8" t="s">
        <v>3306</v>
      </c>
      <c r="M41" s="8" t="s">
        <v>2900</v>
      </c>
      <c r="N41" s="8" t="s">
        <v>2900</v>
      </c>
      <c r="O41" s="8" t="s">
        <v>2900</v>
      </c>
      <c r="P41" s="85">
        <v>4.0</v>
      </c>
      <c r="Q41" s="86">
        <v>3.0</v>
      </c>
      <c r="R41" s="85">
        <v>3184.0</v>
      </c>
      <c r="S41" s="87" t="s">
        <v>4949</v>
      </c>
      <c r="V41" s="41"/>
    </row>
    <row r="42">
      <c r="A42" s="6">
        <v>45517.0</v>
      </c>
      <c r="B42" s="8" t="s">
        <v>4950</v>
      </c>
      <c r="C42" s="93" t="s">
        <v>4951</v>
      </c>
      <c r="D42" s="8" t="s">
        <v>4952</v>
      </c>
      <c r="E42" s="89" t="s">
        <v>3693</v>
      </c>
      <c r="F42" s="89">
        <v>3.63</v>
      </c>
      <c r="G42" s="87"/>
      <c r="H42" s="87">
        <v>515000.0</v>
      </c>
      <c r="I42" s="83">
        <v>403279.0</v>
      </c>
      <c r="J42" s="132">
        <f t="shared" si="2"/>
        <v>111721</v>
      </c>
      <c r="K42" s="91" t="s">
        <v>4953</v>
      </c>
      <c r="L42" s="8" t="s">
        <v>3306</v>
      </c>
      <c r="M42" s="8" t="s">
        <v>2900</v>
      </c>
      <c r="N42" s="8" t="s">
        <v>2900</v>
      </c>
      <c r="O42" s="8" t="s">
        <v>2900</v>
      </c>
      <c r="P42" s="85">
        <v>3.0</v>
      </c>
      <c r="Q42" s="86">
        <v>3.0</v>
      </c>
      <c r="R42" s="85">
        <v>3368.0</v>
      </c>
      <c r="S42" s="87" t="s">
        <v>4954</v>
      </c>
      <c r="V42" s="41"/>
    </row>
    <row r="43">
      <c r="A43" s="6">
        <v>45517.0</v>
      </c>
      <c r="B43" s="8" t="s">
        <v>3681</v>
      </c>
      <c r="C43" s="93" t="s">
        <v>4955</v>
      </c>
      <c r="D43" s="8" t="s">
        <v>4956</v>
      </c>
      <c r="E43" s="89" t="s">
        <v>3693</v>
      </c>
      <c r="F43" s="89">
        <v>2.75</v>
      </c>
      <c r="G43" s="87"/>
      <c r="H43" s="87">
        <v>525000.0</v>
      </c>
      <c r="I43" s="83">
        <v>390396.0</v>
      </c>
      <c r="J43" s="132">
        <f t="shared" si="2"/>
        <v>134604</v>
      </c>
      <c r="K43" s="91"/>
      <c r="L43" s="8" t="s">
        <v>3306</v>
      </c>
      <c r="M43" s="8" t="s">
        <v>2900</v>
      </c>
      <c r="N43" s="8" t="s">
        <v>2900</v>
      </c>
      <c r="O43" s="8" t="s">
        <v>2900</v>
      </c>
      <c r="P43" s="85">
        <v>4.0</v>
      </c>
      <c r="Q43" s="86">
        <v>4.0</v>
      </c>
      <c r="R43" s="85">
        <v>2974.0</v>
      </c>
      <c r="S43" s="87" t="s">
        <v>4957</v>
      </c>
      <c r="V43" s="41"/>
    </row>
    <row r="44">
      <c r="A44" s="6">
        <v>45516.0</v>
      </c>
      <c r="B44" s="8" t="s">
        <v>4958</v>
      </c>
      <c r="C44" s="93" t="s">
        <v>4959</v>
      </c>
      <c r="D44" s="8" t="s">
        <v>4960</v>
      </c>
      <c r="E44" s="89" t="s">
        <v>3307</v>
      </c>
      <c r="F44" s="89">
        <v>2.25</v>
      </c>
      <c r="G44" s="87"/>
      <c r="H44" s="87">
        <v>675000.0</v>
      </c>
      <c r="I44" s="83">
        <v>462000.0</v>
      </c>
      <c r="J44" s="199">
        <f t="shared" si="2"/>
        <v>213000</v>
      </c>
      <c r="K44" s="91"/>
      <c r="L44" s="8" t="s">
        <v>3306</v>
      </c>
      <c r="M44" s="8" t="s">
        <v>2900</v>
      </c>
      <c r="N44" s="8" t="s">
        <v>2900</v>
      </c>
      <c r="O44" s="8" t="s">
        <v>2900</v>
      </c>
      <c r="P44" s="85">
        <v>4.0</v>
      </c>
      <c r="Q44" s="86">
        <v>3.0</v>
      </c>
      <c r="R44" s="85">
        <v>2076.0</v>
      </c>
      <c r="S44" s="87"/>
      <c r="V44" s="41"/>
    </row>
    <row r="45">
      <c r="A45" s="6">
        <v>45516.0</v>
      </c>
      <c r="B45" s="8" t="s">
        <v>4961</v>
      </c>
      <c r="C45" s="93" t="s">
        <v>4962</v>
      </c>
      <c r="D45" s="8" t="s">
        <v>4963</v>
      </c>
      <c r="E45" s="89" t="s">
        <v>3307</v>
      </c>
      <c r="F45" s="89">
        <v>3.25</v>
      </c>
      <c r="G45" s="87"/>
      <c r="H45" s="87">
        <v>590000.0</v>
      </c>
      <c r="I45" s="83">
        <v>528000.0</v>
      </c>
      <c r="J45" s="132">
        <f t="shared" si="2"/>
        <v>62000</v>
      </c>
      <c r="K45" s="91" t="s">
        <v>4964</v>
      </c>
      <c r="L45" s="8" t="s">
        <v>3306</v>
      </c>
      <c r="M45" s="8" t="s">
        <v>66</v>
      </c>
      <c r="N45" s="8" t="s">
        <v>2900</v>
      </c>
      <c r="O45" s="8" t="s">
        <v>2900</v>
      </c>
      <c r="P45" s="85">
        <v>4.0</v>
      </c>
      <c r="Q45" s="86">
        <v>3.0</v>
      </c>
      <c r="R45" s="85">
        <v>3745.0</v>
      </c>
      <c r="S45" s="87" t="s">
        <v>4527</v>
      </c>
      <c r="V45" s="41"/>
    </row>
    <row r="46">
      <c r="A46" s="6">
        <v>45516.0</v>
      </c>
      <c r="B46" s="8" t="s">
        <v>4965</v>
      </c>
      <c r="C46" s="93" t="s">
        <v>4966</v>
      </c>
      <c r="D46" s="8" t="s">
        <v>4967</v>
      </c>
      <c r="E46" s="89" t="s">
        <v>3307</v>
      </c>
      <c r="F46" s="89">
        <v>2.87</v>
      </c>
      <c r="G46" s="87"/>
      <c r="H46" s="87">
        <v>460000.0</v>
      </c>
      <c r="I46" s="83">
        <v>322215.0</v>
      </c>
      <c r="J46" s="132">
        <f t="shared" si="2"/>
        <v>137785</v>
      </c>
      <c r="K46" s="91" t="s">
        <v>4968</v>
      </c>
      <c r="L46" s="8" t="s">
        <v>3306</v>
      </c>
      <c r="M46" s="8" t="s">
        <v>66</v>
      </c>
      <c r="N46" s="8" t="s">
        <v>66</v>
      </c>
      <c r="O46" s="8" t="s">
        <v>66</v>
      </c>
      <c r="P46" s="85" t="s">
        <v>14026</v>
      </c>
      <c r="Q46" s="86">
        <v>2.0</v>
      </c>
      <c r="R46" s="85">
        <v>2063.0</v>
      </c>
      <c r="S46" s="87"/>
      <c r="V46" s="41"/>
    </row>
    <row r="47">
      <c r="A47" s="6">
        <v>45516.0</v>
      </c>
      <c r="B47" s="8" t="s">
        <v>3742</v>
      </c>
      <c r="C47" s="93" t="s">
        <v>4969</v>
      </c>
      <c r="D47" s="8" t="s">
        <v>4970</v>
      </c>
      <c r="E47" s="89" t="s">
        <v>3307</v>
      </c>
      <c r="F47" s="89">
        <v>2.25</v>
      </c>
      <c r="G47" s="87"/>
      <c r="H47" s="87">
        <v>480000.0</v>
      </c>
      <c r="I47" s="83">
        <v>370000.0</v>
      </c>
      <c r="J47" s="132">
        <f t="shared" si="2"/>
        <v>110000</v>
      </c>
      <c r="K47" s="91" t="s">
        <v>4971</v>
      </c>
      <c r="L47" s="8" t="s">
        <v>3306</v>
      </c>
      <c r="M47" s="8" t="s">
        <v>66</v>
      </c>
      <c r="N47" s="8" t="s">
        <v>66</v>
      </c>
      <c r="O47" s="8" t="s">
        <v>66</v>
      </c>
      <c r="P47" s="85">
        <v>3.0</v>
      </c>
      <c r="Q47" s="86">
        <v>2.0</v>
      </c>
      <c r="R47" s="85">
        <v>1448.0</v>
      </c>
      <c r="S47" s="87">
        <v>87.0</v>
      </c>
      <c r="V47" s="41"/>
    </row>
    <row r="48">
      <c r="A48" s="6">
        <v>45516.0</v>
      </c>
      <c r="B48" s="8" t="s">
        <v>4972</v>
      </c>
      <c r="C48" s="93" t="s">
        <v>4973</v>
      </c>
      <c r="D48" s="8" t="s">
        <v>4974</v>
      </c>
      <c r="E48" s="89" t="s">
        <v>3307</v>
      </c>
      <c r="F48" s="89">
        <v>2.25</v>
      </c>
      <c r="G48" s="87"/>
      <c r="H48" s="87">
        <v>450000.0</v>
      </c>
      <c r="I48" s="83">
        <v>214000.0</v>
      </c>
      <c r="J48" s="199">
        <f t="shared" si="2"/>
        <v>236000</v>
      </c>
      <c r="K48" s="91"/>
      <c r="L48" s="8" t="s">
        <v>3306</v>
      </c>
      <c r="M48" s="8" t="s">
        <v>2900</v>
      </c>
      <c r="N48" s="8" t="s">
        <v>2900</v>
      </c>
      <c r="O48" s="8" t="s">
        <v>2900</v>
      </c>
      <c r="P48" s="85">
        <v>3.0</v>
      </c>
      <c r="Q48" s="86">
        <v>3.0</v>
      </c>
      <c r="R48" s="85">
        <v>2699.0</v>
      </c>
      <c r="S48" s="87">
        <v>140.0</v>
      </c>
      <c r="V48" s="41"/>
    </row>
    <row r="49">
      <c r="A49" s="6">
        <v>45516.0</v>
      </c>
      <c r="B49" s="8" t="s">
        <v>4246</v>
      </c>
      <c r="C49" s="93" t="s">
        <v>4975</v>
      </c>
      <c r="D49" s="8" t="s">
        <v>4976</v>
      </c>
      <c r="E49" s="89" t="s">
        <v>3307</v>
      </c>
      <c r="F49" s="89">
        <v>2.75</v>
      </c>
      <c r="G49" s="87"/>
      <c r="H49" s="87">
        <v>580000.0</v>
      </c>
      <c r="I49" s="83">
        <v>397000.0</v>
      </c>
      <c r="J49" s="199">
        <f t="shared" si="2"/>
        <v>183000</v>
      </c>
      <c r="K49" s="91"/>
      <c r="L49" s="8" t="s">
        <v>3306</v>
      </c>
      <c r="M49" s="8" t="s">
        <v>2900</v>
      </c>
      <c r="N49" s="8" t="s">
        <v>2900</v>
      </c>
      <c r="O49" s="8" t="s">
        <v>2900</v>
      </c>
      <c r="P49" s="85">
        <v>5.0</v>
      </c>
      <c r="Q49" s="86">
        <v>4.0</v>
      </c>
      <c r="R49" s="85">
        <v>3719.0</v>
      </c>
      <c r="S49" s="89" t="s">
        <v>4148</v>
      </c>
      <c r="V49" s="41"/>
    </row>
    <row r="50">
      <c r="A50" s="6">
        <v>45516.0</v>
      </c>
      <c r="B50" s="8" t="s">
        <v>4977</v>
      </c>
      <c r="C50" s="93" t="s">
        <v>4978</v>
      </c>
      <c r="D50" s="8" t="s">
        <v>4979</v>
      </c>
      <c r="E50" s="89" t="s">
        <v>3307</v>
      </c>
      <c r="F50" s="89">
        <v>3.0</v>
      </c>
      <c r="G50" s="87"/>
      <c r="H50" s="87">
        <v>474999.0</v>
      </c>
      <c r="I50" s="83">
        <v>409335.0</v>
      </c>
      <c r="J50" s="132">
        <f t="shared" si="2"/>
        <v>65664</v>
      </c>
      <c r="K50" s="91" t="s">
        <v>4980</v>
      </c>
      <c r="L50" s="8" t="s">
        <v>3306</v>
      </c>
      <c r="M50" s="8" t="s">
        <v>66</v>
      </c>
      <c r="N50" s="8" t="s">
        <v>66</v>
      </c>
      <c r="O50" s="8" t="s">
        <v>66</v>
      </c>
      <c r="P50" s="85">
        <v>4.0</v>
      </c>
      <c r="Q50" s="86">
        <v>2.0</v>
      </c>
      <c r="R50" s="85">
        <v>1898.0</v>
      </c>
      <c r="S50" s="97"/>
      <c r="V50" s="41"/>
    </row>
    <row r="51">
      <c r="A51" s="6">
        <v>45516.0</v>
      </c>
      <c r="B51" s="8" t="s">
        <v>4502</v>
      </c>
      <c r="C51" s="93" t="s">
        <v>4982</v>
      </c>
      <c r="D51" s="8" t="s">
        <v>4983</v>
      </c>
      <c r="E51" s="89" t="s">
        <v>3307</v>
      </c>
      <c r="F51" s="89">
        <v>3.13</v>
      </c>
      <c r="G51" s="87"/>
      <c r="H51" s="87">
        <v>450000.0</v>
      </c>
      <c r="I51" s="99">
        <v>415826.0</v>
      </c>
      <c r="J51" s="132">
        <f t="shared" si="2"/>
        <v>34174</v>
      </c>
      <c r="K51" s="91" t="s">
        <v>4984</v>
      </c>
      <c r="L51" s="8" t="s">
        <v>3306</v>
      </c>
      <c r="M51" s="8" t="s">
        <v>66</v>
      </c>
      <c r="N51" s="8" t="s">
        <v>2900</v>
      </c>
      <c r="O51" s="8" t="s">
        <v>2900</v>
      </c>
      <c r="P51" s="85">
        <v>3.0</v>
      </c>
      <c r="Q51" s="86">
        <v>3.0</v>
      </c>
      <c r="R51" s="85">
        <v>1634.0</v>
      </c>
      <c r="S51" s="97"/>
      <c r="V51" s="41"/>
    </row>
    <row r="52">
      <c r="A52" s="6">
        <v>45516.0</v>
      </c>
      <c r="B52" s="8" t="s">
        <v>4985</v>
      </c>
      <c r="C52" s="12" t="s">
        <v>4986</v>
      </c>
      <c r="D52" s="100" t="s">
        <v>4987</v>
      </c>
      <c r="E52" s="89" t="s">
        <v>3307</v>
      </c>
      <c r="F52" s="89">
        <v>2.25</v>
      </c>
      <c r="G52" s="87"/>
      <c r="H52" s="87">
        <v>475000.0</v>
      </c>
      <c r="I52" s="83">
        <v>208788.0</v>
      </c>
      <c r="J52" s="199">
        <f t="shared" si="2"/>
        <v>266212</v>
      </c>
      <c r="K52" s="8"/>
      <c r="L52" s="8" t="s">
        <v>3306</v>
      </c>
      <c r="M52" s="8" t="s">
        <v>2900</v>
      </c>
      <c r="N52" s="8" t="s">
        <v>2900</v>
      </c>
      <c r="O52" s="8" t="s">
        <v>2900</v>
      </c>
      <c r="P52" s="85">
        <v>3.0</v>
      </c>
      <c r="Q52" s="86">
        <v>2.0</v>
      </c>
      <c r="R52" s="85">
        <v>1948.0</v>
      </c>
      <c r="S52" s="87"/>
      <c r="T52" s="8"/>
      <c r="U52" s="8"/>
      <c r="V52" s="29"/>
      <c r="X52" s="8"/>
    </row>
    <row r="53">
      <c r="A53" s="6">
        <v>45516.0</v>
      </c>
      <c r="B53" s="8" t="s">
        <v>4543</v>
      </c>
      <c r="C53" s="12" t="s">
        <v>4988</v>
      </c>
      <c r="D53" s="100" t="s">
        <v>4989</v>
      </c>
      <c r="E53" s="89" t="s">
        <v>3307</v>
      </c>
      <c r="F53" s="89">
        <v>2.75</v>
      </c>
      <c r="G53" s="87"/>
      <c r="H53" s="87">
        <v>489900.0</v>
      </c>
      <c r="I53" s="83">
        <v>338830.0</v>
      </c>
      <c r="J53" s="199">
        <f t="shared" si="2"/>
        <v>151070</v>
      </c>
      <c r="K53" s="8"/>
      <c r="L53" s="8" t="s">
        <v>3306</v>
      </c>
      <c r="M53" s="8" t="s">
        <v>2900</v>
      </c>
      <c r="N53" s="8" t="s">
        <v>2900</v>
      </c>
      <c r="O53" s="8" t="s">
        <v>2900</v>
      </c>
      <c r="P53" s="85">
        <v>3.0</v>
      </c>
      <c r="Q53" s="86">
        <v>3.0</v>
      </c>
      <c r="R53" s="85">
        <v>2742.0</v>
      </c>
      <c r="S53" s="87"/>
      <c r="T53" s="8"/>
      <c r="U53" s="8"/>
      <c r="V53" s="29"/>
      <c r="X53" s="8"/>
    </row>
    <row r="54">
      <c r="A54" s="6">
        <v>45516.0</v>
      </c>
      <c r="B54" s="8" t="s">
        <v>4990</v>
      </c>
      <c r="C54" s="12" t="s">
        <v>4991</v>
      </c>
      <c r="D54" s="100" t="s">
        <v>4992</v>
      </c>
      <c r="E54" s="89" t="s">
        <v>3307</v>
      </c>
      <c r="F54" s="89">
        <v>2.75</v>
      </c>
      <c r="G54" s="87"/>
      <c r="H54" s="87">
        <v>379900.0</v>
      </c>
      <c r="I54" s="83">
        <v>310000.0</v>
      </c>
      <c r="J54" s="132">
        <f t="shared" si="2"/>
        <v>69900</v>
      </c>
      <c r="K54" s="8" t="s">
        <v>4779</v>
      </c>
      <c r="L54" s="8" t="s">
        <v>3314</v>
      </c>
      <c r="M54" s="8" t="s">
        <v>66</v>
      </c>
      <c r="N54" s="8" t="s">
        <v>66</v>
      </c>
      <c r="O54" s="8" t="s">
        <v>66</v>
      </c>
      <c r="P54" s="85">
        <v>3.0</v>
      </c>
      <c r="Q54" s="86">
        <v>3.0</v>
      </c>
      <c r="R54" s="85">
        <v>1313.0</v>
      </c>
      <c r="S54" s="87"/>
      <c r="T54" s="8"/>
      <c r="U54" s="8"/>
      <c r="V54" s="29"/>
      <c r="X54" s="8"/>
    </row>
    <row r="55">
      <c r="A55" s="6">
        <v>45516.0</v>
      </c>
      <c r="B55" s="8" t="s">
        <v>4994</v>
      </c>
      <c r="C55" s="12" t="s">
        <v>4995</v>
      </c>
      <c r="D55" s="100" t="s">
        <v>4996</v>
      </c>
      <c r="E55" s="89" t="s">
        <v>3307</v>
      </c>
      <c r="F55" s="89">
        <v>3.0</v>
      </c>
      <c r="G55" s="87"/>
      <c r="H55" s="87">
        <v>630000.0</v>
      </c>
      <c r="I55" s="83">
        <v>479168.0</v>
      </c>
      <c r="J55" s="132">
        <f t="shared" si="2"/>
        <v>150832</v>
      </c>
      <c r="K55" s="8" t="s">
        <v>4997</v>
      </c>
      <c r="L55" s="8" t="s">
        <v>3306</v>
      </c>
      <c r="M55" s="8" t="s">
        <v>2900</v>
      </c>
      <c r="N55" s="8" t="s">
        <v>2900</v>
      </c>
      <c r="O55" s="8" t="s">
        <v>2900</v>
      </c>
      <c r="P55" s="85">
        <v>4.0</v>
      </c>
      <c r="Q55" s="86">
        <v>3.0</v>
      </c>
      <c r="R55" s="85">
        <v>3879.0</v>
      </c>
      <c r="S55" s="87"/>
      <c r="T55" s="8"/>
      <c r="U55" s="8"/>
      <c r="V55" s="29"/>
      <c r="X55" s="8"/>
    </row>
    <row r="56">
      <c r="A56" s="6">
        <v>45516.0</v>
      </c>
      <c r="B56" s="8" t="s">
        <v>4528</v>
      </c>
      <c r="C56" s="12" t="s">
        <v>4998</v>
      </c>
      <c r="D56" s="100" t="s">
        <v>4999</v>
      </c>
      <c r="E56" s="89" t="s">
        <v>3307</v>
      </c>
      <c r="F56" s="89">
        <v>2.27</v>
      </c>
      <c r="G56" s="87"/>
      <c r="H56" s="87">
        <v>425000.0</v>
      </c>
      <c r="I56" s="83">
        <v>336138.0</v>
      </c>
      <c r="J56" s="132">
        <f t="shared" si="2"/>
        <v>88862</v>
      </c>
      <c r="K56" s="8" t="s">
        <v>5000</v>
      </c>
      <c r="L56" s="8" t="s">
        <v>3314</v>
      </c>
      <c r="M56" s="8" t="s">
        <v>66</v>
      </c>
      <c r="N56" s="8" t="s">
        <v>66</v>
      </c>
      <c r="O56" s="8" t="s">
        <v>66</v>
      </c>
      <c r="P56" s="85">
        <v>3.0</v>
      </c>
      <c r="Q56" s="86">
        <v>2.0</v>
      </c>
      <c r="R56" s="85">
        <v>1848.0</v>
      </c>
      <c r="S56" s="87"/>
      <c r="T56" s="8"/>
      <c r="U56" s="8"/>
      <c r="V56" s="29"/>
      <c r="X56" s="8"/>
    </row>
    <row r="57">
      <c r="A57" s="6">
        <v>45516.0</v>
      </c>
      <c r="B57" s="8" t="s">
        <v>5001</v>
      </c>
      <c r="C57" s="12" t="s">
        <v>5002</v>
      </c>
      <c r="D57" s="100" t="s">
        <v>5003</v>
      </c>
      <c r="E57" s="89" t="s">
        <v>3307</v>
      </c>
      <c r="F57" s="89">
        <v>3.9</v>
      </c>
      <c r="G57" s="87"/>
      <c r="H57" s="87">
        <v>500000.0</v>
      </c>
      <c r="I57" s="83">
        <v>465000.0</v>
      </c>
      <c r="J57" s="132">
        <f t="shared" si="2"/>
        <v>35000</v>
      </c>
      <c r="K57" s="8" t="s">
        <v>5004</v>
      </c>
      <c r="L57" s="8" t="s">
        <v>3306</v>
      </c>
      <c r="M57" s="8" t="s">
        <v>66</v>
      </c>
      <c r="N57" s="8" t="s">
        <v>2900</v>
      </c>
      <c r="O57" s="8" t="s">
        <v>2900</v>
      </c>
      <c r="P57" s="85">
        <v>3.0</v>
      </c>
      <c r="Q57" s="86">
        <v>3.0</v>
      </c>
      <c r="R57" s="85">
        <v>2576.0</v>
      </c>
      <c r="S57" s="87"/>
      <c r="T57" s="8"/>
      <c r="U57" s="8"/>
      <c r="V57" s="29"/>
      <c r="X57" s="8"/>
    </row>
    <row r="58">
      <c r="A58" s="6">
        <v>45516.0</v>
      </c>
      <c r="B58" s="8" t="s">
        <v>5005</v>
      </c>
      <c r="C58" s="12" t="s">
        <v>5006</v>
      </c>
      <c r="D58" s="100" t="s">
        <v>5007</v>
      </c>
      <c r="E58" s="89" t="s">
        <v>3307</v>
      </c>
      <c r="F58" s="89">
        <v>4.49</v>
      </c>
      <c r="G58" s="87"/>
      <c r="H58" s="87">
        <v>480000.0</v>
      </c>
      <c r="I58" s="83">
        <v>463000.0</v>
      </c>
      <c r="J58" s="132">
        <f t="shared" si="2"/>
        <v>17000</v>
      </c>
      <c r="K58" s="8" t="s">
        <v>3424</v>
      </c>
      <c r="L58" s="8" t="s">
        <v>3306</v>
      </c>
      <c r="M58" s="8" t="s">
        <v>66</v>
      </c>
      <c r="N58" s="8" t="s">
        <v>2900</v>
      </c>
      <c r="O58" s="8" t="s">
        <v>2900</v>
      </c>
      <c r="P58" s="85">
        <v>4.0</v>
      </c>
      <c r="Q58" s="86">
        <v>4.0</v>
      </c>
      <c r="R58" s="85">
        <v>2352.0</v>
      </c>
      <c r="S58" s="87"/>
      <c r="T58" s="8"/>
      <c r="U58" s="8"/>
      <c r="V58" s="29"/>
      <c r="X58" s="8"/>
    </row>
    <row r="59">
      <c r="A59" s="6">
        <v>45516.0</v>
      </c>
      <c r="B59" s="8" t="s">
        <v>5008</v>
      </c>
      <c r="C59" s="12" t="s">
        <v>5009</v>
      </c>
      <c r="D59" s="100" t="s">
        <v>5010</v>
      </c>
      <c r="E59" s="89" t="s">
        <v>3307</v>
      </c>
      <c r="F59" s="89">
        <v>2.75</v>
      </c>
      <c r="G59" s="87"/>
      <c r="H59" s="87">
        <v>1100000.0</v>
      </c>
      <c r="I59" s="83">
        <v>484473.0</v>
      </c>
      <c r="J59" s="199">
        <f t="shared" si="2"/>
        <v>615527</v>
      </c>
      <c r="K59" s="8" t="s">
        <v>5011</v>
      </c>
      <c r="L59" s="8" t="s">
        <v>3306</v>
      </c>
      <c r="M59" s="8" t="s">
        <v>2900</v>
      </c>
      <c r="N59" s="8" t="s">
        <v>2900</v>
      </c>
      <c r="O59" s="8" t="s">
        <v>2900</v>
      </c>
      <c r="P59" s="85">
        <v>5.0</v>
      </c>
      <c r="Q59" s="86">
        <v>4.0</v>
      </c>
      <c r="R59" s="85">
        <v>3314.0</v>
      </c>
      <c r="S59" s="87" t="s">
        <v>5012</v>
      </c>
      <c r="T59" s="8"/>
      <c r="U59" s="8"/>
      <c r="V59" s="29"/>
      <c r="X59" s="8"/>
    </row>
    <row r="60">
      <c r="A60" s="6">
        <v>45516.0</v>
      </c>
      <c r="B60" s="8" t="s">
        <v>5013</v>
      </c>
      <c r="C60" s="12" t="s">
        <v>5014</v>
      </c>
      <c r="D60" s="100" t="s">
        <v>5015</v>
      </c>
      <c r="E60" s="89" t="s">
        <v>3307</v>
      </c>
      <c r="F60" s="89">
        <v>3.75</v>
      </c>
      <c r="G60" s="87"/>
      <c r="H60" s="87">
        <v>750000.0</v>
      </c>
      <c r="I60" s="83">
        <v>342219.0</v>
      </c>
      <c r="J60" s="199">
        <f t="shared" si="2"/>
        <v>407781</v>
      </c>
      <c r="K60" s="8"/>
      <c r="L60" s="8" t="s">
        <v>3306</v>
      </c>
      <c r="M60" s="8" t="s">
        <v>2900</v>
      </c>
      <c r="N60" s="8" t="s">
        <v>2900</v>
      </c>
      <c r="O60" s="8" t="s">
        <v>2900</v>
      </c>
      <c r="P60" s="85">
        <v>3.0</v>
      </c>
      <c r="Q60" s="86">
        <v>3.0</v>
      </c>
      <c r="R60" s="85">
        <v>5376.0</v>
      </c>
      <c r="S60" s="87"/>
      <c r="T60" s="8"/>
      <c r="U60" s="8"/>
      <c r="V60" s="29"/>
      <c r="X60" s="8"/>
    </row>
    <row r="61">
      <c r="A61" s="6">
        <v>45516.0</v>
      </c>
      <c r="B61" s="8" t="s">
        <v>5016</v>
      </c>
      <c r="C61" s="12" t="s">
        <v>5017</v>
      </c>
      <c r="D61" s="100" t="s">
        <v>5018</v>
      </c>
      <c r="E61" s="89" t="s">
        <v>3307</v>
      </c>
      <c r="F61" s="89">
        <v>4.24</v>
      </c>
      <c r="G61" s="87"/>
      <c r="H61" s="87">
        <v>1250000.0</v>
      </c>
      <c r="I61" s="83">
        <v>895000.0</v>
      </c>
      <c r="J61" s="199">
        <f t="shared" si="2"/>
        <v>355000</v>
      </c>
      <c r="K61" s="8"/>
      <c r="L61" s="8" t="s">
        <v>3306</v>
      </c>
      <c r="M61" s="8" t="s">
        <v>2900</v>
      </c>
      <c r="N61" s="8" t="s">
        <v>2900</v>
      </c>
      <c r="O61" s="8" t="s">
        <v>2900</v>
      </c>
      <c r="P61" s="85">
        <v>5.0</v>
      </c>
      <c r="Q61" s="86">
        <v>5.0</v>
      </c>
      <c r="R61" s="85">
        <v>4516.0</v>
      </c>
      <c r="S61" s="87" t="s">
        <v>4489</v>
      </c>
      <c r="T61" s="8"/>
      <c r="U61" s="8"/>
      <c r="V61" s="29"/>
      <c r="X61" s="8"/>
    </row>
    <row r="62">
      <c r="A62" s="6">
        <v>45516.0</v>
      </c>
      <c r="B62" s="8" t="s">
        <v>5019</v>
      </c>
      <c r="C62" s="12" t="s">
        <v>5020</v>
      </c>
      <c r="D62" s="100" t="s">
        <v>5021</v>
      </c>
      <c r="E62" s="89" t="s">
        <v>3307</v>
      </c>
      <c r="F62" s="89">
        <v>4.8</v>
      </c>
      <c r="G62" s="87"/>
      <c r="H62" s="87">
        <v>495000.0</v>
      </c>
      <c r="I62" s="83">
        <v>465938.0</v>
      </c>
      <c r="J62" s="132">
        <f t="shared" si="2"/>
        <v>29062</v>
      </c>
      <c r="K62" s="8" t="s">
        <v>5022</v>
      </c>
      <c r="L62" s="8" t="s">
        <v>3314</v>
      </c>
      <c r="M62" s="8" t="s">
        <v>66</v>
      </c>
      <c r="N62" s="8" t="s">
        <v>2900</v>
      </c>
      <c r="O62" s="8" t="s">
        <v>2900</v>
      </c>
      <c r="P62" s="85">
        <v>4.0</v>
      </c>
      <c r="Q62" s="86">
        <v>3.0</v>
      </c>
      <c r="R62" s="85">
        <v>2600.0</v>
      </c>
      <c r="S62" s="87"/>
      <c r="T62" s="8"/>
      <c r="U62" s="8"/>
      <c r="V62" s="29"/>
      <c r="X62" s="8"/>
    </row>
    <row r="63">
      <c r="A63" s="6">
        <v>45516.0</v>
      </c>
      <c r="B63" s="8" t="s">
        <v>5023</v>
      </c>
      <c r="C63" s="12" t="s">
        <v>5024</v>
      </c>
      <c r="D63" s="100" t="s">
        <v>5025</v>
      </c>
      <c r="E63" s="89" t="s">
        <v>3307</v>
      </c>
      <c r="F63" s="89">
        <v>2.5</v>
      </c>
      <c r="G63" s="87"/>
      <c r="H63" s="87">
        <v>475000.0</v>
      </c>
      <c r="I63" s="83">
        <v>310000.0</v>
      </c>
      <c r="J63" s="199">
        <f t="shared" si="2"/>
        <v>165000</v>
      </c>
      <c r="K63" s="8"/>
      <c r="L63" s="8"/>
      <c r="M63" s="8" t="s">
        <v>2900</v>
      </c>
      <c r="N63" s="8" t="s">
        <v>2900</v>
      </c>
      <c r="O63" s="8" t="s">
        <v>2900</v>
      </c>
      <c r="P63" s="85">
        <v>3.0</v>
      </c>
      <c r="Q63" s="86">
        <v>2.0</v>
      </c>
      <c r="R63" s="85">
        <v>1708.0</v>
      </c>
      <c r="S63" s="87"/>
      <c r="T63" s="8"/>
      <c r="U63" s="8"/>
      <c r="V63" s="29"/>
      <c r="X63" s="8"/>
    </row>
    <row r="64">
      <c r="A64" s="6">
        <v>45510.0</v>
      </c>
      <c r="B64" s="8" t="s">
        <v>5026</v>
      </c>
      <c r="C64" s="12" t="s">
        <v>5027</v>
      </c>
      <c r="D64" s="100" t="s">
        <v>5028</v>
      </c>
      <c r="E64" s="89" t="s">
        <v>3307</v>
      </c>
      <c r="F64" s="89">
        <v>2.75</v>
      </c>
      <c r="G64" s="87"/>
      <c r="H64" s="87">
        <v>759900.0</v>
      </c>
      <c r="I64" s="83">
        <v>467127.0</v>
      </c>
      <c r="J64" s="199">
        <f t="shared" si="2"/>
        <v>292773</v>
      </c>
      <c r="K64" s="8"/>
      <c r="L64" s="8" t="s">
        <v>3306</v>
      </c>
      <c r="M64" s="8" t="s">
        <v>2900</v>
      </c>
      <c r="N64" s="8" t="s">
        <v>2900</v>
      </c>
      <c r="O64" s="8" t="s">
        <v>2900</v>
      </c>
      <c r="P64" s="85">
        <v>4.0</v>
      </c>
      <c r="Q64" s="86">
        <v>5.0</v>
      </c>
      <c r="R64" s="85">
        <v>3846.0</v>
      </c>
      <c r="S64" s="87" t="s">
        <v>5029</v>
      </c>
      <c r="T64" s="8"/>
      <c r="U64" s="8"/>
      <c r="V64" s="29"/>
      <c r="X64" s="8"/>
    </row>
    <row r="65">
      <c r="A65" s="6">
        <v>45509.0</v>
      </c>
      <c r="B65" s="8" t="s">
        <v>5030</v>
      </c>
      <c r="C65" s="12" t="s">
        <v>5031</v>
      </c>
      <c r="D65" s="100" t="s">
        <v>5032</v>
      </c>
      <c r="E65" s="89" t="s">
        <v>3307</v>
      </c>
      <c r="F65" s="89">
        <v>3.09</v>
      </c>
      <c r="G65" s="87"/>
      <c r="H65" s="87">
        <v>490000.0</v>
      </c>
      <c r="I65" s="83">
        <v>326138.0</v>
      </c>
      <c r="J65" s="199">
        <f t="shared" si="2"/>
        <v>163862</v>
      </c>
      <c r="K65" s="8"/>
      <c r="L65" s="8" t="s">
        <v>3306</v>
      </c>
      <c r="M65" s="8" t="s">
        <v>2900</v>
      </c>
      <c r="N65" s="8" t="s">
        <v>2900</v>
      </c>
      <c r="O65" s="8" t="s">
        <v>2900</v>
      </c>
      <c r="P65" s="85">
        <v>5.0</v>
      </c>
      <c r="Q65" s="86">
        <v>4.0</v>
      </c>
      <c r="R65" s="85">
        <v>3128.0</v>
      </c>
      <c r="S65" s="87" t="s">
        <v>5033</v>
      </c>
      <c r="T65" s="8"/>
      <c r="U65" s="8"/>
      <c r="V65" s="29"/>
      <c r="X65" s="8"/>
    </row>
    <row r="66">
      <c r="A66" s="6">
        <v>45509.0</v>
      </c>
      <c r="B66" s="8" t="s">
        <v>4184</v>
      </c>
      <c r="C66" s="12" t="s">
        <v>5034</v>
      </c>
      <c r="D66" s="100" t="s">
        <v>5035</v>
      </c>
      <c r="E66" s="89" t="s">
        <v>3307</v>
      </c>
      <c r="F66" s="89">
        <v>2.75</v>
      </c>
      <c r="G66" s="87"/>
      <c r="H66" s="87">
        <v>675000.0</v>
      </c>
      <c r="I66" s="83">
        <v>477315.0</v>
      </c>
      <c r="J66" s="199">
        <f t="shared" si="2"/>
        <v>197685</v>
      </c>
      <c r="K66" s="8"/>
      <c r="L66" s="8" t="s">
        <v>3306</v>
      </c>
      <c r="M66" s="8" t="s">
        <v>2900</v>
      </c>
      <c r="N66" s="8" t="s">
        <v>2900</v>
      </c>
      <c r="O66" s="8" t="s">
        <v>2900</v>
      </c>
      <c r="P66" s="85">
        <v>3.0</v>
      </c>
      <c r="Q66" s="86">
        <v>3.0</v>
      </c>
      <c r="R66" s="85">
        <v>2752.0</v>
      </c>
      <c r="S66" s="87" t="s">
        <v>4821</v>
      </c>
      <c r="T66" s="8"/>
      <c r="U66" s="8"/>
      <c r="V66" s="29"/>
      <c r="X66" s="8"/>
    </row>
    <row r="67">
      <c r="A67" s="6">
        <v>45509.0</v>
      </c>
      <c r="B67" s="8" t="s">
        <v>5036</v>
      </c>
      <c r="C67" s="12" t="s">
        <v>5037</v>
      </c>
      <c r="D67" s="100" t="s">
        <v>5038</v>
      </c>
      <c r="E67" s="89" t="s">
        <v>3307</v>
      </c>
      <c r="F67" s="89">
        <v>4.87</v>
      </c>
      <c r="G67" s="87"/>
      <c r="H67" s="87">
        <v>410000.0</v>
      </c>
      <c r="I67" s="83">
        <v>395000.0</v>
      </c>
      <c r="J67" s="132">
        <f t="shared" si="2"/>
        <v>15000</v>
      </c>
      <c r="K67" s="8" t="s">
        <v>5039</v>
      </c>
      <c r="L67" s="8" t="s">
        <v>3306</v>
      </c>
      <c r="M67" s="8" t="s">
        <v>66</v>
      </c>
      <c r="N67" s="8" t="s">
        <v>2900</v>
      </c>
      <c r="O67" s="8" t="s">
        <v>2900</v>
      </c>
      <c r="P67" s="85">
        <v>3.0</v>
      </c>
      <c r="Q67" s="86">
        <v>3.0</v>
      </c>
      <c r="R67" s="85">
        <v>1333.0</v>
      </c>
      <c r="S67" s="87">
        <v>40.0</v>
      </c>
      <c r="T67" s="8"/>
      <c r="U67" s="8"/>
      <c r="V67" s="29"/>
      <c r="X67" s="8"/>
    </row>
    <row r="68">
      <c r="A68" s="6">
        <v>45509.0</v>
      </c>
      <c r="B68" s="8" t="s">
        <v>6039</v>
      </c>
      <c r="C68" s="12" t="s">
        <v>5041</v>
      </c>
      <c r="D68" s="100" t="s">
        <v>5042</v>
      </c>
      <c r="E68" s="89" t="s">
        <v>3307</v>
      </c>
      <c r="F68" s="89">
        <v>3.0</v>
      </c>
      <c r="G68" s="87"/>
      <c r="H68" s="87">
        <v>515000.0</v>
      </c>
      <c r="I68" s="83">
        <v>392000.0</v>
      </c>
      <c r="J68" s="132">
        <f t="shared" si="2"/>
        <v>123000</v>
      </c>
      <c r="K68" s="8" t="s">
        <v>5043</v>
      </c>
      <c r="L68" s="8" t="s">
        <v>3306</v>
      </c>
      <c r="M68" s="8" t="s">
        <v>66</v>
      </c>
      <c r="N68" s="8" t="s">
        <v>2900</v>
      </c>
      <c r="O68" s="8" t="s">
        <v>2900</v>
      </c>
      <c r="P68" s="85">
        <v>3.0</v>
      </c>
      <c r="Q68" s="86">
        <v>3.0</v>
      </c>
      <c r="R68" s="85">
        <v>2954.0</v>
      </c>
      <c r="S68" s="87">
        <v>170.0</v>
      </c>
      <c r="T68" s="8"/>
      <c r="U68" s="8"/>
      <c r="V68" s="29"/>
      <c r="X68" s="8"/>
    </row>
    <row r="69">
      <c r="A69" s="6">
        <v>45506.0</v>
      </c>
      <c r="B69" s="8" t="s">
        <v>5044</v>
      </c>
      <c r="C69" s="12" t="s">
        <v>5045</v>
      </c>
      <c r="D69" s="100" t="s">
        <v>5046</v>
      </c>
      <c r="E69" s="89" t="s">
        <v>3307</v>
      </c>
      <c r="F69" s="89">
        <v>2.75</v>
      </c>
      <c r="G69" s="87"/>
      <c r="H69" s="87">
        <v>419999.0</v>
      </c>
      <c r="I69" s="83">
        <v>285165.0</v>
      </c>
      <c r="J69" s="132">
        <f t="shared" si="2"/>
        <v>134834</v>
      </c>
      <c r="K69" s="8" t="s">
        <v>5047</v>
      </c>
      <c r="L69" s="8" t="s">
        <v>3306</v>
      </c>
      <c r="M69" s="8" t="s">
        <v>66</v>
      </c>
      <c r="N69" s="8" t="s">
        <v>66</v>
      </c>
      <c r="O69" s="8" t="s">
        <v>66</v>
      </c>
      <c r="P69" s="85">
        <v>4.0</v>
      </c>
      <c r="Q69" s="86">
        <v>2.0</v>
      </c>
      <c r="R69" s="85">
        <v>2100.0</v>
      </c>
      <c r="S69" s="87" t="s">
        <v>5048</v>
      </c>
      <c r="T69" s="8"/>
      <c r="U69" s="8"/>
      <c r="V69" s="29"/>
      <c r="X69" s="8"/>
    </row>
    <row r="70">
      <c r="A70" s="6">
        <v>45506.0</v>
      </c>
      <c r="B70" s="8" t="s">
        <v>5049</v>
      </c>
      <c r="C70" s="12" t="s">
        <v>5050</v>
      </c>
      <c r="D70" s="100" t="s">
        <v>5051</v>
      </c>
      <c r="E70" s="89" t="s">
        <v>3307</v>
      </c>
      <c r="F70" s="89">
        <v>2.25</v>
      </c>
      <c r="G70" s="87"/>
      <c r="H70" s="87">
        <v>525000.0</v>
      </c>
      <c r="I70" s="83">
        <v>295595.0</v>
      </c>
      <c r="J70" s="199">
        <f t="shared" si="2"/>
        <v>229405</v>
      </c>
      <c r="K70" s="8"/>
      <c r="L70" s="8" t="s">
        <v>3306</v>
      </c>
      <c r="M70" s="8" t="s">
        <v>2900</v>
      </c>
      <c r="N70" s="8" t="s">
        <v>2900</v>
      </c>
      <c r="O70" s="8" t="s">
        <v>2900</v>
      </c>
      <c r="P70" s="85">
        <v>5.0</v>
      </c>
      <c r="Q70" s="86">
        <v>4.0</v>
      </c>
      <c r="R70" s="85">
        <v>2717.0</v>
      </c>
      <c r="S70" s="87"/>
      <c r="T70" s="8"/>
      <c r="U70" s="8"/>
      <c r="V70" s="29"/>
      <c r="X70" s="8"/>
    </row>
    <row r="71">
      <c r="A71" s="6">
        <v>45506.0</v>
      </c>
      <c r="B71" s="8" t="s">
        <v>3617</v>
      </c>
      <c r="C71" s="12" t="s">
        <v>5052</v>
      </c>
      <c r="D71" s="100" t="s">
        <v>5053</v>
      </c>
      <c r="E71" s="89" t="s">
        <v>3307</v>
      </c>
      <c r="F71" s="89">
        <v>2.5</v>
      </c>
      <c r="G71" s="87"/>
      <c r="H71" s="87">
        <v>510000.0</v>
      </c>
      <c r="I71" s="83">
        <v>424000.0</v>
      </c>
      <c r="J71" s="132">
        <f t="shared" si="2"/>
        <v>86000</v>
      </c>
      <c r="K71" s="8" t="s">
        <v>5054</v>
      </c>
      <c r="L71" s="8" t="s">
        <v>3314</v>
      </c>
      <c r="M71" s="8" t="s">
        <v>66</v>
      </c>
      <c r="N71" s="8" t="s">
        <v>66</v>
      </c>
      <c r="O71" s="8" t="s">
        <v>66</v>
      </c>
      <c r="P71" s="85">
        <v>3.0</v>
      </c>
      <c r="Q71" s="86">
        <v>4.0</v>
      </c>
      <c r="R71" s="85">
        <v>1988.0</v>
      </c>
      <c r="S71" s="87" t="s">
        <v>5055</v>
      </c>
      <c r="T71" s="8"/>
      <c r="U71" s="8"/>
      <c r="V71" s="29"/>
      <c r="X71" s="8"/>
    </row>
    <row r="72">
      <c r="A72" s="6">
        <v>45506.0</v>
      </c>
      <c r="B72" s="8" t="s">
        <v>5056</v>
      </c>
      <c r="C72" s="12" t="s">
        <v>5057</v>
      </c>
      <c r="D72" s="100" t="s">
        <v>5058</v>
      </c>
      <c r="E72" s="89" t="s">
        <v>3307</v>
      </c>
      <c r="F72" s="89">
        <v>3.38</v>
      </c>
      <c r="G72" s="87"/>
      <c r="H72" s="87">
        <v>410000.0</v>
      </c>
      <c r="I72" s="83">
        <v>360000.0</v>
      </c>
      <c r="J72" s="132">
        <f t="shared" si="2"/>
        <v>50000</v>
      </c>
      <c r="K72" s="8" t="s">
        <v>5059</v>
      </c>
      <c r="L72" s="8" t="s">
        <v>3306</v>
      </c>
      <c r="M72" s="8" t="s">
        <v>66</v>
      </c>
      <c r="N72" s="8" t="s">
        <v>66</v>
      </c>
      <c r="O72" s="8" t="s">
        <v>66</v>
      </c>
      <c r="P72" s="85">
        <v>3.0</v>
      </c>
      <c r="Q72" s="86">
        <v>3.0</v>
      </c>
      <c r="R72" s="85">
        <v>1717.0</v>
      </c>
      <c r="S72" s="87"/>
      <c r="T72" s="8"/>
      <c r="U72" s="8"/>
      <c r="V72" s="29"/>
      <c r="X72" s="8"/>
    </row>
    <row r="73">
      <c r="A73" s="6">
        <v>45505.0</v>
      </c>
      <c r="B73" s="8" t="s">
        <v>3528</v>
      </c>
      <c r="C73" s="12" t="s">
        <v>5060</v>
      </c>
      <c r="D73" s="100" t="s">
        <v>5061</v>
      </c>
      <c r="E73" s="89" t="s">
        <v>3307</v>
      </c>
      <c r="F73" s="89">
        <v>2.5</v>
      </c>
      <c r="G73" s="87"/>
      <c r="H73" s="87">
        <v>354900.0</v>
      </c>
      <c r="I73" s="83">
        <v>332619.0</v>
      </c>
      <c r="J73" s="132">
        <f t="shared" si="2"/>
        <v>22281</v>
      </c>
      <c r="K73" s="8" t="s">
        <v>5062</v>
      </c>
      <c r="L73" s="8" t="s">
        <v>3306</v>
      </c>
      <c r="M73" s="8" t="s">
        <v>66</v>
      </c>
      <c r="N73" s="8" t="s">
        <v>2900</v>
      </c>
      <c r="O73" s="8" t="s">
        <v>2900</v>
      </c>
      <c r="P73" s="85">
        <v>2.0</v>
      </c>
      <c r="Q73" s="86">
        <v>1.0</v>
      </c>
      <c r="R73" s="85">
        <v>1262.0</v>
      </c>
      <c r="S73" s="87"/>
      <c r="T73" s="8"/>
      <c r="U73" s="8"/>
      <c r="V73" s="29"/>
      <c r="X73" s="8"/>
    </row>
    <row r="74">
      <c r="A74" s="6">
        <v>45505.0</v>
      </c>
      <c r="B74" s="8" t="s">
        <v>4061</v>
      </c>
      <c r="C74" s="12" t="s">
        <v>5063</v>
      </c>
      <c r="D74" s="100" t="s">
        <v>5064</v>
      </c>
      <c r="E74" s="89" t="s">
        <v>3307</v>
      </c>
      <c r="F74" s="89">
        <v>2.75</v>
      </c>
      <c r="G74" s="87"/>
      <c r="H74" s="87">
        <v>789900.0</v>
      </c>
      <c r="I74" s="83">
        <v>497027.0</v>
      </c>
      <c r="J74" s="199">
        <f t="shared" si="2"/>
        <v>292873</v>
      </c>
      <c r="K74" s="8" t="s">
        <v>5065</v>
      </c>
      <c r="L74" s="8" t="s">
        <v>3306</v>
      </c>
      <c r="M74" s="8" t="s">
        <v>2900</v>
      </c>
      <c r="N74" s="8" t="s">
        <v>2900</v>
      </c>
      <c r="O74" s="8" t="s">
        <v>2900</v>
      </c>
      <c r="P74" s="85">
        <v>5.0</v>
      </c>
      <c r="Q74" s="86">
        <v>4.0</v>
      </c>
      <c r="R74" s="85">
        <v>3592.0</v>
      </c>
      <c r="S74" s="87">
        <v>114.0</v>
      </c>
      <c r="T74" s="8"/>
      <c r="U74" s="8"/>
      <c r="V74" s="29"/>
      <c r="X74" s="8"/>
    </row>
    <row r="75">
      <c r="A75" s="6">
        <v>45505.0</v>
      </c>
      <c r="B75" s="8" t="s">
        <v>5066</v>
      </c>
      <c r="C75" s="12" t="s">
        <v>5067</v>
      </c>
      <c r="D75" s="100" t="s">
        <v>5068</v>
      </c>
      <c r="E75" s="89" t="s">
        <v>3307</v>
      </c>
      <c r="F75" s="89">
        <v>2.99</v>
      </c>
      <c r="G75" s="87"/>
      <c r="H75" s="87">
        <v>427000.0</v>
      </c>
      <c r="I75" s="83">
        <v>379471.0</v>
      </c>
      <c r="J75" s="132">
        <f t="shared" si="2"/>
        <v>47529</v>
      </c>
      <c r="K75" s="8" t="s">
        <v>5069</v>
      </c>
      <c r="L75" s="8" t="s">
        <v>3314</v>
      </c>
      <c r="M75" s="8" t="s">
        <v>66</v>
      </c>
      <c r="N75" s="8" t="s">
        <v>66</v>
      </c>
      <c r="O75" s="8" t="s">
        <v>66</v>
      </c>
      <c r="P75" s="85">
        <v>3.0</v>
      </c>
      <c r="Q75" s="86">
        <v>3.0</v>
      </c>
      <c r="R75" s="85">
        <v>1603.0</v>
      </c>
      <c r="S75" s="87" t="s">
        <v>4335</v>
      </c>
      <c r="T75" s="8"/>
      <c r="U75" s="8"/>
      <c r="V75" s="29"/>
      <c r="X75" s="8"/>
    </row>
    <row r="76">
      <c r="A76" s="6">
        <v>45505.0</v>
      </c>
      <c r="B76" s="8" t="s">
        <v>5070</v>
      </c>
      <c r="C76" s="12" t="s">
        <v>5071</v>
      </c>
      <c r="D76" s="100" t="s">
        <v>5072</v>
      </c>
      <c r="E76" s="89" t="s">
        <v>3307</v>
      </c>
      <c r="F76" s="89">
        <v>3.63</v>
      </c>
      <c r="G76" s="87"/>
      <c r="H76" s="87">
        <v>425000.0</v>
      </c>
      <c r="I76" s="83">
        <v>255207.0</v>
      </c>
      <c r="J76" s="132">
        <f t="shared" si="2"/>
        <v>169793</v>
      </c>
      <c r="K76" s="8"/>
      <c r="L76" s="8" t="s">
        <v>3851</v>
      </c>
      <c r="M76" s="8" t="s">
        <v>2900</v>
      </c>
      <c r="N76" s="8" t="s">
        <v>2900</v>
      </c>
      <c r="O76" s="8" t="s">
        <v>2900</v>
      </c>
      <c r="P76" s="85">
        <v>3.0</v>
      </c>
      <c r="Q76" s="86">
        <v>2.0</v>
      </c>
      <c r="R76" s="85">
        <v>1510.0</v>
      </c>
      <c r="S76" s="87"/>
      <c r="T76" s="8"/>
      <c r="U76" s="8"/>
      <c r="V76" s="29"/>
      <c r="X76" s="8"/>
    </row>
    <row r="77">
      <c r="A77" s="6">
        <v>45504.0</v>
      </c>
      <c r="B77" s="8" t="s">
        <v>5073</v>
      </c>
      <c r="C77" s="12" t="s">
        <v>5074</v>
      </c>
      <c r="D77" s="100" t="s">
        <v>5075</v>
      </c>
      <c r="E77" s="89" t="s">
        <v>3307</v>
      </c>
      <c r="F77" s="89">
        <v>5.75</v>
      </c>
      <c r="G77" s="87"/>
      <c r="H77" s="87">
        <v>370000.0</v>
      </c>
      <c r="I77" s="83">
        <v>350000.0</v>
      </c>
      <c r="J77" s="132">
        <f t="shared" si="2"/>
        <v>20000</v>
      </c>
      <c r="K77" s="8" t="s">
        <v>5076</v>
      </c>
      <c r="L77" s="8" t="s">
        <v>3306</v>
      </c>
      <c r="M77" s="8" t="s">
        <v>66</v>
      </c>
      <c r="N77" s="8" t="s">
        <v>2900</v>
      </c>
      <c r="O77" s="8" t="s">
        <v>2900</v>
      </c>
      <c r="P77" s="85">
        <v>3.0</v>
      </c>
      <c r="Q77" s="86">
        <v>1.0</v>
      </c>
      <c r="R77" s="85">
        <v>1064.0</v>
      </c>
      <c r="S77" s="87"/>
      <c r="T77" s="8"/>
      <c r="U77" s="8"/>
      <c r="V77" s="29"/>
      <c r="X77" s="8"/>
    </row>
    <row r="78">
      <c r="A78" s="6">
        <v>45504.0</v>
      </c>
      <c r="B78" s="8" t="s">
        <v>3825</v>
      </c>
      <c r="C78" s="12" t="s">
        <v>5077</v>
      </c>
      <c r="D78" s="100" t="s">
        <v>5078</v>
      </c>
      <c r="E78" s="89" t="s">
        <v>3307</v>
      </c>
      <c r="F78" s="89">
        <v>2.5</v>
      </c>
      <c r="G78" s="87"/>
      <c r="H78" s="87">
        <v>425000.0</v>
      </c>
      <c r="I78" s="83">
        <v>348268.0</v>
      </c>
      <c r="J78" s="132">
        <f t="shared" si="2"/>
        <v>76732</v>
      </c>
      <c r="K78" s="8" t="s">
        <v>5079</v>
      </c>
      <c r="L78" s="8" t="s">
        <v>3306</v>
      </c>
      <c r="M78" s="8" t="s">
        <v>66</v>
      </c>
      <c r="N78" s="8" t="s">
        <v>66</v>
      </c>
      <c r="O78" s="8" t="s">
        <v>66</v>
      </c>
      <c r="P78" s="85">
        <v>4.0</v>
      </c>
      <c r="Q78" s="86">
        <v>3.0</v>
      </c>
      <c r="R78" s="85">
        <v>2875.0</v>
      </c>
      <c r="S78" s="87"/>
      <c r="T78" s="8"/>
      <c r="U78" s="8"/>
      <c r="V78" s="29"/>
      <c r="X78" s="8"/>
    </row>
    <row r="79">
      <c r="A79" s="6">
        <v>45504.0</v>
      </c>
      <c r="B79" s="8" t="s">
        <v>5080</v>
      </c>
      <c r="C79" s="12" t="s">
        <v>5081</v>
      </c>
      <c r="D79" s="100" t="s">
        <v>5082</v>
      </c>
      <c r="E79" s="89" t="s">
        <v>3693</v>
      </c>
      <c r="F79" s="89">
        <v>3.65</v>
      </c>
      <c r="G79" s="87"/>
      <c r="H79" s="87">
        <v>400000.0</v>
      </c>
      <c r="I79" s="83">
        <v>371000.0</v>
      </c>
      <c r="J79" s="132">
        <f t="shared" si="2"/>
        <v>29000</v>
      </c>
      <c r="K79" s="8"/>
      <c r="L79" s="8" t="s">
        <v>3314</v>
      </c>
      <c r="M79" s="8" t="s">
        <v>66</v>
      </c>
      <c r="N79" s="8" t="s">
        <v>66</v>
      </c>
      <c r="O79" s="8" t="s">
        <v>66</v>
      </c>
      <c r="P79" s="85">
        <v>3.0</v>
      </c>
      <c r="Q79" s="86">
        <v>2.0</v>
      </c>
      <c r="R79" s="85">
        <v>1489.0</v>
      </c>
      <c r="S79" s="87"/>
      <c r="T79" s="8"/>
      <c r="U79" s="8"/>
      <c r="V79" s="29"/>
      <c r="X79" s="8"/>
    </row>
    <row r="80">
      <c r="A80" s="6">
        <v>45502.0</v>
      </c>
      <c r="B80" s="8" t="s">
        <v>5083</v>
      </c>
      <c r="C80" s="12" t="s">
        <v>5084</v>
      </c>
      <c r="D80" s="100" t="s">
        <v>5085</v>
      </c>
      <c r="E80" s="89" t="s">
        <v>3307</v>
      </c>
      <c r="F80" s="89">
        <v>2.25</v>
      </c>
      <c r="G80" s="87"/>
      <c r="H80" s="87">
        <v>515000.0</v>
      </c>
      <c r="I80" s="83">
        <v>264417.0</v>
      </c>
      <c r="J80" s="199">
        <f t="shared" si="2"/>
        <v>250583</v>
      </c>
      <c r="K80" s="8"/>
      <c r="L80" s="8" t="s">
        <v>3306</v>
      </c>
      <c r="M80" s="8" t="s">
        <v>2900</v>
      </c>
      <c r="N80" s="8" t="s">
        <v>2900</v>
      </c>
      <c r="O80" s="8" t="s">
        <v>2900</v>
      </c>
      <c r="P80" s="85">
        <v>4.0</v>
      </c>
      <c r="Q80" s="86">
        <v>3.0</v>
      </c>
      <c r="R80" s="85">
        <v>2122.0</v>
      </c>
      <c r="S80" s="87"/>
      <c r="T80" s="8"/>
      <c r="U80" s="8"/>
      <c r="V80" s="29"/>
      <c r="X80" s="8"/>
    </row>
    <row r="81">
      <c r="A81" s="6">
        <v>45502.0</v>
      </c>
      <c r="B81" s="8" t="s">
        <v>3617</v>
      </c>
      <c r="C81" s="12" t="s">
        <v>5086</v>
      </c>
      <c r="D81" s="100" t="s">
        <v>5087</v>
      </c>
      <c r="E81" s="89" t="s">
        <v>3307</v>
      </c>
      <c r="F81" s="89">
        <v>2.37</v>
      </c>
      <c r="G81" s="87"/>
      <c r="H81" s="87">
        <v>844900.0</v>
      </c>
      <c r="I81" s="83">
        <v>414643.0</v>
      </c>
      <c r="J81" s="199">
        <f t="shared" si="2"/>
        <v>430257</v>
      </c>
      <c r="K81" s="8"/>
      <c r="L81" s="8" t="s">
        <v>3306</v>
      </c>
      <c r="M81" s="8" t="s">
        <v>2900</v>
      </c>
      <c r="N81" s="8" t="s">
        <v>2900</v>
      </c>
      <c r="O81" s="8" t="s">
        <v>2900</v>
      </c>
      <c r="P81" s="85">
        <v>5.0</v>
      </c>
      <c r="Q81" s="86">
        <v>3.0</v>
      </c>
      <c r="R81" s="85">
        <v>3476.0</v>
      </c>
      <c r="S81" s="87">
        <v>65.0</v>
      </c>
      <c r="T81" s="8"/>
      <c r="U81" s="8"/>
      <c r="V81" s="29"/>
      <c r="X81" s="8"/>
    </row>
    <row r="82">
      <c r="A82" s="6">
        <v>45502.0</v>
      </c>
      <c r="B82" s="8" t="s">
        <v>3409</v>
      </c>
      <c r="C82" s="12" t="s">
        <v>5088</v>
      </c>
      <c r="D82" s="100" t="s">
        <v>5089</v>
      </c>
      <c r="E82" s="89" t="s">
        <v>3307</v>
      </c>
      <c r="F82" s="89">
        <v>4.5</v>
      </c>
      <c r="G82" s="87"/>
      <c r="H82" s="87">
        <v>555000.0</v>
      </c>
      <c r="I82" s="83">
        <v>490098.0</v>
      </c>
      <c r="J82" s="132">
        <f t="shared" si="2"/>
        <v>64902</v>
      </c>
      <c r="K82" s="8" t="s">
        <v>5090</v>
      </c>
      <c r="L82" s="8" t="s">
        <v>3306</v>
      </c>
      <c r="M82" s="8" t="s">
        <v>66</v>
      </c>
      <c r="N82" s="8" t="s">
        <v>2900</v>
      </c>
      <c r="O82" s="8" t="s">
        <v>2900</v>
      </c>
      <c r="P82" s="85">
        <v>2.0</v>
      </c>
      <c r="Q82" s="86">
        <v>3.0</v>
      </c>
      <c r="R82" s="85">
        <v>1724.0</v>
      </c>
      <c r="S82" s="87">
        <v>150.0</v>
      </c>
      <c r="T82" s="8"/>
      <c r="U82" s="8"/>
      <c r="V82" s="29"/>
      <c r="X82" s="8"/>
    </row>
    <row r="83">
      <c r="A83" s="6">
        <v>45502.0</v>
      </c>
      <c r="B83" s="8" t="s">
        <v>5091</v>
      </c>
      <c r="C83" s="12" t="s">
        <v>5092</v>
      </c>
      <c r="D83" s="100" t="s">
        <v>5093</v>
      </c>
      <c r="E83" s="89" t="s">
        <v>3307</v>
      </c>
      <c r="F83" s="89">
        <v>2.75</v>
      </c>
      <c r="G83" s="87"/>
      <c r="H83" s="87">
        <v>650000.0</v>
      </c>
      <c r="I83" s="83">
        <v>474000.0</v>
      </c>
      <c r="J83" s="199">
        <f t="shared" si="2"/>
        <v>176000</v>
      </c>
      <c r="K83" s="8"/>
      <c r="L83" s="8" t="s">
        <v>3306</v>
      </c>
      <c r="M83" s="8" t="s">
        <v>2900</v>
      </c>
      <c r="N83" s="8" t="s">
        <v>2900</v>
      </c>
      <c r="O83" s="8" t="s">
        <v>2900</v>
      </c>
      <c r="P83" s="85">
        <v>5.0</v>
      </c>
      <c r="Q83" s="86">
        <v>4.0</v>
      </c>
      <c r="R83" s="85">
        <v>3242.0</v>
      </c>
      <c r="S83" s="87"/>
      <c r="T83" s="8"/>
      <c r="U83" s="8"/>
      <c r="V83" s="29"/>
      <c r="X83" s="8"/>
    </row>
    <row r="84">
      <c r="A84" s="6">
        <v>45499.0</v>
      </c>
      <c r="B84" s="8" t="s">
        <v>5005</v>
      </c>
      <c r="C84" s="12" t="s">
        <v>5094</v>
      </c>
      <c r="D84" s="100" t="s">
        <v>5095</v>
      </c>
      <c r="E84" s="89" t="s">
        <v>3307</v>
      </c>
      <c r="F84" s="89">
        <v>2.75</v>
      </c>
      <c r="G84" s="87"/>
      <c r="H84" s="87">
        <v>580000.0</v>
      </c>
      <c r="I84" s="83">
        <v>435906.0</v>
      </c>
      <c r="J84" s="132">
        <f t="shared" si="2"/>
        <v>144094</v>
      </c>
      <c r="K84" s="8" t="s">
        <v>5096</v>
      </c>
      <c r="L84" s="8" t="s">
        <v>3306</v>
      </c>
      <c r="M84" s="8" t="s">
        <v>66</v>
      </c>
      <c r="N84" s="8" t="s">
        <v>66</v>
      </c>
      <c r="O84" s="8" t="s">
        <v>66</v>
      </c>
      <c r="P84" s="85">
        <v>4.0</v>
      </c>
      <c r="Q84" s="86">
        <v>3.0</v>
      </c>
      <c r="R84" s="85">
        <v>3152.0</v>
      </c>
      <c r="S84" s="87"/>
      <c r="T84" s="8"/>
      <c r="U84" s="8"/>
      <c r="V84" s="29"/>
      <c r="X84" s="8"/>
    </row>
    <row r="85">
      <c r="A85" s="6">
        <v>45499.0</v>
      </c>
      <c r="B85" s="8" t="s">
        <v>5097</v>
      </c>
      <c r="C85" s="12" t="s">
        <v>5098</v>
      </c>
      <c r="D85" s="100" t="s">
        <v>5099</v>
      </c>
      <c r="E85" s="89" t="s">
        <v>3307</v>
      </c>
      <c r="F85" s="89">
        <v>6.625</v>
      </c>
      <c r="G85" s="87"/>
      <c r="H85" s="87">
        <v>600000.0</v>
      </c>
      <c r="I85" s="83">
        <v>486000.0</v>
      </c>
      <c r="J85" s="132">
        <f t="shared" si="2"/>
        <v>114000</v>
      </c>
      <c r="K85" s="8" t="s">
        <v>5100</v>
      </c>
      <c r="L85" s="8" t="s">
        <v>3306</v>
      </c>
      <c r="M85" s="8" t="s">
        <v>2900</v>
      </c>
      <c r="N85" s="8" t="s">
        <v>2900</v>
      </c>
      <c r="O85" s="8" t="s">
        <v>2900</v>
      </c>
      <c r="P85" s="85">
        <v>3.0</v>
      </c>
      <c r="Q85" s="86">
        <v>3.0</v>
      </c>
      <c r="R85" s="85">
        <v>2702.0</v>
      </c>
      <c r="S85" s="87"/>
      <c r="T85" s="8"/>
      <c r="U85" s="8"/>
      <c r="V85" s="29"/>
      <c r="X85" s="88" t="s">
        <v>5101</v>
      </c>
    </row>
    <row r="86">
      <c r="A86" s="6">
        <v>45499.0</v>
      </c>
      <c r="B86" s="8" t="s">
        <v>5102</v>
      </c>
      <c r="C86" s="12" t="s">
        <v>5103</v>
      </c>
      <c r="D86" s="100" t="s">
        <v>5104</v>
      </c>
      <c r="E86" s="89" t="s">
        <v>3307</v>
      </c>
      <c r="F86" s="89">
        <v>6.625</v>
      </c>
      <c r="G86" s="87"/>
      <c r="H86" s="87">
        <v>450000.0</v>
      </c>
      <c r="I86" s="83">
        <v>360000.0</v>
      </c>
      <c r="J86" s="132">
        <f t="shared" si="2"/>
        <v>90000</v>
      </c>
      <c r="K86" s="8" t="s">
        <v>5105</v>
      </c>
      <c r="L86" s="8" t="s">
        <v>3306</v>
      </c>
      <c r="M86" s="8" t="s">
        <v>2900</v>
      </c>
      <c r="N86" s="8"/>
      <c r="O86" s="8"/>
      <c r="P86" s="85">
        <v>4.0</v>
      </c>
      <c r="Q86" s="86">
        <v>2.0</v>
      </c>
      <c r="R86" s="85">
        <v>2052.0</v>
      </c>
      <c r="S86" s="87"/>
      <c r="T86" s="8"/>
      <c r="U86" s="8"/>
      <c r="V86" s="29"/>
      <c r="X86" s="88" t="s">
        <v>5106</v>
      </c>
    </row>
    <row r="87">
      <c r="A87" s="6">
        <v>45499.0</v>
      </c>
      <c r="B87" s="8" t="s">
        <v>5107</v>
      </c>
      <c r="C87" s="12" t="s">
        <v>5108</v>
      </c>
      <c r="D87" s="100" t="s">
        <v>5109</v>
      </c>
      <c r="E87" s="89" t="s">
        <v>3307</v>
      </c>
      <c r="F87" s="89">
        <v>2.5</v>
      </c>
      <c r="G87" s="87"/>
      <c r="H87" s="87">
        <v>419000.0</v>
      </c>
      <c r="I87" s="83">
        <v>215000.0</v>
      </c>
      <c r="J87" s="199">
        <f t="shared" si="2"/>
        <v>204000</v>
      </c>
      <c r="K87" s="8"/>
      <c r="L87" s="8" t="s">
        <v>3306</v>
      </c>
      <c r="M87" s="8" t="s">
        <v>2900</v>
      </c>
      <c r="N87" s="8" t="s">
        <v>2900</v>
      </c>
      <c r="O87" s="8" t="s">
        <v>2900</v>
      </c>
      <c r="P87" s="85">
        <v>5.0</v>
      </c>
      <c r="Q87" s="86">
        <v>3.0</v>
      </c>
      <c r="R87" s="85">
        <v>2701.0</v>
      </c>
      <c r="S87" s="87" t="s">
        <v>5110</v>
      </c>
      <c r="T87" s="8"/>
      <c r="U87" s="8"/>
      <c r="V87" s="29"/>
    </row>
    <row r="88">
      <c r="A88" s="6">
        <v>45498.0</v>
      </c>
      <c r="B88" s="8" t="s">
        <v>5111</v>
      </c>
      <c r="C88" s="12" t="s">
        <v>5112</v>
      </c>
      <c r="D88" s="100" t="s">
        <v>5113</v>
      </c>
      <c r="E88" s="89" t="s">
        <v>3307</v>
      </c>
      <c r="F88" s="89">
        <v>1.75</v>
      </c>
      <c r="G88" s="87"/>
      <c r="H88" s="87">
        <v>525000.0</v>
      </c>
      <c r="I88" s="83">
        <v>239000.0</v>
      </c>
      <c r="J88" s="199">
        <f t="shared" si="2"/>
        <v>286000</v>
      </c>
      <c r="K88" s="8"/>
      <c r="L88" s="8" t="s">
        <v>3306</v>
      </c>
      <c r="M88" s="8" t="s">
        <v>2900</v>
      </c>
      <c r="N88" s="8" t="s">
        <v>2900</v>
      </c>
      <c r="O88" s="8" t="s">
        <v>2900</v>
      </c>
      <c r="P88" s="85">
        <v>5.0</v>
      </c>
      <c r="Q88" s="86">
        <v>3.0</v>
      </c>
      <c r="R88" s="85">
        <v>3119.0</v>
      </c>
      <c r="S88" s="87"/>
      <c r="T88" s="8"/>
      <c r="U88" s="8"/>
      <c r="V88" s="29"/>
    </row>
    <row r="89">
      <c r="A89" s="6">
        <v>45498.0</v>
      </c>
      <c r="B89" s="8" t="s">
        <v>3342</v>
      </c>
      <c r="C89" s="12" t="s">
        <v>5114</v>
      </c>
      <c r="D89" s="100" t="s">
        <v>5115</v>
      </c>
      <c r="E89" s="89" t="s">
        <v>3307</v>
      </c>
      <c r="F89" s="89">
        <v>3.5</v>
      </c>
      <c r="G89" s="87"/>
      <c r="H89" s="87">
        <v>299000.0</v>
      </c>
      <c r="I89" s="83">
        <v>250000.0</v>
      </c>
      <c r="J89" s="132">
        <f t="shared" si="2"/>
        <v>49000</v>
      </c>
      <c r="K89" s="8" t="s">
        <v>5116</v>
      </c>
      <c r="L89" s="8" t="s">
        <v>3314</v>
      </c>
      <c r="M89" s="8" t="s">
        <v>66</v>
      </c>
      <c r="N89" s="8" t="s">
        <v>2900</v>
      </c>
      <c r="O89" s="8" t="s">
        <v>2900</v>
      </c>
      <c r="P89" s="85">
        <v>2.0</v>
      </c>
      <c r="Q89" s="86">
        <v>2.0</v>
      </c>
      <c r="R89" s="85">
        <v>1137.0</v>
      </c>
      <c r="S89" s="87">
        <v>365.0</v>
      </c>
      <c r="T89" s="8"/>
      <c r="U89" s="8"/>
      <c r="V89" s="29"/>
    </row>
    <row r="90">
      <c r="A90" s="6">
        <v>45498.0</v>
      </c>
      <c r="B90" s="8" t="s">
        <v>3329</v>
      </c>
      <c r="C90" s="12" t="s">
        <v>5117</v>
      </c>
      <c r="D90" s="100" t="s">
        <v>5118</v>
      </c>
      <c r="E90" s="89" t="s">
        <v>3307</v>
      </c>
      <c r="F90" s="89">
        <v>2.75</v>
      </c>
      <c r="G90" s="87"/>
      <c r="H90" s="87">
        <v>525000.0</v>
      </c>
      <c r="I90" s="83">
        <v>339800.0</v>
      </c>
      <c r="J90" s="199">
        <f t="shared" si="2"/>
        <v>185200</v>
      </c>
      <c r="K90" s="8" t="s">
        <v>5119</v>
      </c>
      <c r="L90" s="8" t="s">
        <v>3306</v>
      </c>
      <c r="M90" s="8" t="s">
        <v>2900</v>
      </c>
      <c r="N90" s="8" t="s">
        <v>2900</v>
      </c>
      <c r="O90" s="8" t="s">
        <v>2900</v>
      </c>
      <c r="P90" s="85">
        <v>4.0</v>
      </c>
      <c r="Q90" s="86">
        <v>4.0</v>
      </c>
      <c r="R90" s="85">
        <v>2539.0</v>
      </c>
      <c r="S90" s="87" t="s">
        <v>5120</v>
      </c>
      <c r="T90" s="8"/>
      <c r="U90" s="8"/>
      <c r="V90" s="29"/>
    </row>
    <row r="91">
      <c r="A91" s="6">
        <v>45497.0</v>
      </c>
      <c r="B91" s="8" t="s">
        <v>5121</v>
      </c>
      <c r="C91" s="12" t="s">
        <v>5122</v>
      </c>
      <c r="D91" s="100" t="s">
        <v>5123</v>
      </c>
      <c r="E91" s="89" t="s">
        <v>3307</v>
      </c>
      <c r="F91" s="89">
        <v>2.25</v>
      </c>
      <c r="G91" s="87"/>
      <c r="H91" s="87">
        <v>859000.0</v>
      </c>
      <c r="I91" s="83">
        <v>566000.0</v>
      </c>
      <c r="J91" s="199">
        <f t="shared" si="2"/>
        <v>293000</v>
      </c>
      <c r="K91" s="8" t="s">
        <v>5124</v>
      </c>
      <c r="L91" s="8" t="s">
        <v>3306</v>
      </c>
      <c r="M91" s="8" t="s">
        <v>2900</v>
      </c>
      <c r="N91" s="8" t="s">
        <v>2900</v>
      </c>
      <c r="O91" s="8" t="s">
        <v>2900</v>
      </c>
      <c r="P91" s="85">
        <v>4.0</v>
      </c>
      <c r="Q91" s="86">
        <v>3.0</v>
      </c>
      <c r="R91" s="85">
        <v>2866.0</v>
      </c>
      <c r="S91" s="87"/>
      <c r="T91" s="8"/>
      <c r="U91" s="8"/>
      <c r="V91" s="29"/>
    </row>
    <row r="92">
      <c r="A92" s="6">
        <v>45497.0</v>
      </c>
      <c r="B92" s="8" t="s">
        <v>5125</v>
      </c>
      <c r="C92" s="12" t="s">
        <v>5126</v>
      </c>
      <c r="D92" s="100" t="s">
        <v>5127</v>
      </c>
      <c r="E92" s="89" t="s">
        <v>3307</v>
      </c>
      <c r="F92" s="89">
        <v>3.25</v>
      </c>
      <c r="G92" s="87"/>
      <c r="H92" s="87">
        <v>440000.0</v>
      </c>
      <c r="I92" s="83">
        <v>269769.0</v>
      </c>
      <c r="J92" s="199">
        <f t="shared" si="2"/>
        <v>170231</v>
      </c>
      <c r="K92" s="8"/>
      <c r="L92" s="8" t="s">
        <v>3306</v>
      </c>
      <c r="M92" s="8" t="s">
        <v>2900</v>
      </c>
      <c r="N92" s="8" t="s">
        <v>2900</v>
      </c>
      <c r="O92" s="8" t="s">
        <v>2900</v>
      </c>
      <c r="P92" s="85">
        <v>3.0</v>
      </c>
      <c r="Q92" s="86">
        <v>3.0</v>
      </c>
      <c r="R92" s="85">
        <v>1718.0</v>
      </c>
      <c r="S92" s="87"/>
      <c r="T92" s="8"/>
      <c r="U92" s="8"/>
      <c r="V92" s="29"/>
    </row>
    <row r="93">
      <c r="A93" s="6">
        <v>45497.0</v>
      </c>
      <c r="B93" s="8" t="s">
        <v>5128</v>
      </c>
      <c r="C93" s="12" t="s">
        <v>5129</v>
      </c>
      <c r="D93" s="100" t="s">
        <v>5130</v>
      </c>
      <c r="E93" s="89" t="s">
        <v>3307</v>
      </c>
      <c r="F93" s="89">
        <v>3.75</v>
      </c>
      <c r="G93" s="87"/>
      <c r="H93" s="87">
        <v>619900.0</v>
      </c>
      <c r="I93" s="83">
        <v>292258.0</v>
      </c>
      <c r="J93" s="199">
        <f t="shared" si="2"/>
        <v>327642</v>
      </c>
      <c r="K93" s="8"/>
      <c r="L93" s="8" t="s">
        <v>3306</v>
      </c>
      <c r="M93" s="8" t="s">
        <v>2900</v>
      </c>
      <c r="N93" s="8" t="s">
        <v>2900</v>
      </c>
      <c r="O93" s="8" t="s">
        <v>2900</v>
      </c>
      <c r="P93" s="85">
        <v>6.0</v>
      </c>
      <c r="Q93" s="86">
        <v>4.0</v>
      </c>
      <c r="R93" s="85">
        <v>4153.0</v>
      </c>
      <c r="S93" s="87" t="s">
        <v>5131</v>
      </c>
      <c r="T93" s="8"/>
      <c r="U93" s="8"/>
      <c r="V93" s="29"/>
    </row>
    <row r="94">
      <c r="A94" s="6">
        <v>45492.0</v>
      </c>
      <c r="B94" s="8" t="s">
        <v>5132</v>
      </c>
      <c r="C94" s="12" t="s">
        <v>5133</v>
      </c>
      <c r="D94" s="100" t="s">
        <v>5134</v>
      </c>
      <c r="E94" s="89"/>
      <c r="F94" s="89">
        <v>3.75</v>
      </c>
      <c r="G94" s="87"/>
      <c r="H94" s="87">
        <v>340000.0</v>
      </c>
      <c r="I94" s="83">
        <v>315000.0</v>
      </c>
      <c r="J94" s="132">
        <f t="shared" si="2"/>
        <v>25000</v>
      </c>
      <c r="K94" s="8"/>
      <c r="L94" s="8" t="s">
        <v>3306</v>
      </c>
      <c r="M94" s="8" t="s">
        <v>66</v>
      </c>
      <c r="N94" s="8" t="s">
        <v>66</v>
      </c>
      <c r="O94" s="8" t="s">
        <v>66</v>
      </c>
      <c r="P94" s="85">
        <v>3.0</v>
      </c>
      <c r="Q94" s="86">
        <v>1.0</v>
      </c>
      <c r="R94" s="85">
        <v>1226.0</v>
      </c>
      <c r="S94" s="87"/>
      <c r="T94" s="8"/>
      <c r="U94" s="8"/>
      <c r="V94" s="29"/>
    </row>
    <row r="95">
      <c r="A95" s="6">
        <v>45492.0</v>
      </c>
      <c r="B95" s="8" t="s">
        <v>3345</v>
      </c>
      <c r="C95" s="12" t="s">
        <v>5135</v>
      </c>
      <c r="D95" s="100" t="s">
        <v>5136</v>
      </c>
      <c r="E95" s="89" t="s">
        <v>3307</v>
      </c>
      <c r="F95" s="89">
        <v>5.71</v>
      </c>
      <c r="G95" s="87"/>
      <c r="H95" s="87">
        <v>313000.0</v>
      </c>
      <c r="I95" s="83">
        <v>275000.0</v>
      </c>
      <c r="J95" s="132">
        <f t="shared" si="2"/>
        <v>38000</v>
      </c>
      <c r="K95" s="8" t="s">
        <v>5137</v>
      </c>
      <c r="L95" s="8" t="s">
        <v>3314</v>
      </c>
      <c r="M95" s="8" t="s">
        <v>66</v>
      </c>
      <c r="N95" s="8" t="s">
        <v>2900</v>
      </c>
      <c r="O95" s="8" t="s">
        <v>2900</v>
      </c>
      <c r="P95" s="85">
        <v>2.0</v>
      </c>
      <c r="Q95" s="86">
        <v>2.0</v>
      </c>
      <c r="R95" s="85">
        <v>980.0</v>
      </c>
      <c r="S95" s="87">
        <v>804.0</v>
      </c>
      <c r="T95" s="8"/>
      <c r="U95" s="8"/>
      <c r="V95" s="29"/>
    </row>
    <row r="96">
      <c r="A96" s="6">
        <v>45492.0</v>
      </c>
      <c r="B96" s="8" t="s">
        <v>4008</v>
      </c>
      <c r="C96" s="12" t="s">
        <v>5138</v>
      </c>
      <c r="D96" s="100" t="s">
        <v>5139</v>
      </c>
      <c r="E96" s="89" t="s">
        <v>3307</v>
      </c>
      <c r="F96" s="89">
        <v>2.87</v>
      </c>
      <c r="G96" s="87"/>
      <c r="H96" s="87">
        <v>585000.0</v>
      </c>
      <c r="I96" s="83">
        <v>347000.0</v>
      </c>
      <c r="J96" s="199">
        <f t="shared" si="2"/>
        <v>238000</v>
      </c>
      <c r="K96" s="8"/>
      <c r="L96" s="8" t="s">
        <v>3306</v>
      </c>
      <c r="M96" s="8" t="s">
        <v>2900</v>
      </c>
      <c r="N96" s="8" t="s">
        <v>2900</v>
      </c>
      <c r="O96" s="8" t="s">
        <v>2900</v>
      </c>
      <c r="P96" s="85">
        <v>4.0</v>
      </c>
      <c r="Q96" s="86">
        <v>4.0</v>
      </c>
      <c r="R96" s="85">
        <v>2769.0</v>
      </c>
      <c r="S96" s="87" t="s">
        <v>3540</v>
      </c>
      <c r="T96" s="8"/>
      <c r="U96" s="8"/>
      <c r="V96" s="29"/>
    </row>
    <row r="97">
      <c r="A97" s="6">
        <v>45492.0</v>
      </c>
      <c r="B97" s="8" t="s">
        <v>3409</v>
      </c>
      <c r="C97" s="12" t="s">
        <v>5140</v>
      </c>
      <c r="D97" s="100" t="s">
        <v>5141</v>
      </c>
      <c r="E97" s="89" t="s">
        <v>3307</v>
      </c>
      <c r="F97" s="89">
        <v>4.5</v>
      </c>
      <c r="G97" s="87"/>
      <c r="H97" s="87">
        <v>450000.0</v>
      </c>
      <c r="I97" s="83">
        <v>427656.0</v>
      </c>
      <c r="J97" s="132">
        <f t="shared" si="2"/>
        <v>22344</v>
      </c>
      <c r="K97" s="8" t="s">
        <v>5142</v>
      </c>
      <c r="L97" s="8" t="s">
        <v>3306</v>
      </c>
      <c r="M97" s="8" t="s">
        <v>66</v>
      </c>
      <c r="N97" s="8" t="s">
        <v>2900</v>
      </c>
      <c r="O97" s="8" t="s">
        <v>2900</v>
      </c>
      <c r="P97" s="85">
        <v>3.0</v>
      </c>
      <c r="Q97" s="86">
        <v>2.0</v>
      </c>
      <c r="R97" s="85">
        <v>1677.0</v>
      </c>
      <c r="S97" s="87"/>
      <c r="T97" s="8"/>
      <c r="U97" s="8"/>
      <c r="V97" s="29"/>
    </row>
    <row r="98">
      <c r="A98" s="6">
        <v>45491.0</v>
      </c>
      <c r="B98" s="8" t="s">
        <v>5143</v>
      </c>
      <c r="C98" s="12" t="s">
        <v>5144</v>
      </c>
      <c r="D98" s="100" t="s">
        <v>5145</v>
      </c>
      <c r="E98" s="89" t="s">
        <v>3307</v>
      </c>
      <c r="F98" s="89">
        <v>2.25</v>
      </c>
      <c r="G98" s="87"/>
      <c r="H98" s="87">
        <v>555000.0</v>
      </c>
      <c r="I98" s="83">
        <v>364049.0</v>
      </c>
      <c r="J98" s="199">
        <f t="shared" si="2"/>
        <v>190951</v>
      </c>
      <c r="K98" s="8"/>
      <c r="L98" s="8" t="s">
        <v>3306</v>
      </c>
      <c r="M98" s="8" t="s">
        <v>2900</v>
      </c>
      <c r="N98" s="8" t="s">
        <v>2900</v>
      </c>
      <c r="O98" s="8" t="s">
        <v>2900</v>
      </c>
      <c r="P98" s="85">
        <v>4.0</v>
      </c>
      <c r="Q98" s="86">
        <v>3.0</v>
      </c>
      <c r="R98" s="85">
        <v>3528.0</v>
      </c>
      <c r="S98" s="87"/>
      <c r="T98" s="8"/>
      <c r="U98" s="8"/>
      <c r="V98" s="29"/>
    </row>
    <row r="99">
      <c r="A99" s="6">
        <v>45491.0</v>
      </c>
      <c r="B99" s="8" t="s">
        <v>5146</v>
      </c>
      <c r="C99" s="12" t="s">
        <v>5147</v>
      </c>
      <c r="D99" s="100" t="s">
        <v>5148</v>
      </c>
      <c r="E99" s="89" t="s">
        <v>3307</v>
      </c>
      <c r="F99" s="89">
        <v>3.25</v>
      </c>
      <c r="G99" s="87"/>
      <c r="H99" s="87">
        <v>585000.0</v>
      </c>
      <c r="I99" s="83">
        <v>398750.0</v>
      </c>
      <c r="J99" s="199">
        <f t="shared" si="2"/>
        <v>186250</v>
      </c>
      <c r="K99" s="8"/>
      <c r="L99" s="8" t="s">
        <v>3306</v>
      </c>
      <c r="M99" s="8" t="s">
        <v>2900</v>
      </c>
      <c r="N99" s="8" t="s">
        <v>2900</v>
      </c>
      <c r="O99" s="8" t="s">
        <v>2900</v>
      </c>
      <c r="P99" s="85">
        <v>5.0</v>
      </c>
      <c r="Q99" s="86">
        <v>4.0</v>
      </c>
      <c r="R99" s="85">
        <v>3192.0</v>
      </c>
      <c r="S99" s="87"/>
      <c r="T99" s="8"/>
      <c r="U99" s="8"/>
      <c r="V99" s="29"/>
    </row>
    <row r="100">
      <c r="A100" s="6">
        <v>45491.0</v>
      </c>
      <c r="B100" s="8" t="s">
        <v>5151</v>
      </c>
      <c r="C100" s="12" t="s">
        <v>5152</v>
      </c>
      <c r="D100" s="100" t="s">
        <v>5153</v>
      </c>
      <c r="E100" s="89" t="s">
        <v>3307</v>
      </c>
      <c r="F100" s="89">
        <v>2.25</v>
      </c>
      <c r="G100" s="87"/>
      <c r="H100" s="87">
        <v>525000.0</v>
      </c>
      <c r="I100" s="83">
        <v>331499.0</v>
      </c>
      <c r="J100" s="199">
        <f t="shared" si="2"/>
        <v>193501</v>
      </c>
      <c r="K100" s="8"/>
      <c r="L100" s="8" t="s">
        <v>3306</v>
      </c>
      <c r="M100" s="8" t="s">
        <v>2900</v>
      </c>
      <c r="N100" s="8" t="s">
        <v>2900</v>
      </c>
      <c r="O100" s="8" t="s">
        <v>2900</v>
      </c>
      <c r="P100" s="85">
        <v>3.0</v>
      </c>
      <c r="Q100" s="86">
        <v>3.0</v>
      </c>
      <c r="R100" s="85">
        <v>3302.0</v>
      </c>
      <c r="S100" s="87"/>
      <c r="T100" s="8"/>
      <c r="U100" s="8"/>
      <c r="V100" s="29"/>
    </row>
    <row r="101">
      <c r="A101" s="6">
        <v>45491.0</v>
      </c>
      <c r="B101" s="8" t="s">
        <v>5154</v>
      </c>
      <c r="C101" s="12" t="s">
        <v>5155</v>
      </c>
      <c r="D101" s="100" t="s">
        <v>5156</v>
      </c>
      <c r="E101" s="89" t="s">
        <v>3307</v>
      </c>
      <c r="F101" s="89">
        <v>5.13</v>
      </c>
      <c r="G101" s="87"/>
      <c r="H101" s="87">
        <v>789000.0</v>
      </c>
      <c r="I101" s="83">
        <v>723908.0</v>
      </c>
      <c r="J101" s="132">
        <f t="shared" si="2"/>
        <v>65092</v>
      </c>
      <c r="K101" s="8" t="s">
        <v>5157</v>
      </c>
      <c r="L101" s="8" t="s">
        <v>3314</v>
      </c>
      <c r="M101" s="8" t="s">
        <v>66</v>
      </c>
      <c r="N101" s="8" t="s">
        <v>2900</v>
      </c>
      <c r="O101" s="8" t="s">
        <v>2900</v>
      </c>
      <c r="P101" s="85">
        <v>5.0</v>
      </c>
      <c r="Q101" s="86">
        <v>4.0</v>
      </c>
      <c r="R101" s="85">
        <v>3568.0</v>
      </c>
      <c r="S101" s="87" t="s">
        <v>3838</v>
      </c>
      <c r="T101" s="8"/>
      <c r="U101" s="8"/>
      <c r="V101" s="29"/>
    </row>
    <row r="102">
      <c r="A102" s="6">
        <v>45491.0</v>
      </c>
      <c r="B102" s="8" t="s">
        <v>5158</v>
      </c>
      <c r="C102" s="12" t="s">
        <v>5159</v>
      </c>
      <c r="D102" s="100" t="s">
        <v>5160</v>
      </c>
      <c r="E102" s="89" t="s">
        <v>3940</v>
      </c>
      <c r="F102" s="89">
        <v>2.8</v>
      </c>
      <c r="G102" s="87"/>
      <c r="H102" s="87">
        <v>535000.0</v>
      </c>
      <c r="I102" s="83">
        <v>392000.0</v>
      </c>
      <c r="J102" s="132">
        <f t="shared" si="2"/>
        <v>143000</v>
      </c>
      <c r="K102" s="8" t="s">
        <v>5161</v>
      </c>
      <c r="L102" s="8" t="s">
        <v>3314</v>
      </c>
      <c r="M102" s="8" t="s">
        <v>66</v>
      </c>
      <c r="N102" s="8" t="s">
        <v>66</v>
      </c>
      <c r="O102" s="8" t="s">
        <v>66</v>
      </c>
      <c r="P102" s="85">
        <v>4.0</v>
      </c>
      <c r="Q102" s="86">
        <v>4.0</v>
      </c>
      <c r="R102" s="85">
        <v>2244.0</v>
      </c>
      <c r="S102" s="87"/>
      <c r="T102" s="8"/>
      <c r="U102" s="8"/>
      <c r="V102" s="29"/>
    </row>
    <row r="103">
      <c r="A103" s="6">
        <v>45491.0</v>
      </c>
      <c r="B103" s="8" t="s">
        <v>5162</v>
      </c>
      <c r="C103" s="12" t="s">
        <v>5163</v>
      </c>
      <c r="D103" s="100" t="s">
        <v>5164</v>
      </c>
      <c r="E103" s="89" t="s">
        <v>3307</v>
      </c>
      <c r="F103" s="89">
        <v>2.357</v>
      </c>
      <c r="G103" s="87"/>
      <c r="H103" s="87">
        <v>385000.0</v>
      </c>
      <c r="I103" s="83">
        <v>298988.08</v>
      </c>
      <c r="J103" s="132">
        <f t="shared" si="2"/>
        <v>86011.92</v>
      </c>
      <c r="K103" s="8"/>
      <c r="L103" s="8" t="s">
        <v>3306</v>
      </c>
      <c r="M103" s="8" t="s">
        <v>66</v>
      </c>
      <c r="N103" s="8" t="s">
        <v>66</v>
      </c>
      <c r="O103" s="8" t="s">
        <v>66</v>
      </c>
      <c r="P103" s="85">
        <v>3.0</v>
      </c>
      <c r="Q103" s="86">
        <v>2.0</v>
      </c>
      <c r="R103" s="85">
        <v>1240.0</v>
      </c>
      <c r="S103" s="87"/>
      <c r="T103" s="8"/>
      <c r="U103" s="8"/>
      <c r="V103" s="29"/>
    </row>
    <row r="104">
      <c r="A104" s="6">
        <v>45490.0</v>
      </c>
      <c r="B104" s="8" t="s">
        <v>5036</v>
      </c>
      <c r="C104" s="12" t="s">
        <v>5165</v>
      </c>
      <c r="D104" s="100" t="s">
        <v>5166</v>
      </c>
      <c r="E104" s="89" t="s">
        <v>3307</v>
      </c>
      <c r="F104" s="89">
        <v>2.75</v>
      </c>
      <c r="G104" s="87"/>
      <c r="H104" s="87">
        <v>575000.0</v>
      </c>
      <c r="I104" s="83">
        <v>320000.0</v>
      </c>
      <c r="J104" s="199">
        <f t="shared" si="2"/>
        <v>255000</v>
      </c>
      <c r="K104" s="8"/>
      <c r="L104" s="8" t="s">
        <v>3306</v>
      </c>
      <c r="M104" s="8" t="s">
        <v>2900</v>
      </c>
      <c r="N104" s="8" t="s">
        <v>2900</v>
      </c>
      <c r="O104" s="8" t="s">
        <v>2900</v>
      </c>
      <c r="P104" s="85">
        <v>3.0</v>
      </c>
      <c r="Q104" s="86">
        <v>3.0</v>
      </c>
      <c r="R104" s="85">
        <v>3280.0</v>
      </c>
      <c r="S104" s="87" t="s">
        <v>5167</v>
      </c>
      <c r="T104" s="8"/>
      <c r="U104" s="8"/>
      <c r="V104" s="29"/>
    </row>
    <row r="105">
      <c r="A105" s="6">
        <v>45490.0</v>
      </c>
      <c r="B105" s="8" t="s">
        <v>5168</v>
      </c>
      <c r="C105" s="12" t="s">
        <v>5169</v>
      </c>
      <c r="D105" s="100" t="s">
        <v>5170</v>
      </c>
      <c r="E105" s="89" t="s">
        <v>3307</v>
      </c>
      <c r="F105" s="89">
        <v>5.62</v>
      </c>
      <c r="G105" s="87"/>
      <c r="H105" s="87">
        <v>799000.0</v>
      </c>
      <c r="I105" s="83">
        <v>716938.0</v>
      </c>
      <c r="J105" s="132">
        <f t="shared" si="2"/>
        <v>82062</v>
      </c>
      <c r="K105" s="8" t="s">
        <v>5171</v>
      </c>
      <c r="L105" s="8" t="s">
        <v>3306</v>
      </c>
      <c r="M105" s="8" t="s">
        <v>66</v>
      </c>
      <c r="N105" s="8" t="s">
        <v>2900</v>
      </c>
      <c r="O105" s="8" t="s">
        <v>2900</v>
      </c>
      <c r="P105" s="85">
        <v>4.0</v>
      </c>
      <c r="Q105" s="86">
        <v>3.0</v>
      </c>
      <c r="R105" s="85">
        <v>2358.0</v>
      </c>
      <c r="S105" s="87"/>
      <c r="T105" s="8"/>
      <c r="U105" s="8"/>
      <c r="V105" s="29"/>
    </row>
    <row r="106">
      <c r="A106" s="6">
        <v>45490.0</v>
      </c>
      <c r="B106" s="8" t="s">
        <v>5172</v>
      </c>
      <c r="C106" s="12" t="s">
        <v>5173</v>
      </c>
      <c r="D106" s="100" t="s">
        <v>5174</v>
      </c>
      <c r="E106" s="89" t="s">
        <v>3307</v>
      </c>
      <c r="F106" s="89">
        <v>2.88</v>
      </c>
      <c r="G106" s="87"/>
      <c r="H106" s="87">
        <v>535000.0</v>
      </c>
      <c r="I106" s="83">
        <v>369000.0</v>
      </c>
      <c r="J106" s="199">
        <f t="shared" si="2"/>
        <v>166000</v>
      </c>
      <c r="K106" s="8" t="s">
        <v>5175</v>
      </c>
      <c r="L106" s="8" t="s">
        <v>3306</v>
      </c>
      <c r="M106" s="8" t="s">
        <v>2900</v>
      </c>
      <c r="N106" s="8" t="s">
        <v>2900</v>
      </c>
      <c r="O106" s="8" t="s">
        <v>2900</v>
      </c>
      <c r="P106" s="85">
        <v>4.0</v>
      </c>
      <c r="Q106" s="86">
        <v>4.0</v>
      </c>
      <c r="R106" s="85">
        <v>3280.0</v>
      </c>
      <c r="S106" s="87" t="s">
        <v>5176</v>
      </c>
      <c r="T106" s="8"/>
      <c r="U106" s="8"/>
      <c r="V106" s="29"/>
    </row>
    <row r="107">
      <c r="A107" s="6">
        <v>45490.0</v>
      </c>
      <c r="B107" s="8" t="s">
        <v>5177</v>
      </c>
      <c r="C107" s="12" t="s">
        <v>5178</v>
      </c>
      <c r="D107" s="100" t="s">
        <v>5179</v>
      </c>
      <c r="E107" s="89" t="s">
        <v>3307</v>
      </c>
      <c r="F107" s="89">
        <v>3.88</v>
      </c>
      <c r="G107" s="87"/>
      <c r="H107" s="87">
        <v>385000.0</v>
      </c>
      <c r="I107" s="83">
        <v>125000.0</v>
      </c>
      <c r="J107" s="199">
        <f t="shared" si="2"/>
        <v>260000</v>
      </c>
      <c r="K107" s="8"/>
      <c r="L107" s="8" t="s">
        <v>3306</v>
      </c>
      <c r="M107" s="8" t="s">
        <v>2900</v>
      </c>
      <c r="N107" s="8" t="s">
        <v>2900</v>
      </c>
      <c r="O107" s="8" t="s">
        <v>2900</v>
      </c>
      <c r="P107" s="85">
        <v>4.0</v>
      </c>
      <c r="Q107" s="86">
        <v>2.0</v>
      </c>
      <c r="R107" s="85">
        <v>1898.0</v>
      </c>
      <c r="S107" s="87"/>
      <c r="T107" s="8"/>
      <c r="U107" s="8"/>
      <c r="V107" s="29"/>
    </row>
    <row r="108">
      <c r="A108" s="6">
        <v>45489.0</v>
      </c>
      <c r="B108" s="8" t="s">
        <v>5180</v>
      </c>
      <c r="C108" s="12" t="s">
        <v>5181</v>
      </c>
      <c r="D108" s="100" t="s">
        <v>5182</v>
      </c>
      <c r="E108" s="89" t="s">
        <v>3307</v>
      </c>
      <c r="F108" s="89">
        <v>2.6</v>
      </c>
      <c r="G108" s="87"/>
      <c r="H108" s="87">
        <v>435000.0</v>
      </c>
      <c r="I108" s="83">
        <v>295912.0</v>
      </c>
      <c r="J108" s="132">
        <f t="shared" si="2"/>
        <v>139088</v>
      </c>
      <c r="K108" s="8" t="s">
        <v>5183</v>
      </c>
      <c r="L108" s="8" t="s">
        <v>3306</v>
      </c>
      <c r="M108" s="8" t="s">
        <v>66</v>
      </c>
      <c r="N108" s="8" t="s">
        <v>66</v>
      </c>
      <c r="O108" s="8" t="s">
        <v>66</v>
      </c>
      <c r="P108" s="85">
        <v>3.0</v>
      </c>
      <c r="Q108" s="86">
        <v>3.0</v>
      </c>
      <c r="R108" s="85">
        <v>1482.0</v>
      </c>
      <c r="S108" s="87"/>
      <c r="T108" s="8"/>
      <c r="U108" s="8"/>
      <c r="V108" s="29"/>
    </row>
    <row r="109">
      <c r="A109" s="6">
        <v>45489.0</v>
      </c>
      <c r="B109" s="8" t="s">
        <v>5184</v>
      </c>
      <c r="C109" s="12" t="s">
        <v>5185</v>
      </c>
      <c r="D109" s="100" t="s">
        <v>5186</v>
      </c>
      <c r="E109" s="89" t="s">
        <v>3307</v>
      </c>
      <c r="F109" s="89">
        <v>5.25</v>
      </c>
      <c r="G109" s="87"/>
      <c r="H109" s="87">
        <v>530000.0</v>
      </c>
      <c r="I109" s="83">
        <v>460000.0</v>
      </c>
      <c r="J109" s="132">
        <f t="shared" si="2"/>
        <v>70000</v>
      </c>
      <c r="K109" s="8"/>
      <c r="L109" s="8" t="s">
        <v>3306</v>
      </c>
      <c r="M109" s="8" t="s">
        <v>66</v>
      </c>
      <c r="N109" s="8" t="s">
        <v>2900</v>
      </c>
      <c r="O109" s="8" t="s">
        <v>2900</v>
      </c>
      <c r="P109" s="85">
        <v>3.0</v>
      </c>
      <c r="Q109" s="86">
        <v>3.0</v>
      </c>
      <c r="R109" s="85">
        <v>2142.0</v>
      </c>
      <c r="S109" s="87" t="s">
        <v>5187</v>
      </c>
      <c r="T109" s="8"/>
      <c r="U109" s="8"/>
      <c r="V109" s="29"/>
    </row>
    <row r="110">
      <c r="A110" s="6">
        <v>45488.0</v>
      </c>
      <c r="B110" s="8" t="s">
        <v>5188</v>
      </c>
      <c r="C110" s="12" t="s">
        <v>5189</v>
      </c>
      <c r="D110" s="100" t="s">
        <v>5190</v>
      </c>
      <c r="E110" s="89" t="s">
        <v>3307</v>
      </c>
      <c r="F110" s="89">
        <v>2.75</v>
      </c>
      <c r="G110" s="87"/>
      <c r="H110" s="87">
        <v>440000.0</v>
      </c>
      <c r="I110" s="83">
        <v>402000.0</v>
      </c>
      <c r="J110" s="132">
        <f t="shared" si="2"/>
        <v>38000</v>
      </c>
      <c r="K110" s="8" t="s">
        <v>5191</v>
      </c>
      <c r="L110" s="8" t="s">
        <v>3314</v>
      </c>
      <c r="M110" s="8" t="s">
        <v>66</v>
      </c>
      <c r="N110" s="8" t="s">
        <v>66</v>
      </c>
      <c r="O110" s="8" t="s">
        <v>66</v>
      </c>
      <c r="P110" s="85">
        <v>5.0</v>
      </c>
      <c r="Q110" s="86">
        <v>4.0</v>
      </c>
      <c r="R110" s="85">
        <v>2479.0</v>
      </c>
      <c r="S110" s="87"/>
      <c r="T110" s="8"/>
      <c r="U110" s="8"/>
      <c r="V110" s="29"/>
    </row>
    <row r="111">
      <c r="A111" s="6">
        <v>45488.0</v>
      </c>
      <c r="B111" s="8" t="s">
        <v>5192</v>
      </c>
      <c r="C111" s="12" t="s">
        <v>5193</v>
      </c>
      <c r="D111" s="100" t="s">
        <v>5194</v>
      </c>
      <c r="E111" s="89" t="s">
        <v>3307</v>
      </c>
      <c r="F111" s="89">
        <v>2.19</v>
      </c>
      <c r="G111" s="87"/>
      <c r="H111" s="87">
        <v>484900.0</v>
      </c>
      <c r="I111" s="83">
        <v>376910.0</v>
      </c>
      <c r="J111" s="132">
        <f t="shared" si="2"/>
        <v>107990</v>
      </c>
      <c r="K111" s="8" t="s">
        <v>5195</v>
      </c>
      <c r="L111" s="8" t="s">
        <v>3306</v>
      </c>
      <c r="M111" s="8" t="s">
        <v>66</v>
      </c>
      <c r="N111" s="8" t="s">
        <v>66</v>
      </c>
      <c r="O111" s="8" t="s">
        <v>66</v>
      </c>
      <c r="P111" s="85">
        <v>3.0</v>
      </c>
      <c r="Q111" s="86">
        <v>3.0</v>
      </c>
      <c r="R111" s="85">
        <v>1939.0</v>
      </c>
      <c r="S111" s="87"/>
      <c r="T111" s="8"/>
      <c r="U111" s="8"/>
      <c r="V111" s="29"/>
    </row>
    <row r="112">
      <c r="A112" s="6">
        <v>45488.0</v>
      </c>
      <c r="B112" s="8" t="s">
        <v>5196</v>
      </c>
      <c r="C112" s="12" t="s">
        <v>5197</v>
      </c>
      <c r="D112" s="100" t="s">
        <v>5198</v>
      </c>
      <c r="E112" s="89" t="s">
        <v>3307</v>
      </c>
      <c r="F112" s="89">
        <v>4.25</v>
      </c>
      <c r="G112" s="87"/>
      <c r="H112" s="87">
        <v>485000.0</v>
      </c>
      <c r="I112" s="83">
        <v>259885.0</v>
      </c>
      <c r="J112" s="199">
        <f t="shared" si="2"/>
        <v>225115</v>
      </c>
      <c r="K112" s="8"/>
      <c r="L112" s="8" t="s">
        <v>3306</v>
      </c>
      <c r="M112" s="8" t="s">
        <v>2900</v>
      </c>
      <c r="N112" s="8" t="s">
        <v>2900</v>
      </c>
      <c r="O112" s="8" t="s">
        <v>2900</v>
      </c>
      <c r="P112" s="85">
        <v>4.0</v>
      </c>
      <c r="Q112" s="86">
        <v>3.0</v>
      </c>
      <c r="R112" s="85">
        <v>2875.0</v>
      </c>
      <c r="S112" s="87" t="s">
        <v>5199</v>
      </c>
      <c r="T112" s="8"/>
      <c r="U112" s="8"/>
      <c r="V112" s="29"/>
    </row>
    <row r="113">
      <c r="A113" s="6">
        <v>45488.0</v>
      </c>
      <c r="B113" s="8" t="s">
        <v>5200</v>
      </c>
      <c r="C113" s="12" t="s">
        <v>5201</v>
      </c>
      <c r="D113" s="100" t="s">
        <v>5202</v>
      </c>
      <c r="E113" s="89" t="s">
        <v>3307</v>
      </c>
      <c r="F113" s="89">
        <v>4.75</v>
      </c>
      <c r="G113" s="87"/>
      <c r="H113" s="87">
        <v>625000.0</v>
      </c>
      <c r="I113" s="83">
        <v>551680.0</v>
      </c>
      <c r="J113" s="132">
        <f t="shared" si="2"/>
        <v>73320</v>
      </c>
      <c r="K113" s="8" t="s">
        <v>5203</v>
      </c>
      <c r="L113" s="8" t="s">
        <v>3558</v>
      </c>
      <c r="M113" s="8" t="s">
        <v>66</v>
      </c>
      <c r="N113" s="8" t="s">
        <v>66</v>
      </c>
      <c r="O113" s="8" t="s">
        <v>66</v>
      </c>
      <c r="P113" s="85">
        <v>5.0</v>
      </c>
      <c r="Q113" s="86">
        <v>3.0</v>
      </c>
      <c r="R113" s="85">
        <v>3188.0</v>
      </c>
      <c r="S113" s="87" t="s">
        <v>3838</v>
      </c>
      <c r="T113" s="8"/>
      <c r="U113" s="8"/>
      <c r="V113" s="29"/>
    </row>
    <row r="114">
      <c r="A114" s="6">
        <v>45488.0</v>
      </c>
      <c r="B114" s="8" t="s">
        <v>3685</v>
      </c>
      <c r="C114" s="12" t="s">
        <v>5204</v>
      </c>
      <c r="D114" s="100" t="s">
        <v>5205</v>
      </c>
      <c r="E114" s="89" t="s">
        <v>3307</v>
      </c>
      <c r="F114" s="89">
        <v>2.75</v>
      </c>
      <c r="G114" s="87"/>
      <c r="H114" s="87">
        <v>450000.0</v>
      </c>
      <c r="I114" s="83">
        <v>316946.0</v>
      </c>
      <c r="J114" s="132">
        <f t="shared" si="2"/>
        <v>133054</v>
      </c>
      <c r="K114" s="8" t="s">
        <v>3424</v>
      </c>
      <c r="L114" s="8" t="s">
        <v>3306</v>
      </c>
      <c r="M114" s="8" t="s">
        <v>66</v>
      </c>
      <c r="N114" s="8" t="s">
        <v>66</v>
      </c>
      <c r="O114" s="8" t="s">
        <v>66</v>
      </c>
      <c r="P114" s="85">
        <v>4.0</v>
      </c>
      <c r="Q114" s="86">
        <v>4.0</v>
      </c>
      <c r="R114" s="85">
        <v>2398.0</v>
      </c>
      <c r="S114" s="87"/>
      <c r="T114" s="8"/>
      <c r="U114" s="8"/>
      <c r="V114" s="29"/>
    </row>
    <row r="115">
      <c r="A115" s="6">
        <v>45488.0</v>
      </c>
      <c r="B115" s="8" t="s">
        <v>5206</v>
      </c>
      <c r="C115" s="12" t="s">
        <v>5207</v>
      </c>
      <c r="D115" s="100" t="s">
        <v>5208</v>
      </c>
      <c r="E115" s="89" t="s">
        <v>3307</v>
      </c>
      <c r="F115" s="89">
        <v>2.5</v>
      </c>
      <c r="G115" s="87"/>
      <c r="H115" s="87">
        <v>439900.0</v>
      </c>
      <c r="I115" s="83">
        <v>375227.0</v>
      </c>
      <c r="J115" s="132">
        <f t="shared" si="2"/>
        <v>64673</v>
      </c>
      <c r="K115" s="8" t="s">
        <v>5209</v>
      </c>
      <c r="L115" s="8" t="s">
        <v>3306</v>
      </c>
      <c r="M115" s="8" t="s">
        <v>66</v>
      </c>
      <c r="N115" s="8" t="s">
        <v>66</v>
      </c>
      <c r="O115" s="8" t="s">
        <v>66</v>
      </c>
      <c r="P115" s="85">
        <v>4.0</v>
      </c>
      <c r="Q115" s="86">
        <v>3.0</v>
      </c>
      <c r="R115" s="85">
        <v>1994.0</v>
      </c>
      <c r="S115" s="87"/>
      <c r="T115" s="8"/>
      <c r="U115" s="8"/>
      <c r="V115" s="29"/>
    </row>
    <row r="116">
      <c r="A116" s="6">
        <v>45485.0</v>
      </c>
      <c r="B116" s="8" t="s">
        <v>3342</v>
      </c>
      <c r="C116" s="12" t="s">
        <v>5210</v>
      </c>
      <c r="D116" s="100" t="s">
        <v>5211</v>
      </c>
      <c r="E116" s="89" t="s">
        <v>3307</v>
      </c>
      <c r="F116" s="89">
        <v>5.75</v>
      </c>
      <c r="G116" s="87"/>
      <c r="H116" s="87">
        <v>575000.0</v>
      </c>
      <c r="I116" s="83">
        <v>471000.0</v>
      </c>
      <c r="J116" s="132">
        <f t="shared" si="2"/>
        <v>104000</v>
      </c>
      <c r="K116" s="8" t="s">
        <v>5212</v>
      </c>
      <c r="L116" s="8" t="s">
        <v>3314</v>
      </c>
      <c r="M116" s="8" t="s">
        <v>66</v>
      </c>
      <c r="N116" s="8" t="s">
        <v>2900</v>
      </c>
      <c r="O116" s="8" t="s">
        <v>2900</v>
      </c>
      <c r="P116" s="85">
        <v>5.0</v>
      </c>
      <c r="Q116" s="86">
        <v>4.0</v>
      </c>
      <c r="R116" s="85">
        <v>2838.0</v>
      </c>
      <c r="S116" s="87">
        <v>210.0</v>
      </c>
      <c r="T116" s="8"/>
      <c r="U116" s="8"/>
      <c r="V116" s="29"/>
    </row>
    <row r="117">
      <c r="A117" s="6">
        <v>45485.0</v>
      </c>
      <c r="B117" s="8" t="s">
        <v>4866</v>
      </c>
      <c r="C117" s="12" t="s">
        <v>5214</v>
      </c>
      <c r="D117" s="100" t="s">
        <v>5215</v>
      </c>
      <c r="E117" s="89" t="s">
        <v>3307</v>
      </c>
      <c r="F117" s="89">
        <v>2.25</v>
      </c>
      <c r="G117" s="87"/>
      <c r="H117" s="87">
        <v>460000.0</v>
      </c>
      <c r="I117" s="83">
        <v>363009.0</v>
      </c>
      <c r="J117" s="132">
        <f t="shared" si="2"/>
        <v>96991</v>
      </c>
      <c r="K117" s="8" t="s">
        <v>5216</v>
      </c>
      <c r="L117" s="8" t="s">
        <v>3306</v>
      </c>
      <c r="M117" s="8" t="s">
        <v>66</v>
      </c>
      <c r="N117" s="8" t="s">
        <v>66</v>
      </c>
      <c r="O117" s="8" t="s">
        <v>66</v>
      </c>
      <c r="P117" s="85">
        <v>3.0</v>
      </c>
      <c r="Q117" s="86">
        <v>3.0</v>
      </c>
      <c r="R117" s="85">
        <v>2570.0</v>
      </c>
      <c r="S117" s="87" t="s">
        <v>5217</v>
      </c>
      <c r="T117" s="8"/>
      <c r="U117" s="8"/>
      <c r="V117" s="29"/>
    </row>
    <row r="118">
      <c r="A118" s="6">
        <v>45485.0</v>
      </c>
      <c r="B118" s="8" t="s">
        <v>4950</v>
      </c>
      <c r="C118" s="12" t="s">
        <v>5218</v>
      </c>
      <c r="D118" s="100" t="s">
        <v>5219</v>
      </c>
      <c r="E118" s="89" t="s">
        <v>3307</v>
      </c>
      <c r="F118" s="89">
        <v>2.75</v>
      </c>
      <c r="G118" s="87"/>
      <c r="H118" s="87">
        <v>185000.0</v>
      </c>
      <c r="I118" s="83">
        <v>159126.0</v>
      </c>
      <c r="J118" s="132">
        <f t="shared" si="2"/>
        <v>25874</v>
      </c>
      <c r="K118" s="8" t="s">
        <v>5220</v>
      </c>
      <c r="L118" s="8" t="s">
        <v>3306</v>
      </c>
      <c r="M118" s="8" t="s">
        <v>66</v>
      </c>
      <c r="N118" s="8" t="s">
        <v>66</v>
      </c>
      <c r="O118" s="8"/>
      <c r="P118" s="85">
        <v>2.0</v>
      </c>
      <c r="Q118" s="86">
        <v>1.0</v>
      </c>
      <c r="R118" s="85">
        <v>869.0</v>
      </c>
      <c r="S118" s="87">
        <v>364.0</v>
      </c>
      <c r="T118" s="8"/>
      <c r="U118" s="8"/>
      <c r="V118" s="29"/>
    </row>
    <row r="119">
      <c r="A119" s="6">
        <v>45485.0</v>
      </c>
      <c r="B119" s="8" t="s">
        <v>3925</v>
      </c>
      <c r="C119" s="12" t="s">
        <v>5221</v>
      </c>
      <c r="D119" s="100" t="s">
        <v>5222</v>
      </c>
      <c r="E119" s="89" t="s">
        <v>3307</v>
      </c>
      <c r="F119" s="89">
        <v>2.25</v>
      </c>
      <c r="G119" s="87"/>
      <c r="H119" s="87">
        <v>725000.0</v>
      </c>
      <c r="I119" s="83">
        <v>428743.0</v>
      </c>
      <c r="J119" s="199">
        <f t="shared" si="2"/>
        <v>296257</v>
      </c>
      <c r="K119" s="8"/>
      <c r="L119" s="8" t="s">
        <v>3306</v>
      </c>
      <c r="M119" s="8" t="s">
        <v>2900</v>
      </c>
      <c r="N119" s="8" t="s">
        <v>2900</v>
      </c>
      <c r="O119" s="8" t="s">
        <v>2900</v>
      </c>
      <c r="P119" s="85">
        <v>3.0</v>
      </c>
      <c r="Q119" s="86">
        <v>3.0</v>
      </c>
      <c r="R119" s="85">
        <v>3330.0</v>
      </c>
      <c r="S119" s="87">
        <v>125.0</v>
      </c>
      <c r="T119" s="8"/>
      <c r="U119" s="8"/>
      <c r="V119" s="29"/>
    </row>
    <row r="120">
      <c r="A120" s="6">
        <v>45485.0</v>
      </c>
      <c r="B120" s="8" t="s">
        <v>5223</v>
      </c>
      <c r="C120" s="12" t="s">
        <v>5224</v>
      </c>
      <c r="D120" s="100" t="s">
        <v>5225</v>
      </c>
      <c r="E120" s="89" t="s">
        <v>3307</v>
      </c>
      <c r="F120" s="89">
        <v>4.99</v>
      </c>
      <c r="G120" s="87"/>
      <c r="H120" s="87">
        <v>415000.0</v>
      </c>
      <c r="I120" s="83">
        <v>412578.0</v>
      </c>
      <c r="J120" s="132">
        <f t="shared" si="2"/>
        <v>2422</v>
      </c>
      <c r="K120" s="8"/>
      <c r="L120" s="8" t="s">
        <v>3314</v>
      </c>
      <c r="M120" s="8" t="s">
        <v>66</v>
      </c>
      <c r="N120" s="8" t="s">
        <v>66</v>
      </c>
      <c r="O120" s="8" t="s">
        <v>66</v>
      </c>
      <c r="P120" s="85">
        <v>3.0</v>
      </c>
      <c r="Q120" s="86">
        <v>2.0</v>
      </c>
      <c r="R120" s="85">
        <v>1313.0</v>
      </c>
      <c r="S120" s="87"/>
      <c r="T120" s="8"/>
      <c r="U120" s="8"/>
      <c r="V120" s="29"/>
    </row>
    <row r="121">
      <c r="A121" s="6">
        <v>45484.0</v>
      </c>
      <c r="B121" s="8" t="s">
        <v>3627</v>
      </c>
      <c r="C121" s="12" t="s">
        <v>5226</v>
      </c>
      <c r="D121" s="100" t="s">
        <v>5227</v>
      </c>
      <c r="E121" s="89" t="s">
        <v>3307</v>
      </c>
      <c r="F121" s="89">
        <v>2.75</v>
      </c>
      <c r="G121" s="87"/>
      <c r="H121" s="87">
        <v>522000.0</v>
      </c>
      <c r="I121" s="83">
        <v>376650.0</v>
      </c>
      <c r="J121" s="132">
        <f t="shared" si="2"/>
        <v>145350</v>
      </c>
      <c r="K121" s="8" t="s">
        <v>5228</v>
      </c>
      <c r="L121" s="8" t="s">
        <v>3314</v>
      </c>
      <c r="M121" s="8" t="s">
        <v>66</v>
      </c>
      <c r="N121" s="8" t="s">
        <v>66</v>
      </c>
      <c r="O121" s="8" t="s">
        <v>66</v>
      </c>
      <c r="P121" s="85">
        <v>5.0</v>
      </c>
      <c r="Q121" s="86">
        <v>3.0</v>
      </c>
      <c r="R121" s="85">
        <v>2311.0</v>
      </c>
      <c r="S121" s="87"/>
      <c r="T121" s="8"/>
      <c r="U121" s="8"/>
      <c r="V121" s="29"/>
    </row>
    <row r="122">
      <c r="A122" s="6">
        <v>45484.0</v>
      </c>
      <c r="B122" s="8" t="s">
        <v>5229</v>
      </c>
      <c r="C122" s="12" t="s">
        <v>5230</v>
      </c>
      <c r="D122" s="100" t="s">
        <v>5231</v>
      </c>
      <c r="E122" s="89" t="s">
        <v>3307</v>
      </c>
      <c r="F122" s="89">
        <v>2.25</v>
      </c>
      <c r="G122" s="87"/>
      <c r="H122" s="87">
        <v>1300000.0</v>
      </c>
      <c r="I122" s="83">
        <v>769000.0</v>
      </c>
      <c r="J122" s="199">
        <f t="shared" si="2"/>
        <v>531000</v>
      </c>
      <c r="K122" s="8"/>
      <c r="L122" s="8" t="s">
        <v>3306</v>
      </c>
      <c r="M122" s="8" t="s">
        <v>2900</v>
      </c>
      <c r="N122" s="8" t="s">
        <v>2900</v>
      </c>
      <c r="O122" s="8" t="s">
        <v>2900</v>
      </c>
      <c r="P122" s="85">
        <v>4.0</v>
      </c>
      <c r="Q122" s="86">
        <v>4.0</v>
      </c>
      <c r="R122" s="85">
        <v>5125.0</v>
      </c>
      <c r="S122" s="87">
        <v>880.0</v>
      </c>
      <c r="T122" s="8"/>
      <c r="U122" s="8"/>
      <c r="V122" s="29"/>
    </row>
    <row r="123">
      <c r="A123" s="6">
        <v>45484.0</v>
      </c>
      <c r="B123" s="8" t="s">
        <v>5005</v>
      </c>
      <c r="C123" s="12" t="s">
        <v>5232</v>
      </c>
      <c r="D123" s="100" t="s">
        <v>5233</v>
      </c>
      <c r="E123" s="89" t="s">
        <v>3307</v>
      </c>
      <c r="F123" s="89">
        <v>4.3</v>
      </c>
      <c r="G123" s="87"/>
      <c r="H123" s="87">
        <v>395000.0</v>
      </c>
      <c r="I123" s="83">
        <v>319707.0</v>
      </c>
      <c r="J123" s="132">
        <f t="shared" si="2"/>
        <v>75293</v>
      </c>
      <c r="K123" s="8" t="s">
        <v>5234</v>
      </c>
      <c r="L123" s="8" t="s">
        <v>3306</v>
      </c>
      <c r="M123" s="8" t="s">
        <v>66</v>
      </c>
      <c r="N123" s="8" t="s">
        <v>66</v>
      </c>
      <c r="O123" s="8" t="s">
        <v>66</v>
      </c>
      <c r="P123" s="85">
        <v>3.0</v>
      </c>
      <c r="Q123" s="86">
        <v>3.0</v>
      </c>
      <c r="R123" s="85">
        <v>1439.0</v>
      </c>
      <c r="S123" s="87" t="s">
        <v>5235</v>
      </c>
      <c r="T123" s="8"/>
      <c r="U123" s="8"/>
      <c r="V123" s="29"/>
    </row>
    <row r="124">
      <c r="A124" s="6">
        <v>45483.0</v>
      </c>
      <c r="B124" s="8" t="s">
        <v>4255</v>
      </c>
      <c r="C124" s="12" t="s">
        <v>5236</v>
      </c>
      <c r="D124" s="100" t="s">
        <v>5237</v>
      </c>
      <c r="E124" s="89" t="s">
        <v>3307</v>
      </c>
      <c r="F124" s="89">
        <v>2.37</v>
      </c>
      <c r="G124" s="87"/>
      <c r="H124" s="87">
        <v>550000.0</v>
      </c>
      <c r="I124" s="83">
        <v>405000.0</v>
      </c>
      <c r="J124" s="132">
        <f t="shared" si="2"/>
        <v>145000</v>
      </c>
      <c r="K124" s="8" t="s">
        <v>5238</v>
      </c>
      <c r="L124" s="8" t="s">
        <v>3306</v>
      </c>
      <c r="M124" s="8" t="s">
        <v>66</v>
      </c>
      <c r="N124" s="8" t="s">
        <v>2900</v>
      </c>
      <c r="O124" s="8" t="s">
        <v>2900</v>
      </c>
      <c r="P124" s="85">
        <v>2.0</v>
      </c>
      <c r="Q124" s="86">
        <v>2.0</v>
      </c>
      <c r="R124" s="85">
        <v>3084.0</v>
      </c>
      <c r="S124" s="87"/>
      <c r="T124" s="8"/>
      <c r="U124" s="8"/>
      <c r="V124" s="29"/>
    </row>
    <row r="125">
      <c r="A125" s="6">
        <v>45483.0</v>
      </c>
      <c r="B125" s="8" t="s">
        <v>5239</v>
      </c>
      <c r="C125" s="12" t="s">
        <v>5240</v>
      </c>
      <c r="D125" s="100" t="s">
        <v>5241</v>
      </c>
      <c r="E125" s="89" t="s">
        <v>3307</v>
      </c>
      <c r="F125" s="89">
        <v>3.75</v>
      </c>
      <c r="G125" s="87"/>
      <c r="H125" s="87">
        <v>475000.0</v>
      </c>
      <c r="I125" s="83">
        <v>276304.0</v>
      </c>
      <c r="J125" s="199">
        <f t="shared" si="2"/>
        <v>198696</v>
      </c>
      <c r="K125" s="8"/>
      <c r="L125" s="8" t="s">
        <v>3306</v>
      </c>
      <c r="M125" s="8" t="s">
        <v>2900</v>
      </c>
      <c r="N125" s="8" t="s">
        <v>2900</v>
      </c>
      <c r="O125" s="8" t="s">
        <v>2900</v>
      </c>
      <c r="P125" s="85">
        <v>3.0</v>
      </c>
      <c r="Q125" s="86">
        <v>3.0</v>
      </c>
      <c r="R125" s="85">
        <v>2266.0</v>
      </c>
      <c r="S125" s="87"/>
      <c r="T125" s="8"/>
      <c r="U125" s="8"/>
      <c r="V125" s="29"/>
    </row>
    <row r="126">
      <c r="A126" s="6">
        <v>45483.0</v>
      </c>
      <c r="B126" s="8" t="s">
        <v>5013</v>
      </c>
      <c r="C126" s="12" t="s">
        <v>5242</v>
      </c>
      <c r="D126" s="100" t="s">
        <v>5243</v>
      </c>
      <c r="E126" s="89" t="s">
        <v>3307</v>
      </c>
      <c r="F126" s="89">
        <v>3.12</v>
      </c>
      <c r="G126" s="87"/>
      <c r="H126" s="87">
        <v>490000.0</v>
      </c>
      <c r="I126" s="83">
        <v>481487.0</v>
      </c>
      <c r="J126" s="132">
        <f t="shared" si="2"/>
        <v>8513</v>
      </c>
      <c r="K126" s="8" t="s">
        <v>5244</v>
      </c>
      <c r="L126" s="8" t="s">
        <v>3306</v>
      </c>
      <c r="M126" s="8" t="s">
        <v>66</v>
      </c>
      <c r="N126" s="8" t="s">
        <v>66</v>
      </c>
      <c r="O126" s="8" t="s">
        <v>66</v>
      </c>
      <c r="P126" s="85">
        <v>3.0</v>
      </c>
      <c r="Q126" s="86">
        <v>3.0</v>
      </c>
      <c r="R126" s="85">
        <v>3525.0</v>
      </c>
      <c r="S126" s="87"/>
      <c r="T126" s="8"/>
      <c r="U126" s="8"/>
      <c r="V126" s="29"/>
    </row>
    <row r="127">
      <c r="A127" s="6">
        <v>45483.0</v>
      </c>
      <c r="B127" s="8" t="s">
        <v>5245</v>
      </c>
      <c r="C127" s="12" t="s">
        <v>5246</v>
      </c>
      <c r="D127" s="100" t="s">
        <v>5247</v>
      </c>
      <c r="E127" s="89" t="s">
        <v>3307</v>
      </c>
      <c r="F127" s="89">
        <v>2.25</v>
      </c>
      <c r="G127" s="87"/>
      <c r="H127" s="87">
        <v>490000.0</v>
      </c>
      <c r="I127" s="83">
        <v>387460.0</v>
      </c>
      <c r="J127" s="132">
        <f t="shared" si="2"/>
        <v>102540</v>
      </c>
      <c r="K127" s="8" t="s">
        <v>5248</v>
      </c>
      <c r="L127" s="8" t="s">
        <v>3306</v>
      </c>
      <c r="M127" s="8" t="s">
        <v>66</v>
      </c>
      <c r="N127" s="8" t="s">
        <v>66</v>
      </c>
      <c r="O127" s="8" t="s">
        <v>66</v>
      </c>
      <c r="P127" s="85">
        <v>4.0</v>
      </c>
      <c r="Q127" s="86">
        <v>3.0</v>
      </c>
      <c r="R127" s="85">
        <v>2895.0</v>
      </c>
      <c r="S127" s="87"/>
      <c r="T127" s="8"/>
      <c r="U127" s="8"/>
      <c r="V127" s="29"/>
    </row>
    <row r="128">
      <c r="A128" s="6">
        <v>45483.0</v>
      </c>
      <c r="B128" s="8" t="s">
        <v>5249</v>
      </c>
      <c r="C128" s="12" t="s">
        <v>5250</v>
      </c>
      <c r="D128" s="100" t="s">
        <v>5251</v>
      </c>
      <c r="E128" s="89" t="s">
        <v>3307</v>
      </c>
      <c r="F128" s="89">
        <v>3.12</v>
      </c>
      <c r="G128" s="87"/>
      <c r="H128" s="87">
        <v>850000.0</v>
      </c>
      <c r="I128" s="83">
        <v>678000.0</v>
      </c>
      <c r="J128" s="199">
        <f t="shared" si="2"/>
        <v>172000</v>
      </c>
      <c r="K128" s="8"/>
      <c r="L128" s="8" t="s">
        <v>3306</v>
      </c>
      <c r="M128" s="8" t="s">
        <v>2900</v>
      </c>
      <c r="N128" s="8" t="s">
        <v>2900</v>
      </c>
      <c r="O128" s="8" t="s">
        <v>2900</v>
      </c>
      <c r="P128" s="85">
        <v>4.0</v>
      </c>
      <c r="Q128" s="86">
        <v>5.0</v>
      </c>
      <c r="R128" s="85">
        <v>5938.0</v>
      </c>
      <c r="S128" s="87">
        <v>95.0</v>
      </c>
      <c r="T128" s="8"/>
      <c r="U128" s="8"/>
      <c r="V128" s="29"/>
    </row>
    <row r="129">
      <c r="A129" s="6">
        <v>45483.0</v>
      </c>
      <c r="B129" s="8" t="s">
        <v>5252</v>
      </c>
      <c r="C129" s="12" t="s">
        <v>5253</v>
      </c>
      <c r="D129" s="100" t="s">
        <v>5254</v>
      </c>
      <c r="E129" s="89" t="s">
        <v>3307</v>
      </c>
      <c r="F129" s="89">
        <v>2.25</v>
      </c>
      <c r="G129" s="87"/>
      <c r="H129" s="87">
        <v>775000.0</v>
      </c>
      <c r="I129" s="83">
        <v>227424.0</v>
      </c>
      <c r="J129" s="199">
        <f t="shared" si="2"/>
        <v>547576</v>
      </c>
      <c r="K129" s="8"/>
      <c r="L129" s="8" t="s">
        <v>3306</v>
      </c>
      <c r="M129" s="8" t="s">
        <v>2900</v>
      </c>
      <c r="N129" s="8" t="s">
        <v>2900</v>
      </c>
      <c r="O129" s="8" t="s">
        <v>2900</v>
      </c>
      <c r="P129" s="85">
        <v>4.0</v>
      </c>
      <c r="Q129" s="86">
        <v>4.0</v>
      </c>
      <c r="R129" s="85">
        <v>4752.0</v>
      </c>
      <c r="S129" s="87" t="s">
        <v>3838</v>
      </c>
      <c r="T129" s="8"/>
      <c r="U129" s="8"/>
      <c r="V129" s="29"/>
    </row>
    <row r="130">
      <c r="A130" s="6">
        <v>45481.0</v>
      </c>
      <c r="B130" s="8" t="s">
        <v>4197</v>
      </c>
      <c r="C130" s="12" t="s">
        <v>5255</v>
      </c>
      <c r="D130" s="100" t="s">
        <v>5256</v>
      </c>
      <c r="E130" s="89" t="s">
        <v>3307</v>
      </c>
      <c r="F130" s="89">
        <v>6.25</v>
      </c>
      <c r="G130" s="87"/>
      <c r="H130" s="87">
        <v>325000.0</v>
      </c>
      <c r="I130" s="83">
        <v>179000.0</v>
      </c>
      <c r="J130" s="132">
        <f t="shared" si="2"/>
        <v>146000</v>
      </c>
      <c r="K130" s="8" t="s">
        <v>5257</v>
      </c>
      <c r="L130" s="8" t="s">
        <v>3314</v>
      </c>
      <c r="M130" s="8" t="s">
        <v>66</v>
      </c>
      <c r="N130" s="8" t="s">
        <v>66</v>
      </c>
      <c r="O130" s="8" t="s">
        <v>2900</v>
      </c>
      <c r="P130" s="85">
        <v>2.0</v>
      </c>
      <c r="Q130" s="86">
        <v>1.0</v>
      </c>
      <c r="R130" s="85">
        <v>1248.0</v>
      </c>
      <c r="S130" s="87"/>
      <c r="T130" s="8"/>
      <c r="U130" s="8"/>
      <c r="V130" s="29"/>
    </row>
    <row r="131">
      <c r="A131" s="6">
        <v>45481.0</v>
      </c>
      <c r="B131" s="8" t="s">
        <v>3338</v>
      </c>
      <c r="C131" s="12" t="s">
        <v>5258</v>
      </c>
      <c r="D131" s="100" t="s">
        <v>5259</v>
      </c>
      <c r="E131" s="89" t="s">
        <v>3307</v>
      </c>
      <c r="F131" s="89">
        <v>4.25</v>
      </c>
      <c r="G131" s="87"/>
      <c r="H131" s="87">
        <v>939000.0</v>
      </c>
      <c r="I131" s="83">
        <v>537000.0</v>
      </c>
      <c r="J131" s="199">
        <f t="shared" si="2"/>
        <v>402000</v>
      </c>
      <c r="K131" s="8"/>
      <c r="L131" s="8" t="s">
        <v>3306</v>
      </c>
      <c r="M131" s="8" t="s">
        <v>2900</v>
      </c>
      <c r="N131" s="8" t="s">
        <v>2900</v>
      </c>
      <c r="O131" s="8" t="s">
        <v>2900</v>
      </c>
      <c r="P131" s="85">
        <v>6.0</v>
      </c>
      <c r="Q131" s="86">
        <v>4.0</v>
      </c>
      <c r="R131" s="85">
        <v>5016.0</v>
      </c>
      <c r="S131" s="87" t="s">
        <v>5260</v>
      </c>
      <c r="T131" s="8"/>
      <c r="U131" s="8"/>
      <c r="V131" s="29"/>
    </row>
    <row r="132">
      <c r="A132" s="6">
        <v>45481.0</v>
      </c>
      <c r="B132" s="8" t="s">
        <v>3381</v>
      </c>
      <c r="C132" s="12" t="s">
        <v>5261</v>
      </c>
      <c r="D132" s="100" t="s">
        <v>5262</v>
      </c>
      <c r="E132" s="89" t="s">
        <v>3307</v>
      </c>
      <c r="F132" s="89">
        <v>2.5</v>
      </c>
      <c r="G132" s="87"/>
      <c r="H132" s="87">
        <v>350000.0</v>
      </c>
      <c r="I132" s="83">
        <v>313677.0</v>
      </c>
      <c r="J132" s="132">
        <f t="shared" si="2"/>
        <v>36323</v>
      </c>
      <c r="K132" s="8" t="s">
        <v>5263</v>
      </c>
      <c r="L132" s="8" t="s">
        <v>3306</v>
      </c>
      <c r="M132" s="8" t="s">
        <v>66</v>
      </c>
      <c r="N132" s="8" t="s">
        <v>66</v>
      </c>
      <c r="O132" s="8" t="s">
        <v>66</v>
      </c>
      <c r="P132" s="85">
        <v>3.0</v>
      </c>
      <c r="Q132" s="86">
        <v>1.0</v>
      </c>
      <c r="R132" s="85">
        <v>924.0</v>
      </c>
      <c r="S132" s="87"/>
      <c r="T132" s="8"/>
      <c r="U132" s="8"/>
      <c r="V132" s="29"/>
    </row>
    <row r="133">
      <c r="A133" s="6">
        <v>45478.0</v>
      </c>
      <c r="B133" s="8" t="s">
        <v>5264</v>
      </c>
      <c r="C133" s="12" t="s">
        <v>5265</v>
      </c>
      <c r="D133" s="100" t="s">
        <v>5266</v>
      </c>
      <c r="E133" s="89" t="s">
        <v>3307</v>
      </c>
      <c r="F133" s="89">
        <v>3.99</v>
      </c>
      <c r="G133" s="87"/>
      <c r="H133" s="87">
        <v>380000.0</v>
      </c>
      <c r="I133" s="83">
        <v>352000.0</v>
      </c>
      <c r="J133" s="132">
        <f t="shared" si="2"/>
        <v>28000</v>
      </c>
      <c r="K133" s="8" t="s">
        <v>5267</v>
      </c>
      <c r="L133" s="8" t="s">
        <v>3314</v>
      </c>
      <c r="M133" s="8" t="s">
        <v>66</v>
      </c>
      <c r="N133" s="8" t="s">
        <v>66</v>
      </c>
      <c r="O133" s="8" t="s">
        <v>66</v>
      </c>
      <c r="P133" s="85">
        <v>2.0</v>
      </c>
      <c r="Q133" s="86">
        <v>3.0</v>
      </c>
      <c r="R133" s="85">
        <v>1454.0</v>
      </c>
      <c r="S133" s="87">
        <v>114.0</v>
      </c>
      <c r="T133" s="8"/>
      <c r="U133" s="8"/>
      <c r="V133" s="29"/>
    </row>
    <row r="134">
      <c r="A134" s="6">
        <v>45478.0</v>
      </c>
      <c r="B134" s="8" t="s">
        <v>5268</v>
      </c>
      <c r="C134" s="12" t="s">
        <v>5269</v>
      </c>
      <c r="D134" s="100" t="s">
        <v>5270</v>
      </c>
      <c r="E134" s="89" t="s">
        <v>3307</v>
      </c>
      <c r="F134" s="89">
        <v>2.75</v>
      </c>
      <c r="G134" s="87"/>
      <c r="H134" s="87">
        <v>520000.0</v>
      </c>
      <c r="I134" s="83">
        <v>328925.0</v>
      </c>
      <c r="J134" s="199">
        <f t="shared" si="2"/>
        <v>191075</v>
      </c>
      <c r="K134" s="8"/>
      <c r="L134" s="8" t="s">
        <v>3306</v>
      </c>
      <c r="M134" s="8" t="s">
        <v>2900</v>
      </c>
      <c r="N134" s="8" t="s">
        <v>2900</v>
      </c>
      <c r="O134" s="8" t="s">
        <v>2900</v>
      </c>
      <c r="P134" s="85">
        <v>4.0</v>
      </c>
      <c r="Q134" s="86">
        <v>3.0</v>
      </c>
      <c r="R134" s="85">
        <v>4419.0</v>
      </c>
      <c r="S134" s="87"/>
      <c r="T134" s="8"/>
      <c r="U134" s="8"/>
      <c r="V134" s="29"/>
    </row>
    <row r="135">
      <c r="A135" s="6">
        <v>45478.0</v>
      </c>
      <c r="B135" s="8" t="s">
        <v>5271</v>
      </c>
      <c r="C135" s="12" t="s">
        <v>5272</v>
      </c>
      <c r="D135" s="100" t="s">
        <v>5273</v>
      </c>
      <c r="E135" s="89" t="s">
        <v>3307</v>
      </c>
      <c r="F135" s="89">
        <v>2.65</v>
      </c>
      <c r="G135" s="87"/>
      <c r="H135" s="87">
        <v>598000.0</v>
      </c>
      <c r="I135" s="83">
        <v>455800.0</v>
      </c>
      <c r="J135" s="132">
        <f t="shared" si="2"/>
        <v>142200</v>
      </c>
      <c r="K135" s="8" t="s">
        <v>5274</v>
      </c>
      <c r="L135" s="8" t="s">
        <v>3306</v>
      </c>
      <c r="M135" s="8" t="s">
        <v>66</v>
      </c>
      <c r="N135" s="8" t="s">
        <v>66</v>
      </c>
      <c r="O135" s="8" t="s">
        <v>66</v>
      </c>
      <c r="P135" s="85">
        <v>4.0</v>
      </c>
      <c r="Q135" s="86">
        <v>4.0</v>
      </c>
      <c r="R135" s="85">
        <v>3018.0</v>
      </c>
      <c r="S135" s="87">
        <v>112.0</v>
      </c>
      <c r="T135" s="8"/>
      <c r="U135" s="8"/>
      <c r="V135" s="29"/>
    </row>
    <row r="136">
      <c r="A136" s="6">
        <v>45476.0</v>
      </c>
      <c r="B136" s="8" t="s">
        <v>5275</v>
      </c>
      <c r="C136" s="12" t="s">
        <v>5276</v>
      </c>
      <c r="D136" s="100" t="s">
        <v>5277</v>
      </c>
      <c r="E136" s="89" t="s">
        <v>3307</v>
      </c>
      <c r="F136" s="89">
        <v>2.99</v>
      </c>
      <c r="G136" s="87"/>
      <c r="H136" s="87">
        <v>715000.0</v>
      </c>
      <c r="I136" s="83">
        <v>555000.0</v>
      </c>
      <c r="J136" s="199">
        <f t="shared" si="2"/>
        <v>160000</v>
      </c>
      <c r="K136" s="8"/>
      <c r="L136" s="8" t="s">
        <v>3306</v>
      </c>
      <c r="M136" s="8" t="s">
        <v>2900</v>
      </c>
      <c r="N136" s="8" t="s">
        <v>2900</v>
      </c>
      <c r="O136" s="8" t="s">
        <v>2900</v>
      </c>
      <c r="P136" s="85">
        <v>4.0</v>
      </c>
      <c r="Q136" s="86">
        <v>4.0</v>
      </c>
      <c r="R136" s="85">
        <v>3975.0</v>
      </c>
      <c r="S136" s="87">
        <v>86.0</v>
      </c>
      <c r="T136" s="8"/>
      <c r="U136" s="8"/>
      <c r="V136" s="29"/>
    </row>
    <row r="137">
      <c r="A137" s="6">
        <v>45476.0</v>
      </c>
      <c r="B137" s="8" t="s">
        <v>5278</v>
      </c>
      <c r="C137" s="12" t="s">
        <v>5279</v>
      </c>
      <c r="D137" s="100" t="s">
        <v>5280</v>
      </c>
      <c r="E137" s="89" t="s">
        <v>3307</v>
      </c>
      <c r="F137" s="89">
        <v>4.5</v>
      </c>
      <c r="G137" s="87"/>
      <c r="H137" s="87">
        <v>412000.0</v>
      </c>
      <c r="I137" s="83">
        <v>387980.0</v>
      </c>
      <c r="J137" s="132">
        <f t="shared" si="2"/>
        <v>24020</v>
      </c>
      <c r="K137" s="8"/>
      <c r="L137" s="8" t="s">
        <v>3306</v>
      </c>
      <c r="M137" s="8" t="s">
        <v>66</v>
      </c>
      <c r="N137" s="8" t="s">
        <v>2900</v>
      </c>
      <c r="O137" s="8" t="s">
        <v>2900</v>
      </c>
      <c r="P137" s="85">
        <v>3.0</v>
      </c>
      <c r="Q137" s="86">
        <v>2.0</v>
      </c>
      <c r="R137" s="85">
        <v>1689.0</v>
      </c>
      <c r="S137" s="87"/>
      <c r="T137" s="8"/>
      <c r="U137" s="8"/>
      <c r="V137" s="29"/>
    </row>
    <row r="138">
      <c r="A138" s="6">
        <v>45476.0</v>
      </c>
      <c r="B138" s="8" t="s">
        <v>3303</v>
      </c>
      <c r="C138" s="12" t="s">
        <v>5281</v>
      </c>
      <c r="D138" s="100" t="s">
        <v>5282</v>
      </c>
      <c r="E138" s="89" t="s">
        <v>3307</v>
      </c>
      <c r="F138" s="89">
        <v>2.87</v>
      </c>
      <c r="G138" s="87"/>
      <c r="H138" s="87">
        <v>625000.0</v>
      </c>
      <c r="I138" s="83">
        <v>329000.0</v>
      </c>
      <c r="J138" s="199">
        <f t="shared" si="2"/>
        <v>296000</v>
      </c>
      <c r="K138" s="8"/>
      <c r="L138" s="8" t="s">
        <v>3306</v>
      </c>
      <c r="M138" s="8" t="s">
        <v>2900</v>
      </c>
      <c r="N138" s="8" t="s">
        <v>2900</v>
      </c>
      <c r="O138" s="8" t="s">
        <v>2900</v>
      </c>
      <c r="P138" s="85">
        <v>4.0</v>
      </c>
      <c r="Q138" s="86">
        <v>3.0</v>
      </c>
      <c r="R138" s="85">
        <v>3340.0</v>
      </c>
      <c r="S138" s="87"/>
      <c r="T138" s="8"/>
      <c r="U138" s="8"/>
      <c r="V138" s="29"/>
    </row>
    <row r="139">
      <c r="A139" s="6">
        <v>45474.0</v>
      </c>
      <c r="B139" s="8" t="s">
        <v>5283</v>
      </c>
      <c r="C139" s="12" t="s">
        <v>5284</v>
      </c>
      <c r="D139" s="100" t="s">
        <v>5285</v>
      </c>
      <c r="E139" s="89" t="s">
        <v>3307</v>
      </c>
      <c r="F139" s="89">
        <v>4.25</v>
      </c>
      <c r="G139" s="87"/>
      <c r="H139" s="87">
        <v>280000.0</v>
      </c>
      <c r="I139" s="83">
        <v>100067.0</v>
      </c>
      <c r="J139" s="199">
        <f t="shared" si="2"/>
        <v>179933</v>
      </c>
      <c r="K139" s="8"/>
      <c r="L139" s="8" t="s">
        <v>3851</v>
      </c>
      <c r="M139" s="8" t="s">
        <v>2900</v>
      </c>
      <c r="N139" s="8" t="s">
        <v>2900</v>
      </c>
      <c r="O139" s="8" t="s">
        <v>2900</v>
      </c>
      <c r="P139" s="85">
        <v>3.0</v>
      </c>
      <c r="Q139" s="86">
        <v>2.0</v>
      </c>
      <c r="R139" s="85">
        <v>1228.0</v>
      </c>
      <c r="S139" s="87">
        <v>350.0</v>
      </c>
      <c r="T139" s="8"/>
      <c r="U139" s="8"/>
      <c r="V139" s="29"/>
    </row>
    <row r="140">
      <c r="A140" s="6">
        <v>45474.0</v>
      </c>
      <c r="B140" s="8" t="s">
        <v>5286</v>
      </c>
      <c r="C140" s="12" t="s">
        <v>5287</v>
      </c>
      <c r="D140" s="100" t="s">
        <v>5288</v>
      </c>
      <c r="E140" s="89" t="s">
        <v>3307</v>
      </c>
      <c r="F140" s="89">
        <v>2.25</v>
      </c>
      <c r="G140" s="87"/>
      <c r="H140" s="87">
        <v>915000.0</v>
      </c>
      <c r="I140" s="83">
        <v>507000.0</v>
      </c>
      <c r="J140" s="199">
        <f t="shared" si="2"/>
        <v>408000</v>
      </c>
      <c r="K140" s="8"/>
      <c r="L140" s="8" t="s">
        <v>3306</v>
      </c>
      <c r="M140" s="8" t="s">
        <v>2900</v>
      </c>
      <c r="N140" s="8" t="s">
        <v>2900</v>
      </c>
      <c r="O140" s="8" t="s">
        <v>2900</v>
      </c>
      <c r="P140" s="85">
        <v>4.0</v>
      </c>
      <c r="Q140" s="86">
        <v>3.0</v>
      </c>
      <c r="R140" s="85">
        <v>2400.0</v>
      </c>
      <c r="S140" s="87" t="s">
        <v>4821</v>
      </c>
      <c r="T140" s="8"/>
      <c r="U140" s="8"/>
      <c r="V140" s="29"/>
    </row>
    <row r="141">
      <c r="A141" s="6">
        <v>45474.0</v>
      </c>
      <c r="B141" s="8" t="s">
        <v>5289</v>
      </c>
      <c r="C141" s="12" t="s">
        <v>5290</v>
      </c>
      <c r="D141" s="100" t="s">
        <v>5291</v>
      </c>
      <c r="E141" s="89" t="s">
        <v>3307</v>
      </c>
      <c r="F141" s="89">
        <v>4.75</v>
      </c>
      <c r="G141" s="87"/>
      <c r="H141" s="87">
        <v>530000.0</v>
      </c>
      <c r="I141" s="83">
        <v>469890.0</v>
      </c>
      <c r="J141" s="132">
        <f t="shared" si="2"/>
        <v>60110</v>
      </c>
      <c r="K141" s="8"/>
      <c r="L141" s="8" t="s">
        <v>3314</v>
      </c>
      <c r="M141" s="8" t="s">
        <v>66</v>
      </c>
      <c r="N141" s="8" t="s">
        <v>66</v>
      </c>
      <c r="O141" s="8" t="s">
        <v>66</v>
      </c>
      <c r="P141" s="85">
        <v>5.0</v>
      </c>
      <c r="Q141" s="86">
        <v>3.0</v>
      </c>
      <c r="R141" s="85">
        <v>3128.0</v>
      </c>
      <c r="S141" s="87"/>
      <c r="T141" s="8"/>
      <c r="U141" s="8"/>
      <c r="V141" s="29"/>
    </row>
    <row r="142">
      <c r="A142" s="6">
        <v>45474.0</v>
      </c>
      <c r="B142" s="8" t="s">
        <v>5292</v>
      </c>
      <c r="C142" s="12" t="s">
        <v>5293</v>
      </c>
      <c r="D142" s="100" t="s">
        <v>5294</v>
      </c>
      <c r="E142" s="89" t="s">
        <v>3307</v>
      </c>
      <c r="F142" s="89">
        <v>2.25</v>
      </c>
      <c r="G142" s="87"/>
      <c r="H142" s="87">
        <v>485000.0</v>
      </c>
      <c r="I142" s="83">
        <v>301000.0</v>
      </c>
      <c r="J142" s="199">
        <f t="shared" si="2"/>
        <v>184000</v>
      </c>
      <c r="K142" s="8"/>
      <c r="L142" s="8" t="s">
        <v>3306</v>
      </c>
      <c r="M142" s="8" t="s">
        <v>2900</v>
      </c>
      <c r="N142" s="8" t="s">
        <v>2900</v>
      </c>
      <c r="O142" s="8" t="s">
        <v>2900</v>
      </c>
      <c r="P142" s="85">
        <v>4.0</v>
      </c>
      <c r="Q142" s="86">
        <v>2.0</v>
      </c>
      <c r="R142" s="85">
        <v>2584.0</v>
      </c>
      <c r="S142" s="87"/>
      <c r="T142" s="8"/>
      <c r="U142" s="8"/>
      <c r="V142" s="29"/>
    </row>
    <row r="143">
      <c r="A143" s="6">
        <v>45474.0</v>
      </c>
      <c r="B143" s="8" t="s">
        <v>5295</v>
      </c>
      <c r="C143" s="12" t="s">
        <v>5296</v>
      </c>
      <c r="D143" s="100" t="s">
        <v>5297</v>
      </c>
      <c r="E143" s="89" t="s">
        <v>3307</v>
      </c>
      <c r="F143" s="89">
        <v>4.8</v>
      </c>
      <c r="G143" s="87"/>
      <c r="H143" s="87">
        <v>499900.0</v>
      </c>
      <c r="I143" s="83">
        <v>472170.0</v>
      </c>
      <c r="J143" s="132">
        <f t="shared" si="2"/>
        <v>27730</v>
      </c>
      <c r="K143" s="8" t="s">
        <v>5298</v>
      </c>
      <c r="L143" s="8" t="s">
        <v>3306</v>
      </c>
      <c r="M143" s="8" t="s">
        <v>66</v>
      </c>
      <c r="N143" s="8" t="s">
        <v>2900</v>
      </c>
      <c r="O143" s="8" t="s">
        <v>2900</v>
      </c>
      <c r="P143" s="85">
        <v>3.0</v>
      </c>
      <c r="Q143" s="86">
        <v>2.0</v>
      </c>
      <c r="R143" s="85">
        <v>2856.0</v>
      </c>
      <c r="S143" s="87"/>
      <c r="T143" s="8"/>
      <c r="U143" s="8"/>
      <c r="V143" s="29"/>
    </row>
    <row r="144">
      <c r="A144" s="6">
        <v>45474.0</v>
      </c>
      <c r="B144" s="8" t="s">
        <v>3387</v>
      </c>
      <c r="C144" s="12" t="s">
        <v>5299</v>
      </c>
      <c r="D144" s="100" t="s">
        <v>5300</v>
      </c>
      <c r="E144" s="89" t="s">
        <v>3307</v>
      </c>
      <c r="F144" s="89">
        <v>3.0</v>
      </c>
      <c r="G144" s="87"/>
      <c r="H144" s="87">
        <v>515000.0</v>
      </c>
      <c r="I144" s="83">
        <v>475868.0</v>
      </c>
      <c r="J144" s="132">
        <f t="shared" si="2"/>
        <v>39132</v>
      </c>
      <c r="K144" s="8"/>
      <c r="L144" s="8" t="s">
        <v>3306</v>
      </c>
      <c r="M144" s="8" t="s">
        <v>66</v>
      </c>
      <c r="N144" s="8" t="s">
        <v>66</v>
      </c>
      <c r="O144" s="8" t="s">
        <v>66</v>
      </c>
      <c r="P144" s="85">
        <v>4.0</v>
      </c>
      <c r="Q144" s="86">
        <v>3.0</v>
      </c>
      <c r="R144" s="85">
        <v>2544.0</v>
      </c>
      <c r="S144" s="87"/>
      <c r="T144" s="8"/>
      <c r="U144" s="8"/>
      <c r="V144" s="29"/>
    </row>
    <row r="145">
      <c r="A145" s="6">
        <v>45471.0</v>
      </c>
      <c r="B145" s="8" t="s">
        <v>4571</v>
      </c>
      <c r="C145" s="12" t="s">
        <v>5301</v>
      </c>
      <c r="D145" s="100" t="s">
        <v>5302</v>
      </c>
      <c r="E145" s="89" t="s">
        <v>3307</v>
      </c>
      <c r="F145" s="89">
        <v>2.75</v>
      </c>
      <c r="G145" s="87"/>
      <c r="H145" s="87">
        <v>425000.0</v>
      </c>
      <c r="I145" s="83">
        <v>274641.0</v>
      </c>
      <c r="J145" s="199">
        <f t="shared" si="2"/>
        <v>150359</v>
      </c>
      <c r="K145" s="8"/>
      <c r="L145" s="8" t="s">
        <v>3306</v>
      </c>
      <c r="M145" s="8" t="s">
        <v>2900</v>
      </c>
      <c r="N145" s="8" t="s">
        <v>2900</v>
      </c>
      <c r="O145" s="8" t="s">
        <v>2900</v>
      </c>
      <c r="P145" s="85">
        <v>4.0</v>
      </c>
      <c r="Q145" s="86">
        <v>3.0</v>
      </c>
      <c r="R145" s="85">
        <v>2106.0</v>
      </c>
      <c r="S145" s="87"/>
      <c r="T145" s="8"/>
      <c r="U145" s="8"/>
      <c r="V145" s="29"/>
    </row>
    <row r="146">
      <c r="A146" s="6">
        <v>45471.0</v>
      </c>
      <c r="B146" s="8" t="s">
        <v>5303</v>
      </c>
      <c r="C146" s="12" t="s">
        <v>5304</v>
      </c>
      <c r="D146" s="100" t="s">
        <v>5305</v>
      </c>
      <c r="E146" s="89" t="s">
        <v>3307</v>
      </c>
      <c r="F146" s="89">
        <v>4.75</v>
      </c>
      <c r="G146" s="87"/>
      <c r="H146" s="87">
        <v>378000.0</v>
      </c>
      <c r="I146" s="83">
        <v>340408.0</v>
      </c>
      <c r="J146" s="132">
        <f t="shared" si="2"/>
        <v>37592</v>
      </c>
      <c r="K146" s="8" t="s">
        <v>5306</v>
      </c>
      <c r="L146" s="8" t="s">
        <v>3306</v>
      </c>
      <c r="M146" s="8" t="s">
        <v>66</v>
      </c>
      <c r="N146" s="8" t="s">
        <v>2900</v>
      </c>
      <c r="O146" s="8" t="s">
        <v>2900</v>
      </c>
      <c r="P146" s="85">
        <v>3.0</v>
      </c>
      <c r="Q146" s="86">
        <v>3.0</v>
      </c>
      <c r="R146" s="85">
        <v>2066.0</v>
      </c>
      <c r="S146" s="87">
        <v>175.0</v>
      </c>
      <c r="T146" s="8"/>
      <c r="U146" s="8"/>
      <c r="V146" s="29"/>
    </row>
    <row r="147">
      <c r="A147" s="6">
        <v>45471.0</v>
      </c>
      <c r="B147" s="8" t="s">
        <v>5307</v>
      </c>
      <c r="C147" s="12" t="s">
        <v>5308</v>
      </c>
      <c r="D147" s="100" t="s">
        <v>5309</v>
      </c>
      <c r="E147" s="89" t="s">
        <v>3307</v>
      </c>
      <c r="F147" s="89">
        <v>3.5</v>
      </c>
      <c r="G147" s="87"/>
      <c r="H147" s="87">
        <v>512954.0</v>
      </c>
      <c r="I147" s="83">
        <v>228418.0</v>
      </c>
      <c r="J147" s="199">
        <f t="shared" si="2"/>
        <v>284536</v>
      </c>
      <c r="K147" s="8"/>
      <c r="L147" s="8" t="s">
        <v>3306</v>
      </c>
      <c r="M147" s="8" t="s">
        <v>2900</v>
      </c>
      <c r="N147" s="8" t="s">
        <v>2900</v>
      </c>
      <c r="O147" s="8" t="s">
        <v>2900</v>
      </c>
      <c r="P147" s="85">
        <v>5.0</v>
      </c>
      <c r="Q147" s="86">
        <v>4.0</v>
      </c>
      <c r="R147" s="85">
        <v>2834.0</v>
      </c>
      <c r="S147" s="97"/>
      <c r="T147" s="8"/>
      <c r="U147" s="8"/>
      <c r="V147" s="29"/>
    </row>
    <row r="148">
      <c r="A148" s="6">
        <v>45471.0</v>
      </c>
      <c r="B148" s="8" t="s">
        <v>5310</v>
      </c>
      <c r="C148" s="12" t="s">
        <v>5311</v>
      </c>
      <c r="D148" s="100" t="s">
        <v>5312</v>
      </c>
      <c r="E148" s="89" t="s">
        <v>3307</v>
      </c>
      <c r="F148" s="89">
        <v>6.0</v>
      </c>
      <c r="G148" s="87"/>
      <c r="H148" s="87">
        <v>675000.0</v>
      </c>
      <c r="I148" s="83">
        <v>588312.0</v>
      </c>
      <c r="J148" s="132">
        <f t="shared" si="2"/>
        <v>86688</v>
      </c>
      <c r="K148" s="8" t="s">
        <v>5313</v>
      </c>
      <c r="L148" s="8" t="s">
        <v>3306</v>
      </c>
      <c r="M148" s="8" t="s">
        <v>66</v>
      </c>
      <c r="N148" s="8" t="s">
        <v>2900</v>
      </c>
      <c r="O148" s="8" t="s">
        <v>2900</v>
      </c>
      <c r="P148" s="85">
        <v>5.0</v>
      </c>
      <c r="Q148" s="86">
        <v>4.0</v>
      </c>
      <c r="R148" s="85">
        <v>3995.0</v>
      </c>
      <c r="S148" s="97"/>
      <c r="T148" s="8"/>
      <c r="U148" s="8"/>
      <c r="V148" s="29"/>
    </row>
    <row r="149">
      <c r="A149" s="6">
        <v>45470.0</v>
      </c>
      <c r="B149" s="8" t="s">
        <v>3903</v>
      </c>
      <c r="C149" s="12" t="s">
        <v>5314</v>
      </c>
      <c r="D149" s="100" t="s">
        <v>5315</v>
      </c>
      <c r="E149" s="89" t="s">
        <v>3307</v>
      </c>
      <c r="F149" s="89">
        <v>2.75</v>
      </c>
      <c r="G149" s="87"/>
      <c r="H149" s="87">
        <v>425000.0</v>
      </c>
      <c r="I149" s="83">
        <v>350891.0</v>
      </c>
      <c r="J149" s="132">
        <f t="shared" si="2"/>
        <v>74109</v>
      </c>
      <c r="K149" s="8" t="s">
        <v>5316</v>
      </c>
      <c r="L149" s="8" t="s">
        <v>3306</v>
      </c>
      <c r="M149" s="8" t="s">
        <v>66</v>
      </c>
      <c r="N149" s="8" t="s">
        <v>66</v>
      </c>
      <c r="O149" s="8" t="s">
        <v>66</v>
      </c>
      <c r="P149" s="85">
        <v>4.0</v>
      </c>
      <c r="Q149" s="86">
        <v>3.0</v>
      </c>
      <c r="R149" s="85">
        <v>2274.0</v>
      </c>
      <c r="S149" s="97"/>
      <c r="T149" s="8"/>
      <c r="U149" s="8"/>
      <c r="V149" s="29"/>
    </row>
    <row r="150">
      <c r="A150" s="6">
        <v>45470.0</v>
      </c>
      <c r="B150" s="8" t="s">
        <v>4793</v>
      </c>
      <c r="C150" s="12" t="s">
        <v>5317</v>
      </c>
      <c r="D150" s="100" t="s">
        <v>5318</v>
      </c>
      <c r="E150" s="89" t="s">
        <v>3307</v>
      </c>
      <c r="F150" s="89">
        <v>2.5</v>
      </c>
      <c r="G150" s="87"/>
      <c r="H150" s="87">
        <v>420000.0</v>
      </c>
      <c r="I150" s="83">
        <v>376894.0</v>
      </c>
      <c r="J150" s="132">
        <f t="shared" si="2"/>
        <v>43106</v>
      </c>
      <c r="K150" s="8" t="s">
        <v>5319</v>
      </c>
      <c r="L150" s="8" t="s">
        <v>3306</v>
      </c>
      <c r="M150" s="8" t="s">
        <v>66</v>
      </c>
      <c r="N150" s="8" t="s">
        <v>66</v>
      </c>
      <c r="O150" s="8" t="s">
        <v>66</v>
      </c>
      <c r="P150" s="85">
        <v>3.0</v>
      </c>
      <c r="Q150" s="86">
        <v>2.0</v>
      </c>
      <c r="R150" s="85">
        <v>1726.0</v>
      </c>
      <c r="S150" s="97"/>
      <c r="T150" s="8"/>
      <c r="U150" s="8"/>
      <c r="V150" s="29"/>
    </row>
    <row r="151">
      <c r="A151" s="6">
        <v>45470.0</v>
      </c>
      <c r="B151" s="8" t="s">
        <v>5320</v>
      </c>
      <c r="C151" s="12" t="s">
        <v>5321</v>
      </c>
      <c r="D151" s="100" t="s">
        <v>5322</v>
      </c>
      <c r="E151" s="89" t="s">
        <v>3307</v>
      </c>
      <c r="F151" s="89">
        <v>4.0</v>
      </c>
      <c r="G151" s="87"/>
      <c r="H151" s="87">
        <v>499900.0</v>
      </c>
      <c r="I151" s="83">
        <v>460861.0</v>
      </c>
      <c r="J151" s="132">
        <f t="shared" si="2"/>
        <v>39039</v>
      </c>
      <c r="K151" s="8" t="s">
        <v>5323</v>
      </c>
      <c r="L151" s="8" t="s">
        <v>3306</v>
      </c>
      <c r="M151" s="8" t="s">
        <v>66</v>
      </c>
      <c r="N151" s="8" t="s">
        <v>66</v>
      </c>
      <c r="O151" s="8" t="s">
        <v>66</v>
      </c>
      <c r="P151" s="85">
        <v>4.0</v>
      </c>
      <c r="Q151" s="86">
        <v>3.0</v>
      </c>
      <c r="R151" s="85">
        <v>2002.0</v>
      </c>
      <c r="S151" s="97"/>
      <c r="T151" s="8"/>
      <c r="U151" s="8"/>
      <c r="V151" s="29"/>
    </row>
    <row r="152">
      <c r="A152" s="6">
        <v>45469.0</v>
      </c>
      <c r="B152" s="8" t="s">
        <v>3685</v>
      </c>
      <c r="C152" s="12" t="s">
        <v>5324</v>
      </c>
      <c r="D152" s="100" t="s">
        <v>5325</v>
      </c>
      <c r="E152" s="89" t="s">
        <v>3307</v>
      </c>
      <c r="F152" s="89">
        <v>3.0</v>
      </c>
      <c r="G152" s="87"/>
      <c r="H152" s="87">
        <v>735000.0</v>
      </c>
      <c r="I152" s="83">
        <v>545166.0</v>
      </c>
      <c r="J152" s="199">
        <f t="shared" si="2"/>
        <v>189834</v>
      </c>
      <c r="K152" s="8"/>
      <c r="L152" s="8" t="s">
        <v>3306</v>
      </c>
      <c r="M152" s="8" t="s">
        <v>2900</v>
      </c>
      <c r="N152" s="8" t="s">
        <v>2900</v>
      </c>
      <c r="O152" s="8" t="s">
        <v>2900</v>
      </c>
      <c r="P152" s="85">
        <v>6.0</v>
      </c>
      <c r="Q152" s="86">
        <v>4.0</v>
      </c>
      <c r="R152" s="85">
        <v>4304.0</v>
      </c>
      <c r="S152" s="97"/>
      <c r="T152" s="8"/>
      <c r="U152" s="8"/>
      <c r="V152" s="29"/>
    </row>
    <row r="153">
      <c r="A153" s="6">
        <v>45469.0</v>
      </c>
      <c r="B153" s="8" t="s">
        <v>6067</v>
      </c>
      <c r="C153" s="12" t="s">
        <v>5327</v>
      </c>
      <c r="D153" s="100" t="s">
        <v>5328</v>
      </c>
      <c r="E153" s="89" t="s">
        <v>3307</v>
      </c>
      <c r="F153" s="89">
        <v>3.0</v>
      </c>
      <c r="G153" s="87"/>
      <c r="H153" s="87">
        <v>635000.0</v>
      </c>
      <c r="I153" s="83">
        <v>566855.0</v>
      </c>
      <c r="J153" s="132">
        <f t="shared" si="2"/>
        <v>68145</v>
      </c>
      <c r="K153" s="8" t="s">
        <v>5329</v>
      </c>
      <c r="L153" s="8" t="s">
        <v>3306</v>
      </c>
      <c r="M153" s="8" t="s">
        <v>66</v>
      </c>
      <c r="N153" s="8" t="s">
        <v>66</v>
      </c>
      <c r="O153" s="8" t="s">
        <v>66</v>
      </c>
      <c r="P153" s="85">
        <v>6.0</v>
      </c>
      <c r="Q153" s="86">
        <v>4.0</v>
      </c>
      <c r="R153" s="85">
        <v>3254.0</v>
      </c>
      <c r="S153" s="97"/>
      <c r="T153" s="8"/>
      <c r="U153" s="8"/>
      <c r="V153" s="29"/>
    </row>
    <row r="154">
      <c r="A154" s="6">
        <v>45469.0</v>
      </c>
      <c r="B154" s="8" t="s">
        <v>5330</v>
      </c>
      <c r="C154" s="12" t="s">
        <v>5331</v>
      </c>
      <c r="D154" s="100" t="s">
        <v>5332</v>
      </c>
      <c r="E154" s="89" t="s">
        <v>3307</v>
      </c>
      <c r="F154" s="89">
        <v>2.25</v>
      </c>
      <c r="G154" s="87"/>
      <c r="H154" s="87">
        <v>679000.0</v>
      </c>
      <c r="I154" s="83">
        <v>476000.0</v>
      </c>
      <c r="J154" s="199">
        <f t="shared" si="2"/>
        <v>203000</v>
      </c>
      <c r="K154" s="8"/>
      <c r="L154" s="8" t="s">
        <v>3306</v>
      </c>
      <c r="M154" s="8" t="s">
        <v>2900</v>
      </c>
      <c r="N154" s="8" t="s">
        <v>2900</v>
      </c>
      <c r="O154" s="8" t="s">
        <v>2900</v>
      </c>
      <c r="P154" s="85">
        <v>5.0</v>
      </c>
      <c r="Q154" s="86">
        <v>4.0</v>
      </c>
      <c r="R154" s="85">
        <v>3788.0</v>
      </c>
      <c r="S154" s="97"/>
      <c r="T154" s="8"/>
      <c r="U154" s="8"/>
      <c r="V154" s="29"/>
    </row>
    <row r="155">
      <c r="A155" s="6">
        <v>45469.0</v>
      </c>
      <c r="B155" s="8" t="s">
        <v>3329</v>
      </c>
      <c r="C155" s="12" t="s">
        <v>5333</v>
      </c>
      <c r="D155" s="100" t="s">
        <v>5334</v>
      </c>
      <c r="E155" s="89" t="s">
        <v>3307</v>
      </c>
      <c r="F155" s="89">
        <v>2.75</v>
      </c>
      <c r="G155" s="87"/>
      <c r="H155" s="87">
        <v>425000.0</v>
      </c>
      <c r="I155" s="83">
        <v>289500.0</v>
      </c>
      <c r="J155" s="132">
        <f t="shared" si="2"/>
        <v>135500</v>
      </c>
      <c r="K155" s="8" t="s">
        <v>5335</v>
      </c>
      <c r="L155" s="8" t="s">
        <v>3306</v>
      </c>
      <c r="M155" s="8" t="s">
        <v>66</v>
      </c>
      <c r="N155" s="8" t="s">
        <v>66</v>
      </c>
      <c r="O155" s="8" t="s">
        <v>66</v>
      </c>
      <c r="P155" s="85">
        <v>3.0</v>
      </c>
      <c r="Q155" s="86">
        <v>3.0</v>
      </c>
      <c r="R155" s="85">
        <v>1612.0</v>
      </c>
      <c r="S155" s="97"/>
      <c r="T155" s="8"/>
      <c r="U155" s="8"/>
      <c r="V155" s="29"/>
    </row>
    <row r="156">
      <c r="A156" s="6">
        <v>45468.0</v>
      </c>
      <c r="B156" s="8" t="s">
        <v>3464</v>
      </c>
      <c r="C156" s="12" t="s">
        <v>5336</v>
      </c>
      <c r="D156" s="100" t="s">
        <v>5337</v>
      </c>
      <c r="E156" s="89" t="s">
        <v>3307</v>
      </c>
      <c r="F156" s="89">
        <v>2.62</v>
      </c>
      <c r="G156" s="87"/>
      <c r="H156" s="87">
        <v>365000.0</v>
      </c>
      <c r="I156" s="83">
        <v>333000.0</v>
      </c>
      <c r="J156" s="132">
        <f t="shared" si="2"/>
        <v>32000</v>
      </c>
      <c r="K156" s="8" t="s">
        <v>5338</v>
      </c>
      <c r="L156" s="8" t="s">
        <v>3306</v>
      </c>
      <c r="M156" s="8" t="s">
        <v>66</v>
      </c>
      <c r="N156" s="8" t="s">
        <v>66</v>
      </c>
      <c r="O156" s="8" t="s">
        <v>66</v>
      </c>
      <c r="P156" s="85">
        <v>3.0</v>
      </c>
      <c r="Q156" s="86">
        <v>3.0</v>
      </c>
      <c r="R156" s="85">
        <v>1602.0</v>
      </c>
      <c r="S156" s="87">
        <v>185.0</v>
      </c>
      <c r="T156" s="8"/>
      <c r="U156" s="8"/>
      <c r="V156" s="29"/>
    </row>
    <row r="157">
      <c r="A157" s="6">
        <v>45468.0</v>
      </c>
      <c r="B157" s="8" t="s">
        <v>3342</v>
      </c>
      <c r="C157" s="12" t="s">
        <v>5339</v>
      </c>
      <c r="D157" s="100" t="s">
        <v>5340</v>
      </c>
      <c r="E157" s="89" t="s">
        <v>3307</v>
      </c>
      <c r="F157" s="89">
        <v>5.25</v>
      </c>
      <c r="G157" s="87"/>
      <c r="H157" s="87">
        <v>333000.0</v>
      </c>
      <c r="I157" s="83">
        <v>305000.0</v>
      </c>
      <c r="J157" s="132">
        <f t="shared" si="2"/>
        <v>28000</v>
      </c>
      <c r="K157" s="8" t="s">
        <v>5341</v>
      </c>
      <c r="L157" s="8" t="s">
        <v>3314</v>
      </c>
      <c r="M157" s="8" t="s">
        <v>66</v>
      </c>
      <c r="N157" s="8" t="s">
        <v>66</v>
      </c>
      <c r="O157" s="8" t="s">
        <v>66</v>
      </c>
      <c r="P157" s="85">
        <v>3.0</v>
      </c>
      <c r="Q157" s="86">
        <v>1.0</v>
      </c>
      <c r="R157" s="85">
        <v>984.0</v>
      </c>
      <c r="S157" s="97"/>
      <c r="T157" s="8"/>
      <c r="U157" s="8"/>
      <c r="V157" s="29"/>
    </row>
    <row r="158">
      <c r="A158" s="6">
        <v>45467.0</v>
      </c>
      <c r="B158" s="8" t="s">
        <v>5342</v>
      </c>
      <c r="C158" s="12" t="s">
        <v>5343</v>
      </c>
      <c r="D158" s="100" t="s">
        <v>5344</v>
      </c>
      <c r="E158" s="89" t="s">
        <v>3307</v>
      </c>
      <c r="F158" s="89">
        <v>2.75</v>
      </c>
      <c r="G158" s="87"/>
      <c r="H158" s="87">
        <v>530000.0</v>
      </c>
      <c r="I158" s="83">
        <v>329000.0</v>
      </c>
      <c r="J158" s="199">
        <f t="shared" si="2"/>
        <v>201000</v>
      </c>
      <c r="K158" s="8"/>
      <c r="L158" s="8" t="s">
        <v>3306</v>
      </c>
      <c r="M158" s="8" t="s">
        <v>2900</v>
      </c>
      <c r="N158" s="8" t="s">
        <v>2900</v>
      </c>
      <c r="O158" s="8" t="s">
        <v>2900</v>
      </c>
      <c r="P158" s="85">
        <v>4.0</v>
      </c>
      <c r="Q158" s="86">
        <v>3.0</v>
      </c>
      <c r="R158" s="85">
        <v>2326.0</v>
      </c>
      <c r="S158" s="97"/>
      <c r="T158" s="8"/>
      <c r="U158" s="8"/>
      <c r="V158" s="29"/>
      <c r="W158" s="8" t="s">
        <v>5150</v>
      </c>
    </row>
    <row r="159">
      <c r="A159" s="6">
        <v>45467.0</v>
      </c>
      <c r="B159" s="8" t="s">
        <v>5013</v>
      </c>
      <c r="C159" s="12" t="s">
        <v>5345</v>
      </c>
      <c r="D159" s="100" t="s">
        <v>5346</v>
      </c>
      <c r="E159" s="89" t="s">
        <v>3307</v>
      </c>
      <c r="F159" s="89">
        <v>2.25</v>
      </c>
      <c r="G159" s="87"/>
      <c r="H159" s="87">
        <v>700000.0</v>
      </c>
      <c r="I159" s="83">
        <v>290697.0</v>
      </c>
      <c r="J159" s="199">
        <f t="shared" si="2"/>
        <v>409303</v>
      </c>
      <c r="K159" s="8"/>
      <c r="L159" s="8" t="s">
        <v>3306</v>
      </c>
      <c r="M159" s="8" t="s">
        <v>2900</v>
      </c>
      <c r="N159" s="8" t="s">
        <v>2900</v>
      </c>
      <c r="O159" s="8" t="s">
        <v>2900</v>
      </c>
      <c r="P159" s="85">
        <v>5.0</v>
      </c>
      <c r="Q159" s="86">
        <v>4.0</v>
      </c>
      <c r="R159" s="85">
        <v>3768.0</v>
      </c>
      <c r="S159" s="97"/>
      <c r="T159" s="8"/>
      <c r="U159" s="8"/>
      <c r="V159" s="29"/>
    </row>
    <row r="160">
      <c r="A160" s="6">
        <v>45467.0</v>
      </c>
      <c r="B160" s="8" t="s">
        <v>5347</v>
      </c>
      <c r="C160" s="12" t="s">
        <v>5348</v>
      </c>
      <c r="D160" s="100" t="s">
        <v>5349</v>
      </c>
      <c r="E160" s="89" t="s">
        <v>3307</v>
      </c>
      <c r="F160" s="89">
        <v>2.75</v>
      </c>
      <c r="G160" s="87"/>
      <c r="H160" s="87">
        <v>1390000.0</v>
      </c>
      <c r="I160" s="83">
        <v>424630.0</v>
      </c>
      <c r="J160" s="199">
        <f t="shared" si="2"/>
        <v>965370</v>
      </c>
      <c r="K160" s="8"/>
      <c r="L160" s="8" t="s">
        <v>3306</v>
      </c>
      <c r="M160" s="8" t="s">
        <v>2900</v>
      </c>
      <c r="N160" s="8" t="s">
        <v>2900</v>
      </c>
      <c r="O160" s="8" t="s">
        <v>2900</v>
      </c>
      <c r="P160" s="85">
        <v>5.0</v>
      </c>
      <c r="Q160" s="86">
        <v>6.0</v>
      </c>
      <c r="R160" s="85">
        <v>4949.0</v>
      </c>
      <c r="S160" s="97"/>
      <c r="T160" s="8"/>
      <c r="U160" s="8"/>
      <c r="V160" s="29"/>
    </row>
    <row r="161">
      <c r="A161" s="6">
        <v>45464.0</v>
      </c>
      <c r="B161" s="8" t="s">
        <v>3562</v>
      </c>
      <c r="C161" s="12" t="s">
        <v>5350</v>
      </c>
      <c r="D161" s="100" t="s">
        <v>5351</v>
      </c>
      <c r="E161" s="89" t="s">
        <v>3307</v>
      </c>
      <c r="F161" s="89">
        <v>5.75</v>
      </c>
      <c r="G161" s="87"/>
      <c r="H161" s="87">
        <v>410000.0</v>
      </c>
      <c r="I161" s="83">
        <v>408840.0</v>
      </c>
      <c r="J161" s="132">
        <f t="shared" si="2"/>
        <v>1160</v>
      </c>
      <c r="K161" s="8" t="s">
        <v>5352</v>
      </c>
      <c r="L161" s="8" t="s">
        <v>3306</v>
      </c>
      <c r="M161" s="8" t="s">
        <v>66</v>
      </c>
      <c r="N161" s="8" t="s">
        <v>2900</v>
      </c>
      <c r="O161" s="8" t="s">
        <v>2900</v>
      </c>
      <c r="P161" s="85">
        <v>3.0</v>
      </c>
      <c r="Q161" s="86">
        <v>3.0</v>
      </c>
      <c r="R161" s="85">
        <v>1470.0</v>
      </c>
      <c r="S161" s="97"/>
      <c r="T161" s="8"/>
      <c r="U161" s="8"/>
      <c r="V161" s="29"/>
    </row>
    <row r="162">
      <c r="A162" s="6">
        <v>45464.0</v>
      </c>
      <c r="B162" s="8" t="s">
        <v>5353</v>
      </c>
      <c r="C162" s="12" t="s">
        <v>5354</v>
      </c>
      <c r="D162" s="100" t="s">
        <v>5355</v>
      </c>
      <c r="E162" s="89" t="s">
        <v>3307</v>
      </c>
      <c r="F162" s="89">
        <v>4.9</v>
      </c>
      <c r="G162" s="87"/>
      <c r="H162" s="87">
        <v>410000.0</v>
      </c>
      <c r="I162" s="83">
        <v>400731.0</v>
      </c>
      <c r="J162" s="132">
        <f t="shared" si="2"/>
        <v>9269</v>
      </c>
      <c r="K162" s="8" t="s">
        <v>5356</v>
      </c>
      <c r="L162" s="8" t="s">
        <v>3306</v>
      </c>
      <c r="M162" s="8" t="s">
        <v>66</v>
      </c>
      <c r="N162" s="8" t="s">
        <v>2900</v>
      </c>
      <c r="O162" s="8" t="s">
        <v>2900</v>
      </c>
      <c r="P162" s="85">
        <v>2.0</v>
      </c>
      <c r="Q162" s="86">
        <v>2.0</v>
      </c>
      <c r="R162" s="85">
        <v>1108.0</v>
      </c>
      <c r="S162" s="97"/>
      <c r="T162" s="8"/>
      <c r="U162" s="8"/>
      <c r="V162" s="29"/>
    </row>
    <row r="163">
      <c r="A163" s="6">
        <v>45464.0</v>
      </c>
      <c r="B163" s="8" t="s">
        <v>3758</v>
      </c>
      <c r="C163" s="12" t="s">
        <v>5357</v>
      </c>
      <c r="D163" s="100" t="s">
        <v>5358</v>
      </c>
      <c r="E163" s="89" t="s">
        <v>3307</v>
      </c>
      <c r="F163" s="89">
        <v>2.75</v>
      </c>
      <c r="G163" s="87"/>
      <c r="H163" s="87">
        <v>489900.0</v>
      </c>
      <c r="I163" s="83">
        <v>386518.0</v>
      </c>
      <c r="J163" s="132">
        <f t="shared" si="2"/>
        <v>103382</v>
      </c>
      <c r="K163" s="8" t="s">
        <v>5359</v>
      </c>
      <c r="L163" s="8" t="s">
        <v>3558</v>
      </c>
      <c r="M163" s="8" t="s">
        <v>66</v>
      </c>
      <c r="N163" s="8" t="s">
        <v>66</v>
      </c>
      <c r="O163" s="8" t="s">
        <v>66</v>
      </c>
      <c r="P163" s="85">
        <v>4.0</v>
      </c>
      <c r="Q163" s="86">
        <v>4.0</v>
      </c>
      <c r="R163" s="85">
        <v>2530.0</v>
      </c>
      <c r="S163" s="97"/>
      <c r="T163" s="8"/>
      <c r="U163" s="8"/>
      <c r="V163" s="29"/>
    </row>
    <row r="164">
      <c r="A164" s="6">
        <v>45464.0</v>
      </c>
      <c r="B164" s="8" t="s">
        <v>5360</v>
      </c>
      <c r="C164" s="12" t="s">
        <v>5361</v>
      </c>
      <c r="D164" s="100" t="s">
        <v>5362</v>
      </c>
      <c r="E164" s="89" t="s">
        <v>3307</v>
      </c>
      <c r="F164" s="89">
        <v>2.75</v>
      </c>
      <c r="G164" s="87"/>
      <c r="H164" s="87">
        <v>485000.0</v>
      </c>
      <c r="I164" s="83">
        <v>390000.0</v>
      </c>
      <c r="J164" s="132">
        <f t="shared" si="2"/>
        <v>95000</v>
      </c>
      <c r="K164" s="8" t="s">
        <v>5363</v>
      </c>
      <c r="L164" s="8" t="s">
        <v>3314</v>
      </c>
      <c r="M164" s="8" t="s">
        <v>66</v>
      </c>
      <c r="N164" s="8" t="s">
        <v>66</v>
      </c>
      <c r="O164" s="8" t="s">
        <v>66</v>
      </c>
      <c r="P164" s="85">
        <v>4.0</v>
      </c>
      <c r="Q164" s="86">
        <v>3.0</v>
      </c>
      <c r="R164" s="85">
        <v>3120.0</v>
      </c>
      <c r="S164" s="97"/>
      <c r="T164" s="8"/>
      <c r="U164" s="8"/>
      <c r="V164" s="29"/>
    </row>
    <row r="165">
      <c r="A165" s="6">
        <v>45463.0</v>
      </c>
      <c r="B165" s="8" t="s">
        <v>5364</v>
      </c>
      <c r="C165" s="12" t="s">
        <v>5365</v>
      </c>
      <c r="D165" s="100" t="s">
        <v>5366</v>
      </c>
      <c r="E165" s="89" t="s">
        <v>3307</v>
      </c>
      <c r="F165" s="89">
        <v>2.75</v>
      </c>
      <c r="G165" s="87"/>
      <c r="H165" s="87">
        <v>1100000.0</v>
      </c>
      <c r="I165" s="83">
        <v>529934.0</v>
      </c>
      <c r="J165" s="199">
        <f t="shared" si="2"/>
        <v>570066</v>
      </c>
      <c r="K165" s="8"/>
      <c r="L165" s="8" t="s">
        <v>3306</v>
      </c>
      <c r="M165" s="8" t="s">
        <v>2900</v>
      </c>
      <c r="N165" s="8" t="s">
        <v>2900</v>
      </c>
      <c r="O165" s="8" t="s">
        <v>2900</v>
      </c>
      <c r="P165" s="85">
        <v>5.0</v>
      </c>
      <c r="Q165" s="86">
        <v>4.0</v>
      </c>
      <c r="R165" s="85">
        <v>4612.0</v>
      </c>
      <c r="S165" s="97"/>
      <c r="T165" s="8"/>
      <c r="U165" s="8"/>
      <c r="V165" s="29"/>
    </row>
    <row r="166">
      <c r="A166" s="6">
        <v>45463.0</v>
      </c>
      <c r="B166" s="8" t="s">
        <v>5367</v>
      </c>
      <c r="C166" s="12" t="s">
        <v>5368</v>
      </c>
      <c r="D166" s="100" t="s">
        <v>5369</v>
      </c>
      <c r="E166" s="89" t="s">
        <v>3307</v>
      </c>
      <c r="F166" s="89">
        <v>5.37</v>
      </c>
      <c r="G166" s="87"/>
      <c r="H166" s="87">
        <v>435000.0</v>
      </c>
      <c r="I166" s="83">
        <v>409382.0</v>
      </c>
      <c r="J166" s="132">
        <f t="shared" si="2"/>
        <v>25618</v>
      </c>
      <c r="K166" s="8" t="s">
        <v>5370</v>
      </c>
      <c r="L166" s="8" t="s">
        <v>3306</v>
      </c>
      <c r="M166" s="8" t="s">
        <v>66</v>
      </c>
      <c r="N166" s="8" t="s">
        <v>2900</v>
      </c>
      <c r="O166" s="8" t="s">
        <v>2900</v>
      </c>
      <c r="P166" s="85">
        <v>3.0</v>
      </c>
      <c r="Q166" s="86">
        <v>3.0</v>
      </c>
      <c r="R166" s="85">
        <v>2530.0</v>
      </c>
      <c r="S166" s="97"/>
      <c r="T166" s="8"/>
      <c r="U166" s="8"/>
      <c r="V166" s="29"/>
    </row>
    <row r="167">
      <c r="A167" s="6">
        <v>45463.0</v>
      </c>
      <c r="B167" s="8" t="s">
        <v>5371</v>
      </c>
      <c r="C167" s="12" t="s">
        <v>5372</v>
      </c>
      <c r="D167" s="100" t="s">
        <v>5373</v>
      </c>
      <c r="E167" s="89" t="s">
        <v>3307</v>
      </c>
      <c r="F167" s="89">
        <v>4.62</v>
      </c>
      <c r="G167" s="87"/>
      <c r="H167" s="87">
        <v>365000.0</v>
      </c>
      <c r="I167" s="83">
        <v>324460.0</v>
      </c>
      <c r="J167" s="132">
        <f t="shared" si="2"/>
        <v>40540</v>
      </c>
      <c r="K167" s="8" t="s">
        <v>5374</v>
      </c>
      <c r="L167" s="8" t="s">
        <v>3851</v>
      </c>
      <c r="M167" s="8" t="s">
        <v>66</v>
      </c>
      <c r="N167" s="8" t="s">
        <v>2900</v>
      </c>
      <c r="O167" s="8" t="s">
        <v>2900</v>
      </c>
      <c r="P167" s="85">
        <v>2.0</v>
      </c>
      <c r="Q167" s="86">
        <v>1.0</v>
      </c>
      <c r="R167" s="85">
        <v>1157.0</v>
      </c>
      <c r="S167" s="97"/>
      <c r="T167" s="8"/>
      <c r="U167" s="8"/>
      <c r="V167" s="29"/>
    </row>
    <row r="168">
      <c r="A168" s="6">
        <v>45463.0</v>
      </c>
      <c r="B168" s="8" t="s">
        <v>3387</v>
      </c>
      <c r="C168" s="12" t="s">
        <v>5375</v>
      </c>
      <c r="D168" s="100" t="s">
        <v>5376</v>
      </c>
      <c r="E168" s="89" t="s">
        <v>3307</v>
      </c>
      <c r="F168" s="89">
        <v>2.5</v>
      </c>
      <c r="G168" s="87"/>
      <c r="H168" s="87">
        <v>595000.0</v>
      </c>
      <c r="I168" s="83">
        <v>478716.0</v>
      </c>
      <c r="J168" s="132">
        <f t="shared" si="2"/>
        <v>116284</v>
      </c>
      <c r="K168" s="8"/>
      <c r="L168" s="8" t="s">
        <v>3306</v>
      </c>
      <c r="M168" s="8" t="s">
        <v>66</v>
      </c>
      <c r="N168" s="8" t="s">
        <v>2900</v>
      </c>
      <c r="O168" s="8" t="s">
        <v>2900</v>
      </c>
      <c r="P168" s="85">
        <v>3.0</v>
      </c>
      <c r="Q168" s="86">
        <v>3.0</v>
      </c>
      <c r="R168" s="85">
        <v>3166.0</v>
      </c>
      <c r="S168" s="97"/>
      <c r="T168" s="8"/>
      <c r="U168" s="8"/>
      <c r="V168" s="29"/>
    </row>
    <row r="169">
      <c r="A169" s="6">
        <v>45463.0</v>
      </c>
      <c r="B169" s="8" t="s">
        <v>3762</v>
      </c>
      <c r="C169" s="12" t="s">
        <v>5377</v>
      </c>
      <c r="D169" s="100" t="s">
        <v>5378</v>
      </c>
      <c r="E169" s="89" t="s">
        <v>3307</v>
      </c>
      <c r="F169" s="89">
        <v>5.49</v>
      </c>
      <c r="G169" s="87"/>
      <c r="H169" s="87">
        <v>460000.0</v>
      </c>
      <c r="I169" s="83">
        <v>433193.0</v>
      </c>
      <c r="J169" s="132">
        <f t="shared" si="2"/>
        <v>26807</v>
      </c>
      <c r="K169" s="8" t="s">
        <v>5379</v>
      </c>
      <c r="L169" s="8" t="s">
        <v>3558</v>
      </c>
      <c r="M169" s="8" t="s">
        <v>66</v>
      </c>
      <c r="N169" s="8" t="s">
        <v>2900</v>
      </c>
      <c r="O169" s="8" t="s">
        <v>2900</v>
      </c>
      <c r="P169" s="85">
        <v>3.0</v>
      </c>
      <c r="Q169" s="86">
        <v>3.0</v>
      </c>
      <c r="R169" s="85">
        <v>1482.0</v>
      </c>
      <c r="S169" s="97"/>
      <c r="T169" s="8"/>
      <c r="U169" s="8"/>
      <c r="V169" s="29"/>
    </row>
    <row r="170">
      <c r="A170" s="6">
        <v>45462.0</v>
      </c>
      <c r="B170" s="8" t="s">
        <v>5380</v>
      </c>
      <c r="C170" s="12" t="s">
        <v>5381</v>
      </c>
      <c r="D170" s="100" t="s">
        <v>5382</v>
      </c>
      <c r="E170" s="89" t="s">
        <v>3307</v>
      </c>
      <c r="F170" s="89">
        <v>2.25</v>
      </c>
      <c r="G170" s="87"/>
      <c r="H170" s="87">
        <v>465000.0</v>
      </c>
      <c r="I170" s="83">
        <v>204561.0</v>
      </c>
      <c r="J170" s="199">
        <f t="shared" si="2"/>
        <v>260439</v>
      </c>
      <c r="K170" s="8"/>
      <c r="L170" s="8" t="s">
        <v>3306</v>
      </c>
      <c r="M170" s="8" t="s">
        <v>2900</v>
      </c>
      <c r="N170" s="8" t="s">
        <v>2900</v>
      </c>
      <c r="O170" s="8" t="s">
        <v>2900</v>
      </c>
      <c r="P170" s="85">
        <v>4.0</v>
      </c>
      <c r="Q170" s="86">
        <v>3.0</v>
      </c>
      <c r="R170" s="85">
        <v>2444.0</v>
      </c>
      <c r="S170" s="97"/>
      <c r="T170" s="8"/>
      <c r="U170" s="8"/>
      <c r="V170" s="29"/>
    </row>
    <row r="171">
      <c r="A171" s="6">
        <v>45462.0</v>
      </c>
      <c r="B171" s="8" t="s">
        <v>3366</v>
      </c>
      <c r="C171" s="12" t="s">
        <v>5383</v>
      </c>
      <c r="D171" s="100" t="s">
        <v>5384</v>
      </c>
      <c r="E171" s="89" t="s">
        <v>3307</v>
      </c>
      <c r="F171" s="89">
        <v>2.25</v>
      </c>
      <c r="G171" s="87"/>
      <c r="H171" s="87">
        <v>560000.0</v>
      </c>
      <c r="I171" s="83">
        <v>371735.0</v>
      </c>
      <c r="J171" s="199">
        <f t="shared" si="2"/>
        <v>188265</v>
      </c>
      <c r="K171" s="8"/>
      <c r="L171" s="8" t="s">
        <v>3306</v>
      </c>
      <c r="M171" s="8" t="s">
        <v>2900</v>
      </c>
      <c r="N171" s="8" t="s">
        <v>2900</v>
      </c>
      <c r="O171" s="8" t="s">
        <v>2900</v>
      </c>
      <c r="P171" s="85">
        <v>5.0</v>
      </c>
      <c r="Q171" s="86">
        <v>3.0</v>
      </c>
      <c r="R171" s="85">
        <v>3200.0</v>
      </c>
      <c r="S171" s="97"/>
      <c r="T171" s="8"/>
      <c r="U171" s="8"/>
      <c r="V171" s="29"/>
    </row>
    <row r="172">
      <c r="A172" s="6">
        <v>45461.0</v>
      </c>
      <c r="B172" s="8" t="s">
        <v>4641</v>
      </c>
      <c r="C172" s="12" t="s">
        <v>5385</v>
      </c>
      <c r="D172" s="100" t="s">
        <v>5386</v>
      </c>
      <c r="E172" s="89" t="s">
        <v>3307</v>
      </c>
      <c r="F172" s="89">
        <v>4.38</v>
      </c>
      <c r="G172" s="87"/>
      <c r="H172" s="87">
        <v>400000.0</v>
      </c>
      <c r="I172" s="83">
        <v>338901.0</v>
      </c>
      <c r="J172" s="132">
        <f t="shared" si="2"/>
        <v>61099</v>
      </c>
      <c r="K172" s="8" t="s">
        <v>5387</v>
      </c>
      <c r="L172" s="8" t="s">
        <v>3851</v>
      </c>
      <c r="M172" s="8" t="s">
        <v>66</v>
      </c>
      <c r="N172" s="8" t="s">
        <v>66</v>
      </c>
      <c r="O172" s="8" t="s">
        <v>66</v>
      </c>
      <c r="P172" s="85">
        <v>3.0</v>
      </c>
      <c r="Q172" s="86">
        <v>2.0</v>
      </c>
      <c r="R172" s="85">
        <v>1766.0</v>
      </c>
      <c r="S172" s="97"/>
      <c r="T172" s="8"/>
      <c r="U172" s="8"/>
      <c r="V172" s="29"/>
    </row>
    <row r="173">
      <c r="A173" s="6">
        <v>45460.0</v>
      </c>
      <c r="B173" s="8" t="s">
        <v>5388</v>
      </c>
      <c r="C173" s="12" t="s">
        <v>5389</v>
      </c>
      <c r="D173" s="100" t="s">
        <v>5390</v>
      </c>
      <c r="E173" s="89" t="s">
        <v>3307</v>
      </c>
      <c r="F173" s="89">
        <v>2.8</v>
      </c>
      <c r="G173" s="87"/>
      <c r="H173" s="87">
        <v>510000.0</v>
      </c>
      <c r="I173" s="83">
        <v>432912.0</v>
      </c>
      <c r="J173" s="132">
        <f t="shared" si="2"/>
        <v>77088</v>
      </c>
      <c r="K173" s="8" t="s">
        <v>5391</v>
      </c>
      <c r="L173" s="8" t="s">
        <v>3306</v>
      </c>
      <c r="M173" s="8" t="s">
        <v>66</v>
      </c>
      <c r="N173" s="8" t="s">
        <v>66</v>
      </c>
      <c r="O173" s="8" t="s">
        <v>66</v>
      </c>
      <c r="P173" s="85">
        <v>5.0</v>
      </c>
      <c r="Q173" s="86">
        <v>4.0</v>
      </c>
      <c r="R173" s="85">
        <v>2209.0</v>
      </c>
      <c r="S173" s="97"/>
      <c r="T173" s="8"/>
      <c r="U173" s="8"/>
      <c r="V173" s="29"/>
    </row>
    <row r="174">
      <c r="A174" s="6">
        <v>45460.0</v>
      </c>
      <c r="B174" s="8" t="s">
        <v>5392</v>
      </c>
      <c r="C174" s="12" t="s">
        <v>5393</v>
      </c>
      <c r="D174" s="100" t="s">
        <v>5394</v>
      </c>
      <c r="E174" s="89" t="s">
        <v>3307</v>
      </c>
      <c r="F174" s="89">
        <v>4.0</v>
      </c>
      <c r="G174" s="87"/>
      <c r="H174" s="87">
        <v>679000.0</v>
      </c>
      <c r="I174" s="83">
        <v>409499.0</v>
      </c>
      <c r="J174" s="199">
        <f t="shared" si="2"/>
        <v>269501</v>
      </c>
      <c r="K174" s="8"/>
      <c r="L174" s="8" t="s">
        <v>3306</v>
      </c>
      <c r="M174" s="8" t="s">
        <v>2900</v>
      </c>
      <c r="N174" s="8" t="s">
        <v>2900</v>
      </c>
      <c r="O174" s="8" t="s">
        <v>2900</v>
      </c>
      <c r="P174" s="85">
        <v>4.0</v>
      </c>
      <c r="Q174" s="86">
        <v>3.0</v>
      </c>
      <c r="R174" s="85">
        <v>2961.0</v>
      </c>
      <c r="S174" s="97"/>
      <c r="T174" s="8"/>
      <c r="U174" s="8"/>
      <c r="V174" s="29"/>
    </row>
    <row r="175">
      <c r="A175" s="6">
        <v>45460.0</v>
      </c>
      <c r="B175" s="8" t="s">
        <v>5395</v>
      </c>
      <c r="C175" s="12" t="s">
        <v>5396</v>
      </c>
      <c r="D175" s="100" t="s">
        <v>5397</v>
      </c>
      <c r="E175" s="89" t="s">
        <v>3307</v>
      </c>
      <c r="F175" s="89">
        <v>2.88</v>
      </c>
      <c r="G175" s="87"/>
      <c r="H175" s="87">
        <v>425000.0</v>
      </c>
      <c r="I175" s="83">
        <v>306933.0</v>
      </c>
      <c r="J175" s="132">
        <f t="shared" si="2"/>
        <v>118067</v>
      </c>
      <c r="K175" s="8" t="s">
        <v>5398</v>
      </c>
      <c r="L175" s="8" t="s">
        <v>3851</v>
      </c>
      <c r="M175" s="8" t="s">
        <v>66</v>
      </c>
      <c r="N175" s="8" t="s">
        <v>66</v>
      </c>
      <c r="O175" s="8" t="s">
        <v>66</v>
      </c>
      <c r="P175" s="85">
        <v>3.0</v>
      </c>
      <c r="Q175" s="86">
        <v>3.0</v>
      </c>
      <c r="R175" s="85">
        <v>1791.0</v>
      </c>
      <c r="S175" s="97"/>
      <c r="T175" s="8"/>
      <c r="U175" s="8"/>
      <c r="V175" s="29"/>
    </row>
    <row r="176">
      <c r="A176" s="6">
        <v>45460.0</v>
      </c>
      <c r="B176" s="8" t="s">
        <v>3370</v>
      </c>
      <c r="C176" s="12" t="s">
        <v>5399</v>
      </c>
      <c r="D176" s="100" t="s">
        <v>5400</v>
      </c>
      <c r="E176" s="89" t="s">
        <v>3307</v>
      </c>
      <c r="F176" s="89">
        <v>2.25</v>
      </c>
      <c r="G176" s="87"/>
      <c r="H176" s="87">
        <v>470000.0</v>
      </c>
      <c r="I176" s="83">
        <v>239721.0</v>
      </c>
      <c r="J176" s="199">
        <f t="shared" si="2"/>
        <v>230279</v>
      </c>
      <c r="K176" s="8"/>
      <c r="L176" s="8" t="s">
        <v>3306</v>
      </c>
      <c r="M176" s="8" t="s">
        <v>2900</v>
      </c>
      <c r="N176" s="8" t="s">
        <v>2900</v>
      </c>
      <c r="O176" s="8" t="s">
        <v>2900</v>
      </c>
      <c r="P176" s="85">
        <v>3.0</v>
      </c>
      <c r="Q176" s="86">
        <v>3.0</v>
      </c>
      <c r="R176" s="85">
        <v>2414.0</v>
      </c>
      <c r="S176" s="97"/>
      <c r="T176" s="8"/>
      <c r="U176" s="8"/>
      <c r="V176" s="29"/>
    </row>
    <row r="177">
      <c r="A177" s="6">
        <v>45460.0</v>
      </c>
      <c r="B177" s="8" t="s">
        <v>5401</v>
      </c>
      <c r="C177" s="12" t="s">
        <v>5402</v>
      </c>
      <c r="D177" s="100" t="s">
        <v>5403</v>
      </c>
      <c r="E177" s="89" t="s">
        <v>3693</v>
      </c>
      <c r="F177" s="89">
        <v>4.5</v>
      </c>
      <c r="G177" s="87"/>
      <c r="H177" s="87">
        <v>365000.0</v>
      </c>
      <c r="I177" s="83">
        <v>390398.0</v>
      </c>
      <c r="J177" s="132">
        <f t="shared" si="2"/>
        <v>-25398</v>
      </c>
      <c r="K177" s="8" t="s">
        <v>5404</v>
      </c>
      <c r="L177" s="8" t="s">
        <v>3306</v>
      </c>
      <c r="M177" s="8" t="s">
        <v>2900</v>
      </c>
      <c r="N177" s="8"/>
      <c r="O177" s="8" t="s">
        <v>2900</v>
      </c>
      <c r="P177" s="85">
        <v>3.0</v>
      </c>
      <c r="Q177" s="86">
        <v>3.0</v>
      </c>
      <c r="R177" s="85">
        <v>1870.0</v>
      </c>
      <c r="S177" s="97"/>
      <c r="T177" s="8"/>
      <c r="U177" s="8"/>
      <c r="V177" s="29"/>
    </row>
    <row r="178">
      <c r="A178" s="6">
        <v>45460.0</v>
      </c>
      <c r="B178" s="8" t="s">
        <v>5005</v>
      </c>
      <c r="C178" s="12" t="s">
        <v>5405</v>
      </c>
      <c r="D178" s="100" t="s">
        <v>5406</v>
      </c>
      <c r="E178" s="89" t="s">
        <v>3307</v>
      </c>
      <c r="F178" s="89">
        <v>2.75</v>
      </c>
      <c r="G178" s="87"/>
      <c r="H178" s="87">
        <v>1075000.0</v>
      </c>
      <c r="I178" s="83">
        <v>833948.0</v>
      </c>
      <c r="J178" s="199">
        <f t="shared" si="2"/>
        <v>241052</v>
      </c>
      <c r="K178" s="8"/>
      <c r="L178" s="8" t="s">
        <v>3306</v>
      </c>
      <c r="M178" s="8" t="s">
        <v>2900</v>
      </c>
      <c r="N178" s="8" t="s">
        <v>2900</v>
      </c>
      <c r="O178" s="8" t="s">
        <v>2900</v>
      </c>
      <c r="P178" s="85">
        <v>6.0</v>
      </c>
      <c r="Q178" s="86">
        <v>5.0</v>
      </c>
      <c r="R178" s="85">
        <v>5793.0</v>
      </c>
      <c r="S178" s="97"/>
      <c r="T178" s="8"/>
      <c r="U178" s="8"/>
      <c r="V178" s="29"/>
    </row>
    <row r="179">
      <c r="A179" s="6">
        <v>45457.0</v>
      </c>
      <c r="B179" s="8" t="s">
        <v>5407</v>
      </c>
      <c r="C179" s="12" t="s">
        <v>5408</v>
      </c>
      <c r="D179" s="100" t="s">
        <v>5409</v>
      </c>
      <c r="E179" s="89" t="s">
        <v>3307</v>
      </c>
      <c r="F179" s="89">
        <v>2.64</v>
      </c>
      <c r="G179" s="87"/>
      <c r="H179" s="87">
        <v>450000.0</v>
      </c>
      <c r="I179" s="83">
        <v>406739.0</v>
      </c>
      <c r="J179" s="132">
        <f t="shared" si="2"/>
        <v>43261</v>
      </c>
      <c r="K179" s="8"/>
      <c r="L179" s="8" t="s">
        <v>3306</v>
      </c>
      <c r="M179" s="8" t="s">
        <v>66</v>
      </c>
      <c r="N179" s="8" t="s">
        <v>66</v>
      </c>
      <c r="O179" s="8" t="s">
        <v>66</v>
      </c>
      <c r="P179" s="85">
        <v>4.0</v>
      </c>
      <c r="Q179" s="86">
        <v>3.0</v>
      </c>
      <c r="R179" s="85">
        <v>1994.0</v>
      </c>
      <c r="S179" s="97"/>
      <c r="T179" s="8"/>
      <c r="U179" s="8"/>
      <c r="V179" s="29"/>
    </row>
    <row r="180">
      <c r="A180" s="6">
        <v>45456.0</v>
      </c>
      <c r="B180" s="8" t="s">
        <v>3903</v>
      </c>
      <c r="C180" s="12" t="s">
        <v>5410</v>
      </c>
      <c r="D180" s="100" t="s">
        <v>5411</v>
      </c>
      <c r="E180" s="89" t="s">
        <v>3307</v>
      </c>
      <c r="F180" s="89">
        <v>2.75</v>
      </c>
      <c r="G180" s="87"/>
      <c r="H180" s="87">
        <v>649900.0</v>
      </c>
      <c r="I180" s="83">
        <v>403934.0</v>
      </c>
      <c r="J180" s="199">
        <f t="shared" si="2"/>
        <v>245966</v>
      </c>
      <c r="K180" s="8"/>
      <c r="L180" s="8" t="s">
        <v>3306</v>
      </c>
      <c r="M180" s="8" t="s">
        <v>2900</v>
      </c>
      <c r="N180" s="8" t="s">
        <v>2900</v>
      </c>
      <c r="O180" s="8" t="s">
        <v>2900</v>
      </c>
      <c r="P180" s="85">
        <v>6.0</v>
      </c>
      <c r="Q180" s="86">
        <v>4.0</v>
      </c>
      <c r="R180" s="85">
        <v>3120.0</v>
      </c>
      <c r="S180" s="97"/>
      <c r="T180" s="8"/>
      <c r="U180" s="8"/>
      <c r="V180" s="29"/>
    </row>
    <row r="181">
      <c r="A181" s="6">
        <v>45456.0</v>
      </c>
      <c r="B181" s="8" t="s">
        <v>3753</v>
      </c>
      <c r="C181" s="12" t="s">
        <v>5412</v>
      </c>
      <c r="D181" s="100" t="s">
        <v>5413</v>
      </c>
      <c r="E181" s="89" t="s">
        <v>3307</v>
      </c>
      <c r="F181" s="89">
        <v>2.5</v>
      </c>
      <c r="G181" s="87"/>
      <c r="H181" s="87">
        <v>500000.0</v>
      </c>
      <c r="I181" s="83">
        <v>432886.0</v>
      </c>
      <c r="J181" s="132">
        <f t="shared" si="2"/>
        <v>67114</v>
      </c>
      <c r="K181" s="8" t="s">
        <v>5414</v>
      </c>
      <c r="L181" s="8" t="s">
        <v>3314</v>
      </c>
      <c r="M181" s="8" t="s">
        <v>66</v>
      </c>
      <c r="N181" s="8" t="s">
        <v>66</v>
      </c>
      <c r="O181" s="8" t="s">
        <v>66</v>
      </c>
      <c r="P181" s="85">
        <v>4.0</v>
      </c>
      <c r="Q181" s="86">
        <v>4.0</v>
      </c>
      <c r="R181" s="85">
        <v>2158.0</v>
      </c>
      <c r="S181" s="97"/>
      <c r="T181" s="8"/>
      <c r="U181" s="8"/>
      <c r="V181" s="29"/>
    </row>
    <row r="182">
      <c r="A182" s="6">
        <v>45456.0</v>
      </c>
      <c r="B182" s="8" t="s">
        <v>5415</v>
      </c>
      <c r="C182" s="12" t="s">
        <v>5416</v>
      </c>
      <c r="D182" s="100" t="s">
        <v>5417</v>
      </c>
      <c r="E182" s="89" t="s">
        <v>3307</v>
      </c>
      <c r="F182" s="89">
        <v>4.5</v>
      </c>
      <c r="G182" s="87"/>
      <c r="H182" s="87">
        <v>530000.0</v>
      </c>
      <c r="I182" s="83">
        <v>513937.0</v>
      </c>
      <c r="J182" s="132">
        <f t="shared" si="2"/>
        <v>16063</v>
      </c>
      <c r="K182" s="8" t="s">
        <v>5418</v>
      </c>
      <c r="L182" s="8" t="s">
        <v>3306</v>
      </c>
      <c r="M182" s="8" t="s">
        <v>66</v>
      </c>
      <c r="N182" s="8" t="s">
        <v>66</v>
      </c>
      <c r="O182" s="8" t="s">
        <v>66</v>
      </c>
      <c r="P182" s="85">
        <v>5.0</v>
      </c>
      <c r="Q182" s="86">
        <v>3.0</v>
      </c>
      <c r="R182" s="85">
        <v>2428.0</v>
      </c>
      <c r="S182" s="97"/>
      <c r="T182" s="8"/>
      <c r="U182" s="8"/>
      <c r="V182" s="29"/>
    </row>
    <row r="183">
      <c r="A183" s="6">
        <v>45456.0</v>
      </c>
      <c r="B183" s="8" t="s">
        <v>5419</v>
      </c>
      <c r="C183" s="12" t="s">
        <v>5420</v>
      </c>
      <c r="D183" s="100" t="s">
        <v>5421</v>
      </c>
      <c r="E183" s="89" t="s">
        <v>3307</v>
      </c>
      <c r="F183" s="89">
        <v>4.5</v>
      </c>
      <c r="G183" s="87"/>
      <c r="H183" s="87">
        <v>487000.0</v>
      </c>
      <c r="I183" s="83">
        <v>463897.0</v>
      </c>
      <c r="J183" s="132">
        <f t="shared" si="2"/>
        <v>23103</v>
      </c>
      <c r="K183" s="8" t="s">
        <v>5422</v>
      </c>
      <c r="L183" s="8" t="s">
        <v>3306</v>
      </c>
      <c r="M183" s="8" t="s">
        <v>66</v>
      </c>
      <c r="N183" s="8" t="s">
        <v>2900</v>
      </c>
      <c r="O183" s="8" t="s">
        <v>2900</v>
      </c>
      <c r="P183" s="85">
        <v>3.0</v>
      </c>
      <c r="Q183" s="86">
        <v>3.0</v>
      </c>
      <c r="R183" s="85">
        <v>1750.0</v>
      </c>
      <c r="S183" s="97"/>
      <c r="T183" s="8"/>
      <c r="U183" s="8"/>
      <c r="V183" s="29"/>
    </row>
    <row r="184">
      <c r="A184" s="6">
        <v>45456.0</v>
      </c>
      <c r="B184" s="8" t="s">
        <v>5423</v>
      </c>
      <c r="C184" s="12" t="s">
        <v>5424</v>
      </c>
      <c r="D184" s="100" t="s">
        <v>14027</v>
      </c>
      <c r="E184" s="89" t="s">
        <v>3307</v>
      </c>
      <c r="F184" s="89">
        <v>3.75</v>
      </c>
      <c r="G184" s="87"/>
      <c r="H184" s="87">
        <v>475000.0</v>
      </c>
      <c r="I184" s="83">
        <v>440000.0</v>
      </c>
      <c r="J184" s="132">
        <f t="shared" si="2"/>
        <v>35000</v>
      </c>
      <c r="K184" s="8" t="s">
        <v>5426</v>
      </c>
      <c r="L184" s="8" t="s">
        <v>3314</v>
      </c>
      <c r="M184" s="8" t="s">
        <v>2900</v>
      </c>
      <c r="N184" s="8"/>
      <c r="O184" s="8"/>
      <c r="P184" s="85">
        <v>4.0</v>
      </c>
      <c r="Q184" s="86">
        <v>4.0</v>
      </c>
      <c r="R184" s="85">
        <v>2436.0</v>
      </c>
      <c r="S184" s="97"/>
      <c r="T184" s="8"/>
      <c r="U184" s="8"/>
      <c r="V184" s="29"/>
    </row>
    <row r="185">
      <c r="A185" s="6">
        <v>45455.0</v>
      </c>
      <c r="B185" s="8" t="s">
        <v>5427</v>
      </c>
      <c r="C185" s="12" t="s">
        <v>5428</v>
      </c>
      <c r="D185" s="100" t="s">
        <v>5429</v>
      </c>
      <c r="E185" s="89" t="s">
        <v>3307</v>
      </c>
      <c r="F185" s="89">
        <v>2.25</v>
      </c>
      <c r="G185" s="87"/>
      <c r="H185" s="87">
        <v>499800.0</v>
      </c>
      <c r="I185" s="87">
        <v>336000.0</v>
      </c>
      <c r="J185" s="199">
        <f t="shared" si="2"/>
        <v>163800</v>
      </c>
      <c r="K185" s="101"/>
      <c r="L185" s="8" t="s">
        <v>3306</v>
      </c>
      <c r="M185" s="8" t="s">
        <v>2900</v>
      </c>
      <c r="N185" s="8" t="s">
        <v>2900</v>
      </c>
      <c r="O185" s="8" t="s">
        <v>2900</v>
      </c>
      <c r="P185" s="85">
        <v>3.0</v>
      </c>
      <c r="Q185" s="86">
        <v>3.0</v>
      </c>
      <c r="R185" s="85">
        <v>2997.0</v>
      </c>
      <c r="S185" s="97"/>
      <c r="T185" s="8"/>
      <c r="U185" s="8"/>
      <c r="V185" s="29"/>
    </row>
    <row r="186">
      <c r="A186" s="6">
        <v>45455.0</v>
      </c>
      <c r="B186" s="8" t="s">
        <v>3825</v>
      </c>
      <c r="C186" s="12" t="s">
        <v>5430</v>
      </c>
      <c r="D186" s="100" t="s">
        <v>5431</v>
      </c>
      <c r="E186" s="89" t="s">
        <v>3307</v>
      </c>
      <c r="F186" s="89">
        <v>2.75</v>
      </c>
      <c r="G186" s="87"/>
      <c r="H186" s="87">
        <v>500000.0</v>
      </c>
      <c r="I186" s="87">
        <v>409000.0</v>
      </c>
      <c r="J186" s="132">
        <f t="shared" si="2"/>
        <v>91000</v>
      </c>
      <c r="K186" s="101" t="s">
        <v>5432</v>
      </c>
      <c r="L186" s="8" t="s">
        <v>3306</v>
      </c>
      <c r="M186" s="8" t="s">
        <v>66</v>
      </c>
      <c r="N186" s="8" t="s">
        <v>66</v>
      </c>
      <c r="O186" s="8" t="s">
        <v>66</v>
      </c>
      <c r="P186" s="85">
        <v>3.0</v>
      </c>
      <c r="Q186" s="86">
        <v>3.0</v>
      </c>
      <c r="R186" s="85">
        <v>3162.0</v>
      </c>
      <c r="S186" s="97"/>
      <c r="T186" s="8"/>
      <c r="U186" s="8"/>
      <c r="V186" s="29"/>
    </row>
    <row r="187">
      <c r="A187" s="6">
        <v>45455.0</v>
      </c>
      <c r="B187" s="8" t="s">
        <v>4518</v>
      </c>
      <c r="C187" s="12" t="s">
        <v>5433</v>
      </c>
      <c r="D187" s="100" t="s">
        <v>5434</v>
      </c>
      <c r="E187" s="89" t="s">
        <v>3307</v>
      </c>
      <c r="F187" s="89">
        <v>2.75</v>
      </c>
      <c r="G187" s="87"/>
      <c r="H187" s="87">
        <v>610000.0</v>
      </c>
      <c r="I187" s="87">
        <v>550000.0</v>
      </c>
      <c r="J187" s="132">
        <f t="shared" si="2"/>
        <v>60000</v>
      </c>
      <c r="K187" s="101" t="s">
        <v>5435</v>
      </c>
      <c r="L187" s="8" t="s">
        <v>3306</v>
      </c>
      <c r="M187" s="8" t="s">
        <v>66</v>
      </c>
      <c r="N187" s="8" t="s">
        <v>66</v>
      </c>
      <c r="O187" s="8" t="s">
        <v>66</v>
      </c>
      <c r="P187" s="85">
        <v>6.0</v>
      </c>
      <c r="Q187" s="86">
        <v>4.0</v>
      </c>
      <c r="R187" s="85">
        <v>3404.0</v>
      </c>
      <c r="S187" s="97"/>
      <c r="T187" s="8"/>
      <c r="U187" s="8"/>
      <c r="V187" s="29"/>
    </row>
    <row r="188">
      <c r="A188" s="6">
        <v>45455.0</v>
      </c>
      <c r="B188" s="8" t="s">
        <v>3528</v>
      </c>
      <c r="C188" s="12" t="s">
        <v>5436</v>
      </c>
      <c r="D188" s="100" t="s">
        <v>5437</v>
      </c>
      <c r="E188" s="89" t="s">
        <v>3940</v>
      </c>
      <c r="F188" s="89">
        <v>2.25</v>
      </c>
      <c r="G188" s="87"/>
      <c r="H188" s="87">
        <v>485000.0</v>
      </c>
      <c r="I188" s="87">
        <v>380996.0</v>
      </c>
      <c r="J188" s="132">
        <f t="shared" si="2"/>
        <v>104004</v>
      </c>
      <c r="K188" s="101" t="s">
        <v>5438</v>
      </c>
      <c r="L188" s="8" t="s">
        <v>3306</v>
      </c>
      <c r="M188" s="8" t="s">
        <v>66</v>
      </c>
      <c r="N188" s="8" t="s">
        <v>66</v>
      </c>
      <c r="O188" s="8" t="s">
        <v>2900</v>
      </c>
      <c r="P188" s="85">
        <v>4.0</v>
      </c>
      <c r="Q188" s="86">
        <v>4.0</v>
      </c>
      <c r="R188" s="85">
        <v>2394.0</v>
      </c>
      <c r="S188" s="97"/>
      <c r="T188" s="8"/>
      <c r="U188" s="8"/>
      <c r="V188" s="29"/>
    </row>
    <row r="189">
      <c r="A189" s="6">
        <v>45455.0</v>
      </c>
      <c r="B189" s="8" t="s">
        <v>5439</v>
      </c>
      <c r="C189" s="12" t="s">
        <v>5440</v>
      </c>
      <c r="D189" s="100" t="s">
        <v>5441</v>
      </c>
      <c r="E189" s="89" t="s">
        <v>3307</v>
      </c>
      <c r="F189" s="89">
        <v>4.37</v>
      </c>
      <c r="G189" s="87"/>
      <c r="H189" s="87">
        <v>669000.0</v>
      </c>
      <c r="I189" s="87">
        <v>458915.0</v>
      </c>
      <c r="J189" s="199">
        <f t="shared" si="2"/>
        <v>210085</v>
      </c>
      <c r="K189" s="101"/>
      <c r="L189" s="8" t="s">
        <v>5442</v>
      </c>
      <c r="M189" s="8" t="s">
        <v>2900</v>
      </c>
      <c r="N189" s="8" t="s">
        <v>2900</v>
      </c>
      <c r="O189" s="8" t="s">
        <v>2900</v>
      </c>
      <c r="P189" s="85">
        <v>3.0</v>
      </c>
      <c r="Q189" s="86">
        <v>3.0</v>
      </c>
      <c r="R189" s="85">
        <v>2070.0</v>
      </c>
      <c r="S189" s="97"/>
      <c r="T189" s="8"/>
      <c r="U189" s="8"/>
      <c r="V189" s="29"/>
    </row>
    <row r="190">
      <c r="A190" s="6">
        <v>45455.0</v>
      </c>
      <c r="B190" s="8" t="s">
        <v>5443</v>
      </c>
      <c r="C190" s="12" t="s">
        <v>5444</v>
      </c>
      <c r="D190" s="100" t="s">
        <v>5445</v>
      </c>
      <c r="E190" s="89" t="s">
        <v>3307</v>
      </c>
      <c r="F190" s="89">
        <v>2.88</v>
      </c>
      <c r="G190" s="87"/>
      <c r="H190" s="87">
        <v>589000.0</v>
      </c>
      <c r="I190" s="87">
        <v>312000.0</v>
      </c>
      <c r="J190" s="199">
        <f t="shared" si="2"/>
        <v>277000</v>
      </c>
      <c r="K190" s="101"/>
      <c r="L190" s="8" t="s">
        <v>3306</v>
      </c>
      <c r="M190" s="8" t="s">
        <v>2900</v>
      </c>
      <c r="N190" s="8" t="s">
        <v>2900</v>
      </c>
      <c r="O190" s="8" t="s">
        <v>2900</v>
      </c>
      <c r="P190" s="85">
        <v>4.0</v>
      </c>
      <c r="Q190" s="86">
        <v>4.0</v>
      </c>
      <c r="R190" s="85">
        <v>3783.0</v>
      </c>
      <c r="S190" s="97"/>
      <c r="T190" s="8"/>
      <c r="U190" s="8"/>
      <c r="V190" s="29"/>
    </row>
    <row r="191">
      <c r="A191" s="6">
        <v>45453.0</v>
      </c>
      <c r="B191" s="8" t="s">
        <v>4781</v>
      </c>
      <c r="C191" s="12" t="s">
        <v>5446</v>
      </c>
      <c r="D191" s="100" t="s">
        <v>5447</v>
      </c>
      <c r="E191" s="89" t="s">
        <v>3307</v>
      </c>
      <c r="F191" s="89">
        <v>3.75</v>
      </c>
      <c r="G191" s="87"/>
      <c r="H191" s="87">
        <v>650000.0</v>
      </c>
      <c r="I191" s="87">
        <v>284318.0</v>
      </c>
      <c r="J191" s="199">
        <f t="shared" si="2"/>
        <v>365682</v>
      </c>
      <c r="K191" s="101"/>
      <c r="L191" s="8" t="s">
        <v>3306</v>
      </c>
      <c r="M191" s="8" t="s">
        <v>2900</v>
      </c>
      <c r="N191" s="8" t="s">
        <v>2900</v>
      </c>
      <c r="O191" s="8" t="s">
        <v>2900</v>
      </c>
      <c r="P191" s="85">
        <v>5.0</v>
      </c>
      <c r="Q191" s="86">
        <v>4.0</v>
      </c>
      <c r="R191" s="85">
        <v>3556.0</v>
      </c>
      <c r="S191" s="97"/>
      <c r="T191" s="8"/>
      <c r="U191" s="8"/>
      <c r="V191" s="29"/>
    </row>
    <row r="192">
      <c r="A192" s="6">
        <v>45453.0</v>
      </c>
      <c r="B192" s="8" t="s">
        <v>5449</v>
      </c>
      <c r="C192" s="12" t="s">
        <v>5450</v>
      </c>
      <c r="D192" s="100" t="s">
        <v>5451</v>
      </c>
      <c r="E192" s="89" t="s">
        <v>3307</v>
      </c>
      <c r="F192" s="89">
        <v>2.25</v>
      </c>
      <c r="G192" s="87"/>
      <c r="H192" s="87">
        <v>549900.0</v>
      </c>
      <c r="I192" s="87">
        <v>211744.0</v>
      </c>
      <c r="J192" s="199">
        <f t="shared" si="2"/>
        <v>338156</v>
      </c>
      <c r="K192" s="101"/>
      <c r="L192" s="8" t="s">
        <v>3306</v>
      </c>
      <c r="M192" s="8" t="s">
        <v>2900</v>
      </c>
      <c r="N192" s="8" t="s">
        <v>2900</v>
      </c>
      <c r="O192" s="8" t="s">
        <v>2900</v>
      </c>
      <c r="P192" s="85">
        <v>3.0</v>
      </c>
      <c r="Q192" s="86">
        <v>3.0</v>
      </c>
      <c r="R192" s="85">
        <v>3068.0</v>
      </c>
      <c r="S192" s="97"/>
      <c r="T192" s="8"/>
      <c r="U192" s="8"/>
      <c r="V192" s="29"/>
    </row>
    <row r="193">
      <c r="A193" s="6">
        <v>45453.0</v>
      </c>
      <c r="B193" s="8" t="s">
        <v>3605</v>
      </c>
      <c r="C193" s="12" t="s">
        <v>5452</v>
      </c>
      <c r="D193" s="100" t="s">
        <v>5453</v>
      </c>
      <c r="E193" s="89" t="s">
        <v>3307</v>
      </c>
      <c r="F193" s="89">
        <v>4.37</v>
      </c>
      <c r="G193" s="87"/>
      <c r="H193" s="87">
        <v>675000.0</v>
      </c>
      <c r="I193" s="87">
        <v>578948.0</v>
      </c>
      <c r="J193" s="132">
        <f t="shared" si="2"/>
        <v>96052</v>
      </c>
      <c r="K193" s="101" t="s">
        <v>5454</v>
      </c>
      <c r="L193" s="8" t="s">
        <v>3306</v>
      </c>
      <c r="M193" s="8" t="s">
        <v>66</v>
      </c>
      <c r="N193" s="8" t="s">
        <v>66</v>
      </c>
      <c r="O193" s="8" t="s">
        <v>66</v>
      </c>
      <c r="P193" s="85">
        <v>6.0</v>
      </c>
      <c r="Q193" s="86">
        <v>5.0</v>
      </c>
      <c r="R193" s="85">
        <v>4414.0</v>
      </c>
      <c r="S193" s="97"/>
      <c r="T193" s="8"/>
      <c r="U193" s="8"/>
      <c r="V193" s="29"/>
    </row>
    <row r="194">
      <c r="A194" s="6">
        <v>45453.0</v>
      </c>
      <c r="B194" s="8" t="s">
        <v>3524</v>
      </c>
      <c r="C194" s="12" t="s">
        <v>5455</v>
      </c>
      <c r="D194" s="100" t="s">
        <v>5456</v>
      </c>
      <c r="E194" s="89" t="s">
        <v>3307</v>
      </c>
      <c r="F194" s="89">
        <v>3.12</v>
      </c>
      <c r="G194" s="87"/>
      <c r="H194" s="87">
        <v>950000.0</v>
      </c>
      <c r="I194" s="87">
        <v>553000.0</v>
      </c>
      <c r="J194" s="199">
        <f t="shared" si="2"/>
        <v>397000</v>
      </c>
      <c r="K194" s="101"/>
      <c r="L194" s="8" t="s">
        <v>3306</v>
      </c>
      <c r="M194" s="8" t="s">
        <v>2900</v>
      </c>
      <c r="N194" s="8" t="s">
        <v>2900</v>
      </c>
      <c r="O194" s="8" t="s">
        <v>2900</v>
      </c>
      <c r="P194" s="85">
        <v>4.0</v>
      </c>
      <c r="Q194" s="86">
        <v>3.0</v>
      </c>
      <c r="R194" s="85">
        <v>3264.0</v>
      </c>
      <c r="S194" s="97"/>
      <c r="T194" s="8"/>
      <c r="U194" s="8"/>
      <c r="V194" s="29"/>
    </row>
    <row r="195">
      <c r="A195" s="6">
        <v>45453.0</v>
      </c>
      <c r="B195" s="8" t="s">
        <v>5457</v>
      </c>
      <c r="C195" s="12" t="s">
        <v>5458</v>
      </c>
      <c r="D195" s="100" t="s">
        <v>5459</v>
      </c>
      <c r="E195" s="89" t="s">
        <v>3307</v>
      </c>
      <c r="F195" s="89">
        <v>4.62</v>
      </c>
      <c r="G195" s="87"/>
      <c r="H195" s="87">
        <v>449900.0</v>
      </c>
      <c r="I195" s="87">
        <v>177898.0</v>
      </c>
      <c r="J195" s="199">
        <f t="shared" si="2"/>
        <v>272002</v>
      </c>
      <c r="K195" s="101"/>
      <c r="L195" s="8" t="s">
        <v>3314</v>
      </c>
      <c r="M195" s="8" t="s">
        <v>2900</v>
      </c>
      <c r="N195" s="8" t="s">
        <v>2900</v>
      </c>
      <c r="O195" s="8" t="s">
        <v>2900</v>
      </c>
      <c r="P195" s="85">
        <v>4.0</v>
      </c>
      <c r="Q195" s="86">
        <v>2.0</v>
      </c>
      <c r="R195" s="85"/>
      <c r="S195" s="97"/>
      <c r="T195" s="8"/>
      <c r="U195" s="8"/>
      <c r="V195" s="29"/>
    </row>
    <row r="196">
      <c r="A196" s="6">
        <v>45450.0</v>
      </c>
      <c r="B196" s="8" t="s">
        <v>4785</v>
      </c>
      <c r="C196" s="12" t="s">
        <v>5460</v>
      </c>
      <c r="D196" s="100" t="s">
        <v>5461</v>
      </c>
      <c r="E196" s="89" t="s">
        <v>3307</v>
      </c>
      <c r="F196" s="89">
        <v>4.75</v>
      </c>
      <c r="G196" s="87"/>
      <c r="H196" s="87">
        <v>385000.0</v>
      </c>
      <c r="I196" s="87">
        <v>378347.0</v>
      </c>
      <c r="J196" s="132">
        <f t="shared" si="2"/>
        <v>6653</v>
      </c>
      <c r="K196" s="101" t="s">
        <v>5462</v>
      </c>
      <c r="L196" s="8" t="s">
        <v>3314</v>
      </c>
      <c r="M196" s="8" t="s">
        <v>66</v>
      </c>
      <c r="N196" s="8" t="s">
        <v>66</v>
      </c>
      <c r="O196" s="8" t="s">
        <v>66</v>
      </c>
      <c r="P196" s="85">
        <v>2.0</v>
      </c>
      <c r="Q196" s="86">
        <v>2.0</v>
      </c>
      <c r="R196" s="85">
        <v>2356.0</v>
      </c>
      <c r="S196" s="97"/>
      <c r="T196" s="8"/>
      <c r="U196" s="8"/>
      <c r="V196" s="29"/>
    </row>
    <row r="197">
      <c r="A197" s="6">
        <v>45450.0</v>
      </c>
      <c r="B197" s="8" t="s">
        <v>3890</v>
      </c>
      <c r="C197" s="12" t="s">
        <v>5463</v>
      </c>
      <c r="D197" s="100" t="s">
        <v>5464</v>
      </c>
      <c r="E197" s="89" t="s">
        <v>3307</v>
      </c>
      <c r="F197" s="89">
        <v>2.75</v>
      </c>
      <c r="G197" s="87"/>
      <c r="H197" s="87">
        <v>415000.0</v>
      </c>
      <c r="I197" s="87">
        <v>323616.0</v>
      </c>
      <c r="J197" s="132">
        <f t="shared" si="2"/>
        <v>91384</v>
      </c>
      <c r="K197" s="101" t="s">
        <v>3434</v>
      </c>
      <c r="L197" s="8" t="s">
        <v>3306</v>
      </c>
      <c r="M197" s="8" t="s">
        <v>66</v>
      </c>
      <c r="N197" s="8" t="s">
        <v>66</v>
      </c>
      <c r="O197" s="8" t="s">
        <v>66</v>
      </c>
      <c r="P197" s="85">
        <v>4.0</v>
      </c>
      <c r="Q197" s="86">
        <v>4.0</v>
      </c>
      <c r="R197" s="85">
        <v>2164.0</v>
      </c>
      <c r="S197" s="97"/>
      <c r="T197" s="8"/>
      <c r="U197" s="8"/>
      <c r="V197" s="29"/>
    </row>
    <row r="198">
      <c r="A198" s="6">
        <v>45450.0</v>
      </c>
      <c r="B198" s="8" t="s">
        <v>6779</v>
      </c>
      <c r="C198" s="12" t="s">
        <v>5466</v>
      </c>
      <c r="D198" s="100" t="s">
        <v>5467</v>
      </c>
      <c r="E198" s="89" t="s">
        <v>3307</v>
      </c>
      <c r="F198" s="89">
        <v>2.25</v>
      </c>
      <c r="G198" s="87"/>
      <c r="H198" s="87">
        <v>529000.0</v>
      </c>
      <c r="I198" s="87">
        <v>358324.0</v>
      </c>
      <c r="J198" s="199">
        <f t="shared" si="2"/>
        <v>170676</v>
      </c>
      <c r="K198" s="101"/>
      <c r="L198" s="8" t="s">
        <v>3306</v>
      </c>
      <c r="M198" s="8" t="s">
        <v>2900</v>
      </c>
      <c r="N198" s="8" t="s">
        <v>2900</v>
      </c>
      <c r="O198" s="8" t="s">
        <v>2900</v>
      </c>
      <c r="P198" s="85">
        <v>5.0</v>
      </c>
      <c r="Q198" s="86">
        <v>4.0</v>
      </c>
      <c r="R198" s="85">
        <v>2253.0</v>
      </c>
      <c r="S198" s="97"/>
      <c r="T198" s="8"/>
      <c r="U198" s="8"/>
      <c r="V198" s="29"/>
    </row>
    <row r="199">
      <c r="A199" s="6">
        <v>45449.0</v>
      </c>
      <c r="B199" s="8" t="s">
        <v>5468</v>
      </c>
      <c r="C199" s="12" t="s">
        <v>5469</v>
      </c>
      <c r="D199" s="100" t="s">
        <v>5470</v>
      </c>
      <c r="E199" s="89" t="s">
        <v>3307</v>
      </c>
      <c r="F199" s="89">
        <v>3.75</v>
      </c>
      <c r="G199" s="87"/>
      <c r="H199" s="87">
        <v>377000.0</v>
      </c>
      <c r="I199" s="87">
        <v>324390.0</v>
      </c>
      <c r="J199" s="132">
        <f t="shared" si="2"/>
        <v>52610</v>
      </c>
      <c r="K199" s="101" t="s">
        <v>5471</v>
      </c>
      <c r="L199" s="8" t="s">
        <v>3314</v>
      </c>
      <c r="M199" s="8" t="s">
        <v>66</v>
      </c>
      <c r="N199" s="8" t="s">
        <v>66</v>
      </c>
      <c r="O199" s="8" t="s">
        <v>66</v>
      </c>
      <c r="P199" s="85">
        <v>4.0</v>
      </c>
      <c r="Q199" s="86">
        <v>2.0</v>
      </c>
      <c r="R199" s="85">
        <v>1706.0</v>
      </c>
      <c r="S199" s="97"/>
      <c r="T199" s="8" t="s">
        <v>5473</v>
      </c>
      <c r="U199" s="8"/>
      <c r="V199" s="29"/>
    </row>
    <row r="200">
      <c r="A200" s="6">
        <v>45449.0</v>
      </c>
      <c r="B200" s="8" t="s">
        <v>5474</v>
      </c>
      <c r="C200" s="12" t="s">
        <v>5475</v>
      </c>
      <c r="D200" s="100" t="s">
        <v>5476</v>
      </c>
      <c r="E200" s="89" t="s">
        <v>3307</v>
      </c>
      <c r="F200" s="89">
        <v>2.25</v>
      </c>
      <c r="G200" s="87"/>
      <c r="H200" s="87">
        <v>480000.0</v>
      </c>
      <c r="I200" s="87">
        <v>331012.0</v>
      </c>
      <c r="J200" s="132">
        <f t="shared" si="2"/>
        <v>148988</v>
      </c>
      <c r="K200" s="101" t="s">
        <v>5477</v>
      </c>
      <c r="L200" s="8" t="s">
        <v>3306</v>
      </c>
      <c r="M200" s="8" t="s">
        <v>66</v>
      </c>
      <c r="N200" s="8" t="s">
        <v>66</v>
      </c>
      <c r="O200" s="8"/>
      <c r="P200" s="85">
        <v>3.0</v>
      </c>
      <c r="Q200" s="86">
        <v>3.0</v>
      </c>
      <c r="R200" s="85">
        <v>2008.0</v>
      </c>
      <c r="S200" s="97"/>
      <c r="T200" s="8"/>
      <c r="U200" s="8"/>
      <c r="V200" s="29"/>
    </row>
    <row r="201">
      <c r="A201" s="6">
        <v>45449.0</v>
      </c>
      <c r="B201" s="8" t="s">
        <v>5478</v>
      </c>
      <c r="C201" s="12" t="s">
        <v>5479</v>
      </c>
      <c r="D201" s="100" t="s">
        <v>5480</v>
      </c>
      <c r="E201" s="89" t="s">
        <v>3307</v>
      </c>
      <c r="F201" s="89">
        <v>3.25</v>
      </c>
      <c r="G201" s="87"/>
      <c r="H201" s="87">
        <v>526900.0</v>
      </c>
      <c r="I201" s="87">
        <v>457895.0</v>
      </c>
      <c r="J201" s="132">
        <f t="shared" si="2"/>
        <v>69005</v>
      </c>
      <c r="K201" s="101" t="s">
        <v>5481</v>
      </c>
      <c r="L201" s="8" t="s">
        <v>3314</v>
      </c>
      <c r="M201" s="8" t="s">
        <v>66</v>
      </c>
      <c r="N201" s="8" t="s">
        <v>66</v>
      </c>
      <c r="O201" s="8" t="s">
        <v>66</v>
      </c>
      <c r="P201" s="85">
        <v>5.0</v>
      </c>
      <c r="Q201" s="86">
        <v>4.0</v>
      </c>
      <c r="R201" s="85">
        <v>3246.0</v>
      </c>
      <c r="S201" s="97"/>
      <c r="T201" s="8"/>
      <c r="U201" s="8"/>
      <c r="V201" s="29"/>
    </row>
    <row r="202">
      <c r="A202" s="6">
        <v>45449.0</v>
      </c>
      <c r="B202" s="8" t="s">
        <v>5483</v>
      </c>
      <c r="C202" s="12" t="s">
        <v>5484</v>
      </c>
      <c r="D202" s="100" t="s">
        <v>5485</v>
      </c>
      <c r="E202" s="89" t="s">
        <v>3307</v>
      </c>
      <c r="F202" s="89">
        <v>4.0</v>
      </c>
      <c r="G202" s="87"/>
      <c r="H202" s="87">
        <v>410000.0</v>
      </c>
      <c r="I202" s="87">
        <v>242058.0</v>
      </c>
      <c r="J202" s="199">
        <f t="shared" si="2"/>
        <v>167942</v>
      </c>
      <c r="K202" s="101"/>
      <c r="L202" s="8" t="s">
        <v>3306</v>
      </c>
      <c r="M202" s="8" t="s">
        <v>2900</v>
      </c>
      <c r="N202" s="8" t="s">
        <v>2900</v>
      </c>
      <c r="O202" s="8" t="s">
        <v>2900</v>
      </c>
      <c r="P202" s="85">
        <v>3.0</v>
      </c>
      <c r="Q202" s="86">
        <v>3.0</v>
      </c>
      <c r="R202" s="85">
        <v>1372.0</v>
      </c>
      <c r="S202" s="97"/>
      <c r="T202" s="8"/>
      <c r="U202" s="8"/>
      <c r="V202" s="29"/>
    </row>
    <row r="203">
      <c r="A203" s="6">
        <v>45449.0</v>
      </c>
      <c r="B203" s="8" t="s">
        <v>3536</v>
      </c>
      <c r="C203" s="12" t="s">
        <v>5486</v>
      </c>
      <c r="D203" s="100" t="s">
        <v>5487</v>
      </c>
      <c r="E203" s="89" t="s">
        <v>3307</v>
      </c>
      <c r="F203" s="89">
        <v>2.75</v>
      </c>
      <c r="G203" s="87"/>
      <c r="H203" s="87">
        <v>375000.0</v>
      </c>
      <c r="I203" s="87">
        <v>221000.0</v>
      </c>
      <c r="J203" s="199">
        <f t="shared" si="2"/>
        <v>154000</v>
      </c>
      <c r="K203" s="101"/>
      <c r="L203" s="8" t="s">
        <v>3306</v>
      </c>
      <c r="M203" s="8" t="s">
        <v>2900</v>
      </c>
      <c r="N203" s="8" t="s">
        <v>2900</v>
      </c>
      <c r="O203" s="8" t="s">
        <v>2900</v>
      </c>
      <c r="P203" s="85">
        <v>5.0</v>
      </c>
      <c r="Q203" s="86">
        <v>3.0</v>
      </c>
      <c r="R203" s="85">
        <v>1988.0</v>
      </c>
      <c r="S203" s="97"/>
      <c r="T203" s="8"/>
      <c r="U203" s="8"/>
      <c r="V203" s="29"/>
    </row>
    <row r="204" ht="15.0" customHeight="1">
      <c r="A204" s="6">
        <v>45449.0</v>
      </c>
      <c r="B204" s="8" t="s">
        <v>5488</v>
      </c>
      <c r="C204" s="12" t="s">
        <v>5489</v>
      </c>
      <c r="D204" s="100" t="s">
        <v>5490</v>
      </c>
      <c r="E204" s="89" t="s">
        <v>3307</v>
      </c>
      <c r="F204" s="89">
        <v>2.75</v>
      </c>
      <c r="G204" s="87"/>
      <c r="H204" s="87">
        <v>473000.0</v>
      </c>
      <c r="I204" s="87">
        <v>405683.0</v>
      </c>
      <c r="J204" s="132">
        <f t="shared" si="2"/>
        <v>67317</v>
      </c>
      <c r="K204" s="101"/>
      <c r="L204" s="8" t="s">
        <v>3306</v>
      </c>
      <c r="M204" s="8" t="s">
        <v>66</v>
      </c>
      <c r="N204" s="8"/>
      <c r="O204" s="8"/>
      <c r="P204" s="85">
        <v>4.0</v>
      </c>
      <c r="Q204" s="86">
        <v>3.0</v>
      </c>
      <c r="R204" s="85">
        <v>2544.0</v>
      </c>
      <c r="S204" s="97"/>
      <c r="T204" s="8" t="s">
        <v>5491</v>
      </c>
      <c r="U204" s="8"/>
      <c r="V204" s="29"/>
    </row>
    <row r="205">
      <c r="A205" s="6">
        <v>45448.0</v>
      </c>
      <c r="B205" s="8" t="s">
        <v>3303</v>
      </c>
      <c r="C205" s="12" t="s">
        <v>5492</v>
      </c>
      <c r="D205" s="100" t="s">
        <v>5493</v>
      </c>
      <c r="E205" s="89" t="s">
        <v>3307</v>
      </c>
      <c r="F205" s="89">
        <v>2.87</v>
      </c>
      <c r="G205" s="87"/>
      <c r="H205" s="87">
        <v>525000.0</v>
      </c>
      <c r="I205" s="87">
        <v>465300.0</v>
      </c>
      <c r="J205" s="132">
        <f t="shared" si="2"/>
        <v>59700</v>
      </c>
      <c r="K205" s="101" t="s">
        <v>5494</v>
      </c>
      <c r="L205" s="8" t="s">
        <v>3306</v>
      </c>
      <c r="M205" s="8" t="s">
        <v>66</v>
      </c>
      <c r="N205" s="8" t="s">
        <v>66</v>
      </c>
      <c r="O205" s="8" t="s">
        <v>66</v>
      </c>
      <c r="P205" s="85">
        <v>4.0</v>
      </c>
      <c r="Q205" s="86">
        <v>4.0</v>
      </c>
      <c r="R205" s="85">
        <v>3038.0</v>
      </c>
      <c r="S205" s="97"/>
      <c r="T205" s="8" t="s">
        <v>5495</v>
      </c>
      <c r="U205" s="8"/>
      <c r="V205" s="29"/>
    </row>
    <row r="206">
      <c r="A206" s="6">
        <v>45447.0</v>
      </c>
      <c r="B206" s="8" t="s">
        <v>5496</v>
      </c>
      <c r="C206" s="12" t="s">
        <v>5497</v>
      </c>
      <c r="D206" s="100" t="s">
        <v>5498</v>
      </c>
      <c r="E206" s="89" t="s">
        <v>3307</v>
      </c>
      <c r="F206" s="89">
        <v>4.95</v>
      </c>
      <c r="G206" s="87"/>
      <c r="H206" s="87">
        <v>597000.0</v>
      </c>
      <c r="I206" s="87">
        <v>480000.0</v>
      </c>
      <c r="J206" s="132">
        <f t="shared" si="2"/>
        <v>117000</v>
      </c>
      <c r="K206" s="101"/>
      <c r="L206" s="8" t="s">
        <v>3306</v>
      </c>
      <c r="M206" s="8" t="s">
        <v>66</v>
      </c>
      <c r="N206" s="8" t="s">
        <v>2900</v>
      </c>
      <c r="O206" s="8" t="s">
        <v>2900</v>
      </c>
      <c r="P206" s="85">
        <v>4.0</v>
      </c>
      <c r="Q206" s="86">
        <v>4.0</v>
      </c>
      <c r="R206" s="85">
        <v>1868.0</v>
      </c>
      <c r="S206" s="97"/>
      <c r="T206" s="8"/>
      <c r="U206" s="8"/>
      <c r="V206" s="29"/>
    </row>
    <row r="207">
      <c r="A207" s="6">
        <v>45446.0</v>
      </c>
      <c r="B207" s="8" t="s">
        <v>4008</v>
      </c>
      <c r="C207" s="12" t="s">
        <v>5499</v>
      </c>
      <c r="D207" s="100" t="s">
        <v>5500</v>
      </c>
      <c r="E207" s="89" t="s">
        <v>3307</v>
      </c>
      <c r="F207" s="89">
        <v>4.87</v>
      </c>
      <c r="G207" s="87"/>
      <c r="H207" s="87">
        <v>389900.0</v>
      </c>
      <c r="I207" s="87">
        <v>362000.0</v>
      </c>
      <c r="J207" s="132">
        <f t="shared" si="2"/>
        <v>27900</v>
      </c>
      <c r="K207" s="101" t="s">
        <v>5501</v>
      </c>
      <c r="L207" s="8" t="s">
        <v>3306</v>
      </c>
      <c r="M207" s="8" t="s">
        <v>66</v>
      </c>
      <c r="N207" s="8" t="s">
        <v>66</v>
      </c>
      <c r="O207" s="8" t="s">
        <v>66</v>
      </c>
      <c r="P207" s="85">
        <v>4.0</v>
      </c>
      <c r="Q207" s="86">
        <v>2.0</v>
      </c>
      <c r="R207" s="85">
        <v>1745.0</v>
      </c>
      <c r="S207" s="97"/>
      <c r="T207" s="8"/>
      <c r="U207" s="8"/>
      <c r="V207" s="29"/>
    </row>
    <row r="208">
      <c r="A208" s="6">
        <v>45446.0</v>
      </c>
      <c r="B208" s="8" t="s">
        <v>5502</v>
      </c>
      <c r="C208" s="12" t="s">
        <v>5503</v>
      </c>
      <c r="D208" s="100" t="s">
        <v>5504</v>
      </c>
      <c r="E208" s="89" t="s">
        <v>3307</v>
      </c>
      <c r="F208" s="89">
        <v>3.99</v>
      </c>
      <c r="G208" s="87"/>
      <c r="H208" s="87">
        <v>530000.0</v>
      </c>
      <c r="I208" s="87">
        <v>354747.0</v>
      </c>
      <c r="J208" s="199">
        <f t="shared" si="2"/>
        <v>175253</v>
      </c>
      <c r="K208" s="101"/>
      <c r="L208" s="8" t="s">
        <v>3306</v>
      </c>
      <c r="M208" s="8" t="s">
        <v>2900</v>
      </c>
      <c r="N208" s="8" t="s">
        <v>2900</v>
      </c>
      <c r="O208" s="8" t="s">
        <v>2900</v>
      </c>
      <c r="P208" s="85">
        <v>4.0</v>
      </c>
      <c r="Q208" s="86">
        <v>4.0</v>
      </c>
      <c r="R208" s="85">
        <v>3448.0</v>
      </c>
      <c r="S208" s="97"/>
      <c r="T208" s="8"/>
      <c r="U208" s="8"/>
      <c r="V208" s="29"/>
    </row>
    <row r="209">
      <c r="A209" s="6">
        <v>45446.0</v>
      </c>
      <c r="B209" s="8" t="s">
        <v>4331</v>
      </c>
      <c r="C209" s="12" t="s">
        <v>5505</v>
      </c>
      <c r="D209" s="100" t="s">
        <v>5506</v>
      </c>
      <c r="E209" s="89" t="s">
        <v>3307</v>
      </c>
      <c r="F209" s="89">
        <v>2.32</v>
      </c>
      <c r="G209" s="87"/>
      <c r="H209" s="87">
        <v>555000.0</v>
      </c>
      <c r="I209" s="87">
        <v>505000.0</v>
      </c>
      <c r="J209" s="132">
        <f t="shared" si="2"/>
        <v>50000</v>
      </c>
      <c r="K209" s="101" t="s">
        <v>5507</v>
      </c>
      <c r="L209" s="8" t="s">
        <v>3306</v>
      </c>
      <c r="M209" s="8" t="s">
        <v>66</v>
      </c>
      <c r="N209" s="8" t="s">
        <v>66</v>
      </c>
      <c r="O209" s="8" t="s">
        <v>66</v>
      </c>
      <c r="P209" s="85">
        <v>4.0</v>
      </c>
      <c r="Q209" s="86">
        <v>4.0</v>
      </c>
      <c r="R209" s="85">
        <v>2822.0</v>
      </c>
      <c r="S209" s="97"/>
      <c r="T209" s="8" t="s">
        <v>5508</v>
      </c>
      <c r="U209" s="8"/>
      <c r="V209" s="29"/>
    </row>
    <row r="210">
      <c r="A210" s="6">
        <v>45446.0</v>
      </c>
      <c r="B210" s="8" t="s">
        <v>5509</v>
      </c>
      <c r="C210" s="12" t="s">
        <v>5510</v>
      </c>
      <c r="D210" s="100" t="s">
        <v>5511</v>
      </c>
      <c r="E210" s="89" t="s">
        <v>3307</v>
      </c>
      <c r="F210" s="89">
        <v>2.75</v>
      </c>
      <c r="G210" s="87"/>
      <c r="H210" s="87">
        <v>459000.0</v>
      </c>
      <c r="I210" s="87">
        <v>421350.0</v>
      </c>
      <c r="J210" s="132">
        <f t="shared" si="2"/>
        <v>37650</v>
      </c>
      <c r="K210" s="101" t="s">
        <v>5512</v>
      </c>
      <c r="L210" s="8" t="s">
        <v>3306</v>
      </c>
      <c r="M210" s="8" t="s">
        <v>66</v>
      </c>
      <c r="N210" s="8" t="s">
        <v>66</v>
      </c>
      <c r="O210" s="8" t="s">
        <v>66</v>
      </c>
      <c r="P210" s="85">
        <v>3.0</v>
      </c>
      <c r="Q210" s="86">
        <v>3.0</v>
      </c>
      <c r="R210" s="85">
        <v>2202.0</v>
      </c>
      <c r="S210" s="97"/>
      <c r="T210" s="8" t="s">
        <v>5513</v>
      </c>
      <c r="U210" s="8"/>
      <c r="V210" s="29"/>
    </row>
    <row r="211">
      <c r="A211" s="6">
        <v>45446.0</v>
      </c>
      <c r="B211" s="8" t="s">
        <v>4431</v>
      </c>
      <c r="C211" s="12" t="s">
        <v>5514</v>
      </c>
      <c r="D211" s="100" t="s">
        <v>5515</v>
      </c>
      <c r="E211" s="89" t="s">
        <v>3307</v>
      </c>
      <c r="F211" s="89">
        <v>3.75</v>
      </c>
      <c r="G211" s="87"/>
      <c r="H211" s="87">
        <v>430000.0</v>
      </c>
      <c r="I211" s="87">
        <v>147426.0</v>
      </c>
      <c r="J211" s="199">
        <f t="shared" si="2"/>
        <v>282574</v>
      </c>
      <c r="K211" s="101"/>
      <c r="L211" s="8" t="s">
        <v>3306</v>
      </c>
      <c r="M211" s="8" t="s">
        <v>2900</v>
      </c>
      <c r="N211" s="8" t="s">
        <v>2900</v>
      </c>
      <c r="O211" s="8" t="s">
        <v>2900</v>
      </c>
      <c r="P211" s="85">
        <v>3.0</v>
      </c>
      <c r="Q211" s="86">
        <v>3.0</v>
      </c>
      <c r="R211" s="85">
        <v>1898.0</v>
      </c>
      <c r="S211" s="97"/>
      <c r="T211" s="8"/>
      <c r="U211" s="8"/>
      <c r="V211" s="29"/>
    </row>
    <row r="212">
      <c r="A212" s="6">
        <v>45446.0</v>
      </c>
      <c r="B212" s="8" t="s">
        <v>5423</v>
      </c>
      <c r="C212" s="117"/>
      <c r="D212" s="100" t="s">
        <v>14028</v>
      </c>
      <c r="E212" s="89" t="s">
        <v>3307</v>
      </c>
      <c r="F212" s="89">
        <v>2.75</v>
      </c>
      <c r="G212" s="87"/>
      <c r="H212" s="87">
        <v>450000.0</v>
      </c>
      <c r="I212" s="87">
        <v>420000.0</v>
      </c>
      <c r="J212" s="132">
        <f t="shared" si="2"/>
        <v>30000</v>
      </c>
      <c r="K212" s="101"/>
      <c r="L212" s="8" t="s">
        <v>3314</v>
      </c>
      <c r="M212" s="8"/>
      <c r="N212" s="8"/>
      <c r="O212" s="8"/>
      <c r="P212" s="85"/>
      <c r="Q212" s="86"/>
      <c r="R212" s="85"/>
      <c r="S212" s="97"/>
      <c r="T212" s="8"/>
      <c r="U212" s="8"/>
      <c r="V212" s="29"/>
    </row>
    <row r="213">
      <c r="A213" s="6">
        <v>45443.0</v>
      </c>
      <c r="B213" s="8" t="s">
        <v>5516</v>
      </c>
      <c r="C213" s="12" t="s">
        <v>5517</v>
      </c>
      <c r="D213" s="100" t="s">
        <v>5518</v>
      </c>
      <c r="E213" s="89" t="s">
        <v>3307</v>
      </c>
      <c r="F213" s="89">
        <v>2.62</v>
      </c>
      <c r="G213" s="87"/>
      <c r="H213" s="87">
        <v>540000.0</v>
      </c>
      <c r="I213" s="87">
        <v>293682.0</v>
      </c>
      <c r="J213" s="199">
        <f t="shared" si="2"/>
        <v>246318</v>
      </c>
      <c r="K213" s="101"/>
      <c r="L213" s="8" t="s">
        <v>3306</v>
      </c>
      <c r="M213" s="8" t="s">
        <v>2900</v>
      </c>
      <c r="N213" s="8" t="s">
        <v>2900</v>
      </c>
      <c r="O213" s="8" t="s">
        <v>2900</v>
      </c>
      <c r="P213" s="85">
        <v>4.0</v>
      </c>
      <c r="Q213" s="86">
        <v>4.0</v>
      </c>
      <c r="R213" s="85">
        <v>3140.0</v>
      </c>
      <c r="S213" s="97"/>
      <c r="T213" s="8"/>
      <c r="U213" s="8"/>
      <c r="V213" s="29"/>
    </row>
    <row r="214">
      <c r="A214" s="6">
        <v>45443.0</v>
      </c>
      <c r="B214" s="8" t="s">
        <v>5184</v>
      </c>
      <c r="C214" s="12" t="s">
        <v>5519</v>
      </c>
      <c r="D214" s="100" t="s">
        <v>5520</v>
      </c>
      <c r="E214" s="89" t="s">
        <v>3307</v>
      </c>
      <c r="F214" s="89">
        <v>2.75</v>
      </c>
      <c r="G214" s="87"/>
      <c r="H214" s="87">
        <v>650000.0</v>
      </c>
      <c r="I214" s="87">
        <v>498000.0</v>
      </c>
      <c r="J214" s="199">
        <f t="shared" si="2"/>
        <v>152000</v>
      </c>
      <c r="K214" s="101"/>
      <c r="L214" s="8"/>
      <c r="M214" s="8" t="s">
        <v>2900</v>
      </c>
      <c r="N214" s="8" t="s">
        <v>2900</v>
      </c>
      <c r="O214" s="8" t="s">
        <v>2900</v>
      </c>
      <c r="P214" s="85">
        <v>4.0</v>
      </c>
      <c r="Q214" s="86">
        <v>4.0</v>
      </c>
      <c r="R214" s="85">
        <v>3530.0</v>
      </c>
      <c r="S214" s="97"/>
      <c r="T214" s="8"/>
      <c r="U214" s="8"/>
      <c r="V214" s="29"/>
    </row>
    <row r="215">
      <c r="A215" s="6">
        <v>45443.0</v>
      </c>
      <c r="B215" s="8" t="s">
        <v>5521</v>
      </c>
      <c r="C215" s="12" t="s">
        <v>5522</v>
      </c>
      <c r="D215" s="100" t="s">
        <v>5523</v>
      </c>
      <c r="E215" s="89" t="s">
        <v>3307</v>
      </c>
      <c r="F215" s="89">
        <v>2.25</v>
      </c>
      <c r="G215" s="87"/>
      <c r="H215" s="87">
        <v>1850000.0</v>
      </c>
      <c r="I215" s="87">
        <v>845000.0</v>
      </c>
      <c r="J215" s="199">
        <f t="shared" si="2"/>
        <v>1005000</v>
      </c>
      <c r="K215" s="101"/>
      <c r="L215" s="8" t="s">
        <v>3306</v>
      </c>
      <c r="M215" s="8" t="s">
        <v>2900</v>
      </c>
      <c r="N215" s="8" t="s">
        <v>2900</v>
      </c>
      <c r="O215" s="8" t="s">
        <v>2900</v>
      </c>
      <c r="P215" s="85">
        <v>5.0</v>
      </c>
      <c r="Q215" s="86">
        <v>4.0</v>
      </c>
      <c r="R215" s="85">
        <v>5064.0</v>
      </c>
      <c r="S215" s="97"/>
      <c r="T215" s="8"/>
      <c r="U215" s="8"/>
      <c r="V215" s="29"/>
    </row>
    <row r="216">
      <c r="A216" s="6">
        <v>45443.0</v>
      </c>
      <c r="B216" s="8" t="s">
        <v>3681</v>
      </c>
      <c r="C216" s="12" t="s">
        <v>5524</v>
      </c>
      <c r="D216" s="100" t="s">
        <v>5525</v>
      </c>
      <c r="E216" s="89" t="s">
        <v>3307</v>
      </c>
      <c r="F216" s="89">
        <v>2.25</v>
      </c>
      <c r="G216" s="87"/>
      <c r="H216" s="87">
        <v>340000.0</v>
      </c>
      <c r="I216" s="87">
        <v>300412.0</v>
      </c>
      <c r="J216" s="132">
        <f t="shared" si="2"/>
        <v>39588</v>
      </c>
      <c r="K216" s="101" t="s">
        <v>5526</v>
      </c>
      <c r="L216" s="8" t="s">
        <v>3306</v>
      </c>
      <c r="M216" s="8" t="s">
        <v>66</v>
      </c>
      <c r="N216" s="8" t="s">
        <v>66</v>
      </c>
      <c r="O216" s="8" t="s">
        <v>66</v>
      </c>
      <c r="P216" s="85">
        <v>3.0</v>
      </c>
      <c r="Q216" s="86">
        <v>1.0</v>
      </c>
      <c r="R216" s="85">
        <v>1137.0</v>
      </c>
      <c r="S216" s="97"/>
      <c r="T216" s="8" t="s">
        <v>3032</v>
      </c>
      <c r="U216" s="8"/>
      <c r="V216" s="29"/>
    </row>
    <row r="217">
      <c r="A217" s="6">
        <v>45443.0</v>
      </c>
      <c r="B217" s="8" t="s">
        <v>5527</v>
      </c>
      <c r="C217" s="12" t="s">
        <v>5528</v>
      </c>
      <c r="D217" s="100" t="s">
        <v>5529</v>
      </c>
      <c r="E217" s="89" t="s">
        <v>3307</v>
      </c>
      <c r="F217" s="89">
        <v>2.75</v>
      </c>
      <c r="G217" s="87"/>
      <c r="H217" s="87">
        <v>415000.0</v>
      </c>
      <c r="I217" s="87">
        <v>300000.0</v>
      </c>
      <c r="J217" s="132">
        <f t="shared" si="2"/>
        <v>115000</v>
      </c>
      <c r="K217" s="101" t="s">
        <v>5530</v>
      </c>
      <c r="L217" s="8" t="s">
        <v>3306</v>
      </c>
      <c r="M217" s="8" t="s">
        <v>66</v>
      </c>
      <c r="N217" s="8" t="s">
        <v>66</v>
      </c>
      <c r="O217" s="8" t="s">
        <v>66</v>
      </c>
      <c r="P217" s="85">
        <v>3.0</v>
      </c>
      <c r="Q217" s="86">
        <v>3.0</v>
      </c>
      <c r="R217" s="85">
        <v>2238.0</v>
      </c>
      <c r="S217" s="97"/>
      <c r="T217" s="8" t="s">
        <v>5531</v>
      </c>
      <c r="U217" s="8"/>
      <c r="V217" s="29"/>
    </row>
    <row r="218">
      <c r="A218" s="6">
        <v>45443.0</v>
      </c>
      <c r="B218" s="8" t="s">
        <v>5532</v>
      </c>
      <c r="C218" s="12" t="s">
        <v>5533</v>
      </c>
      <c r="D218" s="100" t="s">
        <v>5534</v>
      </c>
      <c r="E218" s="89" t="s">
        <v>3307</v>
      </c>
      <c r="F218" s="89">
        <v>2.25</v>
      </c>
      <c r="G218" s="87"/>
      <c r="H218" s="87">
        <v>439000.0</v>
      </c>
      <c r="I218" s="87">
        <v>331953.0</v>
      </c>
      <c r="J218" s="132">
        <f t="shared" si="2"/>
        <v>107047</v>
      </c>
      <c r="K218" s="101" t="s">
        <v>5535</v>
      </c>
      <c r="L218" s="8" t="s">
        <v>3306</v>
      </c>
      <c r="M218" s="8" t="s">
        <v>66</v>
      </c>
      <c r="N218" s="8" t="s">
        <v>66</v>
      </c>
      <c r="O218" s="8" t="s">
        <v>66</v>
      </c>
      <c r="P218" s="85">
        <v>3.0</v>
      </c>
      <c r="Q218" s="86">
        <v>3.0</v>
      </c>
      <c r="R218" s="85">
        <v>1927.0</v>
      </c>
      <c r="S218" s="97"/>
      <c r="T218" s="8" t="s">
        <v>5536</v>
      </c>
      <c r="U218" s="8"/>
      <c r="V218" s="29"/>
    </row>
    <row r="219">
      <c r="A219" s="6">
        <v>45443.0</v>
      </c>
      <c r="B219" s="8" t="s">
        <v>5537</v>
      </c>
      <c r="C219" s="12" t="s">
        <v>5538</v>
      </c>
      <c r="D219" s="100" t="s">
        <v>5539</v>
      </c>
      <c r="E219" s="89" t="s">
        <v>3307</v>
      </c>
      <c r="F219" s="89">
        <v>3.18</v>
      </c>
      <c r="G219" s="87"/>
      <c r="H219" s="87">
        <v>1300000.0</v>
      </c>
      <c r="I219" s="87">
        <v>1016000.0</v>
      </c>
      <c r="J219" s="199">
        <f t="shared" si="2"/>
        <v>284000</v>
      </c>
      <c r="K219" s="101"/>
      <c r="L219" s="8" t="s">
        <v>3306</v>
      </c>
      <c r="M219" s="8" t="s">
        <v>2900</v>
      </c>
      <c r="N219" s="8" t="s">
        <v>2900</v>
      </c>
      <c r="O219" s="8" t="s">
        <v>2900</v>
      </c>
      <c r="P219" s="85">
        <v>4.0</v>
      </c>
      <c r="Q219" s="86">
        <v>4.0</v>
      </c>
      <c r="R219" s="85">
        <v>3584.0</v>
      </c>
      <c r="S219" s="97"/>
      <c r="T219" s="8"/>
      <c r="U219" s="8"/>
      <c r="V219" s="29"/>
    </row>
    <row r="220">
      <c r="A220" s="6">
        <v>45443.0</v>
      </c>
      <c r="B220" s="8" t="s">
        <v>5283</v>
      </c>
      <c r="C220" s="12" t="s">
        <v>5540</v>
      </c>
      <c r="D220" s="100" t="s">
        <v>5541</v>
      </c>
      <c r="E220" s="89" t="s">
        <v>3307</v>
      </c>
      <c r="F220" s="89">
        <v>2.25</v>
      </c>
      <c r="G220" s="87"/>
      <c r="H220" s="87">
        <v>455000.0</v>
      </c>
      <c r="I220" s="87">
        <v>314887.0</v>
      </c>
      <c r="J220" s="132">
        <f t="shared" si="2"/>
        <v>140113</v>
      </c>
      <c r="K220" s="101" t="s">
        <v>5542</v>
      </c>
      <c r="L220" s="8" t="s">
        <v>3306</v>
      </c>
      <c r="M220" s="8" t="s">
        <v>66</v>
      </c>
      <c r="N220" s="8" t="s">
        <v>66</v>
      </c>
      <c r="O220" s="8" t="s">
        <v>66</v>
      </c>
      <c r="P220" s="85">
        <v>3.0</v>
      </c>
      <c r="Q220" s="86">
        <v>3.0</v>
      </c>
      <c r="R220" s="85">
        <v>1952.0</v>
      </c>
      <c r="S220" s="97"/>
      <c r="T220" s="8"/>
      <c r="U220" s="8"/>
      <c r="V220" s="29"/>
    </row>
    <row r="221">
      <c r="A221" s="6">
        <v>45443.0</v>
      </c>
      <c r="B221" s="8" t="s">
        <v>5283</v>
      </c>
      <c r="C221" s="12" t="s">
        <v>5543</v>
      </c>
      <c r="D221" s="100" t="s">
        <v>5544</v>
      </c>
      <c r="E221" s="89" t="s">
        <v>3307</v>
      </c>
      <c r="F221" s="89">
        <v>2.75</v>
      </c>
      <c r="G221" s="87"/>
      <c r="H221" s="87">
        <v>445000.0</v>
      </c>
      <c r="I221" s="87">
        <v>340163.0</v>
      </c>
      <c r="J221" s="132">
        <f t="shared" si="2"/>
        <v>104837</v>
      </c>
      <c r="K221" s="101" t="s">
        <v>5542</v>
      </c>
      <c r="L221" s="8" t="s">
        <v>3306</v>
      </c>
      <c r="M221" s="8" t="s">
        <v>66</v>
      </c>
      <c r="N221" s="8" t="s">
        <v>66</v>
      </c>
      <c r="O221" s="8" t="s">
        <v>66</v>
      </c>
      <c r="P221" s="85">
        <v>4.0</v>
      </c>
      <c r="Q221" s="86">
        <v>3.0</v>
      </c>
      <c r="R221" s="85">
        <v>2300.0</v>
      </c>
      <c r="S221" s="97"/>
      <c r="T221" s="8"/>
      <c r="U221" s="8"/>
      <c r="V221" s="29"/>
    </row>
    <row r="222">
      <c r="A222" s="6">
        <v>45443.0</v>
      </c>
      <c r="B222" s="8" t="s">
        <v>4024</v>
      </c>
      <c r="C222" s="12" t="s">
        <v>5545</v>
      </c>
      <c r="D222" s="100" t="s">
        <v>5546</v>
      </c>
      <c r="E222" s="89" t="s">
        <v>3307</v>
      </c>
      <c r="F222" s="89">
        <v>3.0</v>
      </c>
      <c r="G222" s="87"/>
      <c r="H222" s="87">
        <v>500000.0</v>
      </c>
      <c r="I222" s="87">
        <v>409143.0</v>
      </c>
      <c r="J222" s="132">
        <f t="shared" si="2"/>
        <v>90857</v>
      </c>
      <c r="K222" s="101" t="s">
        <v>5547</v>
      </c>
      <c r="L222" s="8" t="s">
        <v>3306</v>
      </c>
      <c r="M222" s="8" t="s">
        <v>66</v>
      </c>
      <c r="N222" s="8" t="s">
        <v>66</v>
      </c>
      <c r="O222" s="8" t="s">
        <v>66</v>
      </c>
      <c r="P222" s="85">
        <v>3.0</v>
      </c>
      <c r="Q222" s="86">
        <v>3.0</v>
      </c>
      <c r="R222" s="85">
        <v>3280.0</v>
      </c>
      <c r="S222" s="97"/>
      <c r="T222" s="8" t="s">
        <v>5548</v>
      </c>
      <c r="U222" s="8"/>
      <c r="V222" s="29"/>
    </row>
    <row r="223">
      <c r="A223" s="6">
        <v>45442.0</v>
      </c>
      <c r="B223" s="8" t="s">
        <v>4913</v>
      </c>
      <c r="C223" s="12" t="s">
        <v>5549</v>
      </c>
      <c r="D223" s="100" t="s">
        <v>5550</v>
      </c>
      <c r="E223" s="89" t="s">
        <v>3307</v>
      </c>
      <c r="F223" s="89">
        <v>3.25</v>
      </c>
      <c r="G223" s="87"/>
      <c r="H223" s="87">
        <v>415000.0</v>
      </c>
      <c r="I223" s="87">
        <v>395000.0</v>
      </c>
      <c r="J223" s="132">
        <f t="shared" si="2"/>
        <v>20000</v>
      </c>
      <c r="K223" s="101" t="s">
        <v>5551</v>
      </c>
      <c r="L223" s="8" t="s">
        <v>3306</v>
      </c>
      <c r="M223" s="8" t="s">
        <v>66</v>
      </c>
      <c r="N223" s="8" t="s">
        <v>66</v>
      </c>
      <c r="O223" s="8" t="s">
        <v>66</v>
      </c>
      <c r="P223" s="85">
        <v>3.0</v>
      </c>
      <c r="Q223" s="86">
        <v>2.0</v>
      </c>
      <c r="R223" s="85">
        <v>1306.0</v>
      </c>
      <c r="S223" s="97"/>
      <c r="T223" s="8" t="s">
        <v>3032</v>
      </c>
      <c r="U223" s="8"/>
      <c r="V223" s="29"/>
    </row>
    <row r="224">
      <c r="A224" s="6">
        <v>45442.0</v>
      </c>
      <c r="B224" s="8" t="s">
        <v>5552</v>
      </c>
      <c r="C224" s="12" t="s">
        <v>5553</v>
      </c>
      <c r="D224" s="100" t="s">
        <v>5554</v>
      </c>
      <c r="E224" s="89" t="s">
        <v>3307</v>
      </c>
      <c r="F224" s="89">
        <v>5.6</v>
      </c>
      <c r="G224" s="87"/>
      <c r="H224" s="87">
        <v>415000.0</v>
      </c>
      <c r="I224" s="87">
        <v>392813.0</v>
      </c>
      <c r="J224" s="132">
        <f t="shared" si="2"/>
        <v>22187</v>
      </c>
      <c r="K224" s="101" t="s">
        <v>5555</v>
      </c>
      <c r="L224" s="8" t="s">
        <v>3306</v>
      </c>
      <c r="M224" s="8" t="s">
        <v>66</v>
      </c>
      <c r="N224" s="8" t="s">
        <v>66</v>
      </c>
      <c r="O224" s="8" t="s">
        <v>66</v>
      </c>
      <c r="P224" s="85">
        <v>4.0</v>
      </c>
      <c r="Q224" s="86">
        <v>3.0</v>
      </c>
      <c r="R224" s="85">
        <v>1927.0</v>
      </c>
      <c r="S224" s="97"/>
      <c r="T224" s="8" t="s">
        <v>5556</v>
      </c>
      <c r="U224" s="8"/>
      <c r="V224" s="29"/>
    </row>
    <row r="225">
      <c r="A225" s="6">
        <v>45442.0</v>
      </c>
      <c r="B225" s="8" t="s">
        <v>5557</v>
      </c>
      <c r="C225" s="12" t="s">
        <v>5558</v>
      </c>
      <c r="D225" s="100" t="s">
        <v>5559</v>
      </c>
      <c r="E225" s="89" t="s">
        <v>3307</v>
      </c>
      <c r="F225" s="89">
        <v>2.65</v>
      </c>
      <c r="G225" s="87"/>
      <c r="H225" s="87">
        <v>459000.0</v>
      </c>
      <c r="I225" s="87">
        <v>391503.0</v>
      </c>
      <c r="J225" s="132">
        <f t="shared" si="2"/>
        <v>67497</v>
      </c>
      <c r="K225" s="101" t="s">
        <v>5560</v>
      </c>
      <c r="L225" s="8" t="s">
        <v>3306</v>
      </c>
      <c r="M225" s="8" t="s">
        <v>66</v>
      </c>
      <c r="N225" s="8" t="s">
        <v>66</v>
      </c>
      <c r="O225" s="8" t="s">
        <v>66</v>
      </c>
      <c r="P225" s="85">
        <v>4.0</v>
      </c>
      <c r="Q225" s="86">
        <v>3.0</v>
      </c>
      <c r="R225" s="85">
        <v>2155.0</v>
      </c>
      <c r="S225" s="97"/>
      <c r="T225" s="8" t="s">
        <v>5561</v>
      </c>
      <c r="U225" s="8"/>
      <c r="V225" s="29"/>
    </row>
    <row r="226">
      <c r="A226" s="6">
        <v>45442.0</v>
      </c>
      <c r="B226" s="8" t="s">
        <v>3731</v>
      </c>
      <c r="C226" s="12" t="s">
        <v>5562</v>
      </c>
      <c r="D226" s="100" t="s">
        <v>5563</v>
      </c>
      <c r="E226" s="89" t="s">
        <v>3307</v>
      </c>
      <c r="F226" s="89">
        <v>2.62</v>
      </c>
      <c r="G226" s="87"/>
      <c r="H226" s="87">
        <v>800000.0</v>
      </c>
      <c r="I226" s="87">
        <v>420000.0</v>
      </c>
      <c r="J226" s="199">
        <f t="shared" si="2"/>
        <v>380000</v>
      </c>
      <c r="K226" s="101"/>
      <c r="L226" s="8" t="s">
        <v>3306</v>
      </c>
      <c r="M226" s="8" t="s">
        <v>2900</v>
      </c>
      <c r="N226" s="8" t="s">
        <v>2900</v>
      </c>
      <c r="O226" s="8" t="s">
        <v>2900</v>
      </c>
      <c r="P226" s="85">
        <v>5.0</v>
      </c>
      <c r="Q226" s="86">
        <v>3.0</v>
      </c>
      <c r="R226" s="85">
        <v>3772.0</v>
      </c>
      <c r="S226" s="97"/>
      <c r="T226" s="8"/>
      <c r="U226" s="8"/>
      <c r="V226" s="29"/>
    </row>
    <row r="227">
      <c r="A227" s="6">
        <v>45441.0</v>
      </c>
      <c r="B227" s="8" t="s">
        <v>5564</v>
      </c>
      <c r="C227" s="12" t="s">
        <v>5565</v>
      </c>
      <c r="D227" s="100" t="s">
        <v>5566</v>
      </c>
      <c r="E227" s="89" t="s">
        <v>3307</v>
      </c>
      <c r="F227" s="89">
        <v>2.25</v>
      </c>
      <c r="G227" s="87"/>
      <c r="H227" s="87">
        <v>1350000.0</v>
      </c>
      <c r="I227" s="87">
        <v>747500.0</v>
      </c>
      <c r="J227" s="199">
        <f t="shared" si="2"/>
        <v>602500</v>
      </c>
      <c r="K227" s="101"/>
      <c r="L227" s="8" t="s">
        <v>3306</v>
      </c>
      <c r="M227" s="8" t="s">
        <v>2900</v>
      </c>
      <c r="N227" s="8" t="s">
        <v>2900</v>
      </c>
      <c r="O227" s="8" t="s">
        <v>2900</v>
      </c>
      <c r="P227" s="85">
        <v>5.0</v>
      </c>
      <c r="Q227" s="86">
        <v>5.0</v>
      </c>
      <c r="R227" s="85">
        <v>4472.0</v>
      </c>
      <c r="S227" s="97"/>
      <c r="T227" s="8"/>
      <c r="U227" s="8"/>
      <c r="V227" s="29"/>
    </row>
    <row r="228">
      <c r="A228" s="6">
        <v>45441.0</v>
      </c>
      <c r="B228" s="8" t="s">
        <v>5567</v>
      </c>
      <c r="C228" s="12" t="s">
        <v>5568</v>
      </c>
      <c r="D228" s="100" t="s">
        <v>5569</v>
      </c>
      <c r="E228" s="89" t="s">
        <v>3307</v>
      </c>
      <c r="F228" s="89">
        <v>5.75</v>
      </c>
      <c r="G228" s="87"/>
      <c r="H228" s="87">
        <v>472000.0</v>
      </c>
      <c r="I228" s="87">
        <v>446787.0</v>
      </c>
      <c r="J228" s="132">
        <f t="shared" si="2"/>
        <v>25213</v>
      </c>
      <c r="K228" s="101" t="s">
        <v>5570</v>
      </c>
      <c r="L228" s="8" t="s">
        <v>3558</v>
      </c>
      <c r="M228" s="8" t="s">
        <v>66</v>
      </c>
      <c r="N228" s="8" t="s">
        <v>2900</v>
      </c>
      <c r="O228" s="8" t="s">
        <v>2900</v>
      </c>
      <c r="P228" s="85">
        <v>3.0</v>
      </c>
      <c r="Q228" s="86">
        <v>3.0</v>
      </c>
      <c r="R228" s="85">
        <v>1816.0</v>
      </c>
      <c r="S228" s="97"/>
      <c r="T228" s="8"/>
      <c r="U228" s="8"/>
      <c r="V228" s="29"/>
    </row>
    <row r="229">
      <c r="A229" s="6">
        <v>45441.0</v>
      </c>
      <c r="B229" s="8" t="s">
        <v>5571</v>
      </c>
      <c r="C229" s="12" t="s">
        <v>5572</v>
      </c>
      <c r="D229" s="100" t="s">
        <v>5573</v>
      </c>
      <c r="E229" s="89" t="s">
        <v>3307</v>
      </c>
      <c r="F229" s="89">
        <v>2.5</v>
      </c>
      <c r="G229" s="87"/>
      <c r="H229" s="87">
        <v>520000.0</v>
      </c>
      <c r="I229" s="87">
        <v>317.0</v>
      </c>
      <c r="J229" s="199">
        <f t="shared" si="2"/>
        <v>519683</v>
      </c>
      <c r="K229" s="101"/>
      <c r="L229" s="8" t="s">
        <v>3306</v>
      </c>
      <c r="M229" s="8" t="s">
        <v>2900</v>
      </c>
      <c r="N229" s="8" t="s">
        <v>2900</v>
      </c>
      <c r="O229" s="8" t="s">
        <v>2900</v>
      </c>
      <c r="P229" s="85">
        <v>3.0</v>
      </c>
      <c r="Q229" s="86">
        <v>3.0</v>
      </c>
      <c r="R229" s="85">
        <v>3295.0</v>
      </c>
      <c r="S229" s="97"/>
      <c r="T229" s="8"/>
      <c r="U229" s="8"/>
      <c r="V229" s="29"/>
    </row>
    <row r="230">
      <c r="A230" s="6">
        <v>45440.0</v>
      </c>
      <c r="B230" s="8" t="s">
        <v>3790</v>
      </c>
      <c r="C230" s="12" t="s">
        <v>5575</v>
      </c>
      <c r="D230" s="100" t="s">
        <v>5576</v>
      </c>
      <c r="E230" s="89" t="s">
        <v>3307</v>
      </c>
      <c r="F230" s="89">
        <v>3.6</v>
      </c>
      <c r="G230" s="87"/>
      <c r="H230" s="87">
        <v>555000.0</v>
      </c>
      <c r="I230" s="87">
        <v>492274.0</v>
      </c>
      <c r="J230" s="132">
        <f t="shared" si="2"/>
        <v>62726</v>
      </c>
      <c r="K230" s="101" t="s">
        <v>5577</v>
      </c>
      <c r="L230" s="8" t="s">
        <v>3314</v>
      </c>
      <c r="M230" s="8" t="s">
        <v>66</v>
      </c>
      <c r="N230" s="8" t="s">
        <v>66</v>
      </c>
      <c r="O230" s="8" t="s">
        <v>66</v>
      </c>
      <c r="P230" s="85">
        <v>4.0</v>
      </c>
      <c r="Q230" s="86">
        <v>3.0</v>
      </c>
      <c r="R230" s="85">
        <v>3256.0</v>
      </c>
      <c r="S230" s="97"/>
      <c r="T230" s="8" t="s">
        <v>5578</v>
      </c>
      <c r="U230" s="8"/>
      <c r="V230" s="29"/>
      <c r="W230" s="8" t="s">
        <v>5579</v>
      </c>
    </row>
    <row r="231">
      <c r="A231" s="6">
        <v>45440.0</v>
      </c>
      <c r="B231" s="8" t="s">
        <v>3903</v>
      </c>
      <c r="C231" s="12" t="s">
        <v>5580</v>
      </c>
      <c r="D231" s="100" t="s">
        <v>5581</v>
      </c>
      <c r="E231" s="89" t="s">
        <v>3307</v>
      </c>
      <c r="F231" s="89">
        <v>2.5</v>
      </c>
      <c r="G231" s="87"/>
      <c r="H231" s="87">
        <v>515000.0</v>
      </c>
      <c r="I231" s="87">
        <v>379191.0</v>
      </c>
      <c r="J231" s="132">
        <f t="shared" si="2"/>
        <v>135809</v>
      </c>
      <c r="K231" s="101" t="s">
        <v>5582</v>
      </c>
      <c r="L231" s="8" t="s">
        <v>3306</v>
      </c>
      <c r="M231" s="8" t="s">
        <v>66</v>
      </c>
      <c r="N231" s="8" t="s">
        <v>66</v>
      </c>
      <c r="O231" s="8" t="s">
        <v>66</v>
      </c>
      <c r="P231" s="85">
        <v>5.0</v>
      </c>
      <c r="Q231" s="86">
        <v>3.0</v>
      </c>
      <c r="R231" s="85">
        <v>3156.0</v>
      </c>
      <c r="S231" s="97"/>
      <c r="T231" s="8" t="s">
        <v>5583</v>
      </c>
      <c r="U231" s="8"/>
      <c r="V231" s="29"/>
    </row>
    <row r="232">
      <c r="A232" s="6">
        <v>45440.0</v>
      </c>
      <c r="B232" s="8" t="s">
        <v>4909</v>
      </c>
      <c r="C232" s="12" t="s">
        <v>5584</v>
      </c>
      <c r="D232" s="100" t="s">
        <v>5585</v>
      </c>
      <c r="E232" s="89" t="s">
        <v>3307</v>
      </c>
      <c r="F232" s="89">
        <v>2.86</v>
      </c>
      <c r="G232" s="87"/>
      <c r="H232" s="87">
        <v>420000.0</v>
      </c>
      <c r="I232" s="87">
        <v>373565.0</v>
      </c>
      <c r="J232" s="132">
        <f t="shared" si="2"/>
        <v>46435</v>
      </c>
      <c r="K232" s="101" t="s">
        <v>5586</v>
      </c>
      <c r="L232" s="8" t="s">
        <v>3306</v>
      </c>
      <c r="M232" s="8" t="s">
        <v>66</v>
      </c>
      <c r="N232" s="8" t="s">
        <v>66</v>
      </c>
      <c r="O232" s="8" t="s">
        <v>66</v>
      </c>
      <c r="P232" s="85">
        <v>3.0</v>
      </c>
      <c r="Q232" s="86">
        <v>3.0</v>
      </c>
      <c r="R232" s="85">
        <v>2206.0</v>
      </c>
      <c r="S232" s="97"/>
      <c r="T232" s="8" t="s">
        <v>5587</v>
      </c>
      <c r="U232" s="8"/>
      <c r="V232" s="29"/>
    </row>
    <row r="233">
      <c r="A233" s="102">
        <v>45440.0</v>
      </c>
      <c r="B233" s="8" t="s">
        <v>3342</v>
      </c>
      <c r="C233" s="12" t="s">
        <v>5588</v>
      </c>
      <c r="D233" s="100" t="s">
        <v>5589</v>
      </c>
      <c r="E233" s="89" t="s">
        <v>3307</v>
      </c>
      <c r="F233" s="89">
        <v>4.25</v>
      </c>
      <c r="G233" s="87"/>
      <c r="H233" s="87">
        <v>440000.0</v>
      </c>
      <c r="I233" s="87">
        <v>424000.0</v>
      </c>
      <c r="J233" s="132">
        <f t="shared" si="2"/>
        <v>16000</v>
      </c>
      <c r="K233" s="101" t="s">
        <v>5590</v>
      </c>
      <c r="L233" s="8" t="s">
        <v>3314</v>
      </c>
      <c r="M233" s="8" t="s">
        <v>66</v>
      </c>
      <c r="N233" s="8" t="s">
        <v>2900</v>
      </c>
      <c r="O233" s="8" t="s">
        <v>66</v>
      </c>
      <c r="P233" s="85">
        <v>3.0</v>
      </c>
      <c r="Q233" s="86">
        <v>2.0</v>
      </c>
      <c r="R233" s="85">
        <v>2059.0</v>
      </c>
      <c r="S233" s="97"/>
      <c r="T233" s="8"/>
      <c r="U233" s="8"/>
      <c r="V233" s="29"/>
    </row>
    <row r="234">
      <c r="A234" s="6">
        <v>45440.0</v>
      </c>
      <c r="B234" s="8" t="s">
        <v>4917</v>
      </c>
      <c r="C234" s="12" t="s">
        <v>5591</v>
      </c>
      <c r="D234" s="100" t="s">
        <v>5592</v>
      </c>
      <c r="E234" s="89" t="s">
        <v>3307</v>
      </c>
      <c r="F234" s="89">
        <v>3.37</v>
      </c>
      <c r="G234" s="87"/>
      <c r="H234" s="87">
        <v>575000.0</v>
      </c>
      <c r="I234" s="87">
        <v>270000.0</v>
      </c>
      <c r="J234" s="199">
        <f t="shared" si="2"/>
        <v>305000</v>
      </c>
      <c r="K234" s="101"/>
      <c r="L234" s="8" t="s">
        <v>3306</v>
      </c>
      <c r="M234" s="8" t="s">
        <v>2900</v>
      </c>
      <c r="N234" s="8" t="s">
        <v>2900</v>
      </c>
      <c r="O234" s="8" t="s">
        <v>2900</v>
      </c>
      <c r="P234" s="85">
        <v>3.0</v>
      </c>
      <c r="Q234" s="86">
        <v>3.0</v>
      </c>
      <c r="R234" s="85">
        <v>2255.0</v>
      </c>
      <c r="S234" s="97"/>
      <c r="T234" s="8"/>
      <c r="U234" s="8"/>
      <c r="V234" s="29"/>
    </row>
    <row r="235">
      <c r="A235" s="6">
        <v>45440.0</v>
      </c>
      <c r="B235" s="8" t="s">
        <v>5593</v>
      </c>
      <c r="C235" s="12" t="s">
        <v>5594</v>
      </c>
      <c r="D235" s="100" t="s">
        <v>5595</v>
      </c>
      <c r="E235" s="89" t="s">
        <v>3307</v>
      </c>
      <c r="F235" s="89">
        <v>2.75</v>
      </c>
      <c r="G235" s="87"/>
      <c r="H235" s="87">
        <v>395000.0</v>
      </c>
      <c r="I235" s="87">
        <v>347000.0</v>
      </c>
      <c r="J235" s="132">
        <f t="shared" si="2"/>
        <v>48000</v>
      </c>
      <c r="K235" s="101" t="s">
        <v>5596</v>
      </c>
      <c r="L235" s="8" t="s">
        <v>3306</v>
      </c>
      <c r="M235" s="8" t="s">
        <v>66</v>
      </c>
      <c r="N235" s="8" t="s">
        <v>66</v>
      </c>
      <c r="O235" s="8" t="s">
        <v>66</v>
      </c>
      <c r="P235" s="85">
        <v>3.0</v>
      </c>
      <c r="Q235" s="86">
        <v>2.0</v>
      </c>
      <c r="R235" s="85">
        <v>1355.0</v>
      </c>
      <c r="S235" s="97"/>
      <c r="T235" s="8" t="s">
        <v>5597</v>
      </c>
      <c r="U235" s="8"/>
      <c r="V235" s="29"/>
    </row>
    <row r="236">
      <c r="A236" s="6">
        <v>45440.0</v>
      </c>
      <c r="B236" s="8" t="s">
        <v>5598</v>
      </c>
      <c r="C236" s="12" t="s">
        <v>5599</v>
      </c>
      <c r="D236" s="100" t="s">
        <v>5600</v>
      </c>
      <c r="E236" s="89" t="s">
        <v>3307</v>
      </c>
      <c r="F236" s="89">
        <v>0.0</v>
      </c>
      <c r="G236" s="87"/>
      <c r="H236" s="87">
        <v>364999.0</v>
      </c>
      <c r="I236" s="87">
        <v>0.0</v>
      </c>
      <c r="J236" s="199">
        <f t="shared" si="2"/>
        <v>364999</v>
      </c>
      <c r="K236" s="101"/>
      <c r="L236" s="8" t="s">
        <v>3306</v>
      </c>
      <c r="M236" s="8" t="s">
        <v>2900</v>
      </c>
      <c r="N236" s="8" t="s">
        <v>2900</v>
      </c>
      <c r="O236" s="8" t="s">
        <v>2900</v>
      </c>
      <c r="P236" s="85">
        <v>3.0</v>
      </c>
      <c r="Q236" s="86">
        <v>2.0</v>
      </c>
      <c r="R236" s="85">
        <v>1316.0</v>
      </c>
      <c r="S236" s="97"/>
      <c r="T236" s="8"/>
      <c r="U236" s="8"/>
      <c r="V236" s="29"/>
    </row>
    <row r="237">
      <c r="A237" s="6">
        <v>45436.0</v>
      </c>
      <c r="B237" s="8" t="s">
        <v>5601</v>
      </c>
      <c r="C237" s="12" t="s">
        <v>5602</v>
      </c>
      <c r="D237" s="100" t="s">
        <v>5603</v>
      </c>
      <c r="E237" s="89" t="s">
        <v>3307</v>
      </c>
      <c r="F237" s="89">
        <v>2.25</v>
      </c>
      <c r="G237" s="87"/>
      <c r="H237" s="87">
        <v>395000.0</v>
      </c>
      <c r="I237" s="87">
        <v>234350.0</v>
      </c>
      <c r="J237" s="199">
        <f t="shared" si="2"/>
        <v>160650</v>
      </c>
      <c r="K237" s="101"/>
      <c r="L237" s="8" t="s">
        <v>3306</v>
      </c>
      <c r="M237" s="8" t="s">
        <v>2900</v>
      </c>
      <c r="N237" s="8" t="s">
        <v>2900</v>
      </c>
      <c r="O237" s="8" t="s">
        <v>2900</v>
      </c>
      <c r="P237" s="85">
        <v>2.0</v>
      </c>
      <c r="Q237" s="86">
        <v>2.0</v>
      </c>
      <c r="R237" s="85">
        <v>2590.0</v>
      </c>
      <c r="S237" s="97"/>
      <c r="T237" s="8"/>
      <c r="U237" s="8"/>
      <c r="V237" s="29"/>
    </row>
    <row r="238">
      <c r="A238" s="6">
        <v>45436.0</v>
      </c>
      <c r="B238" s="8" t="s">
        <v>4571</v>
      </c>
      <c r="C238" s="12" t="s">
        <v>5604</v>
      </c>
      <c r="D238" s="100" t="s">
        <v>5605</v>
      </c>
      <c r="E238" s="89" t="s">
        <v>3307</v>
      </c>
      <c r="F238" s="89">
        <v>2.25</v>
      </c>
      <c r="G238" s="87"/>
      <c r="H238" s="87">
        <v>290000.0</v>
      </c>
      <c r="I238" s="87">
        <v>275844.0</v>
      </c>
      <c r="J238" s="132">
        <f t="shared" si="2"/>
        <v>14156</v>
      </c>
      <c r="K238" s="101" t="s">
        <v>5606</v>
      </c>
      <c r="L238" s="8" t="s">
        <v>3306</v>
      </c>
      <c r="M238" s="8" t="s">
        <v>66</v>
      </c>
      <c r="N238" s="8" t="s">
        <v>66</v>
      </c>
      <c r="O238" s="8" t="s">
        <v>66</v>
      </c>
      <c r="P238" s="85">
        <v>2.0</v>
      </c>
      <c r="Q238" s="86">
        <v>3.0</v>
      </c>
      <c r="R238" s="85">
        <v>1306.0</v>
      </c>
      <c r="S238" s="97"/>
      <c r="T238" s="8" t="s">
        <v>3032</v>
      </c>
      <c r="U238" s="8"/>
      <c r="V238" s="29"/>
    </row>
    <row r="239">
      <c r="A239" s="6">
        <v>45436.0</v>
      </c>
      <c r="B239" s="8" t="s">
        <v>5607</v>
      </c>
      <c r="C239" s="12" t="s">
        <v>5608</v>
      </c>
      <c r="D239" s="100" t="s">
        <v>5609</v>
      </c>
      <c r="E239" s="89" t="s">
        <v>3307</v>
      </c>
      <c r="F239" s="89">
        <v>3.25</v>
      </c>
      <c r="G239" s="87"/>
      <c r="H239" s="87">
        <v>485000.0</v>
      </c>
      <c r="I239" s="87">
        <v>377355.0</v>
      </c>
      <c r="J239" s="132">
        <f t="shared" si="2"/>
        <v>107645</v>
      </c>
      <c r="K239" s="101" t="s">
        <v>5610</v>
      </c>
      <c r="L239" s="8" t="s">
        <v>3306</v>
      </c>
      <c r="M239" s="8" t="s">
        <v>66</v>
      </c>
      <c r="N239" s="8" t="s">
        <v>66</v>
      </c>
      <c r="O239" s="8" t="s">
        <v>66</v>
      </c>
      <c r="P239" s="85">
        <v>3.0</v>
      </c>
      <c r="Q239" s="86">
        <v>2.0</v>
      </c>
      <c r="R239" s="85">
        <v>2052.0</v>
      </c>
      <c r="S239" s="97"/>
      <c r="T239" s="8" t="s">
        <v>5611</v>
      </c>
      <c r="U239" s="8"/>
      <c r="V239" s="29"/>
    </row>
    <row r="240">
      <c r="A240" s="6">
        <v>45436.0</v>
      </c>
      <c r="B240" s="8" t="s">
        <v>3491</v>
      </c>
      <c r="C240" s="12" t="s">
        <v>5612</v>
      </c>
      <c r="D240" s="100" t="s">
        <v>5613</v>
      </c>
      <c r="E240" s="89" t="s">
        <v>3307</v>
      </c>
      <c r="F240" s="89">
        <v>3.25</v>
      </c>
      <c r="G240" s="87"/>
      <c r="H240" s="87">
        <v>475000.0</v>
      </c>
      <c r="I240" s="87">
        <v>405579.0</v>
      </c>
      <c r="J240" s="132">
        <f t="shared" si="2"/>
        <v>69421</v>
      </c>
      <c r="K240" s="101" t="s">
        <v>5614</v>
      </c>
      <c r="L240" s="8" t="s">
        <v>3306</v>
      </c>
      <c r="M240" s="8" t="s">
        <v>66</v>
      </c>
      <c r="N240" s="8" t="s">
        <v>66</v>
      </c>
      <c r="O240" s="8" t="s">
        <v>66</v>
      </c>
      <c r="P240" s="85">
        <v>5.0</v>
      </c>
      <c r="Q240" s="86">
        <v>4.0</v>
      </c>
      <c r="R240" s="85">
        <v>2450.0</v>
      </c>
      <c r="S240" s="97"/>
      <c r="T240" s="8" t="s">
        <v>5615</v>
      </c>
      <c r="U240" s="8"/>
      <c r="V240" s="29"/>
    </row>
    <row r="241">
      <c r="A241" s="6">
        <v>45436.0</v>
      </c>
      <c r="B241" s="8" t="s">
        <v>5353</v>
      </c>
      <c r="C241" s="12" t="s">
        <v>5616</v>
      </c>
      <c r="D241" s="100" t="s">
        <v>5617</v>
      </c>
      <c r="E241" s="89" t="s">
        <v>3307</v>
      </c>
      <c r="F241" s="89">
        <v>2.62</v>
      </c>
      <c r="G241" s="87"/>
      <c r="H241" s="87">
        <v>380000.0</v>
      </c>
      <c r="I241" s="87">
        <v>340000.0</v>
      </c>
      <c r="J241" s="132">
        <f t="shared" si="2"/>
        <v>40000</v>
      </c>
      <c r="K241" s="101" t="s">
        <v>5618</v>
      </c>
      <c r="L241" s="8" t="s">
        <v>3306</v>
      </c>
      <c r="M241" s="8" t="s">
        <v>66</v>
      </c>
      <c r="N241" s="8" t="s">
        <v>66</v>
      </c>
      <c r="O241" s="8" t="s">
        <v>66</v>
      </c>
      <c r="P241" s="85">
        <v>3.0</v>
      </c>
      <c r="Q241" s="86">
        <v>2.0</v>
      </c>
      <c r="R241" s="85">
        <v>1508.0</v>
      </c>
      <c r="S241" s="97"/>
      <c r="T241" s="8" t="s">
        <v>5619</v>
      </c>
      <c r="U241" s="8"/>
      <c r="V241" s="29"/>
    </row>
    <row r="242">
      <c r="A242" s="6">
        <v>45435.0</v>
      </c>
      <c r="B242" s="8" t="s">
        <v>5620</v>
      </c>
      <c r="C242" s="12" t="s">
        <v>5621</v>
      </c>
      <c r="D242" s="100" t="s">
        <v>5622</v>
      </c>
      <c r="E242" s="89" t="s">
        <v>3307</v>
      </c>
      <c r="F242" s="89">
        <v>2.6</v>
      </c>
      <c r="G242" s="87"/>
      <c r="H242" s="87">
        <v>435000.0</v>
      </c>
      <c r="I242" s="87">
        <v>317000.0</v>
      </c>
      <c r="J242" s="132">
        <f t="shared" si="2"/>
        <v>118000</v>
      </c>
      <c r="K242" s="101" t="s">
        <v>5623</v>
      </c>
      <c r="L242" s="8" t="s">
        <v>3306</v>
      </c>
      <c r="M242" s="8" t="s">
        <v>66</v>
      </c>
      <c r="N242" s="8" t="s">
        <v>66</v>
      </c>
      <c r="O242" s="8" t="s">
        <v>66</v>
      </c>
      <c r="P242" s="85">
        <v>5.0</v>
      </c>
      <c r="Q242" s="86">
        <v>3.0</v>
      </c>
      <c r="R242" s="85">
        <v>2328.0</v>
      </c>
      <c r="S242" s="97"/>
      <c r="T242" s="8"/>
      <c r="U242" s="8"/>
      <c r="V242" s="29"/>
    </row>
    <row r="243">
      <c r="A243" s="6">
        <v>45435.0</v>
      </c>
      <c r="B243" s="8" t="s">
        <v>3609</v>
      </c>
      <c r="C243" s="12" t="s">
        <v>5624</v>
      </c>
      <c r="D243" s="100" t="s">
        <v>5625</v>
      </c>
      <c r="E243" s="89" t="s">
        <v>3307</v>
      </c>
      <c r="F243" s="89">
        <v>2.87</v>
      </c>
      <c r="G243" s="87"/>
      <c r="H243" s="87">
        <v>500000.0</v>
      </c>
      <c r="I243" s="87">
        <v>440205.0</v>
      </c>
      <c r="J243" s="132">
        <f t="shared" si="2"/>
        <v>59795</v>
      </c>
      <c r="K243" s="101" t="s">
        <v>5626</v>
      </c>
      <c r="L243" s="8" t="s">
        <v>3306</v>
      </c>
      <c r="M243" s="8" t="s">
        <v>66</v>
      </c>
      <c r="N243" s="8" t="s">
        <v>66</v>
      </c>
      <c r="O243" s="8" t="s">
        <v>66</v>
      </c>
      <c r="P243" s="85">
        <v>4.0</v>
      </c>
      <c r="Q243" s="86">
        <v>3.0</v>
      </c>
      <c r="R243" s="85">
        <v>2828.0</v>
      </c>
      <c r="S243" s="97"/>
      <c r="T243" s="8"/>
      <c r="U243" s="8"/>
      <c r="V243" s="29"/>
    </row>
    <row r="244">
      <c r="A244" s="6">
        <v>45435.0</v>
      </c>
      <c r="B244" s="8" t="s">
        <v>3825</v>
      </c>
      <c r="C244" s="12" t="s">
        <v>5627</v>
      </c>
      <c r="D244" s="100" t="s">
        <v>5628</v>
      </c>
      <c r="E244" s="89" t="s">
        <v>3307</v>
      </c>
      <c r="F244" s="89">
        <v>2.25</v>
      </c>
      <c r="G244" s="87"/>
      <c r="H244" s="87">
        <v>415000.0</v>
      </c>
      <c r="I244" s="87">
        <v>338247.0</v>
      </c>
      <c r="J244" s="132">
        <f t="shared" si="2"/>
        <v>76753</v>
      </c>
      <c r="K244" s="101" t="s">
        <v>5629</v>
      </c>
      <c r="L244" s="8" t="s">
        <v>3306</v>
      </c>
      <c r="M244" s="8" t="s">
        <v>66</v>
      </c>
      <c r="N244" s="8" t="s">
        <v>66</v>
      </c>
      <c r="O244" s="8" t="s">
        <v>66</v>
      </c>
      <c r="P244" s="85">
        <v>3.0</v>
      </c>
      <c r="Q244" s="86">
        <v>3.0</v>
      </c>
      <c r="R244" s="85">
        <v>1676.0</v>
      </c>
      <c r="S244" s="97"/>
      <c r="T244" s="8" t="s">
        <v>5548</v>
      </c>
      <c r="U244" s="8"/>
      <c r="V244" s="29"/>
    </row>
    <row r="245">
      <c r="A245" s="6">
        <v>45435.0</v>
      </c>
      <c r="B245" s="8" t="s">
        <v>5630</v>
      </c>
      <c r="C245" s="12" t="s">
        <v>5631</v>
      </c>
      <c r="D245" s="100" t="s">
        <v>5632</v>
      </c>
      <c r="E245" s="89" t="s">
        <v>3307</v>
      </c>
      <c r="F245" s="89">
        <v>2.25</v>
      </c>
      <c r="G245" s="87"/>
      <c r="H245" s="87">
        <v>599000.0</v>
      </c>
      <c r="I245" s="87">
        <v>235905.0</v>
      </c>
      <c r="J245" s="199">
        <f t="shared" si="2"/>
        <v>363095</v>
      </c>
      <c r="K245" s="101"/>
      <c r="L245" s="8" t="s">
        <v>3306</v>
      </c>
      <c r="M245" s="8" t="s">
        <v>2900</v>
      </c>
      <c r="N245" s="8" t="s">
        <v>2900</v>
      </c>
      <c r="O245" s="8" t="s">
        <v>2900</v>
      </c>
      <c r="P245" s="85">
        <v>5.0</v>
      </c>
      <c r="Q245" s="86">
        <v>3.0</v>
      </c>
      <c r="R245" s="85">
        <v>2794.0</v>
      </c>
      <c r="S245" s="97"/>
      <c r="T245" s="8"/>
      <c r="U245" s="8"/>
      <c r="V245" s="29"/>
    </row>
    <row r="246">
      <c r="A246" s="6">
        <v>45435.0</v>
      </c>
      <c r="B246" s="8" t="s">
        <v>4431</v>
      </c>
      <c r="C246" s="12" t="s">
        <v>5633</v>
      </c>
      <c r="D246" s="100" t="s">
        <v>5634</v>
      </c>
      <c r="E246" s="89" t="s">
        <v>3307</v>
      </c>
      <c r="F246" s="89">
        <v>2.87</v>
      </c>
      <c r="G246" s="87"/>
      <c r="H246" s="87">
        <v>490000.0</v>
      </c>
      <c r="I246" s="87">
        <v>337880.0</v>
      </c>
      <c r="J246" s="199">
        <f t="shared" si="2"/>
        <v>152120</v>
      </c>
      <c r="K246" s="101"/>
      <c r="L246" s="8" t="s">
        <v>3306</v>
      </c>
      <c r="M246" s="8" t="s">
        <v>2900</v>
      </c>
      <c r="N246" s="8" t="s">
        <v>2900</v>
      </c>
      <c r="O246" s="8" t="s">
        <v>2900</v>
      </c>
      <c r="P246" s="85">
        <v>3.0</v>
      </c>
      <c r="Q246" s="86">
        <v>3.0</v>
      </c>
      <c r="R246" s="85">
        <v>2742.0</v>
      </c>
      <c r="S246" s="97"/>
      <c r="T246" s="8"/>
      <c r="U246" s="8"/>
      <c r="V246" s="29"/>
    </row>
    <row r="247">
      <c r="A247" s="6">
        <v>45434.0</v>
      </c>
      <c r="B247" s="8" t="s">
        <v>3443</v>
      </c>
      <c r="C247" s="12" t="s">
        <v>5635</v>
      </c>
      <c r="D247" s="100" t="s">
        <v>5636</v>
      </c>
      <c r="E247" s="89" t="s">
        <v>3307</v>
      </c>
      <c r="F247" s="89">
        <v>2.87</v>
      </c>
      <c r="G247" s="87"/>
      <c r="H247" s="87">
        <v>735000.0</v>
      </c>
      <c r="I247" s="87">
        <v>628175.0</v>
      </c>
      <c r="J247" s="132">
        <f t="shared" si="2"/>
        <v>106825</v>
      </c>
      <c r="K247" s="101" t="s">
        <v>5637</v>
      </c>
      <c r="L247" s="8" t="s">
        <v>3306</v>
      </c>
      <c r="M247" s="8" t="s">
        <v>66</v>
      </c>
      <c r="N247" s="8" t="s">
        <v>66</v>
      </c>
      <c r="O247" s="8" t="s">
        <v>66</v>
      </c>
      <c r="P247" s="85">
        <v>6.0</v>
      </c>
      <c r="Q247" s="86">
        <v>3.0</v>
      </c>
      <c r="R247" s="85">
        <v>4107.0</v>
      </c>
      <c r="S247" s="97"/>
      <c r="T247" s="8" t="s">
        <v>5638</v>
      </c>
      <c r="U247" s="8"/>
      <c r="V247" s="29"/>
    </row>
    <row r="248">
      <c r="A248" s="6">
        <v>45434.0</v>
      </c>
      <c r="B248" s="8" t="s">
        <v>4008</v>
      </c>
      <c r="C248" s="12" t="s">
        <v>5639</v>
      </c>
      <c r="D248" s="100" t="s">
        <v>5640</v>
      </c>
      <c r="E248" s="89" t="s">
        <v>3307</v>
      </c>
      <c r="F248" s="89">
        <v>3.37</v>
      </c>
      <c r="G248" s="87"/>
      <c r="H248" s="87">
        <v>525000.0</v>
      </c>
      <c r="I248" s="87">
        <v>477133.0</v>
      </c>
      <c r="J248" s="132">
        <f t="shared" si="2"/>
        <v>47867</v>
      </c>
      <c r="K248" s="101" t="s">
        <v>5641</v>
      </c>
      <c r="L248" s="8" t="s">
        <v>3306</v>
      </c>
      <c r="M248" s="8" t="s">
        <v>66</v>
      </c>
      <c r="N248" s="8" t="s">
        <v>2900</v>
      </c>
      <c r="O248" s="8" t="s">
        <v>2900</v>
      </c>
      <c r="P248" s="85">
        <v>3.0</v>
      </c>
      <c r="Q248" s="86">
        <v>3.0</v>
      </c>
      <c r="R248" s="85">
        <v>1920.0</v>
      </c>
      <c r="S248" s="97"/>
      <c r="T248" s="8" t="s">
        <v>5642</v>
      </c>
      <c r="U248" s="8"/>
      <c r="V248" s="29"/>
    </row>
    <row r="249">
      <c r="A249" s="6">
        <v>45433.0</v>
      </c>
      <c r="B249" s="8" t="s">
        <v>8444</v>
      </c>
      <c r="C249" s="12" t="s">
        <v>14029</v>
      </c>
      <c r="D249" s="100" t="s">
        <v>5645</v>
      </c>
      <c r="E249" s="89" t="s">
        <v>3307</v>
      </c>
      <c r="F249" s="89">
        <v>2.87</v>
      </c>
      <c r="G249" s="87"/>
      <c r="H249" s="87">
        <v>550000.0</v>
      </c>
      <c r="I249" s="87">
        <v>490000.0</v>
      </c>
      <c r="J249" s="132">
        <f t="shared" si="2"/>
        <v>60000</v>
      </c>
      <c r="K249" s="101" t="s">
        <v>14030</v>
      </c>
      <c r="L249" s="8" t="s">
        <v>3306</v>
      </c>
      <c r="M249" s="8" t="s">
        <v>66</v>
      </c>
      <c r="N249" s="8" t="s">
        <v>66</v>
      </c>
      <c r="O249" s="8" t="s">
        <v>66</v>
      </c>
      <c r="P249" s="85">
        <v>4.0</v>
      </c>
      <c r="Q249" s="86">
        <v>3.0</v>
      </c>
      <c r="R249" s="85">
        <v>2544.0</v>
      </c>
      <c r="S249" s="97"/>
      <c r="T249" s="8"/>
      <c r="U249" s="8"/>
      <c r="V249" s="29"/>
    </row>
    <row r="250">
      <c r="A250" s="6">
        <v>45433.0</v>
      </c>
      <c r="B250" s="8" t="s">
        <v>5295</v>
      </c>
      <c r="C250" s="12" t="s">
        <v>5648</v>
      </c>
      <c r="D250" s="100" t="s">
        <v>5649</v>
      </c>
      <c r="E250" s="89" t="s">
        <v>3307</v>
      </c>
      <c r="F250" s="89">
        <v>2.87</v>
      </c>
      <c r="G250" s="87"/>
      <c r="H250" s="87">
        <v>355000.0</v>
      </c>
      <c r="I250" s="87">
        <v>214101.0</v>
      </c>
      <c r="J250" s="132">
        <f t="shared" si="2"/>
        <v>140899</v>
      </c>
      <c r="K250" s="101" t="s">
        <v>5650</v>
      </c>
      <c r="L250" s="8" t="s">
        <v>3306</v>
      </c>
      <c r="M250" s="8" t="s">
        <v>66</v>
      </c>
      <c r="N250" s="8" t="s">
        <v>66</v>
      </c>
      <c r="O250" s="8" t="s">
        <v>66</v>
      </c>
      <c r="P250" s="85">
        <v>3.0</v>
      </c>
      <c r="Q250" s="86">
        <v>2.0</v>
      </c>
      <c r="R250" s="85">
        <v>1320.0</v>
      </c>
      <c r="S250" s="97"/>
      <c r="T250" s="8"/>
      <c r="U250" s="8"/>
      <c r="V250" s="29"/>
    </row>
    <row r="251">
      <c r="A251" s="6">
        <v>45432.0</v>
      </c>
      <c r="B251" s="8" t="s">
        <v>5651</v>
      </c>
      <c r="C251" s="12" t="s">
        <v>5652</v>
      </c>
      <c r="D251" s="100" t="s">
        <v>5653</v>
      </c>
      <c r="E251" s="89" t="s">
        <v>3307</v>
      </c>
      <c r="F251" s="89">
        <v>3.12</v>
      </c>
      <c r="G251" s="87"/>
      <c r="H251" s="87">
        <v>455000.0</v>
      </c>
      <c r="I251" s="87">
        <v>436324.0</v>
      </c>
      <c r="J251" s="132">
        <f t="shared" si="2"/>
        <v>18676</v>
      </c>
      <c r="K251" s="101" t="s">
        <v>5654</v>
      </c>
      <c r="L251" s="8" t="s">
        <v>3306</v>
      </c>
      <c r="M251" s="8" t="s">
        <v>66</v>
      </c>
      <c r="N251" s="8" t="s">
        <v>2900</v>
      </c>
      <c r="O251" s="8" t="s">
        <v>2900</v>
      </c>
      <c r="P251" s="85">
        <v>3.0</v>
      </c>
      <c r="Q251" s="86">
        <v>3.0</v>
      </c>
      <c r="R251" s="85">
        <v>1634.0</v>
      </c>
      <c r="S251" s="97"/>
      <c r="T251" s="8" t="s">
        <v>5587</v>
      </c>
      <c r="U251" s="8"/>
      <c r="V251" s="29"/>
      <c r="W251" s="8" t="s">
        <v>5579</v>
      </c>
    </row>
    <row r="252">
      <c r="A252" s="6">
        <v>45432.0</v>
      </c>
      <c r="B252" s="8" t="s">
        <v>5655</v>
      </c>
      <c r="C252" s="12" t="s">
        <v>5656</v>
      </c>
      <c r="D252" s="100" t="s">
        <v>5657</v>
      </c>
      <c r="E252" s="89" t="s">
        <v>3307</v>
      </c>
      <c r="F252" s="89">
        <v>2.25</v>
      </c>
      <c r="G252" s="87"/>
      <c r="H252" s="87">
        <v>400000.0</v>
      </c>
      <c r="I252" s="87">
        <v>161000.0</v>
      </c>
      <c r="J252" s="199">
        <f t="shared" si="2"/>
        <v>239000</v>
      </c>
      <c r="K252" s="101"/>
      <c r="L252" s="8" t="s">
        <v>3306</v>
      </c>
      <c r="M252" s="8" t="s">
        <v>2900</v>
      </c>
      <c r="N252" s="8" t="s">
        <v>2900</v>
      </c>
      <c r="O252" s="8" t="s">
        <v>2900</v>
      </c>
      <c r="P252" s="85">
        <v>4.0</v>
      </c>
      <c r="Q252" s="86">
        <v>3.0</v>
      </c>
      <c r="R252" s="85">
        <v>1655.0</v>
      </c>
      <c r="S252" s="97"/>
      <c r="T252" s="8"/>
      <c r="U252" s="8"/>
      <c r="V252" s="29"/>
    </row>
    <row r="253">
      <c r="A253" s="6">
        <v>45432.0</v>
      </c>
      <c r="B253" s="8" t="s">
        <v>3342</v>
      </c>
      <c r="C253" s="12" t="s">
        <v>5658</v>
      </c>
      <c r="D253" s="100" t="s">
        <v>5659</v>
      </c>
      <c r="E253" s="89" t="s">
        <v>3307</v>
      </c>
      <c r="F253" s="89">
        <v>5.62</v>
      </c>
      <c r="G253" s="87"/>
      <c r="H253" s="87">
        <v>560000.0</v>
      </c>
      <c r="I253" s="87">
        <v>531000.0</v>
      </c>
      <c r="J253" s="132">
        <f t="shared" si="2"/>
        <v>29000</v>
      </c>
      <c r="K253" s="101" t="s">
        <v>5660</v>
      </c>
      <c r="L253" s="8" t="s">
        <v>3314</v>
      </c>
      <c r="M253" s="8" t="s">
        <v>66</v>
      </c>
      <c r="N253" s="8" t="s">
        <v>2900</v>
      </c>
      <c r="O253" s="8" t="s">
        <v>2900</v>
      </c>
      <c r="P253" s="85">
        <v>5.0</v>
      </c>
      <c r="Q253" s="86">
        <v>4.0</v>
      </c>
      <c r="R253" s="85">
        <v>2691.0</v>
      </c>
      <c r="S253" s="97"/>
      <c r="T253" s="8"/>
      <c r="U253" s="8"/>
      <c r="V253" s="29"/>
    </row>
    <row r="254">
      <c r="A254" s="6">
        <v>45432.0</v>
      </c>
      <c r="B254" s="8" t="s">
        <v>3342</v>
      </c>
      <c r="C254" s="12" t="s">
        <v>5661</v>
      </c>
      <c r="D254" s="100" t="s">
        <v>5662</v>
      </c>
      <c r="E254" s="89" t="s">
        <v>3307</v>
      </c>
      <c r="F254" s="89">
        <v>3.87</v>
      </c>
      <c r="G254" s="87"/>
      <c r="H254" s="87">
        <v>475000.0</v>
      </c>
      <c r="I254" s="87">
        <v>457000.0</v>
      </c>
      <c r="J254" s="132">
        <f t="shared" si="2"/>
        <v>18000</v>
      </c>
      <c r="K254" s="101" t="s">
        <v>5663</v>
      </c>
      <c r="L254" s="8" t="s">
        <v>3314</v>
      </c>
      <c r="M254" s="8" t="s">
        <v>66</v>
      </c>
      <c r="N254" s="8" t="s">
        <v>66</v>
      </c>
      <c r="O254" s="8" t="s">
        <v>66</v>
      </c>
      <c r="P254" s="85">
        <v>3.0</v>
      </c>
      <c r="Q254" s="86">
        <v>3.0</v>
      </c>
      <c r="R254" s="85">
        <v>1732.0</v>
      </c>
      <c r="S254" s="97"/>
      <c r="T254" s="8"/>
      <c r="U254" s="8"/>
      <c r="V254" s="29"/>
    </row>
    <row r="255">
      <c r="A255" s="6">
        <v>45432.0</v>
      </c>
      <c r="B255" s="8" t="s">
        <v>5664</v>
      </c>
      <c r="C255" s="12" t="s">
        <v>5665</v>
      </c>
      <c r="D255" s="100" t="s">
        <v>5666</v>
      </c>
      <c r="E255" s="89" t="s">
        <v>3307</v>
      </c>
      <c r="F255" s="89">
        <v>3.72</v>
      </c>
      <c r="G255" s="87"/>
      <c r="H255" s="87">
        <v>499000.0</v>
      </c>
      <c r="I255" s="87">
        <v>471000.0</v>
      </c>
      <c r="J255" s="132">
        <f t="shared" si="2"/>
        <v>28000</v>
      </c>
      <c r="K255" s="101" t="s">
        <v>5667</v>
      </c>
      <c r="L255" s="8" t="s">
        <v>3306</v>
      </c>
      <c r="M255" s="8" t="s">
        <v>66</v>
      </c>
      <c r="N255" s="8" t="s">
        <v>2900</v>
      </c>
      <c r="O255" s="8" t="s">
        <v>2900</v>
      </c>
      <c r="P255" s="85">
        <v>3.0</v>
      </c>
      <c r="Q255" s="86">
        <v>3.0</v>
      </c>
      <c r="R255" s="85">
        <v>2002.0</v>
      </c>
      <c r="S255" s="97"/>
      <c r="T255" s="8" t="s">
        <v>5597</v>
      </c>
      <c r="U255" s="8"/>
      <c r="V255" s="29"/>
    </row>
    <row r="256">
      <c r="A256" s="6">
        <v>45432.0</v>
      </c>
      <c r="B256" s="8" t="s">
        <v>3685</v>
      </c>
      <c r="C256" s="12" t="s">
        <v>5668</v>
      </c>
      <c r="D256" s="100" t="s">
        <v>5669</v>
      </c>
      <c r="E256" s="89" t="s">
        <v>3307</v>
      </c>
      <c r="F256" s="89">
        <v>6.75</v>
      </c>
      <c r="G256" s="87"/>
      <c r="H256" s="87">
        <v>375000.0</v>
      </c>
      <c r="I256" s="87">
        <v>347530.0</v>
      </c>
      <c r="J256" s="132">
        <f t="shared" si="2"/>
        <v>27470</v>
      </c>
      <c r="K256" s="101"/>
      <c r="L256" s="8" t="s">
        <v>3306</v>
      </c>
      <c r="M256" s="8" t="s">
        <v>66</v>
      </c>
      <c r="N256" s="8" t="s">
        <v>2900</v>
      </c>
      <c r="O256" s="8" t="s">
        <v>2900</v>
      </c>
      <c r="P256" s="85">
        <v>3.0</v>
      </c>
      <c r="Q256" s="86">
        <v>2.0</v>
      </c>
      <c r="R256" s="85">
        <v>1214.0</v>
      </c>
      <c r="S256" s="97"/>
      <c r="T256" s="8"/>
      <c r="U256" s="8"/>
      <c r="V256" s="29"/>
    </row>
    <row r="257">
      <c r="A257" s="6">
        <v>45432.0</v>
      </c>
      <c r="B257" s="8" t="s">
        <v>5670</v>
      </c>
      <c r="C257" s="12" t="s">
        <v>5671</v>
      </c>
      <c r="D257" s="100" t="s">
        <v>5672</v>
      </c>
      <c r="E257" s="89" t="s">
        <v>3307</v>
      </c>
      <c r="F257" s="89">
        <v>5.87</v>
      </c>
      <c r="G257" s="87"/>
      <c r="H257" s="87">
        <v>535000.0</v>
      </c>
      <c r="I257" s="87">
        <v>505262.0</v>
      </c>
      <c r="J257" s="132">
        <f t="shared" si="2"/>
        <v>29738</v>
      </c>
      <c r="K257" s="101" t="s">
        <v>5673</v>
      </c>
      <c r="L257" s="8" t="s">
        <v>3851</v>
      </c>
      <c r="M257" s="8" t="s">
        <v>66</v>
      </c>
      <c r="N257" s="8" t="s">
        <v>2900</v>
      </c>
      <c r="O257" s="8" t="s">
        <v>2900</v>
      </c>
      <c r="P257" s="85">
        <v>3.0</v>
      </c>
      <c r="Q257" s="86">
        <v>3.0</v>
      </c>
      <c r="R257" s="85">
        <v>2023.0</v>
      </c>
      <c r="S257" s="97"/>
      <c r="T257" s="8" t="s">
        <v>5674</v>
      </c>
      <c r="U257" s="8"/>
      <c r="V257" s="29"/>
    </row>
    <row r="258">
      <c r="A258" s="6">
        <v>45432.0</v>
      </c>
      <c r="B258" s="8" t="s">
        <v>5036</v>
      </c>
      <c r="C258" s="12" t="s">
        <v>5675</v>
      </c>
      <c r="D258" s="100" t="s">
        <v>5676</v>
      </c>
      <c r="E258" s="89" t="s">
        <v>3307</v>
      </c>
      <c r="F258" s="89">
        <v>5.5</v>
      </c>
      <c r="G258" s="87"/>
      <c r="H258" s="87">
        <v>550000.0</v>
      </c>
      <c r="I258" s="87">
        <v>440000.0</v>
      </c>
      <c r="J258" s="132">
        <f t="shared" si="2"/>
        <v>110000</v>
      </c>
      <c r="K258" s="101" t="s">
        <v>5677</v>
      </c>
      <c r="L258" s="8" t="s">
        <v>3306</v>
      </c>
      <c r="M258" s="8" t="s">
        <v>66</v>
      </c>
      <c r="N258" s="8" t="s">
        <v>2900</v>
      </c>
      <c r="O258" s="8" t="s">
        <v>2900</v>
      </c>
      <c r="P258" s="85">
        <v>3.0</v>
      </c>
      <c r="Q258" s="86">
        <v>2.0</v>
      </c>
      <c r="R258" s="85">
        <v>3166.0</v>
      </c>
      <c r="S258" s="97"/>
      <c r="T258" s="8"/>
      <c r="U258" s="8"/>
      <c r="V258" s="29"/>
    </row>
    <row r="259">
      <c r="A259" s="6">
        <v>45429.0</v>
      </c>
      <c r="B259" s="8" t="s">
        <v>5407</v>
      </c>
      <c r="C259" s="12" t="s">
        <v>5678</v>
      </c>
      <c r="D259" s="100" t="s">
        <v>5679</v>
      </c>
      <c r="E259" s="89" t="s">
        <v>3307</v>
      </c>
      <c r="F259" s="89">
        <v>2.99</v>
      </c>
      <c r="G259" s="87"/>
      <c r="H259" s="87">
        <v>635000.0</v>
      </c>
      <c r="I259" s="87">
        <v>396280.0</v>
      </c>
      <c r="J259" s="199">
        <f t="shared" si="2"/>
        <v>238720</v>
      </c>
      <c r="K259" s="101"/>
      <c r="L259" s="8" t="s">
        <v>5442</v>
      </c>
      <c r="M259" s="8" t="s">
        <v>2900</v>
      </c>
      <c r="N259" s="8" t="s">
        <v>2900</v>
      </c>
      <c r="O259" s="8" t="s">
        <v>2900</v>
      </c>
      <c r="P259" s="85">
        <v>5.0</v>
      </c>
      <c r="Q259" s="86">
        <v>2.0</v>
      </c>
      <c r="R259" s="85">
        <v>1556.0</v>
      </c>
      <c r="S259" s="97"/>
      <c r="T259" s="8"/>
      <c r="U259" s="8"/>
      <c r="V259" s="29"/>
    </row>
    <row r="260">
      <c r="A260" s="6">
        <v>45429.0</v>
      </c>
      <c r="B260" s="8" t="s">
        <v>5521</v>
      </c>
      <c r="C260" s="12" t="s">
        <v>5680</v>
      </c>
      <c r="D260" s="100" t="s">
        <v>5681</v>
      </c>
      <c r="E260" s="89" t="s">
        <v>3307</v>
      </c>
      <c r="F260" s="89">
        <v>2.25</v>
      </c>
      <c r="G260" s="87"/>
      <c r="H260" s="87">
        <v>577900.0</v>
      </c>
      <c r="I260" s="87">
        <v>210000.0</v>
      </c>
      <c r="J260" s="199">
        <f t="shared" si="2"/>
        <v>367900</v>
      </c>
      <c r="K260" s="101"/>
      <c r="L260" s="8" t="s">
        <v>3306</v>
      </c>
      <c r="M260" s="8" t="s">
        <v>2900</v>
      </c>
      <c r="N260" s="8" t="s">
        <v>2900</v>
      </c>
      <c r="O260" s="8" t="s">
        <v>2900</v>
      </c>
      <c r="P260" s="85">
        <v>3.0</v>
      </c>
      <c r="Q260" s="86">
        <v>2.0</v>
      </c>
      <c r="R260" s="85">
        <v>1521.0</v>
      </c>
      <c r="S260" s="97"/>
      <c r="T260" s="8"/>
      <c r="U260" s="8"/>
      <c r="V260" s="29"/>
    </row>
    <row r="261">
      <c r="A261" s="6">
        <v>45429.0</v>
      </c>
      <c r="B261" s="8" t="s">
        <v>5682</v>
      </c>
      <c r="C261" s="12" t="s">
        <v>5683</v>
      </c>
      <c r="D261" s="100" t="s">
        <v>5684</v>
      </c>
      <c r="E261" s="89" t="s">
        <v>3307</v>
      </c>
      <c r="F261" s="89">
        <v>2.99</v>
      </c>
      <c r="G261" s="87"/>
      <c r="H261" s="87">
        <v>444900.0</v>
      </c>
      <c r="I261" s="87">
        <v>418800.0</v>
      </c>
      <c r="J261" s="132">
        <f t="shared" si="2"/>
        <v>26100</v>
      </c>
      <c r="K261" s="101" t="s">
        <v>3434</v>
      </c>
      <c r="L261" s="8" t="s">
        <v>3306</v>
      </c>
      <c r="M261" s="8" t="s">
        <v>66</v>
      </c>
      <c r="N261" s="8" t="s">
        <v>66</v>
      </c>
      <c r="O261" s="8" t="s">
        <v>66</v>
      </c>
      <c r="P261" s="85">
        <v>4.0</v>
      </c>
      <c r="Q261" s="86">
        <v>3.0</v>
      </c>
      <c r="R261" s="85">
        <v>2096.0</v>
      </c>
      <c r="S261" s="97"/>
      <c r="T261" s="8" t="s">
        <v>5685</v>
      </c>
      <c r="U261" s="8"/>
      <c r="V261" s="29"/>
    </row>
    <row r="262">
      <c r="A262" s="6">
        <v>45429.0</v>
      </c>
      <c r="B262" s="8" t="s">
        <v>3387</v>
      </c>
      <c r="C262" s="12" t="s">
        <v>5686</v>
      </c>
      <c r="D262" s="100" t="s">
        <v>5687</v>
      </c>
      <c r="E262" s="89" t="s">
        <v>3307</v>
      </c>
      <c r="F262" s="89">
        <v>2.5</v>
      </c>
      <c r="G262" s="87"/>
      <c r="H262" s="87">
        <v>445000.0</v>
      </c>
      <c r="I262" s="87">
        <v>311796.0</v>
      </c>
      <c r="J262" s="132">
        <f t="shared" si="2"/>
        <v>133204</v>
      </c>
      <c r="K262" s="101" t="s">
        <v>3803</v>
      </c>
      <c r="L262" s="8" t="s">
        <v>3306</v>
      </c>
      <c r="M262" s="8" t="s">
        <v>66</v>
      </c>
      <c r="N262" s="8" t="s">
        <v>66</v>
      </c>
      <c r="O262" s="8" t="s">
        <v>66</v>
      </c>
      <c r="P262" s="85">
        <v>3.0</v>
      </c>
      <c r="Q262" s="86">
        <v>3.0</v>
      </c>
      <c r="R262" s="85">
        <v>2085.0</v>
      </c>
      <c r="S262" s="97"/>
      <c r="T262" s="8" t="s">
        <v>5688</v>
      </c>
      <c r="U262" s="8"/>
      <c r="V262" s="29"/>
    </row>
    <row r="263">
      <c r="A263" s="6">
        <v>45428.0</v>
      </c>
      <c r="B263" s="8" t="s">
        <v>3663</v>
      </c>
      <c r="C263" s="12" t="s">
        <v>5689</v>
      </c>
      <c r="D263" s="100" t="s">
        <v>5690</v>
      </c>
      <c r="E263" s="89" t="s">
        <v>3307</v>
      </c>
      <c r="F263" s="89">
        <v>4.5</v>
      </c>
      <c r="G263" s="87"/>
      <c r="H263" s="87">
        <v>517000.0</v>
      </c>
      <c r="I263" s="87">
        <v>492399.0</v>
      </c>
      <c r="J263" s="132">
        <f t="shared" si="2"/>
        <v>24601</v>
      </c>
      <c r="K263" s="101" t="s">
        <v>5691</v>
      </c>
      <c r="L263" s="8" t="s">
        <v>3306</v>
      </c>
      <c r="M263" s="8" t="s">
        <v>66</v>
      </c>
      <c r="N263" s="8" t="s">
        <v>2900</v>
      </c>
      <c r="O263" s="8" t="s">
        <v>2900</v>
      </c>
      <c r="P263" s="85">
        <v>4.0</v>
      </c>
      <c r="Q263" s="86">
        <v>3.0</v>
      </c>
      <c r="R263" s="85">
        <v>2781.0</v>
      </c>
      <c r="S263" s="97"/>
      <c r="T263" s="8"/>
      <c r="U263" s="8"/>
      <c r="V263" s="29"/>
    </row>
    <row r="264">
      <c r="A264" s="6">
        <v>45427.0</v>
      </c>
      <c r="B264" s="8" t="s">
        <v>5692</v>
      </c>
      <c r="C264" s="12" t="s">
        <v>5693</v>
      </c>
      <c r="D264" s="100" t="s">
        <v>5694</v>
      </c>
      <c r="E264" s="89" t="s">
        <v>3307</v>
      </c>
      <c r="F264" s="89">
        <v>4.62</v>
      </c>
      <c r="G264" s="87"/>
      <c r="H264" s="87">
        <v>658000.0</v>
      </c>
      <c r="I264" s="87">
        <v>614000.0</v>
      </c>
      <c r="J264" s="132">
        <f t="shared" si="2"/>
        <v>44000</v>
      </c>
      <c r="K264" s="101" t="s">
        <v>5695</v>
      </c>
      <c r="L264" s="8" t="s">
        <v>3306</v>
      </c>
      <c r="M264" s="8" t="s">
        <v>66</v>
      </c>
      <c r="N264" s="8" t="s">
        <v>2900</v>
      </c>
      <c r="O264" s="8" t="s">
        <v>2900</v>
      </c>
      <c r="P264" s="85">
        <v>5.0</v>
      </c>
      <c r="Q264" s="86">
        <v>4.0</v>
      </c>
      <c r="R264" s="85">
        <v>4222.0</v>
      </c>
      <c r="S264" s="97"/>
      <c r="T264" s="8" t="s">
        <v>5696</v>
      </c>
      <c r="U264" s="8"/>
      <c r="V264" s="29"/>
      <c r="W264" s="8" t="s">
        <v>5579</v>
      </c>
    </row>
    <row r="265">
      <c r="A265" s="6">
        <v>45427.0</v>
      </c>
      <c r="B265" s="8" t="s">
        <v>5697</v>
      </c>
      <c r="C265" s="12" t="s">
        <v>5698</v>
      </c>
      <c r="D265" s="100" t="s">
        <v>5699</v>
      </c>
      <c r="E265" s="89" t="s">
        <v>3307</v>
      </c>
      <c r="F265" s="89">
        <v>2.5</v>
      </c>
      <c r="G265" s="87"/>
      <c r="H265" s="87">
        <v>989000.0</v>
      </c>
      <c r="I265" s="87">
        <v>674606.0</v>
      </c>
      <c r="J265" s="199">
        <f t="shared" si="2"/>
        <v>314394</v>
      </c>
      <c r="K265" s="101"/>
      <c r="L265" s="8" t="s">
        <v>3306</v>
      </c>
      <c r="M265" s="8" t="s">
        <v>2900</v>
      </c>
      <c r="N265" s="8" t="s">
        <v>2900</v>
      </c>
      <c r="O265" s="8" t="s">
        <v>2900</v>
      </c>
      <c r="P265" s="85">
        <v>3.0</v>
      </c>
      <c r="Q265" s="86">
        <v>5.0</v>
      </c>
      <c r="R265" s="85">
        <v>7090.0</v>
      </c>
      <c r="S265" s="97"/>
      <c r="T265" s="8"/>
      <c r="U265" s="8"/>
      <c r="V265" s="29"/>
    </row>
    <row r="266">
      <c r="A266" s="6">
        <v>45425.0</v>
      </c>
      <c r="B266" s="8" t="s">
        <v>5700</v>
      </c>
      <c r="C266" s="12" t="s">
        <v>5701</v>
      </c>
      <c r="D266" s="100" t="s">
        <v>5702</v>
      </c>
      <c r="E266" s="89" t="s">
        <v>3307</v>
      </c>
      <c r="F266" s="89">
        <v>2.75</v>
      </c>
      <c r="G266" s="87"/>
      <c r="H266" s="87">
        <v>450000.0</v>
      </c>
      <c r="I266" s="87">
        <v>386386.0</v>
      </c>
      <c r="J266" s="132">
        <f t="shared" si="2"/>
        <v>63614</v>
      </c>
      <c r="K266" s="101" t="s">
        <v>5703</v>
      </c>
      <c r="L266" s="8" t="s">
        <v>3306</v>
      </c>
      <c r="M266" s="8" t="s">
        <v>66</v>
      </c>
      <c r="N266" s="8" t="s">
        <v>2900</v>
      </c>
      <c r="O266" s="8" t="s">
        <v>2900</v>
      </c>
      <c r="P266" s="85">
        <v>2.0</v>
      </c>
      <c r="Q266" s="86">
        <v>2.0</v>
      </c>
      <c r="R266" s="85">
        <v>1422.0</v>
      </c>
      <c r="S266" s="97"/>
      <c r="T266" s="8" t="s">
        <v>3032</v>
      </c>
      <c r="U266" s="8"/>
      <c r="V266" s="29"/>
      <c r="W266" s="8" t="s">
        <v>5579</v>
      </c>
    </row>
    <row r="267">
      <c r="A267" s="6">
        <v>45425.0</v>
      </c>
      <c r="B267" s="8" t="s">
        <v>4283</v>
      </c>
      <c r="C267" s="12" t="s">
        <v>5704</v>
      </c>
      <c r="D267" s="100" t="s">
        <v>5705</v>
      </c>
      <c r="E267" s="89" t="s">
        <v>3940</v>
      </c>
      <c r="F267" s="89">
        <v>2.5</v>
      </c>
      <c r="G267" s="87"/>
      <c r="H267" s="87">
        <v>460000.0</v>
      </c>
      <c r="I267" s="87">
        <v>415353.0</v>
      </c>
      <c r="J267" s="132">
        <f t="shared" si="2"/>
        <v>44647</v>
      </c>
      <c r="K267" s="101"/>
      <c r="L267" s="8" t="s">
        <v>3306</v>
      </c>
      <c r="M267" s="8" t="s">
        <v>2900</v>
      </c>
      <c r="N267" s="8" t="s">
        <v>2900</v>
      </c>
      <c r="O267" s="8" t="s">
        <v>2900</v>
      </c>
      <c r="P267" s="85">
        <v>3.0</v>
      </c>
      <c r="Q267" s="86">
        <v>3.0</v>
      </c>
      <c r="R267" s="85">
        <v>2453.0</v>
      </c>
      <c r="S267" s="97"/>
      <c r="T267" s="8"/>
      <c r="U267" s="8"/>
      <c r="V267" s="29"/>
    </row>
    <row r="268">
      <c r="A268" s="6">
        <v>45425.0</v>
      </c>
      <c r="B268" s="8" t="s">
        <v>3685</v>
      </c>
      <c r="C268" s="12" t="s">
        <v>5706</v>
      </c>
      <c r="D268" s="100" t="s">
        <v>5707</v>
      </c>
      <c r="E268" s="89" t="s">
        <v>3940</v>
      </c>
      <c r="F268" s="89">
        <v>2.88</v>
      </c>
      <c r="G268" s="87"/>
      <c r="H268" s="87">
        <v>485000.0</v>
      </c>
      <c r="I268" s="87">
        <v>404032.0</v>
      </c>
      <c r="J268" s="132">
        <f t="shared" si="2"/>
        <v>80968</v>
      </c>
      <c r="K268" s="101"/>
      <c r="L268" s="8" t="s">
        <v>3306</v>
      </c>
      <c r="M268" s="8" t="s">
        <v>2900</v>
      </c>
      <c r="N268" s="8" t="s">
        <v>2900</v>
      </c>
      <c r="O268" s="8" t="s">
        <v>2900</v>
      </c>
      <c r="P268" s="85">
        <v>3.0</v>
      </c>
      <c r="Q268" s="86">
        <v>3.0</v>
      </c>
      <c r="R268" s="85">
        <v>2289.0</v>
      </c>
      <c r="S268" s="97"/>
      <c r="T268" s="8"/>
      <c r="U268" s="8"/>
      <c r="V268" s="29"/>
    </row>
    <row r="269">
      <c r="A269" s="6">
        <v>45425.0</v>
      </c>
      <c r="B269" s="8" t="s">
        <v>4697</v>
      </c>
      <c r="C269" s="12" t="s">
        <v>5708</v>
      </c>
      <c r="D269" s="100" t="s">
        <v>5709</v>
      </c>
      <c r="E269" s="89" t="s">
        <v>3307</v>
      </c>
      <c r="F269" s="89">
        <v>4.0</v>
      </c>
      <c r="G269" s="87"/>
      <c r="H269" s="87">
        <v>785000.0</v>
      </c>
      <c r="I269" s="87">
        <v>707071.0</v>
      </c>
      <c r="J269" s="132">
        <f t="shared" si="2"/>
        <v>77929</v>
      </c>
      <c r="K269" s="101" t="s">
        <v>5710</v>
      </c>
      <c r="L269" s="8" t="s">
        <v>3306</v>
      </c>
      <c r="M269" s="8" t="s">
        <v>66</v>
      </c>
      <c r="N269" s="8" t="s">
        <v>2900</v>
      </c>
      <c r="O269" s="8"/>
      <c r="P269" s="85">
        <v>4.0</v>
      </c>
      <c r="Q269" s="86">
        <v>3.0</v>
      </c>
      <c r="R269" s="85">
        <v>3987.0</v>
      </c>
      <c r="S269" s="97"/>
      <c r="T269" s="8" t="s">
        <v>5711</v>
      </c>
      <c r="U269" s="8"/>
      <c r="V269" s="29"/>
    </row>
    <row r="270">
      <c r="A270" s="6">
        <v>45425.0</v>
      </c>
      <c r="B270" s="8" t="s">
        <v>5712</v>
      </c>
      <c r="C270" s="12" t="s">
        <v>5713</v>
      </c>
      <c r="D270" s="100" t="s">
        <v>5714</v>
      </c>
      <c r="E270" s="89" t="s">
        <v>3307</v>
      </c>
      <c r="F270" s="89">
        <v>2.5</v>
      </c>
      <c r="G270" s="87"/>
      <c r="H270" s="87">
        <v>370000.0</v>
      </c>
      <c r="I270" s="87">
        <v>340743.0</v>
      </c>
      <c r="J270" s="132">
        <f t="shared" si="2"/>
        <v>29257</v>
      </c>
      <c r="K270" s="101" t="s">
        <v>5715</v>
      </c>
      <c r="L270" s="8" t="s">
        <v>3306</v>
      </c>
      <c r="M270" s="8" t="s">
        <v>66</v>
      </c>
      <c r="N270" s="8" t="s">
        <v>66</v>
      </c>
      <c r="O270" s="8"/>
      <c r="P270" s="85">
        <v>3.0</v>
      </c>
      <c r="Q270" s="86">
        <v>3.0</v>
      </c>
      <c r="R270" s="85">
        <v>1606.0</v>
      </c>
      <c r="S270" s="97"/>
      <c r="T270" s="8" t="s">
        <v>5716</v>
      </c>
      <c r="U270" s="8"/>
      <c r="V270" s="29"/>
    </row>
    <row r="271">
      <c r="A271" s="6">
        <v>45425.0</v>
      </c>
      <c r="B271" s="8" t="s">
        <v>4008</v>
      </c>
      <c r="C271" s="12" t="s">
        <v>5717</v>
      </c>
      <c r="D271" s="100" t="s">
        <v>5718</v>
      </c>
      <c r="E271" s="89" t="s">
        <v>3307</v>
      </c>
      <c r="F271" s="89">
        <v>2.75</v>
      </c>
      <c r="G271" s="87"/>
      <c r="H271" s="87">
        <v>439900.0</v>
      </c>
      <c r="I271" s="87">
        <v>410000.0</v>
      </c>
      <c r="J271" s="132">
        <f t="shared" si="2"/>
        <v>29900</v>
      </c>
      <c r="K271" s="101" t="s">
        <v>5719</v>
      </c>
      <c r="L271" s="8" t="s">
        <v>3306</v>
      </c>
      <c r="M271" s="8" t="s">
        <v>66</v>
      </c>
      <c r="N271" s="8" t="s">
        <v>66</v>
      </c>
      <c r="O271" s="8" t="s">
        <v>66</v>
      </c>
      <c r="P271" s="85">
        <v>5.0</v>
      </c>
      <c r="Q271" s="86">
        <v>3.0</v>
      </c>
      <c r="R271" s="85">
        <v>2198.0</v>
      </c>
      <c r="S271" s="97"/>
      <c r="T271" s="8" t="s">
        <v>5696</v>
      </c>
      <c r="U271" s="8"/>
      <c r="V271" s="29"/>
    </row>
    <row r="272">
      <c r="A272" s="6">
        <v>45425.0</v>
      </c>
      <c r="B272" s="8" t="s">
        <v>5483</v>
      </c>
      <c r="C272" s="12" t="s">
        <v>5720</v>
      </c>
      <c r="D272" s="100" t="s">
        <v>5721</v>
      </c>
      <c r="E272" s="89" t="s">
        <v>3307</v>
      </c>
      <c r="F272" s="89">
        <v>2.25</v>
      </c>
      <c r="G272" s="87"/>
      <c r="H272" s="87">
        <v>675000.0</v>
      </c>
      <c r="I272" s="87">
        <v>505000.0</v>
      </c>
      <c r="J272" s="199">
        <f t="shared" si="2"/>
        <v>170000</v>
      </c>
      <c r="K272" s="101"/>
      <c r="L272" s="8" t="s">
        <v>3306</v>
      </c>
      <c r="M272" s="8" t="s">
        <v>2900</v>
      </c>
      <c r="N272" s="8" t="s">
        <v>2900</v>
      </c>
      <c r="O272" s="8" t="s">
        <v>2900</v>
      </c>
      <c r="P272" s="85">
        <v>5.0</v>
      </c>
      <c r="Q272" s="86">
        <v>3.0</v>
      </c>
      <c r="R272" s="85">
        <v>2918.0</v>
      </c>
      <c r="S272" s="97"/>
      <c r="T272" s="8"/>
      <c r="U272" s="8"/>
      <c r="V272" s="29"/>
    </row>
    <row r="273">
      <c r="A273" s="6">
        <v>45422.0</v>
      </c>
      <c r="B273" s="8" t="s">
        <v>5722</v>
      </c>
      <c r="C273" s="12" t="s">
        <v>14031</v>
      </c>
      <c r="D273" s="100" t="s">
        <v>5724</v>
      </c>
      <c r="E273" s="89" t="s">
        <v>3307</v>
      </c>
      <c r="F273" s="89">
        <v>3.06</v>
      </c>
      <c r="G273" s="87"/>
      <c r="H273" s="87">
        <v>390000.0</v>
      </c>
      <c r="I273" s="87">
        <v>365121.0</v>
      </c>
      <c r="J273" s="132">
        <f t="shared" si="2"/>
        <v>24879</v>
      </c>
      <c r="K273" s="101" t="s">
        <v>5725</v>
      </c>
      <c r="L273" s="8" t="s">
        <v>3306</v>
      </c>
      <c r="M273" s="8" t="s">
        <v>66</v>
      </c>
      <c r="N273" s="8" t="s">
        <v>66</v>
      </c>
      <c r="O273" s="8"/>
      <c r="P273" s="85">
        <v>3.0</v>
      </c>
      <c r="Q273" s="86">
        <v>2.0</v>
      </c>
      <c r="R273" s="85">
        <v>1118.0</v>
      </c>
      <c r="S273" s="97"/>
      <c r="T273" s="8" t="s">
        <v>3123</v>
      </c>
      <c r="U273" s="8"/>
      <c r="V273" s="29"/>
    </row>
    <row r="274">
      <c r="A274" s="6">
        <v>45422.0</v>
      </c>
      <c r="B274" s="8" t="s">
        <v>3439</v>
      </c>
      <c r="C274" s="12" t="s">
        <v>5726</v>
      </c>
      <c r="D274" s="100" t="s">
        <v>5727</v>
      </c>
      <c r="E274" s="89" t="s">
        <v>3307</v>
      </c>
      <c r="F274" s="89">
        <v>2.75</v>
      </c>
      <c r="G274" s="87"/>
      <c r="H274" s="87">
        <v>495000.0</v>
      </c>
      <c r="I274" s="87">
        <v>388112.0</v>
      </c>
      <c r="J274" s="132">
        <f t="shared" si="2"/>
        <v>106888</v>
      </c>
      <c r="K274" s="101" t="s">
        <v>5728</v>
      </c>
      <c r="L274" s="8" t="s">
        <v>3306</v>
      </c>
      <c r="M274" s="8" t="s">
        <v>66</v>
      </c>
      <c r="N274" s="8" t="s">
        <v>66</v>
      </c>
      <c r="O274" s="8" t="s">
        <v>66</v>
      </c>
      <c r="P274" s="85">
        <v>4.0</v>
      </c>
      <c r="Q274" s="86">
        <v>3.0</v>
      </c>
      <c r="R274" s="85">
        <v>2920.0</v>
      </c>
      <c r="S274" s="97"/>
      <c r="T274" s="8" t="s">
        <v>5729</v>
      </c>
      <c r="U274" s="8"/>
      <c r="V274" s="29"/>
    </row>
    <row r="275">
      <c r="A275" s="6">
        <v>45422.0</v>
      </c>
      <c r="B275" s="8" t="s">
        <v>3731</v>
      </c>
      <c r="C275" s="12" t="s">
        <v>5730</v>
      </c>
      <c r="D275" s="100" t="s">
        <v>5731</v>
      </c>
      <c r="E275" s="89" t="s">
        <v>3307</v>
      </c>
      <c r="F275" s="89">
        <v>3.12</v>
      </c>
      <c r="G275" s="87"/>
      <c r="H275" s="87">
        <v>425000.0</v>
      </c>
      <c r="I275" s="87">
        <v>377244.0</v>
      </c>
      <c r="J275" s="132">
        <f t="shared" si="2"/>
        <v>47756</v>
      </c>
      <c r="K275" s="101" t="s">
        <v>5732</v>
      </c>
      <c r="L275" s="8" t="s">
        <v>3306</v>
      </c>
      <c r="M275" s="8" t="s">
        <v>66</v>
      </c>
      <c r="N275" s="8" t="s">
        <v>2900</v>
      </c>
      <c r="O275" s="8"/>
      <c r="P275" s="85">
        <v>2.0</v>
      </c>
      <c r="Q275" s="86">
        <v>2.0</v>
      </c>
      <c r="R275" s="85">
        <v>1302.0</v>
      </c>
      <c r="S275" s="97"/>
      <c r="T275" s="8" t="s">
        <v>5733</v>
      </c>
      <c r="U275" s="8"/>
      <c r="V275" s="29"/>
    </row>
    <row r="276">
      <c r="A276" s="6">
        <v>45422.0</v>
      </c>
      <c r="B276" s="8" t="s">
        <v>5734</v>
      </c>
      <c r="C276" s="12" t="s">
        <v>5735</v>
      </c>
      <c r="D276" s="100" t="s">
        <v>5736</v>
      </c>
      <c r="E276" s="89" t="s">
        <v>3307</v>
      </c>
      <c r="F276" s="89">
        <v>2.5</v>
      </c>
      <c r="G276" s="87"/>
      <c r="H276" s="87">
        <v>540000.0</v>
      </c>
      <c r="I276" s="87">
        <v>360000.0</v>
      </c>
      <c r="J276" s="199">
        <f t="shared" si="2"/>
        <v>180000</v>
      </c>
      <c r="K276" s="101"/>
      <c r="L276" s="8" t="s">
        <v>3306</v>
      </c>
      <c r="M276" s="8" t="s">
        <v>2900</v>
      </c>
      <c r="N276" s="8" t="s">
        <v>2900</v>
      </c>
      <c r="O276" s="8" t="s">
        <v>2900</v>
      </c>
      <c r="P276" s="85">
        <v>5.0</v>
      </c>
      <c r="Q276" s="86">
        <v>4.0</v>
      </c>
      <c r="R276" s="85">
        <v>3013.0</v>
      </c>
      <c r="S276" s="97"/>
      <c r="T276" s="8"/>
      <c r="U276" s="8"/>
      <c r="V276" s="29"/>
    </row>
    <row r="277">
      <c r="A277" s="6">
        <v>45422.0</v>
      </c>
      <c r="B277" s="8" t="s">
        <v>5737</v>
      </c>
      <c r="C277" s="12" t="s">
        <v>5738</v>
      </c>
      <c r="D277" s="100" t="s">
        <v>5739</v>
      </c>
      <c r="E277" s="89" t="s">
        <v>3307</v>
      </c>
      <c r="F277" s="89">
        <v>2.63</v>
      </c>
      <c r="G277" s="87"/>
      <c r="H277" s="87">
        <v>635000.0</v>
      </c>
      <c r="I277" s="87">
        <v>488000.0</v>
      </c>
      <c r="J277" s="132">
        <f t="shared" si="2"/>
        <v>147000</v>
      </c>
      <c r="K277" s="101" t="s">
        <v>5740</v>
      </c>
      <c r="L277" s="8" t="s">
        <v>3306</v>
      </c>
      <c r="M277" s="8" t="s">
        <v>66</v>
      </c>
      <c r="N277" s="8" t="s">
        <v>66</v>
      </c>
      <c r="O277" s="8" t="s">
        <v>66</v>
      </c>
      <c r="P277" s="85">
        <v>5.0</v>
      </c>
      <c r="Q277" s="86">
        <v>4.0</v>
      </c>
      <c r="R277" s="85">
        <v>3804.0</v>
      </c>
      <c r="S277" s="97"/>
      <c r="T277" s="8" t="s">
        <v>5587</v>
      </c>
      <c r="U277" s="8"/>
      <c r="V277" s="29"/>
    </row>
    <row r="278">
      <c r="A278" s="6">
        <v>45422.0</v>
      </c>
      <c r="B278" s="8" t="s">
        <v>4463</v>
      </c>
      <c r="C278" s="12" t="s">
        <v>5741</v>
      </c>
      <c r="D278" s="100" t="s">
        <v>5742</v>
      </c>
      <c r="E278" s="89" t="s">
        <v>3307</v>
      </c>
      <c r="F278" s="89">
        <v>2.25</v>
      </c>
      <c r="G278" s="87"/>
      <c r="H278" s="87">
        <v>575000.0</v>
      </c>
      <c r="I278" s="87">
        <v>375283.0</v>
      </c>
      <c r="J278" s="199">
        <f t="shared" si="2"/>
        <v>199717</v>
      </c>
      <c r="K278" s="101"/>
      <c r="L278" s="8" t="s">
        <v>3306</v>
      </c>
      <c r="M278" s="8" t="s">
        <v>2900</v>
      </c>
      <c r="N278" s="8" t="s">
        <v>2900</v>
      </c>
      <c r="O278" s="8" t="s">
        <v>2900</v>
      </c>
      <c r="P278" s="85">
        <v>5.0</v>
      </c>
      <c r="Q278" s="86">
        <v>4.0</v>
      </c>
      <c r="R278" s="85">
        <v>3373.0</v>
      </c>
      <c r="S278" s="97"/>
      <c r="T278" s="8"/>
      <c r="U278" s="8"/>
      <c r="V278" s="29"/>
    </row>
    <row r="279">
      <c r="A279" s="6">
        <v>45422.0</v>
      </c>
      <c r="B279" s="8" t="s">
        <v>5743</v>
      </c>
      <c r="C279" s="12" t="s">
        <v>5744</v>
      </c>
      <c r="D279" s="100" t="s">
        <v>5745</v>
      </c>
      <c r="E279" s="89" t="s">
        <v>3307</v>
      </c>
      <c r="F279" s="89">
        <v>2.75</v>
      </c>
      <c r="G279" s="87"/>
      <c r="H279" s="87">
        <v>565000.0</v>
      </c>
      <c r="I279" s="87">
        <v>367512.0</v>
      </c>
      <c r="J279" s="199">
        <f t="shared" si="2"/>
        <v>197488</v>
      </c>
      <c r="K279" s="101"/>
      <c r="L279" s="8" t="s">
        <v>3306</v>
      </c>
      <c r="M279" s="8" t="s">
        <v>2900</v>
      </c>
      <c r="N279" s="8" t="s">
        <v>2900</v>
      </c>
      <c r="O279" s="8" t="s">
        <v>2900</v>
      </c>
      <c r="P279" s="85">
        <v>5.0</v>
      </c>
      <c r="Q279" s="86">
        <v>3.0</v>
      </c>
      <c r="R279" s="85">
        <v>3058.0</v>
      </c>
      <c r="S279" s="97"/>
      <c r="T279" s="8"/>
      <c r="U279" s="8"/>
      <c r="V279" s="29"/>
    </row>
    <row r="280">
      <c r="A280" s="6">
        <v>45421.0</v>
      </c>
      <c r="B280" s="8" t="s">
        <v>5746</v>
      </c>
      <c r="C280" s="12" t="s">
        <v>5747</v>
      </c>
      <c r="D280" s="100" t="s">
        <v>5748</v>
      </c>
      <c r="E280" s="89" t="s">
        <v>3307</v>
      </c>
      <c r="F280" s="89">
        <v>2.5</v>
      </c>
      <c r="G280" s="87"/>
      <c r="H280" s="87">
        <v>565000.0</v>
      </c>
      <c r="I280" s="87">
        <v>412000.0</v>
      </c>
      <c r="J280" s="199">
        <f t="shared" si="2"/>
        <v>153000</v>
      </c>
      <c r="K280" s="101"/>
      <c r="L280" s="8" t="s">
        <v>3306</v>
      </c>
      <c r="M280" s="8" t="s">
        <v>2900</v>
      </c>
      <c r="N280" s="8" t="s">
        <v>2900</v>
      </c>
      <c r="O280" s="8" t="s">
        <v>2900</v>
      </c>
      <c r="P280" s="85">
        <v>5.0</v>
      </c>
      <c r="Q280" s="86">
        <v>4.0</v>
      </c>
      <c r="R280" s="85">
        <v>3373.0</v>
      </c>
      <c r="S280" s="97"/>
      <c r="T280" s="8"/>
      <c r="U280" s="8"/>
      <c r="V280" s="29"/>
    </row>
    <row r="281">
      <c r="A281" s="6">
        <v>45421.0</v>
      </c>
      <c r="B281" s="8" t="s">
        <v>5749</v>
      </c>
      <c r="C281" s="12" t="s">
        <v>5750</v>
      </c>
      <c r="D281" s="100" t="s">
        <v>5751</v>
      </c>
      <c r="E281" s="89" t="s">
        <v>3307</v>
      </c>
      <c r="F281" s="89">
        <v>2.38</v>
      </c>
      <c r="G281" s="87"/>
      <c r="H281" s="87">
        <v>543210.0</v>
      </c>
      <c r="I281" s="87">
        <v>492858.0</v>
      </c>
      <c r="J281" s="132">
        <f t="shared" si="2"/>
        <v>50352</v>
      </c>
      <c r="K281" s="101" t="s">
        <v>5752</v>
      </c>
      <c r="L281" s="8" t="s">
        <v>3306</v>
      </c>
      <c r="M281" s="8" t="s">
        <v>66</v>
      </c>
      <c r="N281" s="8" t="s">
        <v>66</v>
      </c>
      <c r="O281" s="8" t="s">
        <v>66</v>
      </c>
      <c r="P281" s="85">
        <v>5.0</v>
      </c>
      <c r="Q281" s="86">
        <v>3.0</v>
      </c>
      <c r="R281" s="85">
        <v>3156.0</v>
      </c>
      <c r="S281" s="97"/>
      <c r="T281" s="8" t="s">
        <v>3032</v>
      </c>
      <c r="U281" s="8"/>
      <c r="V281" s="29"/>
    </row>
    <row r="282">
      <c r="A282" s="6">
        <v>45421.0</v>
      </c>
      <c r="B282" s="8" t="s">
        <v>5753</v>
      </c>
      <c r="C282" s="12" t="s">
        <v>5754</v>
      </c>
      <c r="D282" s="100" t="s">
        <v>5755</v>
      </c>
      <c r="E282" s="89" t="s">
        <v>3307</v>
      </c>
      <c r="F282" s="89">
        <v>2.25</v>
      </c>
      <c r="G282" s="87"/>
      <c r="H282" s="87">
        <v>749900.0</v>
      </c>
      <c r="I282" s="87">
        <v>403000.0</v>
      </c>
      <c r="J282" s="199">
        <f t="shared" si="2"/>
        <v>346900</v>
      </c>
      <c r="K282" s="101"/>
      <c r="L282" s="8" t="s">
        <v>5442</v>
      </c>
      <c r="M282" s="8" t="s">
        <v>2900</v>
      </c>
      <c r="N282" s="8" t="s">
        <v>2900</v>
      </c>
      <c r="O282" s="8" t="s">
        <v>2900</v>
      </c>
      <c r="P282" s="85">
        <v>5.0</v>
      </c>
      <c r="Q282" s="86">
        <v>4.0</v>
      </c>
      <c r="R282" s="85">
        <v>3742.0</v>
      </c>
      <c r="S282" s="97"/>
      <c r="T282" s="8"/>
      <c r="U282" s="8"/>
      <c r="V282" s="29"/>
    </row>
    <row r="283">
      <c r="A283" s="6">
        <v>45420.0</v>
      </c>
      <c r="B283" s="8" t="s">
        <v>5756</v>
      </c>
      <c r="C283" s="12" t="s">
        <v>5757</v>
      </c>
      <c r="D283" s="100" t="s">
        <v>5758</v>
      </c>
      <c r="E283" s="89" t="s">
        <v>3307</v>
      </c>
      <c r="F283" s="89">
        <v>2.5</v>
      </c>
      <c r="G283" s="87"/>
      <c r="H283" s="87">
        <v>449997.0</v>
      </c>
      <c r="I283" s="87">
        <v>392000.0</v>
      </c>
      <c r="J283" s="132">
        <f t="shared" si="2"/>
        <v>57997</v>
      </c>
      <c r="K283" s="101" t="s">
        <v>5759</v>
      </c>
      <c r="L283" s="8" t="s">
        <v>3306</v>
      </c>
      <c r="M283" s="8" t="s">
        <v>66</v>
      </c>
      <c r="N283" s="8" t="s">
        <v>66</v>
      </c>
      <c r="O283" s="8" t="s">
        <v>66</v>
      </c>
      <c r="P283" s="85">
        <v>3.0</v>
      </c>
      <c r="Q283" s="86">
        <v>3.0</v>
      </c>
      <c r="R283" s="85">
        <v>2416.0</v>
      </c>
      <c r="S283" s="97"/>
      <c r="T283" s="8" t="s">
        <v>5733</v>
      </c>
      <c r="U283" s="8"/>
      <c r="V283" s="29"/>
    </row>
    <row r="284">
      <c r="A284" s="6">
        <v>45419.0</v>
      </c>
      <c r="B284" s="8" t="s">
        <v>3681</v>
      </c>
      <c r="C284" s="12" t="s">
        <v>5760</v>
      </c>
      <c r="D284" s="100" t="s">
        <v>5761</v>
      </c>
      <c r="E284" s="89" t="s">
        <v>3307</v>
      </c>
      <c r="F284" s="89">
        <v>2.75</v>
      </c>
      <c r="G284" s="87"/>
      <c r="H284" s="87">
        <v>599000.0</v>
      </c>
      <c r="I284" s="87">
        <v>437822.0</v>
      </c>
      <c r="J284" s="199">
        <f t="shared" si="2"/>
        <v>161178</v>
      </c>
      <c r="K284" s="101"/>
      <c r="L284" s="8" t="s">
        <v>3306</v>
      </c>
      <c r="M284" s="8" t="s">
        <v>2900</v>
      </c>
      <c r="N284" s="8" t="s">
        <v>2900</v>
      </c>
      <c r="O284" s="8" t="s">
        <v>2900</v>
      </c>
      <c r="P284" s="85">
        <v>4.0</v>
      </c>
      <c r="Q284" s="86">
        <v>3.0</v>
      </c>
      <c r="R284" s="85">
        <v>2286.0</v>
      </c>
      <c r="S284" s="97"/>
      <c r="T284" s="8"/>
      <c r="U284" s="8"/>
      <c r="V284" s="29"/>
    </row>
    <row r="285">
      <c r="A285" s="6">
        <v>45419.0</v>
      </c>
      <c r="B285" s="8" t="s">
        <v>4431</v>
      </c>
      <c r="C285" s="12" t="s">
        <v>5762</v>
      </c>
      <c r="D285" s="100" t="s">
        <v>5763</v>
      </c>
      <c r="E285" s="89" t="s">
        <v>3307</v>
      </c>
      <c r="F285" s="89">
        <v>2.75</v>
      </c>
      <c r="G285" s="87"/>
      <c r="H285" s="87">
        <v>400000.0</v>
      </c>
      <c r="I285" s="87">
        <v>189449.0</v>
      </c>
      <c r="J285" s="199">
        <f t="shared" si="2"/>
        <v>210551</v>
      </c>
      <c r="K285" s="101"/>
      <c r="L285" s="8" t="s">
        <v>3306</v>
      </c>
      <c r="M285" s="8" t="s">
        <v>2900</v>
      </c>
      <c r="N285" s="8" t="s">
        <v>2900</v>
      </c>
      <c r="O285" s="8" t="s">
        <v>2900</v>
      </c>
      <c r="P285" s="85">
        <v>4.0</v>
      </c>
      <c r="Q285" s="86">
        <v>2.0</v>
      </c>
      <c r="R285" s="85">
        <v>1763.0</v>
      </c>
      <c r="S285" s="97"/>
      <c r="T285" s="8"/>
      <c r="U285" s="8"/>
      <c r="V285" s="29"/>
    </row>
    <row r="286">
      <c r="A286" s="6">
        <v>45419.0</v>
      </c>
      <c r="B286" s="8" t="s">
        <v>5036</v>
      </c>
      <c r="C286" s="12" t="s">
        <v>5764</v>
      </c>
      <c r="D286" s="100" t="s">
        <v>5765</v>
      </c>
      <c r="E286" s="89" t="s">
        <v>3307</v>
      </c>
      <c r="F286" s="89">
        <v>2.25</v>
      </c>
      <c r="G286" s="87"/>
      <c r="H286" s="87">
        <v>515000.0</v>
      </c>
      <c r="I286" s="87">
        <v>383380.0</v>
      </c>
      <c r="J286" s="132">
        <f t="shared" si="2"/>
        <v>131620</v>
      </c>
      <c r="K286" s="101" t="s">
        <v>5766</v>
      </c>
      <c r="L286" s="8" t="s">
        <v>3851</v>
      </c>
      <c r="M286" s="8" t="s">
        <v>66</v>
      </c>
      <c r="N286" s="8" t="s">
        <v>66</v>
      </c>
      <c r="O286" s="8" t="s">
        <v>66</v>
      </c>
      <c r="P286" s="85">
        <v>3.0</v>
      </c>
      <c r="Q286" s="86">
        <v>3.0</v>
      </c>
      <c r="R286" s="85">
        <v>1575.0</v>
      </c>
      <c r="S286" s="97"/>
      <c r="T286" s="8"/>
      <c r="U286" s="8"/>
      <c r="V286" s="29"/>
    </row>
    <row r="287">
      <c r="A287" s="6">
        <v>45419.0</v>
      </c>
      <c r="B287" s="8" t="s">
        <v>5767</v>
      </c>
      <c r="C287" s="12" t="s">
        <v>5768</v>
      </c>
      <c r="D287" s="100" t="s">
        <v>5769</v>
      </c>
      <c r="E287" s="89" t="s">
        <v>3307</v>
      </c>
      <c r="F287" s="89">
        <v>5.75</v>
      </c>
      <c r="G287" s="87"/>
      <c r="H287" s="87">
        <v>565000.0</v>
      </c>
      <c r="I287" s="87">
        <v>539780.0</v>
      </c>
      <c r="J287" s="132">
        <f t="shared" si="2"/>
        <v>25220</v>
      </c>
      <c r="K287" s="101" t="s">
        <v>5770</v>
      </c>
      <c r="L287" s="8" t="s">
        <v>3306</v>
      </c>
      <c r="M287" s="8" t="s">
        <v>66</v>
      </c>
      <c r="N287" s="8" t="s">
        <v>2900</v>
      </c>
      <c r="O287" s="8" t="s">
        <v>2900</v>
      </c>
      <c r="P287" s="85">
        <v>4.0</v>
      </c>
      <c r="Q287" s="86">
        <v>4.0</v>
      </c>
      <c r="R287" s="85">
        <v>2505.0</v>
      </c>
      <c r="S287" s="97"/>
      <c r="T287" s="8" t="s">
        <v>5771</v>
      </c>
      <c r="U287" s="8"/>
      <c r="V287" s="29"/>
    </row>
    <row r="288">
      <c r="A288" s="6">
        <v>45419.0</v>
      </c>
      <c r="B288" s="8" t="s">
        <v>3329</v>
      </c>
      <c r="C288" s="12" t="s">
        <v>5772</v>
      </c>
      <c r="D288" s="100" t="s">
        <v>5773</v>
      </c>
      <c r="E288" s="89" t="s">
        <v>3307</v>
      </c>
      <c r="F288" s="89">
        <v>2.75</v>
      </c>
      <c r="G288" s="87"/>
      <c r="H288" s="87">
        <v>469000.0</v>
      </c>
      <c r="I288" s="87">
        <v>381452.0</v>
      </c>
      <c r="J288" s="132">
        <f t="shared" si="2"/>
        <v>87548</v>
      </c>
      <c r="K288" s="101" t="s">
        <v>5774</v>
      </c>
      <c r="L288" s="8" t="s">
        <v>3306</v>
      </c>
      <c r="M288" s="8" t="s">
        <v>66</v>
      </c>
      <c r="N288" s="8" t="s">
        <v>66</v>
      </c>
      <c r="O288" s="8" t="s">
        <v>66</v>
      </c>
      <c r="P288" s="85">
        <v>4.0</v>
      </c>
      <c r="Q288" s="86">
        <v>4.0</v>
      </c>
      <c r="R288" s="85">
        <v>2070.0</v>
      </c>
      <c r="S288" s="97"/>
      <c r="T288" s="8" t="s">
        <v>5611</v>
      </c>
      <c r="U288" s="8"/>
      <c r="V288" s="29"/>
    </row>
    <row r="289">
      <c r="A289" s="6">
        <v>45418.0</v>
      </c>
      <c r="B289" s="8" t="s">
        <v>5775</v>
      </c>
      <c r="C289" s="12" t="s">
        <v>5776</v>
      </c>
      <c r="D289" s="100" t="s">
        <v>5777</v>
      </c>
      <c r="E289" s="89" t="s">
        <v>3307</v>
      </c>
      <c r="F289" s="89">
        <v>2.25</v>
      </c>
      <c r="G289" s="87"/>
      <c r="H289" s="87">
        <v>699900.0</v>
      </c>
      <c r="I289" s="87">
        <v>490461.0</v>
      </c>
      <c r="J289" s="199">
        <f t="shared" si="2"/>
        <v>209439</v>
      </c>
      <c r="K289" s="101"/>
      <c r="L289" s="8" t="s">
        <v>3306</v>
      </c>
      <c r="M289" s="8" t="s">
        <v>2900</v>
      </c>
      <c r="N289" s="8" t="s">
        <v>2900</v>
      </c>
      <c r="O289" s="8" t="s">
        <v>2900</v>
      </c>
      <c r="P289" s="85">
        <v>5.0</v>
      </c>
      <c r="Q289" s="86">
        <v>4.0</v>
      </c>
      <c r="R289" s="85">
        <v>4214.0</v>
      </c>
      <c r="S289" s="97"/>
      <c r="T289" s="8"/>
      <c r="U289" s="8"/>
      <c r="V289" s="29"/>
    </row>
    <row r="290">
      <c r="A290" s="6">
        <v>45418.0</v>
      </c>
      <c r="B290" s="8" t="s">
        <v>5778</v>
      </c>
      <c r="C290" s="12" t="s">
        <v>5779</v>
      </c>
      <c r="D290" s="100" t="s">
        <v>5780</v>
      </c>
      <c r="E290" s="89" t="s">
        <v>3307</v>
      </c>
      <c r="F290" s="89">
        <v>2.78</v>
      </c>
      <c r="G290" s="87"/>
      <c r="H290" s="87">
        <v>1530000.0</v>
      </c>
      <c r="I290" s="87">
        <v>469923.0</v>
      </c>
      <c r="J290" s="199">
        <f t="shared" si="2"/>
        <v>1060077</v>
      </c>
      <c r="K290" s="101"/>
      <c r="L290" s="8" t="s">
        <v>3306</v>
      </c>
      <c r="M290" s="8" t="s">
        <v>2900</v>
      </c>
      <c r="N290" s="8" t="s">
        <v>2900</v>
      </c>
      <c r="O290" s="8" t="s">
        <v>2900</v>
      </c>
      <c r="P290" s="85">
        <v>5.0</v>
      </c>
      <c r="Q290" s="86">
        <v>5.0</v>
      </c>
      <c r="R290" s="85">
        <v>5752.0</v>
      </c>
      <c r="S290" s="97"/>
      <c r="T290" s="8"/>
      <c r="U290" s="8"/>
      <c r="V290" s="29"/>
    </row>
    <row r="291">
      <c r="A291" s="6">
        <v>45418.0</v>
      </c>
      <c r="B291" s="8" t="s">
        <v>5781</v>
      </c>
      <c r="C291" s="12" t="s">
        <v>5782</v>
      </c>
      <c r="D291" s="100" t="s">
        <v>5783</v>
      </c>
      <c r="E291" s="89" t="s">
        <v>3307</v>
      </c>
      <c r="F291" s="89">
        <v>2.25</v>
      </c>
      <c r="G291" s="87"/>
      <c r="H291" s="87">
        <v>600000.0</v>
      </c>
      <c r="I291" s="87">
        <v>434519.0</v>
      </c>
      <c r="J291" s="199">
        <f t="shared" si="2"/>
        <v>165481</v>
      </c>
      <c r="K291" s="101"/>
      <c r="L291" s="8" t="s">
        <v>3306</v>
      </c>
      <c r="M291" s="8" t="s">
        <v>2900</v>
      </c>
      <c r="N291" s="8" t="s">
        <v>2900</v>
      </c>
      <c r="O291" s="8" t="s">
        <v>2900</v>
      </c>
      <c r="P291" s="85">
        <v>3.0</v>
      </c>
      <c r="Q291" s="86">
        <v>3.0</v>
      </c>
      <c r="R291" s="85">
        <v>1536.0</v>
      </c>
      <c r="S291" s="97"/>
      <c r="T291" s="8"/>
      <c r="U291" s="8"/>
      <c r="V291" s="29"/>
    </row>
    <row r="292">
      <c r="A292" s="6">
        <v>45418.0</v>
      </c>
      <c r="B292" s="8" t="s">
        <v>3311</v>
      </c>
      <c r="C292" s="12" t="s">
        <v>5784</v>
      </c>
      <c r="D292" s="100" t="s">
        <v>5785</v>
      </c>
      <c r="E292" s="89" t="s">
        <v>3307</v>
      </c>
      <c r="F292" s="89">
        <v>4.5</v>
      </c>
      <c r="G292" s="87"/>
      <c r="H292" s="87">
        <v>965000.0</v>
      </c>
      <c r="I292" s="87">
        <v>468000.0</v>
      </c>
      <c r="J292" s="199">
        <f t="shared" si="2"/>
        <v>497000</v>
      </c>
      <c r="K292" s="101"/>
      <c r="L292" s="8" t="s">
        <v>3306</v>
      </c>
      <c r="M292" s="8" t="s">
        <v>2900</v>
      </c>
      <c r="N292" s="8" t="s">
        <v>2900</v>
      </c>
      <c r="O292" s="8" t="s">
        <v>2900</v>
      </c>
      <c r="P292" s="85">
        <v>6.0</v>
      </c>
      <c r="Q292" s="86">
        <v>5.0</v>
      </c>
      <c r="R292" s="85">
        <v>6323.0</v>
      </c>
      <c r="S292" s="97"/>
      <c r="T292" s="8"/>
      <c r="U292" s="8"/>
      <c r="V292" s="29"/>
    </row>
    <row r="293">
      <c r="A293" s="6">
        <v>45418.0</v>
      </c>
      <c r="B293" s="8" t="s">
        <v>5786</v>
      </c>
      <c r="C293" s="12" t="s">
        <v>5787</v>
      </c>
      <c r="D293" s="100" t="s">
        <v>5788</v>
      </c>
      <c r="E293" s="89" t="s">
        <v>4593</v>
      </c>
      <c r="F293" s="89">
        <v>3.25</v>
      </c>
      <c r="G293" s="87"/>
      <c r="H293" s="87">
        <v>399900.0</v>
      </c>
      <c r="I293" s="87">
        <v>201440.0</v>
      </c>
      <c r="J293" s="199">
        <f t="shared" si="2"/>
        <v>198460</v>
      </c>
      <c r="K293" s="101"/>
      <c r="L293" s="8" t="s">
        <v>3306</v>
      </c>
      <c r="M293" s="8" t="s">
        <v>2900</v>
      </c>
      <c r="N293" s="8" t="s">
        <v>2900</v>
      </c>
      <c r="O293" s="8" t="s">
        <v>2900</v>
      </c>
      <c r="P293" s="85">
        <v>3.0</v>
      </c>
      <c r="Q293" s="86">
        <v>3.0</v>
      </c>
      <c r="R293" s="85">
        <v>2259.0</v>
      </c>
      <c r="S293" s="97"/>
      <c r="T293" s="8"/>
      <c r="U293" s="8"/>
      <c r="V293" s="29"/>
    </row>
    <row r="294">
      <c r="A294" s="6">
        <v>45415.0</v>
      </c>
      <c r="B294" s="8" t="s">
        <v>5789</v>
      </c>
      <c r="C294" s="12" t="s">
        <v>5790</v>
      </c>
      <c r="D294" s="100" t="s">
        <v>5791</v>
      </c>
      <c r="E294" s="89" t="s">
        <v>3307</v>
      </c>
      <c r="F294" s="89">
        <v>5.13</v>
      </c>
      <c r="G294" s="87"/>
      <c r="H294" s="87">
        <v>625000.0</v>
      </c>
      <c r="I294" s="87">
        <v>494729.0</v>
      </c>
      <c r="J294" s="199">
        <f t="shared" si="2"/>
        <v>130271</v>
      </c>
      <c r="K294" s="101"/>
      <c r="L294" s="8" t="s">
        <v>5442</v>
      </c>
      <c r="M294" s="8" t="s">
        <v>2900</v>
      </c>
      <c r="N294" s="8" t="s">
        <v>2900</v>
      </c>
      <c r="O294" s="8" t="s">
        <v>2900</v>
      </c>
      <c r="P294" s="85">
        <v>4.0</v>
      </c>
      <c r="Q294" s="86">
        <v>3.0</v>
      </c>
      <c r="R294" s="85">
        <v>3522.0</v>
      </c>
      <c r="S294" s="97"/>
      <c r="T294" s="8"/>
      <c r="U294" s="8"/>
      <c r="V294" s="29"/>
      <c r="W294" s="8" t="s">
        <v>5579</v>
      </c>
    </row>
    <row r="295">
      <c r="A295" s="6">
        <v>45415.0</v>
      </c>
      <c r="B295" s="8" t="s">
        <v>3663</v>
      </c>
      <c r="C295" s="12" t="s">
        <v>5792</v>
      </c>
      <c r="D295" s="100" t="s">
        <v>5793</v>
      </c>
      <c r="E295" s="89" t="s">
        <v>3307</v>
      </c>
      <c r="F295" s="89">
        <v>3.37</v>
      </c>
      <c r="G295" s="87"/>
      <c r="H295" s="87">
        <v>412700.0</v>
      </c>
      <c r="I295" s="87">
        <v>402831.0</v>
      </c>
      <c r="J295" s="132">
        <f t="shared" si="2"/>
        <v>9869</v>
      </c>
      <c r="K295" s="101" t="s">
        <v>5794</v>
      </c>
      <c r="L295" s="8" t="s">
        <v>3306</v>
      </c>
      <c r="M295" s="8" t="s">
        <v>66</v>
      </c>
      <c r="N295" s="8" t="s">
        <v>2900</v>
      </c>
      <c r="O295" s="8" t="s">
        <v>2900</v>
      </c>
      <c r="P295" s="85">
        <v>3.0</v>
      </c>
      <c r="Q295" s="86">
        <v>2.0</v>
      </c>
      <c r="R295" s="85">
        <v>1424.0</v>
      </c>
      <c r="S295" s="97"/>
      <c r="T295" s="8" t="s">
        <v>5587</v>
      </c>
      <c r="U295" s="8"/>
      <c r="V295" s="29"/>
    </row>
    <row r="296">
      <c r="A296" s="6">
        <v>45415.0</v>
      </c>
      <c r="B296" s="8" t="s">
        <v>5795</v>
      </c>
      <c r="C296" s="12" t="s">
        <v>5796</v>
      </c>
      <c r="D296" s="100" t="s">
        <v>5797</v>
      </c>
      <c r="E296" s="89" t="s">
        <v>3307</v>
      </c>
      <c r="F296" s="89">
        <v>3.25</v>
      </c>
      <c r="G296" s="87"/>
      <c r="H296" s="87">
        <v>469500.0</v>
      </c>
      <c r="I296" s="87">
        <v>410342.0</v>
      </c>
      <c r="J296" s="132">
        <f t="shared" si="2"/>
        <v>59158</v>
      </c>
      <c r="K296" s="101" t="s">
        <v>5798</v>
      </c>
      <c r="L296" s="8" t="s">
        <v>3558</v>
      </c>
      <c r="M296" s="8" t="s">
        <v>66</v>
      </c>
      <c r="N296" s="8" t="s">
        <v>66</v>
      </c>
      <c r="O296" s="8" t="s">
        <v>66</v>
      </c>
      <c r="P296" s="85">
        <v>5.0</v>
      </c>
      <c r="Q296" s="86">
        <v>3.0</v>
      </c>
      <c r="R296" s="85">
        <v>2492.0</v>
      </c>
      <c r="S296" s="97"/>
      <c r="T296" s="8" t="s">
        <v>5799</v>
      </c>
      <c r="U296" s="8"/>
      <c r="V296" s="29"/>
      <c r="W296" s="8" t="s">
        <v>5579</v>
      </c>
    </row>
    <row r="297">
      <c r="A297" s="6">
        <v>45415.0</v>
      </c>
      <c r="B297" s="8" t="s">
        <v>4917</v>
      </c>
      <c r="C297" s="12" t="s">
        <v>5800</v>
      </c>
      <c r="D297" s="100" t="s">
        <v>5801</v>
      </c>
      <c r="E297" s="89" t="s">
        <v>3307</v>
      </c>
      <c r="F297" s="89">
        <v>2.62</v>
      </c>
      <c r="G297" s="87"/>
      <c r="H297" s="87">
        <v>764900.0</v>
      </c>
      <c r="I297" s="87">
        <v>510777.0</v>
      </c>
      <c r="J297" s="199">
        <f t="shared" si="2"/>
        <v>254123</v>
      </c>
      <c r="K297" s="101"/>
      <c r="L297" s="8" t="s">
        <v>3306</v>
      </c>
      <c r="M297" s="8" t="s">
        <v>2900</v>
      </c>
      <c r="N297" s="8" t="s">
        <v>2900</v>
      </c>
      <c r="O297" s="8" t="s">
        <v>2900</v>
      </c>
      <c r="P297" s="85">
        <v>5.0</v>
      </c>
      <c r="Q297" s="86">
        <v>4.0</v>
      </c>
      <c r="R297" s="85">
        <v>3242.0</v>
      </c>
      <c r="S297" s="97"/>
      <c r="T297" s="8"/>
      <c r="U297" s="8"/>
      <c r="V297" s="29"/>
      <c r="W297" s="8" t="s">
        <v>5579</v>
      </c>
    </row>
    <row r="298">
      <c r="A298" s="6">
        <v>45415.0</v>
      </c>
      <c r="B298" s="8" t="s">
        <v>5307</v>
      </c>
      <c r="C298" s="12" t="s">
        <v>5802</v>
      </c>
      <c r="D298" s="100" t="s">
        <v>5803</v>
      </c>
      <c r="E298" s="89" t="s">
        <v>3307</v>
      </c>
      <c r="F298" s="89">
        <v>2.25</v>
      </c>
      <c r="G298" s="87"/>
      <c r="H298" s="87">
        <v>1190000.0</v>
      </c>
      <c r="I298" s="87">
        <v>511000.0</v>
      </c>
      <c r="J298" s="199">
        <f t="shared" si="2"/>
        <v>679000</v>
      </c>
      <c r="K298" s="101"/>
      <c r="L298" s="8" t="s">
        <v>3306</v>
      </c>
      <c r="M298" s="8" t="s">
        <v>2900</v>
      </c>
      <c r="N298" s="8" t="s">
        <v>2900</v>
      </c>
      <c r="O298" s="8" t="s">
        <v>2900</v>
      </c>
      <c r="P298" s="85">
        <v>4.0</v>
      </c>
      <c r="Q298" s="86">
        <v>3.0</v>
      </c>
      <c r="R298" s="85">
        <v>4834.0</v>
      </c>
      <c r="S298" s="97"/>
      <c r="T298" s="8"/>
      <c r="U298" s="8"/>
      <c r="V298" s="29"/>
    </row>
    <row r="299">
      <c r="A299" s="6">
        <v>45415.0</v>
      </c>
      <c r="B299" s="8" t="s">
        <v>5804</v>
      </c>
      <c r="C299" s="12" t="s">
        <v>5805</v>
      </c>
      <c r="D299" s="100" t="s">
        <v>5806</v>
      </c>
      <c r="E299" s="89" t="s">
        <v>3307</v>
      </c>
      <c r="F299" s="89">
        <v>3.25</v>
      </c>
      <c r="G299" s="87"/>
      <c r="H299" s="87">
        <v>1400000.0</v>
      </c>
      <c r="I299" s="87">
        <v>599195.0</v>
      </c>
      <c r="J299" s="199">
        <f t="shared" si="2"/>
        <v>800805</v>
      </c>
      <c r="K299" s="101"/>
      <c r="L299" s="8" t="s">
        <v>3306</v>
      </c>
      <c r="M299" s="8" t="s">
        <v>2900</v>
      </c>
      <c r="N299" s="8" t="s">
        <v>2900</v>
      </c>
      <c r="O299" s="8" t="s">
        <v>2900</v>
      </c>
      <c r="P299" s="85">
        <v>5.0</v>
      </c>
      <c r="Q299" s="86">
        <v>5.0</v>
      </c>
      <c r="R299" s="85">
        <v>5752.0</v>
      </c>
      <c r="S299" s="97"/>
      <c r="T299" s="8"/>
      <c r="U299" s="8"/>
      <c r="V299" s="29"/>
    </row>
    <row r="300">
      <c r="A300" s="6">
        <v>45415.0</v>
      </c>
      <c r="B300" s="8" t="s">
        <v>5807</v>
      </c>
      <c r="C300" s="12" t="s">
        <v>5808</v>
      </c>
      <c r="D300" s="100" t="s">
        <v>5809</v>
      </c>
      <c r="E300" s="89" t="s">
        <v>3307</v>
      </c>
      <c r="F300" s="89">
        <v>2.75</v>
      </c>
      <c r="G300" s="87"/>
      <c r="H300" s="87">
        <v>569900.0</v>
      </c>
      <c r="I300" s="87">
        <v>326000.0</v>
      </c>
      <c r="J300" s="199">
        <f t="shared" si="2"/>
        <v>243900</v>
      </c>
      <c r="K300" s="101"/>
      <c r="L300" s="8" t="s">
        <v>3306</v>
      </c>
      <c r="M300" s="8" t="s">
        <v>2900</v>
      </c>
      <c r="N300" s="8" t="s">
        <v>2900</v>
      </c>
      <c r="O300" s="8" t="s">
        <v>2900</v>
      </c>
      <c r="P300" s="85">
        <v>5.0</v>
      </c>
      <c r="Q300" s="86">
        <v>4.0</v>
      </c>
      <c r="R300" s="85">
        <v>2780.0</v>
      </c>
      <c r="S300" s="97"/>
      <c r="T300" s="8"/>
      <c r="U300" s="8"/>
      <c r="V300" s="29"/>
    </row>
    <row r="301">
      <c r="A301" s="6">
        <v>45415.0</v>
      </c>
      <c r="B301" s="8" t="s">
        <v>5810</v>
      </c>
      <c r="C301" s="12" t="s">
        <v>5811</v>
      </c>
      <c r="D301" s="100" t="s">
        <v>5812</v>
      </c>
      <c r="E301" s="89" t="s">
        <v>3940</v>
      </c>
      <c r="F301" s="89">
        <v>3.25</v>
      </c>
      <c r="G301" s="87"/>
      <c r="H301" s="87">
        <v>720000.0</v>
      </c>
      <c r="I301" s="87">
        <v>635572.0</v>
      </c>
      <c r="J301" s="132">
        <f t="shared" si="2"/>
        <v>84428</v>
      </c>
      <c r="K301" s="101" t="s">
        <v>5813</v>
      </c>
      <c r="L301" s="8" t="s">
        <v>3306</v>
      </c>
      <c r="M301" s="8" t="s">
        <v>66</v>
      </c>
      <c r="N301" s="8" t="s">
        <v>2900</v>
      </c>
      <c r="O301" s="8" t="s">
        <v>2900</v>
      </c>
      <c r="P301" s="85">
        <v>4.0</v>
      </c>
      <c r="Q301" s="86">
        <v>4.0</v>
      </c>
      <c r="R301" s="85">
        <v>3344.0</v>
      </c>
      <c r="S301" s="97"/>
      <c r="T301" s="8" t="s">
        <v>5814</v>
      </c>
      <c r="U301" s="8"/>
      <c r="V301" s="29"/>
    </row>
    <row r="302">
      <c r="A302" s="6">
        <v>45415.0</v>
      </c>
      <c r="B302" s="8" t="s">
        <v>5815</v>
      </c>
      <c r="C302" s="12" t="s">
        <v>5816</v>
      </c>
      <c r="D302" s="100" t="s">
        <v>5817</v>
      </c>
      <c r="E302" s="89" t="s">
        <v>3307</v>
      </c>
      <c r="F302" s="89">
        <v>4.5</v>
      </c>
      <c r="G302" s="87"/>
      <c r="H302" s="87">
        <v>649900.0</v>
      </c>
      <c r="I302" s="87">
        <v>579500.0</v>
      </c>
      <c r="J302" s="132">
        <f t="shared" si="2"/>
        <v>70400</v>
      </c>
      <c r="K302" s="101" t="s">
        <v>3424</v>
      </c>
      <c r="L302" s="8" t="s">
        <v>3306</v>
      </c>
      <c r="M302" s="8" t="s">
        <v>66</v>
      </c>
      <c r="N302" s="8" t="s">
        <v>2900</v>
      </c>
      <c r="O302" s="8" t="s">
        <v>2900</v>
      </c>
      <c r="P302" s="85">
        <v>3.0</v>
      </c>
      <c r="Q302" s="86">
        <v>3.0</v>
      </c>
      <c r="R302" s="85">
        <v>2659.0</v>
      </c>
      <c r="S302" s="97"/>
      <c r="T302" s="8" t="s">
        <v>5818</v>
      </c>
      <c r="U302" s="8"/>
      <c r="V302" s="29"/>
    </row>
    <row r="303">
      <c r="A303" s="6">
        <v>45415.0</v>
      </c>
      <c r="B303" s="8" t="s">
        <v>5427</v>
      </c>
      <c r="C303" s="12" t="s">
        <v>5819</v>
      </c>
      <c r="D303" s="100" t="s">
        <v>5820</v>
      </c>
      <c r="E303" s="89" t="s">
        <v>3307</v>
      </c>
      <c r="F303" s="89">
        <v>2.44</v>
      </c>
      <c r="G303" s="87"/>
      <c r="H303" s="87">
        <v>370000.0</v>
      </c>
      <c r="I303" s="87">
        <v>259000.0</v>
      </c>
      <c r="J303" s="132">
        <f t="shared" si="2"/>
        <v>111000</v>
      </c>
      <c r="K303" s="101" t="s">
        <v>5821</v>
      </c>
      <c r="L303" s="8" t="s">
        <v>3306</v>
      </c>
      <c r="M303" s="8" t="s">
        <v>66</v>
      </c>
      <c r="N303" s="8" t="s">
        <v>66</v>
      </c>
      <c r="O303" s="8" t="s">
        <v>66</v>
      </c>
      <c r="P303" s="85">
        <v>3.0</v>
      </c>
      <c r="Q303" s="86">
        <v>3.0</v>
      </c>
      <c r="R303" s="85">
        <v>1606.0</v>
      </c>
      <c r="S303" s="97"/>
      <c r="T303" s="8" t="s">
        <v>5688</v>
      </c>
      <c r="U303" s="8"/>
      <c r="V303" s="29"/>
    </row>
    <row r="304">
      <c r="A304" s="6">
        <v>45415.0</v>
      </c>
      <c r="B304" s="8" t="s">
        <v>5822</v>
      </c>
      <c r="C304" s="12" t="s">
        <v>5823</v>
      </c>
      <c r="D304" s="100" t="s">
        <v>5824</v>
      </c>
      <c r="E304" s="89" t="s">
        <v>3307</v>
      </c>
      <c r="F304" s="89">
        <v>4.62</v>
      </c>
      <c r="G304" s="87"/>
      <c r="H304" s="87">
        <v>765000.0</v>
      </c>
      <c r="I304" s="87">
        <v>535000.0</v>
      </c>
      <c r="J304" s="199">
        <f t="shared" si="2"/>
        <v>230000</v>
      </c>
      <c r="K304" s="101"/>
      <c r="L304" s="8" t="s">
        <v>3306</v>
      </c>
      <c r="M304" s="8" t="s">
        <v>2900</v>
      </c>
      <c r="N304" s="8" t="s">
        <v>2900</v>
      </c>
      <c r="O304" s="8" t="s">
        <v>2900</v>
      </c>
      <c r="P304" s="85">
        <v>5.0</v>
      </c>
      <c r="Q304" s="86">
        <v>4.0</v>
      </c>
      <c r="R304" s="85">
        <v>2986.0</v>
      </c>
      <c r="S304" s="97"/>
      <c r="T304" s="8"/>
      <c r="U304" s="8"/>
      <c r="V304" s="29"/>
    </row>
    <row r="305">
      <c r="A305" s="6">
        <v>45415.0</v>
      </c>
      <c r="B305" s="8" t="s">
        <v>3521</v>
      </c>
      <c r="C305" s="12" t="s">
        <v>5825</v>
      </c>
      <c r="D305" s="100" t="s">
        <v>5826</v>
      </c>
      <c r="E305" s="89" t="s">
        <v>3307</v>
      </c>
      <c r="F305" s="89">
        <v>2.6</v>
      </c>
      <c r="G305" s="87"/>
      <c r="H305" s="87">
        <v>2499000.0</v>
      </c>
      <c r="I305" s="87">
        <v>1103073.0</v>
      </c>
      <c r="J305" s="199">
        <f t="shared" si="2"/>
        <v>1395927</v>
      </c>
      <c r="K305" s="101"/>
      <c r="L305" s="8" t="s">
        <v>3306</v>
      </c>
      <c r="M305" s="8" t="s">
        <v>2900</v>
      </c>
      <c r="N305" s="8" t="s">
        <v>2900</v>
      </c>
      <c r="O305" s="8" t="s">
        <v>2900</v>
      </c>
      <c r="P305" s="85">
        <v>8.0</v>
      </c>
      <c r="Q305" s="86">
        <v>7.0</v>
      </c>
      <c r="R305" s="85">
        <v>7918.0</v>
      </c>
      <c r="S305" s="97"/>
      <c r="T305" s="8"/>
      <c r="U305" s="8"/>
      <c r="V305" s="29"/>
    </row>
    <row r="306">
      <c r="A306" s="6">
        <v>45415.0</v>
      </c>
      <c r="B306" s="8" t="s">
        <v>5827</v>
      </c>
      <c r="C306" s="12" t="s">
        <v>5828</v>
      </c>
      <c r="D306" s="100" t="s">
        <v>5829</v>
      </c>
      <c r="E306" s="89" t="s">
        <v>3940</v>
      </c>
      <c r="F306" s="89">
        <v>2.8</v>
      </c>
      <c r="G306" s="87"/>
      <c r="H306" s="87">
        <v>465000.0</v>
      </c>
      <c r="I306" s="87">
        <v>200000.0</v>
      </c>
      <c r="J306" s="199">
        <f t="shared" si="2"/>
        <v>265000</v>
      </c>
      <c r="K306" s="101"/>
      <c r="L306" s="8" t="s">
        <v>5442</v>
      </c>
      <c r="M306" s="8" t="s">
        <v>2900</v>
      </c>
      <c r="N306" s="8" t="s">
        <v>2900</v>
      </c>
      <c r="O306" s="8" t="s">
        <v>2900</v>
      </c>
      <c r="P306" s="85">
        <v>4.0</v>
      </c>
      <c r="Q306" s="86">
        <v>4.0</v>
      </c>
      <c r="R306" s="85">
        <v>3003.0</v>
      </c>
      <c r="S306" s="97"/>
      <c r="T306" s="8"/>
      <c r="U306" s="8"/>
      <c r="V306" s="29"/>
    </row>
    <row r="307">
      <c r="A307" s="6">
        <v>45415.0</v>
      </c>
      <c r="B307" s="8" t="s">
        <v>3681</v>
      </c>
      <c r="C307" s="12" t="s">
        <v>5830</v>
      </c>
      <c r="D307" s="100" t="s">
        <v>5831</v>
      </c>
      <c r="E307" s="89" t="s">
        <v>3307</v>
      </c>
      <c r="F307" s="89">
        <v>2.25</v>
      </c>
      <c r="G307" s="87"/>
      <c r="H307" s="87">
        <v>590000.0</v>
      </c>
      <c r="I307" s="87">
        <v>406283.0</v>
      </c>
      <c r="J307" s="199">
        <f t="shared" si="2"/>
        <v>183717</v>
      </c>
      <c r="K307" s="101"/>
      <c r="L307" s="8" t="s">
        <v>3306</v>
      </c>
      <c r="M307" s="8" t="s">
        <v>2900</v>
      </c>
      <c r="N307" s="8" t="s">
        <v>2900</v>
      </c>
      <c r="O307" s="8" t="s">
        <v>2900</v>
      </c>
      <c r="P307" s="85">
        <v>3.0</v>
      </c>
      <c r="Q307" s="86">
        <v>2.0</v>
      </c>
      <c r="R307" s="85">
        <v>2138.0</v>
      </c>
      <c r="S307" s="97"/>
      <c r="T307" s="8"/>
      <c r="U307" s="8"/>
      <c r="V307" s="29"/>
    </row>
    <row r="308">
      <c r="A308" s="6">
        <v>45415.0</v>
      </c>
      <c r="B308" s="8" t="s">
        <v>5832</v>
      </c>
      <c r="C308" s="12" t="s">
        <v>5833</v>
      </c>
      <c r="D308" s="100" t="s">
        <v>5834</v>
      </c>
      <c r="E308" s="89" t="s">
        <v>3307</v>
      </c>
      <c r="F308" s="89">
        <v>2.5</v>
      </c>
      <c r="G308" s="87"/>
      <c r="H308" s="87">
        <v>639900.0</v>
      </c>
      <c r="I308" s="87">
        <v>438000.0</v>
      </c>
      <c r="J308" s="199">
        <f t="shared" si="2"/>
        <v>201900</v>
      </c>
      <c r="K308" s="101"/>
      <c r="L308" s="8" t="s">
        <v>3306</v>
      </c>
      <c r="M308" s="8" t="s">
        <v>2900</v>
      </c>
      <c r="N308" s="8" t="s">
        <v>2900</v>
      </c>
      <c r="O308" s="8" t="s">
        <v>2900</v>
      </c>
      <c r="P308" s="85">
        <v>3.0</v>
      </c>
      <c r="Q308" s="86">
        <v>2.0</v>
      </c>
      <c r="R308" s="85">
        <v>3024.0</v>
      </c>
      <c r="S308" s="97"/>
      <c r="T308" s="8"/>
      <c r="U308" s="8"/>
      <c r="V308" s="29"/>
    </row>
    <row r="309">
      <c r="A309" s="6">
        <v>45415.0</v>
      </c>
      <c r="B309" s="8" t="s">
        <v>5835</v>
      </c>
      <c r="C309" s="12" t="s">
        <v>5836</v>
      </c>
      <c r="D309" s="100" t="s">
        <v>5837</v>
      </c>
      <c r="E309" s="89" t="s">
        <v>3307</v>
      </c>
      <c r="F309" s="89">
        <v>2.37</v>
      </c>
      <c r="G309" s="87"/>
      <c r="H309" s="87">
        <v>595000.0</v>
      </c>
      <c r="I309" s="87">
        <v>472041.0</v>
      </c>
      <c r="J309" s="132">
        <f t="shared" si="2"/>
        <v>122959</v>
      </c>
      <c r="K309" s="101" t="s">
        <v>5838</v>
      </c>
      <c r="L309" s="8" t="s">
        <v>3306</v>
      </c>
      <c r="M309" s="8" t="s">
        <v>66</v>
      </c>
      <c r="N309" s="8" t="s">
        <v>66</v>
      </c>
      <c r="O309" s="8" t="s">
        <v>66</v>
      </c>
      <c r="P309" s="85">
        <v>4.0</v>
      </c>
      <c r="Q309" s="86">
        <v>3.0</v>
      </c>
      <c r="R309" s="85">
        <v>3531.0</v>
      </c>
      <c r="S309" s="97"/>
      <c r="T309" s="8" t="s">
        <v>5839</v>
      </c>
      <c r="U309" s="8"/>
      <c r="V309" s="29"/>
    </row>
    <row r="310">
      <c r="A310" s="6">
        <v>45415.0</v>
      </c>
      <c r="B310" s="8" t="s">
        <v>3342</v>
      </c>
      <c r="C310" s="12" t="s">
        <v>5840</v>
      </c>
      <c r="D310" s="100" t="s">
        <v>5841</v>
      </c>
      <c r="E310" s="89" t="s">
        <v>3307</v>
      </c>
      <c r="F310" s="89">
        <v>5.62</v>
      </c>
      <c r="G310" s="87"/>
      <c r="H310" s="87">
        <v>615000.0</v>
      </c>
      <c r="I310" s="87">
        <v>561000.0</v>
      </c>
      <c r="J310" s="132">
        <f t="shared" si="2"/>
        <v>54000</v>
      </c>
      <c r="K310" s="101" t="s">
        <v>5842</v>
      </c>
      <c r="L310" s="8" t="s">
        <v>3558</v>
      </c>
      <c r="M310" s="8" t="s">
        <v>66</v>
      </c>
      <c r="N310" s="8" t="s">
        <v>2900</v>
      </c>
      <c r="O310" s="8" t="s">
        <v>2900</v>
      </c>
      <c r="P310" s="85">
        <v>4.0</v>
      </c>
      <c r="Q310" s="86">
        <v>4.0</v>
      </c>
      <c r="R310" s="85">
        <v>3070.0</v>
      </c>
      <c r="S310" s="97"/>
      <c r="T310" s="8"/>
      <c r="U310" s="8"/>
      <c r="V310" s="29"/>
    </row>
    <row r="311">
      <c r="A311" s="6">
        <v>45411.0</v>
      </c>
      <c r="B311" s="8" t="s">
        <v>5843</v>
      </c>
      <c r="C311" s="12" t="s">
        <v>5844</v>
      </c>
      <c r="D311" s="100" t="s">
        <v>5845</v>
      </c>
      <c r="E311" s="89" t="s">
        <v>3307</v>
      </c>
      <c r="F311" s="89">
        <v>3.25</v>
      </c>
      <c r="G311" s="87"/>
      <c r="H311" s="87">
        <v>550000.0</v>
      </c>
      <c r="I311" s="87">
        <v>493000.0</v>
      </c>
      <c r="J311" s="132">
        <f t="shared" si="2"/>
        <v>57000</v>
      </c>
      <c r="K311" s="101" t="s">
        <v>5846</v>
      </c>
      <c r="L311" s="8" t="s">
        <v>3306</v>
      </c>
      <c r="M311" s="8" t="s">
        <v>66</v>
      </c>
      <c r="N311" s="8" t="s">
        <v>66</v>
      </c>
      <c r="O311" s="8" t="s">
        <v>66</v>
      </c>
      <c r="P311" s="85">
        <v>6.0</v>
      </c>
      <c r="Q311" s="86">
        <v>4.0</v>
      </c>
      <c r="R311" s="85">
        <v>3367.0</v>
      </c>
      <c r="S311" s="97"/>
      <c r="T311" s="8" t="s">
        <v>5847</v>
      </c>
      <c r="U311" s="8"/>
      <c r="V311" s="29"/>
      <c r="W311" s="8" t="s">
        <v>5579</v>
      </c>
    </row>
    <row r="312">
      <c r="A312" s="6">
        <v>45411.0</v>
      </c>
      <c r="B312" s="8" t="s">
        <v>5537</v>
      </c>
      <c r="C312" s="12" t="s">
        <v>5848</v>
      </c>
      <c r="D312" s="100" t="s">
        <v>5849</v>
      </c>
      <c r="E312" s="89" t="s">
        <v>3693</v>
      </c>
      <c r="F312" s="89">
        <v>2.61</v>
      </c>
      <c r="G312" s="87"/>
      <c r="H312" s="87">
        <v>384000.0</v>
      </c>
      <c r="I312" s="87">
        <v>321000.0</v>
      </c>
      <c r="J312" s="132">
        <f t="shared" si="2"/>
        <v>63000</v>
      </c>
      <c r="K312" s="101" t="s">
        <v>5850</v>
      </c>
      <c r="L312" s="8" t="s">
        <v>3306</v>
      </c>
      <c r="M312" s="8" t="s">
        <v>66</v>
      </c>
      <c r="N312" s="8" t="s">
        <v>66</v>
      </c>
      <c r="O312" s="8"/>
      <c r="P312" s="85">
        <v>3.0</v>
      </c>
      <c r="Q312" s="86">
        <v>2.0</v>
      </c>
      <c r="R312" s="85">
        <v>1812.0</v>
      </c>
      <c r="S312" s="97"/>
      <c r="T312" s="8" t="s">
        <v>5733</v>
      </c>
      <c r="U312" s="8"/>
      <c r="V312" s="29"/>
    </row>
    <row r="313">
      <c r="A313" s="6">
        <v>45408.0</v>
      </c>
      <c r="B313" s="8" t="s">
        <v>5851</v>
      </c>
      <c r="C313" s="12" t="s">
        <v>5852</v>
      </c>
      <c r="D313" s="100" t="s">
        <v>5853</v>
      </c>
      <c r="E313" s="89" t="s">
        <v>3940</v>
      </c>
      <c r="F313" s="89">
        <v>2.75</v>
      </c>
      <c r="G313" s="87"/>
      <c r="H313" s="87">
        <v>650000.0</v>
      </c>
      <c r="I313" s="87">
        <v>507000.0</v>
      </c>
      <c r="J313" s="132">
        <f t="shared" si="2"/>
        <v>143000</v>
      </c>
      <c r="K313" s="101" t="s">
        <v>5854</v>
      </c>
      <c r="L313" s="8" t="s">
        <v>3306</v>
      </c>
      <c r="M313" s="8" t="s">
        <v>66</v>
      </c>
      <c r="N313" s="8" t="s">
        <v>66</v>
      </c>
      <c r="O313" s="8" t="s">
        <v>66</v>
      </c>
      <c r="P313" s="103">
        <v>6.0</v>
      </c>
      <c r="Q313" s="104">
        <v>4.0</v>
      </c>
      <c r="R313" s="103">
        <v>3369.0</v>
      </c>
      <c r="S313" s="97"/>
      <c r="T313" s="8" t="s">
        <v>5597</v>
      </c>
      <c r="U313" s="8"/>
      <c r="V313" s="29"/>
    </row>
    <row r="314">
      <c r="A314" s="6">
        <v>45408.0</v>
      </c>
      <c r="B314" s="8" t="s">
        <v>3499</v>
      </c>
      <c r="C314" s="12" t="s">
        <v>5855</v>
      </c>
      <c r="D314" s="100" t="s">
        <v>5856</v>
      </c>
      <c r="E314" s="89" t="s">
        <v>3940</v>
      </c>
      <c r="F314" s="89">
        <v>2.5</v>
      </c>
      <c r="G314" s="87"/>
      <c r="H314" s="87">
        <v>500000.0</v>
      </c>
      <c r="I314" s="87">
        <v>461170.0</v>
      </c>
      <c r="J314" s="132">
        <f t="shared" si="2"/>
        <v>38830</v>
      </c>
      <c r="K314" s="101" t="s">
        <v>5857</v>
      </c>
      <c r="L314" s="8" t="s">
        <v>3306</v>
      </c>
      <c r="M314" s="8" t="s">
        <v>66</v>
      </c>
      <c r="N314" s="8" t="s">
        <v>66</v>
      </c>
      <c r="O314" s="8"/>
      <c r="P314" s="103">
        <v>4.0</v>
      </c>
      <c r="Q314" s="104">
        <v>3.0</v>
      </c>
      <c r="R314" s="103">
        <v>3123.0</v>
      </c>
      <c r="S314" s="97"/>
      <c r="T314" s="8" t="s">
        <v>5858</v>
      </c>
      <c r="U314" s="8"/>
      <c r="V314" s="29"/>
    </row>
    <row r="315">
      <c r="A315" s="6">
        <v>45408.0</v>
      </c>
      <c r="B315" s="8" t="s">
        <v>5859</v>
      </c>
      <c r="C315" s="12" t="s">
        <v>5860</v>
      </c>
      <c r="D315" s="100" t="s">
        <v>5861</v>
      </c>
      <c r="E315" s="89" t="s">
        <v>4593</v>
      </c>
      <c r="F315" s="89">
        <v>2.37</v>
      </c>
      <c r="G315" s="87"/>
      <c r="H315" s="87">
        <v>465000.0</v>
      </c>
      <c r="I315" s="87">
        <v>346889.0</v>
      </c>
      <c r="J315" s="132">
        <f t="shared" si="2"/>
        <v>118111</v>
      </c>
      <c r="K315" s="101" t="s">
        <v>5862</v>
      </c>
      <c r="L315" s="8" t="s">
        <v>3306</v>
      </c>
      <c r="M315" s="8" t="s">
        <v>66</v>
      </c>
      <c r="N315" s="8" t="s">
        <v>66</v>
      </c>
      <c r="O315" s="8" t="s">
        <v>66</v>
      </c>
      <c r="P315" s="103">
        <v>5.0</v>
      </c>
      <c r="Q315" s="104">
        <v>4.0</v>
      </c>
      <c r="R315" s="103">
        <v>3024.0</v>
      </c>
      <c r="S315" s="97"/>
      <c r="T315" s="8"/>
      <c r="U315" s="8"/>
      <c r="V315" s="29"/>
    </row>
    <row r="316">
      <c r="A316" s="6">
        <v>45407.0</v>
      </c>
      <c r="B316" s="8" t="s">
        <v>5367</v>
      </c>
      <c r="C316" s="12" t="s">
        <v>5863</v>
      </c>
      <c r="D316" s="100" t="s">
        <v>5864</v>
      </c>
      <c r="E316" s="89" t="s">
        <v>3307</v>
      </c>
      <c r="F316" s="89">
        <v>2.75</v>
      </c>
      <c r="G316" s="87"/>
      <c r="H316" s="87">
        <v>515000.0</v>
      </c>
      <c r="I316" s="87">
        <v>471267.0</v>
      </c>
      <c r="J316" s="132">
        <f t="shared" si="2"/>
        <v>43733</v>
      </c>
      <c r="K316" s="101" t="s">
        <v>5865</v>
      </c>
      <c r="L316" s="8" t="s">
        <v>3306</v>
      </c>
      <c r="M316" s="8" t="s">
        <v>66</v>
      </c>
      <c r="N316" s="8" t="s">
        <v>2900</v>
      </c>
      <c r="O316" s="8" t="s">
        <v>2900</v>
      </c>
      <c r="P316" s="103">
        <v>2.0</v>
      </c>
      <c r="Q316" s="104">
        <v>2.0</v>
      </c>
      <c r="R316" s="103">
        <v>1291.0</v>
      </c>
      <c r="S316" s="97"/>
      <c r="T316" s="8" t="s">
        <v>5866</v>
      </c>
      <c r="U316" s="8"/>
      <c r="V316" s="29"/>
      <c r="W316" s="8" t="s">
        <v>5579</v>
      </c>
    </row>
    <row r="317">
      <c r="A317" s="6">
        <v>45407.0</v>
      </c>
      <c r="B317" s="8" t="s">
        <v>5867</v>
      </c>
      <c r="C317" s="12" t="s">
        <v>5868</v>
      </c>
      <c r="D317" s="100" t="s">
        <v>5869</v>
      </c>
      <c r="E317" s="89" t="s">
        <v>3307</v>
      </c>
      <c r="F317" s="89">
        <v>2.85</v>
      </c>
      <c r="G317" s="87"/>
      <c r="H317" s="87">
        <v>585000.0</v>
      </c>
      <c r="I317" s="87">
        <v>537053.0</v>
      </c>
      <c r="J317" s="132">
        <f t="shared" si="2"/>
        <v>47947</v>
      </c>
      <c r="K317" s="101" t="s">
        <v>5870</v>
      </c>
      <c r="L317" s="8" t="s">
        <v>3306</v>
      </c>
      <c r="M317" s="8" t="s">
        <v>66</v>
      </c>
      <c r="N317" s="8" t="s">
        <v>2900</v>
      </c>
      <c r="O317" s="8" t="s">
        <v>2900</v>
      </c>
      <c r="P317" s="103">
        <v>3.0</v>
      </c>
      <c r="Q317" s="104">
        <v>3.0</v>
      </c>
      <c r="R317" s="103">
        <v>3450.0</v>
      </c>
      <c r="S317" s="97"/>
      <c r="T317" s="8" t="s">
        <v>5871</v>
      </c>
      <c r="U317" s="8"/>
      <c r="V317" s="29"/>
      <c r="W317" s="8" t="s">
        <v>5579</v>
      </c>
    </row>
    <row r="318">
      <c r="A318" s="6">
        <v>45407.0</v>
      </c>
      <c r="B318" s="8" t="s">
        <v>5872</v>
      </c>
      <c r="C318" s="12" t="s">
        <v>5873</v>
      </c>
      <c r="D318" s="100" t="s">
        <v>5874</v>
      </c>
      <c r="E318" s="89" t="s">
        <v>3940</v>
      </c>
      <c r="F318" s="89">
        <v>2.25</v>
      </c>
      <c r="G318" s="87"/>
      <c r="H318" s="87">
        <v>493000.0</v>
      </c>
      <c r="I318" s="87">
        <v>373000.0</v>
      </c>
      <c r="J318" s="132">
        <f t="shared" si="2"/>
        <v>120000</v>
      </c>
      <c r="K318" s="101" t="s">
        <v>5875</v>
      </c>
      <c r="L318" s="8" t="s">
        <v>3306</v>
      </c>
      <c r="M318" s="8" t="s">
        <v>66</v>
      </c>
      <c r="N318" s="8" t="s">
        <v>66</v>
      </c>
      <c r="O318" s="8"/>
      <c r="P318" s="103">
        <v>5.0</v>
      </c>
      <c r="Q318" s="104">
        <v>4.0</v>
      </c>
      <c r="R318" s="103">
        <v>2320.0</v>
      </c>
      <c r="S318" s="97"/>
      <c r="T318" s="8" t="s">
        <v>5876</v>
      </c>
      <c r="U318" s="8"/>
      <c r="V318" s="29"/>
    </row>
    <row r="319">
      <c r="A319" s="6">
        <v>45406.0</v>
      </c>
      <c r="B319" s="8" t="s">
        <v>5712</v>
      </c>
      <c r="C319" s="12" t="s">
        <v>5877</v>
      </c>
      <c r="D319" s="100" t="s">
        <v>5878</v>
      </c>
      <c r="E319" s="89" t="s">
        <v>3307</v>
      </c>
      <c r="F319" s="89">
        <v>3.75</v>
      </c>
      <c r="G319" s="87"/>
      <c r="H319" s="87">
        <v>339000.0</v>
      </c>
      <c r="I319" s="87">
        <v>317993.0</v>
      </c>
      <c r="J319" s="132">
        <f t="shared" si="2"/>
        <v>21007</v>
      </c>
      <c r="K319" s="101" t="s">
        <v>5879</v>
      </c>
      <c r="L319" s="8" t="s">
        <v>3306</v>
      </c>
      <c r="M319" s="8" t="s">
        <v>66</v>
      </c>
      <c r="N319" s="8" t="s">
        <v>66</v>
      </c>
      <c r="O319" s="8"/>
      <c r="P319" s="103">
        <v>3.0</v>
      </c>
      <c r="Q319" s="104">
        <v>2.0</v>
      </c>
      <c r="R319" s="103">
        <v>1527.0</v>
      </c>
      <c r="S319" s="97"/>
      <c r="T319" s="8" t="s">
        <v>5711</v>
      </c>
      <c r="U319" s="8"/>
      <c r="V319" s="29"/>
    </row>
    <row r="320">
      <c r="A320" s="6">
        <v>45406.0</v>
      </c>
      <c r="B320" s="8" t="s">
        <v>5880</v>
      </c>
      <c r="C320" s="12" t="s">
        <v>5881</v>
      </c>
      <c r="D320" s="100" t="s">
        <v>5882</v>
      </c>
      <c r="E320" s="89" t="s">
        <v>3307</v>
      </c>
      <c r="F320" s="89">
        <v>5.6</v>
      </c>
      <c r="G320" s="87"/>
      <c r="H320" s="87">
        <v>340000.0</v>
      </c>
      <c r="I320" s="87">
        <v>324000.0</v>
      </c>
      <c r="J320" s="132">
        <f t="shared" si="2"/>
        <v>16000</v>
      </c>
      <c r="K320" s="101" t="s">
        <v>5883</v>
      </c>
      <c r="L320" s="8" t="s">
        <v>3306</v>
      </c>
      <c r="M320" s="8" t="s">
        <v>66</v>
      </c>
      <c r="N320" s="8" t="s">
        <v>2900</v>
      </c>
      <c r="O320" s="8"/>
      <c r="P320" s="103">
        <v>2.0</v>
      </c>
      <c r="Q320" s="104">
        <v>2.0</v>
      </c>
      <c r="R320" s="103">
        <v>1105.0</v>
      </c>
      <c r="S320" s="97"/>
      <c r="T320" s="8" t="s">
        <v>5536</v>
      </c>
      <c r="U320" s="8"/>
      <c r="V320" s="29"/>
    </row>
    <row r="321">
      <c r="A321" s="6">
        <v>45406.0</v>
      </c>
      <c r="B321" s="8" t="s">
        <v>3342</v>
      </c>
      <c r="C321" s="12" t="s">
        <v>5884</v>
      </c>
      <c r="D321" s="100" t="s">
        <v>5885</v>
      </c>
      <c r="E321" s="89" t="s">
        <v>3307</v>
      </c>
      <c r="F321" s="89">
        <v>4.0</v>
      </c>
      <c r="G321" s="87"/>
      <c r="H321" s="87">
        <v>540000.0</v>
      </c>
      <c r="I321" s="87">
        <v>512000.0</v>
      </c>
      <c r="J321" s="132">
        <f t="shared" si="2"/>
        <v>28000</v>
      </c>
      <c r="K321" s="101" t="s">
        <v>5886</v>
      </c>
      <c r="L321" s="8" t="s">
        <v>3306</v>
      </c>
      <c r="M321" s="8" t="s">
        <v>66</v>
      </c>
      <c r="N321" s="8" t="s">
        <v>2900</v>
      </c>
      <c r="O321" s="8"/>
      <c r="P321" s="103">
        <v>4.0</v>
      </c>
      <c r="Q321" s="104">
        <v>4.0</v>
      </c>
      <c r="R321" s="103">
        <v>2286.0</v>
      </c>
      <c r="S321" s="97"/>
      <c r="T321" s="8" t="s">
        <v>5587</v>
      </c>
      <c r="U321" s="8"/>
      <c r="V321" s="29"/>
    </row>
    <row r="322">
      <c r="A322" s="6">
        <v>45406.0</v>
      </c>
      <c r="B322" s="8" t="s">
        <v>5887</v>
      </c>
      <c r="C322" s="12" t="s">
        <v>5888</v>
      </c>
      <c r="D322" s="100" t="s">
        <v>5889</v>
      </c>
      <c r="E322" s="89" t="s">
        <v>3693</v>
      </c>
      <c r="F322" s="89">
        <v>2.3</v>
      </c>
      <c r="G322" s="87"/>
      <c r="H322" s="87">
        <v>399900.0</v>
      </c>
      <c r="I322" s="87">
        <v>332000.0</v>
      </c>
      <c r="J322" s="132">
        <f t="shared" si="2"/>
        <v>67900</v>
      </c>
      <c r="K322" s="101" t="s">
        <v>5890</v>
      </c>
      <c r="L322" s="8" t="s">
        <v>3558</v>
      </c>
      <c r="M322" s="8" t="s">
        <v>66</v>
      </c>
      <c r="N322" s="8" t="s">
        <v>66</v>
      </c>
      <c r="O322" s="8" t="s">
        <v>66</v>
      </c>
      <c r="P322" s="103">
        <v>5.0</v>
      </c>
      <c r="Q322" s="104">
        <v>3.0</v>
      </c>
      <c r="R322" s="103">
        <v>2400.0</v>
      </c>
      <c r="S322" s="97"/>
      <c r="T322" s="8" t="s">
        <v>5891</v>
      </c>
      <c r="U322" s="8"/>
      <c r="V322" s="29"/>
    </row>
    <row r="323">
      <c r="A323" s="6">
        <v>45400.0</v>
      </c>
      <c r="B323" s="8" t="s">
        <v>3685</v>
      </c>
      <c r="C323" s="12" t="s">
        <v>5892</v>
      </c>
      <c r="D323" s="100" t="s">
        <v>5893</v>
      </c>
      <c r="E323" s="89" t="s">
        <v>3940</v>
      </c>
      <c r="F323" s="89">
        <v>4.38</v>
      </c>
      <c r="G323" s="87"/>
      <c r="H323" s="87">
        <v>899900.0</v>
      </c>
      <c r="I323" s="87">
        <v>858472.0</v>
      </c>
      <c r="J323" s="100">
        <v>30000.0</v>
      </c>
      <c r="K323" s="101" t="s">
        <v>5894</v>
      </c>
      <c r="L323" s="8" t="s">
        <v>3306</v>
      </c>
      <c r="M323" s="8" t="s">
        <v>66</v>
      </c>
      <c r="N323" s="8" t="s">
        <v>2900</v>
      </c>
      <c r="O323" s="8" t="s">
        <v>2900</v>
      </c>
      <c r="P323" s="103">
        <v>4.0</v>
      </c>
      <c r="Q323" s="104">
        <v>5.0</v>
      </c>
      <c r="R323" s="103">
        <v>4234.0</v>
      </c>
      <c r="S323" s="97"/>
      <c r="T323" s="8" t="s">
        <v>5895</v>
      </c>
      <c r="U323" s="8"/>
      <c r="V323" s="29"/>
      <c r="W323" s="8" t="s">
        <v>5579</v>
      </c>
    </row>
    <row r="324">
      <c r="A324" s="6">
        <v>45394.0</v>
      </c>
      <c r="B324" s="8" t="s">
        <v>3681</v>
      </c>
      <c r="C324" s="12" t="s">
        <v>5896</v>
      </c>
      <c r="D324" s="100" t="s">
        <v>5897</v>
      </c>
      <c r="E324" s="89" t="s">
        <v>3307</v>
      </c>
      <c r="F324" s="89">
        <v>2.85</v>
      </c>
      <c r="G324" s="87"/>
      <c r="H324" s="87">
        <v>380000.0</v>
      </c>
      <c r="I324" s="87">
        <v>322669.0</v>
      </c>
      <c r="J324" s="132">
        <f t="shared" ref="J324:J496" si="3">H324-I324</f>
        <v>57331</v>
      </c>
      <c r="K324" s="101" t="s">
        <v>5898</v>
      </c>
      <c r="L324" s="8" t="s">
        <v>3306</v>
      </c>
      <c r="M324" s="8" t="s">
        <v>66</v>
      </c>
      <c r="N324" s="8" t="s">
        <v>66</v>
      </c>
      <c r="O324" s="8" t="s">
        <v>66</v>
      </c>
      <c r="P324" s="103">
        <v>4.0</v>
      </c>
      <c r="Q324" s="104">
        <v>4.0</v>
      </c>
      <c r="R324" s="103">
        <v>2748.0</v>
      </c>
      <c r="S324" s="97"/>
      <c r="T324" s="8" t="s">
        <v>5799</v>
      </c>
      <c r="U324" s="8"/>
      <c r="V324" s="29"/>
      <c r="W324" s="8" t="s">
        <v>5579</v>
      </c>
    </row>
    <row r="325">
      <c r="A325" s="6">
        <v>45393.0</v>
      </c>
      <c r="B325" s="8" t="s">
        <v>5899</v>
      </c>
      <c r="C325" s="12" t="s">
        <v>5900</v>
      </c>
      <c r="D325" s="100" t="s">
        <v>5901</v>
      </c>
      <c r="E325" s="89" t="s">
        <v>3307</v>
      </c>
      <c r="F325" s="89">
        <v>5.25</v>
      </c>
      <c r="G325" s="87"/>
      <c r="H325" s="87">
        <v>385000.0</v>
      </c>
      <c r="I325" s="87">
        <v>383941.0</v>
      </c>
      <c r="J325" s="132">
        <f t="shared" si="3"/>
        <v>1059</v>
      </c>
      <c r="K325" s="101" t="s">
        <v>5902</v>
      </c>
      <c r="L325" s="8" t="s">
        <v>3314</v>
      </c>
      <c r="M325" s="8" t="s">
        <v>66</v>
      </c>
      <c r="N325" s="8" t="s">
        <v>66</v>
      </c>
      <c r="O325" s="8" t="s">
        <v>66</v>
      </c>
      <c r="P325" s="103">
        <v>3.0</v>
      </c>
      <c r="Q325" s="104">
        <v>3.0</v>
      </c>
      <c r="R325" s="103">
        <v>1486.0</v>
      </c>
      <c r="S325" s="97"/>
      <c r="T325" s="8" t="s">
        <v>5696</v>
      </c>
      <c r="U325" s="8"/>
      <c r="V325" s="29"/>
      <c r="W325" s="8" t="s">
        <v>5579</v>
      </c>
    </row>
    <row r="326">
      <c r="A326" s="6">
        <v>45391.0</v>
      </c>
      <c r="B326" s="8" t="s">
        <v>5295</v>
      </c>
      <c r="C326" s="88" t="s">
        <v>5903</v>
      </c>
      <c r="D326" s="100" t="s">
        <v>5904</v>
      </c>
      <c r="E326" s="89" t="s">
        <v>3307</v>
      </c>
      <c r="F326" s="89">
        <v>2.5</v>
      </c>
      <c r="G326" s="87"/>
      <c r="H326" s="87">
        <v>407300.0</v>
      </c>
      <c r="I326" s="87">
        <v>360456.0</v>
      </c>
      <c r="J326" s="132">
        <f t="shared" si="3"/>
        <v>46844</v>
      </c>
      <c r="K326" s="101" t="s">
        <v>5905</v>
      </c>
      <c r="L326" s="8" t="s">
        <v>3306</v>
      </c>
      <c r="M326" s="8" t="s">
        <v>66</v>
      </c>
      <c r="N326" s="8" t="s">
        <v>66</v>
      </c>
      <c r="O326" s="8" t="s">
        <v>66</v>
      </c>
      <c r="P326" s="85">
        <v>3.0</v>
      </c>
      <c r="Q326" s="86">
        <v>2.0</v>
      </c>
      <c r="R326" s="85">
        <v>1525.0</v>
      </c>
      <c r="S326" s="97"/>
      <c r="T326" s="8"/>
      <c r="U326" s="8"/>
      <c r="V326" s="29"/>
      <c r="W326" s="8" t="s">
        <v>5579</v>
      </c>
    </row>
    <row r="327">
      <c r="A327" s="6">
        <v>45391.0</v>
      </c>
      <c r="B327" s="8" t="s">
        <v>5906</v>
      </c>
      <c r="C327" s="88" t="s">
        <v>5907</v>
      </c>
      <c r="D327" s="100" t="s">
        <v>5908</v>
      </c>
      <c r="E327" s="89" t="s">
        <v>3307</v>
      </c>
      <c r="F327" s="89">
        <v>4.5</v>
      </c>
      <c r="G327" s="87"/>
      <c r="H327" s="87">
        <v>448500.0</v>
      </c>
      <c r="I327" s="87">
        <v>411000.0</v>
      </c>
      <c r="J327" s="132">
        <f t="shared" si="3"/>
        <v>37500</v>
      </c>
      <c r="K327" s="101" t="s">
        <v>5909</v>
      </c>
      <c r="L327" s="8" t="s">
        <v>3306</v>
      </c>
      <c r="M327" s="8" t="s">
        <v>66</v>
      </c>
      <c r="N327" s="8" t="s">
        <v>2900</v>
      </c>
      <c r="O327" s="8" t="s">
        <v>2900</v>
      </c>
      <c r="P327" s="103">
        <v>3.0</v>
      </c>
      <c r="Q327" s="104">
        <v>2.0</v>
      </c>
      <c r="R327" s="103">
        <v>1634.0</v>
      </c>
      <c r="S327" s="97"/>
      <c r="T327" s="8" t="s">
        <v>5910</v>
      </c>
      <c r="U327" s="8"/>
      <c r="V327" s="29"/>
    </row>
    <row r="328">
      <c r="A328" s="89"/>
      <c r="B328" s="8" t="s">
        <v>4994</v>
      </c>
      <c r="C328" s="12" t="s">
        <v>14032</v>
      </c>
      <c r="D328" s="100" t="s">
        <v>5912</v>
      </c>
      <c r="E328" s="89" t="s">
        <v>3307</v>
      </c>
      <c r="F328" s="89">
        <v>4.6</v>
      </c>
      <c r="G328" s="87"/>
      <c r="H328" s="87">
        <v>630000.0</v>
      </c>
      <c r="I328" s="87">
        <v>582000.0</v>
      </c>
      <c r="J328" s="132">
        <f t="shared" si="3"/>
        <v>48000</v>
      </c>
      <c r="K328" s="101" t="s">
        <v>14033</v>
      </c>
      <c r="L328" s="8" t="s">
        <v>3306</v>
      </c>
      <c r="M328" s="8" t="s">
        <v>66</v>
      </c>
      <c r="N328" s="8" t="s">
        <v>2900</v>
      </c>
      <c r="O328" s="8" t="s">
        <v>2900</v>
      </c>
      <c r="P328" s="103">
        <v>3.0</v>
      </c>
      <c r="Q328" s="104">
        <v>3.0</v>
      </c>
      <c r="R328" s="103">
        <v>3240.0</v>
      </c>
      <c r="S328" s="97"/>
      <c r="T328" s="8" t="s">
        <v>5915</v>
      </c>
      <c r="U328" s="8"/>
      <c r="V328" s="29"/>
      <c r="W328" s="8" t="s">
        <v>5579</v>
      </c>
    </row>
    <row r="329">
      <c r="A329" s="89"/>
      <c r="B329" s="8" t="s">
        <v>5423</v>
      </c>
      <c r="C329" s="12" t="s">
        <v>5916</v>
      </c>
      <c r="D329" s="100" t="s">
        <v>5917</v>
      </c>
      <c r="E329" s="89" t="s">
        <v>3307</v>
      </c>
      <c r="F329" s="89">
        <v>4.65</v>
      </c>
      <c r="G329" s="87"/>
      <c r="H329" s="87">
        <v>425000.0</v>
      </c>
      <c r="I329" s="87">
        <v>402000.0</v>
      </c>
      <c r="J329" s="132">
        <f t="shared" si="3"/>
        <v>23000</v>
      </c>
      <c r="K329" s="101"/>
      <c r="L329" s="8" t="s">
        <v>3306</v>
      </c>
      <c r="M329" s="8" t="s">
        <v>66</v>
      </c>
      <c r="N329" s="8" t="s">
        <v>66</v>
      </c>
      <c r="O329" s="8"/>
      <c r="P329" s="103">
        <v>4.0</v>
      </c>
      <c r="Q329" s="104">
        <v>2.0</v>
      </c>
      <c r="R329" s="103">
        <v>2499.0</v>
      </c>
      <c r="S329" s="97"/>
      <c r="T329" s="8"/>
      <c r="U329" s="8"/>
      <c r="V329" s="29"/>
    </row>
    <row r="330">
      <c r="A330" s="89"/>
      <c r="B330" s="8" t="s">
        <v>5918</v>
      </c>
      <c r="C330" s="12" t="s">
        <v>5919</v>
      </c>
      <c r="D330" s="100" t="s">
        <v>5920</v>
      </c>
      <c r="E330" s="89" t="s">
        <v>4593</v>
      </c>
      <c r="F330" s="89">
        <v>2.88</v>
      </c>
      <c r="G330" s="87"/>
      <c r="H330" s="87">
        <v>530000.0</v>
      </c>
      <c r="I330" s="87">
        <v>465000.0</v>
      </c>
      <c r="J330" s="132">
        <f t="shared" si="3"/>
        <v>65000</v>
      </c>
      <c r="K330" s="101" t="s">
        <v>5921</v>
      </c>
      <c r="L330" s="8" t="s">
        <v>3306</v>
      </c>
      <c r="M330" s="8" t="s">
        <v>66</v>
      </c>
      <c r="N330" s="8" t="s">
        <v>66</v>
      </c>
      <c r="O330" s="8"/>
      <c r="P330" s="103">
        <v>4.0</v>
      </c>
      <c r="Q330" s="104">
        <v>4.0</v>
      </c>
      <c r="R330" s="103">
        <v>3280.0</v>
      </c>
      <c r="S330" s="97"/>
      <c r="T330" s="8" t="s">
        <v>5922</v>
      </c>
      <c r="U330" s="8"/>
      <c r="V330" s="29"/>
    </row>
    <row r="331">
      <c r="A331" s="89"/>
      <c r="B331" s="8" t="s">
        <v>5923</v>
      </c>
      <c r="C331" s="12" t="s">
        <v>5924</v>
      </c>
      <c r="D331" s="100" t="s">
        <v>5925</v>
      </c>
      <c r="E331" s="89" t="s">
        <v>3940</v>
      </c>
      <c r="F331" s="89">
        <v>3.6</v>
      </c>
      <c r="G331" s="87"/>
      <c r="H331" s="87">
        <v>570000.0</v>
      </c>
      <c r="I331" s="87">
        <v>550809.0</v>
      </c>
      <c r="J331" s="132">
        <f t="shared" si="3"/>
        <v>19191</v>
      </c>
      <c r="K331" s="101" t="s">
        <v>5926</v>
      </c>
      <c r="L331" s="8" t="s">
        <v>3306</v>
      </c>
      <c r="M331" s="8" t="s">
        <v>66</v>
      </c>
      <c r="N331" s="8" t="s">
        <v>66</v>
      </c>
      <c r="O331" s="8"/>
      <c r="P331" s="103">
        <v>6.0</v>
      </c>
      <c r="Q331" s="104">
        <v>4.0</v>
      </c>
      <c r="R331" s="103">
        <v>2800.0</v>
      </c>
      <c r="S331" s="97"/>
      <c r="T331" s="8"/>
      <c r="U331" s="8"/>
      <c r="V331" s="29"/>
    </row>
    <row r="332">
      <c r="A332" s="89"/>
      <c r="B332" s="8" t="s">
        <v>3685</v>
      </c>
      <c r="C332" s="12" t="s">
        <v>5927</v>
      </c>
      <c r="D332" s="100" t="s">
        <v>5928</v>
      </c>
      <c r="E332" s="89" t="s">
        <v>4593</v>
      </c>
      <c r="F332" s="89">
        <v>2.75</v>
      </c>
      <c r="G332" s="87"/>
      <c r="H332" s="87">
        <v>430000.0</v>
      </c>
      <c r="I332" s="87">
        <v>363653.0</v>
      </c>
      <c r="J332" s="132">
        <f t="shared" si="3"/>
        <v>66347</v>
      </c>
      <c r="K332" s="101" t="s">
        <v>5929</v>
      </c>
      <c r="L332" s="8" t="s">
        <v>3558</v>
      </c>
      <c r="M332" s="8" t="s">
        <v>66</v>
      </c>
      <c r="N332" s="8" t="s">
        <v>66</v>
      </c>
      <c r="O332" s="8"/>
      <c r="P332" s="103">
        <v>3.0</v>
      </c>
      <c r="Q332" s="104">
        <v>3.0</v>
      </c>
      <c r="R332" s="103">
        <v>1482.0</v>
      </c>
      <c r="S332" s="97"/>
      <c r="T332" s="8" t="s">
        <v>5930</v>
      </c>
      <c r="U332" s="8"/>
      <c r="V332" s="29"/>
    </row>
    <row r="333">
      <c r="A333" s="89"/>
      <c r="B333" s="8" t="s">
        <v>5931</v>
      </c>
      <c r="C333" s="12" t="s">
        <v>5932</v>
      </c>
      <c r="D333" s="100" t="s">
        <v>5933</v>
      </c>
      <c r="E333" s="89" t="s">
        <v>3940</v>
      </c>
      <c r="F333" s="89">
        <v>2.87</v>
      </c>
      <c r="G333" s="87"/>
      <c r="H333" s="87">
        <v>400000.0</v>
      </c>
      <c r="I333" s="87">
        <v>357544.0</v>
      </c>
      <c r="J333" s="132">
        <f t="shared" si="3"/>
        <v>42456</v>
      </c>
      <c r="K333" s="101" t="s">
        <v>5934</v>
      </c>
      <c r="L333" s="8" t="s">
        <v>3306</v>
      </c>
      <c r="M333" s="8" t="s">
        <v>66</v>
      </c>
      <c r="N333" s="8" t="s">
        <v>66</v>
      </c>
      <c r="O333" s="8"/>
      <c r="P333" s="103">
        <v>3.0</v>
      </c>
      <c r="Q333" s="104">
        <v>3.0</v>
      </c>
      <c r="R333" s="103">
        <v>1765.0</v>
      </c>
      <c r="S333" s="97"/>
      <c r="T333" s="8"/>
      <c r="U333" s="8"/>
      <c r="V333" s="29"/>
    </row>
    <row r="334">
      <c r="A334" s="89"/>
      <c r="B334" s="8" t="s">
        <v>4431</v>
      </c>
      <c r="C334" s="12" t="s">
        <v>5935</v>
      </c>
      <c r="D334" s="100" t="s">
        <v>5936</v>
      </c>
      <c r="E334" s="89" t="s">
        <v>3307</v>
      </c>
      <c r="F334" s="89">
        <v>2.75</v>
      </c>
      <c r="G334" s="87"/>
      <c r="H334" s="87">
        <v>490000.0</v>
      </c>
      <c r="I334" s="87">
        <v>454664.0</v>
      </c>
      <c r="J334" s="132">
        <f t="shared" si="3"/>
        <v>35336</v>
      </c>
      <c r="K334" s="101" t="s">
        <v>5937</v>
      </c>
      <c r="L334" s="8" t="s">
        <v>3306</v>
      </c>
      <c r="M334" s="8" t="s">
        <v>66</v>
      </c>
      <c r="N334" s="8" t="s">
        <v>66</v>
      </c>
      <c r="O334" s="8" t="s">
        <v>66</v>
      </c>
      <c r="P334" s="103">
        <v>4.0</v>
      </c>
      <c r="Q334" s="104">
        <v>3.0</v>
      </c>
      <c r="R334" s="103">
        <v>2768.0</v>
      </c>
      <c r="S334" s="97"/>
      <c r="T334" s="8" t="s">
        <v>5685</v>
      </c>
      <c r="U334" s="8"/>
      <c r="V334" s="29"/>
    </row>
    <row r="335">
      <c r="A335" s="89"/>
      <c r="B335" s="8" t="s">
        <v>4260</v>
      </c>
      <c r="C335" s="12" t="s">
        <v>5938</v>
      </c>
      <c r="D335" s="100" t="s">
        <v>5939</v>
      </c>
      <c r="E335" s="89" t="s">
        <v>3940</v>
      </c>
      <c r="F335" s="89">
        <v>2.8</v>
      </c>
      <c r="G335" s="87"/>
      <c r="H335" s="87">
        <v>455000.0</v>
      </c>
      <c r="I335" s="87">
        <v>417584.0</v>
      </c>
      <c r="J335" s="132">
        <f t="shared" si="3"/>
        <v>37416</v>
      </c>
      <c r="K335" s="101" t="s">
        <v>5940</v>
      </c>
      <c r="L335" s="8" t="s">
        <v>3306</v>
      </c>
      <c r="M335" s="8" t="s">
        <v>66</v>
      </c>
      <c r="N335" s="8" t="s">
        <v>2900</v>
      </c>
      <c r="O335" s="8" t="s">
        <v>2900</v>
      </c>
      <c r="P335" s="103">
        <v>3.0</v>
      </c>
      <c r="Q335" s="104">
        <v>3.0</v>
      </c>
      <c r="R335" s="103">
        <v>1898.0</v>
      </c>
      <c r="S335" s="97"/>
      <c r="T335" s="8" t="s">
        <v>5941</v>
      </c>
      <c r="U335" s="8"/>
      <c r="V335" s="29"/>
    </row>
    <row r="336">
      <c r="A336" s="89"/>
      <c r="B336" s="8" t="s">
        <v>3581</v>
      </c>
      <c r="C336" s="12" t="s">
        <v>5942</v>
      </c>
      <c r="D336" s="100" t="s">
        <v>5943</v>
      </c>
      <c r="E336" s="89" t="s">
        <v>3307</v>
      </c>
      <c r="F336" s="89">
        <v>2.48</v>
      </c>
      <c r="G336" s="87"/>
      <c r="H336" s="87">
        <v>455000.0</v>
      </c>
      <c r="I336" s="87">
        <v>324000.0</v>
      </c>
      <c r="J336" s="132">
        <f t="shared" si="3"/>
        <v>131000</v>
      </c>
      <c r="K336" s="101" t="s">
        <v>5944</v>
      </c>
      <c r="L336" s="8" t="s">
        <v>3306</v>
      </c>
      <c r="M336" s="8" t="s">
        <v>66</v>
      </c>
      <c r="N336" s="8" t="s">
        <v>66</v>
      </c>
      <c r="O336" s="8"/>
      <c r="P336" s="103">
        <v>3.0</v>
      </c>
      <c r="Q336" s="104">
        <v>3.0</v>
      </c>
      <c r="R336" s="103">
        <v>2551.0</v>
      </c>
      <c r="S336" s="97"/>
      <c r="T336" s="8" t="s">
        <v>5733</v>
      </c>
      <c r="U336" s="8"/>
      <c r="V336" s="29"/>
    </row>
    <row r="337">
      <c r="A337" s="89"/>
      <c r="B337" s="8" t="s">
        <v>4866</v>
      </c>
      <c r="C337" s="12" t="s">
        <v>5945</v>
      </c>
      <c r="D337" s="100" t="s">
        <v>5946</v>
      </c>
      <c r="E337" s="89" t="s">
        <v>4593</v>
      </c>
      <c r="F337" s="89">
        <v>2.39</v>
      </c>
      <c r="G337" s="87"/>
      <c r="H337" s="87">
        <v>579900.0</v>
      </c>
      <c r="I337" s="87">
        <v>509242.0</v>
      </c>
      <c r="J337" s="132">
        <f t="shared" si="3"/>
        <v>70658</v>
      </c>
      <c r="K337" s="101" t="s">
        <v>5947</v>
      </c>
      <c r="L337" s="8" t="s">
        <v>3306</v>
      </c>
      <c r="M337" s="8" t="s">
        <v>66</v>
      </c>
      <c r="N337" s="8" t="s">
        <v>2900</v>
      </c>
      <c r="O337" s="8" t="s">
        <v>2900</v>
      </c>
      <c r="P337" s="103">
        <v>3.0</v>
      </c>
      <c r="Q337" s="104">
        <v>3.0</v>
      </c>
      <c r="R337" s="103">
        <v>3027.0</v>
      </c>
      <c r="S337" s="97"/>
      <c r="T337" s="8"/>
      <c r="U337" s="8"/>
      <c r="V337" s="29"/>
    </row>
    <row r="338">
      <c r="A338" s="89"/>
      <c r="B338" s="8" t="s">
        <v>3913</v>
      </c>
      <c r="C338" s="12" t="s">
        <v>5948</v>
      </c>
      <c r="D338" s="100" t="s">
        <v>5949</v>
      </c>
      <c r="E338" s="89" t="s">
        <v>4593</v>
      </c>
      <c r="F338" s="89">
        <v>2.75</v>
      </c>
      <c r="G338" s="87"/>
      <c r="H338" s="87">
        <v>455000.0</v>
      </c>
      <c r="I338" s="87">
        <v>368183.0</v>
      </c>
      <c r="J338" s="132">
        <f t="shared" si="3"/>
        <v>86817</v>
      </c>
      <c r="K338" s="101" t="s">
        <v>5950</v>
      </c>
      <c r="L338" s="8" t="s">
        <v>3306</v>
      </c>
      <c r="M338" s="8" t="s">
        <v>66</v>
      </c>
      <c r="N338" s="8" t="s">
        <v>66</v>
      </c>
      <c r="O338" s="8"/>
      <c r="P338" s="103">
        <v>3.0</v>
      </c>
      <c r="Q338" s="104">
        <v>3.0</v>
      </c>
      <c r="R338" s="103">
        <v>2418.0</v>
      </c>
      <c r="S338" s="97"/>
      <c r="T338" s="8" t="s">
        <v>5922</v>
      </c>
      <c r="U338" s="8"/>
      <c r="V338" s="29"/>
    </row>
    <row r="339">
      <c r="A339" s="89"/>
      <c r="B339" s="8" t="s">
        <v>5655</v>
      </c>
      <c r="C339" s="12" t="s">
        <v>5951</v>
      </c>
      <c r="D339" s="100" t="s">
        <v>5952</v>
      </c>
      <c r="E339" s="89" t="s">
        <v>3307</v>
      </c>
      <c r="F339" s="89">
        <v>3.0</v>
      </c>
      <c r="G339" s="87"/>
      <c r="H339" s="87">
        <v>375000.0</v>
      </c>
      <c r="I339" s="87">
        <v>356886.0</v>
      </c>
      <c r="J339" s="132">
        <f t="shared" si="3"/>
        <v>18114</v>
      </c>
      <c r="K339" s="101" t="s">
        <v>5953</v>
      </c>
      <c r="L339" s="8" t="s">
        <v>3306</v>
      </c>
      <c r="M339" s="8" t="s">
        <v>66</v>
      </c>
      <c r="N339" s="8" t="s">
        <v>66</v>
      </c>
      <c r="O339" s="8" t="s">
        <v>66</v>
      </c>
      <c r="P339" s="103">
        <v>4.0</v>
      </c>
      <c r="Q339" s="104">
        <v>2.0</v>
      </c>
      <c r="R339" s="103">
        <v>1200.0</v>
      </c>
      <c r="S339" s="97"/>
      <c r="T339" s="8" t="s">
        <v>5696</v>
      </c>
      <c r="U339" s="8"/>
      <c r="V339" s="29"/>
    </row>
    <row r="340">
      <c r="A340" s="89"/>
      <c r="B340" s="8" t="s">
        <v>5954</v>
      </c>
      <c r="C340" s="12" t="s">
        <v>5955</v>
      </c>
      <c r="D340" s="100" t="s">
        <v>5956</v>
      </c>
      <c r="E340" s="89" t="s">
        <v>3307</v>
      </c>
      <c r="F340" s="89">
        <v>4.6</v>
      </c>
      <c r="G340" s="87"/>
      <c r="H340" s="87">
        <v>455000.0</v>
      </c>
      <c r="I340" s="87">
        <v>453700.0</v>
      </c>
      <c r="J340" s="132">
        <f t="shared" si="3"/>
        <v>1300</v>
      </c>
      <c r="K340" s="101" t="s">
        <v>5957</v>
      </c>
      <c r="L340" s="8" t="s">
        <v>3306</v>
      </c>
      <c r="M340" s="8" t="s">
        <v>66</v>
      </c>
      <c r="N340" s="8" t="s">
        <v>66</v>
      </c>
      <c r="O340" s="8"/>
      <c r="P340" s="103">
        <v>4.0</v>
      </c>
      <c r="Q340" s="104">
        <v>2.0</v>
      </c>
      <c r="R340" s="103">
        <v>2350.0</v>
      </c>
      <c r="S340" s="97"/>
      <c r="T340" s="8" t="s">
        <v>5688</v>
      </c>
      <c r="U340" s="8"/>
      <c r="V340" s="29"/>
    </row>
    <row r="341">
      <c r="A341" s="89"/>
      <c r="B341" s="8" t="s">
        <v>5958</v>
      </c>
      <c r="C341" s="12" t="s">
        <v>5959</v>
      </c>
      <c r="D341" s="100" t="s">
        <v>5960</v>
      </c>
      <c r="E341" s="89" t="s">
        <v>3307</v>
      </c>
      <c r="F341" s="89">
        <v>5.25</v>
      </c>
      <c r="G341" s="87"/>
      <c r="H341" s="87">
        <v>450000.0</v>
      </c>
      <c r="I341" s="87">
        <v>425000.0</v>
      </c>
      <c r="J341" s="132">
        <f t="shared" si="3"/>
        <v>25000</v>
      </c>
      <c r="K341" s="101" t="s">
        <v>5961</v>
      </c>
      <c r="L341" s="8" t="s">
        <v>3306</v>
      </c>
      <c r="M341" s="8" t="s">
        <v>66</v>
      </c>
      <c r="N341" s="8" t="s">
        <v>66</v>
      </c>
      <c r="O341" s="8"/>
      <c r="P341" s="103">
        <v>5.0</v>
      </c>
      <c r="Q341" s="104">
        <v>2.0</v>
      </c>
      <c r="R341" s="103">
        <v>2328.0</v>
      </c>
      <c r="S341" s="97"/>
      <c r="T341" s="8" t="s">
        <v>5962</v>
      </c>
      <c r="U341" s="8"/>
      <c r="V341" s="29"/>
    </row>
    <row r="342">
      <c r="A342" s="89"/>
      <c r="B342" s="8" t="s">
        <v>5963</v>
      </c>
      <c r="C342" s="88" t="s">
        <v>5964</v>
      </c>
      <c r="D342" s="100" t="s">
        <v>5965</v>
      </c>
      <c r="E342" s="89" t="s">
        <v>4593</v>
      </c>
      <c r="F342" s="89">
        <v>4.81</v>
      </c>
      <c r="G342" s="87"/>
      <c r="H342" s="87">
        <v>400000.0</v>
      </c>
      <c r="I342" s="87">
        <v>366737.0</v>
      </c>
      <c r="J342" s="132">
        <f t="shared" si="3"/>
        <v>33263</v>
      </c>
      <c r="K342" s="101" t="s">
        <v>5966</v>
      </c>
      <c r="L342" s="8" t="s">
        <v>3306</v>
      </c>
      <c r="M342" s="8" t="s">
        <v>66</v>
      </c>
      <c r="N342" s="8" t="s">
        <v>2900</v>
      </c>
      <c r="O342" s="8"/>
      <c r="P342" s="103">
        <v>3.0</v>
      </c>
      <c r="Q342" s="104">
        <v>2.0</v>
      </c>
      <c r="R342" s="103">
        <v>1328.0</v>
      </c>
      <c r="S342" s="97"/>
      <c r="T342" s="8" t="s">
        <v>5967</v>
      </c>
      <c r="U342" s="8"/>
      <c r="V342" s="29"/>
    </row>
    <row r="343">
      <c r="A343" s="89"/>
      <c r="B343" s="8" t="s">
        <v>4543</v>
      </c>
      <c r="C343" s="88" t="s">
        <v>5968</v>
      </c>
      <c r="D343" s="100" t="s">
        <v>5969</v>
      </c>
      <c r="E343" s="89" t="s">
        <v>3693</v>
      </c>
      <c r="F343" s="89">
        <v>2.62</v>
      </c>
      <c r="G343" s="87"/>
      <c r="H343" s="87">
        <v>424900.0</v>
      </c>
      <c r="I343" s="87">
        <v>309918.0</v>
      </c>
      <c r="J343" s="132">
        <f t="shared" si="3"/>
        <v>114982</v>
      </c>
      <c r="K343" s="101" t="s">
        <v>5970</v>
      </c>
      <c r="L343" s="8" t="s">
        <v>3306</v>
      </c>
      <c r="M343" s="8" t="s">
        <v>66</v>
      </c>
      <c r="N343" s="8" t="s">
        <v>66</v>
      </c>
      <c r="O343" s="8"/>
      <c r="P343" s="103">
        <v>3.0</v>
      </c>
      <c r="Q343" s="104">
        <v>2.0</v>
      </c>
      <c r="R343" s="103">
        <v>1794.0</v>
      </c>
      <c r="S343" s="97"/>
      <c r="T343" s="8" t="s">
        <v>5587</v>
      </c>
      <c r="U343" s="8"/>
      <c r="V343" s="29"/>
    </row>
    <row r="344">
      <c r="A344" s="89"/>
      <c r="B344" s="8" t="s">
        <v>5971</v>
      </c>
      <c r="C344" s="88" t="s">
        <v>5972</v>
      </c>
      <c r="D344" s="100" t="s">
        <v>5973</v>
      </c>
      <c r="E344" s="89" t="s">
        <v>3307</v>
      </c>
      <c r="F344" s="89">
        <v>5.25</v>
      </c>
      <c r="G344" s="87"/>
      <c r="H344" s="87">
        <v>490000.0</v>
      </c>
      <c r="I344" s="87">
        <v>438759.0</v>
      </c>
      <c r="J344" s="132">
        <f t="shared" si="3"/>
        <v>51241</v>
      </c>
      <c r="K344" s="101" t="s">
        <v>5974</v>
      </c>
      <c r="L344" s="8" t="s">
        <v>3851</v>
      </c>
      <c r="M344" s="8" t="s">
        <v>66</v>
      </c>
      <c r="N344" s="8" t="s">
        <v>2900</v>
      </c>
      <c r="O344" s="8" t="s">
        <v>2900</v>
      </c>
      <c r="P344" s="103">
        <v>4.0</v>
      </c>
      <c r="Q344" s="104">
        <v>4.0</v>
      </c>
      <c r="R344" s="103">
        <v>2079.0</v>
      </c>
      <c r="S344" s="97"/>
      <c r="T344" s="8" t="s">
        <v>5975</v>
      </c>
      <c r="U344" s="8"/>
      <c r="V344" s="29"/>
    </row>
    <row r="345">
      <c r="A345" s="89"/>
      <c r="B345" s="8" t="s">
        <v>5976</v>
      </c>
      <c r="C345" s="88" t="s">
        <v>5977</v>
      </c>
      <c r="D345" s="100" t="s">
        <v>5978</v>
      </c>
      <c r="E345" s="89" t="s">
        <v>3307</v>
      </c>
      <c r="F345" s="89">
        <v>4.5</v>
      </c>
      <c r="G345" s="87"/>
      <c r="H345" s="87">
        <v>230000.0</v>
      </c>
      <c r="I345" s="87">
        <v>217790.0</v>
      </c>
      <c r="J345" s="132">
        <f t="shared" si="3"/>
        <v>12210</v>
      </c>
      <c r="K345" s="101" t="s">
        <v>5979</v>
      </c>
      <c r="L345" s="8" t="s">
        <v>3851</v>
      </c>
      <c r="M345" s="8" t="s">
        <v>66</v>
      </c>
      <c r="N345" s="8" t="s">
        <v>2900</v>
      </c>
      <c r="O345" s="8" t="s">
        <v>2900</v>
      </c>
      <c r="P345" s="103">
        <v>2.0</v>
      </c>
      <c r="Q345" s="104">
        <v>2.0</v>
      </c>
      <c r="R345" s="103">
        <v>992.0</v>
      </c>
      <c r="S345" s="97"/>
      <c r="T345" s="8"/>
      <c r="U345" s="8"/>
      <c r="V345" s="29"/>
    </row>
    <row r="346">
      <c r="A346" s="89"/>
      <c r="B346" s="8" t="s">
        <v>4100</v>
      </c>
      <c r="C346" s="88" t="s">
        <v>5980</v>
      </c>
      <c r="D346" s="100" t="s">
        <v>5981</v>
      </c>
      <c r="E346" s="89" t="s">
        <v>4593</v>
      </c>
      <c r="F346" s="89">
        <v>2.75</v>
      </c>
      <c r="G346" s="87"/>
      <c r="H346" s="87">
        <v>615000.0</v>
      </c>
      <c r="I346" s="87">
        <v>564037.0</v>
      </c>
      <c r="J346" s="132">
        <f t="shared" si="3"/>
        <v>50963</v>
      </c>
      <c r="K346" s="101" t="s">
        <v>5982</v>
      </c>
      <c r="L346" s="8" t="s">
        <v>3306</v>
      </c>
      <c r="M346" s="8" t="s">
        <v>66</v>
      </c>
      <c r="N346" s="8" t="s">
        <v>2900</v>
      </c>
      <c r="O346" s="8" t="s">
        <v>2900</v>
      </c>
      <c r="P346" s="103">
        <v>4.0</v>
      </c>
      <c r="Q346" s="104">
        <v>4.0</v>
      </c>
      <c r="R346" s="103">
        <v>3632.0</v>
      </c>
      <c r="S346" s="97"/>
      <c r="T346" s="8" t="s">
        <v>5688</v>
      </c>
      <c r="U346" s="8"/>
      <c r="V346" s="29"/>
    </row>
    <row r="347">
      <c r="A347" s="89"/>
      <c r="B347" s="8" t="s">
        <v>4260</v>
      </c>
      <c r="C347" s="88" t="s">
        <v>5983</v>
      </c>
      <c r="D347" s="100" t="s">
        <v>5984</v>
      </c>
      <c r="E347" s="89" t="s">
        <v>3307</v>
      </c>
      <c r="F347" s="89">
        <v>3.25</v>
      </c>
      <c r="G347" s="87"/>
      <c r="H347" s="87">
        <v>370000.0</v>
      </c>
      <c r="I347" s="87">
        <v>345000.0</v>
      </c>
      <c r="J347" s="132">
        <f t="shared" si="3"/>
        <v>25000</v>
      </c>
      <c r="K347" s="101" t="s">
        <v>5985</v>
      </c>
      <c r="L347" s="8" t="s">
        <v>3306</v>
      </c>
      <c r="M347" s="8" t="s">
        <v>66</v>
      </c>
      <c r="N347" s="8" t="s">
        <v>2900</v>
      </c>
      <c r="O347" s="8" t="s">
        <v>2900</v>
      </c>
      <c r="P347" s="103">
        <v>4.0</v>
      </c>
      <c r="Q347" s="104">
        <v>2.0</v>
      </c>
      <c r="R347" s="103">
        <v>1666.0</v>
      </c>
      <c r="S347" s="97"/>
      <c r="T347" s="8" t="s">
        <v>5986</v>
      </c>
      <c r="U347" s="8"/>
      <c r="V347" s="29"/>
    </row>
    <row r="348">
      <c r="A348" s="89"/>
      <c r="B348" s="8" t="s">
        <v>4900</v>
      </c>
      <c r="C348" s="88" t="s">
        <v>5987</v>
      </c>
      <c r="D348" s="100" t="s">
        <v>5988</v>
      </c>
      <c r="E348" s="89" t="s">
        <v>3307</v>
      </c>
      <c r="F348" s="89">
        <v>2.37</v>
      </c>
      <c r="G348" s="87"/>
      <c r="H348" s="87">
        <v>495000.0</v>
      </c>
      <c r="I348" s="87">
        <v>374000.0</v>
      </c>
      <c r="J348" s="132">
        <f t="shared" si="3"/>
        <v>121000</v>
      </c>
      <c r="K348" s="101" t="s">
        <v>5989</v>
      </c>
      <c r="L348" s="8" t="s">
        <v>3306</v>
      </c>
      <c r="M348" s="8" t="s">
        <v>66</v>
      </c>
      <c r="N348" s="8" t="s">
        <v>66</v>
      </c>
      <c r="O348" s="8" t="s">
        <v>66</v>
      </c>
      <c r="P348" s="103"/>
      <c r="Q348" s="104"/>
      <c r="R348" s="103"/>
      <c r="S348" s="97"/>
      <c r="T348" s="8" t="s">
        <v>5548</v>
      </c>
      <c r="U348" s="8"/>
      <c r="V348" s="29"/>
    </row>
    <row r="349">
      <c r="A349" s="89"/>
      <c r="B349" s="8" t="s">
        <v>5990</v>
      </c>
      <c r="C349" s="88" t="s">
        <v>5991</v>
      </c>
      <c r="D349" s="100" t="s">
        <v>5992</v>
      </c>
      <c r="E349" s="89" t="s">
        <v>3307</v>
      </c>
      <c r="F349" s="89">
        <v>4.5</v>
      </c>
      <c r="G349" s="87"/>
      <c r="H349" s="87">
        <v>390000.0</v>
      </c>
      <c r="I349" s="87">
        <v>384823.0</v>
      </c>
      <c r="J349" s="132">
        <f t="shared" si="3"/>
        <v>5177</v>
      </c>
      <c r="K349" s="101" t="s">
        <v>5993</v>
      </c>
      <c r="L349" s="8" t="s">
        <v>3306</v>
      </c>
      <c r="M349" s="8" t="s">
        <v>66</v>
      </c>
      <c r="N349" s="8" t="s">
        <v>2900</v>
      </c>
      <c r="O349" s="8" t="s">
        <v>2900</v>
      </c>
      <c r="P349" s="103"/>
      <c r="Q349" s="104"/>
      <c r="R349" s="103"/>
      <c r="S349" s="97"/>
      <c r="T349" s="8"/>
      <c r="U349" s="8"/>
      <c r="V349" s="29"/>
    </row>
    <row r="350">
      <c r="A350" s="89"/>
      <c r="B350" s="8" t="s">
        <v>5994</v>
      </c>
      <c r="C350" s="88" t="s">
        <v>5995</v>
      </c>
      <c r="D350" s="100" t="s">
        <v>5996</v>
      </c>
      <c r="E350" s="89" t="s">
        <v>3307</v>
      </c>
      <c r="F350" s="89">
        <v>3.51</v>
      </c>
      <c r="G350" s="87"/>
      <c r="H350" s="87">
        <v>470000.0</v>
      </c>
      <c r="I350" s="87">
        <v>433951.0</v>
      </c>
      <c r="J350" s="132">
        <f t="shared" si="3"/>
        <v>36049</v>
      </c>
      <c r="K350" s="101" t="s">
        <v>5997</v>
      </c>
      <c r="L350" s="8" t="s">
        <v>3306</v>
      </c>
      <c r="M350" s="8" t="s">
        <v>66</v>
      </c>
      <c r="N350" s="8" t="s">
        <v>66</v>
      </c>
      <c r="O350" s="8" t="s">
        <v>66</v>
      </c>
      <c r="P350" s="103"/>
      <c r="Q350" s="104"/>
      <c r="R350" s="103"/>
      <c r="S350" s="97"/>
      <c r="T350" s="8" t="s">
        <v>5495</v>
      </c>
      <c r="U350" s="8"/>
      <c r="V350" s="29"/>
    </row>
    <row r="351">
      <c r="A351" s="89"/>
      <c r="B351" s="8" t="s">
        <v>3387</v>
      </c>
      <c r="C351" s="88" t="s">
        <v>5998</v>
      </c>
      <c r="D351" s="100" t="s">
        <v>5999</v>
      </c>
      <c r="E351" s="89" t="s">
        <v>3940</v>
      </c>
      <c r="F351" s="89">
        <v>4.0</v>
      </c>
      <c r="G351" s="87"/>
      <c r="H351" s="87">
        <v>625000.0</v>
      </c>
      <c r="I351" s="87">
        <v>580300.0</v>
      </c>
      <c r="J351" s="132">
        <f t="shared" si="3"/>
        <v>44700</v>
      </c>
      <c r="K351" s="101" t="s">
        <v>6000</v>
      </c>
      <c r="L351" s="8" t="s">
        <v>3306</v>
      </c>
      <c r="M351" s="8" t="s">
        <v>66</v>
      </c>
      <c r="N351" s="8" t="s">
        <v>2900</v>
      </c>
      <c r="O351" s="8" t="s">
        <v>2900</v>
      </c>
      <c r="P351" s="103"/>
      <c r="Q351" s="104"/>
      <c r="R351" s="103"/>
      <c r="S351" s="97"/>
      <c r="T351" s="8" t="s">
        <v>6001</v>
      </c>
      <c r="U351" s="8"/>
      <c r="V351" s="29"/>
    </row>
    <row r="352">
      <c r="A352" s="89"/>
      <c r="B352" s="8" t="s">
        <v>3663</v>
      </c>
      <c r="C352" s="88" t="s">
        <v>6002</v>
      </c>
      <c r="D352" s="100" t="s">
        <v>6003</v>
      </c>
      <c r="E352" s="89" t="s">
        <v>3940</v>
      </c>
      <c r="F352" s="89">
        <v>4.63</v>
      </c>
      <c r="G352" s="87"/>
      <c r="H352" s="87">
        <v>500000.0</v>
      </c>
      <c r="I352" s="87">
        <v>480317.0</v>
      </c>
      <c r="J352" s="132">
        <f t="shared" si="3"/>
        <v>19683</v>
      </c>
      <c r="K352" s="101" t="s">
        <v>6004</v>
      </c>
      <c r="L352" s="8" t="s">
        <v>3306</v>
      </c>
      <c r="M352" s="8" t="s">
        <v>66</v>
      </c>
      <c r="N352" s="8" t="s">
        <v>66</v>
      </c>
      <c r="O352" s="8" t="s">
        <v>66</v>
      </c>
      <c r="P352" s="103"/>
      <c r="Q352" s="104"/>
      <c r="R352" s="103"/>
      <c r="S352" s="97"/>
      <c r="T352" s="8" t="s">
        <v>5696</v>
      </c>
      <c r="U352" s="8"/>
      <c r="V352" s="29"/>
    </row>
    <row r="353">
      <c r="A353" s="89"/>
      <c r="B353" s="8" t="s">
        <v>5252</v>
      </c>
      <c r="C353" s="88" t="s">
        <v>6005</v>
      </c>
      <c r="D353" s="100" t="s">
        <v>6006</v>
      </c>
      <c r="E353" s="89" t="s">
        <v>4593</v>
      </c>
      <c r="F353" s="89">
        <v>2.75</v>
      </c>
      <c r="G353" s="87"/>
      <c r="H353" s="87">
        <v>425000.0</v>
      </c>
      <c r="I353" s="87">
        <v>352205.0</v>
      </c>
      <c r="J353" s="132">
        <f t="shared" si="3"/>
        <v>72795</v>
      </c>
      <c r="K353" s="91" t="s">
        <v>6007</v>
      </c>
      <c r="L353" s="8" t="s">
        <v>3306</v>
      </c>
      <c r="M353" s="8" t="s">
        <v>66</v>
      </c>
      <c r="N353" s="8" t="s">
        <v>66</v>
      </c>
      <c r="O353" s="8" t="s">
        <v>66</v>
      </c>
      <c r="P353" s="103"/>
      <c r="Q353" s="104"/>
      <c r="R353" s="103"/>
      <c r="S353" s="97"/>
      <c r="T353" s="8"/>
      <c r="U353" s="8"/>
      <c r="V353" s="29"/>
    </row>
    <row r="354">
      <c r="A354" s="89"/>
      <c r="B354" s="8" t="s">
        <v>6008</v>
      </c>
      <c r="C354" s="88" t="s">
        <v>6009</v>
      </c>
      <c r="D354" s="100" t="s">
        <v>6010</v>
      </c>
      <c r="E354" s="89" t="s">
        <v>4593</v>
      </c>
      <c r="F354" s="89">
        <v>2.25</v>
      </c>
      <c r="G354" s="87"/>
      <c r="H354" s="87">
        <v>400000.0</v>
      </c>
      <c r="I354" s="87">
        <v>278872.0</v>
      </c>
      <c r="J354" s="132">
        <f t="shared" si="3"/>
        <v>121128</v>
      </c>
      <c r="K354" s="101" t="s">
        <v>6011</v>
      </c>
      <c r="L354" s="8" t="s">
        <v>3558</v>
      </c>
      <c r="M354" s="8" t="s">
        <v>66</v>
      </c>
      <c r="N354" s="8" t="s">
        <v>66</v>
      </c>
      <c r="O354" s="8" t="s">
        <v>66</v>
      </c>
      <c r="P354" s="103"/>
      <c r="Q354" s="104"/>
      <c r="R354" s="103"/>
      <c r="S354" s="97"/>
      <c r="T354" s="8"/>
      <c r="U354" s="8"/>
      <c r="V354" s="29"/>
    </row>
    <row r="355">
      <c r="A355" s="89"/>
      <c r="B355" s="8" t="s">
        <v>3387</v>
      </c>
      <c r="C355" s="88" t="s">
        <v>6012</v>
      </c>
      <c r="D355" s="100" t="s">
        <v>6013</v>
      </c>
      <c r="E355" s="89" t="s">
        <v>3940</v>
      </c>
      <c r="F355" s="89">
        <v>3.25</v>
      </c>
      <c r="G355" s="87"/>
      <c r="H355" s="87">
        <v>435000.0</v>
      </c>
      <c r="I355" s="87">
        <v>394882.0</v>
      </c>
      <c r="J355" s="132">
        <f t="shared" si="3"/>
        <v>40118</v>
      </c>
      <c r="K355" s="101" t="s">
        <v>6014</v>
      </c>
      <c r="L355" s="8" t="s">
        <v>3558</v>
      </c>
      <c r="M355" s="8" t="s">
        <v>66</v>
      </c>
      <c r="N355" s="8" t="s">
        <v>2900</v>
      </c>
      <c r="O355" s="8" t="s">
        <v>2900</v>
      </c>
      <c r="P355" s="103"/>
      <c r="Q355" s="104"/>
      <c r="R355" s="103"/>
      <c r="S355" s="97"/>
      <c r="T355" s="8" t="s">
        <v>6001</v>
      </c>
      <c r="U355" s="8"/>
      <c r="V355" s="29"/>
    </row>
    <row r="356">
      <c r="A356" s="89"/>
      <c r="B356" s="8" t="s">
        <v>4390</v>
      </c>
      <c r="C356" s="88" t="s">
        <v>6015</v>
      </c>
      <c r="D356" s="100" t="s">
        <v>6016</v>
      </c>
      <c r="E356" s="89" t="s">
        <v>4593</v>
      </c>
      <c r="F356" s="89">
        <v>2.75</v>
      </c>
      <c r="G356" s="87"/>
      <c r="H356" s="87">
        <v>455000.0</v>
      </c>
      <c r="I356" s="87">
        <v>422521.0</v>
      </c>
      <c r="J356" s="132">
        <f t="shared" si="3"/>
        <v>32479</v>
      </c>
      <c r="K356" s="101" t="s">
        <v>6017</v>
      </c>
      <c r="L356" s="8" t="s">
        <v>3306</v>
      </c>
      <c r="M356" s="8" t="s">
        <v>66</v>
      </c>
      <c r="N356" s="8" t="s">
        <v>66</v>
      </c>
      <c r="O356" s="8" t="s">
        <v>66</v>
      </c>
      <c r="P356" s="103"/>
      <c r="Q356" s="104"/>
      <c r="R356" s="103"/>
      <c r="S356" s="97"/>
      <c r="T356" s="8" t="s">
        <v>5548</v>
      </c>
      <c r="U356" s="8"/>
      <c r="V356" s="29"/>
    </row>
    <row r="357">
      <c r="A357" s="89"/>
      <c r="B357" s="8" t="s">
        <v>6018</v>
      </c>
      <c r="C357" s="88" t="s">
        <v>6019</v>
      </c>
      <c r="D357" s="100" t="s">
        <v>6020</v>
      </c>
      <c r="E357" s="89" t="s">
        <v>4593</v>
      </c>
      <c r="F357" s="89">
        <v>3.0</v>
      </c>
      <c r="G357" s="87"/>
      <c r="H357" s="87">
        <v>675000.0</v>
      </c>
      <c r="I357" s="87">
        <v>563000.0</v>
      </c>
      <c r="J357" s="132">
        <f t="shared" si="3"/>
        <v>112000</v>
      </c>
      <c r="K357" s="101" t="s">
        <v>6021</v>
      </c>
      <c r="L357" s="8" t="s">
        <v>3306</v>
      </c>
      <c r="M357" s="8" t="s">
        <v>66</v>
      </c>
      <c r="N357" s="8" t="s">
        <v>2900</v>
      </c>
      <c r="O357" s="8" t="s">
        <v>2900</v>
      </c>
      <c r="P357" s="103"/>
      <c r="Q357" s="104"/>
      <c r="R357" s="103"/>
      <c r="S357" s="97"/>
      <c r="T357" s="8" t="s">
        <v>5814</v>
      </c>
      <c r="U357" s="8"/>
      <c r="V357" s="29"/>
    </row>
    <row r="358">
      <c r="A358" s="89"/>
      <c r="B358" s="8" t="s">
        <v>3464</v>
      </c>
      <c r="C358" s="88" t="s">
        <v>6022</v>
      </c>
      <c r="D358" s="100" t="s">
        <v>6023</v>
      </c>
      <c r="E358" s="89" t="s">
        <v>3307</v>
      </c>
      <c r="F358" s="89">
        <v>6.75</v>
      </c>
      <c r="G358" s="87"/>
      <c r="H358" s="87">
        <v>400000.0</v>
      </c>
      <c r="I358" s="87">
        <v>388000.0</v>
      </c>
      <c r="J358" s="132">
        <f t="shared" si="3"/>
        <v>12000</v>
      </c>
      <c r="K358" s="101" t="s">
        <v>6024</v>
      </c>
      <c r="L358" s="8" t="s">
        <v>3306</v>
      </c>
      <c r="M358" s="8" t="s">
        <v>66</v>
      </c>
      <c r="N358" s="8" t="s">
        <v>2900</v>
      </c>
      <c r="O358" s="8" t="s">
        <v>2900</v>
      </c>
      <c r="P358" s="103"/>
      <c r="Q358" s="104"/>
      <c r="R358" s="103"/>
      <c r="S358" s="97"/>
      <c r="T358" s="8"/>
      <c r="U358" s="8"/>
      <c r="V358" s="29"/>
    </row>
    <row r="359">
      <c r="A359" s="89"/>
      <c r="B359" s="8" t="s">
        <v>4673</v>
      </c>
      <c r="C359" s="88" t="s">
        <v>6025</v>
      </c>
      <c r="D359" s="100" t="s">
        <v>6026</v>
      </c>
      <c r="E359" s="89" t="s">
        <v>3693</v>
      </c>
      <c r="F359" s="89">
        <v>3.25</v>
      </c>
      <c r="G359" s="87"/>
      <c r="H359" s="87">
        <v>660000.0</v>
      </c>
      <c r="I359" s="87">
        <v>620000.0</v>
      </c>
      <c r="J359" s="132">
        <f t="shared" si="3"/>
        <v>40000</v>
      </c>
      <c r="K359" s="101" t="s">
        <v>6027</v>
      </c>
      <c r="L359" s="8" t="s">
        <v>3306</v>
      </c>
      <c r="M359" s="8" t="s">
        <v>66</v>
      </c>
      <c r="N359" s="8" t="s">
        <v>2900</v>
      </c>
      <c r="O359" s="8" t="s">
        <v>2900</v>
      </c>
      <c r="P359" s="103"/>
      <c r="Q359" s="104"/>
      <c r="R359" s="103"/>
      <c r="S359" s="97"/>
      <c r="T359" s="8" t="s">
        <v>6028</v>
      </c>
      <c r="U359" s="8"/>
      <c r="V359" s="29"/>
    </row>
    <row r="360">
      <c r="A360" s="89"/>
      <c r="B360" s="8" t="s">
        <v>4451</v>
      </c>
      <c r="C360" s="88" t="s">
        <v>6029</v>
      </c>
      <c r="D360" s="100" t="s">
        <v>6030</v>
      </c>
      <c r="E360" s="89" t="s">
        <v>3940</v>
      </c>
      <c r="F360" s="89">
        <v>2.99</v>
      </c>
      <c r="G360" s="87"/>
      <c r="H360" s="87">
        <v>499900.0</v>
      </c>
      <c r="I360" s="87">
        <v>459000.0</v>
      </c>
      <c r="J360" s="132">
        <f t="shared" si="3"/>
        <v>40900</v>
      </c>
      <c r="K360" s="101" t="s">
        <v>6031</v>
      </c>
      <c r="L360" s="8" t="s">
        <v>3306</v>
      </c>
      <c r="M360" s="8" t="s">
        <v>66</v>
      </c>
      <c r="N360" s="8" t="s">
        <v>66</v>
      </c>
      <c r="O360" s="8" t="s">
        <v>66</v>
      </c>
      <c r="P360" s="103"/>
      <c r="Q360" s="104"/>
      <c r="R360" s="103"/>
      <c r="S360" s="97"/>
      <c r="T360" s="8" t="s">
        <v>5688</v>
      </c>
      <c r="U360" s="8"/>
      <c r="V360" s="29"/>
    </row>
    <row r="361">
      <c r="A361" s="89"/>
      <c r="B361" s="8" t="s">
        <v>3443</v>
      </c>
      <c r="C361" s="88" t="s">
        <v>6032</v>
      </c>
      <c r="D361" s="100" t="s">
        <v>6033</v>
      </c>
      <c r="E361" s="89" t="s">
        <v>4593</v>
      </c>
      <c r="F361" s="89">
        <v>4.62</v>
      </c>
      <c r="G361" s="87"/>
      <c r="H361" s="87">
        <v>720000.0</v>
      </c>
      <c r="I361" s="87">
        <v>621204.0</v>
      </c>
      <c r="J361" s="132">
        <f t="shared" si="3"/>
        <v>98796</v>
      </c>
      <c r="K361" s="101" t="s">
        <v>6034</v>
      </c>
      <c r="L361" s="8" t="s">
        <v>3306</v>
      </c>
      <c r="M361" s="8" t="s">
        <v>66</v>
      </c>
      <c r="N361" s="8" t="s">
        <v>2900</v>
      </c>
      <c r="O361" s="8" t="s">
        <v>2900</v>
      </c>
      <c r="P361" s="103"/>
      <c r="Q361" s="104"/>
      <c r="R361" s="103"/>
      <c r="S361" s="97"/>
      <c r="T361" s="8" t="s">
        <v>6035</v>
      </c>
      <c r="U361" s="8"/>
      <c r="V361" s="29"/>
    </row>
    <row r="362">
      <c r="A362" s="89"/>
      <c r="B362" s="8" t="s">
        <v>3374</v>
      </c>
      <c r="C362" s="88" t="s">
        <v>6036</v>
      </c>
      <c r="D362" s="100" t="s">
        <v>6037</v>
      </c>
      <c r="E362" s="89" t="s">
        <v>3693</v>
      </c>
      <c r="F362" s="89">
        <v>2.75</v>
      </c>
      <c r="G362" s="87"/>
      <c r="H362" s="87">
        <v>495500.0</v>
      </c>
      <c r="I362" s="87">
        <v>417842.0</v>
      </c>
      <c r="J362" s="132">
        <f t="shared" si="3"/>
        <v>77658</v>
      </c>
      <c r="K362" s="101" t="s">
        <v>6038</v>
      </c>
      <c r="L362" s="8" t="s">
        <v>3306</v>
      </c>
      <c r="M362" s="8" t="s">
        <v>66</v>
      </c>
      <c r="N362" s="8" t="s">
        <v>66</v>
      </c>
      <c r="O362" s="8" t="s">
        <v>66</v>
      </c>
      <c r="P362" s="103"/>
      <c r="Q362" s="104"/>
      <c r="R362" s="103"/>
      <c r="S362" s="97"/>
      <c r="T362" s="8" t="s">
        <v>5733</v>
      </c>
      <c r="U362" s="8"/>
      <c r="V362" s="29"/>
    </row>
    <row r="363">
      <c r="A363" s="89"/>
      <c r="B363" s="8" t="s">
        <v>6039</v>
      </c>
      <c r="C363" s="88" t="s">
        <v>6040</v>
      </c>
      <c r="D363" s="100" t="s">
        <v>6041</v>
      </c>
      <c r="E363" s="89" t="s">
        <v>4593</v>
      </c>
      <c r="F363" s="89">
        <v>2.75</v>
      </c>
      <c r="G363" s="87"/>
      <c r="H363" s="87">
        <v>460000.0</v>
      </c>
      <c r="I363" s="87">
        <v>332000.0</v>
      </c>
      <c r="J363" s="132">
        <f t="shared" si="3"/>
        <v>128000</v>
      </c>
      <c r="K363" s="101" t="s">
        <v>6042</v>
      </c>
      <c r="L363" s="8" t="s">
        <v>3306</v>
      </c>
      <c r="M363" s="8" t="s">
        <v>66</v>
      </c>
      <c r="N363" s="8" t="s">
        <v>66</v>
      </c>
      <c r="O363" s="8" t="s">
        <v>66</v>
      </c>
      <c r="P363" s="103"/>
      <c r="Q363" s="104"/>
      <c r="R363" s="103"/>
      <c r="S363" s="97"/>
      <c r="T363" s="8"/>
      <c r="U363" s="8"/>
      <c r="V363" s="29"/>
    </row>
    <row r="364">
      <c r="A364" s="89"/>
      <c r="B364" s="8" t="s">
        <v>6043</v>
      </c>
      <c r="C364" s="88" t="s">
        <v>6044</v>
      </c>
      <c r="D364" s="100" t="s">
        <v>14034</v>
      </c>
      <c r="E364" s="89" t="s">
        <v>3307</v>
      </c>
      <c r="F364" s="89">
        <v>2.38</v>
      </c>
      <c r="G364" s="87"/>
      <c r="H364" s="87">
        <v>349000.0</v>
      </c>
      <c r="I364" s="87">
        <v>278000.0</v>
      </c>
      <c r="J364" s="132">
        <f t="shared" si="3"/>
        <v>71000</v>
      </c>
      <c r="K364" s="101" t="s">
        <v>6046</v>
      </c>
      <c r="L364" s="8" t="s">
        <v>3306</v>
      </c>
      <c r="M364" s="8" t="s">
        <v>66</v>
      </c>
      <c r="N364" s="8"/>
      <c r="O364" s="8"/>
      <c r="P364" s="103"/>
      <c r="Q364" s="104"/>
      <c r="R364" s="103"/>
      <c r="S364" s="97"/>
      <c r="T364" s="8" t="s">
        <v>5587</v>
      </c>
      <c r="U364" s="8"/>
      <c r="V364" s="29"/>
    </row>
    <row r="365">
      <c r="A365" s="89"/>
      <c r="B365" s="8" t="s">
        <v>3676</v>
      </c>
      <c r="C365" s="93" t="s">
        <v>6047</v>
      </c>
      <c r="D365" s="100" t="s">
        <v>6048</v>
      </c>
      <c r="E365" s="89" t="s">
        <v>4593</v>
      </c>
      <c r="F365" s="89">
        <v>2.73</v>
      </c>
      <c r="G365" s="87"/>
      <c r="H365" s="87">
        <v>677250.0</v>
      </c>
      <c r="I365" s="87">
        <v>546740.0</v>
      </c>
      <c r="J365" s="132">
        <f t="shared" si="3"/>
        <v>130510</v>
      </c>
      <c r="K365" s="101" t="s">
        <v>6049</v>
      </c>
      <c r="L365" s="8" t="s">
        <v>3306</v>
      </c>
      <c r="M365" s="8" t="s">
        <v>66</v>
      </c>
      <c r="N365" s="8" t="s">
        <v>2900</v>
      </c>
      <c r="O365" s="8" t="s">
        <v>2900</v>
      </c>
      <c r="P365" s="103"/>
      <c r="Q365" s="104"/>
      <c r="R365" s="103"/>
      <c r="S365" s="97"/>
      <c r="T365" s="8" t="s">
        <v>5729</v>
      </c>
      <c r="U365" s="8"/>
      <c r="V365" s="29"/>
    </row>
    <row r="366">
      <c r="A366" s="89"/>
      <c r="B366" s="8" t="s">
        <v>4882</v>
      </c>
      <c r="C366" s="93" t="s">
        <v>6050</v>
      </c>
      <c r="D366" s="100" t="s">
        <v>6051</v>
      </c>
      <c r="E366" s="89" t="s">
        <v>4593</v>
      </c>
      <c r="F366" s="89">
        <v>2.75</v>
      </c>
      <c r="G366" s="87"/>
      <c r="H366" s="87">
        <v>310000.0</v>
      </c>
      <c r="I366" s="87">
        <v>246872.0</v>
      </c>
      <c r="J366" s="132">
        <f t="shared" si="3"/>
        <v>63128</v>
      </c>
      <c r="K366" s="101" t="s">
        <v>6052</v>
      </c>
      <c r="L366" s="8" t="s">
        <v>3306</v>
      </c>
      <c r="M366" s="8" t="s">
        <v>66</v>
      </c>
      <c r="N366" s="8" t="s">
        <v>66</v>
      </c>
      <c r="O366" s="8" t="s">
        <v>66</v>
      </c>
      <c r="P366" s="103"/>
      <c r="Q366" s="104"/>
      <c r="R366" s="103"/>
      <c r="S366" s="97"/>
      <c r="T366" s="8" t="s">
        <v>6053</v>
      </c>
      <c r="U366" s="8"/>
      <c r="V366" s="29"/>
    </row>
    <row r="367">
      <c r="A367" s="89"/>
      <c r="B367" s="8" t="s">
        <v>5781</v>
      </c>
      <c r="C367" s="93" t="s">
        <v>6054</v>
      </c>
      <c r="D367" s="100" t="s">
        <v>6055</v>
      </c>
      <c r="E367" s="89" t="s">
        <v>3307</v>
      </c>
      <c r="F367" s="89">
        <v>2.5</v>
      </c>
      <c r="G367" s="87"/>
      <c r="H367" s="87">
        <v>500000.0</v>
      </c>
      <c r="I367" s="87">
        <v>457856.0</v>
      </c>
      <c r="J367" s="132">
        <f t="shared" si="3"/>
        <v>42144</v>
      </c>
      <c r="K367" s="101" t="s">
        <v>6056</v>
      </c>
      <c r="L367" s="8" t="s">
        <v>3306</v>
      </c>
      <c r="M367" s="8" t="s">
        <v>66</v>
      </c>
      <c r="N367" s="8" t="s">
        <v>66</v>
      </c>
      <c r="O367" s="8" t="s">
        <v>66</v>
      </c>
      <c r="P367" s="103"/>
      <c r="Q367" s="104"/>
      <c r="R367" s="103"/>
      <c r="S367" s="97"/>
      <c r="T367" s="8" t="s">
        <v>5866</v>
      </c>
      <c r="U367" s="8"/>
      <c r="V367" s="29"/>
    </row>
    <row r="368">
      <c r="A368" s="89"/>
      <c r="B368" s="8" t="s">
        <v>6057</v>
      </c>
      <c r="C368" s="93" t="s">
        <v>6058</v>
      </c>
      <c r="D368" s="100" t="s">
        <v>6059</v>
      </c>
      <c r="E368" s="89" t="s">
        <v>3307</v>
      </c>
      <c r="F368" s="89">
        <v>5.25</v>
      </c>
      <c r="G368" s="87"/>
      <c r="H368" s="87">
        <v>534000.0</v>
      </c>
      <c r="I368" s="87">
        <v>513856.0</v>
      </c>
      <c r="J368" s="132">
        <f t="shared" si="3"/>
        <v>20144</v>
      </c>
      <c r="K368" s="101" t="s">
        <v>6060</v>
      </c>
      <c r="L368" s="8" t="s">
        <v>3306</v>
      </c>
      <c r="M368" s="8" t="s">
        <v>66</v>
      </c>
      <c r="N368" s="8" t="s">
        <v>2900</v>
      </c>
      <c r="O368" s="8" t="s">
        <v>2900</v>
      </c>
      <c r="P368" s="103"/>
      <c r="Q368" s="104"/>
      <c r="R368" s="103"/>
      <c r="S368" s="97"/>
      <c r="T368" s="8"/>
      <c r="U368" s="8"/>
      <c r="V368" s="29"/>
    </row>
    <row r="369">
      <c r="A369" s="89"/>
      <c r="B369" s="8" t="s">
        <v>4371</v>
      </c>
      <c r="C369" s="93" t="s">
        <v>6061</v>
      </c>
      <c r="D369" s="100" t="s">
        <v>6062</v>
      </c>
      <c r="E369" s="89" t="s">
        <v>4593</v>
      </c>
      <c r="F369" s="89">
        <v>4.78</v>
      </c>
      <c r="G369" s="87"/>
      <c r="H369" s="87">
        <v>645000.0</v>
      </c>
      <c r="I369" s="87">
        <v>593302.0</v>
      </c>
      <c r="J369" s="132">
        <f t="shared" si="3"/>
        <v>51698</v>
      </c>
      <c r="K369" s="101" t="s">
        <v>6063</v>
      </c>
      <c r="L369" s="8" t="s">
        <v>3306</v>
      </c>
      <c r="M369" s="8" t="s">
        <v>66</v>
      </c>
      <c r="N369" s="8" t="s">
        <v>2900</v>
      </c>
      <c r="O369" s="8" t="s">
        <v>2900</v>
      </c>
      <c r="P369" s="103"/>
      <c r="Q369" s="104"/>
      <c r="R369" s="103"/>
      <c r="S369" s="97"/>
      <c r="T369" s="8" t="s">
        <v>5688</v>
      </c>
      <c r="U369" s="8"/>
      <c r="V369" s="29"/>
    </row>
    <row r="370">
      <c r="A370" s="89"/>
      <c r="B370" s="8" t="s">
        <v>4571</v>
      </c>
      <c r="C370" s="93" t="s">
        <v>6064</v>
      </c>
      <c r="D370" s="100" t="s">
        <v>6065</v>
      </c>
      <c r="E370" s="89" t="s">
        <v>4593</v>
      </c>
      <c r="F370" s="89">
        <v>4.37</v>
      </c>
      <c r="G370" s="87"/>
      <c r="H370" s="87">
        <v>530000.0</v>
      </c>
      <c r="I370" s="87">
        <v>500757.0</v>
      </c>
      <c r="J370" s="132">
        <f t="shared" si="3"/>
        <v>29243</v>
      </c>
      <c r="K370" s="101" t="s">
        <v>6066</v>
      </c>
      <c r="L370" s="8" t="s">
        <v>3306</v>
      </c>
      <c r="M370" s="8" t="s">
        <v>66</v>
      </c>
      <c r="N370" s="8" t="s">
        <v>2900</v>
      </c>
      <c r="O370" s="8" t="s">
        <v>2900</v>
      </c>
      <c r="P370" s="103"/>
      <c r="Q370" s="104"/>
      <c r="R370" s="103"/>
      <c r="S370" s="97"/>
      <c r="T370" s="8" t="s">
        <v>5688</v>
      </c>
      <c r="U370" s="8"/>
      <c r="V370" s="29"/>
    </row>
    <row r="371">
      <c r="A371" s="89"/>
      <c r="B371" s="8" t="s">
        <v>6067</v>
      </c>
      <c r="C371" s="93" t="s">
        <v>6068</v>
      </c>
      <c r="D371" s="100" t="s">
        <v>6069</v>
      </c>
      <c r="E371" s="89" t="s">
        <v>4593</v>
      </c>
      <c r="F371" s="89">
        <v>3.25</v>
      </c>
      <c r="G371" s="87"/>
      <c r="H371" s="87">
        <v>525000.0</v>
      </c>
      <c r="I371" s="87">
        <v>435000.0</v>
      </c>
      <c r="J371" s="132">
        <f t="shared" si="3"/>
        <v>90000</v>
      </c>
      <c r="K371" s="101"/>
      <c r="L371" s="8" t="s">
        <v>3306</v>
      </c>
      <c r="M371" s="8" t="s">
        <v>66</v>
      </c>
      <c r="N371" s="8" t="s">
        <v>66</v>
      </c>
      <c r="O371" s="8" t="s">
        <v>66</v>
      </c>
      <c r="P371" s="103"/>
      <c r="Q371" s="104"/>
      <c r="R371" s="103"/>
      <c r="S371" s="97"/>
      <c r="T371" s="8"/>
      <c r="U371" s="8"/>
      <c r="V371" s="29"/>
    </row>
    <row r="372">
      <c r="A372" s="81"/>
      <c r="B372" s="8" t="s">
        <v>4405</v>
      </c>
      <c r="C372" s="93" t="s">
        <v>6070</v>
      </c>
      <c r="D372" s="100" t="s">
        <v>6071</v>
      </c>
      <c r="E372" s="89" t="s">
        <v>3307</v>
      </c>
      <c r="F372" s="89">
        <v>3.6</v>
      </c>
      <c r="G372" s="87"/>
      <c r="H372" s="87">
        <v>529900.0</v>
      </c>
      <c r="I372" s="87">
        <v>505777.0</v>
      </c>
      <c r="J372" s="132">
        <f t="shared" si="3"/>
        <v>24123</v>
      </c>
      <c r="K372" s="101" t="s">
        <v>6072</v>
      </c>
      <c r="L372" s="8" t="s">
        <v>3314</v>
      </c>
      <c r="M372" s="8" t="s">
        <v>66</v>
      </c>
      <c r="N372" s="8" t="s">
        <v>66</v>
      </c>
      <c r="O372" s="8" t="s">
        <v>66</v>
      </c>
      <c r="P372" s="103"/>
      <c r="Q372" s="104"/>
      <c r="R372" s="103"/>
      <c r="S372" s="97"/>
      <c r="T372" s="8" t="s">
        <v>6073</v>
      </c>
      <c r="U372" s="8"/>
      <c r="V372" s="29"/>
    </row>
    <row r="373">
      <c r="A373" s="89"/>
      <c r="B373" s="8" t="s">
        <v>6074</v>
      </c>
      <c r="C373" s="91"/>
      <c r="D373" s="100" t="s">
        <v>6075</v>
      </c>
      <c r="E373" s="89" t="s">
        <v>4593</v>
      </c>
      <c r="F373" s="89">
        <v>3.0</v>
      </c>
      <c r="G373" s="87"/>
      <c r="H373" s="87">
        <v>500000.0</v>
      </c>
      <c r="I373" s="87">
        <v>450120.0</v>
      </c>
      <c r="J373" s="132">
        <f t="shared" si="3"/>
        <v>49880</v>
      </c>
      <c r="K373" s="101" t="s">
        <v>6076</v>
      </c>
      <c r="L373" s="8" t="s">
        <v>3306</v>
      </c>
      <c r="M373" s="8" t="s">
        <v>66</v>
      </c>
      <c r="N373" s="8" t="s">
        <v>2900</v>
      </c>
      <c r="O373" s="8" t="s">
        <v>2900</v>
      </c>
      <c r="P373" s="103"/>
      <c r="Q373" s="104"/>
      <c r="R373" s="103"/>
      <c r="S373" s="97"/>
      <c r="T373" s="8"/>
      <c r="U373" s="8"/>
      <c r="V373" s="29"/>
    </row>
    <row r="374">
      <c r="A374" s="89"/>
      <c r="B374" s="8" t="s">
        <v>6077</v>
      </c>
      <c r="C374" s="93" t="s">
        <v>6078</v>
      </c>
      <c r="D374" s="100" t="s">
        <v>6079</v>
      </c>
      <c r="E374" s="89" t="s">
        <v>3307</v>
      </c>
      <c r="F374" s="89">
        <v>2.93</v>
      </c>
      <c r="G374" s="87"/>
      <c r="H374" s="87">
        <v>400000.0</v>
      </c>
      <c r="I374" s="87">
        <v>359366.0</v>
      </c>
      <c r="J374" s="132">
        <f t="shared" si="3"/>
        <v>40634</v>
      </c>
      <c r="K374" s="101"/>
      <c r="L374" s="8" t="s">
        <v>3851</v>
      </c>
      <c r="M374" s="8" t="s">
        <v>66</v>
      </c>
      <c r="N374" s="8" t="s">
        <v>66</v>
      </c>
      <c r="O374" s="8" t="s">
        <v>66</v>
      </c>
      <c r="P374" s="103"/>
      <c r="Q374" s="104"/>
      <c r="R374" s="103"/>
      <c r="S374" s="97"/>
      <c r="T374" s="8"/>
      <c r="U374" s="8"/>
      <c r="V374" s="29"/>
    </row>
    <row r="375">
      <c r="A375" s="89"/>
      <c r="B375" s="8" t="s">
        <v>5180</v>
      </c>
      <c r="C375" s="93" t="s">
        <v>6080</v>
      </c>
      <c r="D375" s="100" t="s">
        <v>6081</v>
      </c>
      <c r="E375" s="89" t="s">
        <v>4593</v>
      </c>
      <c r="F375" s="89">
        <v>2.8</v>
      </c>
      <c r="G375" s="87"/>
      <c r="H375" s="87">
        <v>615000.0</v>
      </c>
      <c r="I375" s="87">
        <v>570144.0</v>
      </c>
      <c r="J375" s="132">
        <f t="shared" si="3"/>
        <v>44856</v>
      </c>
      <c r="K375" s="101"/>
      <c r="L375" s="8" t="s">
        <v>3306</v>
      </c>
      <c r="M375" s="8" t="s">
        <v>66</v>
      </c>
      <c r="N375" s="8" t="s">
        <v>66</v>
      </c>
      <c r="O375" s="8" t="s">
        <v>66</v>
      </c>
      <c r="P375" s="103"/>
      <c r="Q375" s="104"/>
      <c r="R375" s="103"/>
      <c r="S375" s="97"/>
      <c r="T375" s="8"/>
      <c r="U375" s="8"/>
      <c r="V375" s="29"/>
    </row>
    <row r="376">
      <c r="A376" s="89"/>
      <c r="B376" s="8" t="s">
        <v>6082</v>
      </c>
      <c r="C376" s="93" t="s">
        <v>6083</v>
      </c>
      <c r="D376" s="100" t="s">
        <v>6084</v>
      </c>
      <c r="E376" s="89" t="s">
        <v>3307</v>
      </c>
      <c r="F376" s="89">
        <v>6.25</v>
      </c>
      <c r="G376" s="87"/>
      <c r="H376" s="87">
        <v>455000.0</v>
      </c>
      <c r="I376" s="87">
        <v>436998.0</v>
      </c>
      <c r="J376" s="132">
        <f t="shared" si="3"/>
        <v>18002</v>
      </c>
      <c r="K376" s="101" t="s">
        <v>6085</v>
      </c>
      <c r="L376" s="8" t="s">
        <v>3306</v>
      </c>
      <c r="M376" s="8" t="s">
        <v>66</v>
      </c>
      <c r="N376" s="8" t="s">
        <v>2900</v>
      </c>
      <c r="O376" s="8" t="s">
        <v>2900</v>
      </c>
      <c r="P376" s="103"/>
      <c r="Q376" s="104"/>
      <c r="R376" s="103"/>
      <c r="S376" s="97"/>
      <c r="T376" s="8" t="s">
        <v>6086</v>
      </c>
      <c r="U376" s="8"/>
      <c r="V376" s="29"/>
    </row>
    <row r="377">
      <c r="A377" s="89"/>
      <c r="B377" s="106" t="s">
        <v>6067</v>
      </c>
      <c r="C377" s="93" t="s">
        <v>6087</v>
      </c>
      <c r="D377" s="100" t="s">
        <v>6088</v>
      </c>
      <c r="E377" s="89" t="s">
        <v>3307</v>
      </c>
      <c r="F377" s="89">
        <v>2.75</v>
      </c>
      <c r="G377" s="87"/>
      <c r="H377" s="87">
        <v>439900.0</v>
      </c>
      <c r="I377" s="87">
        <v>330000.0</v>
      </c>
      <c r="J377" s="132">
        <f t="shared" si="3"/>
        <v>109900</v>
      </c>
      <c r="K377" s="101"/>
      <c r="L377" s="8" t="s">
        <v>3306</v>
      </c>
      <c r="M377" s="8" t="s">
        <v>66</v>
      </c>
      <c r="N377" s="8" t="s">
        <v>66</v>
      </c>
      <c r="O377" s="8" t="s">
        <v>66</v>
      </c>
      <c r="P377" s="103"/>
      <c r="Q377" s="104"/>
      <c r="R377" s="103"/>
      <c r="S377" s="97"/>
      <c r="T377" s="8"/>
      <c r="U377" s="8"/>
      <c r="V377" s="29"/>
    </row>
    <row r="378">
      <c r="A378" s="89"/>
      <c r="B378" s="106" t="s">
        <v>4107</v>
      </c>
      <c r="C378" s="93" t="s">
        <v>6089</v>
      </c>
      <c r="D378" s="100" t="s">
        <v>6090</v>
      </c>
      <c r="E378" s="89" t="s">
        <v>3940</v>
      </c>
      <c r="F378" s="89">
        <v>4.87</v>
      </c>
      <c r="G378" s="87"/>
      <c r="H378" s="87">
        <v>600000.0</v>
      </c>
      <c r="I378" s="87">
        <v>529253.0</v>
      </c>
      <c r="J378" s="132">
        <f t="shared" si="3"/>
        <v>70747</v>
      </c>
      <c r="K378" s="101" t="s">
        <v>6091</v>
      </c>
      <c r="L378" s="8" t="s">
        <v>3306</v>
      </c>
      <c r="M378" s="8" t="s">
        <v>66</v>
      </c>
      <c r="N378" s="8" t="s">
        <v>2900</v>
      </c>
      <c r="O378" s="8" t="s">
        <v>2900</v>
      </c>
      <c r="P378" s="103"/>
      <c r="Q378" s="104"/>
      <c r="R378" s="103"/>
      <c r="S378" s="97"/>
      <c r="T378" s="8" t="s">
        <v>6092</v>
      </c>
      <c r="U378" s="8"/>
      <c r="V378" s="29"/>
    </row>
    <row r="379">
      <c r="A379" s="89"/>
      <c r="B379" s="106" t="s">
        <v>3925</v>
      </c>
      <c r="C379" s="93" t="s">
        <v>6093</v>
      </c>
      <c r="D379" s="100" t="s">
        <v>6094</v>
      </c>
      <c r="E379" s="89" t="s">
        <v>3693</v>
      </c>
      <c r="F379" s="89">
        <v>2.62</v>
      </c>
      <c r="G379" s="87"/>
      <c r="H379" s="87">
        <v>630000.0</v>
      </c>
      <c r="I379" s="87">
        <v>553323.0</v>
      </c>
      <c r="J379" s="132">
        <f t="shared" si="3"/>
        <v>76677</v>
      </c>
      <c r="K379" s="101" t="s">
        <v>6095</v>
      </c>
      <c r="L379" s="8" t="s">
        <v>3306</v>
      </c>
      <c r="M379" s="8"/>
      <c r="N379" s="8" t="s">
        <v>2900</v>
      </c>
      <c r="O379" s="8" t="s">
        <v>2900</v>
      </c>
      <c r="P379" s="103"/>
      <c r="Q379" s="104"/>
      <c r="R379" s="103"/>
      <c r="S379" s="97"/>
      <c r="T379" s="8"/>
      <c r="U379" s="8"/>
      <c r="V379" s="29"/>
    </row>
    <row r="380">
      <c r="A380" s="89"/>
      <c r="B380" s="106" t="s">
        <v>3685</v>
      </c>
      <c r="C380" s="93" t="s">
        <v>6096</v>
      </c>
      <c r="D380" s="100" t="s">
        <v>6097</v>
      </c>
      <c r="E380" s="89" t="s">
        <v>4593</v>
      </c>
      <c r="F380" s="89">
        <v>4.75</v>
      </c>
      <c r="G380" s="87"/>
      <c r="H380" s="87">
        <v>525000.0</v>
      </c>
      <c r="I380" s="87">
        <v>511500.0</v>
      </c>
      <c r="J380" s="132">
        <f t="shared" si="3"/>
        <v>13500</v>
      </c>
      <c r="K380" s="101" t="s">
        <v>6098</v>
      </c>
      <c r="L380" s="8" t="s">
        <v>3306</v>
      </c>
      <c r="M380" s="8" t="s">
        <v>66</v>
      </c>
      <c r="N380" s="8" t="s">
        <v>66</v>
      </c>
      <c r="O380" s="8" t="s">
        <v>66</v>
      </c>
      <c r="P380" s="103"/>
      <c r="Q380" s="104"/>
      <c r="R380" s="103"/>
      <c r="S380" s="97"/>
      <c r="T380" s="8"/>
      <c r="U380" s="8"/>
      <c r="V380" s="29"/>
    </row>
    <row r="381">
      <c r="A381" s="89"/>
      <c r="B381" s="106" t="s">
        <v>3528</v>
      </c>
      <c r="C381" s="93" t="s">
        <v>6099</v>
      </c>
      <c r="D381" s="100" t="s">
        <v>6100</v>
      </c>
      <c r="E381" s="89" t="s">
        <v>4593</v>
      </c>
      <c r="F381" s="89">
        <v>2.62</v>
      </c>
      <c r="G381" s="87"/>
      <c r="H381" s="87">
        <v>549999.0</v>
      </c>
      <c r="I381" s="87">
        <v>491587.0</v>
      </c>
      <c r="J381" s="132">
        <f t="shared" si="3"/>
        <v>58412</v>
      </c>
      <c r="K381" s="101" t="s">
        <v>3424</v>
      </c>
      <c r="L381" s="8" t="s">
        <v>3306</v>
      </c>
      <c r="M381" s="8" t="s">
        <v>66</v>
      </c>
      <c r="N381" s="8" t="s">
        <v>66</v>
      </c>
      <c r="O381" s="8" t="s">
        <v>66</v>
      </c>
      <c r="P381" s="103"/>
      <c r="Q381" s="104"/>
      <c r="R381" s="103"/>
      <c r="S381" s="97"/>
      <c r="T381" s="8" t="s">
        <v>5688</v>
      </c>
      <c r="U381" s="8"/>
      <c r="V381" s="29"/>
    </row>
    <row r="382">
      <c r="A382" s="89"/>
      <c r="B382" s="106" t="s">
        <v>3786</v>
      </c>
      <c r="C382" s="93" t="s">
        <v>6101</v>
      </c>
      <c r="D382" s="100" t="s">
        <v>6102</v>
      </c>
      <c r="E382" s="89" t="s">
        <v>4593</v>
      </c>
      <c r="F382" s="89">
        <v>2.87</v>
      </c>
      <c r="G382" s="87"/>
      <c r="H382" s="87">
        <v>405000.0</v>
      </c>
      <c r="I382" s="87">
        <v>315800.0</v>
      </c>
      <c r="J382" s="132">
        <f t="shared" si="3"/>
        <v>89200</v>
      </c>
      <c r="K382" s="101" t="s">
        <v>6103</v>
      </c>
      <c r="L382" s="8" t="s">
        <v>3306</v>
      </c>
      <c r="M382" s="8" t="s">
        <v>66</v>
      </c>
      <c r="N382" s="8" t="s">
        <v>66</v>
      </c>
      <c r="O382" s="8" t="s">
        <v>66</v>
      </c>
      <c r="P382" s="103"/>
      <c r="Q382" s="104"/>
      <c r="R382" s="103"/>
      <c r="S382" s="97"/>
      <c r="T382" s="8" t="s">
        <v>6104</v>
      </c>
      <c r="U382" s="8"/>
      <c r="V382" s="29"/>
    </row>
    <row r="383">
      <c r="A383" s="89"/>
      <c r="B383" s="106" t="s">
        <v>3941</v>
      </c>
      <c r="C383" s="93" t="s">
        <v>6105</v>
      </c>
      <c r="D383" s="100" t="s">
        <v>6106</v>
      </c>
      <c r="E383" s="89" t="s">
        <v>6108</v>
      </c>
      <c r="F383" s="89">
        <v>4.1</v>
      </c>
      <c r="G383" s="87"/>
      <c r="H383" s="87">
        <v>440000.0</v>
      </c>
      <c r="I383" s="87">
        <v>436000.0</v>
      </c>
      <c r="J383" s="132">
        <f t="shared" si="3"/>
        <v>4000</v>
      </c>
      <c r="K383" s="101" t="s">
        <v>6107</v>
      </c>
      <c r="L383" s="8" t="s">
        <v>3306</v>
      </c>
      <c r="M383" s="8" t="s">
        <v>66</v>
      </c>
      <c r="N383" s="8" t="s">
        <v>66</v>
      </c>
      <c r="O383" s="8" t="s">
        <v>66</v>
      </c>
      <c r="P383" s="103"/>
      <c r="Q383" s="104"/>
      <c r="R383" s="103"/>
      <c r="S383" s="97"/>
      <c r="T383" s="8"/>
      <c r="U383" s="8"/>
      <c r="V383" s="29"/>
    </row>
    <row r="384">
      <c r="A384" s="89"/>
      <c r="B384" s="106" t="s">
        <v>6109</v>
      </c>
      <c r="C384" s="93" t="s">
        <v>6110</v>
      </c>
      <c r="D384" s="100" t="s">
        <v>6111</v>
      </c>
      <c r="E384" s="89" t="s">
        <v>4593</v>
      </c>
      <c r="F384" s="89">
        <v>3.5</v>
      </c>
      <c r="G384" s="87"/>
      <c r="H384" s="87">
        <v>385000.0</v>
      </c>
      <c r="I384" s="87">
        <v>294654.0</v>
      </c>
      <c r="J384" s="132">
        <f t="shared" si="3"/>
        <v>90346</v>
      </c>
      <c r="K384" s="101" t="s">
        <v>6112</v>
      </c>
      <c r="L384" s="8" t="s">
        <v>3306</v>
      </c>
      <c r="M384" s="8" t="s">
        <v>66</v>
      </c>
      <c r="N384" s="8" t="s">
        <v>66</v>
      </c>
      <c r="O384" s="8" t="s">
        <v>66</v>
      </c>
      <c r="P384" s="103"/>
      <c r="Q384" s="104"/>
      <c r="R384" s="103"/>
      <c r="S384" s="97"/>
      <c r="T384" s="8" t="s">
        <v>6113</v>
      </c>
      <c r="U384" s="8"/>
      <c r="V384" s="29"/>
    </row>
    <row r="385">
      <c r="A385" s="89"/>
      <c r="B385" s="106" t="s">
        <v>14035</v>
      </c>
      <c r="C385" s="93" t="s">
        <v>14036</v>
      </c>
      <c r="D385" s="100" t="s">
        <v>6116</v>
      </c>
      <c r="E385" s="89" t="s">
        <v>6197</v>
      </c>
      <c r="F385" s="89">
        <v>2.38</v>
      </c>
      <c r="G385" s="87"/>
      <c r="H385" s="87">
        <v>520000.0</v>
      </c>
      <c r="I385" s="87">
        <v>377315.0</v>
      </c>
      <c r="J385" s="132">
        <f t="shared" si="3"/>
        <v>142685</v>
      </c>
      <c r="K385" s="101" t="s">
        <v>6117</v>
      </c>
      <c r="L385" s="8" t="s">
        <v>3306</v>
      </c>
      <c r="M385" s="8" t="s">
        <v>66</v>
      </c>
      <c r="N385" s="8" t="s">
        <v>66</v>
      </c>
      <c r="O385" s="8" t="s">
        <v>66</v>
      </c>
      <c r="P385" s="103"/>
      <c r="Q385" s="104"/>
      <c r="R385" s="103"/>
      <c r="S385" s="97"/>
      <c r="T385" s="8" t="s">
        <v>5578</v>
      </c>
      <c r="U385" s="8"/>
      <c r="V385" s="29"/>
    </row>
    <row r="386">
      <c r="A386" s="89"/>
      <c r="B386" s="106" t="s">
        <v>4585</v>
      </c>
      <c r="C386" s="93" t="s">
        <v>6118</v>
      </c>
      <c r="D386" s="100" t="s">
        <v>6119</v>
      </c>
      <c r="E386" s="89" t="s">
        <v>4593</v>
      </c>
      <c r="F386" s="89">
        <v>2.75</v>
      </c>
      <c r="G386" s="87"/>
      <c r="H386" s="87">
        <v>559900.0</v>
      </c>
      <c r="I386" s="87">
        <v>499076.0</v>
      </c>
      <c r="J386" s="132">
        <f t="shared" si="3"/>
        <v>60824</v>
      </c>
      <c r="K386" s="101" t="s">
        <v>6120</v>
      </c>
      <c r="L386" s="8" t="s">
        <v>3306</v>
      </c>
      <c r="M386" s="8" t="s">
        <v>66</v>
      </c>
      <c r="N386" s="8" t="s">
        <v>66</v>
      </c>
      <c r="O386" s="8" t="s">
        <v>66</v>
      </c>
      <c r="P386" s="103"/>
      <c r="Q386" s="104"/>
      <c r="R386" s="103"/>
      <c r="S386" s="97"/>
      <c r="T386" s="8"/>
      <c r="U386" s="8"/>
      <c r="V386" s="29"/>
    </row>
    <row r="387">
      <c r="A387" s="89"/>
      <c r="B387" s="106" t="s">
        <v>6121</v>
      </c>
      <c r="C387" s="93" t="s">
        <v>6122</v>
      </c>
      <c r="D387" s="100" t="s">
        <v>6123</v>
      </c>
      <c r="E387" s="89" t="s">
        <v>4593</v>
      </c>
      <c r="F387" s="89">
        <v>2.5</v>
      </c>
      <c r="G387" s="87"/>
      <c r="H387" s="87">
        <v>525000.0</v>
      </c>
      <c r="I387" s="87">
        <v>453043.0</v>
      </c>
      <c r="J387" s="132">
        <f t="shared" si="3"/>
        <v>71957</v>
      </c>
      <c r="K387" s="101" t="s">
        <v>6124</v>
      </c>
      <c r="L387" s="8" t="s">
        <v>3306</v>
      </c>
      <c r="M387" s="8" t="s">
        <v>66</v>
      </c>
      <c r="N387" s="8" t="s">
        <v>66</v>
      </c>
      <c r="O387" s="8" t="s">
        <v>66</v>
      </c>
      <c r="P387" s="103"/>
      <c r="Q387" s="104"/>
      <c r="R387" s="103"/>
      <c r="S387" s="97"/>
      <c r="T387" s="8" t="s">
        <v>6125</v>
      </c>
      <c r="U387" s="8"/>
      <c r="V387" s="29"/>
    </row>
    <row r="388">
      <c r="A388" s="89"/>
      <c r="B388" s="106" t="s">
        <v>4052</v>
      </c>
      <c r="C388" s="93" t="s">
        <v>6126</v>
      </c>
      <c r="D388" s="100" t="s">
        <v>6127</v>
      </c>
      <c r="E388" s="89" t="s">
        <v>3693</v>
      </c>
      <c r="F388" s="89">
        <v>3.62</v>
      </c>
      <c r="G388" s="87"/>
      <c r="H388" s="87">
        <v>499900.0</v>
      </c>
      <c r="I388" s="87">
        <v>477176.0</v>
      </c>
      <c r="J388" s="132">
        <f t="shared" si="3"/>
        <v>22724</v>
      </c>
      <c r="K388" s="101" t="s">
        <v>6128</v>
      </c>
      <c r="L388" s="8" t="s">
        <v>3558</v>
      </c>
      <c r="M388" s="8" t="s">
        <v>66</v>
      </c>
      <c r="N388" s="8" t="s">
        <v>66</v>
      </c>
      <c r="O388" s="8" t="s">
        <v>66</v>
      </c>
      <c r="P388" s="103"/>
      <c r="Q388" s="104"/>
      <c r="R388" s="103"/>
      <c r="S388" s="97"/>
      <c r="T388" s="8" t="s">
        <v>5556</v>
      </c>
      <c r="U388" s="8"/>
      <c r="V388" s="29"/>
    </row>
    <row r="389">
      <c r="A389" s="89"/>
      <c r="B389" s="106" t="s">
        <v>4630</v>
      </c>
      <c r="C389" s="93" t="s">
        <v>6129</v>
      </c>
      <c r="D389" s="100" t="s">
        <v>6130</v>
      </c>
      <c r="E389" s="89" t="s">
        <v>3940</v>
      </c>
      <c r="F389" s="89">
        <v>4.75</v>
      </c>
      <c r="G389" s="87"/>
      <c r="H389" s="87">
        <v>585000.0</v>
      </c>
      <c r="I389" s="87">
        <v>563000.0</v>
      </c>
      <c r="J389" s="132">
        <f t="shared" si="3"/>
        <v>22000</v>
      </c>
      <c r="K389" s="101" t="s">
        <v>6131</v>
      </c>
      <c r="L389" s="8" t="s">
        <v>3306</v>
      </c>
      <c r="M389" s="8" t="s">
        <v>66</v>
      </c>
      <c r="N389" s="8"/>
      <c r="O389" s="8"/>
      <c r="P389" s="103"/>
      <c r="Q389" s="104"/>
      <c r="R389" s="103"/>
      <c r="S389" s="97"/>
      <c r="T389" s="8" t="s">
        <v>6132</v>
      </c>
      <c r="U389" s="8"/>
      <c r="V389" s="29"/>
    </row>
    <row r="390">
      <c r="A390" s="89"/>
      <c r="B390" s="106" t="s">
        <v>6133</v>
      </c>
      <c r="C390" s="93" t="s">
        <v>6134</v>
      </c>
      <c r="D390" s="100" t="s">
        <v>6135</v>
      </c>
      <c r="E390" s="89" t="s">
        <v>3307</v>
      </c>
      <c r="F390" s="89">
        <v>5.25</v>
      </c>
      <c r="G390" s="87"/>
      <c r="H390" s="87">
        <v>465000.0</v>
      </c>
      <c r="I390" s="87">
        <v>438641.0</v>
      </c>
      <c r="J390" s="132">
        <f t="shared" si="3"/>
        <v>26359</v>
      </c>
      <c r="K390" s="101" t="s">
        <v>6136</v>
      </c>
      <c r="L390" s="8" t="s">
        <v>3558</v>
      </c>
      <c r="M390" s="8" t="s">
        <v>66</v>
      </c>
      <c r="N390" s="8"/>
      <c r="O390" s="8"/>
      <c r="P390" s="103"/>
      <c r="Q390" s="104"/>
      <c r="R390" s="103"/>
      <c r="S390" s="97"/>
      <c r="T390" s="8" t="s">
        <v>6137</v>
      </c>
      <c r="U390" s="8"/>
      <c r="V390" s="29"/>
    </row>
    <row r="391">
      <c r="A391" s="89"/>
      <c r="B391" s="106" t="s">
        <v>3811</v>
      </c>
      <c r="C391" s="93" t="s">
        <v>6138</v>
      </c>
      <c r="D391" s="100" t="s">
        <v>6139</v>
      </c>
      <c r="E391" s="89" t="s">
        <v>4593</v>
      </c>
      <c r="F391" s="89">
        <v>2.55</v>
      </c>
      <c r="G391" s="87"/>
      <c r="H391" s="87">
        <v>500000.0</v>
      </c>
      <c r="I391" s="87">
        <v>367175.0</v>
      </c>
      <c r="J391" s="132">
        <f t="shared" si="3"/>
        <v>132825</v>
      </c>
      <c r="K391" s="101" t="s">
        <v>6140</v>
      </c>
      <c r="L391" s="8" t="s">
        <v>3558</v>
      </c>
      <c r="M391" s="8" t="s">
        <v>66</v>
      </c>
      <c r="N391" s="8" t="s">
        <v>66</v>
      </c>
      <c r="O391" s="8" t="s">
        <v>66</v>
      </c>
      <c r="P391" s="103"/>
      <c r="Q391" s="104"/>
      <c r="R391" s="103"/>
      <c r="S391" s="97"/>
      <c r="T391" s="8" t="s">
        <v>6141</v>
      </c>
      <c r="U391" s="8"/>
      <c r="V391" s="29"/>
    </row>
    <row r="392">
      <c r="A392" s="89"/>
      <c r="B392" s="106" t="s">
        <v>6142</v>
      </c>
      <c r="C392" s="93" t="s">
        <v>6143</v>
      </c>
      <c r="D392" s="100" t="s">
        <v>6144</v>
      </c>
      <c r="E392" s="89" t="s">
        <v>4593</v>
      </c>
      <c r="F392" s="89">
        <v>2.5</v>
      </c>
      <c r="G392" s="87"/>
      <c r="H392" s="87">
        <v>575000.0</v>
      </c>
      <c r="I392" s="87">
        <v>447782.0</v>
      </c>
      <c r="J392" s="132">
        <f t="shared" si="3"/>
        <v>127218</v>
      </c>
      <c r="K392" s="101" t="s">
        <v>6145</v>
      </c>
      <c r="L392" s="8" t="s">
        <v>3306</v>
      </c>
      <c r="M392" s="8" t="s">
        <v>66</v>
      </c>
      <c r="N392" s="8" t="s">
        <v>66</v>
      </c>
      <c r="O392" s="8" t="s">
        <v>66</v>
      </c>
      <c r="P392" s="103"/>
      <c r="Q392" s="104"/>
      <c r="R392" s="103"/>
      <c r="S392" s="97"/>
      <c r="T392" s="8" t="s">
        <v>5688</v>
      </c>
      <c r="U392" s="8"/>
      <c r="V392" s="29"/>
    </row>
    <row r="393">
      <c r="A393" s="89"/>
      <c r="B393" s="106"/>
      <c r="C393" s="91"/>
      <c r="D393" s="100" t="s">
        <v>6146</v>
      </c>
      <c r="E393" s="89" t="s">
        <v>3940</v>
      </c>
      <c r="F393" s="89"/>
      <c r="G393" s="87"/>
      <c r="H393" s="87">
        <v>400000.0</v>
      </c>
      <c r="I393" s="87">
        <v>312000.0</v>
      </c>
      <c r="J393" s="132">
        <f t="shared" si="3"/>
        <v>88000</v>
      </c>
      <c r="K393" s="101"/>
      <c r="L393" s="8" t="s">
        <v>3306</v>
      </c>
      <c r="M393" s="8" t="s">
        <v>66</v>
      </c>
      <c r="N393" s="8" t="s">
        <v>66</v>
      </c>
      <c r="O393" s="8" t="s">
        <v>66</v>
      </c>
      <c r="P393" s="103"/>
      <c r="Q393" s="104"/>
      <c r="R393" s="103"/>
      <c r="S393" s="97"/>
      <c r="T393" s="8"/>
      <c r="U393" s="8"/>
      <c r="V393" s="29"/>
    </row>
    <row r="394">
      <c r="A394" s="89"/>
      <c r="B394" s="106" t="s">
        <v>6147</v>
      </c>
      <c r="C394" s="93" t="s">
        <v>6148</v>
      </c>
      <c r="D394" s="100" t="s">
        <v>6149</v>
      </c>
      <c r="E394" s="89" t="s">
        <v>3307</v>
      </c>
      <c r="F394" s="89">
        <v>4.5</v>
      </c>
      <c r="G394" s="87"/>
      <c r="H394" s="87">
        <v>475000.0</v>
      </c>
      <c r="I394" s="87">
        <v>445000.0</v>
      </c>
      <c r="J394" s="132">
        <f t="shared" si="3"/>
        <v>30000</v>
      </c>
      <c r="K394" s="101" t="s">
        <v>6150</v>
      </c>
      <c r="L394" s="8" t="s">
        <v>3306</v>
      </c>
      <c r="M394" s="8" t="s">
        <v>66</v>
      </c>
      <c r="N394" s="8"/>
      <c r="O394" s="8"/>
      <c r="P394" s="103"/>
      <c r="Q394" s="104"/>
      <c r="R394" s="103"/>
      <c r="S394" s="97"/>
      <c r="T394" s="8"/>
      <c r="U394" s="8"/>
      <c r="V394" s="29"/>
    </row>
    <row r="395">
      <c r="A395" s="89"/>
      <c r="B395" s="106" t="s">
        <v>6151</v>
      </c>
      <c r="C395" s="93" t="s">
        <v>6152</v>
      </c>
      <c r="D395" s="100" t="s">
        <v>6153</v>
      </c>
      <c r="E395" s="89" t="s">
        <v>3940</v>
      </c>
      <c r="F395" s="89">
        <v>5.0</v>
      </c>
      <c r="G395" s="87"/>
      <c r="H395" s="87">
        <v>440000.0</v>
      </c>
      <c r="I395" s="87">
        <v>378521.0</v>
      </c>
      <c r="J395" s="132">
        <f t="shared" si="3"/>
        <v>61479</v>
      </c>
      <c r="K395" s="101" t="s">
        <v>6154</v>
      </c>
      <c r="L395" s="8" t="s">
        <v>3306</v>
      </c>
      <c r="M395" s="8" t="s">
        <v>66</v>
      </c>
      <c r="N395" s="8"/>
      <c r="O395" s="8"/>
      <c r="P395" s="103"/>
      <c r="Q395" s="104"/>
      <c r="R395" s="103"/>
      <c r="S395" s="97"/>
      <c r="T395" s="8" t="s">
        <v>6155</v>
      </c>
      <c r="U395" s="8"/>
      <c r="V395" s="29"/>
    </row>
    <row r="396">
      <c r="A396" s="89"/>
      <c r="B396" s="106" t="s">
        <v>3899</v>
      </c>
      <c r="C396" s="93" t="s">
        <v>6156</v>
      </c>
      <c r="D396" s="100" t="s">
        <v>6157</v>
      </c>
      <c r="E396" s="89" t="s">
        <v>4593</v>
      </c>
      <c r="F396" s="89">
        <v>2.5</v>
      </c>
      <c r="G396" s="87"/>
      <c r="H396" s="87">
        <v>500000.0</v>
      </c>
      <c r="I396" s="87">
        <v>451781.0</v>
      </c>
      <c r="J396" s="132">
        <f t="shared" si="3"/>
        <v>48219</v>
      </c>
      <c r="K396" s="101" t="s">
        <v>6158</v>
      </c>
      <c r="L396" s="8" t="s">
        <v>3306</v>
      </c>
      <c r="M396" s="8" t="s">
        <v>66</v>
      </c>
      <c r="N396" s="8" t="s">
        <v>66</v>
      </c>
      <c r="O396" s="8" t="s">
        <v>66</v>
      </c>
      <c r="P396" s="103"/>
      <c r="Q396" s="104"/>
      <c r="R396" s="103"/>
      <c r="S396" s="97"/>
      <c r="T396" s="8" t="s">
        <v>5548</v>
      </c>
      <c r="U396" s="8"/>
      <c r="V396" s="29"/>
    </row>
    <row r="397">
      <c r="A397" s="89"/>
      <c r="B397" s="106" t="s">
        <v>6159</v>
      </c>
      <c r="C397" s="93" t="s">
        <v>6160</v>
      </c>
      <c r="D397" s="100" t="s">
        <v>6161</v>
      </c>
      <c r="E397" s="89" t="s">
        <v>3940</v>
      </c>
      <c r="F397" s="89">
        <v>3.6</v>
      </c>
      <c r="G397" s="87"/>
      <c r="H397" s="87">
        <v>495000.0</v>
      </c>
      <c r="I397" s="87">
        <v>379000.0</v>
      </c>
      <c r="J397" s="132">
        <f t="shared" si="3"/>
        <v>116000</v>
      </c>
      <c r="K397" s="101" t="s">
        <v>6162</v>
      </c>
      <c r="L397" s="8" t="s">
        <v>3851</v>
      </c>
      <c r="M397" s="8" t="s">
        <v>66</v>
      </c>
      <c r="N397" s="8"/>
      <c r="O397" s="8"/>
      <c r="P397" s="103"/>
      <c r="Q397" s="104"/>
      <c r="R397" s="103"/>
      <c r="S397" s="97"/>
      <c r="T397" s="8" t="s">
        <v>6163</v>
      </c>
      <c r="U397" s="8"/>
      <c r="V397" s="29"/>
    </row>
    <row r="398">
      <c r="A398" s="89"/>
      <c r="B398" s="106" t="s">
        <v>3374</v>
      </c>
      <c r="C398" s="93" t="s">
        <v>6164</v>
      </c>
      <c r="D398" s="100" t="s">
        <v>6165</v>
      </c>
      <c r="E398" s="89" t="s">
        <v>6108</v>
      </c>
      <c r="F398" s="89">
        <v>2.6</v>
      </c>
      <c r="G398" s="87"/>
      <c r="H398" s="87">
        <v>425500.0</v>
      </c>
      <c r="I398" s="87">
        <v>330232.0</v>
      </c>
      <c r="J398" s="132">
        <f t="shared" si="3"/>
        <v>95268</v>
      </c>
      <c r="K398" s="101"/>
      <c r="L398" s="8" t="s">
        <v>3306</v>
      </c>
      <c r="M398" s="8" t="s">
        <v>66</v>
      </c>
      <c r="N398" s="8" t="s">
        <v>66</v>
      </c>
      <c r="O398" s="8" t="s">
        <v>66</v>
      </c>
      <c r="P398" s="103"/>
      <c r="Q398" s="104"/>
      <c r="R398" s="103"/>
      <c r="S398" s="97"/>
      <c r="T398" s="8"/>
      <c r="U398" s="8"/>
      <c r="V398" s="29"/>
    </row>
    <row r="399">
      <c r="A399" s="89"/>
      <c r="B399" s="106" t="s">
        <v>6166</v>
      </c>
      <c r="C399" s="93" t="s">
        <v>6167</v>
      </c>
      <c r="D399" s="100" t="s">
        <v>6168</v>
      </c>
      <c r="E399" s="89" t="s">
        <v>4593</v>
      </c>
      <c r="F399" s="89">
        <v>2.6</v>
      </c>
      <c r="G399" s="87"/>
      <c r="H399" s="87">
        <v>440000.0</v>
      </c>
      <c r="I399" s="87">
        <v>377000.0</v>
      </c>
      <c r="J399" s="132">
        <f t="shared" si="3"/>
        <v>63000</v>
      </c>
      <c r="K399" s="101" t="s">
        <v>6169</v>
      </c>
      <c r="L399" s="8" t="s">
        <v>3306</v>
      </c>
      <c r="M399" s="8" t="s">
        <v>66</v>
      </c>
      <c r="N399" s="8" t="s">
        <v>66</v>
      </c>
      <c r="O399" s="8" t="s">
        <v>66</v>
      </c>
      <c r="P399" s="103"/>
      <c r="Q399" s="104"/>
      <c r="R399" s="103"/>
      <c r="S399" s="97"/>
      <c r="T399" s="8" t="s">
        <v>6170</v>
      </c>
      <c r="U399" s="8"/>
      <c r="V399" s="29"/>
    </row>
    <row r="400">
      <c r="A400" s="89"/>
      <c r="B400" s="106" t="s">
        <v>3374</v>
      </c>
      <c r="C400" s="93" t="s">
        <v>6171</v>
      </c>
      <c r="D400" s="100" t="s">
        <v>6172</v>
      </c>
      <c r="E400" s="89" t="s">
        <v>4593</v>
      </c>
      <c r="F400" s="89">
        <v>2.3</v>
      </c>
      <c r="G400" s="87"/>
      <c r="H400" s="87">
        <v>445000.0</v>
      </c>
      <c r="I400" s="87">
        <v>377083.0</v>
      </c>
      <c r="J400" s="132">
        <f t="shared" si="3"/>
        <v>67917</v>
      </c>
      <c r="K400" s="101"/>
      <c r="L400" s="8" t="s">
        <v>3306</v>
      </c>
      <c r="M400" s="8" t="s">
        <v>66</v>
      </c>
      <c r="N400" s="8" t="s">
        <v>66</v>
      </c>
      <c r="O400" s="8" t="s">
        <v>66</v>
      </c>
      <c r="P400" s="103"/>
      <c r="Q400" s="104"/>
      <c r="R400" s="103"/>
      <c r="S400" s="97"/>
      <c r="T400" s="8"/>
      <c r="U400" s="8"/>
      <c r="V400" s="29"/>
    </row>
    <row r="401">
      <c r="A401" s="89"/>
      <c r="B401" s="106" t="s">
        <v>5295</v>
      </c>
      <c r="C401" s="93" t="s">
        <v>6173</v>
      </c>
      <c r="D401" s="100" t="s">
        <v>6174</v>
      </c>
      <c r="E401" s="89" t="s">
        <v>3307</v>
      </c>
      <c r="F401" s="89">
        <v>3.8</v>
      </c>
      <c r="G401" s="87"/>
      <c r="H401" s="87">
        <v>370000.0</v>
      </c>
      <c r="I401" s="87">
        <v>347014.0</v>
      </c>
      <c r="J401" s="132">
        <f t="shared" si="3"/>
        <v>22986</v>
      </c>
      <c r="K401" s="101" t="s">
        <v>6175</v>
      </c>
      <c r="L401" s="8" t="s">
        <v>3306</v>
      </c>
      <c r="M401" s="8" t="s">
        <v>66</v>
      </c>
      <c r="N401" s="8"/>
      <c r="O401" s="8"/>
      <c r="P401" s="103"/>
      <c r="Q401" s="104"/>
      <c r="R401" s="103"/>
      <c r="S401" s="97"/>
      <c r="T401" s="8" t="s">
        <v>5688</v>
      </c>
      <c r="U401" s="8"/>
      <c r="V401" s="29"/>
    </row>
    <row r="402">
      <c r="A402" s="89"/>
      <c r="B402" s="106" t="s">
        <v>3899</v>
      </c>
      <c r="C402" s="107"/>
      <c r="D402" s="100" t="s">
        <v>6176</v>
      </c>
      <c r="E402" s="89" t="s">
        <v>3307</v>
      </c>
      <c r="F402" s="89">
        <v>4.5</v>
      </c>
      <c r="G402" s="87"/>
      <c r="H402" s="87">
        <v>455000.0</v>
      </c>
      <c r="I402" s="87">
        <v>442902.0</v>
      </c>
      <c r="J402" s="132">
        <f t="shared" si="3"/>
        <v>12098</v>
      </c>
      <c r="K402" s="101" t="s">
        <v>6177</v>
      </c>
      <c r="L402" s="8" t="s">
        <v>3306</v>
      </c>
      <c r="M402" s="8" t="s">
        <v>66</v>
      </c>
      <c r="N402" s="8"/>
      <c r="O402" s="8"/>
      <c r="P402" s="103"/>
      <c r="Q402" s="104"/>
      <c r="R402" s="103"/>
      <c r="S402" s="97"/>
      <c r="T402" s="8" t="s">
        <v>6178</v>
      </c>
      <c r="U402" s="8"/>
      <c r="V402" s="29"/>
    </row>
    <row r="403">
      <c r="A403" s="89"/>
      <c r="B403" s="106" t="s">
        <v>3381</v>
      </c>
      <c r="C403" s="93" t="s">
        <v>6179</v>
      </c>
      <c r="D403" s="100" t="s">
        <v>6180</v>
      </c>
      <c r="E403" s="89" t="s">
        <v>4593</v>
      </c>
      <c r="F403" s="89">
        <v>5.25</v>
      </c>
      <c r="G403" s="87"/>
      <c r="H403" s="87">
        <v>405000.0</v>
      </c>
      <c r="I403" s="87">
        <v>381743.0</v>
      </c>
      <c r="J403" s="132">
        <f t="shared" si="3"/>
        <v>23257</v>
      </c>
      <c r="K403" s="101" t="s">
        <v>6181</v>
      </c>
      <c r="L403" s="8" t="s">
        <v>3314</v>
      </c>
      <c r="M403" s="8" t="s">
        <v>66</v>
      </c>
      <c r="N403" s="8" t="s">
        <v>66</v>
      </c>
      <c r="O403" s="8" t="s">
        <v>66</v>
      </c>
      <c r="P403" s="103"/>
      <c r="Q403" s="104"/>
      <c r="R403" s="103"/>
      <c r="S403" s="97"/>
      <c r="T403" s="8" t="s">
        <v>6182</v>
      </c>
      <c r="U403" s="8"/>
      <c r="V403" s="29"/>
    </row>
    <row r="404">
      <c r="A404" s="89"/>
      <c r="B404" s="106" t="s">
        <v>3731</v>
      </c>
      <c r="C404" s="93" t="s">
        <v>6183</v>
      </c>
      <c r="D404" s="100" t="s">
        <v>6184</v>
      </c>
      <c r="E404" s="89" t="s">
        <v>4593</v>
      </c>
      <c r="F404" s="89">
        <v>2.75</v>
      </c>
      <c r="G404" s="87"/>
      <c r="H404" s="87">
        <v>499000.0</v>
      </c>
      <c r="I404" s="87">
        <v>448338.0</v>
      </c>
      <c r="J404" s="132">
        <f t="shared" si="3"/>
        <v>50662</v>
      </c>
      <c r="K404" s="101" t="s">
        <v>6185</v>
      </c>
      <c r="L404" s="8" t="s">
        <v>3306</v>
      </c>
      <c r="M404" s="8" t="s">
        <v>66</v>
      </c>
      <c r="N404" s="8" t="s">
        <v>66</v>
      </c>
      <c r="O404" s="8" t="s">
        <v>66</v>
      </c>
      <c r="P404" s="103"/>
      <c r="Q404" s="104"/>
      <c r="R404" s="103"/>
      <c r="S404" s="97"/>
      <c r="T404" s="8" t="s">
        <v>6186</v>
      </c>
      <c r="U404" s="8"/>
      <c r="V404" s="29"/>
    </row>
    <row r="405">
      <c r="A405" s="89"/>
      <c r="B405" s="106" t="s">
        <v>3413</v>
      </c>
      <c r="C405" s="107"/>
      <c r="D405" s="100" t="s">
        <v>6188</v>
      </c>
      <c r="E405" s="89" t="s">
        <v>3307</v>
      </c>
      <c r="F405" s="89">
        <v>3.0</v>
      </c>
      <c r="G405" s="87"/>
      <c r="H405" s="87">
        <v>468000.0</v>
      </c>
      <c r="I405" s="87">
        <v>437195.0</v>
      </c>
      <c r="J405" s="132">
        <f t="shared" si="3"/>
        <v>30805</v>
      </c>
      <c r="K405" s="101" t="s">
        <v>6189</v>
      </c>
      <c r="L405" s="8" t="s">
        <v>3306</v>
      </c>
      <c r="M405" s="8" t="s">
        <v>66</v>
      </c>
      <c r="N405" s="8"/>
      <c r="O405" s="8"/>
      <c r="P405" s="103"/>
      <c r="Q405" s="104"/>
      <c r="R405" s="103"/>
      <c r="S405" s="97"/>
      <c r="T405" s="8" t="s">
        <v>5556</v>
      </c>
      <c r="U405" s="8"/>
      <c r="V405" s="29"/>
    </row>
    <row r="406">
      <c r="A406" s="89"/>
      <c r="B406" s="106" t="s">
        <v>3329</v>
      </c>
      <c r="C406" s="107"/>
      <c r="D406" s="100" t="s">
        <v>6190</v>
      </c>
      <c r="E406" s="89" t="s">
        <v>4593</v>
      </c>
      <c r="F406" s="89">
        <v>2.87</v>
      </c>
      <c r="G406" s="87"/>
      <c r="H406" s="87">
        <v>525000.0</v>
      </c>
      <c r="I406" s="87">
        <v>456670.0</v>
      </c>
      <c r="J406" s="132">
        <f t="shared" si="3"/>
        <v>68330</v>
      </c>
      <c r="K406" s="101" t="s">
        <v>6191</v>
      </c>
      <c r="L406" s="8" t="s">
        <v>3306</v>
      </c>
      <c r="M406" s="8" t="s">
        <v>66</v>
      </c>
      <c r="N406" s="8"/>
      <c r="O406" s="8"/>
      <c r="P406" s="103"/>
      <c r="Q406" s="104"/>
      <c r="R406" s="103"/>
      <c r="S406" s="97"/>
      <c r="T406" s="8" t="s">
        <v>6192</v>
      </c>
      <c r="U406" s="8"/>
      <c r="V406" s="29"/>
    </row>
    <row r="407">
      <c r="A407" s="89"/>
      <c r="B407" s="106" t="s">
        <v>3329</v>
      </c>
      <c r="C407" s="107"/>
      <c r="D407" s="100" t="s">
        <v>6193</v>
      </c>
      <c r="E407" s="89" t="s">
        <v>3940</v>
      </c>
      <c r="F407" s="89">
        <v>3.87</v>
      </c>
      <c r="G407" s="87"/>
      <c r="H407" s="87">
        <v>425000.0</v>
      </c>
      <c r="I407" s="87">
        <v>393325.0</v>
      </c>
      <c r="J407" s="132">
        <f t="shared" si="3"/>
        <v>31675</v>
      </c>
      <c r="K407" s="101" t="s">
        <v>6194</v>
      </c>
      <c r="L407" s="8" t="s">
        <v>3306</v>
      </c>
      <c r="M407" s="8" t="s">
        <v>66</v>
      </c>
      <c r="N407" s="8"/>
      <c r="O407" s="8"/>
      <c r="P407" s="103"/>
      <c r="Q407" s="104"/>
      <c r="R407" s="103"/>
      <c r="S407" s="97"/>
      <c r="T407" s="8" t="s">
        <v>5915</v>
      </c>
      <c r="U407" s="8"/>
      <c r="V407" s="29"/>
    </row>
    <row r="408">
      <c r="A408" s="89"/>
      <c r="B408" s="106" t="s">
        <v>4882</v>
      </c>
      <c r="C408" s="107"/>
      <c r="D408" s="100" t="s">
        <v>6195</v>
      </c>
      <c r="E408" s="89" t="s">
        <v>6197</v>
      </c>
      <c r="F408" s="89">
        <v>4.5</v>
      </c>
      <c r="G408" s="87"/>
      <c r="H408" s="87">
        <v>466000.0</v>
      </c>
      <c r="I408" s="87">
        <v>444498.0</v>
      </c>
      <c r="J408" s="132">
        <f t="shared" si="3"/>
        <v>21502</v>
      </c>
      <c r="K408" s="101" t="s">
        <v>6196</v>
      </c>
      <c r="L408" s="8" t="s">
        <v>3306</v>
      </c>
      <c r="M408" s="8" t="s">
        <v>66</v>
      </c>
      <c r="N408" s="8"/>
      <c r="O408" s="8"/>
      <c r="P408" s="103"/>
      <c r="Q408" s="104"/>
      <c r="R408" s="103"/>
      <c r="S408" s="97"/>
      <c r="T408" s="8" t="s">
        <v>5967</v>
      </c>
      <c r="U408" s="8"/>
      <c r="V408" s="29"/>
    </row>
    <row r="409">
      <c r="A409" s="89"/>
      <c r="B409" s="106" t="s">
        <v>6198</v>
      </c>
      <c r="C409" s="93" t="s">
        <v>6199</v>
      </c>
      <c r="D409" s="100" t="s">
        <v>6200</v>
      </c>
      <c r="E409" s="89" t="s">
        <v>3307</v>
      </c>
      <c r="F409" s="89">
        <v>5.8</v>
      </c>
      <c r="G409" s="87"/>
      <c r="H409" s="87">
        <v>485000.0</v>
      </c>
      <c r="I409" s="87">
        <v>417033.0</v>
      </c>
      <c r="J409" s="132">
        <f t="shared" si="3"/>
        <v>67967</v>
      </c>
      <c r="K409" s="101" t="s">
        <v>6201</v>
      </c>
      <c r="L409" s="8" t="s">
        <v>3306</v>
      </c>
      <c r="M409" s="8" t="s">
        <v>66</v>
      </c>
      <c r="N409" s="8"/>
      <c r="O409" s="8"/>
      <c r="P409" s="85">
        <v>4.0</v>
      </c>
      <c r="Q409" s="86">
        <v>4.0</v>
      </c>
      <c r="R409" s="85">
        <v>2036.0</v>
      </c>
      <c r="S409" s="89" t="s">
        <v>4607</v>
      </c>
      <c r="T409" s="8" t="s">
        <v>6202</v>
      </c>
      <c r="U409" s="8"/>
      <c r="V409" s="29"/>
      <c r="W409" s="8" t="s">
        <v>5150</v>
      </c>
    </row>
    <row r="410">
      <c r="A410" s="89"/>
      <c r="B410" s="106" t="s">
        <v>14037</v>
      </c>
      <c r="C410" s="93" t="s">
        <v>14038</v>
      </c>
      <c r="D410" s="100" t="s">
        <v>6205</v>
      </c>
      <c r="E410" s="89" t="s">
        <v>3307</v>
      </c>
      <c r="F410" s="89">
        <v>2.25</v>
      </c>
      <c r="G410" s="87"/>
      <c r="H410" s="87">
        <v>480000.0</v>
      </c>
      <c r="I410" s="87">
        <v>335000.0</v>
      </c>
      <c r="J410" s="132">
        <f t="shared" si="3"/>
        <v>145000</v>
      </c>
      <c r="K410" s="101" t="s">
        <v>6206</v>
      </c>
      <c r="L410" s="8" t="s">
        <v>3314</v>
      </c>
      <c r="M410" s="8" t="s">
        <v>66</v>
      </c>
      <c r="N410" s="8" t="s">
        <v>66</v>
      </c>
      <c r="O410" s="8" t="s">
        <v>66</v>
      </c>
      <c r="P410" s="85">
        <v>4.0</v>
      </c>
      <c r="Q410" s="86">
        <v>3.0</v>
      </c>
      <c r="R410" s="85">
        <v>1940.0</v>
      </c>
      <c r="S410" s="97"/>
      <c r="T410" s="8" t="s">
        <v>6208</v>
      </c>
      <c r="U410" s="8"/>
      <c r="V410" s="29"/>
    </row>
    <row r="411">
      <c r="A411" s="89"/>
      <c r="B411" s="106" t="s">
        <v>6209</v>
      </c>
      <c r="C411" s="107"/>
      <c r="D411" s="100" t="s">
        <v>6210</v>
      </c>
      <c r="E411" s="89" t="s">
        <v>3307</v>
      </c>
      <c r="F411" s="89">
        <v>3.6</v>
      </c>
      <c r="G411" s="87"/>
      <c r="H411" s="87">
        <v>475000.0</v>
      </c>
      <c r="I411" s="87">
        <v>448062.0</v>
      </c>
      <c r="J411" s="132">
        <f t="shared" si="3"/>
        <v>26938</v>
      </c>
      <c r="K411" s="101" t="s">
        <v>6211</v>
      </c>
      <c r="L411" s="8" t="s">
        <v>3306</v>
      </c>
      <c r="M411" s="8" t="s">
        <v>66</v>
      </c>
      <c r="N411" s="8"/>
      <c r="O411" s="8"/>
      <c r="P411" s="103"/>
      <c r="Q411" s="104"/>
      <c r="R411" s="103"/>
      <c r="S411" s="97"/>
      <c r="T411" s="8"/>
      <c r="U411" s="8"/>
      <c r="V411" s="29"/>
    </row>
    <row r="412">
      <c r="A412" s="89"/>
      <c r="B412" s="106" t="s">
        <v>5931</v>
      </c>
      <c r="C412" s="107"/>
      <c r="D412" s="100" t="s">
        <v>6212</v>
      </c>
      <c r="E412" s="89" t="s">
        <v>3693</v>
      </c>
      <c r="F412" s="89">
        <v>4.0</v>
      </c>
      <c r="G412" s="87"/>
      <c r="H412" s="87">
        <v>492000.0</v>
      </c>
      <c r="I412" s="87">
        <v>492000.0</v>
      </c>
      <c r="J412" s="132">
        <f t="shared" si="3"/>
        <v>0</v>
      </c>
      <c r="K412" s="101" t="s">
        <v>6213</v>
      </c>
      <c r="L412" s="8" t="s">
        <v>3306</v>
      </c>
      <c r="M412" s="8" t="s">
        <v>66</v>
      </c>
      <c r="N412" s="8" t="s">
        <v>66</v>
      </c>
      <c r="O412" s="8" t="s">
        <v>66</v>
      </c>
      <c r="P412" s="103"/>
      <c r="Q412" s="104"/>
      <c r="R412" s="103"/>
      <c r="S412" s="97"/>
      <c r="T412" s="8" t="s">
        <v>3123</v>
      </c>
      <c r="U412" s="8"/>
      <c r="V412" s="29" t="s">
        <v>6214</v>
      </c>
    </row>
    <row r="413">
      <c r="A413" s="89"/>
      <c r="B413" s="106" t="s">
        <v>5049</v>
      </c>
      <c r="C413" s="107"/>
      <c r="D413" s="100" t="s">
        <v>6215</v>
      </c>
      <c r="E413" s="89" t="s">
        <v>3693</v>
      </c>
      <c r="F413" s="89">
        <v>2.99</v>
      </c>
      <c r="G413" s="87"/>
      <c r="H413" s="87">
        <v>435000.0</v>
      </c>
      <c r="I413" s="87">
        <v>404823.0</v>
      </c>
      <c r="J413" s="132">
        <f t="shared" si="3"/>
        <v>30177</v>
      </c>
      <c r="K413" s="101" t="s">
        <v>6216</v>
      </c>
      <c r="L413" s="8" t="s">
        <v>3306</v>
      </c>
      <c r="M413" s="8" t="s">
        <v>66</v>
      </c>
      <c r="N413" s="8"/>
      <c r="O413" s="8"/>
      <c r="P413" s="103"/>
      <c r="Q413" s="104"/>
      <c r="R413" s="103"/>
      <c r="S413" s="97"/>
      <c r="T413" s="8" t="s">
        <v>6217</v>
      </c>
      <c r="U413" s="8"/>
      <c r="V413" s="29"/>
    </row>
    <row r="414">
      <c r="A414" s="89"/>
      <c r="B414" s="106" t="s">
        <v>6218</v>
      </c>
      <c r="C414" s="107"/>
      <c r="D414" s="100" t="s">
        <v>6219</v>
      </c>
      <c r="E414" s="89" t="s">
        <v>6108</v>
      </c>
      <c r="F414" s="89">
        <v>3.75</v>
      </c>
      <c r="G414" s="87"/>
      <c r="H414" s="87">
        <v>495000.0</v>
      </c>
      <c r="I414" s="87">
        <v>469284.0</v>
      </c>
      <c r="J414" s="132">
        <f t="shared" si="3"/>
        <v>25716</v>
      </c>
      <c r="K414" s="101" t="s">
        <v>6220</v>
      </c>
      <c r="L414" s="8" t="s">
        <v>3306</v>
      </c>
      <c r="M414" s="8" t="s">
        <v>66</v>
      </c>
      <c r="N414" s="8" t="s">
        <v>66</v>
      </c>
      <c r="O414" s="8" t="s">
        <v>66</v>
      </c>
      <c r="P414" s="103"/>
      <c r="Q414" s="104"/>
      <c r="R414" s="103"/>
      <c r="S414" s="97"/>
      <c r="T414" s="8" t="s">
        <v>3032</v>
      </c>
      <c r="U414" s="8"/>
      <c r="V414" s="29"/>
    </row>
    <row r="415">
      <c r="A415" s="89"/>
      <c r="B415" s="106" t="s">
        <v>6221</v>
      </c>
      <c r="C415" s="107"/>
      <c r="D415" s="100" t="s">
        <v>14039</v>
      </c>
      <c r="E415" s="89" t="s">
        <v>4593</v>
      </c>
      <c r="F415" s="89">
        <v>2.25</v>
      </c>
      <c r="G415" s="87"/>
      <c r="H415" s="87">
        <v>360360.0</v>
      </c>
      <c r="I415" s="87">
        <v>342678.0</v>
      </c>
      <c r="J415" s="132">
        <f t="shared" si="3"/>
        <v>17682</v>
      </c>
      <c r="K415" s="101" t="s">
        <v>6223</v>
      </c>
      <c r="L415" s="8" t="s">
        <v>3306</v>
      </c>
      <c r="M415" s="8" t="s">
        <v>66</v>
      </c>
      <c r="N415" s="8"/>
      <c r="O415" s="8"/>
      <c r="P415" s="103"/>
      <c r="Q415" s="104"/>
      <c r="R415" s="103"/>
      <c r="S415" s="97"/>
      <c r="T415" s="8" t="s">
        <v>6104</v>
      </c>
      <c r="U415" s="8"/>
      <c r="V415" s="29"/>
    </row>
    <row r="416">
      <c r="A416" s="89"/>
      <c r="B416" s="106" t="s">
        <v>6224</v>
      </c>
      <c r="C416" s="107"/>
      <c r="D416" s="100" t="s">
        <v>6225</v>
      </c>
      <c r="E416" s="89" t="s">
        <v>3307</v>
      </c>
      <c r="F416" s="89">
        <v>6.25</v>
      </c>
      <c r="G416" s="87"/>
      <c r="H416" s="87">
        <v>710000.0</v>
      </c>
      <c r="I416" s="87">
        <v>639000.0</v>
      </c>
      <c r="J416" s="132">
        <f t="shared" si="3"/>
        <v>71000</v>
      </c>
      <c r="K416" s="91" t="s">
        <v>6226</v>
      </c>
      <c r="L416" s="8" t="s">
        <v>3306</v>
      </c>
      <c r="M416" s="8" t="s">
        <v>66</v>
      </c>
      <c r="N416" s="8"/>
      <c r="O416" s="8"/>
      <c r="P416" s="103"/>
      <c r="Q416" s="104"/>
      <c r="R416" s="103"/>
      <c r="S416" s="97"/>
      <c r="T416" s="8" t="s">
        <v>5556</v>
      </c>
      <c r="U416" s="8"/>
      <c r="V416" s="29"/>
    </row>
    <row r="417">
      <c r="A417" s="89"/>
      <c r="B417" s="106" t="s">
        <v>6227</v>
      </c>
      <c r="C417" s="107"/>
      <c r="D417" s="8" t="s">
        <v>6228</v>
      </c>
      <c r="E417" s="89" t="s">
        <v>4593</v>
      </c>
      <c r="F417" s="89">
        <v>2.75</v>
      </c>
      <c r="G417" s="87"/>
      <c r="H417" s="87">
        <v>415000.0</v>
      </c>
      <c r="I417" s="87">
        <v>320000.0</v>
      </c>
      <c r="J417" s="132">
        <f t="shared" si="3"/>
        <v>95000</v>
      </c>
      <c r="K417" s="91" t="s">
        <v>6229</v>
      </c>
      <c r="L417" s="8" t="s">
        <v>3306</v>
      </c>
      <c r="M417" s="8" t="s">
        <v>66</v>
      </c>
      <c r="N417" s="8" t="s">
        <v>66</v>
      </c>
      <c r="O417" s="8" t="s">
        <v>66</v>
      </c>
      <c r="P417" s="103"/>
      <c r="Q417" s="104"/>
      <c r="R417" s="103"/>
      <c r="S417" s="97"/>
      <c r="T417" s="106"/>
      <c r="U417" s="8"/>
      <c r="V417" s="29"/>
    </row>
    <row r="418">
      <c r="A418" s="89"/>
      <c r="B418" s="106" t="s">
        <v>3464</v>
      </c>
      <c r="C418" s="107"/>
      <c r="D418" s="8" t="s">
        <v>6231</v>
      </c>
      <c r="E418" s="89" t="s">
        <v>3307</v>
      </c>
      <c r="F418" s="89">
        <v>4.12</v>
      </c>
      <c r="G418" s="87"/>
      <c r="H418" s="87">
        <v>400000.0</v>
      </c>
      <c r="I418" s="87">
        <v>373203.0</v>
      </c>
      <c r="J418" s="132">
        <f t="shared" si="3"/>
        <v>26797</v>
      </c>
      <c r="K418" s="91" t="s">
        <v>6232</v>
      </c>
      <c r="L418" s="8" t="s">
        <v>3306</v>
      </c>
      <c r="M418" s="8" t="s">
        <v>66</v>
      </c>
      <c r="N418" s="8"/>
      <c r="O418" s="8"/>
      <c r="P418" s="103"/>
      <c r="Q418" s="104"/>
      <c r="R418" s="103"/>
      <c r="S418" s="97"/>
      <c r="T418" s="89" t="s">
        <v>5587</v>
      </c>
      <c r="U418" s="8"/>
      <c r="V418" s="29"/>
    </row>
    <row r="419">
      <c r="A419" s="89"/>
      <c r="B419" s="106" t="s">
        <v>4016</v>
      </c>
      <c r="C419" s="107"/>
      <c r="D419" s="8" t="s">
        <v>6233</v>
      </c>
      <c r="E419" s="89" t="s">
        <v>4593</v>
      </c>
      <c r="F419" s="89">
        <v>3.0</v>
      </c>
      <c r="G419" s="87"/>
      <c r="H419" s="87">
        <v>400000.0</v>
      </c>
      <c r="I419" s="87">
        <v>276493.0</v>
      </c>
      <c r="J419" s="132">
        <f t="shared" si="3"/>
        <v>123507</v>
      </c>
      <c r="K419" s="91" t="s">
        <v>6234</v>
      </c>
      <c r="L419" s="8" t="s">
        <v>3306</v>
      </c>
      <c r="M419" s="8" t="s">
        <v>66</v>
      </c>
      <c r="N419" s="8" t="s">
        <v>66</v>
      </c>
      <c r="O419" s="8" t="s">
        <v>66</v>
      </c>
      <c r="P419" s="103"/>
      <c r="Q419" s="104"/>
      <c r="R419" s="103"/>
      <c r="S419" s="97"/>
      <c r="T419" s="106" t="s">
        <v>6235</v>
      </c>
      <c r="U419" s="8"/>
      <c r="V419" s="29"/>
    </row>
    <row r="420">
      <c r="A420" s="89"/>
      <c r="B420" s="106" t="s">
        <v>6236</v>
      </c>
      <c r="C420" s="107"/>
      <c r="D420" s="8" t="s">
        <v>6237</v>
      </c>
      <c r="E420" s="89" t="s">
        <v>4593</v>
      </c>
      <c r="F420" s="89">
        <v>3.0</v>
      </c>
      <c r="G420" s="87"/>
      <c r="H420" s="87">
        <v>435000.0</v>
      </c>
      <c r="I420" s="87">
        <v>350000.0</v>
      </c>
      <c r="J420" s="132">
        <f t="shared" si="3"/>
        <v>85000</v>
      </c>
      <c r="K420" s="91" t="s">
        <v>6238</v>
      </c>
      <c r="L420" s="8" t="s">
        <v>3851</v>
      </c>
      <c r="M420" s="8" t="s">
        <v>66</v>
      </c>
      <c r="N420" s="8" t="s">
        <v>66</v>
      </c>
      <c r="O420" s="8" t="s">
        <v>66</v>
      </c>
      <c r="P420" s="103"/>
      <c r="Q420" s="104"/>
      <c r="R420" s="103"/>
      <c r="S420" s="97"/>
      <c r="T420" s="89"/>
      <c r="U420" s="8"/>
      <c r="V420" s="29"/>
    </row>
    <row r="421">
      <c r="A421" s="89"/>
      <c r="B421" s="106" t="s">
        <v>6239</v>
      </c>
      <c r="C421" s="107"/>
      <c r="D421" s="8" t="s">
        <v>6240</v>
      </c>
      <c r="E421" s="89" t="s">
        <v>3307</v>
      </c>
      <c r="F421" s="89">
        <v>4.5</v>
      </c>
      <c r="G421" s="87"/>
      <c r="H421" s="87">
        <v>785000.0</v>
      </c>
      <c r="I421" s="87">
        <v>648208.0</v>
      </c>
      <c r="J421" s="132">
        <f t="shared" si="3"/>
        <v>136792</v>
      </c>
      <c r="K421" s="91" t="s">
        <v>6241</v>
      </c>
      <c r="L421" s="8" t="s">
        <v>3306</v>
      </c>
      <c r="M421" s="8" t="s">
        <v>66</v>
      </c>
      <c r="N421" s="8"/>
      <c r="O421" s="8"/>
      <c r="P421" s="103"/>
      <c r="Q421" s="104"/>
      <c r="R421" s="103"/>
      <c r="S421" s="97"/>
      <c r="T421" s="89" t="s">
        <v>5495</v>
      </c>
      <c r="U421" s="8"/>
      <c r="V421" s="29"/>
    </row>
    <row r="422">
      <c r="A422" s="89"/>
      <c r="B422" s="106" t="s">
        <v>6242</v>
      </c>
      <c r="C422" s="107"/>
      <c r="D422" s="8" t="s">
        <v>6243</v>
      </c>
      <c r="E422" s="89" t="s">
        <v>6108</v>
      </c>
      <c r="F422" s="89">
        <v>3.6</v>
      </c>
      <c r="G422" s="87"/>
      <c r="H422" s="87">
        <v>695000.0</v>
      </c>
      <c r="I422" s="87">
        <v>617300.0</v>
      </c>
      <c r="J422" s="132">
        <f t="shared" si="3"/>
        <v>77700</v>
      </c>
      <c r="K422" s="91" t="s">
        <v>6244</v>
      </c>
      <c r="L422" s="8" t="s">
        <v>3306</v>
      </c>
      <c r="M422" s="8" t="s">
        <v>66</v>
      </c>
      <c r="N422" s="8"/>
      <c r="O422" s="8"/>
      <c r="P422" s="103"/>
      <c r="Q422" s="104"/>
      <c r="R422" s="103"/>
      <c r="S422" s="97"/>
      <c r="T422" s="89" t="s">
        <v>5733</v>
      </c>
      <c r="U422" s="8"/>
      <c r="V422" s="29"/>
    </row>
    <row r="423">
      <c r="A423" s="89"/>
      <c r="B423" s="106" t="s">
        <v>6245</v>
      </c>
      <c r="C423" s="107"/>
      <c r="D423" s="8" t="s">
        <v>6246</v>
      </c>
      <c r="E423" s="89" t="s">
        <v>4593</v>
      </c>
      <c r="F423" s="89">
        <v>2.87</v>
      </c>
      <c r="G423" s="87"/>
      <c r="H423" s="87">
        <v>715000.0</v>
      </c>
      <c r="I423" s="87">
        <v>648000.0</v>
      </c>
      <c r="J423" s="132">
        <f t="shared" si="3"/>
        <v>67000</v>
      </c>
      <c r="K423" s="91" t="s">
        <v>6247</v>
      </c>
      <c r="L423" s="8" t="s">
        <v>3306</v>
      </c>
      <c r="M423" s="8" t="s">
        <v>66</v>
      </c>
      <c r="N423" s="8" t="s">
        <v>66</v>
      </c>
      <c r="O423" s="8" t="s">
        <v>66</v>
      </c>
      <c r="P423" s="103"/>
      <c r="Q423" s="104"/>
      <c r="R423" s="103"/>
      <c r="S423" s="97"/>
      <c r="T423" s="8"/>
      <c r="U423" s="8"/>
      <c r="V423" s="29"/>
    </row>
    <row r="424">
      <c r="A424" s="89"/>
      <c r="B424" s="106" t="s">
        <v>6248</v>
      </c>
      <c r="C424" s="107"/>
      <c r="D424" s="8" t="s">
        <v>6249</v>
      </c>
      <c r="E424" s="89" t="s">
        <v>3307</v>
      </c>
      <c r="F424" s="89">
        <v>3.0</v>
      </c>
      <c r="G424" s="87"/>
      <c r="H424" s="87">
        <v>445000.0</v>
      </c>
      <c r="I424" s="87">
        <v>401071.0</v>
      </c>
      <c r="J424" s="132">
        <f t="shared" si="3"/>
        <v>43929</v>
      </c>
      <c r="K424" s="91"/>
      <c r="M424" s="8" t="s">
        <v>66</v>
      </c>
      <c r="N424" s="8" t="s">
        <v>66</v>
      </c>
      <c r="O424" s="8" t="s">
        <v>66</v>
      </c>
      <c r="P424" s="103"/>
      <c r="Q424" s="104"/>
      <c r="R424" s="103"/>
      <c r="S424" s="97"/>
      <c r="T424" s="8"/>
      <c r="U424" s="8"/>
      <c r="V424" s="29"/>
    </row>
    <row r="425">
      <c r="A425" s="89"/>
      <c r="B425" s="106" t="s">
        <v>6250</v>
      </c>
      <c r="C425" s="107"/>
      <c r="D425" s="8" t="s">
        <v>6251</v>
      </c>
      <c r="E425" s="89" t="s">
        <v>4593</v>
      </c>
      <c r="F425" s="89">
        <v>2.5</v>
      </c>
      <c r="G425" s="87"/>
      <c r="H425" s="87">
        <v>425000.0</v>
      </c>
      <c r="I425" s="87">
        <v>393292.0</v>
      </c>
      <c r="J425" s="132">
        <f t="shared" si="3"/>
        <v>31708</v>
      </c>
      <c r="K425" s="91" t="s">
        <v>6252</v>
      </c>
      <c r="L425" s="8" t="s">
        <v>3306</v>
      </c>
      <c r="M425" s="8" t="s">
        <v>66</v>
      </c>
      <c r="N425" s="8" t="s">
        <v>66</v>
      </c>
      <c r="O425" s="8" t="s">
        <v>66</v>
      </c>
      <c r="P425" s="103"/>
      <c r="Q425" s="104"/>
      <c r="R425" s="103"/>
      <c r="S425" s="97"/>
      <c r="T425" s="8"/>
      <c r="U425" s="8"/>
      <c r="V425" s="29"/>
    </row>
    <row r="426">
      <c r="A426" s="89"/>
      <c r="B426" s="106" t="s">
        <v>3739</v>
      </c>
      <c r="C426" s="107"/>
      <c r="D426" s="8" t="s">
        <v>6253</v>
      </c>
      <c r="E426" s="89" t="s">
        <v>3940</v>
      </c>
      <c r="F426" s="89">
        <v>2.8</v>
      </c>
      <c r="G426" s="87"/>
      <c r="H426" s="87">
        <v>425000.0</v>
      </c>
      <c r="I426" s="87">
        <v>353463.0</v>
      </c>
      <c r="J426" s="132">
        <f t="shared" si="3"/>
        <v>71537</v>
      </c>
      <c r="K426" s="91" t="s">
        <v>6254</v>
      </c>
      <c r="L426" s="8" t="s">
        <v>3306</v>
      </c>
      <c r="M426" s="8" t="s">
        <v>66</v>
      </c>
      <c r="N426" s="8" t="s">
        <v>66</v>
      </c>
      <c r="O426" s="8" t="s">
        <v>66</v>
      </c>
      <c r="P426" s="103"/>
      <c r="Q426" s="104"/>
      <c r="R426" s="103"/>
      <c r="S426" s="97"/>
      <c r="T426" s="8" t="s">
        <v>5556</v>
      </c>
      <c r="U426" s="8"/>
      <c r="V426" s="29"/>
    </row>
    <row r="427">
      <c r="A427" s="89"/>
      <c r="B427" s="106" t="s">
        <v>6255</v>
      </c>
      <c r="C427" s="107"/>
      <c r="D427" s="8" t="s">
        <v>6256</v>
      </c>
      <c r="E427" s="89" t="s">
        <v>6258</v>
      </c>
      <c r="F427" s="89">
        <v>3.84</v>
      </c>
      <c r="G427" s="87"/>
      <c r="H427" s="87">
        <v>510000.0</v>
      </c>
      <c r="I427" s="87">
        <v>502177.0</v>
      </c>
      <c r="J427" s="132">
        <f t="shared" si="3"/>
        <v>7823</v>
      </c>
      <c r="K427" s="91" t="s">
        <v>6257</v>
      </c>
      <c r="L427" s="8" t="s">
        <v>3306</v>
      </c>
      <c r="M427" s="8" t="s">
        <v>66</v>
      </c>
      <c r="N427" s="8" t="s">
        <v>66</v>
      </c>
      <c r="O427" s="8" t="s">
        <v>66</v>
      </c>
      <c r="P427" s="103"/>
      <c r="Q427" s="104"/>
      <c r="R427" s="103"/>
      <c r="S427" s="97"/>
      <c r="T427" s="8" t="s">
        <v>6259</v>
      </c>
      <c r="U427" s="8"/>
      <c r="V427" s="29"/>
    </row>
    <row r="428">
      <c r="A428" s="89"/>
      <c r="B428" s="106" t="s">
        <v>6260</v>
      </c>
      <c r="C428" s="107"/>
      <c r="D428" s="8" t="s">
        <v>6261</v>
      </c>
      <c r="E428" s="89" t="s">
        <v>3307</v>
      </c>
      <c r="F428" s="89">
        <v>3.0</v>
      </c>
      <c r="G428" s="87"/>
      <c r="H428" s="87">
        <v>370000.0</v>
      </c>
      <c r="I428" s="87">
        <v>310000.0</v>
      </c>
      <c r="J428" s="132">
        <f t="shared" si="3"/>
        <v>60000</v>
      </c>
      <c r="K428" s="91" t="s">
        <v>6262</v>
      </c>
      <c r="L428" s="8" t="s">
        <v>3306</v>
      </c>
      <c r="M428" s="8" t="s">
        <v>66</v>
      </c>
      <c r="N428" s="8"/>
      <c r="O428" s="8"/>
      <c r="P428" s="103"/>
      <c r="Q428" s="104"/>
      <c r="R428" s="103"/>
      <c r="S428" s="97"/>
      <c r="T428" s="8" t="s">
        <v>5536</v>
      </c>
      <c r="U428" s="8" t="s">
        <v>6263</v>
      </c>
      <c r="V428" s="29" t="s">
        <v>6264</v>
      </c>
    </row>
    <row r="429">
      <c r="A429" s="89"/>
      <c r="B429" s="106" t="s">
        <v>6265</v>
      </c>
      <c r="C429" s="107"/>
      <c r="D429" s="8" t="s">
        <v>6266</v>
      </c>
      <c r="E429" s="89" t="s">
        <v>4593</v>
      </c>
      <c r="F429" s="89">
        <v>2.8</v>
      </c>
      <c r="G429" s="87"/>
      <c r="H429" s="87">
        <v>445000.0</v>
      </c>
      <c r="I429" s="87">
        <v>373420.0</v>
      </c>
      <c r="J429" s="132">
        <f t="shared" si="3"/>
        <v>71580</v>
      </c>
      <c r="K429" s="91" t="s">
        <v>6267</v>
      </c>
      <c r="L429" s="8" t="s">
        <v>3306</v>
      </c>
      <c r="M429" s="8" t="s">
        <v>66</v>
      </c>
      <c r="N429" s="8" t="s">
        <v>66</v>
      </c>
      <c r="O429" s="8" t="s">
        <v>66</v>
      </c>
      <c r="P429" s="103"/>
      <c r="Q429" s="104"/>
      <c r="R429" s="103"/>
      <c r="S429" s="97"/>
      <c r="T429" s="8" t="s">
        <v>5548</v>
      </c>
      <c r="U429" s="8" t="s">
        <v>66</v>
      </c>
      <c r="V429" s="91" t="s">
        <v>3174</v>
      </c>
    </row>
    <row r="430">
      <c r="A430" s="89"/>
      <c r="B430" s="106" t="s">
        <v>3329</v>
      </c>
      <c r="C430" s="107"/>
      <c r="D430" s="8" t="s">
        <v>6268</v>
      </c>
      <c r="E430" s="89" t="s">
        <v>6108</v>
      </c>
      <c r="F430" s="89">
        <v>4.99</v>
      </c>
      <c r="G430" s="87"/>
      <c r="H430" s="87">
        <v>635000.0</v>
      </c>
      <c r="I430" s="87">
        <v>614354.0</v>
      </c>
      <c r="J430" s="132">
        <f t="shared" si="3"/>
        <v>20646</v>
      </c>
      <c r="K430" s="91" t="s">
        <v>6269</v>
      </c>
      <c r="L430" s="8" t="s">
        <v>3306</v>
      </c>
      <c r="M430" s="8" t="s">
        <v>66</v>
      </c>
      <c r="N430" s="8" t="s">
        <v>66</v>
      </c>
      <c r="O430" s="8" t="s">
        <v>66</v>
      </c>
      <c r="P430" s="103"/>
      <c r="Q430" s="104"/>
      <c r="R430" s="103"/>
      <c r="S430" s="97"/>
      <c r="T430" s="89" t="s">
        <v>6270</v>
      </c>
      <c r="U430" s="8" t="s">
        <v>6263</v>
      </c>
      <c r="V430" s="29" t="s">
        <v>6271</v>
      </c>
    </row>
    <row r="431">
      <c r="A431" s="89"/>
      <c r="B431" s="106" t="s">
        <v>6272</v>
      </c>
      <c r="C431" s="93" t="s">
        <v>6273</v>
      </c>
      <c r="D431" s="8" t="s">
        <v>6274</v>
      </c>
      <c r="E431" s="89" t="s">
        <v>3940</v>
      </c>
      <c r="F431" s="89">
        <v>3.6</v>
      </c>
      <c r="G431" s="87"/>
      <c r="H431" s="87">
        <v>390000.0</v>
      </c>
      <c r="I431" s="87">
        <v>368300.0</v>
      </c>
      <c r="J431" s="132">
        <f t="shared" si="3"/>
        <v>21700</v>
      </c>
      <c r="K431" s="91" t="s">
        <v>6275</v>
      </c>
      <c r="L431" s="8" t="s">
        <v>3851</v>
      </c>
      <c r="M431" s="8" t="s">
        <v>66</v>
      </c>
      <c r="N431" s="8" t="s">
        <v>66</v>
      </c>
      <c r="O431" s="8" t="s">
        <v>66</v>
      </c>
      <c r="P431" s="85">
        <v>3.0</v>
      </c>
      <c r="Q431" s="86">
        <v>2.0</v>
      </c>
      <c r="R431" s="85">
        <v>1330.0</v>
      </c>
      <c r="S431" s="97"/>
      <c r="T431" s="89" t="s">
        <v>5799</v>
      </c>
      <c r="U431" s="8" t="s">
        <v>66</v>
      </c>
      <c r="V431" s="29" t="s">
        <v>6276</v>
      </c>
    </row>
    <row r="432">
      <c r="A432" s="89"/>
      <c r="B432" s="106" t="s">
        <v>6277</v>
      </c>
      <c r="C432" s="107"/>
      <c r="D432" s="8" t="s">
        <v>6278</v>
      </c>
      <c r="E432" s="89" t="s">
        <v>4593</v>
      </c>
      <c r="F432" s="89">
        <v>2.5</v>
      </c>
      <c r="G432" s="87"/>
      <c r="H432" s="87">
        <v>475000.0</v>
      </c>
      <c r="I432" s="87">
        <v>395000.0</v>
      </c>
      <c r="J432" s="132">
        <f t="shared" si="3"/>
        <v>80000</v>
      </c>
      <c r="K432" s="91" t="s">
        <v>6279</v>
      </c>
      <c r="L432" s="8" t="s">
        <v>3306</v>
      </c>
      <c r="M432" s="8" t="s">
        <v>66</v>
      </c>
      <c r="N432" s="8" t="s">
        <v>66</v>
      </c>
      <c r="O432" s="8" t="s">
        <v>66</v>
      </c>
      <c r="P432" s="103"/>
      <c r="Q432" s="104"/>
      <c r="R432" s="103"/>
      <c r="S432" s="97"/>
      <c r="T432" s="89" t="s">
        <v>6280</v>
      </c>
      <c r="V432" s="41"/>
    </row>
    <row r="433">
      <c r="A433" s="89"/>
      <c r="B433" s="106" t="s">
        <v>6281</v>
      </c>
      <c r="C433" s="107"/>
      <c r="D433" s="8" t="s">
        <v>6282</v>
      </c>
      <c r="E433" s="89" t="s">
        <v>4593</v>
      </c>
      <c r="F433" s="89">
        <v>3.37</v>
      </c>
      <c r="G433" s="87"/>
      <c r="H433" s="87">
        <v>315000.0</v>
      </c>
      <c r="I433" s="87">
        <v>284764.0</v>
      </c>
      <c r="J433" s="132">
        <f t="shared" si="3"/>
        <v>30236</v>
      </c>
      <c r="K433" s="91" t="s">
        <v>6283</v>
      </c>
      <c r="L433" s="8" t="s">
        <v>3306</v>
      </c>
      <c r="M433" s="8" t="s">
        <v>66</v>
      </c>
      <c r="N433" s="8" t="s">
        <v>66</v>
      </c>
      <c r="O433" s="8" t="s">
        <v>66</v>
      </c>
      <c r="P433" s="103"/>
      <c r="Q433" s="104"/>
      <c r="R433" s="103"/>
      <c r="S433" s="97"/>
      <c r="V433" s="41"/>
    </row>
    <row r="434">
      <c r="A434" s="89"/>
      <c r="B434" s="106" t="s">
        <v>6284</v>
      </c>
      <c r="C434" s="107"/>
      <c r="D434" s="8" t="s">
        <v>6285</v>
      </c>
      <c r="E434" s="89" t="s">
        <v>3693</v>
      </c>
      <c r="F434" s="89">
        <v>3.5</v>
      </c>
      <c r="G434" s="87"/>
      <c r="H434" s="87">
        <v>475000.0</v>
      </c>
      <c r="I434" s="87">
        <v>444581.0</v>
      </c>
      <c r="J434" s="132">
        <f t="shared" si="3"/>
        <v>30419</v>
      </c>
      <c r="K434" s="91" t="s">
        <v>6286</v>
      </c>
      <c r="L434" s="8" t="s">
        <v>3306</v>
      </c>
      <c r="M434" s="8" t="s">
        <v>66</v>
      </c>
      <c r="N434" s="8"/>
      <c r="O434" s="8"/>
      <c r="P434" s="103"/>
      <c r="Q434" s="104"/>
      <c r="R434" s="103"/>
      <c r="S434" s="97"/>
      <c r="V434" s="41"/>
    </row>
    <row r="435">
      <c r="A435" s="89"/>
      <c r="B435" s="106" t="s">
        <v>6287</v>
      </c>
      <c r="C435" s="107"/>
      <c r="D435" s="8" t="s">
        <v>6288</v>
      </c>
      <c r="E435" s="89" t="s">
        <v>4593</v>
      </c>
      <c r="F435" s="89">
        <v>3.25</v>
      </c>
      <c r="G435" s="87"/>
      <c r="H435" s="87">
        <v>410000.0</v>
      </c>
      <c r="I435" s="87">
        <v>388000.0</v>
      </c>
      <c r="J435" s="132">
        <f t="shared" si="3"/>
        <v>22000</v>
      </c>
      <c r="K435" s="91" t="s">
        <v>6289</v>
      </c>
      <c r="L435" s="8" t="s">
        <v>3306</v>
      </c>
      <c r="M435" s="8" t="s">
        <v>66</v>
      </c>
      <c r="N435" s="8"/>
      <c r="O435" s="8"/>
      <c r="P435" s="103"/>
      <c r="Q435" s="104"/>
      <c r="R435" s="103"/>
      <c r="S435" s="97"/>
      <c r="V435" s="41"/>
    </row>
    <row r="436">
      <c r="A436" s="89"/>
      <c r="B436" s="106" t="s">
        <v>6290</v>
      </c>
      <c r="C436" s="107"/>
      <c r="D436" s="8" t="s">
        <v>6291</v>
      </c>
      <c r="E436" s="89" t="s">
        <v>3693</v>
      </c>
      <c r="F436" s="89">
        <v>3.37</v>
      </c>
      <c r="G436" s="87"/>
      <c r="H436" s="87">
        <v>398000.0</v>
      </c>
      <c r="I436" s="87">
        <v>373238.0</v>
      </c>
      <c r="J436" s="132">
        <f t="shared" si="3"/>
        <v>24762</v>
      </c>
      <c r="K436" s="91" t="s">
        <v>6292</v>
      </c>
      <c r="L436" s="8" t="s">
        <v>3306</v>
      </c>
      <c r="M436" s="8" t="s">
        <v>66</v>
      </c>
      <c r="N436" s="8"/>
      <c r="O436" s="8"/>
      <c r="P436" s="103"/>
      <c r="Q436" s="104"/>
      <c r="R436" s="103"/>
      <c r="S436" s="97"/>
      <c r="V436" s="41"/>
    </row>
    <row r="437">
      <c r="A437" s="89"/>
      <c r="B437" s="106" t="s">
        <v>6293</v>
      </c>
      <c r="C437" s="107"/>
      <c r="D437" s="8" t="s">
        <v>6294</v>
      </c>
      <c r="E437" s="89" t="s">
        <v>4593</v>
      </c>
      <c r="F437" s="89">
        <v>2.25</v>
      </c>
      <c r="G437" s="87"/>
      <c r="H437" s="87">
        <v>415000.0</v>
      </c>
      <c r="I437" s="87">
        <v>329795.0</v>
      </c>
      <c r="J437" s="132">
        <f t="shared" si="3"/>
        <v>85205</v>
      </c>
      <c r="K437" s="91" t="s">
        <v>6295</v>
      </c>
      <c r="L437" s="8" t="s">
        <v>3306</v>
      </c>
      <c r="M437" s="8" t="s">
        <v>66</v>
      </c>
      <c r="N437" s="8" t="s">
        <v>66</v>
      </c>
      <c r="O437" s="8" t="s">
        <v>66</v>
      </c>
      <c r="P437" s="103"/>
      <c r="Q437" s="104"/>
      <c r="R437" s="103"/>
      <c r="S437" s="97"/>
      <c r="V437" s="41"/>
    </row>
    <row r="438">
      <c r="A438" s="89"/>
      <c r="B438" s="106" t="s">
        <v>6296</v>
      </c>
      <c r="C438" s="107"/>
      <c r="D438" s="8" t="s">
        <v>6297</v>
      </c>
      <c r="E438" s="89" t="s">
        <v>4593</v>
      </c>
      <c r="F438" s="89">
        <v>3.62</v>
      </c>
      <c r="G438" s="87"/>
      <c r="H438" s="87">
        <v>420000.0</v>
      </c>
      <c r="I438" s="87">
        <v>399698.0</v>
      </c>
      <c r="J438" s="132">
        <f t="shared" si="3"/>
        <v>20302</v>
      </c>
      <c r="K438" s="91" t="s">
        <v>6298</v>
      </c>
      <c r="L438" s="8" t="s">
        <v>3851</v>
      </c>
      <c r="M438" s="8" t="s">
        <v>66</v>
      </c>
      <c r="N438" s="8" t="s">
        <v>66</v>
      </c>
      <c r="O438" s="8" t="s">
        <v>66</v>
      </c>
      <c r="P438" s="103"/>
      <c r="Q438" s="104"/>
      <c r="R438" s="103"/>
      <c r="S438" s="97"/>
      <c r="T438" s="89" t="s">
        <v>6299</v>
      </c>
      <c r="U438" s="8" t="s">
        <v>66</v>
      </c>
      <c r="V438" s="29" t="s">
        <v>6300</v>
      </c>
    </row>
    <row r="439">
      <c r="A439" s="89"/>
      <c r="B439" s="106" t="s">
        <v>6301</v>
      </c>
      <c r="C439" s="107"/>
      <c r="D439" s="8" t="s">
        <v>6302</v>
      </c>
      <c r="E439" s="89" t="s">
        <v>6108</v>
      </c>
      <c r="F439" s="89">
        <v>5.5</v>
      </c>
      <c r="G439" s="87"/>
      <c r="H439" s="87">
        <v>325000.0</v>
      </c>
      <c r="I439" s="87">
        <v>321173.0</v>
      </c>
      <c r="J439" s="132">
        <f t="shared" si="3"/>
        <v>3827</v>
      </c>
      <c r="K439" s="91" t="s">
        <v>6303</v>
      </c>
      <c r="L439" s="8" t="s">
        <v>3306</v>
      </c>
      <c r="M439" s="8" t="s">
        <v>66</v>
      </c>
      <c r="N439" s="8"/>
      <c r="O439" s="8"/>
      <c r="P439" s="103"/>
      <c r="Q439" s="104"/>
      <c r="R439" s="103"/>
      <c r="S439" s="97"/>
      <c r="V439" s="41"/>
    </row>
    <row r="440">
      <c r="A440" s="89"/>
      <c r="B440" s="106" t="s">
        <v>6304</v>
      </c>
      <c r="C440" s="107"/>
      <c r="D440" s="8" t="s">
        <v>6305</v>
      </c>
      <c r="E440" s="89" t="s">
        <v>4593</v>
      </c>
      <c r="F440" s="89">
        <v>3.12</v>
      </c>
      <c r="G440" s="87"/>
      <c r="H440" s="87">
        <v>374750.0</v>
      </c>
      <c r="I440" s="87">
        <v>330000.0</v>
      </c>
      <c r="J440" s="132">
        <f t="shared" si="3"/>
        <v>44750</v>
      </c>
      <c r="K440" s="91" t="s">
        <v>6306</v>
      </c>
      <c r="L440" s="8" t="s">
        <v>3306</v>
      </c>
      <c r="M440" s="8" t="s">
        <v>66</v>
      </c>
      <c r="N440" s="8"/>
      <c r="O440" s="8"/>
      <c r="P440" s="103"/>
      <c r="Q440" s="104"/>
      <c r="R440" s="103"/>
      <c r="S440" s="97"/>
      <c r="V440" s="41"/>
    </row>
    <row r="441">
      <c r="A441" s="89"/>
      <c r="B441" s="106" t="s">
        <v>6307</v>
      </c>
      <c r="C441" s="107"/>
      <c r="D441" s="8" t="s">
        <v>6308</v>
      </c>
      <c r="E441" s="89" t="s">
        <v>4593</v>
      </c>
      <c r="F441" s="89">
        <v>2.37</v>
      </c>
      <c r="G441" s="87"/>
      <c r="H441" s="87">
        <v>370000.0</v>
      </c>
      <c r="I441" s="87">
        <v>326957.0</v>
      </c>
      <c r="J441" s="132">
        <f t="shared" si="3"/>
        <v>43043</v>
      </c>
      <c r="K441" s="91" t="s">
        <v>6309</v>
      </c>
      <c r="L441" s="8" t="s">
        <v>3306</v>
      </c>
      <c r="M441" s="8" t="s">
        <v>66</v>
      </c>
      <c r="N441" s="8" t="s">
        <v>66</v>
      </c>
      <c r="O441" s="8" t="s">
        <v>66</v>
      </c>
      <c r="P441" s="103"/>
      <c r="Q441" s="104"/>
      <c r="R441" s="103"/>
      <c r="S441" s="97"/>
      <c r="V441" s="41"/>
    </row>
    <row r="442">
      <c r="A442" s="89"/>
      <c r="B442" s="106" t="s">
        <v>6310</v>
      </c>
      <c r="C442" s="93" t="s">
        <v>6311</v>
      </c>
      <c r="D442" s="8" t="s">
        <v>6312</v>
      </c>
      <c r="E442" s="89" t="s">
        <v>6108</v>
      </c>
      <c r="F442" s="89">
        <v>5.38</v>
      </c>
      <c r="G442" s="87"/>
      <c r="H442" s="87">
        <v>417000.0</v>
      </c>
      <c r="I442" s="87">
        <v>413159.0</v>
      </c>
      <c r="J442" s="132">
        <f t="shared" si="3"/>
        <v>3841</v>
      </c>
      <c r="K442" s="91" t="s">
        <v>6313</v>
      </c>
      <c r="L442" s="8" t="s">
        <v>3851</v>
      </c>
      <c r="M442" s="8" t="s">
        <v>66</v>
      </c>
      <c r="N442" s="8" t="s">
        <v>66</v>
      </c>
      <c r="O442" s="8" t="s">
        <v>66</v>
      </c>
      <c r="P442" s="85">
        <v>4.0</v>
      </c>
      <c r="Q442" s="86">
        <v>2.0</v>
      </c>
      <c r="R442" s="85">
        <v>1508.0</v>
      </c>
      <c r="S442" s="97"/>
      <c r="V442" s="41"/>
    </row>
    <row r="443">
      <c r="A443" s="89"/>
      <c r="B443" s="106" t="s">
        <v>6284</v>
      </c>
      <c r="C443" s="107"/>
      <c r="D443" s="8" t="s">
        <v>6314</v>
      </c>
      <c r="E443" s="89" t="s">
        <v>4593</v>
      </c>
      <c r="F443" s="89">
        <v>2.25</v>
      </c>
      <c r="G443" s="87"/>
      <c r="H443" s="87">
        <v>410000.0</v>
      </c>
      <c r="I443" s="87">
        <v>319986.0</v>
      </c>
      <c r="J443" s="132">
        <f t="shared" si="3"/>
        <v>90014</v>
      </c>
      <c r="K443" s="91" t="s">
        <v>6315</v>
      </c>
      <c r="L443" s="8" t="s">
        <v>3306</v>
      </c>
      <c r="M443" s="8" t="s">
        <v>66</v>
      </c>
      <c r="N443" s="8" t="s">
        <v>66</v>
      </c>
      <c r="O443" s="8" t="s">
        <v>66</v>
      </c>
      <c r="P443" s="103"/>
      <c r="Q443" s="104"/>
      <c r="R443" s="103"/>
      <c r="S443" s="97"/>
      <c r="V443" s="41"/>
    </row>
    <row r="444">
      <c r="A444" s="89"/>
      <c r="B444" s="106" t="s">
        <v>6316</v>
      </c>
      <c r="C444" s="107"/>
      <c r="D444" s="8" t="s">
        <v>6317</v>
      </c>
      <c r="E444" s="89" t="s">
        <v>4593</v>
      </c>
      <c r="F444" s="89">
        <v>2.25</v>
      </c>
      <c r="G444" s="87"/>
      <c r="H444" s="87">
        <v>475000.0</v>
      </c>
      <c r="I444" s="87">
        <v>378292.0</v>
      </c>
      <c r="J444" s="132">
        <f t="shared" si="3"/>
        <v>96708</v>
      </c>
      <c r="K444" s="91" t="s">
        <v>6318</v>
      </c>
      <c r="L444" s="8" t="s">
        <v>3306</v>
      </c>
      <c r="M444" s="8" t="s">
        <v>66</v>
      </c>
      <c r="N444" s="8" t="s">
        <v>66</v>
      </c>
      <c r="O444" s="8" t="s">
        <v>66</v>
      </c>
      <c r="P444" s="103"/>
      <c r="Q444" s="104"/>
      <c r="R444" s="103"/>
      <c r="S444" s="97"/>
      <c r="V444" s="41"/>
    </row>
    <row r="445">
      <c r="A445" s="89"/>
      <c r="B445" s="106" t="s">
        <v>6319</v>
      </c>
      <c r="C445" s="107"/>
      <c r="D445" s="8" t="s">
        <v>6320</v>
      </c>
      <c r="E445" s="89" t="s">
        <v>4593</v>
      </c>
      <c r="F445" s="89">
        <v>2.5</v>
      </c>
      <c r="G445" s="87"/>
      <c r="H445" s="87">
        <v>525000.0</v>
      </c>
      <c r="I445" s="87">
        <v>427286.0</v>
      </c>
      <c r="J445" s="132">
        <f t="shared" si="3"/>
        <v>97714</v>
      </c>
      <c r="K445" s="91" t="s">
        <v>6321</v>
      </c>
      <c r="L445" s="8" t="s">
        <v>3306</v>
      </c>
      <c r="M445" s="8" t="s">
        <v>66</v>
      </c>
      <c r="N445" s="8" t="s">
        <v>66</v>
      </c>
      <c r="O445" s="8" t="s">
        <v>66</v>
      </c>
      <c r="P445" s="103"/>
      <c r="Q445" s="104"/>
      <c r="R445" s="103"/>
      <c r="S445" s="97"/>
      <c r="V445" s="41"/>
    </row>
    <row r="446">
      <c r="A446" s="89"/>
      <c r="B446" s="106" t="s">
        <v>6322</v>
      </c>
      <c r="C446" s="107"/>
      <c r="D446" s="8" t="s">
        <v>6323</v>
      </c>
      <c r="E446" s="89" t="s">
        <v>4593</v>
      </c>
      <c r="F446" s="89">
        <v>2.75</v>
      </c>
      <c r="G446" s="87"/>
      <c r="H446" s="87">
        <v>425000.0</v>
      </c>
      <c r="I446" s="87">
        <v>334137.0</v>
      </c>
      <c r="J446" s="132">
        <f t="shared" si="3"/>
        <v>90863</v>
      </c>
      <c r="K446" s="91" t="s">
        <v>6324</v>
      </c>
      <c r="L446" s="8" t="s">
        <v>3306</v>
      </c>
      <c r="M446" s="8" t="s">
        <v>66</v>
      </c>
      <c r="N446" s="8"/>
      <c r="O446" s="8"/>
      <c r="P446" s="103"/>
      <c r="Q446" s="104"/>
      <c r="R446" s="103"/>
      <c r="S446" s="97"/>
      <c r="V446" s="41"/>
    </row>
    <row r="447">
      <c r="A447" s="89"/>
      <c r="B447" s="106" t="s">
        <v>4246</v>
      </c>
      <c r="C447" s="107"/>
      <c r="D447" s="8" t="s">
        <v>6325</v>
      </c>
      <c r="E447" s="89" t="s">
        <v>4593</v>
      </c>
      <c r="F447" s="89">
        <v>2.75</v>
      </c>
      <c r="G447" s="87"/>
      <c r="H447" s="87">
        <v>485000.0</v>
      </c>
      <c r="I447" s="87">
        <v>392000.0</v>
      </c>
      <c r="J447" s="132">
        <f t="shared" si="3"/>
        <v>93000</v>
      </c>
      <c r="K447" s="91" t="s">
        <v>6326</v>
      </c>
      <c r="L447" s="8" t="s">
        <v>3306</v>
      </c>
      <c r="M447" s="8" t="s">
        <v>66</v>
      </c>
      <c r="N447" s="8" t="s">
        <v>66</v>
      </c>
      <c r="O447" s="8" t="s">
        <v>66</v>
      </c>
      <c r="P447" s="103"/>
      <c r="Q447" s="104"/>
      <c r="R447" s="103"/>
      <c r="S447" s="97"/>
      <c r="V447" s="41"/>
    </row>
    <row r="448">
      <c r="A448" s="89"/>
      <c r="B448" s="106" t="s">
        <v>6327</v>
      </c>
      <c r="C448" s="107"/>
      <c r="D448" s="8" t="s">
        <v>6328</v>
      </c>
      <c r="E448" s="89" t="s">
        <v>4593</v>
      </c>
      <c r="F448" s="89">
        <v>2.5</v>
      </c>
      <c r="G448" s="87"/>
      <c r="H448" s="87">
        <v>419000.0</v>
      </c>
      <c r="I448" s="87">
        <v>325000.0</v>
      </c>
      <c r="J448" s="132">
        <f t="shared" si="3"/>
        <v>94000</v>
      </c>
      <c r="K448" s="91" t="s">
        <v>6329</v>
      </c>
      <c r="L448" s="8" t="s">
        <v>3306</v>
      </c>
      <c r="M448" s="8" t="s">
        <v>66</v>
      </c>
      <c r="N448" s="8" t="s">
        <v>66</v>
      </c>
      <c r="O448" s="8" t="s">
        <v>66</v>
      </c>
      <c r="P448" s="103"/>
      <c r="Q448" s="104"/>
      <c r="R448" s="103"/>
      <c r="S448" s="97"/>
      <c r="V448" s="41"/>
    </row>
    <row r="449">
      <c r="A449" s="89"/>
      <c r="B449" s="106" t="s">
        <v>5804</v>
      </c>
      <c r="C449" s="107"/>
      <c r="D449" s="8" t="s">
        <v>6330</v>
      </c>
      <c r="E449" s="89" t="s">
        <v>4593</v>
      </c>
      <c r="F449" s="89">
        <v>2.75</v>
      </c>
      <c r="G449" s="87"/>
      <c r="H449" s="87">
        <v>330000.0</v>
      </c>
      <c r="I449" s="87">
        <v>268348.0</v>
      </c>
      <c r="J449" s="132">
        <f t="shared" si="3"/>
        <v>61652</v>
      </c>
      <c r="K449" s="91" t="s">
        <v>6331</v>
      </c>
      <c r="L449" s="8" t="s">
        <v>3306</v>
      </c>
      <c r="M449" s="8" t="s">
        <v>66</v>
      </c>
      <c r="N449" s="8" t="s">
        <v>66</v>
      </c>
      <c r="O449" s="8" t="s">
        <v>66</v>
      </c>
      <c r="P449" s="103"/>
      <c r="Q449" s="104"/>
      <c r="R449" s="103"/>
      <c r="S449" s="97"/>
      <c r="V449" s="41"/>
    </row>
    <row r="450">
      <c r="A450" s="89"/>
      <c r="B450" s="106" t="s">
        <v>6332</v>
      </c>
      <c r="C450" s="93" t="s">
        <v>6333</v>
      </c>
      <c r="D450" s="8" t="s">
        <v>6334</v>
      </c>
      <c r="E450" s="89" t="s">
        <v>6108</v>
      </c>
      <c r="F450" s="89">
        <v>4.75</v>
      </c>
      <c r="G450" s="87"/>
      <c r="H450" s="87">
        <v>370000.0</v>
      </c>
      <c r="I450" s="87">
        <v>324583.0</v>
      </c>
      <c r="J450" s="132">
        <f t="shared" si="3"/>
        <v>45417</v>
      </c>
      <c r="K450" s="91" t="s">
        <v>6335</v>
      </c>
      <c r="L450" s="8" t="s">
        <v>3851</v>
      </c>
      <c r="M450" s="8" t="s">
        <v>66</v>
      </c>
      <c r="N450" s="8" t="s">
        <v>66</v>
      </c>
      <c r="O450" s="8" t="s">
        <v>66</v>
      </c>
      <c r="P450" s="85">
        <v>4.0</v>
      </c>
      <c r="Q450" s="86">
        <v>2.0</v>
      </c>
      <c r="R450" s="85">
        <v>1714.0</v>
      </c>
      <c r="S450" s="97"/>
      <c r="V450" s="41"/>
    </row>
    <row r="451">
      <c r="A451" s="89"/>
      <c r="B451" s="106" t="s">
        <v>6336</v>
      </c>
      <c r="C451" s="107"/>
      <c r="D451" s="8" t="s">
        <v>6337</v>
      </c>
      <c r="E451" s="89" t="s">
        <v>4593</v>
      </c>
      <c r="F451" s="89">
        <v>3.6</v>
      </c>
      <c r="G451" s="87"/>
      <c r="H451" s="87">
        <v>499500.0</v>
      </c>
      <c r="I451" s="87">
        <v>480000.0</v>
      </c>
      <c r="J451" s="132">
        <f t="shared" si="3"/>
        <v>19500</v>
      </c>
      <c r="K451" s="91" t="s">
        <v>6338</v>
      </c>
      <c r="M451" s="8" t="s">
        <v>66</v>
      </c>
      <c r="N451" s="8" t="s">
        <v>66</v>
      </c>
      <c r="O451" s="8" t="s">
        <v>66</v>
      </c>
      <c r="P451" s="103"/>
      <c r="Q451" s="104"/>
      <c r="R451" s="103"/>
      <c r="S451" s="97"/>
      <c r="V451" s="41"/>
    </row>
    <row r="452">
      <c r="A452" s="89"/>
      <c r="B452" s="106" t="s">
        <v>6339</v>
      </c>
      <c r="C452" s="107"/>
      <c r="D452" s="8" t="s">
        <v>6340</v>
      </c>
      <c r="E452" s="89" t="s">
        <v>4593</v>
      </c>
      <c r="F452" s="89">
        <v>2.75</v>
      </c>
      <c r="G452" s="87"/>
      <c r="H452" s="87">
        <v>425000.0</v>
      </c>
      <c r="I452" s="87">
        <v>393755.0</v>
      </c>
      <c r="J452" s="132">
        <f t="shared" si="3"/>
        <v>31245</v>
      </c>
      <c r="K452" s="91" t="s">
        <v>6341</v>
      </c>
      <c r="L452" s="8" t="s">
        <v>3306</v>
      </c>
      <c r="M452" s="8" t="s">
        <v>66</v>
      </c>
      <c r="N452" s="8"/>
      <c r="O452" s="8"/>
      <c r="P452" s="103"/>
      <c r="Q452" s="104"/>
      <c r="R452" s="103"/>
      <c r="S452" s="97"/>
      <c r="V452" s="41"/>
    </row>
    <row r="453">
      <c r="A453" s="89"/>
      <c r="B453" s="8" t="s">
        <v>6342</v>
      </c>
      <c r="C453" s="107"/>
      <c r="D453" s="8" t="s">
        <v>6343</v>
      </c>
      <c r="E453" s="89" t="s">
        <v>4593</v>
      </c>
      <c r="F453" s="89">
        <v>3.0</v>
      </c>
      <c r="G453" s="87"/>
      <c r="H453" s="87">
        <v>385000.0</v>
      </c>
      <c r="I453" s="87">
        <v>366500.0</v>
      </c>
      <c r="J453" s="132">
        <f t="shared" si="3"/>
        <v>18500</v>
      </c>
      <c r="K453" s="91" t="s">
        <v>6344</v>
      </c>
      <c r="L453" s="8" t="s">
        <v>3558</v>
      </c>
      <c r="M453" s="8" t="s">
        <v>66</v>
      </c>
      <c r="N453" s="8" t="s">
        <v>66</v>
      </c>
      <c r="O453" s="8" t="s">
        <v>66</v>
      </c>
      <c r="P453" s="103"/>
      <c r="Q453" s="104"/>
      <c r="R453" s="103"/>
      <c r="S453" s="97"/>
      <c r="V453" s="41"/>
    </row>
    <row r="454">
      <c r="A454" s="89"/>
      <c r="B454" s="8" t="s">
        <v>3342</v>
      </c>
      <c r="C454" s="93" t="s">
        <v>6345</v>
      </c>
      <c r="D454" s="8" t="s">
        <v>6346</v>
      </c>
      <c r="E454" s="89" t="s">
        <v>3940</v>
      </c>
      <c r="F454" s="89">
        <v>2.87</v>
      </c>
      <c r="G454" s="87"/>
      <c r="H454" s="87">
        <v>429000.0</v>
      </c>
      <c r="I454" s="87">
        <v>387000.0</v>
      </c>
      <c r="J454" s="132">
        <f t="shared" si="3"/>
        <v>42000</v>
      </c>
      <c r="K454" s="91" t="s">
        <v>6347</v>
      </c>
      <c r="L454" s="8" t="s">
        <v>3314</v>
      </c>
      <c r="M454" s="8" t="s">
        <v>66</v>
      </c>
      <c r="N454" s="8" t="s">
        <v>66</v>
      </c>
      <c r="O454" s="8" t="s">
        <v>66</v>
      </c>
      <c r="P454" s="85">
        <v>4.0</v>
      </c>
      <c r="Q454" s="86">
        <v>3.0</v>
      </c>
      <c r="R454" s="85">
        <v>1914.0</v>
      </c>
      <c r="S454" s="97"/>
      <c r="V454" s="41"/>
    </row>
    <row r="455">
      <c r="A455" s="89"/>
      <c r="B455" s="8" t="s">
        <v>4428</v>
      </c>
      <c r="C455" s="107"/>
      <c r="D455" s="8" t="s">
        <v>6348</v>
      </c>
      <c r="E455" s="89" t="s">
        <v>6108</v>
      </c>
      <c r="F455" s="89">
        <v>2.87</v>
      </c>
      <c r="G455" s="87"/>
      <c r="H455" s="87">
        <v>389000.0</v>
      </c>
      <c r="I455" s="87">
        <v>357880.0</v>
      </c>
      <c r="J455" s="132">
        <f t="shared" si="3"/>
        <v>31120</v>
      </c>
      <c r="K455" s="91" t="s">
        <v>6349</v>
      </c>
      <c r="L455" s="8" t="s">
        <v>3306</v>
      </c>
      <c r="M455" s="8" t="s">
        <v>66</v>
      </c>
      <c r="N455" s="8"/>
      <c r="O455" s="8"/>
      <c r="P455" s="103"/>
      <c r="Q455" s="104"/>
      <c r="R455" s="103"/>
      <c r="S455" s="97"/>
      <c r="V455" s="41"/>
    </row>
    <row r="456">
      <c r="A456" s="89"/>
      <c r="B456" s="8" t="s">
        <v>6350</v>
      </c>
      <c r="C456" s="107"/>
      <c r="D456" s="8" t="s">
        <v>6351</v>
      </c>
      <c r="E456" s="89" t="s">
        <v>4593</v>
      </c>
      <c r="F456" s="89">
        <v>3.5</v>
      </c>
      <c r="G456" s="87"/>
      <c r="H456" s="87">
        <v>520000.0</v>
      </c>
      <c r="I456" s="87">
        <v>509000.0</v>
      </c>
      <c r="J456" s="132">
        <f t="shared" si="3"/>
        <v>11000</v>
      </c>
      <c r="K456" s="91" t="s">
        <v>6352</v>
      </c>
      <c r="L456" s="8" t="s">
        <v>3314</v>
      </c>
      <c r="M456" s="8" t="s">
        <v>66</v>
      </c>
      <c r="N456" s="8"/>
      <c r="O456" s="8"/>
      <c r="P456" s="103"/>
      <c r="Q456" s="104"/>
      <c r="R456" s="103"/>
      <c r="S456" s="97"/>
      <c r="V456" s="41"/>
    </row>
    <row r="457">
      <c r="A457" s="89"/>
      <c r="B457" s="8" t="s">
        <v>6353</v>
      </c>
      <c r="C457" s="107"/>
      <c r="D457" s="8" t="s">
        <v>6354</v>
      </c>
      <c r="E457" s="89" t="s">
        <v>4593</v>
      </c>
      <c r="F457" s="89">
        <v>4.9</v>
      </c>
      <c r="G457" s="87"/>
      <c r="H457" s="87" t="s">
        <v>6356</v>
      </c>
      <c r="I457" s="87">
        <v>675000.0</v>
      </c>
      <c r="J457" s="132" t="str">
        <f t="shared" si="3"/>
        <v>#VALUE!</v>
      </c>
      <c r="K457" s="91" t="s">
        <v>6355</v>
      </c>
      <c r="L457" s="8" t="s">
        <v>3306</v>
      </c>
      <c r="M457" s="8" t="s">
        <v>66</v>
      </c>
      <c r="N457" s="8"/>
      <c r="O457" s="8"/>
      <c r="P457" s="103"/>
      <c r="Q457" s="104"/>
      <c r="R457" s="103"/>
      <c r="S457" s="97"/>
      <c r="V457" s="41"/>
    </row>
    <row r="458">
      <c r="A458" s="89"/>
      <c r="B458" s="8" t="s">
        <v>6357</v>
      </c>
      <c r="C458" s="107"/>
      <c r="D458" s="8" t="s">
        <v>6358</v>
      </c>
      <c r="E458" s="89" t="s">
        <v>4593</v>
      </c>
      <c r="F458" s="89">
        <v>4.87</v>
      </c>
      <c r="G458" s="87"/>
      <c r="H458" s="87">
        <v>474900.0</v>
      </c>
      <c r="I458" s="87">
        <v>426466.0</v>
      </c>
      <c r="J458" s="132">
        <f t="shared" si="3"/>
        <v>48434</v>
      </c>
      <c r="K458" s="91" t="s">
        <v>6359</v>
      </c>
      <c r="L458" s="8" t="s">
        <v>3306</v>
      </c>
      <c r="M458" s="8" t="s">
        <v>66</v>
      </c>
      <c r="N458" s="8"/>
      <c r="O458" s="8"/>
      <c r="P458" s="103"/>
      <c r="Q458" s="104"/>
      <c r="R458" s="103"/>
      <c r="S458" s="97"/>
      <c r="V458" s="41"/>
    </row>
    <row r="459">
      <c r="A459" s="89"/>
      <c r="B459" s="8" t="s">
        <v>14040</v>
      </c>
      <c r="C459" s="107"/>
      <c r="D459" s="8" t="s">
        <v>6361</v>
      </c>
      <c r="E459" s="89" t="s">
        <v>6258</v>
      </c>
      <c r="F459" s="89">
        <v>4.25</v>
      </c>
      <c r="G459" s="87"/>
      <c r="H459" s="87">
        <v>365000.0</v>
      </c>
      <c r="I459" s="87">
        <v>290000.0</v>
      </c>
      <c r="J459" s="132">
        <f t="shared" si="3"/>
        <v>75000</v>
      </c>
      <c r="K459" s="91" t="s">
        <v>14041</v>
      </c>
      <c r="L459" s="8" t="s">
        <v>3306</v>
      </c>
      <c r="M459" s="8" t="s">
        <v>66</v>
      </c>
      <c r="N459" s="8"/>
      <c r="O459" s="8"/>
      <c r="P459" s="103"/>
      <c r="Q459" s="104"/>
      <c r="R459" s="103"/>
      <c r="S459" s="97"/>
      <c r="V459" s="41"/>
    </row>
    <row r="460">
      <c r="A460" s="89"/>
      <c r="B460" s="8" t="s">
        <v>3941</v>
      </c>
      <c r="C460" s="107"/>
      <c r="D460" s="8" t="s">
        <v>6363</v>
      </c>
      <c r="E460" s="89" t="s">
        <v>4593</v>
      </c>
      <c r="F460" s="89">
        <v>2.25</v>
      </c>
      <c r="G460" s="87"/>
      <c r="H460" s="87">
        <v>390000.0</v>
      </c>
      <c r="I460" s="87">
        <v>298000.0</v>
      </c>
      <c r="J460" s="132">
        <f t="shared" si="3"/>
        <v>92000</v>
      </c>
      <c r="K460" s="91" t="s">
        <v>6364</v>
      </c>
      <c r="L460" s="8" t="s">
        <v>3306</v>
      </c>
      <c r="M460" s="8" t="s">
        <v>66</v>
      </c>
      <c r="N460" s="8"/>
      <c r="O460" s="8"/>
      <c r="P460" s="103"/>
      <c r="Q460" s="104"/>
      <c r="R460" s="103"/>
      <c r="S460" s="97"/>
      <c r="V460" s="41"/>
    </row>
    <row r="461">
      <c r="A461" s="89"/>
      <c r="B461" s="8" t="s">
        <v>3941</v>
      </c>
      <c r="C461" s="107"/>
      <c r="D461" s="8" t="s">
        <v>6365</v>
      </c>
      <c r="E461" s="89" t="s">
        <v>4593</v>
      </c>
      <c r="F461" s="89">
        <v>3.0</v>
      </c>
      <c r="G461" s="87"/>
      <c r="H461" s="87">
        <v>450000.0</v>
      </c>
      <c r="I461" s="87">
        <v>390000.0</v>
      </c>
      <c r="J461" s="132">
        <f t="shared" si="3"/>
        <v>60000</v>
      </c>
      <c r="K461" s="91"/>
      <c r="L461" s="8" t="s">
        <v>5442</v>
      </c>
      <c r="M461" s="8" t="s">
        <v>66</v>
      </c>
      <c r="N461" s="8"/>
      <c r="O461" s="8"/>
      <c r="P461" s="103"/>
      <c r="Q461" s="104"/>
      <c r="R461" s="103"/>
      <c r="S461" s="97"/>
      <c r="V461" s="41"/>
    </row>
    <row r="462">
      <c r="A462" s="89"/>
      <c r="B462" s="8" t="s">
        <v>6366</v>
      </c>
      <c r="C462" s="107"/>
      <c r="D462" s="8" t="s">
        <v>6367</v>
      </c>
      <c r="E462" s="89" t="s">
        <v>6108</v>
      </c>
      <c r="F462" s="89">
        <v>4.75</v>
      </c>
      <c r="G462" s="87"/>
      <c r="H462" s="87">
        <v>529000.0</v>
      </c>
      <c r="I462" s="87">
        <v>502000.0</v>
      </c>
      <c r="J462" s="132">
        <f t="shared" si="3"/>
        <v>27000</v>
      </c>
      <c r="K462" s="91" t="s">
        <v>6368</v>
      </c>
      <c r="L462" s="8" t="s">
        <v>3306</v>
      </c>
      <c r="M462" s="8" t="s">
        <v>66</v>
      </c>
      <c r="N462" s="8"/>
      <c r="O462" s="8"/>
      <c r="P462" s="103"/>
      <c r="Q462" s="104"/>
      <c r="R462" s="103"/>
      <c r="S462" s="97"/>
      <c r="V462" s="41"/>
    </row>
    <row r="463">
      <c r="A463" s="89"/>
      <c r="B463" s="8" t="s">
        <v>6121</v>
      </c>
      <c r="C463" s="107"/>
      <c r="D463" s="8" t="s">
        <v>6369</v>
      </c>
      <c r="E463" s="89" t="s">
        <v>4593</v>
      </c>
      <c r="F463" s="89">
        <v>3.0</v>
      </c>
      <c r="G463" s="87"/>
      <c r="H463" s="87">
        <v>427000.0</v>
      </c>
      <c r="I463" s="87">
        <v>402000.0</v>
      </c>
      <c r="J463" s="132">
        <f t="shared" si="3"/>
        <v>25000</v>
      </c>
      <c r="K463" s="91" t="s">
        <v>6370</v>
      </c>
      <c r="L463" s="8" t="s">
        <v>3306</v>
      </c>
      <c r="M463" s="8" t="s">
        <v>66</v>
      </c>
      <c r="N463" s="8"/>
      <c r="O463" s="8"/>
      <c r="P463" s="103"/>
      <c r="Q463" s="104"/>
      <c r="R463" s="103"/>
      <c r="S463" s="97"/>
      <c r="V463" s="41"/>
    </row>
    <row r="464">
      <c r="A464" s="89"/>
      <c r="B464" s="8" t="s">
        <v>3941</v>
      </c>
      <c r="C464" s="107"/>
      <c r="D464" s="8" t="s">
        <v>6371</v>
      </c>
      <c r="E464" s="89" t="s">
        <v>4593</v>
      </c>
      <c r="F464" s="89">
        <v>2.5</v>
      </c>
      <c r="G464" s="87"/>
      <c r="H464" s="87">
        <v>400000.0</v>
      </c>
      <c r="I464" s="87">
        <v>328000.0</v>
      </c>
      <c r="J464" s="132">
        <f t="shared" si="3"/>
        <v>72000</v>
      </c>
      <c r="K464" s="91" t="s">
        <v>6107</v>
      </c>
      <c r="L464" s="8" t="s">
        <v>3306</v>
      </c>
      <c r="M464" s="8" t="s">
        <v>66</v>
      </c>
      <c r="N464" s="8"/>
      <c r="O464" s="8"/>
      <c r="P464" s="103"/>
      <c r="Q464" s="104"/>
      <c r="R464" s="103"/>
      <c r="S464" s="97"/>
      <c r="V464" s="41"/>
    </row>
    <row r="465">
      <c r="A465" s="89"/>
      <c r="B465" s="8" t="s">
        <v>6372</v>
      </c>
      <c r="C465" s="107"/>
      <c r="D465" s="8" t="s">
        <v>6373</v>
      </c>
      <c r="E465" s="89" t="s">
        <v>4593</v>
      </c>
      <c r="F465" s="89">
        <v>2.5</v>
      </c>
      <c r="G465" s="87"/>
      <c r="H465" s="87">
        <v>459000.0</v>
      </c>
      <c r="I465" s="87">
        <v>430000.0</v>
      </c>
      <c r="J465" s="132">
        <f t="shared" si="3"/>
        <v>29000</v>
      </c>
      <c r="K465" s="91" t="s">
        <v>6374</v>
      </c>
      <c r="L465" s="8" t="s">
        <v>3306</v>
      </c>
      <c r="M465" s="8" t="s">
        <v>66</v>
      </c>
      <c r="N465" s="8"/>
      <c r="O465" s="8"/>
      <c r="P465" s="103"/>
      <c r="Q465" s="104"/>
      <c r="R465" s="103"/>
      <c r="S465" s="97"/>
      <c r="V465" s="41"/>
    </row>
    <row r="466">
      <c r="A466" s="89"/>
      <c r="B466" s="8" t="s">
        <v>6375</v>
      </c>
      <c r="C466" s="107"/>
      <c r="D466" s="8" t="s">
        <v>6376</v>
      </c>
      <c r="E466" s="89" t="s">
        <v>3940</v>
      </c>
      <c r="F466" s="89">
        <v>4.63</v>
      </c>
      <c r="G466" s="87"/>
      <c r="H466" s="87">
        <v>468000.0</v>
      </c>
      <c r="I466" s="87">
        <v>450000.0</v>
      </c>
      <c r="J466" s="132">
        <f t="shared" si="3"/>
        <v>18000</v>
      </c>
      <c r="K466" s="91" t="s">
        <v>6377</v>
      </c>
      <c r="L466" s="8" t="s">
        <v>3851</v>
      </c>
      <c r="M466" s="8" t="s">
        <v>66</v>
      </c>
      <c r="N466" s="8" t="s">
        <v>66</v>
      </c>
      <c r="O466" s="8" t="s">
        <v>66</v>
      </c>
      <c r="P466" s="103"/>
      <c r="Q466" s="104"/>
      <c r="R466" s="103"/>
      <c r="S466" s="97"/>
      <c r="T466" s="108"/>
      <c r="V466" s="41"/>
    </row>
    <row r="467">
      <c r="A467" s="89"/>
      <c r="B467" s="8" t="s">
        <v>6378</v>
      </c>
      <c r="C467" s="107"/>
      <c r="D467" s="8" t="s">
        <v>6379</v>
      </c>
      <c r="E467" s="89" t="s">
        <v>4593</v>
      </c>
      <c r="F467" s="89">
        <v>3.0</v>
      </c>
      <c r="G467" s="87"/>
      <c r="H467" s="87">
        <v>549990.0</v>
      </c>
      <c r="I467" s="87">
        <v>450000.0</v>
      </c>
      <c r="J467" s="132">
        <f t="shared" si="3"/>
        <v>99990</v>
      </c>
      <c r="K467" s="91" t="s">
        <v>6380</v>
      </c>
      <c r="L467" s="8" t="s">
        <v>3306</v>
      </c>
      <c r="M467" s="8" t="s">
        <v>66</v>
      </c>
      <c r="N467" s="8"/>
      <c r="O467" s="8"/>
      <c r="P467" s="103"/>
      <c r="Q467" s="104"/>
      <c r="R467" s="103"/>
      <c r="S467" s="97"/>
      <c r="V467" s="41"/>
    </row>
    <row r="468">
      <c r="A468" s="89"/>
      <c r="B468" s="106" t="s">
        <v>6121</v>
      </c>
      <c r="C468" s="107"/>
      <c r="D468" s="8" t="s">
        <v>6381</v>
      </c>
      <c r="E468" s="89" t="s">
        <v>6108</v>
      </c>
      <c r="F468" s="89">
        <v>5.1</v>
      </c>
      <c r="G468" s="87"/>
      <c r="H468" s="87">
        <v>485000.0</v>
      </c>
      <c r="I468" s="87">
        <v>449705.0</v>
      </c>
      <c r="J468" s="132">
        <f t="shared" si="3"/>
        <v>35295</v>
      </c>
      <c r="K468" s="91" t="s">
        <v>6382</v>
      </c>
      <c r="L468" s="8" t="s">
        <v>3306</v>
      </c>
      <c r="M468" s="8" t="s">
        <v>66</v>
      </c>
      <c r="N468" s="8"/>
      <c r="O468" s="8"/>
      <c r="P468" s="103"/>
      <c r="Q468" s="104"/>
      <c r="R468" s="103"/>
      <c r="S468" s="97"/>
      <c r="V468" s="41"/>
    </row>
    <row r="469">
      <c r="A469" s="89"/>
      <c r="B469" s="8" t="s">
        <v>6383</v>
      </c>
      <c r="C469" s="107"/>
      <c r="D469" s="8" t="s">
        <v>6384</v>
      </c>
      <c r="E469" s="89" t="s">
        <v>4593</v>
      </c>
      <c r="F469" s="89">
        <v>2.0</v>
      </c>
      <c r="G469" s="87"/>
      <c r="H469" s="87">
        <v>430000.0</v>
      </c>
      <c r="I469" s="87">
        <v>331330.0</v>
      </c>
      <c r="J469" s="132">
        <f t="shared" si="3"/>
        <v>98670</v>
      </c>
      <c r="K469" s="91" t="s">
        <v>6385</v>
      </c>
      <c r="L469" s="8" t="s">
        <v>3306</v>
      </c>
      <c r="M469" s="8" t="s">
        <v>66</v>
      </c>
      <c r="N469" s="8"/>
      <c r="O469" s="8"/>
      <c r="P469" s="103"/>
      <c r="Q469" s="104"/>
      <c r="R469" s="103"/>
      <c r="S469" s="97"/>
      <c r="V469" s="41"/>
    </row>
    <row r="470">
      <c r="A470" s="89"/>
      <c r="B470" s="8" t="s">
        <v>3342</v>
      </c>
      <c r="C470" s="107"/>
      <c r="D470" s="8" t="s">
        <v>6386</v>
      </c>
      <c r="E470" s="89" t="s">
        <v>4593</v>
      </c>
      <c r="F470" s="89">
        <v>2.25</v>
      </c>
      <c r="G470" s="87"/>
      <c r="H470" s="87">
        <v>495000.0</v>
      </c>
      <c r="I470" s="87">
        <v>450000.0</v>
      </c>
      <c r="J470" s="132">
        <f t="shared" si="3"/>
        <v>45000</v>
      </c>
      <c r="K470" s="91" t="s">
        <v>6387</v>
      </c>
      <c r="L470" s="8" t="s">
        <v>3306</v>
      </c>
      <c r="M470" s="8" t="s">
        <v>66</v>
      </c>
      <c r="N470" s="8" t="s">
        <v>66</v>
      </c>
      <c r="O470" s="8" t="s">
        <v>66</v>
      </c>
      <c r="P470" s="103"/>
      <c r="Q470" s="104"/>
      <c r="R470" s="103"/>
      <c r="S470" s="97"/>
      <c r="V470" s="41"/>
    </row>
    <row r="471">
      <c r="A471" s="89"/>
      <c r="B471" s="8" t="s">
        <v>3464</v>
      </c>
      <c r="C471" s="107"/>
      <c r="D471" s="8" t="s">
        <v>6388</v>
      </c>
      <c r="E471" s="89" t="s">
        <v>6108</v>
      </c>
      <c r="F471" s="89">
        <v>4.5</v>
      </c>
      <c r="G471" s="87"/>
      <c r="H471" s="87">
        <v>540000.0</v>
      </c>
      <c r="I471" s="87">
        <v>514204.0</v>
      </c>
      <c r="J471" s="132">
        <f t="shared" si="3"/>
        <v>25796</v>
      </c>
      <c r="K471" s="91" t="s">
        <v>6389</v>
      </c>
      <c r="L471" s="8" t="s">
        <v>3306</v>
      </c>
      <c r="M471" s="8" t="s">
        <v>66</v>
      </c>
      <c r="N471" s="8"/>
      <c r="O471" s="8"/>
      <c r="P471" s="103"/>
      <c r="Q471" s="104"/>
      <c r="R471" s="103"/>
      <c r="S471" s="97"/>
      <c r="V471" s="41"/>
    </row>
    <row r="472">
      <c r="A472" s="89"/>
      <c r="B472" s="8" t="s">
        <v>6390</v>
      </c>
      <c r="C472" s="107"/>
      <c r="D472" s="8" t="s">
        <v>6391</v>
      </c>
      <c r="E472" s="89" t="s">
        <v>4593</v>
      </c>
      <c r="F472" s="89">
        <v>2.75</v>
      </c>
      <c r="G472" s="87"/>
      <c r="H472" s="87">
        <v>495000.0</v>
      </c>
      <c r="I472" s="87">
        <v>431097.0</v>
      </c>
      <c r="J472" s="132">
        <f t="shared" si="3"/>
        <v>63903</v>
      </c>
      <c r="K472" s="91" t="s">
        <v>6392</v>
      </c>
      <c r="L472" s="8" t="s">
        <v>3306</v>
      </c>
      <c r="M472" s="8" t="s">
        <v>66</v>
      </c>
      <c r="N472" s="8"/>
      <c r="O472" s="8"/>
      <c r="P472" s="103"/>
      <c r="Q472" s="104"/>
      <c r="R472" s="103"/>
      <c r="S472" s="97"/>
      <c r="V472" s="41"/>
    </row>
    <row r="473">
      <c r="A473" s="89"/>
      <c r="B473" s="8" t="s">
        <v>6393</v>
      </c>
      <c r="C473" s="107"/>
      <c r="D473" s="8" t="s">
        <v>6394</v>
      </c>
      <c r="E473" s="89" t="s">
        <v>6258</v>
      </c>
      <c r="F473" s="89">
        <v>5.12</v>
      </c>
      <c r="G473" s="87"/>
      <c r="H473" s="87">
        <v>675000.0</v>
      </c>
      <c r="I473" s="87">
        <v>642000.0</v>
      </c>
      <c r="J473" s="132">
        <f t="shared" si="3"/>
        <v>33000</v>
      </c>
      <c r="K473" s="91" t="s">
        <v>6395</v>
      </c>
      <c r="L473" s="8" t="s">
        <v>3306</v>
      </c>
      <c r="M473" s="8" t="s">
        <v>66</v>
      </c>
      <c r="N473" s="8"/>
      <c r="O473" s="8"/>
      <c r="P473" s="103"/>
      <c r="Q473" s="104"/>
      <c r="R473" s="103"/>
      <c r="S473" s="97"/>
      <c r="V473" s="41"/>
    </row>
    <row r="474">
      <c r="A474" s="89"/>
      <c r="B474" s="106" t="s">
        <v>3431</v>
      </c>
      <c r="C474" s="107"/>
      <c r="D474" s="8" t="s">
        <v>6396</v>
      </c>
      <c r="E474" s="89" t="s">
        <v>4593</v>
      </c>
      <c r="F474" s="89">
        <v>2.37</v>
      </c>
      <c r="G474" s="87"/>
      <c r="H474" s="87">
        <v>485000.0</v>
      </c>
      <c r="I474" s="87">
        <v>451274.0</v>
      </c>
      <c r="J474" s="132">
        <f t="shared" si="3"/>
        <v>33726</v>
      </c>
      <c r="K474" s="91" t="s">
        <v>6397</v>
      </c>
      <c r="L474" s="8" t="s">
        <v>3306</v>
      </c>
      <c r="M474" s="8" t="s">
        <v>66</v>
      </c>
      <c r="N474" s="8"/>
      <c r="O474" s="8"/>
      <c r="P474" s="103"/>
      <c r="Q474" s="104"/>
      <c r="R474" s="103"/>
      <c r="S474" s="97"/>
      <c r="V474" s="41"/>
    </row>
    <row r="475">
      <c r="A475" s="89"/>
      <c r="B475" s="8" t="s">
        <v>6398</v>
      </c>
      <c r="C475" s="107"/>
      <c r="D475" s="8" t="s">
        <v>6399</v>
      </c>
      <c r="E475" s="89" t="s">
        <v>4593</v>
      </c>
      <c r="F475" s="89">
        <v>3.25</v>
      </c>
      <c r="G475" s="87"/>
      <c r="H475" s="87">
        <v>365000.0</v>
      </c>
      <c r="I475" s="87">
        <v>300000.0</v>
      </c>
      <c r="J475" s="132">
        <f t="shared" si="3"/>
        <v>65000</v>
      </c>
      <c r="K475" s="91" t="s">
        <v>6400</v>
      </c>
      <c r="L475" s="8" t="s">
        <v>3314</v>
      </c>
      <c r="M475" s="8" t="s">
        <v>66</v>
      </c>
      <c r="N475" s="8"/>
      <c r="O475" s="8"/>
      <c r="P475" s="103"/>
      <c r="Q475" s="104"/>
      <c r="R475" s="103"/>
      <c r="S475" s="97"/>
      <c r="V475" s="41"/>
    </row>
    <row r="476">
      <c r="A476" s="89"/>
      <c r="B476" s="8" t="s">
        <v>14042</v>
      </c>
      <c r="C476" s="107"/>
      <c r="D476" s="8" t="s">
        <v>6402</v>
      </c>
      <c r="E476" s="89" t="s">
        <v>6108</v>
      </c>
      <c r="F476" s="89">
        <v>6.38</v>
      </c>
      <c r="G476" s="87"/>
      <c r="H476" s="87">
        <v>375000.0</v>
      </c>
      <c r="I476" s="87">
        <v>345427.0</v>
      </c>
      <c r="J476" s="132">
        <f t="shared" si="3"/>
        <v>29573</v>
      </c>
      <c r="K476" s="91" t="s">
        <v>6403</v>
      </c>
      <c r="L476" s="8" t="s">
        <v>3306</v>
      </c>
      <c r="M476" s="8" t="s">
        <v>66</v>
      </c>
      <c r="N476" s="8"/>
      <c r="O476" s="8"/>
      <c r="P476" s="103"/>
      <c r="Q476" s="104"/>
      <c r="R476" s="103"/>
      <c r="S476" s="97"/>
      <c r="V476" s="41"/>
    </row>
    <row r="477">
      <c r="A477" s="89"/>
      <c r="B477" s="8" t="s">
        <v>6404</v>
      </c>
      <c r="C477" s="107"/>
      <c r="D477" s="8" t="s">
        <v>6405</v>
      </c>
      <c r="E477" s="89" t="s">
        <v>6108</v>
      </c>
      <c r="F477" s="89">
        <v>5.75</v>
      </c>
      <c r="G477" s="87"/>
      <c r="H477" s="87">
        <v>430000.0</v>
      </c>
      <c r="I477" s="87">
        <v>420631.0</v>
      </c>
      <c r="J477" s="132">
        <f t="shared" si="3"/>
        <v>9369</v>
      </c>
      <c r="K477" s="91" t="s">
        <v>6406</v>
      </c>
      <c r="L477" s="8" t="s">
        <v>3306</v>
      </c>
      <c r="M477" s="8" t="s">
        <v>66</v>
      </c>
      <c r="N477" s="8"/>
      <c r="O477" s="8"/>
      <c r="P477" s="103"/>
      <c r="Q477" s="104"/>
      <c r="R477" s="103"/>
      <c r="S477" s="97"/>
      <c r="V477" s="41"/>
    </row>
    <row r="478">
      <c r="A478" s="89"/>
      <c r="B478" s="8" t="s">
        <v>5620</v>
      </c>
      <c r="C478" s="93" t="s">
        <v>6407</v>
      </c>
      <c r="D478" s="8" t="s">
        <v>6408</v>
      </c>
      <c r="E478" s="89" t="s">
        <v>6108</v>
      </c>
      <c r="F478" s="89">
        <v>6.0</v>
      </c>
      <c r="G478" s="87"/>
      <c r="H478" s="87">
        <v>419500.0</v>
      </c>
      <c r="I478" s="87">
        <v>397679.0</v>
      </c>
      <c r="J478" s="132">
        <f t="shared" si="3"/>
        <v>21821</v>
      </c>
      <c r="K478" s="91" t="s">
        <v>6409</v>
      </c>
      <c r="L478" s="8" t="s">
        <v>3851</v>
      </c>
      <c r="M478" s="8" t="s">
        <v>66</v>
      </c>
      <c r="N478" s="8"/>
      <c r="O478" s="8"/>
      <c r="P478" s="85">
        <v>5.0</v>
      </c>
      <c r="Q478" s="86">
        <v>3.0</v>
      </c>
      <c r="R478" s="85">
        <v>2198.0</v>
      </c>
      <c r="S478" s="97"/>
      <c r="V478" s="41"/>
    </row>
    <row r="479">
      <c r="A479" s="89"/>
      <c r="B479" s="8" t="s">
        <v>6410</v>
      </c>
      <c r="C479" s="107"/>
      <c r="D479" s="8" t="s">
        <v>6411</v>
      </c>
      <c r="E479" s="89" t="s">
        <v>4593</v>
      </c>
      <c r="F479" s="89">
        <v>2.38</v>
      </c>
      <c r="G479" s="87"/>
      <c r="H479" s="87">
        <v>387500.0</v>
      </c>
      <c r="I479" s="87">
        <v>363000.0</v>
      </c>
      <c r="J479" s="132">
        <f t="shared" si="3"/>
        <v>24500</v>
      </c>
      <c r="K479" s="91" t="s">
        <v>6412</v>
      </c>
      <c r="L479" s="8" t="s">
        <v>3306</v>
      </c>
      <c r="M479" s="8" t="s">
        <v>66</v>
      </c>
      <c r="N479" s="8"/>
      <c r="O479" s="8"/>
      <c r="P479" s="103"/>
      <c r="Q479" s="104"/>
      <c r="R479" s="103"/>
      <c r="S479" s="97"/>
      <c r="V479" s="41"/>
    </row>
    <row r="480">
      <c r="A480" s="89"/>
      <c r="B480" s="8" t="s">
        <v>6413</v>
      </c>
      <c r="C480" s="107"/>
      <c r="D480" s="8" t="s">
        <v>6414</v>
      </c>
      <c r="E480" s="89" t="s">
        <v>6108</v>
      </c>
      <c r="F480" s="89">
        <v>2.63</v>
      </c>
      <c r="G480" s="87"/>
      <c r="H480" s="87">
        <v>490000.0</v>
      </c>
      <c r="I480" s="87">
        <v>442000.0</v>
      </c>
      <c r="J480" s="132">
        <f t="shared" si="3"/>
        <v>48000</v>
      </c>
      <c r="K480" s="91" t="s">
        <v>6415</v>
      </c>
      <c r="L480" s="8" t="s">
        <v>3306</v>
      </c>
      <c r="M480" s="8" t="s">
        <v>66</v>
      </c>
      <c r="N480" s="8"/>
      <c r="O480" s="8"/>
      <c r="P480" s="103"/>
      <c r="Q480" s="104"/>
      <c r="R480" s="103"/>
      <c r="S480" s="97"/>
      <c r="V480" s="41"/>
    </row>
    <row r="481">
      <c r="A481" s="89"/>
      <c r="B481" s="8" t="s">
        <v>5509</v>
      </c>
      <c r="C481" s="107"/>
      <c r="D481" s="8" t="s">
        <v>6416</v>
      </c>
      <c r="E481" s="89" t="s">
        <v>3940</v>
      </c>
      <c r="F481" s="89">
        <v>4.38</v>
      </c>
      <c r="G481" s="87"/>
      <c r="H481" s="87">
        <v>669000.0</v>
      </c>
      <c r="I481" s="87">
        <v>608300.0</v>
      </c>
      <c r="J481" s="132">
        <f t="shared" si="3"/>
        <v>60700</v>
      </c>
      <c r="K481" s="91"/>
      <c r="L481" s="8" t="s">
        <v>5442</v>
      </c>
      <c r="M481" s="8" t="s">
        <v>66</v>
      </c>
      <c r="N481" s="8"/>
      <c r="O481" s="8"/>
      <c r="P481" s="103"/>
      <c r="Q481" s="104"/>
      <c r="R481" s="103"/>
      <c r="S481" s="97"/>
      <c r="V481" s="41"/>
    </row>
    <row r="482">
      <c r="A482" s="89"/>
      <c r="B482" s="8" t="s">
        <v>6417</v>
      </c>
      <c r="C482" s="107"/>
      <c r="D482" s="8" t="s">
        <v>6418</v>
      </c>
      <c r="E482" s="89" t="s">
        <v>3307</v>
      </c>
      <c r="F482" s="109">
        <v>6125.0</v>
      </c>
      <c r="G482" s="87"/>
      <c r="H482" s="87">
        <v>375000.0</v>
      </c>
      <c r="I482" s="87">
        <v>355500.0</v>
      </c>
      <c r="J482" s="132">
        <f t="shared" si="3"/>
        <v>19500</v>
      </c>
      <c r="K482" s="91" t="s">
        <v>6419</v>
      </c>
      <c r="L482" s="8" t="s">
        <v>3306</v>
      </c>
      <c r="M482" s="8" t="s">
        <v>66</v>
      </c>
      <c r="N482" s="8"/>
      <c r="O482" s="8"/>
      <c r="P482" s="103"/>
      <c r="Q482" s="104"/>
      <c r="R482" s="103"/>
      <c r="S482" s="97"/>
      <c r="V482" s="41"/>
    </row>
    <row r="483">
      <c r="A483" s="89"/>
      <c r="B483" s="8" t="s">
        <v>6420</v>
      </c>
      <c r="C483" s="107"/>
      <c r="D483" s="8" t="s">
        <v>6421</v>
      </c>
      <c r="E483" s="89" t="s">
        <v>4593</v>
      </c>
      <c r="F483" s="89">
        <v>4.75</v>
      </c>
      <c r="G483" s="87"/>
      <c r="H483" s="87">
        <v>389900.0</v>
      </c>
      <c r="I483" s="87">
        <v>318215.0</v>
      </c>
      <c r="J483" s="132">
        <f t="shared" si="3"/>
        <v>71685</v>
      </c>
      <c r="K483" s="91"/>
      <c r="L483" s="8" t="s">
        <v>3851</v>
      </c>
      <c r="M483" s="8" t="s">
        <v>66</v>
      </c>
      <c r="N483" s="8" t="s">
        <v>66</v>
      </c>
      <c r="O483" s="8" t="s">
        <v>66</v>
      </c>
      <c r="P483" s="103"/>
      <c r="Q483" s="104"/>
      <c r="R483" s="103"/>
      <c r="S483" s="97"/>
      <c r="V483" s="41"/>
    </row>
    <row r="484">
      <c r="A484" s="89"/>
      <c r="B484" s="8" t="s">
        <v>4667</v>
      </c>
      <c r="C484" s="107"/>
      <c r="D484" s="8" t="s">
        <v>6422</v>
      </c>
      <c r="E484" s="89" t="s">
        <v>4593</v>
      </c>
      <c r="F484" s="89">
        <v>2.3</v>
      </c>
      <c r="G484" s="87"/>
      <c r="H484" s="87">
        <v>399900.0</v>
      </c>
      <c r="I484" s="87">
        <v>317000.0</v>
      </c>
      <c r="J484" s="132">
        <f t="shared" si="3"/>
        <v>82900</v>
      </c>
      <c r="K484" s="91" t="s">
        <v>6423</v>
      </c>
      <c r="L484" s="8" t="s">
        <v>3306</v>
      </c>
      <c r="M484" s="8" t="s">
        <v>66</v>
      </c>
      <c r="N484" s="8" t="s">
        <v>66</v>
      </c>
      <c r="O484" s="8" t="s">
        <v>66</v>
      </c>
      <c r="P484" s="103"/>
      <c r="Q484" s="104"/>
      <c r="R484" s="103"/>
      <c r="S484" s="97"/>
      <c r="V484" s="41"/>
    </row>
    <row r="485">
      <c r="A485" s="89"/>
      <c r="B485" s="8" t="s">
        <v>6424</v>
      </c>
      <c r="C485" s="107"/>
      <c r="D485" s="8" t="s">
        <v>6425</v>
      </c>
      <c r="E485" s="89" t="s">
        <v>4593</v>
      </c>
      <c r="F485" s="89">
        <v>2.75</v>
      </c>
      <c r="G485" s="87"/>
      <c r="H485" s="87">
        <v>405000.0</v>
      </c>
      <c r="I485" s="87">
        <v>351817.0</v>
      </c>
      <c r="J485" s="132">
        <f t="shared" si="3"/>
        <v>53183</v>
      </c>
      <c r="K485" s="91"/>
      <c r="L485" s="8" t="s">
        <v>3306</v>
      </c>
      <c r="M485" s="8" t="s">
        <v>66</v>
      </c>
      <c r="N485" s="8" t="s">
        <v>66</v>
      </c>
      <c r="O485" s="8" t="s">
        <v>66</v>
      </c>
      <c r="P485" s="103"/>
      <c r="Q485" s="104"/>
      <c r="R485" s="103"/>
      <c r="S485" s="97"/>
      <c r="V485" s="41"/>
    </row>
    <row r="486">
      <c r="A486" s="89"/>
      <c r="B486" s="8" t="s">
        <v>6008</v>
      </c>
      <c r="C486" s="107"/>
      <c r="D486" s="8" t="s">
        <v>6426</v>
      </c>
      <c r="E486" s="89" t="s">
        <v>4593</v>
      </c>
      <c r="F486" s="89">
        <v>2.75</v>
      </c>
      <c r="G486" s="87"/>
      <c r="H486" s="87">
        <v>455000.0</v>
      </c>
      <c r="I486" s="87">
        <v>361500.0</v>
      </c>
      <c r="J486" s="132">
        <f t="shared" si="3"/>
        <v>93500</v>
      </c>
      <c r="K486" s="91"/>
      <c r="L486" s="8" t="s">
        <v>3851</v>
      </c>
      <c r="M486" s="8" t="s">
        <v>66</v>
      </c>
      <c r="N486" s="8"/>
      <c r="O486" s="8"/>
      <c r="P486" s="103"/>
      <c r="Q486" s="104"/>
      <c r="R486" s="103"/>
      <c r="S486" s="97"/>
      <c r="V486" s="41"/>
    </row>
    <row r="487">
      <c r="A487" s="89"/>
      <c r="B487" s="8" t="s">
        <v>6427</v>
      </c>
      <c r="C487" s="107"/>
      <c r="D487" s="8" t="s">
        <v>6428</v>
      </c>
      <c r="E487" s="89" t="s">
        <v>4593</v>
      </c>
      <c r="F487" s="89">
        <v>2.75</v>
      </c>
      <c r="G487" s="87"/>
      <c r="H487" s="87">
        <v>455000.0</v>
      </c>
      <c r="I487" s="87">
        <v>361000.0</v>
      </c>
      <c r="J487" s="132">
        <f t="shared" si="3"/>
        <v>94000</v>
      </c>
      <c r="K487" s="91" t="s">
        <v>6429</v>
      </c>
      <c r="L487" s="8" t="s">
        <v>3306</v>
      </c>
      <c r="M487" s="8" t="s">
        <v>66</v>
      </c>
      <c r="N487" s="8" t="s">
        <v>66</v>
      </c>
      <c r="O487" s="8" t="s">
        <v>66</v>
      </c>
      <c r="P487" s="103"/>
      <c r="Q487" s="104"/>
      <c r="R487" s="103"/>
      <c r="S487" s="97"/>
      <c r="V487" s="41"/>
    </row>
    <row r="488">
      <c r="A488" s="89"/>
      <c r="B488" s="8" t="s">
        <v>6424</v>
      </c>
      <c r="C488" s="107"/>
      <c r="D488" s="8" t="s">
        <v>6430</v>
      </c>
      <c r="E488" s="89" t="s">
        <v>4593</v>
      </c>
      <c r="F488" s="89">
        <v>2.7</v>
      </c>
      <c r="G488" s="87"/>
      <c r="H488" s="87">
        <v>360000.0</v>
      </c>
      <c r="I488" s="87">
        <v>297207.0</v>
      </c>
      <c r="J488" s="132">
        <f t="shared" si="3"/>
        <v>62793</v>
      </c>
      <c r="K488" s="91" t="s">
        <v>6431</v>
      </c>
      <c r="L488" s="8" t="s">
        <v>3306</v>
      </c>
      <c r="M488" s="8" t="s">
        <v>66</v>
      </c>
      <c r="N488" s="8" t="s">
        <v>66</v>
      </c>
      <c r="O488" s="8" t="s">
        <v>66</v>
      </c>
      <c r="P488" s="103"/>
      <c r="Q488" s="104"/>
      <c r="R488" s="103"/>
      <c r="S488" s="97"/>
      <c r="V488" s="41"/>
    </row>
    <row r="489">
      <c r="A489" s="89"/>
      <c r="B489" s="8" t="s">
        <v>4630</v>
      </c>
      <c r="C489" s="107"/>
      <c r="D489" s="8" t="s">
        <v>6432</v>
      </c>
      <c r="E489" s="89" t="s">
        <v>3693</v>
      </c>
      <c r="F489" s="89">
        <v>4.5</v>
      </c>
      <c r="G489" s="87"/>
      <c r="H489" s="87">
        <v>674000.0</v>
      </c>
      <c r="I489" s="87">
        <v>645431.0</v>
      </c>
      <c r="J489" s="132">
        <f t="shared" si="3"/>
        <v>28569</v>
      </c>
      <c r="K489" s="91" t="s">
        <v>6433</v>
      </c>
      <c r="L489" s="8" t="s">
        <v>3306</v>
      </c>
      <c r="M489" s="8" t="s">
        <v>66</v>
      </c>
      <c r="N489" s="8" t="s">
        <v>66</v>
      </c>
      <c r="O489" s="8" t="s">
        <v>66</v>
      </c>
      <c r="P489" s="103"/>
      <c r="Q489" s="104"/>
      <c r="R489" s="103"/>
      <c r="S489" s="97"/>
      <c r="V489" s="41"/>
    </row>
    <row r="490">
      <c r="A490" s="89"/>
      <c r="B490" s="8" t="s">
        <v>4070</v>
      </c>
      <c r="C490" s="107"/>
      <c r="D490" s="8" t="s">
        <v>6434</v>
      </c>
      <c r="E490" s="89" t="s">
        <v>4593</v>
      </c>
      <c r="F490" s="89">
        <v>2.3</v>
      </c>
      <c r="G490" s="87"/>
      <c r="H490" s="87">
        <v>644900.0</v>
      </c>
      <c r="I490" s="87">
        <v>565000.0</v>
      </c>
      <c r="J490" s="132">
        <f t="shared" si="3"/>
        <v>79900</v>
      </c>
      <c r="K490" s="91" t="s">
        <v>6435</v>
      </c>
      <c r="L490" s="8" t="s">
        <v>3306</v>
      </c>
      <c r="M490" s="8" t="s">
        <v>66</v>
      </c>
      <c r="N490" s="8"/>
      <c r="O490" s="8"/>
      <c r="P490" s="103"/>
      <c r="Q490" s="104"/>
      <c r="R490" s="103"/>
      <c r="S490" s="97"/>
      <c r="V490" s="41"/>
    </row>
    <row r="491">
      <c r="A491" s="89"/>
      <c r="B491" s="8" t="s">
        <v>6436</v>
      </c>
      <c r="C491" s="107"/>
      <c r="D491" s="8" t="s">
        <v>6437</v>
      </c>
      <c r="E491" s="89" t="s">
        <v>4593</v>
      </c>
      <c r="F491" s="89">
        <v>2.7</v>
      </c>
      <c r="G491" s="87"/>
      <c r="H491" s="87">
        <v>365000.0</v>
      </c>
      <c r="I491" s="87">
        <v>278000.0</v>
      </c>
      <c r="J491" s="132">
        <f t="shared" si="3"/>
        <v>87000</v>
      </c>
      <c r="K491" s="91" t="s">
        <v>6438</v>
      </c>
      <c r="L491" s="8" t="s">
        <v>3306</v>
      </c>
      <c r="M491" s="8" t="s">
        <v>66</v>
      </c>
      <c r="N491" s="8"/>
      <c r="O491" s="8"/>
      <c r="P491" s="103"/>
      <c r="Q491" s="104"/>
      <c r="R491" s="103"/>
      <c r="S491" s="97"/>
      <c r="V491" s="41"/>
    </row>
    <row r="492">
      <c r="A492" s="89"/>
      <c r="B492" s="8" t="s">
        <v>6439</v>
      </c>
      <c r="C492" s="107"/>
      <c r="D492" s="8" t="s">
        <v>6440</v>
      </c>
      <c r="E492" s="89" t="s">
        <v>4593</v>
      </c>
      <c r="F492" s="89">
        <v>4.5</v>
      </c>
      <c r="G492" s="87"/>
      <c r="H492" s="87">
        <v>413000.0</v>
      </c>
      <c r="I492" s="87">
        <v>410000.0</v>
      </c>
      <c r="J492" s="132">
        <f t="shared" si="3"/>
        <v>3000</v>
      </c>
      <c r="K492" s="91" t="s">
        <v>6441</v>
      </c>
      <c r="L492" s="8" t="s">
        <v>3306</v>
      </c>
      <c r="M492" s="8" t="s">
        <v>66</v>
      </c>
      <c r="N492" s="8" t="s">
        <v>66</v>
      </c>
      <c r="O492" s="8" t="s">
        <v>66</v>
      </c>
      <c r="P492" s="103"/>
      <c r="Q492" s="104"/>
      <c r="R492" s="103"/>
      <c r="S492" s="97"/>
      <c r="V492" s="41"/>
    </row>
    <row r="493">
      <c r="A493" s="89"/>
      <c r="B493" s="8" t="s">
        <v>6442</v>
      </c>
      <c r="C493" s="107"/>
      <c r="D493" s="8" t="s">
        <v>6443</v>
      </c>
      <c r="E493" s="89" t="s">
        <v>6258</v>
      </c>
      <c r="F493" s="89">
        <v>5.0</v>
      </c>
      <c r="G493" s="87"/>
      <c r="H493" s="87">
        <v>474990.0</v>
      </c>
      <c r="I493" s="87">
        <v>415000.0</v>
      </c>
      <c r="J493" s="132">
        <f t="shared" si="3"/>
        <v>59990</v>
      </c>
      <c r="K493" s="91" t="s">
        <v>6444</v>
      </c>
      <c r="L493" s="8" t="s">
        <v>3306</v>
      </c>
      <c r="M493" s="8" t="s">
        <v>66</v>
      </c>
      <c r="N493" s="8"/>
      <c r="O493" s="8"/>
      <c r="P493" s="103"/>
      <c r="Q493" s="104"/>
      <c r="R493" s="103"/>
      <c r="S493" s="97"/>
      <c r="V493" s="41"/>
    </row>
    <row r="494">
      <c r="A494" s="89"/>
      <c r="B494" s="106" t="s">
        <v>6445</v>
      </c>
      <c r="C494" s="107"/>
      <c r="D494" s="8" t="s">
        <v>6446</v>
      </c>
      <c r="E494" s="89" t="s">
        <v>3307</v>
      </c>
      <c r="F494" s="89">
        <v>3.37</v>
      </c>
      <c r="G494" s="87"/>
      <c r="H494" s="87">
        <v>649900.0</v>
      </c>
      <c r="I494" s="87">
        <v>563748.0</v>
      </c>
      <c r="J494" s="132">
        <f t="shared" si="3"/>
        <v>86152</v>
      </c>
      <c r="K494" s="91" t="s">
        <v>6447</v>
      </c>
      <c r="L494" s="8" t="s">
        <v>3306</v>
      </c>
      <c r="M494" s="8" t="s">
        <v>66</v>
      </c>
      <c r="N494" s="8"/>
      <c r="O494" s="8"/>
      <c r="P494" s="103"/>
      <c r="Q494" s="104"/>
      <c r="R494" s="103"/>
      <c r="S494" s="97"/>
      <c r="V494" s="41"/>
    </row>
    <row r="495">
      <c r="A495" s="89"/>
      <c r="B495" s="8" t="s">
        <v>3342</v>
      </c>
      <c r="C495" s="107"/>
      <c r="D495" s="8" t="s">
        <v>6448</v>
      </c>
      <c r="E495" s="89" t="s">
        <v>4593</v>
      </c>
      <c r="F495" s="89">
        <v>2.75</v>
      </c>
      <c r="G495" s="87"/>
      <c r="H495" s="87">
        <v>370000.0</v>
      </c>
      <c r="I495" s="87">
        <v>277691.0</v>
      </c>
      <c r="J495" s="132">
        <f t="shared" si="3"/>
        <v>92309</v>
      </c>
      <c r="K495" s="91" t="s">
        <v>6449</v>
      </c>
      <c r="L495" s="8" t="s">
        <v>3306</v>
      </c>
      <c r="M495" s="8" t="s">
        <v>66</v>
      </c>
      <c r="N495" s="8" t="s">
        <v>66</v>
      </c>
      <c r="O495" s="8" t="s">
        <v>66</v>
      </c>
      <c r="P495" s="85">
        <v>4.0</v>
      </c>
      <c r="Q495" s="86">
        <v>3.0</v>
      </c>
      <c r="R495" s="103"/>
      <c r="S495" s="97"/>
      <c r="V495" s="41"/>
    </row>
    <row r="496">
      <c r="A496" s="89"/>
      <c r="B496" s="8" t="s">
        <v>6450</v>
      </c>
      <c r="C496" s="107"/>
      <c r="D496" s="8" t="s">
        <v>6451</v>
      </c>
      <c r="E496" s="89" t="s">
        <v>4593</v>
      </c>
      <c r="F496" s="89">
        <v>3.75</v>
      </c>
      <c r="G496" s="87"/>
      <c r="H496" s="87">
        <v>365000.0</v>
      </c>
      <c r="I496" s="87">
        <v>314000.0</v>
      </c>
      <c r="J496" s="132">
        <f t="shared" si="3"/>
        <v>51000</v>
      </c>
      <c r="K496" s="91" t="s">
        <v>6452</v>
      </c>
      <c r="L496" s="8" t="s">
        <v>3851</v>
      </c>
      <c r="M496" s="8" t="s">
        <v>66</v>
      </c>
      <c r="N496" s="8"/>
      <c r="O496" s="8"/>
      <c r="P496" s="103"/>
      <c r="Q496" s="104"/>
      <c r="R496" s="103"/>
      <c r="S496" s="97"/>
      <c r="V496" s="41"/>
    </row>
    <row r="497">
      <c r="A497" s="89" t="s">
        <v>14043</v>
      </c>
      <c r="B497" s="8" t="s">
        <v>14043</v>
      </c>
      <c r="C497" s="91" t="s">
        <v>14044</v>
      </c>
      <c r="D497" s="8" t="s">
        <v>14045</v>
      </c>
      <c r="E497" s="97"/>
      <c r="I497" s="132"/>
      <c r="K497" s="107"/>
      <c r="P497" s="103"/>
      <c r="Q497" s="104"/>
      <c r="R497" s="103"/>
      <c r="S497" s="97"/>
      <c r="V497" s="41"/>
    </row>
    <row r="498">
      <c r="A498" s="89"/>
      <c r="C498" s="91"/>
      <c r="E498" s="97"/>
      <c r="I498" s="132"/>
      <c r="K498" s="107"/>
      <c r="P498" s="85"/>
      <c r="Q498" s="86"/>
      <c r="R498" s="103"/>
      <c r="S498" s="97"/>
      <c r="V498" s="41"/>
    </row>
    <row r="499">
      <c r="A499" s="97"/>
      <c r="C499" s="107"/>
      <c r="E499" s="97"/>
      <c r="I499" s="132"/>
      <c r="K499" s="107"/>
      <c r="P499" s="103"/>
      <c r="Q499" s="104"/>
      <c r="R499" s="103"/>
      <c r="S499" s="97"/>
      <c r="V499" s="41"/>
    </row>
    <row r="500">
      <c r="A500" s="97"/>
      <c r="C500" s="107"/>
      <c r="E500" s="97"/>
      <c r="I500" s="132"/>
      <c r="K500" s="107"/>
      <c r="P500" s="103"/>
      <c r="Q500" s="104"/>
      <c r="R500" s="103"/>
      <c r="S500" s="97"/>
      <c r="V500" s="41"/>
    </row>
    <row r="501">
      <c r="A501" s="97"/>
      <c r="C501" s="107"/>
      <c r="E501" s="97"/>
      <c r="I501" s="132"/>
      <c r="K501" s="107"/>
      <c r="P501" s="103"/>
      <c r="Q501" s="104"/>
      <c r="R501" s="103"/>
      <c r="S501" s="97"/>
      <c r="V501" s="41"/>
    </row>
    <row r="502">
      <c r="A502" s="97"/>
      <c r="C502" s="107"/>
      <c r="E502" s="97"/>
      <c r="I502" s="132"/>
      <c r="K502" s="107"/>
      <c r="P502" s="103"/>
      <c r="Q502" s="104"/>
      <c r="R502" s="103"/>
      <c r="S502" s="97"/>
      <c r="V502" s="41"/>
    </row>
    <row r="503">
      <c r="A503" s="97"/>
      <c r="C503" s="107"/>
      <c r="E503" s="97"/>
      <c r="I503" s="132"/>
      <c r="K503" s="107"/>
      <c r="P503" s="103"/>
      <c r="Q503" s="104"/>
      <c r="R503" s="103"/>
      <c r="S503" s="97"/>
      <c r="V503" s="41"/>
    </row>
    <row r="504">
      <c r="A504" s="97"/>
      <c r="C504" s="107"/>
      <c r="E504" s="97"/>
      <c r="I504" s="132"/>
      <c r="K504" s="107"/>
      <c r="P504" s="103"/>
      <c r="Q504" s="104"/>
      <c r="R504" s="103"/>
      <c r="S504" s="97"/>
      <c r="V504" s="41"/>
    </row>
    <row r="505">
      <c r="A505" s="97"/>
      <c r="C505" s="107"/>
      <c r="E505" s="97"/>
      <c r="I505" s="132"/>
      <c r="K505" s="107"/>
      <c r="P505" s="103"/>
      <c r="Q505" s="104"/>
      <c r="R505" s="103"/>
      <c r="S505" s="97"/>
      <c r="V505" s="41"/>
    </row>
    <row r="506">
      <c r="A506" s="97"/>
      <c r="C506" s="107"/>
      <c r="E506" s="97"/>
      <c r="I506" s="132"/>
      <c r="K506" s="107"/>
      <c r="P506" s="103"/>
      <c r="Q506" s="104"/>
      <c r="R506" s="103"/>
      <c r="S506" s="97"/>
      <c r="V506" s="41"/>
    </row>
    <row r="507">
      <c r="A507" s="97"/>
      <c r="C507" s="107"/>
      <c r="E507" s="97"/>
      <c r="I507" s="132"/>
      <c r="K507" s="107"/>
      <c r="P507" s="103"/>
      <c r="Q507" s="104"/>
      <c r="R507" s="103"/>
      <c r="S507" s="97"/>
      <c r="V507" s="41"/>
    </row>
    <row r="508">
      <c r="A508" s="97"/>
      <c r="C508" s="107"/>
      <c r="E508" s="97"/>
      <c r="I508" s="132"/>
      <c r="K508" s="107"/>
      <c r="P508" s="103"/>
      <c r="Q508" s="104"/>
      <c r="R508" s="103"/>
      <c r="S508" s="97"/>
      <c r="V508" s="41"/>
    </row>
    <row r="509">
      <c r="A509" s="97"/>
      <c r="C509" s="107"/>
      <c r="E509" s="97"/>
      <c r="I509" s="132"/>
      <c r="K509" s="107"/>
      <c r="P509" s="103"/>
      <c r="Q509" s="104"/>
      <c r="R509" s="103"/>
      <c r="S509" s="97"/>
      <c r="V509" s="41"/>
    </row>
    <row r="510">
      <c r="A510" s="97"/>
      <c r="C510" s="107"/>
      <c r="E510" s="97"/>
      <c r="I510" s="132"/>
      <c r="K510" s="107"/>
      <c r="P510" s="103"/>
      <c r="Q510" s="104"/>
      <c r="R510" s="103"/>
      <c r="S510" s="97"/>
      <c r="V510" s="41"/>
    </row>
    <row r="511">
      <c r="A511" s="97"/>
      <c r="C511" s="107"/>
      <c r="E511" s="97"/>
      <c r="I511" s="132"/>
      <c r="K511" s="107"/>
      <c r="P511" s="103"/>
      <c r="Q511" s="104"/>
      <c r="R511" s="103"/>
      <c r="S511" s="97"/>
      <c r="V511" s="41"/>
    </row>
    <row r="512">
      <c r="A512" s="97"/>
      <c r="C512" s="107"/>
      <c r="E512" s="97"/>
      <c r="I512" s="132"/>
      <c r="K512" s="107"/>
      <c r="P512" s="103"/>
      <c r="Q512" s="104"/>
      <c r="R512" s="103"/>
      <c r="S512" s="97"/>
      <c r="V512" s="41"/>
    </row>
    <row r="513">
      <c r="A513" s="97"/>
      <c r="C513" s="107"/>
      <c r="E513" s="97"/>
      <c r="I513" s="132"/>
      <c r="K513" s="107"/>
      <c r="P513" s="103"/>
      <c r="Q513" s="104"/>
      <c r="R513" s="103"/>
      <c r="S513" s="97"/>
      <c r="V513" s="41"/>
    </row>
    <row r="514">
      <c r="A514" s="97"/>
      <c r="C514" s="107"/>
      <c r="E514" s="97"/>
      <c r="I514" s="132"/>
      <c r="K514" s="107"/>
      <c r="P514" s="103"/>
      <c r="Q514" s="104"/>
      <c r="R514" s="103"/>
      <c r="S514" s="97"/>
      <c r="V514" s="41"/>
    </row>
    <row r="515">
      <c r="A515" s="97"/>
      <c r="C515" s="107"/>
      <c r="E515" s="97"/>
      <c r="I515" s="132"/>
      <c r="K515" s="107"/>
      <c r="P515" s="103"/>
      <c r="Q515" s="104"/>
      <c r="R515" s="103"/>
      <c r="S515" s="97"/>
      <c r="V515" s="41"/>
    </row>
    <row r="516">
      <c r="A516" s="97"/>
      <c r="C516" s="107"/>
      <c r="E516" s="97"/>
      <c r="I516" s="132"/>
      <c r="K516" s="107"/>
      <c r="P516" s="103"/>
      <c r="Q516" s="104"/>
      <c r="R516" s="103"/>
      <c r="S516" s="97"/>
      <c r="V516" s="41"/>
    </row>
    <row r="517">
      <c r="A517" s="97"/>
      <c r="C517" s="107"/>
      <c r="E517" s="97"/>
      <c r="I517" s="132"/>
      <c r="K517" s="107"/>
      <c r="P517" s="103"/>
      <c r="Q517" s="104"/>
      <c r="R517" s="103"/>
      <c r="S517" s="97"/>
      <c r="V517" s="41"/>
    </row>
    <row r="518">
      <c r="A518" s="97"/>
      <c r="C518" s="107"/>
      <c r="E518" s="97"/>
      <c r="I518" s="132"/>
      <c r="K518" s="107"/>
      <c r="P518" s="103"/>
      <c r="Q518" s="104"/>
      <c r="R518" s="103"/>
      <c r="S518" s="97"/>
      <c r="V518" s="41"/>
    </row>
    <row r="519">
      <c r="A519" s="97"/>
      <c r="C519" s="107"/>
      <c r="E519" s="97"/>
      <c r="I519" s="132"/>
      <c r="K519" s="107"/>
      <c r="P519" s="103"/>
      <c r="Q519" s="104"/>
      <c r="R519" s="103"/>
      <c r="S519" s="97"/>
      <c r="V519" s="41"/>
    </row>
    <row r="520">
      <c r="A520" s="97"/>
      <c r="C520" s="107"/>
      <c r="E520" s="97"/>
      <c r="I520" s="132"/>
      <c r="K520" s="107"/>
      <c r="P520" s="103"/>
      <c r="Q520" s="104"/>
      <c r="R520" s="103"/>
      <c r="S520" s="97"/>
      <c r="V520" s="41"/>
    </row>
    <row r="521">
      <c r="A521" s="97"/>
      <c r="C521" s="107"/>
      <c r="E521" s="97"/>
      <c r="I521" s="132"/>
      <c r="K521" s="107"/>
      <c r="P521" s="103"/>
      <c r="Q521" s="104"/>
      <c r="R521" s="103"/>
      <c r="S521" s="97"/>
      <c r="V521" s="41"/>
    </row>
    <row r="522">
      <c r="A522" s="97"/>
      <c r="C522" s="107"/>
      <c r="E522" s="97"/>
      <c r="I522" s="132"/>
      <c r="K522" s="107"/>
      <c r="P522" s="103"/>
      <c r="Q522" s="104"/>
      <c r="R522" s="103"/>
      <c r="S522" s="97"/>
      <c r="V522" s="41"/>
    </row>
    <row r="523">
      <c r="A523" s="97"/>
      <c r="C523" s="107"/>
      <c r="E523" s="97"/>
      <c r="I523" s="132"/>
      <c r="K523" s="107"/>
      <c r="P523" s="103"/>
      <c r="Q523" s="104"/>
      <c r="R523" s="103"/>
      <c r="S523" s="97"/>
      <c r="V523" s="41"/>
    </row>
    <row r="524">
      <c r="A524" s="97"/>
      <c r="C524" s="107"/>
      <c r="E524" s="97"/>
      <c r="I524" s="132"/>
      <c r="K524" s="107"/>
      <c r="P524" s="103"/>
      <c r="Q524" s="104"/>
      <c r="R524" s="103"/>
      <c r="S524" s="97"/>
      <c r="V524" s="41"/>
    </row>
    <row r="525">
      <c r="A525" s="97"/>
      <c r="C525" s="107"/>
      <c r="E525" s="97"/>
      <c r="I525" s="132"/>
      <c r="K525" s="107"/>
      <c r="P525" s="103"/>
      <c r="Q525" s="104"/>
      <c r="R525" s="103"/>
      <c r="S525" s="97"/>
      <c r="V525" s="41"/>
    </row>
    <row r="526">
      <c r="A526" s="97"/>
      <c r="C526" s="107"/>
      <c r="E526" s="97"/>
      <c r="I526" s="132"/>
      <c r="K526" s="107"/>
      <c r="P526" s="103"/>
      <c r="Q526" s="104"/>
      <c r="R526" s="103"/>
      <c r="S526" s="97"/>
      <c r="V526" s="41"/>
    </row>
    <row r="527">
      <c r="A527" s="97"/>
      <c r="C527" s="107"/>
      <c r="E527" s="97"/>
      <c r="I527" s="132"/>
      <c r="K527" s="107"/>
      <c r="P527" s="103"/>
      <c r="Q527" s="104"/>
      <c r="R527" s="103"/>
      <c r="S527" s="97"/>
      <c r="V527" s="41"/>
    </row>
    <row r="528">
      <c r="A528" s="97"/>
      <c r="C528" s="107"/>
      <c r="E528" s="97"/>
      <c r="I528" s="132"/>
      <c r="K528" s="107"/>
      <c r="P528" s="103"/>
      <c r="Q528" s="104"/>
      <c r="R528" s="103"/>
      <c r="S528" s="97"/>
      <c r="V528" s="41"/>
    </row>
    <row r="529">
      <c r="A529" s="97"/>
      <c r="C529" s="107"/>
      <c r="E529" s="97"/>
      <c r="I529" s="132"/>
      <c r="K529" s="107"/>
      <c r="P529" s="103"/>
      <c r="Q529" s="104"/>
      <c r="R529" s="103"/>
      <c r="S529" s="97"/>
      <c r="V529" s="41"/>
    </row>
    <row r="530">
      <c r="A530" s="97"/>
      <c r="C530" s="107"/>
      <c r="E530" s="97"/>
      <c r="I530" s="132"/>
      <c r="K530" s="107"/>
      <c r="P530" s="103"/>
      <c r="Q530" s="104"/>
      <c r="R530" s="103"/>
      <c r="S530" s="97"/>
      <c r="V530" s="41"/>
    </row>
    <row r="531">
      <c r="A531" s="97"/>
      <c r="C531" s="107"/>
      <c r="E531" s="97"/>
      <c r="I531" s="132"/>
      <c r="K531" s="107"/>
      <c r="P531" s="103"/>
      <c r="Q531" s="104"/>
      <c r="R531" s="103"/>
      <c r="S531" s="97"/>
      <c r="V531" s="41"/>
    </row>
    <row r="532">
      <c r="A532" s="97"/>
      <c r="C532" s="107"/>
      <c r="E532" s="97"/>
      <c r="I532" s="132"/>
      <c r="K532" s="107"/>
      <c r="P532" s="103"/>
      <c r="Q532" s="104"/>
      <c r="R532" s="103"/>
      <c r="S532" s="97"/>
      <c r="V532" s="41"/>
    </row>
    <row r="533">
      <c r="A533" s="97"/>
      <c r="C533" s="107"/>
      <c r="E533" s="97"/>
      <c r="I533" s="132"/>
      <c r="K533" s="107"/>
      <c r="P533" s="103"/>
      <c r="Q533" s="104"/>
      <c r="R533" s="103"/>
      <c r="S533" s="97"/>
      <c r="V533" s="41"/>
    </row>
    <row r="534">
      <c r="A534" s="97"/>
      <c r="C534" s="107"/>
      <c r="E534" s="97"/>
      <c r="I534" s="132"/>
      <c r="K534" s="107"/>
      <c r="P534" s="103"/>
      <c r="Q534" s="104"/>
      <c r="R534" s="103"/>
      <c r="S534" s="97"/>
      <c r="V534" s="41"/>
    </row>
    <row r="535">
      <c r="A535" s="97"/>
      <c r="C535" s="107"/>
      <c r="E535" s="97"/>
      <c r="I535" s="132"/>
      <c r="K535" s="107"/>
      <c r="P535" s="103"/>
      <c r="Q535" s="104"/>
      <c r="R535" s="103"/>
      <c r="S535" s="97"/>
      <c r="V535" s="41"/>
    </row>
    <row r="536">
      <c r="A536" s="97"/>
      <c r="C536" s="107"/>
      <c r="E536" s="97"/>
      <c r="I536" s="132"/>
      <c r="K536" s="107"/>
      <c r="P536" s="103"/>
      <c r="Q536" s="104"/>
      <c r="R536" s="103"/>
      <c r="S536" s="97"/>
      <c r="V536" s="41"/>
    </row>
    <row r="537">
      <c r="A537" s="97"/>
      <c r="C537" s="107"/>
      <c r="E537" s="97"/>
      <c r="I537" s="132"/>
      <c r="K537" s="107"/>
      <c r="P537" s="103"/>
      <c r="Q537" s="104"/>
      <c r="R537" s="103"/>
      <c r="S537" s="97"/>
      <c r="V537" s="41"/>
    </row>
    <row r="538">
      <c r="A538" s="97"/>
      <c r="C538" s="107"/>
      <c r="E538" s="97"/>
      <c r="I538" s="132"/>
      <c r="K538" s="107"/>
      <c r="P538" s="103"/>
      <c r="Q538" s="104"/>
      <c r="R538" s="103"/>
      <c r="S538" s="97"/>
      <c r="V538" s="41"/>
    </row>
    <row r="539">
      <c r="A539" s="97"/>
      <c r="C539" s="107"/>
      <c r="E539" s="97"/>
      <c r="I539" s="132"/>
      <c r="K539" s="107"/>
      <c r="P539" s="103"/>
      <c r="Q539" s="104"/>
      <c r="R539" s="103"/>
      <c r="S539" s="97"/>
      <c r="V539" s="41"/>
    </row>
    <row r="540">
      <c r="A540" s="97"/>
      <c r="C540" s="107"/>
      <c r="E540" s="97"/>
      <c r="I540" s="132"/>
      <c r="K540" s="107"/>
      <c r="P540" s="103"/>
      <c r="Q540" s="104"/>
      <c r="R540" s="103"/>
      <c r="S540" s="97"/>
      <c r="V540" s="41"/>
    </row>
    <row r="541">
      <c r="A541" s="97"/>
      <c r="C541" s="107"/>
      <c r="E541" s="97"/>
      <c r="I541" s="132"/>
      <c r="K541" s="107"/>
      <c r="P541" s="103"/>
      <c r="Q541" s="104"/>
      <c r="R541" s="103"/>
      <c r="S541" s="97"/>
      <c r="V541" s="41"/>
    </row>
    <row r="542">
      <c r="A542" s="97"/>
      <c r="C542" s="107"/>
      <c r="E542" s="97"/>
      <c r="I542" s="132"/>
      <c r="K542" s="107"/>
      <c r="P542" s="103"/>
      <c r="Q542" s="104"/>
      <c r="R542" s="103"/>
      <c r="S542" s="97"/>
      <c r="V542" s="41"/>
    </row>
    <row r="543">
      <c r="A543" s="97"/>
      <c r="C543" s="107"/>
      <c r="E543" s="97"/>
      <c r="I543" s="132"/>
      <c r="K543" s="107"/>
      <c r="P543" s="103"/>
      <c r="Q543" s="104"/>
      <c r="R543" s="103"/>
      <c r="S543" s="97"/>
      <c r="V543" s="41"/>
    </row>
    <row r="544">
      <c r="A544" s="97"/>
      <c r="C544" s="107"/>
      <c r="E544" s="97"/>
      <c r="I544" s="132"/>
      <c r="K544" s="107"/>
      <c r="P544" s="103"/>
      <c r="Q544" s="104"/>
      <c r="R544" s="103"/>
      <c r="S544" s="97"/>
      <c r="V544" s="41"/>
    </row>
    <row r="545">
      <c r="A545" s="97"/>
      <c r="C545" s="107"/>
      <c r="E545" s="97"/>
      <c r="I545" s="132"/>
      <c r="K545" s="107"/>
      <c r="P545" s="103"/>
      <c r="Q545" s="104"/>
      <c r="R545" s="103"/>
      <c r="S545" s="97"/>
      <c r="V545" s="41"/>
    </row>
    <row r="546">
      <c r="A546" s="97"/>
      <c r="C546" s="107"/>
      <c r="E546" s="97"/>
      <c r="I546" s="132"/>
      <c r="K546" s="107"/>
      <c r="P546" s="103"/>
      <c r="Q546" s="104"/>
      <c r="R546" s="103"/>
      <c r="S546" s="97"/>
      <c r="V546" s="41"/>
    </row>
    <row r="547">
      <c r="A547" s="97"/>
      <c r="C547" s="107"/>
      <c r="E547" s="97"/>
      <c r="I547" s="132"/>
      <c r="K547" s="107"/>
      <c r="P547" s="103"/>
      <c r="Q547" s="104"/>
      <c r="R547" s="103"/>
      <c r="S547" s="97"/>
      <c r="V547" s="41"/>
    </row>
    <row r="548">
      <c r="A548" s="97"/>
      <c r="C548" s="107"/>
      <c r="E548" s="97"/>
      <c r="I548" s="132"/>
      <c r="K548" s="107"/>
      <c r="P548" s="103"/>
      <c r="Q548" s="104"/>
      <c r="R548" s="103"/>
      <c r="S548" s="97"/>
      <c r="V548" s="41"/>
    </row>
    <row r="549">
      <c r="A549" s="97"/>
      <c r="C549" s="107"/>
      <c r="E549" s="97"/>
      <c r="I549" s="132"/>
      <c r="K549" s="107"/>
      <c r="P549" s="103"/>
      <c r="Q549" s="104"/>
      <c r="R549" s="103"/>
      <c r="S549" s="97"/>
      <c r="V549" s="41"/>
    </row>
    <row r="550">
      <c r="A550" s="97"/>
      <c r="C550" s="107"/>
      <c r="E550" s="97"/>
      <c r="I550" s="132"/>
      <c r="K550" s="107"/>
      <c r="P550" s="103"/>
      <c r="Q550" s="104"/>
      <c r="R550" s="103"/>
      <c r="S550" s="97"/>
      <c r="V550" s="41"/>
    </row>
    <row r="551">
      <c r="A551" s="97"/>
      <c r="C551" s="107"/>
      <c r="E551" s="97"/>
      <c r="I551" s="132"/>
      <c r="K551" s="107"/>
      <c r="P551" s="103"/>
      <c r="Q551" s="104"/>
      <c r="R551" s="103"/>
      <c r="S551" s="97"/>
      <c r="V551" s="41"/>
    </row>
    <row r="552">
      <c r="A552" s="97"/>
      <c r="C552" s="107"/>
      <c r="E552" s="97"/>
      <c r="I552" s="132"/>
      <c r="K552" s="107"/>
      <c r="P552" s="103"/>
      <c r="Q552" s="104"/>
      <c r="R552" s="103"/>
      <c r="S552" s="97"/>
      <c r="V552" s="41"/>
    </row>
    <row r="553">
      <c r="A553" s="97"/>
      <c r="C553" s="107"/>
      <c r="E553" s="97"/>
      <c r="I553" s="132"/>
      <c r="K553" s="107"/>
      <c r="P553" s="103"/>
      <c r="Q553" s="104"/>
      <c r="R553" s="103"/>
      <c r="S553" s="97"/>
      <c r="V553" s="41"/>
    </row>
    <row r="554">
      <c r="A554" s="97"/>
      <c r="C554" s="107"/>
      <c r="E554" s="97"/>
      <c r="I554" s="132"/>
      <c r="K554" s="107"/>
      <c r="P554" s="103"/>
      <c r="Q554" s="104"/>
      <c r="R554" s="103"/>
      <c r="S554" s="97"/>
      <c r="V554" s="41"/>
    </row>
    <row r="555">
      <c r="A555" s="97"/>
      <c r="C555" s="107"/>
      <c r="E555" s="97"/>
      <c r="I555" s="132"/>
      <c r="K555" s="107"/>
      <c r="P555" s="103"/>
      <c r="Q555" s="104"/>
      <c r="R555" s="103"/>
      <c r="S555" s="97"/>
      <c r="V555" s="41"/>
    </row>
    <row r="556">
      <c r="A556" s="97"/>
      <c r="C556" s="107"/>
      <c r="E556" s="97"/>
      <c r="I556" s="132"/>
      <c r="K556" s="107"/>
      <c r="P556" s="103"/>
      <c r="Q556" s="104"/>
      <c r="R556" s="103"/>
      <c r="S556" s="97"/>
      <c r="V556" s="41"/>
    </row>
    <row r="557">
      <c r="A557" s="97"/>
      <c r="C557" s="107"/>
      <c r="E557" s="97"/>
      <c r="I557" s="132"/>
      <c r="K557" s="107"/>
      <c r="P557" s="103"/>
      <c r="Q557" s="104"/>
      <c r="R557" s="103"/>
      <c r="S557" s="97"/>
      <c r="V557" s="41"/>
    </row>
    <row r="558">
      <c r="A558" s="97"/>
      <c r="C558" s="107"/>
      <c r="E558" s="97"/>
      <c r="I558" s="132"/>
      <c r="K558" s="107"/>
      <c r="P558" s="103"/>
      <c r="Q558" s="104"/>
      <c r="R558" s="103"/>
      <c r="S558" s="97"/>
      <c r="V558" s="41"/>
    </row>
    <row r="559">
      <c r="A559" s="97"/>
      <c r="C559" s="107"/>
      <c r="E559" s="97"/>
      <c r="I559" s="132"/>
      <c r="K559" s="107"/>
      <c r="P559" s="103"/>
      <c r="Q559" s="104"/>
      <c r="R559" s="103"/>
      <c r="S559" s="97"/>
      <c r="V559" s="41"/>
    </row>
    <row r="560">
      <c r="A560" s="97"/>
      <c r="C560" s="107"/>
      <c r="E560" s="97"/>
      <c r="I560" s="132"/>
      <c r="K560" s="107"/>
      <c r="P560" s="103"/>
      <c r="Q560" s="104"/>
      <c r="R560" s="103"/>
      <c r="S560" s="97"/>
      <c r="V560" s="41"/>
    </row>
    <row r="561">
      <c r="A561" s="97"/>
      <c r="C561" s="107"/>
      <c r="E561" s="97"/>
      <c r="I561" s="132"/>
      <c r="K561" s="107"/>
      <c r="P561" s="103"/>
      <c r="Q561" s="104"/>
      <c r="R561" s="103"/>
      <c r="S561" s="97"/>
      <c r="V561" s="41"/>
    </row>
    <row r="562">
      <c r="A562" s="97"/>
      <c r="C562" s="107"/>
      <c r="E562" s="97"/>
      <c r="I562" s="132"/>
      <c r="K562" s="107"/>
      <c r="P562" s="103"/>
      <c r="Q562" s="104"/>
      <c r="R562" s="103"/>
      <c r="S562" s="97"/>
      <c r="V562" s="41"/>
    </row>
    <row r="563">
      <c r="A563" s="97"/>
      <c r="C563" s="107"/>
      <c r="E563" s="97"/>
      <c r="I563" s="132"/>
      <c r="K563" s="107"/>
      <c r="P563" s="103"/>
      <c r="Q563" s="104"/>
      <c r="R563" s="103"/>
      <c r="S563" s="97"/>
      <c r="V563" s="41"/>
    </row>
    <row r="564">
      <c r="A564" s="97"/>
      <c r="C564" s="107"/>
      <c r="E564" s="97"/>
      <c r="I564" s="132"/>
      <c r="K564" s="107"/>
      <c r="P564" s="103"/>
      <c r="Q564" s="104"/>
      <c r="R564" s="103"/>
      <c r="S564" s="97"/>
      <c r="V564" s="41"/>
    </row>
    <row r="565">
      <c r="A565" s="97"/>
      <c r="C565" s="107"/>
      <c r="E565" s="97"/>
      <c r="I565" s="132"/>
      <c r="K565" s="107"/>
      <c r="P565" s="103"/>
      <c r="Q565" s="104"/>
      <c r="R565" s="103"/>
      <c r="S565" s="97"/>
      <c r="V565" s="41"/>
    </row>
    <row r="566">
      <c r="A566" s="97"/>
      <c r="C566" s="107"/>
      <c r="E566" s="97"/>
      <c r="I566" s="132"/>
      <c r="K566" s="107"/>
      <c r="P566" s="103"/>
      <c r="Q566" s="104"/>
      <c r="R566" s="103"/>
      <c r="S566" s="97"/>
      <c r="V566" s="41"/>
    </row>
    <row r="567">
      <c r="A567" s="97"/>
      <c r="C567" s="107"/>
      <c r="E567" s="97"/>
      <c r="I567" s="132"/>
      <c r="K567" s="107"/>
      <c r="P567" s="103"/>
      <c r="Q567" s="104"/>
      <c r="R567" s="103"/>
      <c r="S567" s="97"/>
      <c r="V567" s="41"/>
    </row>
    <row r="568">
      <c r="A568" s="97"/>
      <c r="C568" s="107"/>
      <c r="E568" s="97"/>
      <c r="I568" s="132"/>
      <c r="K568" s="107"/>
      <c r="P568" s="103"/>
      <c r="Q568" s="104"/>
      <c r="R568" s="103"/>
      <c r="S568" s="97"/>
      <c r="V568" s="41"/>
    </row>
    <row r="569">
      <c r="A569" s="97"/>
      <c r="C569" s="107"/>
      <c r="E569" s="97"/>
      <c r="I569" s="132"/>
      <c r="K569" s="107"/>
      <c r="P569" s="103"/>
      <c r="Q569" s="104"/>
      <c r="R569" s="103"/>
      <c r="S569" s="97"/>
      <c r="V569" s="41"/>
    </row>
    <row r="570">
      <c r="A570" s="97"/>
      <c r="C570" s="107"/>
      <c r="E570" s="97"/>
      <c r="I570" s="132"/>
      <c r="K570" s="107"/>
      <c r="P570" s="103"/>
      <c r="Q570" s="104"/>
      <c r="R570" s="103"/>
      <c r="S570" s="97"/>
      <c r="V570" s="41"/>
    </row>
    <row r="571">
      <c r="A571" s="97"/>
      <c r="C571" s="107"/>
      <c r="E571" s="97"/>
      <c r="I571" s="132"/>
      <c r="K571" s="107"/>
      <c r="P571" s="103"/>
      <c r="Q571" s="104"/>
      <c r="R571" s="103"/>
      <c r="S571" s="97"/>
      <c r="V571" s="41"/>
    </row>
    <row r="572">
      <c r="A572" s="97"/>
      <c r="C572" s="107"/>
      <c r="E572" s="97"/>
      <c r="I572" s="132"/>
      <c r="K572" s="107"/>
      <c r="P572" s="103"/>
      <c r="Q572" s="104"/>
      <c r="R572" s="103"/>
      <c r="S572" s="97"/>
      <c r="V572" s="41"/>
    </row>
    <row r="573">
      <c r="A573" s="97"/>
      <c r="C573" s="107"/>
      <c r="E573" s="97"/>
      <c r="I573" s="132"/>
      <c r="K573" s="107"/>
      <c r="P573" s="103"/>
      <c r="Q573" s="104"/>
      <c r="R573" s="103"/>
      <c r="S573" s="97"/>
      <c r="V573" s="41"/>
    </row>
    <row r="574">
      <c r="A574" s="97"/>
      <c r="C574" s="107"/>
      <c r="E574" s="97"/>
      <c r="I574" s="132"/>
      <c r="K574" s="107"/>
      <c r="P574" s="103"/>
      <c r="Q574" s="104"/>
      <c r="R574" s="103"/>
      <c r="S574" s="97"/>
      <c r="V574" s="41"/>
    </row>
    <row r="575">
      <c r="A575" s="97"/>
      <c r="C575" s="107"/>
      <c r="E575" s="97"/>
      <c r="I575" s="132"/>
      <c r="K575" s="107"/>
      <c r="P575" s="103"/>
      <c r="Q575" s="104"/>
      <c r="R575" s="103"/>
      <c r="S575" s="97"/>
      <c r="V575" s="41"/>
    </row>
    <row r="576">
      <c r="A576" s="97"/>
      <c r="C576" s="107"/>
      <c r="E576" s="97"/>
      <c r="I576" s="132"/>
      <c r="K576" s="107"/>
      <c r="P576" s="103"/>
      <c r="Q576" s="104"/>
      <c r="R576" s="103"/>
      <c r="S576" s="97"/>
      <c r="V576" s="41"/>
    </row>
    <row r="577">
      <c r="A577" s="97"/>
      <c r="C577" s="107"/>
      <c r="E577" s="97"/>
      <c r="I577" s="132"/>
      <c r="K577" s="107"/>
      <c r="P577" s="103"/>
      <c r="Q577" s="104"/>
      <c r="R577" s="103"/>
      <c r="S577" s="97"/>
      <c r="V577" s="41"/>
    </row>
    <row r="578">
      <c r="A578" s="97"/>
      <c r="C578" s="107"/>
      <c r="E578" s="97"/>
      <c r="I578" s="132"/>
      <c r="K578" s="107"/>
      <c r="P578" s="103"/>
      <c r="Q578" s="104"/>
      <c r="R578" s="103"/>
      <c r="S578" s="97"/>
      <c r="V578" s="41"/>
    </row>
    <row r="579">
      <c r="A579" s="97"/>
      <c r="C579" s="107"/>
      <c r="E579" s="97"/>
      <c r="I579" s="132"/>
      <c r="K579" s="107"/>
      <c r="P579" s="103"/>
      <c r="Q579" s="104"/>
      <c r="R579" s="103"/>
      <c r="S579" s="97"/>
      <c r="V579" s="41"/>
    </row>
    <row r="580">
      <c r="A580" s="97"/>
      <c r="C580" s="107"/>
      <c r="E580" s="97"/>
      <c r="I580" s="132"/>
      <c r="K580" s="107"/>
      <c r="P580" s="103"/>
      <c r="Q580" s="104"/>
      <c r="R580" s="103"/>
      <c r="S580" s="97"/>
      <c r="V580" s="41"/>
    </row>
    <row r="581">
      <c r="A581" s="97"/>
      <c r="C581" s="107"/>
      <c r="E581" s="97"/>
      <c r="I581" s="132"/>
      <c r="K581" s="107"/>
      <c r="P581" s="103"/>
      <c r="Q581" s="104"/>
      <c r="R581" s="103"/>
      <c r="S581" s="97"/>
      <c r="V581" s="41"/>
    </row>
    <row r="582">
      <c r="A582" s="97"/>
      <c r="C582" s="107"/>
      <c r="E582" s="97"/>
      <c r="I582" s="132"/>
      <c r="K582" s="107"/>
      <c r="P582" s="103"/>
      <c r="Q582" s="104"/>
      <c r="R582" s="103"/>
      <c r="S582" s="97"/>
      <c r="V582" s="41"/>
    </row>
    <row r="583">
      <c r="A583" s="97"/>
      <c r="C583" s="107"/>
      <c r="E583" s="97"/>
      <c r="I583" s="132"/>
      <c r="K583" s="107"/>
      <c r="P583" s="103"/>
      <c r="Q583" s="104"/>
      <c r="R583" s="103"/>
      <c r="S583" s="97"/>
      <c r="V583" s="41"/>
    </row>
    <row r="584">
      <c r="A584" s="97"/>
      <c r="C584" s="107"/>
      <c r="E584" s="97"/>
      <c r="I584" s="132"/>
      <c r="K584" s="107"/>
      <c r="P584" s="103"/>
      <c r="Q584" s="104"/>
      <c r="R584" s="103"/>
      <c r="S584" s="97"/>
      <c r="V584" s="41"/>
    </row>
    <row r="585">
      <c r="A585" s="97"/>
      <c r="C585" s="107"/>
      <c r="E585" s="97"/>
      <c r="I585" s="132"/>
      <c r="K585" s="107"/>
      <c r="P585" s="103"/>
      <c r="Q585" s="104"/>
      <c r="R585" s="103"/>
      <c r="S585" s="97"/>
      <c r="V585" s="41"/>
    </row>
    <row r="586">
      <c r="A586" s="97"/>
      <c r="C586" s="107"/>
      <c r="E586" s="97"/>
      <c r="I586" s="132"/>
      <c r="K586" s="107"/>
      <c r="P586" s="103"/>
      <c r="Q586" s="104"/>
      <c r="R586" s="103"/>
      <c r="S586" s="97"/>
      <c r="V586" s="41"/>
    </row>
    <row r="587">
      <c r="A587" s="97"/>
      <c r="C587" s="107"/>
      <c r="E587" s="97"/>
      <c r="I587" s="132"/>
      <c r="K587" s="107"/>
      <c r="P587" s="103"/>
      <c r="Q587" s="104"/>
      <c r="R587" s="103"/>
      <c r="S587" s="97"/>
      <c r="V587" s="41"/>
    </row>
    <row r="588">
      <c r="A588" s="97"/>
      <c r="C588" s="107"/>
      <c r="E588" s="97"/>
      <c r="I588" s="132"/>
      <c r="K588" s="107"/>
      <c r="P588" s="103"/>
      <c r="Q588" s="104"/>
      <c r="R588" s="103"/>
      <c r="S588" s="97"/>
      <c r="V588" s="41"/>
    </row>
    <row r="589">
      <c r="A589" s="97"/>
      <c r="C589" s="107"/>
      <c r="E589" s="97"/>
      <c r="I589" s="132"/>
      <c r="K589" s="107"/>
      <c r="P589" s="103"/>
      <c r="Q589" s="104"/>
      <c r="R589" s="103"/>
      <c r="S589" s="97"/>
      <c r="V589" s="41"/>
    </row>
    <row r="590">
      <c r="A590" s="97"/>
      <c r="C590" s="107"/>
      <c r="E590" s="97"/>
      <c r="I590" s="132"/>
      <c r="K590" s="107"/>
      <c r="P590" s="103"/>
      <c r="Q590" s="104"/>
      <c r="R590" s="103"/>
      <c r="S590" s="97"/>
      <c r="V590" s="41"/>
    </row>
    <row r="591">
      <c r="A591" s="97"/>
      <c r="C591" s="107"/>
      <c r="E591" s="97"/>
      <c r="I591" s="132"/>
      <c r="K591" s="107"/>
      <c r="P591" s="103"/>
      <c r="Q591" s="104"/>
      <c r="R591" s="103"/>
      <c r="S591" s="97"/>
      <c r="V591" s="41"/>
    </row>
    <row r="592">
      <c r="A592" s="97"/>
      <c r="C592" s="107"/>
      <c r="E592" s="97"/>
      <c r="I592" s="132"/>
      <c r="K592" s="107"/>
      <c r="P592" s="103"/>
      <c r="Q592" s="104"/>
      <c r="R592" s="103"/>
      <c r="S592" s="97"/>
      <c r="V592" s="41"/>
    </row>
    <row r="593">
      <c r="A593" s="97"/>
      <c r="C593" s="107"/>
      <c r="E593" s="97"/>
      <c r="I593" s="132"/>
      <c r="K593" s="107"/>
      <c r="P593" s="103"/>
      <c r="Q593" s="104"/>
      <c r="R593" s="103"/>
      <c r="S593" s="97"/>
      <c r="V593" s="41"/>
    </row>
    <row r="594">
      <c r="A594" s="97"/>
      <c r="C594" s="107"/>
      <c r="E594" s="97"/>
      <c r="I594" s="132"/>
      <c r="K594" s="107"/>
      <c r="P594" s="103"/>
      <c r="Q594" s="104"/>
      <c r="R594" s="103"/>
      <c r="S594" s="97"/>
      <c r="V594" s="41"/>
    </row>
    <row r="595">
      <c r="A595" s="97"/>
      <c r="C595" s="107"/>
      <c r="E595" s="97"/>
      <c r="I595" s="132"/>
      <c r="K595" s="107"/>
      <c r="P595" s="103"/>
      <c r="Q595" s="104"/>
      <c r="R595" s="103"/>
      <c r="S595" s="97"/>
      <c r="V595" s="41"/>
    </row>
    <row r="596">
      <c r="A596" s="97"/>
      <c r="C596" s="107"/>
      <c r="E596" s="97"/>
      <c r="I596" s="132"/>
      <c r="K596" s="107"/>
      <c r="P596" s="103"/>
      <c r="Q596" s="104"/>
      <c r="R596" s="103"/>
      <c r="S596" s="97"/>
      <c r="V596" s="41"/>
    </row>
    <row r="597">
      <c r="A597" s="97"/>
      <c r="C597" s="107"/>
      <c r="E597" s="97"/>
      <c r="I597" s="132"/>
      <c r="K597" s="107"/>
      <c r="P597" s="103"/>
      <c r="Q597" s="104"/>
      <c r="R597" s="103"/>
      <c r="S597" s="97"/>
      <c r="V597" s="41"/>
    </row>
    <row r="598">
      <c r="A598" s="97"/>
      <c r="C598" s="107"/>
      <c r="E598" s="97"/>
      <c r="I598" s="132"/>
      <c r="K598" s="107"/>
      <c r="P598" s="103"/>
      <c r="Q598" s="104"/>
      <c r="R598" s="103"/>
      <c r="S598" s="97"/>
      <c r="V598" s="41"/>
    </row>
    <row r="599">
      <c r="A599" s="97"/>
      <c r="C599" s="107"/>
      <c r="E599" s="97"/>
      <c r="I599" s="132"/>
      <c r="K599" s="107"/>
      <c r="P599" s="103"/>
      <c r="Q599" s="104"/>
      <c r="R599" s="103"/>
      <c r="S599" s="97"/>
      <c r="V599" s="41"/>
    </row>
    <row r="600">
      <c r="A600" s="97"/>
      <c r="C600" s="107"/>
      <c r="E600" s="97"/>
      <c r="I600" s="132"/>
      <c r="K600" s="107"/>
      <c r="P600" s="103"/>
      <c r="Q600" s="104"/>
      <c r="R600" s="103"/>
      <c r="S600" s="97"/>
      <c r="V600" s="41"/>
    </row>
    <row r="601">
      <c r="A601" s="97"/>
      <c r="C601" s="107"/>
      <c r="E601" s="97"/>
      <c r="I601" s="132"/>
      <c r="K601" s="107"/>
      <c r="P601" s="103"/>
      <c r="Q601" s="104"/>
      <c r="R601" s="103"/>
      <c r="S601" s="97"/>
      <c r="V601" s="41"/>
    </row>
    <row r="602">
      <c r="A602" s="97"/>
      <c r="C602" s="107"/>
      <c r="E602" s="97"/>
      <c r="I602" s="132"/>
      <c r="K602" s="107"/>
      <c r="P602" s="103"/>
      <c r="Q602" s="104"/>
      <c r="R602" s="103"/>
      <c r="S602" s="97"/>
      <c r="V602" s="41"/>
    </row>
    <row r="603">
      <c r="A603" s="97"/>
      <c r="C603" s="107"/>
      <c r="E603" s="97"/>
      <c r="I603" s="132"/>
      <c r="K603" s="107"/>
      <c r="P603" s="103"/>
      <c r="Q603" s="104"/>
      <c r="R603" s="103"/>
      <c r="S603" s="97"/>
      <c r="V603" s="41"/>
    </row>
    <row r="604">
      <c r="A604" s="97"/>
      <c r="C604" s="107"/>
      <c r="E604" s="97"/>
      <c r="I604" s="132"/>
      <c r="K604" s="107"/>
      <c r="P604" s="103"/>
      <c r="Q604" s="104"/>
      <c r="R604" s="103"/>
      <c r="S604" s="97"/>
      <c r="V604" s="41"/>
    </row>
    <row r="605">
      <c r="A605" s="97"/>
      <c r="C605" s="107"/>
      <c r="E605" s="97"/>
      <c r="I605" s="132"/>
      <c r="K605" s="107"/>
      <c r="P605" s="103"/>
      <c r="Q605" s="104"/>
      <c r="R605" s="103"/>
      <c r="S605" s="97"/>
      <c r="V605" s="41"/>
    </row>
    <row r="606">
      <c r="A606" s="97"/>
      <c r="C606" s="107"/>
      <c r="E606" s="97"/>
      <c r="I606" s="132"/>
      <c r="K606" s="107"/>
      <c r="P606" s="103"/>
      <c r="Q606" s="104"/>
      <c r="R606" s="103"/>
      <c r="S606" s="97"/>
      <c r="V606" s="41"/>
    </row>
    <row r="607">
      <c r="A607" s="97"/>
      <c r="C607" s="107"/>
      <c r="E607" s="97"/>
      <c r="I607" s="132"/>
      <c r="K607" s="107"/>
      <c r="P607" s="103"/>
      <c r="Q607" s="104"/>
      <c r="R607" s="103"/>
      <c r="S607" s="97"/>
      <c r="V607" s="41"/>
    </row>
    <row r="608">
      <c r="A608" s="97"/>
      <c r="C608" s="107"/>
      <c r="E608" s="97"/>
      <c r="I608" s="132"/>
      <c r="K608" s="107"/>
      <c r="P608" s="103"/>
      <c r="Q608" s="104"/>
      <c r="R608" s="103"/>
      <c r="S608" s="97"/>
      <c r="V608" s="41"/>
    </row>
    <row r="609">
      <c r="A609" s="97"/>
      <c r="C609" s="107"/>
      <c r="E609" s="97"/>
      <c r="I609" s="132"/>
      <c r="K609" s="107"/>
      <c r="P609" s="103"/>
      <c r="Q609" s="104"/>
      <c r="R609" s="103"/>
      <c r="S609" s="97"/>
      <c r="V609" s="41"/>
    </row>
    <row r="610">
      <c r="A610" s="97"/>
      <c r="C610" s="107"/>
      <c r="E610" s="97"/>
      <c r="I610" s="132"/>
      <c r="K610" s="107"/>
      <c r="P610" s="103"/>
      <c r="Q610" s="104"/>
      <c r="R610" s="103"/>
      <c r="S610" s="97"/>
      <c r="V610" s="41"/>
    </row>
    <row r="611">
      <c r="A611" s="97"/>
      <c r="C611" s="107"/>
      <c r="E611" s="97"/>
      <c r="I611" s="132"/>
      <c r="K611" s="107"/>
      <c r="P611" s="103"/>
      <c r="Q611" s="104"/>
      <c r="R611" s="103"/>
      <c r="S611" s="97"/>
      <c r="V611" s="41"/>
    </row>
    <row r="612">
      <c r="A612" s="97"/>
      <c r="C612" s="107"/>
      <c r="E612" s="97"/>
      <c r="I612" s="132"/>
      <c r="K612" s="107"/>
      <c r="P612" s="103"/>
      <c r="Q612" s="104"/>
      <c r="R612" s="103"/>
      <c r="S612" s="97"/>
      <c r="V612" s="41"/>
    </row>
    <row r="613">
      <c r="A613" s="97"/>
      <c r="C613" s="107"/>
      <c r="E613" s="97"/>
      <c r="I613" s="132"/>
      <c r="K613" s="107"/>
      <c r="P613" s="103"/>
      <c r="Q613" s="104"/>
      <c r="R613" s="103"/>
      <c r="S613" s="97"/>
      <c r="V613" s="41"/>
    </row>
    <row r="614">
      <c r="A614" s="97"/>
      <c r="C614" s="107"/>
      <c r="E614" s="97"/>
      <c r="I614" s="132"/>
      <c r="K614" s="107"/>
      <c r="P614" s="103"/>
      <c r="Q614" s="104"/>
      <c r="R614" s="103"/>
      <c r="S614" s="97"/>
      <c r="V614" s="41"/>
    </row>
    <row r="615">
      <c r="A615" s="97"/>
      <c r="C615" s="107"/>
      <c r="E615" s="97"/>
      <c r="I615" s="132"/>
      <c r="K615" s="107"/>
      <c r="P615" s="103"/>
      <c r="Q615" s="104"/>
      <c r="R615" s="103"/>
      <c r="S615" s="97"/>
      <c r="V615" s="41"/>
    </row>
    <row r="616">
      <c r="A616" s="97"/>
      <c r="C616" s="107"/>
      <c r="E616" s="97"/>
      <c r="I616" s="132"/>
      <c r="K616" s="107"/>
      <c r="P616" s="103"/>
      <c r="Q616" s="104"/>
      <c r="R616" s="103"/>
      <c r="S616" s="97"/>
      <c r="V616" s="41"/>
    </row>
    <row r="617">
      <c r="A617" s="97"/>
      <c r="C617" s="107"/>
      <c r="E617" s="97"/>
      <c r="I617" s="132"/>
      <c r="K617" s="107"/>
      <c r="P617" s="103"/>
      <c r="Q617" s="104"/>
      <c r="R617" s="103"/>
      <c r="S617" s="97"/>
      <c r="V617" s="41"/>
    </row>
    <row r="618">
      <c r="A618" s="97"/>
      <c r="C618" s="107"/>
      <c r="E618" s="97"/>
      <c r="I618" s="132"/>
      <c r="K618" s="107"/>
      <c r="P618" s="103"/>
      <c r="Q618" s="104"/>
      <c r="R618" s="103"/>
      <c r="S618" s="97"/>
      <c r="V618" s="41"/>
    </row>
    <row r="619">
      <c r="A619" s="97"/>
      <c r="C619" s="107"/>
      <c r="E619" s="97"/>
      <c r="I619" s="132"/>
      <c r="K619" s="107"/>
      <c r="P619" s="103"/>
      <c r="Q619" s="104"/>
      <c r="R619" s="103"/>
      <c r="S619" s="97"/>
      <c r="V619" s="41"/>
    </row>
    <row r="620">
      <c r="A620" s="97"/>
      <c r="C620" s="107"/>
      <c r="E620" s="97"/>
      <c r="I620" s="132"/>
      <c r="K620" s="107"/>
      <c r="P620" s="103"/>
      <c r="Q620" s="104"/>
      <c r="R620" s="103"/>
      <c r="S620" s="97"/>
      <c r="V620" s="41"/>
    </row>
    <row r="621">
      <c r="A621" s="97"/>
      <c r="C621" s="107"/>
      <c r="E621" s="97"/>
      <c r="I621" s="132"/>
      <c r="K621" s="107"/>
      <c r="P621" s="103"/>
      <c r="Q621" s="104"/>
      <c r="R621" s="103"/>
      <c r="S621" s="97"/>
      <c r="V621" s="41"/>
    </row>
    <row r="622">
      <c r="A622" s="97"/>
      <c r="C622" s="107"/>
      <c r="E622" s="97"/>
      <c r="I622" s="132"/>
      <c r="K622" s="107"/>
      <c r="P622" s="103"/>
      <c r="Q622" s="104"/>
      <c r="R622" s="103"/>
      <c r="S622" s="97"/>
      <c r="V622" s="41"/>
    </row>
    <row r="623">
      <c r="A623" s="97"/>
      <c r="C623" s="107"/>
      <c r="E623" s="97"/>
      <c r="I623" s="132"/>
      <c r="K623" s="107"/>
      <c r="P623" s="103"/>
      <c r="Q623" s="104"/>
      <c r="R623" s="103"/>
      <c r="S623" s="97"/>
      <c r="V623" s="41"/>
    </row>
    <row r="624">
      <c r="A624" s="97"/>
      <c r="C624" s="107"/>
      <c r="E624" s="97"/>
      <c r="I624" s="132"/>
      <c r="K624" s="107"/>
      <c r="P624" s="103"/>
      <c r="Q624" s="104"/>
      <c r="R624" s="103"/>
      <c r="S624" s="97"/>
      <c r="V624" s="41"/>
    </row>
    <row r="625">
      <c r="A625" s="97"/>
      <c r="C625" s="107"/>
      <c r="E625" s="97"/>
      <c r="I625" s="132"/>
      <c r="K625" s="107"/>
      <c r="P625" s="103"/>
      <c r="Q625" s="104"/>
      <c r="R625" s="103"/>
      <c r="S625" s="97"/>
      <c r="V625" s="41"/>
    </row>
    <row r="626">
      <c r="A626" s="97"/>
      <c r="C626" s="107"/>
      <c r="E626" s="97"/>
      <c r="I626" s="132"/>
      <c r="K626" s="107"/>
      <c r="P626" s="103"/>
      <c r="Q626" s="104"/>
      <c r="R626" s="103"/>
      <c r="S626" s="97"/>
      <c r="V626" s="41"/>
    </row>
    <row r="627">
      <c r="A627" s="97"/>
      <c r="C627" s="107"/>
      <c r="E627" s="97"/>
      <c r="I627" s="132"/>
      <c r="K627" s="107"/>
      <c r="P627" s="103"/>
      <c r="Q627" s="104"/>
      <c r="R627" s="103"/>
      <c r="S627" s="97"/>
      <c r="V627" s="41"/>
    </row>
    <row r="628">
      <c r="A628" s="97"/>
      <c r="C628" s="107"/>
      <c r="E628" s="97"/>
      <c r="I628" s="132"/>
      <c r="K628" s="107"/>
      <c r="P628" s="103"/>
      <c r="Q628" s="104"/>
      <c r="R628" s="103"/>
      <c r="S628" s="97"/>
      <c r="V628" s="41"/>
    </row>
    <row r="629">
      <c r="A629" s="97"/>
      <c r="C629" s="107"/>
      <c r="E629" s="97"/>
      <c r="I629" s="132"/>
      <c r="K629" s="107"/>
      <c r="P629" s="103"/>
      <c r="Q629" s="104"/>
      <c r="R629" s="103"/>
      <c r="S629" s="97"/>
      <c r="V629" s="41"/>
    </row>
    <row r="630">
      <c r="A630" s="97"/>
      <c r="C630" s="107"/>
      <c r="E630" s="97"/>
      <c r="I630" s="132"/>
      <c r="K630" s="107"/>
      <c r="P630" s="103"/>
      <c r="Q630" s="104"/>
      <c r="R630" s="103"/>
      <c r="S630" s="97"/>
      <c r="V630" s="41"/>
    </row>
    <row r="631">
      <c r="A631" s="97"/>
      <c r="C631" s="107"/>
      <c r="E631" s="97"/>
      <c r="I631" s="132"/>
      <c r="K631" s="107"/>
      <c r="P631" s="103"/>
      <c r="Q631" s="104"/>
      <c r="R631" s="103"/>
      <c r="S631" s="97"/>
      <c r="V631" s="41"/>
    </row>
    <row r="632">
      <c r="A632" s="97"/>
      <c r="C632" s="107"/>
      <c r="E632" s="97"/>
      <c r="I632" s="132"/>
      <c r="K632" s="107"/>
      <c r="P632" s="103"/>
      <c r="Q632" s="104"/>
      <c r="R632" s="103"/>
      <c r="S632" s="97"/>
      <c r="V632" s="41"/>
    </row>
    <row r="633">
      <c r="A633" s="97"/>
      <c r="C633" s="107"/>
      <c r="E633" s="97"/>
      <c r="I633" s="132"/>
      <c r="K633" s="107"/>
      <c r="P633" s="103"/>
      <c r="Q633" s="104"/>
      <c r="R633" s="103"/>
      <c r="S633" s="97"/>
      <c r="V633" s="41"/>
    </row>
    <row r="634">
      <c r="A634" s="97"/>
      <c r="C634" s="107"/>
      <c r="E634" s="97"/>
      <c r="I634" s="132"/>
      <c r="K634" s="107"/>
      <c r="P634" s="103"/>
      <c r="Q634" s="104"/>
      <c r="R634" s="103"/>
      <c r="S634" s="97"/>
      <c r="V634" s="41"/>
    </row>
    <row r="635">
      <c r="A635" s="97"/>
      <c r="C635" s="107"/>
      <c r="E635" s="97"/>
      <c r="I635" s="132"/>
      <c r="K635" s="107"/>
      <c r="P635" s="103"/>
      <c r="Q635" s="104"/>
      <c r="R635" s="103"/>
      <c r="S635" s="97"/>
      <c r="V635" s="41"/>
    </row>
    <row r="636">
      <c r="A636" s="97"/>
      <c r="C636" s="107"/>
      <c r="E636" s="97"/>
      <c r="I636" s="132"/>
      <c r="K636" s="107"/>
      <c r="P636" s="103"/>
      <c r="Q636" s="104"/>
      <c r="R636" s="103"/>
      <c r="S636" s="97"/>
      <c r="V636" s="41"/>
    </row>
    <row r="637">
      <c r="A637" s="97"/>
      <c r="C637" s="107"/>
      <c r="E637" s="97"/>
      <c r="I637" s="132"/>
      <c r="K637" s="107"/>
      <c r="P637" s="103"/>
      <c r="Q637" s="104"/>
      <c r="R637" s="103"/>
      <c r="S637" s="97"/>
      <c r="V637" s="41"/>
    </row>
    <row r="638">
      <c r="A638" s="97"/>
      <c r="C638" s="107"/>
      <c r="E638" s="97"/>
      <c r="I638" s="132"/>
      <c r="K638" s="107"/>
      <c r="P638" s="103"/>
      <c r="Q638" s="104"/>
      <c r="R638" s="103"/>
      <c r="S638" s="97"/>
      <c r="V638" s="41"/>
    </row>
    <row r="639">
      <c r="A639" s="97"/>
      <c r="C639" s="107"/>
      <c r="E639" s="97"/>
      <c r="I639" s="132"/>
      <c r="K639" s="107"/>
      <c r="P639" s="103"/>
      <c r="Q639" s="104"/>
      <c r="R639" s="103"/>
      <c r="S639" s="97"/>
      <c r="V639" s="41"/>
    </row>
    <row r="640">
      <c r="A640" s="97"/>
      <c r="C640" s="107"/>
      <c r="E640" s="97"/>
      <c r="I640" s="132"/>
      <c r="K640" s="107"/>
      <c r="P640" s="103"/>
      <c r="Q640" s="104"/>
      <c r="R640" s="103"/>
      <c r="S640" s="97"/>
      <c r="V640" s="41"/>
    </row>
    <row r="641">
      <c r="A641" s="97"/>
      <c r="C641" s="107"/>
      <c r="E641" s="97"/>
      <c r="I641" s="132"/>
      <c r="K641" s="107"/>
      <c r="P641" s="103"/>
      <c r="Q641" s="104"/>
      <c r="R641" s="103"/>
      <c r="S641" s="97"/>
      <c r="V641" s="41"/>
    </row>
    <row r="642">
      <c r="A642" s="97"/>
      <c r="C642" s="107"/>
      <c r="E642" s="97"/>
      <c r="I642" s="132"/>
      <c r="K642" s="107"/>
      <c r="P642" s="103"/>
      <c r="Q642" s="104"/>
      <c r="R642" s="103"/>
      <c r="S642" s="97"/>
      <c r="V642" s="41"/>
    </row>
    <row r="643">
      <c r="A643" s="97"/>
      <c r="C643" s="107"/>
      <c r="E643" s="97"/>
      <c r="I643" s="132"/>
      <c r="K643" s="107"/>
      <c r="P643" s="103"/>
      <c r="Q643" s="104"/>
      <c r="R643" s="103"/>
      <c r="S643" s="97"/>
      <c r="V643" s="41"/>
    </row>
    <row r="644">
      <c r="A644" s="97"/>
      <c r="C644" s="107"/>
      <c r="E644" s="97"/>
      <c r="I644" s="132"/>
      <c r="K644" s="107"/>
      <c r="P644" s="103"/>
      <c r="Q644" s="104"/>
      <c r="R644" s="103"/>
      <c r="S644" s="97"/>
      <c r="V644" s="41"/>
    </row>
    <row r="645">
      <c r="A645" s="97"/>
      <c r="C645" s="107"/>
      <c r="E645" s="97"/>
      <c r="I645" s="132"/>
      <c r="K645" s="107"/>
      <c r="P645" s="103"/>
      <c r="Q645" s="104"/>
      <c r="R645" s="103"/>
      <c r="S645" s="97"/>
      <c r="V645" s="41"/>
    </row>
    <row r="646">
      <c r="A646" s="97"/>
      <c r="C646" s="107"/>
      <c r="E646" s="97"/>
      <c r="I646" s="132"/>
      <c r="K646" s="107"/>
      <c r="P646" s="103"/>
      <c r="Q646" s="104"/>
      <c r="R646" s="103"/>
      <c r="S646" s="97"/>
      <c r="V646" s="41"/>
    </row>
    <row r="647">
      <c r="A647" s="97"/>
      <c r="C647" s="107"/>
      <c r="E647" s="97"/>
      <c r="I647" s="132"/>
      <c r="K647" s="107"/>
      <c r="P647" s="103"/>
      <c r="Q647" s="104"/>
      <c r="R647" s="103"/>
      <c r="S647" s="97"/>
      <c r="V647" s="41"/>
    </row>
    <row r="648">
      <c r="A648" s="97"/>
      <c r="C648" s="107"/>
      <c r="E648" s="97"/>
      <c r="I648" s="132"/>
      <c r="K648" s="107"/>
      <c r="P648" s="103"/>
      <c r="Q648" s="104"/>
      <c r="R648" s="103"/>
      <c r="S648" s="97"/>
      <c r="V648" s="41"/>
    </row>
    <row r="649">
      <c r="A649" s="97"/>
      <c r="C649" s="107"/>
      <c r="E649" s="97"/>
      <c r="I649" s="132"/>
      <c r="K649" s="107"/>
      <c r="P649" s="103"/>
      <c r="Q649" s="104"/>
      <c r="R649" s="103"/>
      <c r="S649" s="97"/>
      <c r="V649" s="41"/>
    </row>
    <row r="650">
      <c r="A650" s="97"/>
      <c r="C650" s="107"/>
      <c r="E650" s="97"/>
      <c r="I650" s="132"/>
      <c r="K650" s="107"/>
      <c r="P650" s="103"/>
      <c r="Q650" s="104"/>
      <c r="R650" s="103"/>
      <c r="S650" s="97"/>
      <c r="V650" s="41"/>
    </row>
    <row r="651">
      <c r="A651" s="97"/>
      <c r="C651" s="107"/>
      <c r="E651" s="97"/>
      <c r="I651" s="132"/>
      <c r="K651" s="107"/>
      <c r="P651" s="103"/>
      <c r="Q651" s="104"/>
      <c r="R651" s="103"/>
      <c r="S651" s="97"/>
      <c r="V651" s="41"/>
    </row>
    <row r="652">
      <c r="A652" s="97"/>
      <c r="C652" s="107"/>
      <c r="E652" s="97"/>
      <c r="I652" s="132"/>
      <c r="K652" s="107"/>
      <c r="P652" s="103"/>
      <c r="Q652" s="104"/>
      <c r="R652" s="103"/>
      <c r="S652" s="97"/>
      <c r="V652" s="41"/>
    </row>
    <row r="653">
      <c r="A653" s="97"/>
      <c r="C653" s="107"/>
      <c r="E653" s="97"/>
      <c r="I653" s="132"/>
      <c r="K653" s="107"/>
      <c r="P653" s="103"/>
      <c r="Q653" s="104"/>
      <c r="R653" s="103"/>
      <c r="S653" s="97"/>
      <c r="V653" s="41"/>
    </row>
    <row r="654">
      <c r="A654" s="97"/>
      <c r="C654" s="107"/>
      <c r="E654" s="97"/>
      <c r="I654" s="132"/>
      <c r="K654" s="107"/>
      <c r="P654" s="103"/>
      <c r="Q654" s="104"/>
      <c r="R654" s="103"/>
      <c r="S654" s="97"/>
      <c r="V654" s="41"/>
    </row>
    <row r="655">
      <c r="A655" s="97"/>
      <c r="C655" s="107"/>
      <c r="E655" s="97"/>
      <c r="I655" s="132"/>
      <c r="K655" s="107"/>
      <c r="P655" s="103"/>
      <c r="Q655" s="104"/>
      <c r="R655" s="103"/>
      <c r="S655" s="97"/>
      <c r="V655" s="41"/>
    </row>
    <row r="656">
      <c r="A656" s="97"/>
      <c r="C656" s="107"/>
      <c r="E656" s="97"/>
      <c r="I656" s="132"/>
      <c r="K656" s="107"/>
      <c r="P656" s="103"/>
      <c r="Q656" s="104"/>
      <c r="R656" s="103"/>
      <c r="S656" s="97"/>
      <c r="V656" s="41"/>
    </row>
    <row r="657">
      <c r="A657" s="97"/>
      <c r="C657" s="107"/>
      <c r="E657" s="97"/>
      <c r="I657" s="132"/>
      <c r="K657" s="107"/>
      <c r="P657" s="103"/>
      <c r="Q657" s="104"/>
      <c r="R657" s="103"/>
      <c r="S657" s="97"/>
      <c r="V657" s="41"/>
    </row>
    <row r="658">
      <c r="A658" s="97"/>
      <c r="C658" s="107"/>
      <c r="E658" s="97"/>
      <c r="I658" s="132"/>
      <c r="K658" s="107"/>
      <c r="P658" s="103"/>
      <c r="Q658" s="104"/>
      <c r="R658" s="103"/>
      <c r="S658" s="97"/>
      <c r="V658" s="41"/>
    </row>
    <row r="659">
      <c r="A659" s="97"/>
      <c r="C659" s="107"/>
      <c r="E659" s="97"/>
      <c r="I659" s="132"/>
      <c r="K659" s="107"/>
      <c r="P659" s="103"/>
      <c r="Q659" s="104"/>
      <c r="R659" s="103"/>
      <c r="S659" s="97"/>
      <c r="V659" s="41"/>
    </row>
    <row r="660">
      <c r="A660" s="97"/>
      <c r="C660" s="107"/>
      <c r="E660" s="97"/>
      <c r="I660" s="132"/>
      <c r="K660" s="107"/>
      <c r="P660" s="103"/>
      <c r="Q660" s="104"/>
      <c r="R660" s="103"/>
      <c r="S660" s="97"/>
      <c r="V660" s="41"/>
    </row>
    <row r="661">
      <c r="A661" s="97"/>
      <c r="C661" s="107"/>
      <c r="E661" s="97"/>
      <c r="I661" s="132"/>
      <c r="K661" s="107"/>
      <c r="P661" s="103"/>
      <c r="Q661" s="104"/>
      <c r="R661" s="103"/>
      <c r="S661" s="97"/>
      <c r="V661" s="41"/>
    </row>
    <row r="662">
      <c r="A662" s="97"/>
      <c r="C662" s="107"/>
      <c r="E662" s="97"/>
      <c r="I662" s="132"/>
      <c r="K662" s="107"/>
      <c r="P662" s="103"/>
      <c r="Q662" s="104"/>
      <c r="R662" s="103"/>
      <c r="S662" s="97"/>
      <c r="V662" s="41"/>
    </row>
    <row r="663">
      <c r="A663" s="97"/>
      <c r="C663" s="107"/>
      <c r="E663" s="97"/>
      <c r="I663" s="132"/>
      <c r="K663" s="107"/>
      <c r="P663" s="103"/>
      <c r="Q663" s="104"/>
      <c r="R663" s="103"/>
      <c r="S663" s="97"/>
      <c r="V663" s="41"/>
    </row>
    <row r="664">
      <c r="A664" s="97"/>
      <c r="C664" s="107"/>
      <c r="E664" s="97"/>
      <c r="I664" s="132"/>
      <c r="K664" s="107"/>
      <c r="P664" s="103"/>
      <c r="Q664" s="104"/>
      <c r="R664" s="103"/>
      <c r="S664" s="97"/>
      <c r="V664" s="41"/>
    </row>
    <row r="665">
      <c r="A665" s="97"/>
      <c r="C665" s="107"/>
      <c r="E665" s="97"/>
      <c r="I665" s="132"/>
      <c r="K665" s="107"/>
      <c r="P665" s="103"/>
      <c r="Q665" s="104"/>
      <c r="R665" s="103"/>
      <c r="S665" s="97"/>
      <c r="V665" s="41"/>
    </row>
    <row r="666">
      <c r="A666" s="97"/>
      <c r="C666" s="107"/>
      <c r="E666" s="97"/>
      <c r="I666" s="132"/>
      <c r="K666" s="107"/>
      <c r="P666" s="103"/>
      <c r="Q666" s="104"/>
      <c r="R666" s="103"/>
      <c r="S666" s="97"/>
      <c r="V666" s="41"/>
    </row>
    <row r="667">
      <c r="A667" s="97"/>
      <c r="C667" s="107"/>
      <c r="E667" s="97"/>
      <c r="I667" s="132"/>
      <c r="K667" s="107"/>
      <c r="P667" s="103"/>
      <c r="Q667" s="104"/>
      <c r="R667" s="103"/>
      <c r="S667" s="97"/>
      <c r="V667" s="41"/>
    </row>
    <row r="668">
      <c r="A668" s="97"/>
      <c r="C668" s="107"/>
      <c r="E668" s="97"/>
      <c r="I668" s="132"/>
      <c r="K668" s="107"/>
      <c r="P668" s="103"/>
      <c r="Q668" s="104"/>
      <c r="R668" s="103"/>
      <c r="S668" s="97"/>
      <c r="V668" s="41"/>
    </row>
    <row r="669">
      <c r="A669" s="97"/>
      <c r="C669" s="107"/>
      <c r="E669" s="97"/>
      <c r="I669" s="132"/>
      <c r="K669" s="107"/>
      <c r="P669" s="103"/>
      <c r="Q669" s="104"/>
      <c r="R669" s="103"/>
      <c r="S669" s="97"/>
      <c r="V669" s="41"/>
    </row>
    <row r="670">
      <c r="A670" s="97"/>
      <c r="C670" s="107"/>
      <c r="E670" s="97"/>
      <c r="I670" s="132"/>
      <c r="K670" s="107"/>
      <c r="P670" s="103"/>
      <c r="Q670" s="104"/>
      <c r="R670" s="103"/>
      <c r="S670" s="97"/>
      <c r="V670" s="41"/>
    </row>
    <row r="671">
      <c r="A671" s="97"/>
      <c r="C671" s="107"/>
      <c r="E671" s="97"/>
      <c r="I671" s="132"/>
      <c r="K671" s="107"/>
      <c r="P671" s="103"/>
      <c r="Q671" s="104"/>
      <c r="R671" s="103"/>
      <c r="S671" s="97"/>
      <c r="V671" s="41"/>
    </row>
    <row r="672">
      <c r="A672" s="97"/>
      <c r="C672" s="107"/>
      <c r="E672" s="97"/>
      <c r="I672" s="132"/>
      <c r="K672" s="107"/>
      <c r="P672" s="103"/>
      <c r="Q672" s="104"/>
      <c r="R672" s="103"/>
      <c r="S672" s="97"/>
      <c r="V672" s="41"/>
    </row>
    <row r="673">
      <c r="A673" s="97"/>
      <c r="C673" s="107"/>
      <c r="E673" s="97"/>
      <c r="I673" s="132"/>
      <c r="K673" s="107"/>
      <c r="P673" s="103"/>
      <c r="Q673" s="104"/>
      <c r="R673" s="103"/>
      <c r="S673" s="97"/>
      <c r="V673" s="41"/>
    </row>
    <row r="674">
      <c r="A674" s="97"/>
      <c r="C674" s="107"/>
      <c r="E674" s="97"/>
      <c r="I674" s="132"/>
      <c r="K674" s="107"/>
      <c r="P674" s="103"/>
      <c r="Q674" s="104"/>
      <c r="R674" s="103"/>
      <c r="S674" s="97"/>
      <c r="V674" s="41"/>
    </row>
    <row r="675">
      <c r="A675" s="97"/>
      <c r="C675" s="107"/>
      <c r="E675" s="97"/>
      <c r="I675" s="132"/>
      <c r="K675" s="107"/>
      <c r="P675" s="103"/>
      <c r="Q675" s="104"/>
      <c r="R675" s="103"/>
      <c r="S675" s="97"/>
      <c r="V675" s="41"/>
    </row>
    <row r="676">
      <c r="A676" s="97"/>
      <c r="C676" s="107"/>
      <c r="E676" s="97"/>
      <c r="I676" s="132"/>
      <c r="K676" s="107"/>
      <c r="P676" s="103"/>
      <c r="Q676" s="104"/>
      <c r="R676" s="103"/>
      <c r="S676" s="97"/>
      <c r="V676" s="41"/>
    </row>
    <row r="677">
      <c r="A677" s="97"/>
      <c r="C677" s="107"/>
      <c r="E677" s="97"/>
      <c r="I677" s="132"/>
      <c r="K677" s="107"/>
      <c r="P677" s="103"/>
      <c r="Q677" s="104"/>
      <c r="R677" s="103"/>
      <c r="S677" s="97"/>
      <c r="V677" s="41"/>
    </row>
    <row r="678">
      <c r="A678" s="97"/>
      <c r="C678" s="107"/>
      <c r="E678" s="97"/>
      <c r="I678" s="132"/>
      <c r="K678" s="107"/>
      <c r="P678" s="103"/>
      <c r="Q678" s="104"/>
      <c r="R678" s="103"/>
      <c r="S678" s="97"/>
      <c r="V678" s="41"/>
    </row>
    <row r="679">
      <c r="A679" s="97"/>
      <c r="C679" s="107"/>
      <c r="E679" s="97"/>
      <c r="I679" s="132"/>
      <c r="K679" s="107"/>
      <c r="P679" s="103"/>
      <c r="Q679" s="104"/>
      <c r="R679" s="103"/>
      <c r="S679" s="97"/>
      <c r="V679" s="41"/>
    </row>
    <row r="680">
      <c r="A680" s="97"/>
      <c r="C680" s="107"/>
      <c r="E680" s="97"/>
      <c r="I680" s="132"/>
      <c r="K680" s="107"/>
      <c r="P680" s="103"/>
      <c r="Q680" s="104"/>
      <c r="R680" s="103"/>
      <c r="S680" s="97"/>
      <c r="V680" s="41"/>
    </row>
    <row r="681">
      <c r="A681" s="97"/>
      <c r="C681" s="107"/>
      <c r="E681" s="97"/>
      <c r="I681" s="132"/>
      <c r="K681" s="107"/>
      <c r="P681" s="103"/>
      <c r="Q681" s="104"/>
      <c r="R681" s="103"/>
      <c r="S681" s="97"/>
      <c r="V681" s="41"/>
    </row>
    <row r="682">
      <c r="A682" s="97"/>
      <c r="C682" s="107"/>
      <c r="E682" s="97"/>
      <c r="I682" s="132"/>
      <c r="K682" s="107"/>
      <c r="P682" s="103"/>
      <c r="Q682" s="104"/>
      <c r="R682" s="103"/>
      <c r="S682" s="97"/>
      <c r="V682" s="41"/>
    </row>
    <row r="683">
      <c r="A683" s="97"/>
      <c r="C683" s="107"/>
      <c r="E683" s="97"/>
      <c r="I683" s="132"/>
      <c r="K683" s="107"/>
      <c r="P683" s="103"/>
      <c r="Q683" s="104"/>
      <c r="R683" s="103"/>
      <c r="S683" s="97"/>
      <c r="V683" s="41"/>
    </row>
    <row r="684">
      <c r="A684" s="97"/>
      <c r="C684" s="107"/>
      <c r="E684" s="97"/>
      <c r="I684" s="132"/>
      <c r="K684" s="107"/>
      <c r="P684" s="103"/>
      <c r="Q684" s="104"/>
      <c r="R684" s="103"/>
      <c r="S684" s="97"/>
      <c r="V684" s="41"/>
    </row>
    <row r="685">
      <c r="A685" s="97"/>
      <c r="C685" s="107"/>
      <c r="E685" s="97"/>
      <c r="I685" s="132"/>
      <c r="K685" s="107"/>
      <c r="P685" s="103"/>
      <c r="Q685" s="104"/>
      <c r="R685" s="103"/>
      <c r="S685" s="97"/>
      <c r="V685" s="41"/>
    </row>
    <row r="686">
      <c r="A686" s="97"/>
      <c r="C686" s="107"/>
      <c r="E686" s="97"/>
      <c r="I686" s="132"/>
      <c r="K686" s="107"/>
      <c r="P686" s="103"/>
      <c r="Q686" s="104"/>
      <c r="R686" s="103"/>
      <c r="S686" s="97"/>
      <c r="V686" s="41"/>
    </row>
    <row r="687">
      <c r="A687" s="97"/>
      <c r="C687" s="107"/>
      <c r="E687" s="97"/>
      <c r="I687" s="132"/>
      <c r="K687" s="107"/>
      <c r="P687" s="103"/>
      <c r="Q687" s="104"/>
      <c r="R687" s="103"/>
      <c r="S687" s="97"/>
      <c r="V687" s="41"/>
    </row>
    <row r="688">
      <c r="A688" s="97"/>
      <c r="C688" s="107"/>
      <c r="E688" s="97"/>
      <c r="I688" s="132"/>
      <c r="K688" s="107"/>
      <c r="P688" s="103"/>
      <c r="Q688" s="104"/>
      <c r="R688" s="103"/>
      <c r="S688" s="97"/>
      <c r="V688" s="41"/>
    </row>
    <row r="689">
      <c r="A689" s="97"/>
      <c r="C689" s="107"/>
      <c r="E689" s="97"/>
      <c r="I689" s="132"/>
      <c r="K689" s="107"/>
      <c r="P689" s="103"/>
      <c r="Q689" s="104"/>
      <c r="R689" s="103"/>
      <c r="S689" s="97"/>
      <c r="V689" s="41"/>
    </row>
    <row r="690">
      <c r="A690" s="97"/>
      <c r="C690" s="107"/>
      <c r="E690" s="97"/>
      <c r="I690" s="132"/>
      <c r="K690" s="107"/>
      <c r="P690" s="103"/>
      <c r="Q690" s="104"/>
      <c r="R690" s="103"/>
      <c r="S690" s="97"/>
      <c r="V690" s="41"/>
    </row>
    <row r="691">
      <c r="A691" s="97"/>
      <c r="C691" s="107"/>
      <c r="E691" s="97"/>
      <c r="I691" s="132"/>
      <c r="K691" s="107"/>
      <c r="P691" s="103"/>
      <c r="Q691" s="104"/>
      <c r="R691" s="103"/>
      <c r="S691" s="97"/>
      <c r="V691" s="41"/>
    </row>
    <row r="692">
      <c r="A692" s="97"/>
      <c r="C692" s="107"/>
      <c r="E692" s="97"/>
      <c r="I692" s="132"/>
      <c r="K692" s="107"/>
      <c r="P692" s="103"/>
      <c r="Q692" s="104"/>
      <c r="R692" s="103"/>
      <c r="S692" s="97"/>
      <c r="V692" s="41"/>
    </row>
    <row r="693">
      <c r="A693" s="97"/>
      <c r="C693" s="107"/>
      <c r="E693" s="97"/>
      <c r="I693" s="132"/>
      <c r="K693" s="107"/>
      <c r="P693" s="103"/>
      <c r="Q693" s="104"/>
      <c r="R693" s="103"/>
      <c r="S693" s="97"/>
      <c r="V693" s="41"/>
    </row>
    <row r="694">
      <c r="A694" s="97"/>
      <c r="C694" s="107"/>
      <c r="E694" s="97"/>
      <c r="I694" s="132"/>
      <c r="K694" s="107"/>
      <c r="P694" s="103"/>
      <c r="Q694" s="104"/>
      <c r="R694" s="103"/>
      <c r="S694" s="97"/>
      <c r="V694" s="41"/>
    </row>
    <row r="695">
      <c r="A695" s="97"/>
      <c r="C695" s="107"/>
      <c r="E695" s="97"/>
      <c r="I695" s="132"/>
      <c r="K695" s="107"/>
      <c r="P695" s="103"/>
      <c r="Q695" s="104"/>
      <c r="R695" s="103"/>
      <c r="S695" s="97"/>
      <c r="V695" s="41"/>
    </row>
    <row r="696">
      <c r="A696" s="97"/>
      <c r="C696" s="107"/>
      <c r="E696" s="97"/>
      <c r="I696" s="132"/>
      <c r="K696" s="107"/>
      <c r="P696" s="103"/>
      <c r="Q696" s="104"/>
      <c r="R696" s="103"/>
      <c r="S696" s="97"/>
      <c r="V696" s="41"/>
    </row>
    <row r="697">
      <c r="A697" s="97"/>
      <c r="C697" s="107"/>
      <c r="E697" s="97"/>
      <c r="I697" s="132"/>
      <c r="K697" s="107"/>
      <c r="P697" s="103"/>
      <c r="Q697" s="104"/>
      <c r="R697" s="103"/>
      <c r="S697" s="97"/>
      <c r="V697" s="41"/>
    </row>
    <row r="698">
      <c r="A698" s="97"/>
      <c r="C698" s="107"/>
      <c r="E698" s="97"/>
      <c r="I698" s="132"/>
      <c r="K698" s="107"/>
      <c r="P698" s="103"/>
      <c r="Q698" s="104"/>
      <c r="R698" s="103"/>
      <c r="S698" s="97"/>
      <c r="V698" s="41"/>
    </row>
    <row r="699">
      <c r="A699" s="97"/>
      <c r="C699" s="107"/>
      <c r="E699" s="97"/>
      <c r="I699" s="132"/>
      <c r="K699" s="107"/>
      <c r="P699" s="103"/>
      <c r="Q699" s="104"/>
      <c r="R699" s="103"/>
      <c r="S699" s="97"/>
      <c r="V699" s="41"/>
    </row>
    <row r="700">
      <c r="A700" s="97"/>
      <c r="C700" s="107"/>
      <c r="E700" s="97"/>
      <c r="I700" s="132"/>
      <c r="K700" s="107"/>
      <c r="P700" s="103"/>
      <c r="Q700" s="104"/>
      <c r="R700" s="103"/>
      <c r="S700" s="97"/>
      <c r="V700" s="41"/>
    </row>
    <row r="701">
      <c r="A701" s="97"/>
      <c r="C701" s="107"/>
      <c r="E701" s="97"/>
      <c r="I701" s="132"/>
      <c r="K701" s="107"/>
      <c r="P701" s="103"/>
      <c r="Q701" s="104"/>
      <c r="R701" s="103"/>
      <c r="S701" s="97"/>
      <c r="V701" s="41"/>
    </row>
    <row r="702">
      <c r="A702" s="97"/>
      <c r="C702" s="107"/>
      <c r="E702" s="97"/>
      <c r="I702" s="132"/>
      <c r="K702" s="107"/>
      <c r="P702" s="103"/>
      <c r="Q702" s="104"/>
      <c r="R702" s="103"/>
      <c r="S702" s="97"/>
      <c r="V702" s="41"/>
    </row>
    <row r="703">
      <c r="A703" s="97"/>
      <c r="C703" s="107"/>
      <c r="E703" s="97"/>
      <c r="I703" s="132"/>
      <c r="K703" s="107"/>
      <c r="P703" s="103"/>
      <c r="Q703" s="104"/>
      <c r="R703" s="103"/>
      <c r="S703" s="97"/>
      <c r="V703" s="41"/>
    </row>
    <row r="704">
      <c r="A704" s="97"/>
      <c r="C704" s="107"/>
      <c r="E704" s="97"/>
      <c r="I704" s="132"/>
      <c r="K704" s="107"/>
      <c r="P704" s="103"/>
      <c r="Q704" s="104"/>
      <c r="R704" s="103"/>
      <c r="S704" s="97"/>
      <c r="V704" s="41"/>
    </row>
    <row r="705">
      <c r="A705" s="97"/>
      <c r="C705" s="107"/>
      <c r="E705" s="97"/>
      <c r="I705" s="132"/>
      <c r="K705" s="107"/>
      <c r="P705" s="103"/>
      <c r="Q705" s="104"/>
      <c r="R705" s="103"/>
      <c r="S705" s="97"/>
      <c r="V705" s="41"/>
    </row>
    <row r="706">
      <c r="A706" s="97"/>
      <c r="C706" s="107"/>
      <c r="E706" s="97"/>
      <c r="I706" s="132"/>
      <c r="K706" s="107"/>
      <c r="P706" s="103"/>
      <c r="Q706" s="104"/>
      <c r="R706" s="103"/>
      <c r="S706" s="97"/>
      <c r="V706" s="41"/>
    </row>
    <row r="707">
      <c r="A707" s="97"/>
      <c r="C707" s="107"/>
      <c r="E707" s="97"/>
      <c r="I707" s="132"/>
      <c r="K707" s="107"/>
      <c r="P707" s="103"/>
      <c r="Q707" s="104"/>
      <c r="R707" s="103"/>
      <c r="S707" s="97"/>
      <c r="V707" s="41"/>
    </row>
    <row r="708">
      <c r="A708" s="97"/>
      <c r="C708" s="107"/>
      <c r="E708" s="97"/>
      <c r="I708" s="132"/>
      <c r="K708" s="107"/>
      <c r="P708" s="103"/>
      <c r="Q708" s="104"/>
      <c r="R708" s="103"/>
      <c r="S708" s="97"/>
      <c r="V708" s="41"/>
    </row>
    <row r="709">
      <c r="A709" s="97"/>
      <c r="C709" s="107"/>
      <c r="E709" s="97"/>
      <c r="I709" s="132"/>
      <c r="K709" s="107"/>
      <c r="P709" s="103"/>
      <c r="Q709" s="104"/>
      <c r="R709" s="103"/>
      <c r="S709" s="97"/>
      <c r="V709" s="41"/>
    </row>
    <row r="710">
      <c r="A710" s="97"/>
      <c r="C710" s="107"/>
      <c r="E710" s="97"/>
      <c r="I710" s="132"/>
      <c r="K710" s="107"/>
      <c r="P710" s="103"/>
      <c r="Q710" s="104"/>
      <c r="R710" s="103"/>
      <c r="S710" s="97"/>
      <c r="V710" s="41"/>
    </row>
    <row r="711">
      <c r="A711" s="97"/>
      <c r="C711" s="107"/>
      <c r="E711" s="97"/>
      <c r="I711" s="132"/>
      <c r="K711" s="107"/>
      <c r="P711" s="103"/>
      <c r="Q711" s="104"/>
      <c r="R711" s="103"/>
      <c r="S711" s="97"/>
      <c r="V711" s="41"/>
    </row>
    <row r="712">
      <c r="A712" s="97"/>
      <c r="C712" s="107"/>
      <c r="E712" s="97"/>
      <c r="I712" s="132"/>
      <c r="K712" s="107"/>
      <c r="P712" s="103"/>
      <c r="Q712" s="104"/>
      <c r="R712" s="103"/>
      <c r="S712" s="97"/>
      <c r="V712" s="41"/>
    </row>
    <row r="713">
      <c r="A713" s="97"/>
      <c r="C713" s="107"/>
      <c r="E713" s="97"/>
      <c r="I713" s="132"/>
      <c r="K713" s="107"/>
      <c r="P713" s="103"/>
      <c r="Q713" s="104"/>
      <c r="R713" s="103"/>
      <c r="S713" s="97"/>
      <c r="V713" s="41"/>
    </row>
    <row r="714">
      <c r="A714" s="97"/>
      <c r="C714" s="107"/>
      <c r="E714" s="97"/>
      <c r="I714" s="132"/>
      <c r="K714" s="107"/>
      <c r="P714" s="103"/>
      <c r="Q714" s="104"/>
      <c r="R714" s="103"/>
      <c r="S714" s="97"/>
      <c r="V714" s="41"/>
    </row>
    <row r="715">
      <c r="A715" s="97"/>
      <c r="C715" s="107"/>
      <c r="E715" s="97"/>
      <c r="I715" s="132"/>
      <c r="K715" s="107"/>
      <c r="P715" s="103"/>
      <c r="Q715" s="104"/>
      <c r="R715" s="103"/>
      <c r="S715" s="97"/>
      <c r="V715" s="41"/>
    </row>
    <row r="716">
      <c r="A716" s="97"/>
      <c r="C716" s="107"/>
      <c r="E716" s="97"/>
      <c r="I716" s="132"/>
      <c r="K716" s="107"/>
      <c r="P716" s="103"/>
      <c r="Q716" s="104"/>
      <c r="R716" s="103"/>
      <c r="S716" s="97"/>
      <c r="V716" s="41"/>
    </row>
    <row r="717">
      <c r="A717" s="97"/>
      <c r="C717" s="107"/>
      <c r="E717" s="97"/>
      <c r="I717" s="132"/>
      <c r="K717" s="107"/>
      <c r="P717" s="103"/>
      <c r="Q717" s="104"/>
      <c r="R717" s="103"/>
      <c r="S717" s="97"/>
      <c r="V717" s="41"/>
    </row>
    <row r="718">
      <c r="A718" s="97"/>
      <c r="C718" s="107"/>
      <c r="E718" s="97"/>
      <c r="I718" s="132"/>
      <c r="K718" s="107"/>
      <c r="P718" s="103"/>
      <c r="Q718" s="104"/>
      <c r="R718" s="103"/>
      <c r="S718" s="97"/>
      <c r="V718" s="41"/>
    </row>
    <row r="719">
      <c r="A719" s="97"/>
      <c r="C719" s="107"/>
      <c r="E719" s="97"/>
      <c r="I719" s="132"/>
      <c r="K719" s="107"/>
      <c r="P719" s="103"/>
      <c r="Q719" s="104"/>
      <c r="R719" s="103"/>
      <c r="S719" s="97"/>
      <c r="V719" s="41"/>
    </row>
    <row r="720">
      <c r="A720" s="97"/>
      <c r="C720" s="107"/>
      <c r="E720" s="97"/>
      <c r="I720" s="132"/>
      <c r="K720" s="107"/>
      <c r="P720" s="103"/>
      <c r="Q720" s="104"/>
      <c r="R720" s="103"/>
      <c r="S720" s="97"/>
      <c r="V720" s="41"/>
    </row>
    <row r="721">
      <c r="A721" s="97"/>
      <c r="C721" s="107"/>
      <c r="E721" s="97"/>
      <c r="I721" s="132"/>
      <c r="K721" s="107"/>
      <c r="P721" s="103"/>
      <c r="Q721" s="104"/>
      <c r="R721" s="103"/>
      <c r="S721" s="97"/>
      <c r="V721" s="41"/>
    </row>
    <row r="722">
      <c r="A722" s="97"/>
      <c r="C722" s="107"/>
      <c r="E722" s="97"/>
      <c r="I722" s="132"/>
      <c r="K722" s="107"/>
      <c r="P722" s="103"/>
      <c r="Q722" s="104"/>
      <c r="R722" s="103"/>
      <c r="S722" s="97"/>
      <c r="V722" s="41"/>
    </row>
    <row r="723">
      <c r="A723" s="97"/>
      <c r="C723" s="107"/>
      <c r="E723" s="97"/>
      <c r="I723" s="132"/>
      <c r="K723" s="107"/>
      <c r="P723" s="103"/>
      <c r="Q723" s="104"/>
      <c r="R723" s="103"/>
      <c r="S723" s="97"/>
      <c r="V723" s="41"/>
    </row>
    <row r="724">
      <c r="A724" s="97"/>
      <c r="C724" s="107"/>
      <c r="E724" s="97"/>
      <c r="I724" s="132"/>
      <c r="K724" s="107"/>
      <c r="P724" s="103"/>
      <c r="Q724" s="104"/>
      <c r="R724" s="103"/>
      <c r="S724" s="97"/>
      <c r="V724" s="41"/>
    </row>
    <row r="725">
      <c r="A725" s="97"/>
      <c r="C725" s="107"/>
      <c r="E725" s="97"/>
      <c r="I725" s="132"/>
      <c r="K725" s="107"/>
      <c r="P725" s="103"/>
      <c r="Q725" s="104"/>
      <c r="R725" s="103"/>
      <c r="S725" s="97"/>
      <c r="V725" s="41"/>
    </row>
    <row r="726">
      <c r="A726" s="97"/>
      <c r="C726" s="107"/>
      <c r="E726" s="97"/>
      <c r="I726" s="132"/>
      <c r="K726" s="107"/>
      <c r="P726" s="103"/>
      <c r="Q726" s="104"/>
      <c r="R726" s="103"/>
      <c r="S726" s="97"/>
      <c r="V726" s="41"/>
    </row>
    <row r="727">
      <c r="A727" s="97"/>
      <c r="C727" s="107"/>
      <c r="E727" s="97"/>
      <c r="I727" s="132"/>
      <c r="K727" s="107"/>
      <c r="P727" s="103"/>
      <c r="Q727" s="104"/>
      <c r="R727" s="103"/>
      <c r="S727" s="97"/>
      <c r="V727" s="41"/>
    </row>
    <row r="728">
      <c r="A728" s="97"/>
      <c r="C728" s="107"/>
      <c r="E728" s="97"/>
      <c r="I728" s="132"/>
      <c r="K728" s="107"/>
      <c r="P728" s="103"/>
      <c r="Q728" s="104"/>
      <c r="R728" s="103"/>
      <c r="S728" s="97"/>
      <c r="V728" s="41"/>
    </row>
    <row r="729">
      <c r="A729" s="97"/>
      <c r="C729" s="107"/>
      <c r="E729" s="97"/>
      <c r="I729" s="132"/>
      <c r="K729" s="107"/>
      <c r="P729" s="103"/>
      <c r="Q729" s="104"/>
      <c r="R729" s="103"/>
      <c r="S729" s="97"/>
      <c r="V729" s="41"/>
    </row>
    <row r="730">
      <c r="A730" s="97"/>
      <c r="C730" s="107"/>
      <c r="E730" s="97"/>
      <c r="I730" s="132"/>
      <c r="K730" s="107"/>
      <c r="P730" s="103"/>
      <c r="Q730" s="104"/>
      <c r="R730" s="103"/>
      <c r="S730" s="97"/>
      <c r="V730" s="41"/>
    </row>
    <row r="731">
      <c r="A731" s="97"/>
      <c r="C731" s="107"/>
      <c r="E731" s="97"/>
      <c r="I731" s="132"/>
      <c r="K731" s="107"/>
      <c r="P731" s="103"/>
      <c r="Q731" s="104"/>
      <c r="R731" s="103"/>
      <c r="S731" s="97"/>
      <c r="V731" s="41"/>
    </row>
    <row r="732">
      <c r="A732" s="97"/>
      <c r="C732" s="107"/>
      <c r="E732" s="97"/>
      <c r="I732" s="132"/>
      <c r="K732" s="107"/>
      <c r="P732" s="103"/>
      <c r="Q732" s="104"/>
      <c r="R732" s="103"/>
      <c r="S732" s="97"/>
      <c r="V732" s="41"/>
    </row>
    <row r="733">
      <c r="A733" s="97"/>
      <c r="C733" s="107"/>
      <c r="E733" s="97"/>
      <c r="I733" s="132"/>
      <c r="K733" s="107"/>
      <c r="P733" s="103"/>
      <c r="Q733" s="104"/>
      <c r="R733" s="103"/>
      <c r="S733" s="97"/>
      <c r="V733" s="41"/>
    </row>
    <row r="734">
      <c r="A734" s="97"/>
      <c r="C734" s="107"/>
      <c r="E734" s="97"/>
      <c r="I734" s="132"/>
      <c r="K734" s="107"/>
      <c r="P734" s="103"/>
      <c r="Q734" s="104"/>
      <c r="R734" s="103"/>
      <c r="S734" s="97"/>
      <c r="V734" s="41"/>
    </row>
    <row r="735">
      <c r="A735" s="97"/>
      <c r="C735" s="107"/>
      <c r="E735" s="97"/>
      <c r="I735" s="132"/>
      <c r="K735" s="107"/>
      <c r="P735" s="103"/>
      <c r="Q735" s="104"/>
      <c r="R735" s="103"/>
      <c r="S735" s="97"/>
      <c r="V735" s="41"/>
    </row>
    <row r="736">
      <c r="A736" s="97"/>
      <c r="C736" s="107"/>
      <c r="E736" s="97"/>
      <c r="I736" s="132"/>
      <c r="K736" s="107"/>
      <c r="P736" s="103"/>
      <c r="Q736" s="104"/>
      <c r="R736" s="103"/>
      <c r="S736" s="97"/>
      <c r="V736" s="41"/>
    </row>
    <row r="737">
      <c r="A737" s="97"/>
      <c r="C737" s="107"/>
      <c r="E737" s="97"/>
      <c r="I737" s="132"/>
      <c r="K737" s="107"/>
      <c r="P737" s="103"/>
      <c r="Q737" s="104"/>
      <c r="R737" s="103"/>
      <c r="S737" s="97"/>
      <c r="V737" s="41"/>
    </row>
    <row r="738">
      <c r="A738" s="97"/>
      <c r="C738" s="107"/>
      <c r="E738" s="97"/>
      <c r="I738" s="132"/>
      <c r="K738" s="107"/>
      <c r="P738" s="103"/>
      <c r="Q738" s="104"/>
      <c r="R738" s="103"/>
      <c r="S738" s="97"/>
      <c r="V738" s="41"/>
    </row>
    <row r="739">
      <c r="A739" s="97"/>
      <c r="C739" s="107"/>
      <c r="E739" s="97"/>
      <c r="I739" s="132"/>
      <c r="K739" s="107"/>
      <c r="P739" s="103"/>
      <c r="Q739" s="104"/>
      <c r="R739" s="103"/>
      <c r="S739" s="97"/>
      <c r="V739" s="41"/>
    </row>
    <row r="740">
      <c r="A740" s="97"/>
      <c r="C740" s="107"/>
      <c r="E740" s="97"/>
      <c r="I740" s="132"/>
      <c r="K740" s="107"/>
      <c r="P740" s="103"/>
      <c r="Q740" s="104"/>
      <c r="R740" s="103"/>
      <c r="S740" s="97"/>
      <c r="V740" s="41"/>
    </row>
    <row r="741">
      <c r="A741" s="97"/>
      <c r="C741" s="107"/>
      <c r="E741" s="97"/>
      <c r="I741" s="132"/>
      <c r="K741" s="107"/>
      <c r="P741" s="103"/>
      <c r="Q741" s="104"/>
      <c r="R741" s="103"/>
      <c r="S741" s="97"/>
      <c r="V741" s="41"/>
    </row>
    <row r="742">
      <c r="A742" s="97"/>
      <c r="C742" s="107"/>
      <c r="E742" s="97"/>
      <c r="I742" s="132"/>
      <c r="K742" s="107"/>
      <c r="P742" s="103"/>
      <c r="Q742" s="104"/>
      <c r="R742" s="103"/>
      <c r="S742" s="97"/>
      <c r="V742" s="41"/>
    </row>
    <row r="743">
      <c r="A743" s="97"/>
      <c r="C743" s="107"/>
      <c r="E743" s="97"/>
      <c r="I743" s="132"/>
      <c r="K743" s="107"/>
      <c r="P743" s="103"/>
      <c r="Q743" s="104"/>
      <c r="R743" s="103"/>
      <c r="S743" s="97"/>
      <c r="V743" s="41"/>
    </row>
    <row r="744">
      <c r="A744" s="97"/>
      <c r="C744" s="107"/>
      <c r="E744" s="97"/>
      <c r="I744" s="132"/>
      <c r="K744" s="107"/>
      <c r="P744" s="103"/>
      <c r="Q744" s="104"/>
      <c r="R744" s="103"/>
      <c r="S744" s="97"/>
      <c r="V744" s="41"/>
    </row>
    <row r="745">
      <c r="A745" s="97"/>
      <c r="C745" s="107"/>
      <c r="E745" s="97"/>
      <c r="I745" s="132"/>
      <c r="K745" s="107"/>
      <c r="P745" s="103"/>
      <c r="Q745" s="104"/>
      <c r="R745" s="103"/>
      <c r="S745" s="97"/>
      <c r="V745" s="41"/>
    </row>
    <row r="746">
      <c r="A746" s="97"/>
      <c r="C746" s="107"/>
      <c r="E746" s="97"/>
      <c r="I746" s="132"/>
      <c r="K746" s="107"/>
      <c r="P746" s="103"/>
      <c r="Q746" s="104"/>
      <c r="R746" s="103"/>
      <c r="S746" s="97"/>
      <c r="V746" s="41"/>
    </row>
    <row r="747">
      <c r="A747" s="97"/>
      <c r="C747" s="107"/>
      <c r="E747" s="97"/>
      <c r="I747" s="132"/>
      <c r="K747" s="107"/>
      <c r="P747" s="103"/>
      <c r="Q747" s="104"/>
      <c r="R747" s="103"/>
      <c r="S747" s="97"/>
      <c r="V747" s="41"/>
    </row>
    <row r="748">
      <c r="A748" s="97"/>
      <c r="C748" s="107"/>
      <c r="E748" s="97"/>
      <c r="I748" s="132"/>
      <c r="K748" s="107"/>
      <c r="P748" s="103"/>
      <c r="Q748" s="104"/>
      <c r="R748" s="103"/>
      <c r="S748" s="97"/>
      <c r="V748" s="41"/>
    </row>
    <row r="749">
      <c r="A749" s="97"/>
      <c r="C749" s="107"/>
      <c r="E749" s="97"/>
      <c r="I749" s="132"/>
      <c r="K749" s="107"/>
      <c r="P749" s="103"/>
      <c r="Q749" s="104"/>
      <c r="R749" s="103"/>
      <c r="S749" s="97"/>
      <c r="V749" s="41"/>
    </row>
    <row r="750">
      <c r="A750" s="97"/>
      <c r="C750" s="107"/>
      <c r="E750" s="97"/>
      <c r="I750" s="132"/>
      <c r="K750" s="107"/>
      <c r="P750" s="103"/>
      <c r="Q750" s="104"/>
      <c r="R750" s="103"/>
      <c r="S750" s="97"/>
      <c r="V750" s="41"/>
    </row>
    <row r="751">
      <c r="A751" s="97"/>
      <c r="C751" s="107"/>
      <c r="E751" s="97"/>
      <c r="I751" s="132"/>
      <c r="K751" s="107"/>
      <c r="P751" s="103"/>
      <c r="Q751" s="104"/>
      <c r="R751" s="103"/>
      <c r="S751" s="97"/>
      <c r="V751" s="41"/>
    </row>
    <row r="752">
      <c r="A752" s="97"/>
      <c r="C752" s="107"/>
      <c r="E752" s="97"/>
      <c r="I752" s="132"/>
      <c r="K752" s="107"/>
      <c r="P752" s="103"/>
      <c r="Q752" s="104"/>
      <c r="R752" s="103"/>
      <c r="S752" s="97"/>
      <c r="V752" s="41"/>
    </row>
    <row r="753">
      <c r="A753" s="97"/>
      <c r="C753" s="107"/>
      <c r="E753" s="97"/>
      <c r="I753" s="132"/>
      <c r="K753" s="107"/>
      <c r="P753" s="103"/>
      <c r="Q753" s="104"/>
      <c r="R753" s="103"/>
      <c r="S753" s="97"/>
      <c r="V753" s="41"/>
    </row>
    <row r="754">
      <c r="A754" s="97"/>
      <c r="C754" s="107"/>
      <c r="E754" s="97"/>
      <c r="I754" s="132"/>
      <c r="K754" s="107"/>
      <c r="P754" s="103"/>
      <c r="Q754" s="104"/>
      <c r="R754" s="103"/>
      <c r="S754" s="97"/>
      <c r="V754" s="41"/>
    </row>
    <row r="755">
      <c r="A755" s="97"/>
      <c r="C755" s="107"/>
      <c r="E755" s="97"/>
      <c r="I755" s="132"/>
      <c r="K755" s="107"/>
      <c r="P755" s="103"/>
      <c r="Q755" s="104"/>
      <c r="R755" s="103"/>
      <c r="S755" s="97"/>
      <c r="V755" s="41"/>
    </row>
    <row r="756">
      <c r="A756" s="97"/>
      <c r="C756" s="107"/>
      <c r="E756" s="97"/>
      <c r="I756" s="132"/>
      <c r="K756" s="107"/>
      <c r="P756" s="103"/>
      <c r="Q756" s="104"/>
      <c r="R756" s="103"/>
      <c r="S756" s="97"/>
      <c r="V756" s="41"/>
    </row>
    <row r="757">
      <c r="A757" s="97"/>
      <c r="C757" s="107"/>
      <c r="E757" s="97"/>
      <c r="I757" s="132"/>
      <c r="K757" s="107"/>
      <c r="P757" s="103"/>
      <c r="Q757" s="104"/>
      <c r="R757" s="103"/>
      <c r="S757" s="97"/>
      <c r="V757" s="41"/>
    </row>
    <row r="758">
      <c r="A758" s="97"/>
      <c r="C758" s="107"/>
      <c r="E758" s="97"/>
      <c r="I758" s="132"/>
      <c r="K758" s="107"/>
      <c r="P758" s="103"/>
      <c r="Q758" s="104"/>
      <c r="R758" s="103"/>
      <c r="S758" s="97"/>
      <c r="V758" s="41"/>
    </row>
    <row r="759">
      <c r="A759" s="97"/>
      <c r="C759" s="107"/>
      <c r="E759" s="97"/>
      <c r="I759" s="132"/>
      <c r="K759" s="107"/>
      <c r="P759" s="103"/>
      <c r="Q759" s="104"/>
      <c r="R759" s="103"/>
      <c r="S759" s="97"/>
      <c r="V759" s="41"/>
    </row>
    <row r="760">
      <c r="A760" s="97"/>
      <c r="C760" s="107"/>
      <c r="E760" s="97"/>
      <c r="I760" s="132"/>
      <c r="K760" s="107"/>
      <c r="P760" s="103"/>
      <c r="Q760" s="104"/>
      <c r="R760" s="103"/>
      <c r="S760" s="97"/>
      <c r="V760" s="41"/>
    </row>
    <row r="761">
      <c r="A761" s="97"/>
      <c r="C761" s="107"/>
      <c r="E761" s="97"/>
      <c r="I761" s="132"/>
      <c r="K761" s="107"/>
      <c r="P761" s="103"/>
      <c r="Q761" s="104"/>
      <c r="R761" s="103"/>
      <c r="S761" s="97"/>
      <c r="V761" s="41"/>
    </row>
    <row r="762">
      <c r="A762" s="97"/>
      <c r="C762" s="107"/>
      <c r="E762" s="97"/>
      <c r="I762" s="132"/>
      <c r="K762" s="107"/>
      <c r="P762" s="103"/>
      <c r="Q762" s="104"/>
      <c r="R762" s="103"/>
      <c r="S762" s="97"/>
      <c r="V762" s="41"/>
    </row>
    <row r="763">
      <c r="A763" s="97"/>
      <c r="C763" s="107"/>
      <c r="E763" s="97"/>
      <c r="I763" s="132"/>
      <c r="K763" s="107"/>
      <c r="P763" s="103"/>
      <c r="Q763" s="104"/>
      <c r="R763" s="103"/>
      <c r="S763" s="97"/>
      <c r="V763" s="41"/>
    </row>
    <row r="764">
      <c r="A764" s="97"/>
      <c r="C764" s="107"/>
      <c r="E764" s="97"/>
      <c r="I764" s="132"/>
      <c r="K764" s="107"/>
      <c r="P764" s="103"/>
      <c r="Q764" s="104"/>
      <c r="R764" s="103"/>
      <c r="S764" s="97"/>
      <c r="V764" s="41"/>
    </row>
    <row r="765">
      <c r="A765" s="97"/>
      <c r="C765" s="107"/>
      <c r="E765" s="97"/>
      <c r="I765" s="132"/>
      <c r="K765" s="107"/>
      <c r="P765" s="103"/>
      <c r="Q765" s="104"/>
      <c r="R765" s="103"/>
      <c r="S765" s="97"/>
      <c r="V765" s="41"/>
    </row>
    <row r="766">
      <c r="A766" s="97"/>
      <c r="C766" s="107"/>
      <c r="E766" s="97"/>
      <c r="I766" s="132"/>
      <c r="K766" s="107"/>
      <c r="P766" s="103"/>
      <c r="Q766" s="104"/>
      <c r="R766" s="103"/>
      <c r="S766" s="97"/>
      <c r="V766" s="41"/>
    </row>
    <row r="767">
      <c r="A767" s="97"/>
      <c r="C767" s="107"/>
      <c r="E767" s="97"/>
      <c r="I767" s="132"/>
      <c r="K767" s="107"/>
      <c r="P767" s="103"/>
      <c r="Q767" s="104"/>
      <c r="R767" s="103"/>
      <c r="S767" s="97"/>
      <c r="V767" s="41"/>
    </row>
    <row r="768">
      <c r="A768" s="97"/>
      <c r="C768" s="107"/>
      <c r="E768" s="97"/>
      <c r="I768" s="132"/>
      <c r="K768" s="107"/>
      <c r="P768" s="103"/>
      <c r="Q768" s="104"/>
      <c r="R768" s="103"/>
      <c r="S768" s="97"/>
      <c r="V768" s="41"/>
    </row>
    <row r="769">
      <c r="A769" s="97"/>
      <c r="C769" s="107"/>
      <c r="E769" s="97"/>
      <c r="I769" s="132"/>
      <c r="K769" s="107"/>
      <c r="P769" s="103"/>
      <c r="Q769" s="104"/>
      <c r="R769" s="103"/>
      <c r="S769" s="97"/>
      <c r="V769" s="41"/>
    </row>
    <row r="770">
      <c r="A770" s="97"/>
      <c r="C770" s="107"/>
      <c r="E770" s="97"/>
      <c r="I770" s="132"/>
      <c r="K770" s="107"/>
      <c r="P770" s="103"/>
      <c r="Q770" s="104"/>
      <c r="R770" s="103"/>
      <c r="S770" s="97"/>
      <c r="V770" s="41"/>
    </row>
    <row r="771">
      <c r="A771" s="97"/>
      <c r="C771" s="107"/>
      <c r="E771" s="97"/>
      <c r="I771" s="132"/>
      <c r="K771" s="107"/>
      <c r="P771" s="103"/>
      <c r="Q771" s="104"/>
      <c r="R771" s="103"/>
      <c r="S771" s="97"/>
      <c r="V771" s="41"/>
    </row>
    <row r="772">
      <c r="A772" s="97"/>
      <c r="C772" s="107"/>
      <c r="E772" s="97"/>
      <c r="I772" s="132"/>
      <c r="K772" s="107"/>
      <c r="P772" s="103"/>
      <c r="Q772" s="104"/>
      <c r="R772" s="103"/>
      <c r="S772" s="97"/>
      <c r="V772" s="41"/>
    </row>
    <row r="773">
      <c r="A773" s="97"/>
      <c r="C773" s="107"/>
      <c r="E773" s="97"/>
      <c r="I773" s="132"/>
      <c r="K773" s="107"/>
      <c r="P773" s="103"/>
      <c r="Q773" s="104"/>
      <c r="R773" s="103"/>
      <c r="S773" s="97"/>
      <c r="V773" s="41"/>
    </row>
    <row r="774">
      <c r="A774" s="97"/>
      <c r="C774" s="107"/>
      <c r="E774" s="97"/>
      <c r="I774" s="132"/>
      <c r="K774" s="107"/>
      <c r="P774" s="103"/>
      <c r="Q774" s="104"/>
      <c r="R774" s="103"/>
      <c r="S774" s="97"/>
      <c r="V774" s="41"/>
    </row>
    <row r="775">
      <c r="A775" s="97"/>
      <c r="C775" s="107"/>
      <c r="E775" s="97"/>
      <c r="I775" s="132"/>
      <c r="K775" s="107"/>
      <c r="P775" s="103"/>
      <c r="Q775" s="104"/>
      <c r="R775" s="103"/>
      <c r="S775" s="97"/>
      <c r="V775" s="41"/>
    </row>
    <row r="776">
      <c r="A776" s="97"/>
      <c r="C776" s="107"/>
      <c r="E776" s="97"/>
      <c r="I776" s="132"/>
      <c r="K776" s="107"/>
      <c r="P776" s="103"/>
      <c r="Q776" s="104"/>
      <c r="R776" s="103"/>
      <c r="S776" s="97"/>
      <c r="V776" s="41"/>
    </row>
    <row r="777">
      <c r="A777" s="97"/>
      <c r="C777" s="107"/>
      <c r="E777" s="97"/>
      <c r="I777" s="132"/>
      <c r="K777" s="107"/>
      <c r="P777" s="103"/>
      <c r="Q777" s="104"/>
      <c r="R777" s="103"/>
      <c r="S777" s="97"/>
      <c r="V777" s="41"/>
    </row>
    <row r="778">
      <c r="A778" s="97"/>
      <c r="C778" s="107"/>
      <c r="E778" s="97"/>
      <c r="I778" s="132"/>
      <c r="K778" s="107"/>
      <c r="P778" s="103"/>
      <c r="Q778" s="104"/>
      <c r="R778" s="103"/>
      <c r="S778" s="97"/>
      <c r="V778" s="41"/>
    </row>
    <row r="779">
      <c r="A779" s="97"/>
      <c r="C779" s="107"/>
      <c r="E779" s="97"/>
      <c r="I779" s="132"/>
      <c r="K779" s="107"/>
      <c r="P779" s="103"/>
      <c r="Q779" s="104"/>
      <c r="R779" s="103"/>
      <c r="S779" s="97"/>
      <c r="V779" s="41"/>
    </row>
    <row r="780">
      <c r="A780" s="97"/>
      <c r="C780" s="107"/>
      <c r="E780" s="97"/>
      <c r="I780" s="132"/>
      <c r="K780" s="107"/>
      <c r="P780" s="103"/>
      <c r="Q780" s="104"/>
      <c r="R780" s="103"/>
      <c r="S780" s="97"/>
      <c r="V780" s="41"/>
    </row>
    <row r="781">
      <c r="A781" s="97"/>
      <c r="C781" s="107"/>
      <c r="E781" s="97"/>
      <c r="I781" s="132"/>
      <c r="K781" s="107"/>
      <c r="P781" s="103"/>
      <c r="Q781" s="104"/>
      <c r="R781" s="103"/>
      <c r="S781" s="97"/>
      <c r="V781" s="41"/>
    </row>
    <row r="782">
      <c r="A782" s="97"/>
      <c r="C782" s="107"/>
      <c r="E782" s="97"/>
      <c r="I782" s="132"/>
      <c r="K782" s="107"/>
      <c r="P782" s="103"/>
      <c r="Q782" s="104"/>
      <c r="R782" s="103"/>
      <c r="S782" s="97"/>
      <c r="V782" s="41"/>
    </row>
    <row r="783">
      <c r="A783" s="97"/>
      <c r="C783" s="107"/>
      <c r="E783" s="97"/>
      <c r="I783" s="132"/>
      <c r="K783" s="107"/>
      <c r="P783" s="103"/>
      <c r="Q783" s="104"/>
      <c r="R783" s="103"/>
      <c r="S783" s="97"/>
      <c r="V783" s="41"/>
    </row>
    <row r="784">
      <c r="A784" s="97"/>
      <c r="C784" s="107"/>
      <c r="E784" s="97"/>
      <c r="I784" s="132"/>
      <c r="K784" s="107"/>
      <c r="P784" s="103"/>
      <c r="Q784" s="104"/>
      <c r="R784" s="103"/>
      <c r="S784" s="97"/>
      <c r="V784" s="41"/>
    </row>
    <row r="785">
      <c r="A785" s="97"/>
      <c r="C785" s="107"/>
      <c r="E785" s="97"/>
      <c r="I785" s="132"/>
      <c r="K785" s="107"/>
      <c r="P785" s="103"/>
      <c r="Q785" s="104"/>
      <c r="R785" s="103"/>
      <c r="S785" s="97"/>
      <c r="V785" s="41"/>
    </row>
    <row r="786">
      <c r="A786" s="97"/>
      <c r="C786" s="107"/>
      <c r="E786" s="97"/>
      <c r="I786" s="132"/>
      <c r="K786" s="107"/>
      <c r="P786" s="103"/>
      <c r="Q786" s="104"/>
      <c r="R786" s="103"/>
      <c r="S786" s="97"/>
      <c r="V786" s="41"/>
    </row>
    <row r="787">
      <c r="A787" s="97"/>
      <c r="C787" s="107"/>
      <c r="E787" s="97"/>
      <c r="I787" s="132"/>
      <c r="K787" s="107"/>
      <c r="P787" s="103"/>
      <c r="Q787" s="104"/>
      <c r="R787" s="103"/>
      <c r="S787" s="97"/>
      <c r="V787" s="41"/>
    </row>
    <row r="788">
      <c r="A788" s="97"/>
      <c r="C788" s="107"/>
      <c r="E788" s="97"/>
      <c r="I788" s="132"/>
      <c r="K788" s="107"/>
      <c r="P788" s="103"/>
      <c r="Q788" s="104"/>
      <c r="R788" s="103"/>
      <c r="S788" s="97"/>
      <c r="V788" s="41"/>
    </row>
    <row r="789">
      <c r="A789" s="97"/>
      <c r="C789" s="107"/>
      <c r="E789" s="97"/>
      <c r="I789" s="132"/>
      <c r="K789" s="107"/>
      <c r="P789" s="103"/>
      <c r="Q789" s="104"/>
      <c r="R789" s="103"/>
      <c r="S789" s="97"/>
      <c r="V789" s="41"/>
    </row>
    <row r="790">
      <c r="A790" s="97"/>
      <c r="C790" s="107"/>
      <c r="E790" s="97"/>
      <c r="I790" s="132"/>
      <c r="K790" s="107"/>
      <c r="P790" s="103"/>
      <c r="Q790" s="104"/>
      <c r="R790" s="103"/>
      <c r="S790" s="97"/>
      <c r="V790" s="41"/>
    </row>
    <row r="791">
      <c r="A791" s="97"/>
      <c r="C791" s="107"/>
      <c r="E791" s="97"/>
      <c r="I791" s="132"/>
      <c r="K791" s="107"/>
      <c r="P791" s="103"/>
      <c r="Q791" s="104"/>
      <c r="R791" s="103"/>
      <c r="S791" s="97"/>
      <c r="V791" s="41"/>
    </row>
    <row r="792">
      <c r="A792" s="97"/>
      <c r="C792" s="107"/>
      <c r="E792" s="97"/>
      <c r="I792" s="132"/>
      <c r="K792" s="107"/>
      <c r="P792" s="103"/>
      <c r="Q792" s="104"/>
      <c r="R792" s="103"/>
      <c r="S792" s="97"/>
      <c r="V792" s="41"/>
    </row>
    <row r="793">
      <c r="A793" s="97"/>
      <c r="C793" s="107"/>
      <c r="E793" s="97"/>
      <c r="I793" s="132"/>
      <c r="K793" s="107"/>
      <c r="P793" s="103"/>
      <c r="Q793" s="104"/>
      <c r="R793" s="103"/>
      <c r="S793" s="97"/>
      <c r="V793" s="41"/>
    </row>
    <row r="794">
      <c r="A794" s="97"/>
      <c r="C794" s="107"/>
      <c r="E794" s="97"/>
      <c r="I794" s="132"/>
      <c r="K794" s="107"/>
      <c r="P794" s="103"/>
      <c r="Q794" s="104"/>
      <c r="R794" s="103"/>
      <c r="S794" s="97"/>
      <c r="V794" s="41"/>
    </row>
    <row r="795">
      <c r="A795" s="97"/>
      <c r="C795" s="107"/>
      <c r="E795" s="97"/>
      <c r="I795" s="132"/>
      <c r="K795" s="107"/>
      <c r="P795" s="103"/>
      <c r="Q795" s="104"/>
      <c r="R795" s="103"/>
      <c r="S795" s="97"/>
      <c r="V795" s="41"/>
    </row>
    <row r="796">
      <c r="A796" s="97"/>
      <c r="C796" s="107"/>
      <c r="E796" s="97"/>
      <c r="I796" s="132"/>
      <c r="K796" s="107"/>
      <c r="P796" s="103"/>
      <c r="Q796" s="104"/>
      <c r="R796" s="103"/>
      <c r="S796" s="97"/>
      <c r="V796" s="41"/>
    </row>
    <row r="797">
      <c r="A797" s="97"/>
      <c r="C797" s="107"/>
      <c r="E797" s="97"/>
      <c r="I797" s="132"/>
      <c r="K797" s="107"/>
      <c r="P797" s="103"/>
      <c r="Q797" s="104"/>
      <c r="R797" s="103"/>
      <c r="S797" s="97"/>
      <c r="V797" s="41"/>
    </row>
    <row r="798">
      <c r="A798" s="97"/>
      <c r="C798" s="107"/>
      <c r="E798" s="97"/>
      <c r="I798" s="132"/>
      <c r="K798" s="107"/>
      <c r="P798" s="103"/>
      <c r="Q798" s="104"/>
      <c r="R798" s="103"/>
      <c r="S798" s="97"/>
      <c r="V798" s="41"/>
    </row>
    <row r="799">
      <c r="A799" s="97"/>
      <c r="C799" s="107"/>
      <c r="E799" s="97"/>
      <c r="I799" s="132"/>
      <c r="K799" s="107"/>
      <c r="P799" s="103"/>
      <c r="Q799" s="104"/>
      <c r="R799" s="103"/>
      <c r="S799" s="97"/>
      <c r="V799" s="41"/>
    </row>
    <row r="800">
      <c r="A800" s="97"/>
      <c r="C800" s="107"/>
      <c r="E800" s="97"/>
      <c r="I800" s="132"/>
      <c r="K800" s="107"/>
      <c r="P800" s="103"/>
      <c r="Q800" s="104"/>
      <c r="R800" s="103"/>
      <c r="S800" s="97"/>
      <c r="V800" s="41"/>
    </row>
    <row r="801">
      <c r="A801" s="97"/>
      <c r="C801" s="107"/>
      <c r="E801" s="97"/>
      <c r="I801" s="132"/>
      <c r="K801" s="107"/>
      <c r="P801" s="103"/>
      <c r="Q801" s="104"/>
      <c r="R801" s="103"/>
      <c r="S801" s="97"/>
      <c r="V801" s="41"/>
    </row>
    <row r="802">
      <c r="A802" s="97"/>
      <c r="C802" s="107"/>
      <c r="E802" s="97"/>
      <c r="I802" s="132"/>
      <c r="K802" s="107"/>
      <c r="P802" s="103"/>
      <c r="Q802" s="104"/>
      <c r="R802" s="103"/>
      <c r="S802" s="97"/>
      <c r="V802" s="41"/>
    </row>
    <row r="803">
      <c r="A803" s="97"/>
      <c r="C803" s="107"/>
      <c r="E803" s="97"/>
      <c r="I803" s="132"/>
      <c r="K803" s="107"/>
      <c r="P803" s="103"/>
      <c r="Q803" s="104"/>
      <c r="R803" s="103"/>
      <c r="S803" s="97"/>
      <c r="V803" s="41"/>
    </row>
    <row r="804">
      <c r="A804" s="97"/>
      <c r="C804" s="107"/>
      <c r="E804" s="97"/>
      <c r="I804" s="132"/>
      <c r="K804" s="107"/>
      <c r="P804" s="103"/>
      <c r="Q804" s="104"/>
      <c r="R804" s="103"/>
      <c r="S804" s="97"/>
      <c r="V804" s="41"/>
    </row>
    <row r="805">
      <c r="A805" s="97"/>
      <c r="C805" s="107"/>
      <c r="E805" s="97"/>
      <c r="I805" s="132"/>
      <c r="K805" s="107"/>
      <c r="P805" s="103"/>
      <c r="Q805" s="104"/>
      <c r="R805" s="103"/>
      <c r="S805" s="97"/>
      <c r="V805" s="41"/>
    </row>
    <row r="806">
      <c r="A806" s="97"/>
      <c r="C806" s="107"/>
      <c r="E806" s="97"/>
      <c r="I806" s="132"/>
      <c r="K806" s="107"/>
      <c r="P806" s="103"/>
      <c r="Q806" s="104"/>
      <c r="R806" s="103"/>
      <c r="S806" s="97"/>
      <c r="V806" s="41"/>
    </row>
    <row r="807">
      <c r="A807" s="97"/>
      <c r="C807" s="107"/>
      <c r="E807" s="97"/>
      <c r="I807" s="132"/>
      <c r="K807" s="107"/>
      <c r="P807" s="103"/>
      <c r="Q807" s="104"/>
      <c r="R807" s="103"/>
      <c r="S807" s="97"/>
      <c r="V807" s="41"/>
    </row>
    <row r="808">
      <c r="A808" s="97"/>
      <c r="C808" s="107"/>
      <c r="E808" s="97"/>
      <c r="I808" s="132"/>
      <c r="K808" s="107"/>
      <c r="P808" s="103"/>
      <c r="Q808" s="104"/>
      <c r="R808" s="103"/>
      <c r="S808" s="97"/>
      <c r="V808" s="41"/>
    </row>
    <row r="809">
      <c r="A809" s="97"/>
      <c r="C809" s="107"/>
      <c r="E809" s="97"/>
      <c r="I809" s="132"/>
      <c r="K809" s="107"/>
      <c r="P809" s="103"/>
      <c r="Q809" s="104"/>
      <c r="R809" s="103"/>
      <c r="S809" s="97"/>
      <c r="V809" s="41"/>
    </row>
    <row r="810">
      <c r="A810" s="97"/>
      <c r="C810" s="107"/>
      <c r="E810" s="97"/>
      <c r="I810" s="132"/>
      <c r="K810" s="107"/>
      <c r="P810" s="103"/>
      <c r="Q810" s="104"/>
      <c r="R810" s="103"/>
      <c r="S810" s="97"/>
      <c r="V810" s="41"/>
    </row>
    <row r="811">
      <c r="A811" s="97"/>
      <c r="C811" s="107"/>
      <c r="E811" s="97"/>
      <c r="I811" s="132"/>
      <c r="K811" s="107"/>
      <c r="P811" s="103"/>
      <c r="Q811" s="104"/>
      <c r="R811" s="103"/>
      <c r="S811" s="97"/>
      <c r="V811" s="41"/>
    </row>
    <row r="812">
      <c r="A812" s="97"/>
      <c r="C812" s="107"/>
      <c r="E812" s="97"/>
      <c r="I812" s="132"/>
      <c r="K812" s="107"/>
      <c r="P812" s="103"/>
      <c r="Q812" s="104"/>
      <c r="R812" s="103"/>
      <c r="S812" s="97"/>
      <c r="V812" s="41"/>
    </row>
    <row r="813">
      <c r="A813" s="97"/>
      <c r="C813" s="107"/>
      <c r="E813" s="97"/>
      <c r="I813" s="132"/>
      <c r="K813" s="107"/>
      <c r="P813" s="103"/>
      <c r="Q813" s="104"/>
      <c r="R813" s="103"/>
      <c r="S813" s="97"/>
      <c r="V813" s="41"/>
    </row>
    <row r="814">
      <c r="A814" s="97"/>
      <c r="C814" s="107"/>
      <c r="E814" s="97"/>
      <c r="I814" s="132"/>
      <c r="K814" s="107"/>
      <c r="P814" s="103"/>
      <c r="Q814" s="104"/>
      <c r="R814" s="103"/>
      <c r="S814" s="97"/>
      <c r="V814" s="41"/>
    </row>
    <row r="815">
      <c r="A815" s="97"/>
      <c r="C815" s="107"/>
      <c r="E815" s="97"/>
      <c r="I815" s="132"/>
      <c r="K815" s="107"/>
      <c r="P815" s="103"/>
      <c r="Q815" s="104"/>
      <c r="R815" s="103"/>
      <c r="S815" s="97"/>
      <c r="V815" s="41"/>
    </row>
    <row r="816">
      <c r="A816" s="97"/>
      <c r="C816" s="107"/>
      <c r="E816" s="97"/>
      <c r="I816" s="132"/>
      <c r="K816" s="107"/>
      <c r="P816" s="103"/>
      <c r="Q816" s="104"/>
      <c r="R816" s="103"/>
      <c r="S816" s="97"/>
      <c r="V816" s="41"/>
    </row>
    <row r="817">
      <c r="A817" s="97"/>
      <c r="C817" s="107"/>
      <c r="E817" s="97"/>
      <c r="I817" s="132"/>
      <c r="K817" s="107"/>
      <c r="P817" s="103"/>
      <c r="Q817" s="104"/>
      <c r="R817" s="103"/>
      <c r="S817" s="97"/>
      <c r="V817" s="41"/>
    </row>
    <row r="818">
      <c r="A818" s="97"/>
      <c r="C818" s="107"/>
      <c r="E818" s="97"/>
      <c r="I818" s="132"/>
      <c r="K818" s="107"/>
      <c r="P818" s="103"/>
      <c r="Q818" s="104"/>
      <c r="R818" s="103"/>
      <c r="S818" s="97"/>
      <c r="V818" s="41"/>
    </row>
    <row r="819">
      <c r="A819" s="97"/>
      <c r="C819" s="107"/>
      <c r="E819" s="97"/>
      <c r="I819" s="132"/>
      <c r="K819" s="107"/>
      <c r="P819" s="103"/>
      <c r="Q819" s="104"/>
      <c r="R819" s="103"/>
      <c r="S819" s="97"/>
      <c r="V819" s="41"/>
    </row>
    <row r="820">
      <c r="A820" s="97"/>
      <c r="C820" s="107"/>
      <c r="E820" s="97"/>
      <c r="I820" s="132"/>
      <c r="K820" s="107"/>
      <c r="P820" s="103"/>
      <c r="Q820" s="104"/>
      <c r="R820" s="103"/>
      <c r="S820" s="97"/>
      <c r="V820" s="41"/>
    </row>
    <row r="821">
      <c r="A821" s="97"/>
      <c r="C821" s="107"/>
      <c r="E821" s="97"/>
      <c r="I821" s="132"/>
      <c r="K821" s="107"/>
      <c r="P821" s="103"/>
      <c r="Q821" s="104"/>
      <c r="R821" s="103"/>
      <c r="S821" s="97"/>
      <c r="V821" s="41"/>
    </row>
    <row r="822">
      <c r="A822" s="97"/>
      <c r="C822" s="107"/>
      <c r="E822" s="97"/>
      <c r="I822" s="132"/>
      <c r="K822" s="107"/>
      <c r="P822" s="103"/>
      <c r="Q822" s="104"/>
      <c r="R822" s="103"/>
      <c r="S822" s="97"/>
      <c r="V822" s="41"/>
    </row>
    <row r="823">
      <c r="A823" s="97"/>
      <c r="C823" s="107"/>
      <c r="E823" s="97"/>
      <c r="I823" s="132"/>
      <c r="K823" s="107"/>
      <c r="P823" s="103"/>
      <c r="Q823" s="104"/>
      <c r="R823" s="103"/>
      <c r="S823" s="97"/>
      <c r="V823" s="41"/>
    </row>
    <row r="824">
      <c r="A824" s="97"/>
      <c r="C824" s="107"/>
      <c r="E824" s="97"/>
      <c r="I824" s="132"/>
      <c r="K824" s="107"/>
      <c r="P824" s="103"/>
      <c r="Q824" s="104"/>
      <c r="R824" s="103"/>
      <c r="S824" s="97"/>
      <c r="V824" s="41"/>
    </row>
    <row r="825">
      <c r="A825" s="97"/>
      <c r="C825" s="107"/>
      <c r="E825" s="97"/>
      <c r="I825" s="132"/>
      <c r="K825" s="107"/>
      <c r="P825" s="103"/>
      <c r="Q825" s="104"/>
      <c r="R825" s="103"/>
      <c r="S825" s="97"/>
      <c r="V825" s="41"/>
    </row>
    <row r="826">
      <c r="A826" s="97"/>
      <c r="C826" s="107"/>
      <c r="E826" s="97"/>
      <c r="I826" s="132"/>
      <c r="K826" s="107"/>
      <c r="P826" s="103"/>
      <c r="Q826" s="104"/>
      <c r="R826" s="103"/>
      <c r="S826" s="97"/>
      <c r="V826" s="41"/>
    </row>
    <row r="827">
      <c r="A827" s="97"/>
      <c r="C827" s="107"/>
      <c r="E827" s="97"/>
      <c r="I827" s="132"/>
      <c r="K827" s="107"/>
      <c r="P827" s="103"/>
      <c r="Q827" s="104"/>
      <c r="R827" s="103"/>
      <c r="S827" s="97"/>
      <c r="V827" s="41"/>
    </row>
    <row r="828">
      <c r="A828" s="97"/>
      <c r="C828" s="107"/>
      <c r="E828" s="97"/>
      <c r="I828" s="132"/>
      <c r="K828" s="107"/>
      <c r="P828" s="103"/>
      <c r="Q828" s="104"/>
      <c r="R828" s="103"/>
      <c r="S828" s="97"/>
      <c r="V828" s="41"/>
    </row>
    <row r="829">
      <c r="A829" s="97"/>
      <c r="C829" s="107"/>
      <c r="E829" s="97"/>
      <c r="I829" s="132"/>
      <c r="K829" s="107"/>
      <c r="P829" s="103"/>
      <c r="Q829" s="104"/>
      <c r="R829" s="103"/>
      <c r="S829" s="97"/>
      <c r="V829" s="41"/>
    </row>
    <row r="830">
      <c r="A830" s="97"/>
      <c r="C830" s="107"/>
      <c r="E830" s="97"/>
      <c r="I830" s="132"/>
      <c r="K830" s="107"/>
      <c r="P830" s="103"/>
      <c r="Q830" s="104"/>
      <c r="R830" s="103"/>
      <c r="S830" s="97"/>
      <c r="V830" s="41"/>
    </row>
    <row r="831">
      <c r="A831" s="97"/>
      <c r="C831" s="107"/>
      <c r="E831" s="97"/>
      <c r="I831" s="132"/>
      <c r="K831" s="107"/>
      <c r="P831" s="103"/>
      <c r="Q831" s="104"/>
      <c r="R831" s="103"/>
      <c r="S831" s="97"/>
      <c r="V831" s="41"/>
    </row>
    <row r="832">
      <c r="A832" s="97"/>
      <c r="C832" s="107"/>
      <c r="E832" s="97"/>
      <c r="I832" s="132"/>
      <c r="K832" s="107"/>
      <c r="P832" s="103"/>
      <c r="Q832" s="104"/>
      <c r="R832" s="103"/>
      <c r="S832" s="97"/>
      <c r="V832" s="41"/>
    </row>
    <row r="833">
      <c r="A833" s="97"/>
      <c r="C833" s="107"/>
      <c r="E833" s="97"/>
      <c r="I833" s="132"/>
      <c r="K833" s="107"/>
      <c r="P833" s="103"/>
      <c r="Q833" s="104"/>
      <c r="R833" s="103"/>
      <c r="S833" s="97"/>
      <c r="V833" s="41"/>
    </row>
    <row r="834">
      <c r="A834" s="97"/>
      <c r="C834" s="107"/>
      <c r="E834" s="97"/>
      <c r="I834" s="132"/>
      <c r="K834" s="107"/>
      <c r="P834" s="103"/>
      <c r="Q834" s="104"/>
      <c r="R834" s="103"/>
      <c r="S834" s="97"/>
      <c r="V834" s="41"/>
    </row>
    <row r="835">
      <c r="A835" s="97"/>
      <c r="C835" s="107"/>
      <c r="E835" s="97"/>
      <c r="I835" s="132"/>
      <c r="K835" s="107"/>
      <c r="P835" s="103"/>
      <c r="Q835" s="104"/>
      <c r="R835" s="103"/>
      <c r="S835" s="97"/>
      <c r="V835" s="41"/>
    </row>
    <row r="836">
      <c r="A836" s="97"/>
      <c r="C836" s="107"/>
      <c r="E836" s="97"/>
      <c r="I836" s="132"/>
      <c r="K836" s="107"/>
      <c r="P836" s="103"/>
      <c r="Q836" s="104"/>
      <c r="R836" s="103"/>
      <c r="S836" s="97"/>
      <c r="V836" s="41"/>
    </row>
    <row r="837">
      <c r="A837" s="97"/>
      <c r="C837" s="107"/>
      <c r="E837" s="97"/>
      <c r="I837" s="132"/>
      <c r="K837" s="107"/>
      <c r="P837" s="103"/>
      <c r="Q837" s="104"/>
      <c r="R837" s="103"/>
      <c r="S837" s="97"/>
      <c r="V837" s="41"/>
    </row>
    <row r="838">
      <c r="A838" s="97"/>
      <c r="C838" s="107"/>
      <c r="E838" s="97"/>
      <c r="I838" s="132"/>
      <c r="K838" s="107"/>
      <c r="P838" s="103"/>
      <c r="Q838" s="104"/>
      <c r="R838" s="103"/>
      <c r="S838" s="97"/>
      <c r="V838" s="41"/>
    </row>
    <row r="839">
      <c r="A839" s="97"/>
      <c r="C839" s="107"/>
      <c r="E839" s="97"/>
      <c r="I839" s="132"/>
      <c r="K839" s="107"/>
      <c r="P839" s="103"/>
      <c r="Q839" s="104"/>
      <c r="R839" s="103"/>
      <c r="S839" s="97"/>
      <c r="V839" s="41"/>
    </row>
    <row r="840">
      <c r="A840" s="97"/>
      <c r="C840" s="107"/>
      <c r="E840" s="97"/>
      <c r="I840" s="132"/>
      <c r="K840" s="107"/>
      <c r="P840" s="103"/>
      <c r="Q840" s="104"/>
      <c r="R840" s="103"/>
      <c r="S840" s="97"/>
      <c r="V840" s="41"/>
    </row>
    <row r="841">
      <c r="A841" s="97"/>
      <c r="C841" s="107"/>
      <c r="E841" s="97"/>
      <c r="I841" s="132"/>
      <c r="K841" s="107"/>
      <c r="P841" s="103"/>
      <c r="Q841" s="104"/>
      <c r="R841" s="103"/>
      <c r="S841" s="97"/>
      <c r="V841" s="41"/>
    </row>
    <row r="842">
      <c r="A842" s="97"/>
      <c r="C842" s="107"/>
      <c r="E842" s="97"/>
      <c r="I842" s="132"/>
      <c r="K842" s="107"/>
      <c r="P842" s="103"/>
      <c r="Q842" s="104"/>
      <c r="R842" s="103"/>
      <c r="S842" s="97"/>
      <c r="V842" s="41"/>
    </row>
    <row r="843">
      <c r="A843" s="97"/>
      <c r="C843" s="107"/>
      <c r="E843" s="97"/>
      <c r="I843" s="132"/>
      <c r="K843" s="107"/>
      <c r="P843" s="103"/>
      <c r="Q843" s="104"/>
      <c r="R843" s="103"/>
      <c r="S843" s="97"/>
      <c r="V843" s="41"/>
    </row>
    <row r="844">
      <c r="A844" s="97"/>
      <c r="C844" s="107"/>
      <c r="E844" s="97"/>
      <c r="I844" s="132"/>
      <c r="K844" s="107"/>
      <c r="P844" s="103"/>
      <c r="Q844" s="104"/>
      <c r="R844" s="103"/>
      <c r="S844" s="97"/>
      <c r="V844" s="41"/>
    </row>
    <row r="845">
      <c r="A845" s="97"/>
      <c r="C845" s="107"/>
      <c r="E845" s="97"/>
      <c r="I845" s="132"/>
      <c r="K845" s="107"/>
      <c r="P845" s="103"/>
      <c r="Q845" s="104"/>
      <c r="R845" s="103"/>
      <c r="S845" s="97"/>
      <c r="V845" s="41"/>
    </row>
    <row r="846">
      <c r="A846" s="97"/>
      <c r="C846" s="107"/>
      <c r="E846" s="97"/>
      <c r="I846" s="132"/>
      <c r="K846" s="107"/>
      <c r="P846" s="103"/>
      <c r="Q846" s="104"/>
      <c r="R846" s="103"/>
      <c r="S846" s="97"/>
      <c r="V846" s="41"/>
    </row>
    <row r="847">
      <c r="A847" s="97"/>
      <c r="C847" s="107"/>
      <c r="E847" s="97"/>
      <c r="I847" s="132"/>
      <c r="K847" s="107"/>
      <c r="P847" s="103"/>
      <c r="Q847" s="104"/>
      <c r="R847" s="103"/>
      <c r="S847" s="97"/>
      <c r="V847" s="41"/>
    </row>
    <row r="848">
      <c r="A848" s="97"/>
      <c r="C848" s="107"/>
      <c r="E848" s="97"/>
      <c r="I848" s="132"/>
      <c r="K848" s="107"/>
      <c r="P848" s="103"/>
      <c r="Q848" s="104"/>
      <c r="R848" s="103"/>
      <c r="S848" s="97"/>
      <c r="V848" s="41"/>
    </row>
    <row r="849">
      <c r="A849" s="97"/>
      <c r="C849" s="107"/>
      <c r="E849" s="97"/>
      <c r="I849" s="132"/>
      <c r="K849" s="107"/>
      <c r="P849" s="103"/>
      <c r="Q849" s="104"/>
      <c r="R849" s="103"/>
      <c r="S849" s="97"/>
      <c r="V849" s="41"/>
    </row>
    <row r="850">
      <c r="A850" s="97"/>
      <c r="C850" s="107"/>
      <c r="E850" s="97"/>
      <c r="I850" s="132"/>
      <c r="K850" s="107"/>
      <c r="P850" s="103"/>
      <c r="Q850" s="104"/>
      <c r="R850" s="103"/>
      <c r="S850" s="97"/>
      <c r="V850" s="41"/>
    </row>
    <row r="851">
      <c r="A851" s="97"/>
      <c r="C851" s="107"/>
      <c r="E851" s="97"/>
      <c r="I851" s="132"/>
      <c r="K851" s="107"/>
      <c r="P851" s="103"/>
      <c r="Q851" s="104"/>
      <c r="R851" s="103"/>
      <c r="S851" s="97"/>
      <c r="V851" s="41"/>
    </row>
    <row r="852">
      <c r="A852" s="97"/>
      <c r="C852" s="107"/>
      <c r="E852" s="97"/>
      <c r="I852" s="132"/>
      <c r="K852" s="107"/>
      <c r="P852" s="103"/>
      <c r="Q852" s="104"/>
      <c r="R852" s="103"/>
      <c r="S852" s="97"/>
      <c r="V852" s="41"/>
    </row>
    <row r="853">
      <c r="A853" s="97"/>
      <c r="C853" s="107"/>
      <c r="E853" s="97"/>
      <c r="I853" s="132"/>
      <c r="K853" s="107"/>
      <c r="P853" s="103"/>
      <c r="Q853" s="104"/>
      <c r="R853" s="103"/>
      <c r="S853" s="97"/>
      <c r="V853" s="41"/>
    </row>
    <row r="854">
      <c r="A854" s="97"/>
      <c r="C854" s="107"/>
      <c r="E854" s="97"/>
      <c r="I854" s="132"/>
      <c r="K854" s="107"/>
      <c r="P854" s="103"/>
      <c r="Q854" s="104"/>
      <c r="R854" s="103"/>
      <c r="S854" s="97"/>
      <c r="V854" s="41"/>
    </row>
    <row r="855">
      <c r="A855" s="97"/>
      <c r="C855" s="107"/>
      <c r="E855" s="97"/>
      <c r="I855" s="132"/>
      <c r="K855" s="107"/>
      <c r="P855" s="103"/>
      <c r="Q855" s="104"/>
      <c r="R855" s="103"/>
      <c r="S855" s="97"/>
      <c r="V855" s="41"/>
    </row>
    <row r="856">
      <c r="A856" s="97"/>
      <c r="C856" s="107"/>
      <c r="E856" s="97"/>
      <c r="I856" s="132"/>
      <c r="K856" s="107"/>
      <c r="P856" s="103"/>
      <c r="Q856" s="104"/>
      <c r="R856" s="103"/>
      <c r="S856" s="97"/>
      <c r="V856" s="41"/>
    </row>
    <row r="857">
      <c r="A857" s="97"/>
      <c r="C857" s="107"/>
      <c r="E857" s="97"/>
      <c r="I857" s="132"/>
      <c r="K857" s="107"/>
      <c r="P857" s="103"/>
      <c r="Q857" s="104"/>
      <c r="R857" s="103"/>
      <c r="S857" s="97"/>
      <c r="V857" s="41"/>
    </row>
    <row r="858">
      <c r="A858" s="97"/>
      <c r="C858" s="107"/>
      <c r="E858" s="97"/>
      <c r="I858" s="132"/>
      <c r="K858" s="107"/>
      <c r="P858" s="103"/>
      <c r="Q858" s="104"/>
      <c r="R858" s="103"/>
      <c r="S858" s="97"/>
      <c r="V858" s="41"/>
    </row>
    <row r="859">
      <c r="A859" s="97"/>
      <c r="C859" s="107"/>
      <c r="E859" s="97"/>
      <c r="I859" s="132"/>
      <c r="K859" s="107"/>
      <c r="P859" s="103"/>
      <c r="Q859" s="104"/>
      <c r="R859" s="103"/>
      <c r="S859" s="97"/>
      <c r="V859" s="41"/>
    </row>
    <row r="860">
      <c r="A860" s="97"/>
      <c r="C860" s="107"/>
      <c r="E860" s="97"/>
      <c r="I860" s="132"/>
      <c r="K860" s="107"/>
      <c r="P860" s="103"/>
      <c r="Q860" s="104"/>
      <c r="R860" s="103"/>
      <c r="S860" s="97"/>
      <c r="V860" s="41"/>
    </row>
    <row r="861">
      <c r="A861" s="97"/>
      <c r="C861" s="107"/>
      <c r="E861" s="97"/>
      <c r="I861" s="132"/>
      <c r="K861" s="107"/>
      <c r="P861" s="103"/>
      <c r="Q861" s="104"/>
      <c r="R861" s="103"/>
      <c r="S861" s="97"/>
      <c r="V861" s="41"/>
    </row>
    <row r="862">
      <c r="A862" s="97"/>
      <c r="C862" s="107"/>
      <c r="E862" s="97"/>
      <c r="I862" s="132"/>
      <c r="K862" s="107"/>
      <c r="P862" s="103"/>
      <c r="Q862" s="104"/>
      <c r="R862" s="103"/>
      <c r="S862" s="97"/>
      <c r="V862" s="41"/>
    </row>
    <row r="863">
      <c r="A863" s="97"/>
      <c r="C863" s="107"/>
      <c r="E863" s="97"/>
      <c r="I863" s="132"/>
      <c r="K863" s="107"/>
      <c r="P863" s="103"/>
      <c r="Q863" s="104"/>
      <c r="R863" s="103"/>
      <c r="S863" s="97"/>
      <c r="V863" s="41"/>
    </row>
    <row r="864">
      <c r="A864" s="97"/>
      <c r="C864" s="107"/>
      <c r="E864" s="97"/>
      <c r="I864" s="132"/>
      <c r="K864" s="107"/>
      <c r="P864" s="103"/>
      <c r="Q864" s="104"/>
      <c r="R864" s="103"/>
      <c r="S864" s="97"/>
      <c r="V864" s="41"/>
    </row>
    <row r="865">
      <c r="A865" s="97"/>
      <c r="C865" s="107"/>
      <c r="E865" s="97"/>
      <c r="I865" s="132"/>
      <c r="K865" s="107"/>
      <c r="P865" s="103"/>
      <c r="Q865" s="104"/>
      <c r="R865" s="103"/>
      <c r="S865" s="97"/>
      <c r="V865" s="41"/>
    </row>
    <row r="866">
      <c r="A866" s="97"/>
      <c r="C866" s="107"/>
      <c r="E866" s="97"/>
      <c r="I866" s="132"/>
      <c r="K866" s="107"/>
      <c r="P866" s="103"/>
      <c r="Q866" s="104"/>
      <c r="R866" s="103"/>
      <c r="S866" s="97"/>
      <c r="V866" s="41"/>
    </row>
    <row r="867">
      <c r="A867" s="97"/>
      <c r="C867" s="107"/>
      <c r="E867" s="97"/>
      <c r="I867" s="132"/>
      <c r="K867" s="107"/>
      <c r="P867" s="103"/>
      <c r="Q867" s="104"/>
      <c r="R867" s="103"/>
      <c r="S867" s="97"/>
      <c r="V867" s="41"/>
    </row>
    <row r="868">
      <c r="A868" s="97"/>
      <c r="C868" s="107"/>
      <c r="E868" s="97"/>
      <c r="I868" s="132"/>
      <c r="K868" s="107"/>
      <c r="P868" s="103"/>
      <c r="Q868" s="104"/>
      <c r="R868" s="103"/>
      <c r="S868" s="97"/>
      <c r="V868" s="41"/>
    </row>
    <row r="869">
      <c r="A869" s="97"/>
      <c r="C869" s="107"/>
      <c r="E869" s="97"/>
      <c r="I869" s="132"/>
      <c r="K869" s="107"/>
      <c r="P869" s="103"/>
      <c r="Q869" s="104"/>
      <c r="R869" s="103"/>
      <c r="S869" s="97"/>
      <c r="V869" s="41"/>
    </row>
    <row r="870">
      <c r="A870" s="97"/>
      <c r="C870" s="107"/>
      <c r="E870" s="97"/>
      <c r="I870" s="132"/>
      <c r="K870" s="107"/>
      <c r="P870" s="103"/>
      <c r="Q870" s="104"/>
      <c r="R870" s="103"/>
      <c r="S870" s="97"/>
      <c r="V870" s="41"/>
    </row>
    <row r="871">
      <c r="A871" s="97"/>
      <c r="C871" s="107"/>
      <c r="E871" s="97"/>
      <c r="I871" s="132"/>
      <c r="K871" s="107"/>
      <c r="P871" s="103"/>
      <c r="Q871" s="104"/>
      <c r="R871" s="103"/>
      <c r="S871" s="97"/>
      <c r="V871" s="41"/>
    </row>
    <row r="872">
      <c r="A872" s="97"/>
      <c r="C872" s="107"/>
      <c r="E872" s="97"/>
      <c r="I872" s="132"/>
      <c r="K872" s="107"/>
      <c r="P872" s="103"/>
      <c r="Q872" s="104"/>
      <c r="R872" s="103"/>
      <c r="S872" s="97"/>
      <c r="V872" s="41"/>
    </row>
    <row r="873">
      <c r="A873" s="97"/>
      <c r="C873" s="107"/>
      <c r="E873" s="97"/>
      <c r="I873" s="132"/>
      <c r="K873" s="107"/>
      <c r="P873" s="103"/>
      <c r="Q873" s="104"/>
      <c r="R873" s="103"/>
      <c r="S873" s="97"/>
      <c r="V873" s="41"/>
    </row>
    <row r="874">
      <c r="A874" s="97"/>
      <c r="C874" s="107"/>
      <c r="E874" s="97"/>
      <c r="I874" s="132"/>
      <c r="K874" s="107"/>
      <c r="P874" s="103"/>
      <c r="Q874" s="104"/>
      <c r="R874" s="103"/>
      <c r="S874" s="97"/>
      <c r="V874" s="41"/>
    </row>
    <row r="875">
      <c r="A875" s="97"/>
      <c r="C875" s="107"/>
      <c r="E875" s="97"/>
      <c r="I875" s="132"/>
      <c r="K875" s="107"/>
      <c r="P875" s="103"/>
      <c r="Q875" s="104"/>
      <c r="R875" s="103"/>
      <c r="S875" s="97"/>
      <c r="V875" s="41"/>
    </row>
    <row r="876">
      <c r="A876" s="97"/>
      <c r="C876" s="107"/>
      <c r="E876" s="97"/>
      <c r="I876" s="132"/>
      <c r="K876" s="107"/>
      <c r="P876" s="103"/>
      <c r="Q876" s="104"/>
      <c r="R876" s="103"/>
      <c r="S876" s="97"/>
      <c r="V876" s="41"/>
    </row>
    <row r="877">
      <c r="A877" s="97"/>
      <c r="C877" s="107"/>
      <c r="E877" s="97"/>
      <c r="I877" s="132"/>
      <c r="K877" s="107"/>
      <c r="P877" s="103"/>
      <c r="Q877" s="104"/>
      <c r="R877" s="103"/>
      <c r="S877" s="97"/>
      <c r="V877" s="41"/>
    </row>
    <row r="878">
      <c r="A878" s="97"/>
      <c r="C878" s="107"/>
      <c r="E878" s="97"/>
      <c r="I878" s="132"/>
      <c r="K878" s="107"/>
      <c r="P878" s="103"/>
      <c r="Q878" s="104"/>
      <c r="R878" s="103"/>
      <c r="S878" s="97"/>
      <c r="V878" s="41"/>
    </row>
    <row r="879">
      <c r="A879" s="97"/>
      <c r="C879" s="107"/>
      <c r="E879" s="97"/>
      <c r="I879" s="132"/>
      <c r="K879" s="107"/>
      <c r="P879" s="103"/>
      <c r="Q879" s="104"/>
      <c r="R879" s="103"/>
      <c r="S879" s="97"/>
      <c r="V879" s="41"/>
    </row>
    <row r="880">
      <c r="A880" s="97"/>
      <c r="C880" s="107"/>
      <c r="E880" s="97"/>
      <c r="I880" s="132"/>
      <c r="K880" s="107"/>
      <c r="P880" s="103"/>
      <c r="Q880" s="104"/>
      <c r="R880" s="103"/>
      <c r="S880" s="97"/>
      <c r="V880" s="41"/>
    </row>
    <row r="881">
      <c r="A881" s="97"/>
      <c r="C881" s="107"/>
      <c r="E881" s="97"/>
      <c r="I881" s="132"/>
      <c r="K881" s="107"/>
      <c r="P881" s="103"/>
      <c r="Q881" s="104"/>
      <c r="R881" s="103"/>
      <c r="S881" s="97"/>
      <c r="V881" s="41"/>
    </row>
    <row r="882">
      <c r="A882" s="97"/>
      <c r="C882" s="107"/>
      <c r="E882" s="97"/>
      <c r="I882" s="132"/>
      <c r="K882" s="107"/>
      <c r="P882" s="103"/>
      <c r="Q882" s="104"/>
      <c r="R882" s="103"/>
      <c r="S882" s="97"/>
      <c r="V882" s="41"/>
    </row>
    <row r="883">
      <c r="A883" s="97"/>
      <c r="C883" s="107"/>
      <c r="E883" s="97"/>
      <c r="I883" s="132"/>
      <c r="K883" s="107"/>
      <c r="P883" s="103"/>
      <c r="Q883" s="104"/>
      <c r="R883" s="103"/>
      <c r="S883" s="97"/>
      <c r="V883" s="41"/>
    </row>
    <row r="884">
      <c r="A884" s="97"/>
      <c r="C884" s="107"/>
      <c r="E884" s="97"/>
      <c r="I884" s="132"/>
      <c r="K884" s="107"/>
      <c r="P884" s="103"/>
      <c r="Q884" s="104"/>
      <c r="R884" s="103"/>
      <c r="S884" s="97"/>
      <c r="V884" s="41"/>
    </row>
    <row r="885">
      <c r="A885" s="97"/>
      <c r="C885" s="107"/>
      <c r="E885" s="97"/>
      <c r="I885" s="132"/>
      <c r="K885" s="107"/>
      <c r="P885" s="103"/>
      <c r="Q885" s="104"/>
      <c r="R885" s="103"/>
      <c r="S885" s="97"/>
      <c r="V885" s="41"/>
    </row>
    <row r="886">
      <c r="A886" s="97"/>
      <c r="C886" s="107"/>
      <c r="E886" s="97"/>
      <c r="I886" s="132"/>
      <c r="K886" s="107"/>
      <c r="P886" s="103"/>
      <c r="Q886" s="104"/>
      <c r="R886" s="103"/>
      <c r="S886" s="97"/>
      <c r="V886" s="41"/>
    </row>
    <row r="887">
      <c r="A887" s="97"/>
      <c r="C887" s="107"/>
      <c r="E887" s="97"/>
      <c r="I887" s="132"/>
      <c r="K887" s="107"/>
      <c r="P887" s="103"/>
      <c r="Q887" s="104"/>
      <c r="R887" s="103"/>
      <c r="S887" s="97"/>
      <c r="V887" s="41"/>
    </row>
    <row r="888">
      <c r="A888" s="97"/>
      <c r="C888" s="107"/>
      <c r="E888" s="97"/>
      <c r="I888" s="132"/>
      <c r="K888" s="107"/>
      <c r="P888" s="103"/>
      <c r="Q888" s="104"/>
      <c r="R888" s="103"/>
      <c r="S888" s="97"/>
      <c r="V888" s="41"/>
    </row>
    <row r="889">
      <c r="A889" s="97"/>
      <c r="C889" s="107"/>
      <c r="E889" s="97"/>
      <c r="I889" s="132"/>
      <c r="K889" s="107"/>
      <c r="P889" s="103"/>
      <c r="Q889" s="104"/>
      <c r="R889" s="103"/>
      <c r="S889" s="97"/>
      <c r="V889" s="41"/>
    </row>
    <row r="890">
      <c r="A890" s="97"/>
      <c r="C890" s="107"/>
      <c r="E890" s="97"/>
      <c r="I890" s="132"/>
      <c r="K890" s="107"/>
      <c r="P890" s="103"/>
      <c r="Q890" s="104"/>
      <c r="R890" s="103"/>
      <c r="S890" s="97"/>
      <c r="V890" s="41"/>
    </row>
    <row r="891">
      <c r="A891" s="97"/>
      <c r="C891" s="107"/>
      <c r="E891" s="97"/>
      <c r="I891" s="132"/>
      <c r="K891" s="107"/>
      <c r="P891" s="103"/>
      <c r="Q891" s="104"/>
      <c r="R891" s="103"/>
      <c r="S891" s="97"/>
      <c r="V891" s="41"/>
    </row>
    <row r="892">
      <c r="A892" s="97"/>
      <c r="C892" s="107"/>
      <c r="E892" s="97"/>
      <c r="I892" s="132"/>
      <c r="K892" s="107"/>
      <c r="P892" s="103"/>
      <c r="Q892" s="104"/>
      <c r="R892" s="103"/>
      <c r="S892" s="97"/>
      <c r="V892" s="41"/>
    </row>
    <row r="893">
      <c r="A893" s="97"/>
      <c r="C893" s="107"/>
      <c r="E893" s="97"/>
      <c r="I893" s="132"/>
      <c r="K893" s="107"/>
      <c r="P893" s="103"/>
      <c r="Q893" s="104"/>
      <c r="R893" s="103"/>
      <c r="S893" s="97"/>
      <c r="V893" s="41"/>
    </row>
    <row r="894">
      <c r="A894" s="97"/>
      <c r="C894" s="107"/>
      <c r="E894" s="97"/>
      <c r="I894" s="132"/>
      <c r="K894" s="107"/>
      <c r="P894" s="103"/>
      <c r="Q894" s="104"/>
      <c r="R894" s="103"/>
      <c r="S894" s="97"/>
      <c r="V894" s="41"/>
    </row>
    <row r="895">
      <c r="A895" s="97"/>
      <c r="C895" s="107"/>
      <c r="E895" s="97"/>
      <c r="I895" s="132"/>
      <c r="K895" s="107"/>
      <c r="P895" s="103"/>
      <c r="Q895" s="104"/>
      <c r="R895" s="103"/>
      <c r="S895" s="97"/>
      <c r="V895" s="41"/>
    </row>
    <row r="896">
      <c r="A896" s="97"/>
      <c r="C896" s="107"/>
      <c r="E896" s="97"/>
      <c r="I896" s="132"/>
      <c r="K896" s="107"/>
      <c r="P896" s="103"/>
      <c r="Q896" s="104"/>
      <c r="R896" s="103"/>
      <c r="S896" s="97"/>
      <c r="V896" s="41"/>
    </row>
    <row r="897">
      <c r="A897" s="97"/>
      <c r="C897" s="107"/>
      <c r="E897" s="97"/>
      <c r="I897" s="132"/>
      <c r="K897" s="107"/>
      <c r="P897" s="103"/>
      <c r="Q897" s="104"/>
      <c r="R897" s="103"/>
      <c r="S897" s="97"/>
      <c r="V897" s="41"/>
    </row>
    <row r="898">
      <c r="A898" s="97"/>
      <c r="C898" s="107"/>
      <c r="E898" s="97"/>
      <c r="I898" s="132"/>
      <c r="K898" s="107"/>
      <c r="P898" s="103"/>
      <c r="Q898" s="104"/>
      <c r="R898" s="103"/>
      <c r="S898" s="97"/>
      <c r="V898" s="41"/>
    </row>
    <row r="899">
      <c r="A899" s="97"/>
      <c r="C899" s="107"/>
      <c r="E899" s="97"/>
      <c r="I899" s="132"/>
      <c r="K899" s="107"/>
      <c r="P899" s="103"/>
      <c r="Q899" s="104"/>
      <c r="R899" s="103"/>
      <c r="S899" s="97"/>
      <c r="V899" s="41"/>
    </row>
    <row r="900">
      <c r="A900" s="97"/>
      <c r="C900" s="107"/>
      <c r="E900" s="97"/>
      <c r="I900" s="132"/>
      <c r="K900" s="107"/>
      <c r="P900" s="103"/>
      <c r="Q900" s="104"/>
      <c r="R900" s="103"/>
      <c r="S900" s="97"/>
      <c r="V900" s="41"/>
    </row>
    <row r="901">
      <c r="A901" s="97"/>
      <c r="C901" s="107"/>
      <c r="E901" s="97"/>
      <c r="I901" s="132"/>
      <c r="K901" s="107"/>
      <c r="P901" s="103"/>
      <c r="Q901" s="104"/>
      <c r="R901" s="103"/>
      <c r="S901" s="97"/>
      <c r="V901" s="41"/>
    </row>
    <row r="902">
      <c r="A902" s="97"/>
      <c r="C902" s="107"/>
      <c r="E902" s="97"/>
      <c r="I902" s="132"/>
      <c r="K902" s="107"/>
      <c r="P902" s="103"/>
      <c r="Q902" s="104"/>
      <c r="R902" s="103"/>
      <c r="S902" s="97"/>
      <c r="V902" s="41"/>
    </row>
    <row r="903">
      <c r="A903" s="97"/>
      <c r="C903" s="107"/>
      <c r="E903" s="97"/>
      <c r="I903" s="132"/>
      <c r="K903" s="107"/>
      <c r="P903" s="103"/>
      <c r="Q903" s="104"/>
      <c r="R903" s="103"/>
      <c r="S903" s="97"/>
      <c r="V903" s="41"/>
    </row>
    <row r="904">
      <c r="A904" s="97"/>
      <c r="C904" s="107"/>
      <c r="E904" s="97"/>
      <c r="I904" s="132"/>
      <c r="K904" s="107"/>
      <c r="P904" s="103"/>
      <c r="Q904" s="104"/>
      <c r="R904" s="103"/>
      <c r="S904" s="97"/>
      <c r="V904" s="41"/>
    </row>
    <row r="905">
      <c r="A905" s="97"/>
      <c r="C905" s="107"/>
      <c r="E905" s="97"/>
      <c r="I905" s="132"/>
      <c r="K905" s="107"/>
      <c r="P905" s="103"/>
      <c r="Q905" s="104"/>
      <c r="R905" s="103"/>
      <c r="S905" s="97"/>
      <c r="V905" s="41"/>
    </row>
    <row r="906">
      <c r="A906" s="97"/>
      <c r="C906" s="107"/>
      <c r="E906" s="97"/>
      <c r="I906" s="132"/>
      <c r="K906" s="107"/>
      <c r="P906" s="103"/>
      <c r="Q906" s="104"/>
      <c r="R906" s="103"/>
      <c r="S906" s="97"/>
      <c r="V906" s="41"/>
    </row>
    <row r="907">
      <c r="A907" s="97"/>
      <c r="C907" s="107"/>
      <c r="E907" s="97"/>
      <c r="I907" s="132"/>
      <c r="K907" s="107"/>
      <c r="P907" s="103"/>
      <c r="Q907" s="104"/>
      <c r="R907" s="103"/>
      <c r="S907" s="97"/>
      <c r="V907" s="41"/>
    </row>
    <row r="908">
      <c r="A908" s="97"/>
      <c r="C908" s="107"/>
      <c r="E908" s="97"/>
      <c r="I908" s="132"/>
      <c r="K908" s="107"/>
      <c r="P908" s="103"/>
      <c r="Q908" s="104"/>
      <c r="R908" s="103"/>
      <c r="S908" s="97"/>
      <c r="V908" s="41"/>
    </row>
    <row r="909">
      <c r="A909" s="97"/>
      <c r="C909" s="107"/>
      <c r="E909" s="97"/>
      <c r="I909" s="132"/>
      <c r="K909" s="107"/>
      <c r="P909" s="103"/>
      <c r="Q909" s="104"/>
      <c r="R909" s="103"/>
      <c r="S909" s="97"/>
      <c r="V909" s="41"/>
    </row>
    <row r="910">
      <c r="A910" s="97"/>
      <c r="C910" s="107"/>
      <c r="E910" s="97"/>
      <c r="I910" s="132"/>
      <c r="K910" s="107"/>
      <c r="P910" s="103"/>
      <c r="Q910" s="104"/>
      <c r="R910" s="103"/>
      <c r="S910" s="97"/>
      <c r="V910" s="41"/>
    </row>
    <row r="911">
      <c r="A911" s="97"/>
      <c r="C911" s="107"/>
      <c r="E911" s="97"/>
      <c r="I911" s="132"/>
      <c r="K911" s="107"/>
      <c r="P911" s="103"/>
      <c r="Q911" s="104"/>
      <c r="R911" s="103"/>
      <c r="S911" s="97"/>
      <c r="V911" s="41"/>
    </row>
    <row r="912">
      <c r="A912" s="97"/>
      <c r="C912" s="107"/>
      <c r="E912" s="97"/>
      <c r="I912" s="132"/>
      <c r="K912" s="107"/>
      <c r="P912" s="103"/>
      <c r="Q912" s="104"/>
      <c r="R912" s="103"/>
      <c r="S912" s="97"/>
      <c r="V912" s="41"/>
    </row>
    <row r="913">
      <c r="A913" s="97"/>
      <c r="C913" s="107"/>
      <c r="E913" s="97"/>
      <c r="I913" s="132"/>
      <c r="K913" s="107"/>
      <c r="P913" s="103"/>
      <c r="Q913" s="104"/>
      <c r="R913" s="103"/>
      <c r="S913" s="97"/>
      <c r="V913" s="41"/>
    </row>
    <row r="914">
      <c r="A914" s="97"/>
      <c r="C914" s="107"/>
      <c r="E914" s="97"/>
      <c r="I914" s="132"/>
      <c r="K914" s="107"/>
      <c r="P914" s="103"/>
      <c r="Q914" s="104"/>
      <c r="R914" s="103"/>
      <c r="S914" s="97"/>
      <c r="V914" s="41"/>
    </row>
    <row r="915">
      <c r="A915" s="97"/>
      <c r="C915" s="107"/>
      <c r="E915" s="97"/>
      <c r="I915" s="132"/>
      <c r="K915" s="107"/>
      <c r="P915" s="103"/>
      <c r="Q915" s="104"/>
      <c r="R915" s="103"/>
      <c r="S915" s="97"/>
      <c r="V915" s="41"/>
    </row>
    <row r="916">
      <c r="A916" s="97"/>
      <c r="C916" s="107"/>
      <c r="E916" s="97"/>
      <c r="I916" s="132"/>
      <c r="K916" s="107"/>
      <c r="P916" s="103"/>
      <c r="Q916" s="104"/>
      <c r="R916" s="103"/>
      <c r="S916" s="97"/>
      <c r="V916" s="41"/>
    </row>
    <row r="917">
      <c r="A917" s="97"/>
      <c r="C917" s="107"/>
      <c r="E917" s="97"/>
      <c r="I917" s="132"/>
      <c r="K917" s="107"/>
      <c r="P917" s="103"/>
      <c r="Q917" s="104"/>
      <c r="R917" s="103"/>
      <c r="S917" s="97"/>
      <c r="V917" s="41"/>
    </row>
    <row r="918">
      <c r="A918" s="97"/>
      <c r="C918" s="107"/>
      <c r="E918" s="97"/>
      <c r="I918" s="132"/>
      <c r="K918" s="107"/>
      <c r="P918" s="103"/>
      <c r="Q918" s="104"/>
      <c r="R918" s="103"/>
      <c r="S918" s="97"/>
      <c r="V918" s="41"/>
    </row>
    <row r="919">
      <c r="A919" s="97"/>
      <c r="C919" s="107"/>
      <c r="E919" s="97"/>
      <c r="I919" s="132"/>
      <c r="K919" s="107"/>
      <c r="P919" s="103"/>
      <c r="Q919" s="104"/>
      <c r="R919" s="103"/>
      <c r="S919" s="97"/>
      <c r="V919" s="41"/>
    </row>
    <row r="920">
      <c r="A920" s="97"/>
      <c r="C920" s="107"/>
      <c r="E920" s="97"/>
      <c r="I920" s="132"/>
      <c r="K920" s="107"/>
      <c r="P920" s="103"/>
      <c r="Q920" s="104"/>
      <c r="R920" s="103"/>
      <c r="S920" s="97"/>
      <c r="V920" s="41"/>
    </row>
    <row r="921">
      <c r="A921" s="97"/>
      <c r="C921" s="107"/>
      <c r="E921" s="97"/>
      <c r="I921" s="132"/>
      <c r="K921" s="107"/>
      <c r="P921" s="103"/>
      <c r="Q921" s="104"/>
      <c r="R921" s="103"/>
      <c r="S921" s="97"/>
      <c r="V921" s="41"/>
    </row>
    <row r="922">
      <c r="A922" s="97"/>
      <c r="C922" s="107"/>
      <c r="E922" s="97"/>
      <c r="I922" s="132"/>
      <c r="K922" s="107"/>
      <c r="P922" s="103"/>
      <c r="Q922" s="104"/>
      <c r="R922" s="103"/>
      <c r="S922" s="97"/>
      <c r="V922" s="41"/>
    </row>
    <row r="923">
      <c r="A923" s="97"/>
      <c r="C923" s="107"/>
      <c r="E923" s="97"/>
      <c r="I923" s="132"/>
      <c r="K923" s="107"/>
      <c r="P923" s="103"/>
      <c r="Q923" s="104"/>
      <c r="R923" s="103"/>
      <c r="S923" s="97"/>
      <c r="V923" s="41"/>
    </row>
    <row r="924">
      <c r="A924" s="97"/>
      <c r="C924" s="107"/>
      <c r="E924" s="97"/>
      <c r="I924" s="132"/>
      <c r="K924" s="107"/>
      <c r="P924" s="103"/>
      <c r="Q924" s="104"/>
      <c r="R924" s="103"/>
      <c r="S924" s="97"/>
      <c r="V924" s="41"/>
    </row>
    <row r="925">
      <c r="A925" s="97"/>
      <c r="C925" s="107"/>
      <c r="E925" s="97"/>
      <c r="I925" s="132"/>
      <c r="K925" s="107"/>
      <c r="P925" s="103"/>
      <c r="Q925" s="104"/>
      <c r="R925" s="103"/>
      <c r="S925" s="97"/>
      <c r="V925" s="41"/>
    </row>
    <row r="926">
      <c r="A926" s="97"/>
      <c r="C926" s="107"/>
      <c r="E926" s="97"/>
      <c r="I926" s="132"/>
      <c r="K926" s="107"/>
      <c r="P926" s="103"/>
      <c r="Q926" s="104"/>
      <c r="R926" s="103"/>
      <c r="S926" s="97"/>
      <c r="V926" s="41"/>
    </row>
    <row r="927">
      <c r="A927" s="97"/>
      <c r="C927" s="107"/>
      <c r="E927" s="97"/>
      <c r="I927" s="132"/>
      <c r="K927" s="107"/>
      <c r="P927" s="103"/>
      <c r="Q927" s="104"/>
      <c r="R927" s="103"/>
      <c r="S927" s="97"/>
      <c r="V927" s="41"/>
    </row>
    <row r="928">
      <c r="A928" s="97"/>
      <c r="C928" s="107"/>
      <c r="E928" s="97"/>
      <c r="I928" s="132"/>
      <c r="K928" s="107"/>
      <c r="P928" s="103"/>
      <c r="Q928" s="104"/>
      <c r="R928" s="103"/>
      <c r="S928" s="97"/>
      <c r="V928" s="41"/>
    </row>
    <row r="929">
      <c r="A929" s="97"/>
      <c r="C929" s="107"/>
      <c r="E929" s="97"/>
      <c r="I929" s="132"/>
      <c r="K929" s="107"/>
      <c r="P929" s="103"/>
      <c r="Q929" s="104"/>
      <c r="R929" s="103"/>
      <c r="S929" s="97"/>
      <c r="V929" s="41"/>
    </row>
    <row r="930">
      <c r="A930" s="97"/>
      <c r="C930" s="107"/>
      <c r="E930" s="97"/>
      <c r="I930" s="132"/>
      <c r="K930" s="107"/>
      <c r="P930" s="103"/>
      <c r="Q930" s="104"/>
      <c r="R930" s="103"/>
      <c r="S930" s="97"/>
      <c r="V930" s="41"/>
    </row>
    <row r="931">
      <c r="A931" s="97"/>
      <c r="C931" s="107"/>
      <c r="E931" s="97"/>
      <c r="I931" s="132"/>
      <c r="K931" s="107"/>
      <c r="P931" s="103"/>
      <c r="Q931" s="104"/>
      <c r="R931" s="103"/>
      <c r="S931" s="97"/>
      <c r="V931" s="41"/>
    </row>
    <row r="932">
      <c r="A932" s="97"/>
      <c r="C932" s="107"/>
      <c r="E932" s="97"/>
      <c r="I932" s="132"/>
      <c r="K932" s="107"/>
      <c r="P932" s="103"/>
      <c r="Q932" s="104"/>
      <c r="R932" s="103"/>
      <c r="S932" s="97"/>
      <c r="V932" s="41"/>
    </row>
    <row r="933">
      <c r="A933" s="97"/>
      <c r="C933" s="107"/>
      <c r="E933" s="97"/>
      <c r="I933" s="132"/>
      <c r="K933" s="107"/>
      <c r="P933" s="103"/>
      <c r="Q933" s="104"/>
      <c r="R933" s="103"/>
      <c r="S933" s="97"/>
      <c r="V933" s="41"/>
    </row>
    <row r="934">
      <c r="A934" s="97"/>
      <c r="C934" s="107"/>
      <c r="E934" s="97"/>
      <c r="I934" s="132"/>
      <c r="K934" s="107"/>
      <c r="P934" s="103"/>
      <c r="Q934" s="104"/>
      <c r="R934" s="103"/>
      <c r="S934" s="97"/>
      <c r="V934" s="41"/>
    </row>
    <row r="935">
      <c r="A935" s="97"/>
      <c r="C935" s="107"/>
      <c r="E935" s="97"/>
      <c r="I935" s="132"/>
      <c r="K935" s="107"/>
      <c r="P935" s="103"/>
      <c r="Q935" s="104"/>
      <c r="R935" s="103"/>
      <c r="S935" s="97"/>
      <c r="V935" s="41"/>
    </row>
    <row r="936">
      <c r="A936" s="97"/>
      <c r="C936" s="107"/>
      <c r="E936" s="97"/>
      <c r="I936" s="132"/>
      <c r="K936" s="107"/>
      <c r="P936" s="103"/>
      <c r="Q936" s="104"/>
      <c r="R936" s="103"/>
      <c r="S936" s="97"/>
      <c r="V936" s="41"/>
    </row>
    <row r="937">
      <c r="A937" s="97"/>
      <c r="C937" s="107"/>
      <c r="E937" s="97"/>
      <c r="I937" s="132"/>
      <c r="K937" s="107"/>
      <c r="P937" s="103"/>
      <c r="Q937" s="104"/>
      <c r="R937" s="103"/>
      <c r="S937" s="97"/>
      <c r="V937" s="41"/>
    </row>
    <row r="938">
      <c r="A938" s="97"/>
      <c r="C938" s="107"/>
      <c r="E938" s="97"/>
      <c r="I938" s="132"/>
      <c r="K938" s="107"/>
      <c r="P938" s="103"/>
      <c r="Q938" s="104"/>
      <c r="R938" s="103"/>
      <c r="S938" s="97"/>
      <c r="V938" s="41"/>
    </row>
    <row r="939">
      <c r="A939" s="97"/>
      <c r="C939" s="107"/>
      <c r="E939" s="97"/>
      <c r="I939" s="132"/>
      <c r="K939" s="107"/>
      <c r="P939" s="103"/>
      <c r="Q939" s="104"/>
      <c r="R939" s="103"/>
      <c r="S939" s="97"/>
      <c r="V939" s="41"/>
    </row>
    <row r="940">
      <c r="A940" s="97"/>
      <c r="C940" s="107"/>
      <c r="E940" s="97"/>
      <c r="I940" s="132"/>
      <c r="K940" s="107"/>
      <c r="P940" s="103"/>
      <c r="Q940" s="104"/>
      <c r="R940" s="103"/>
      <c r="S940" s="97"/>
      <c r="V940" s="41"/>
    </row>
    <row r="941">
      <c r="A941" s="97"/>
      <c r="C941" s="107"/>
      <c r="E941" s="97"/>
      <c r="I941" s="132"/>
      <c r="K941" s="107"/>
      <c r="P941" s="103"/>
      <c r="Q941" s="104"/>
      <c r="R941" s="103"/>
      <c r="S941" s="97"/>
      <c r="V941" s="41"/>
    </row>
    <row r="942">
      <c r="A942" s="97"/>
      <c r="C942" s="107"/>
      <c r="E942" s="97"/>
      <c r="I942" s="132"/>
      <c r="K942" s="107"/>
      <c r="P942" s="103"/>
      <c r="Q942" s="104"/>
      <c r="R942" s="103"/>
      <c r="S942" s="97"/>
      <c r="V942" s="41"/>
    </row>
    <row r="943">
      <c r="A943" s="97"/>
      <c r="C943" s="107"/>
      <c r="E943" s="97"/>
      <c r="I943" s="132"/>
      <c r="K943" s="107"/>
      <c r="P943" s="103"/>
      <c r="Q943" s="104"/>
      <c r="R943" s="103"/>
      <c r="S943" s="97"/>
      <c r="V943" s="41"/>
    </row>
    <row r="944">
      <c r="A944" s="97"/>
      <c r="C944" s="107"/>
      <c r="E944" s="97"/>
      <c r="I944" s="132"/>
      <c r="K944" s="107"/>
      <c r="P944" s="103"/>
      <c r="Q944" s="104"/>
      <c r="R944" s="103"/>
      <c r="S944" s="97"/>
      <c r="V944" s="41"/>
    </row>
    <row r="945">
      <c r="A945" s="97"/>
      <c r="C945" s="107"/>
      <c r="E945" s="97"/>
      <c r="I945" s="132"/>
      <c r="K945" s="107"/>
      <c r="P945" s="103"/>
      <c r="Q945" s="104"/>
      <c r="R945" s="103"/>
      <c r="S945" s="97"/>
      <c r="V945" s="41"/>
    </row>
    <row r="946">
      <c r="A946" s="97"/>
      <c r="C946" s="107"/>
      <c r="E946" s="97"/>
      <c r="I946" s="132"/>
      <c r="K946" s="107"/>
      <c r="P946" s="103"/>
      <c r="Q946" s="104"/>
      <c r="R946" s="103"/>
      <c r="S946" s="97"/>
      <c r="V946" s="41"/>
    </row>
    <row r="947">
      <c r="A947" s="97"/>
      <c r="C947" s="107"/>
      <c r="E947" s="97"/>
      <c r="I947" s="132"/>
      <c r="K947" s="107"/>
      <c r="P947" s="103"/>
      <c r="Q947" s="104"/>
      <c r="R947" s="103"/>
      <c r="S947" s="97"/>
      <c r="V947" s="41"/>
    </row>
    <row r="948">
      <c r="A948" s="97"/>
      <c r="C948" s="107"/>
      <c r="E948" s="97"/>
      <c r="I948" s="132"/>
      <c r="K948" s="107"/>
      <c r="P948" s="103"/>
      <c r="Q948" s="104"/>
      <c r="R948" s="103"/>
      <c r="S948" s="97"/>
      <c r="V948" s="41"/>
    </row>
    <row r="949">
      <c r="A949" s="97"/>
      <c r="C949" s="107"/>
      <c r="E949" s="97"/>
      <c r="I949" s="132"/>
      <c r="K949" s="107"/>
      <c r="P949" s="103"/>
      <c r="Q949" s="104"/>
      <c r="R949" s="103"/>
      <c r="S949" s="97"/>
      <c r="V949" s="41"/>
    </row>
    <row r="950">
      <c r="A950" s="97"/>
      <c r="C950" s="107"/>
      <c r="E950" s="97"/>
      <c r="I950" s="132"/>
      <c r="K950" s="107"/>
      <c r="P950" s="103"/>
      <c r="Q950" s="104"/>
      <c r="R950" s="103"/>
      <c r="S950" s="97"/>
      <c r="V950" s="41"/>
    </row>
    <row r="951">
      <c r="A951" s="97"/>
      <c r="C951" s="107"/>
      <c r="E951" s="97"/>
      <c r="I951" s="132"/>
      <c r="K951" s="107"/>
      <c r="P951" s="103"/>
      <c r="Q951" s="104"/>
      <c r="R951" s="103"/>
      <c r="S951" s="97"/>
      <c r="V951" s="41"/>
    </row>
    <row r="952">
      <c r="A952" s="97"/>
      <c r="C952" s="107"/>
      <c r="E952" s="97"/>
      <c r="I952" s="132"/>
      <c r="K952" s="107"/>
      <c r="P952" s="103"/>
      <c r="Q952" s="104"/>
      <c r="R952" s="103"/>
      <c r="S952" s="97"/>
      <c r="V952" s="41"/>
    </row>
    <row r="953">
      <c r="A953" s="97"/>
      <c r="C953" s="107"/>
      <c r="E953" s="97"/>
      <c r="I953" s="132"/>
      <c r="K953" s="107"/>
      <c r="P953" s="103"/>
      <c r="Q953" s="104"/>
      <c r="R953" s="103"/>
      <c r="S953" s="97"/>
      <c r="V953" s="41"/>
    </row>
    <row r="954">
      <c r="A954" s="97"/>
      <c r="C954" s="107"/>
      <c r="E954" s="97"/>
      <c r="I954" s="132"/>
      <c r="K954" s="107"/>
      <c r="P954" s="103"/>
      <c r="Q954" s="104"/>
      <c r="R954" s="103"/>
      <c r="S954" s="97"/>
      <c r="V954" s="41"/>
    </row>
    <row r="955">
      <c r="A955" s="97"/>
      <c r="C955" s="107"/>
      <c r="E955" s="97"/>
      <c r="I955" s="132"/>
      <c r="K955" s="107"/>
      <c r="P955" s="103"/>
      <c r="Q955" s="104"/>
      <c r="R955" s="103"/>
      <c r="S955" s="97"/>
      <c r="V955" s="41"/>
    </row>
    <row r="956">
      <c r="A956" s="97"/>
      <c r="C956" s="107"/>
      <c r="E956" s="97"/>
      <c r="I956" s="132"/>
      <c r="K956" s="107"/>
      <c r="P956" s="103"/>
      <c r="Q956" s="104"/>
      <c r="R956" s="103"/>
      <c r="S956" s="97"/>
      <c r="V956" s="41"/>
    </row>
    <row r="957">
      <c r="A957" s="97"/>
      <c r="C957" s="107"/>
      <c r="E957" s="97"/>
      <c r="I957" s="132"/>
      <c r="K957" s="107"/>
      <c r="P957" s="103"/>
      <c r="Q957" s="104"/>
      <c r="R957" s="103"/>
      <c r="S957" s="97"/>
      <c r="V957" s="41"/>
    </row>
    <row r="958">
      <c r="A958" s="97"/>
      <c r="C958" s="107"/>
      <c r="E958" s="97"/>
      <c r="I958" s="132"/>
      <c r="K958" s="107"/>
      <c r="P958" s="103"/>
      <c r="Q958" s="104"/>
      <c r="R958" s="103"/>
      <c r="S958" s="97"/>
      <c r="V958" s="41"/>
    </row>
    <row r="959">
      <c r="A959" s="97"/>
      <c r="C959" s="107"/>
      <c r="E959" s="97"/>
      <c r="I959" s="132"/>
      <c r="K959" s="107"/>
      <c r="P959" s="103"/>
      <c r="Q959" s="104"/>
      <c r="R959" s="103"/>
      <c r="S959" s="97"/>
      <c r="V959" s="41"/>
    </row>
    <row r="960">
      <c r="A960" s="97"/>
      <c r="C960" s="107"/>
      <c r="E960" s="97"/>
      <c r="I960" s="132"/>
      <c r="K960" s="107"/>
      <c r="P960" s="103"/>
      <c r="Q960" s="104"/>
      <c r="R960" s="103"/>
      <c r="S960" s="97"/>
      <c r="V960" s="41"/>
    </row>
    <row r="961">
      <c r="A961" s="97"/>
      <c r="C961" s="107"/>
      <c r="E961" s="97"/>
      <c r="I961" s="132"/>
      <c r="K961" s="107"/>
      <c r="P961" s="103"/>
      <c r="Q961" s="104"/>
      <c r="R961" s="103"/>
      <c r="S961" s="97"/>
      <c r="V961" s="41"/>
    </row>
    <row r="962">
      <c r="A962" s="97"/>
      <c r="C962" s="107"/>
      <c r="E962" s="97"/>
      <c r="I962" s="132"/>
      <c r="K962" s="107"/>
      <c r="P962" s="103"/>
      <c r="Q962" s="104"/>
      <c r="R962" s="103"/>
      <c r="S962" s="97"/>
      <c r="V962" s="41"/>
    </row>
    <row r="963">
      <c r="A963" s="97"/>
      <c r="C963" s="107"/>
      <c r="E963" s="97"/>
      <c r="I963" s="132"/>
      <c r="K963" s="107"/>
      <c r="P963" s="103"/>
      <c r="Q963" s="104"/>
      <c r="R963" s="103"/>
      <c r="S963" s="97"/>
      <c r="V963" s="41"/>
    </row>
    <row r="964">
      <c r="A964" s="97"/>
      <c r="C964" s="107"/>
      <c r="E964" s="97"/>
      <c r="I964" s="132"/>
      <c r="K964" s="107"/>
      <c r="P964" s="103"/>
      <c r="Q964" s="104"/>
      <c r="R964" s="103"/>
      <c r="S964" s="97"/>
      <c r="V964" s="41"/>
    </row>
    <row r="965">
      <c r="A965" s="97"/>
      <c r="C965" s="107"/>
      <c r="E965" s="97"/>
      <c r="I965" s="132"/>
      <c r="K965" s="107"/>
      <c r="P965" s="103"/>
      <c r="Q965" s="104"/>
      <c r="R965" s="103"/>
      <c r="S965" s="97"/>
      <c r="V965" s="41"/>
    </row>
    <row r="966">
      <c r="A966" s="97"/>
      <c r="C966" s="107"/>
      <c r="E966" s="97"/>
      <c r="I966" s="132"/>
      <c r="K966" s="107"/>
      <c r="P966" s="103"/>
      <c r="Q966" s="104"/>
      <c r="R966" s="103"/>
      <c r="S966" s="97"/>
      <c r="V966" s="41"/>
    </row>
    <row r="967">
      <c r="A967" s="97"/>
      <c r="C967" s="107"/>
      <c r="E967" s="97"/>
      <c r="I967" s="132"/>
      <c r="K967" s="107"/>
      <c r="P967" s="103"/>
      <c r="Q967" s="104"/>
      <c r="R967" s="103"/>
      <c r="S967" s="97"/>
      <c r="V967" s="41"/>
    </row>
    <row r="968">
      <c r="A968" s="97"/>
      <c r="C968" s="107"/>
      <c r="E968" s="97"/>
      <c r="I968" s="132"/>
      <c r="K968" s="107"/>
      <c r="P968" s="103"/>
      <c r="Q968" s="104"/>
      <c r="R968" s="103"/>
      <c r="S968" s="97"/>
      <c r="V968" s="41"/>
    </row>
    <row r="969">
      <c r="A969" s="97"/>
      <c r="C969" s="107"/>
      <c r="E969" s="97"/>
      <c r="I969" s="132"/>
      <c r="K969" s="107"/>
      <c r="P969" s="103"/>
      <c r="Q969" s="104"/>
      <c r="R969" s="103"/>
      <c r="S969" s="97"/>
      <c r="V969" s="41"/>
    </row>
    <row r="970">
      <c r="A970" s="97"/>
      <c r="C970" s="107"/>
      <c r="E970" s="97"/>
      <c r="I970" s="132"/>
      <c r="K970" s="107"/>
      <c r="P970" s="103"/>
      <c r="Q970" s="104"/>
      <c r="R970" s="103"/>
      <c r="S970" s="97"/>
      <c r="V970" s="41"/>
    </row>
    <row r="971">
      <c r="A971" s="97"/>
      <c r="C971" s="107"/>
      <c r="E971" s="97"/>
      <c r="I971" s="132"/>
      <c r="K971" s="107"/>
      <c r="P971" s="103"/>
      <c r="Q971" s="104"/>
      <c r="R971" s="103"/>
      <c r="S971" s="97"/>
      <c r="V971" s="41"/>
    </row>
    <row r="972">
      <c r="A972" s="97"/>
      <c r="C972" s="107"/>
      <c r="E972" s="97"/>
      <c r="I972" s="132"/>
      <c r="K972" s="107"/>
      <c r="P972" s="103"/>
      <c r="Q972" s="104"/>
      <c r="R972" s="103"/>
      <c r="S972" s="97"/>
      <c r="V972" s="41"/>
    </row>
    <row r="973">
      <c r="A973" s="97"/>
      <c r="C973" s="107"/>
      <c r="E973" s="97"/>
      <c r="I973" s="132"/>
      <c r="K973" s="107"/>
      <c r="P973" s="103"/>
      <c r="Q973" s="104"/>
      <c r="R973" s="103"/>
      <c r="S973" s="97"/>
      <c r="V973" s="41"/>
    </row>
    <row r="974">
      <c r="A974" s="97"/>
      <c r="C974" s="107"/>
      <c r="E974" s="97"/>
      <c r="I974" s="132"/>
      <c r="K974" s="107"/>
      <c r="P974" s="103"/>
      <c r="Q974" s="104"/>
      <c r="R974" s="103"/>
      <c r="S974" s="97"/>
      <c r="V974" s="41"/>
    </row>
    <row r="975">
      <c r="A975" s="97"/>
      <c r="C975" s="107"/>
      <c r="E975" s="97"/>
      <c r="I975" s="132"/>
      <c r="K975" s="107"/>
      <c r="P975" s="103"/>
      <c r="Q975" s="104"/>
      <c r="R975" s="103"/>
      <c r="S975" s="97"/>
      <c r="V975" s="41"/>
    </row>
    <row r="976">
      <c r="A976" s="97"/>
      <c r="C976" s="107"/>
      <c r="E976" s="97"/>
      <c r="I976" s="132"/>
      <c r="K976" s="107"/>
      <c r="P976" s="103"/>
      <c r="Q976" s="104"/>
      <c r="R976" s="103"/>
      <c r="S976" s="97"/>
      <c r="V976" s="41"/>
    </row>
    <row r="977">
      <c r="A977" s="97"/>
      <c r="C977" s="107"/>
      <c r="E977" s="97"/>
      <c r="I977" s="132"/>
      <c r="K977" s="107"/>
      <c r="P977" s="103"/>
      <c r="Q977" s="104"/>
      <c r="R977" s="103"/>
      <c r="S977" s="97"/>
      <c r="V977" s="41"/>
    </row>
    <row r="978">
      <c r="A978" s="97"/>
      <c r="C978" s="107"/>
      <c r="E978" s="97"/>
      <c r="I978" s="132"/>
      <c r="K978" s="107"/>
      <c r="P978" s="103"/>
      <c r="Q978" s="104"/>
      <c r="R978" s="103"/>
      <c r="S978" s="97"/>
      <c r="V978" s="41"/>
    </row>
    <row r="979">
      <c r="A979" s="97"/>
      <c r="C979" s="107"/>
      <c r="E979" s="97"/>
      <c r="I979" s="132"/>
      <c r="K979" s="107"/>
      <c r="P979" s="103"/>
      <c r="Q979" s="104"/>
      <c r="R979" s="103"/>
      <c r="S979" s="97"/>
      <c r="V979" s="41"/>
    </row>
    <row r="980">
      <c r="A980" s="97"/>
      <c r="C980" s="107"/>
      <c r="E980" s="97"/>
      <c r="I980" s="132"/>
      <c r="K980" s="107"/>
      <c r="P980" s="103"/>
      <c r="Q980" s="104"/>
      <c r="R980" s="103"/>
      <c r="S980" s="97"/>
      <c r="V980" s="41"/>
    </row>
    <row r="981">
      <c r="A981" s="97"/>
      <c r="C981" s="107"/>
      <c r="E981" s="97"/>
      <c r="I981" s="132"/>
      <c r="K981" s="107"/>
      <c r="P981" s="103"/>
      <c r="Q981" s="104"/>
      <c r="R981" s="103"/>
      <c r="S981" s="97"/>
      <c r="V981" s="41"/>
    </row>
    <row r="982">
      <c r="A982" s="97"/>
      <c r="C982" s="107"/>
      <c r="E982" s="97"/>
      <c r="I982" s="132"/>
      <c r="K982" s="107"/>
      <c r="P982" s="103"/>
      <c r="Q982" s="104"/>
      <c r="R982" s="103"/>
      <c r="S982" s="97"/>
      <c r="V982" s="41"/>
    </row>
    <row r="983">
      <c r="A983" s="97"/>
      <c r="C983" s="107"/>
      <c r="E983" s="97"/>
      <c r="I983" s="132"/>
      <c r="K983" s="107"/>
      <c r="P983" s="103"/>
      <c r="Q983" s="104"/>
      <c r="R983" s="103"/>
      <c r="S983" s="97"/>
      <c r="V983" s="41"/>
    </row>
    <row r="984">
      <c r="A984" s="97"/>
      <c r="C984" s="107"/>
      <c r="E984" s="97"/>
      <c r="I984" s="132"/>
      <c r="K984" s="107"/>
      <c r="P984" s="103"/>
      <c r="Q984" s="104"/>
      <c r="R984" s="103"/>
      <c r="S984" s="97"/>
      <c r="V984" s="41"/>
    </row>
    <row r="985">
      <c r="A985" s="97"/>
      <c r="C985" s="107"/>
      <c r="E985" s="97"/>
      <c r="I985" s="132"/>
      <c r="K985" s="107"/>
      <c r="P985" s="103"/>
      <c r="Q985" s="104"/>
      <c r="R985" s="103"/>
      <c r="S985" s="97"/>
      <c r="V985" s="41"/>
    </row>
    <row r="986">
      <c r="A986" s="97"/>
      <c r="C986" s="107"/>
      <c r="E986" s="97"/>
      <c r="I986" s="132"/>
      <c r="K986" s="107"/>
      <c r="P986" s="103"/>
      <c r="Q986" s="104"/>
      <c r="R986" s="103"/>
      <c r="S986" s="97"/>
      <c r="V986" s="41"/>
    </row>
    <row r="987">
      <c r="A987" s="97"/>
      <c r="C987" s="107"/>
      <c r="E987" s="97"/>
      <c r="I987" s="132"/>
      <c r="K987" s="107"/>
      <c r="P987" s="103"/>
      <c r="Q987" s="104"/>
      <c r="R987" s="103"/>
      <c r="S987" s="97"/>
      <c r="V987" s="41"/>
    </row>
    <row r="988">
      <c r="A988" s="97"/>
      <c r="C988" s="107"/>
      <c r="E988" s="97"/>
      <c r="I988" s="132"/>
      <c r="K988" s="107"/>
      <c r="P988" s="103"/>
      <c r="Q988" s="104"/>
      <c r="R988" s="103"/>
      <c r="S988" s="97"/>
      <c r="V988" s="41"/>
    </row>
    <row r="989">
      <c r="A989" s="97"/>
      <c r="C989" s="107"/>
      <c r="E989" s="97"/>
      <c r="I989" s="132"/>
      <c r="K989" s="107"/>
      <c r="P989" s="103"/>
      <c r="Q989" s="104"/>
      <c r="R989" s="103"/>
      <c r="S989" s="97"/>
      <c r="V989" s="41"/>
    </row>
    <row r="990">
      <c r="A990" s="97"/>
      <c r="C990" s="107"/>
      <c r="E990" s="97"/>
      <c r="I990" s="132"/>
      <c r="K990" s="107"/>
      <c r="P990" s="103"/>
      <c r="Q990" s="104"/>
      <c r="R990" s="103"/>
      <c r="S990" s="97"/>
      <c r="V990" s="41"/>
    </row>
    <row r="991">
      <c r="A991" s="97"/>
      <c r="C991" s="107"/>
      <c r="E991" s="97"/>
      <c r="I991" s="132"/>
      <c r="K991" s="107"/>
      <c r="P991" s="103"/>
      <c r="Q991" s="104"/>
      <c r="R991" s="103"/>
      <c r="S991" s="97"/>
      <c r="V991" s="41"/>
    </row>
    <row r="992">
      <c r="A992" s="97"/>
      <c r="C992" s="107"/>
      <c r="E992" s="97"/>
      <c r="I992" s="132"/>
      <c r="K992" s="107"/>
      <c r="P992" s="103"/>
      <c r="Q992" s="104"/>
      <c r="R992" s="103"/>
      <c r="S992" s="97"/>
      <c r="V992" s="41"/>
    </row>
    <row r="993">
      <c r="A993" s="97"/>
      <c r="C993" s="107"/>
      <c r="E993" s="97"/>
      <c r="I993" s="132"/>
      <c r="K993" s="107"/>
      <c r="P993" s="103"/>
      <c r="Q993" s="104"/>
      <c r="R993" s="103"/>
      <c r="S993" s="97"/>
      <c r="V993" s="41"/>
    </row>
    <row r="994">
      <c r="A994" s="97"/>
      <c r="C994" s="107"/>
      <c r="E994" s="97"/>
      <c r="I994" s="132"/>
      <c r="K994" s="107"/>
      <c r="P994" s="103"/>
      <c r="Q994" s="104"/>
      <c r="R994" s="103"/>
      <c r="S994" s="97"/>
      <c r="V994" s="41"/>
    </row>
    <row r="995">
      <c r="A995" s="97"/>
      <c r="C995" s="107"/>
      <c r="E995" s="97"/>
      <c r="I995" s="132"/>
      <c r="K995" s="107"/>
      <c r="P995" s="103"/>
      <c r="Q995" s="104"/>
      <c r="R995" s="103"/>
      <c r="S995" s="97"/>
      <c r="V995" s="41"/>
    </row>
    <row r="996">
      <c r="A996" s="97"/>
      <c r="C996" s="107"/>
      <c r="E996" s="97"/>
      <c r="I996" s="132"/>
      <c r="K996" s="107"/>
      <c r="P996" s="103"/>
      <c r="Q996" s="104"/>
      <c r="R996" s="103"/>
      <c r="S996" s="97"/>
      <c r="V996" s="41"/>
    </row>
    <row r="997">
      <c r="A997" s="97"/>
      <c r="C997" s="107"/>
      <c r="E997" s="97"/>
      <c r="I997" s="132"/>
      <c r="K997" s="107"/>
      <c r="P997" s="103"/>
      <c r="Q997" s="104"/>
      <c r="R997" s="103"/>
      <c r="S997" s="97"/>
      <c r="V997" s="41"/>
    </row>
    <row r="998">
      <c r="A998" s="97"/>
      <c r="C998" s="107"/>
      <c r="E998" s="97"/>
      <c r="I998" s="132"/>
      <c r="K998" s="107"/>
      <c r="P998" s="103"/>
      <c r="Q998" s="104"/>
      <c r="R998" s="103"/>
      <c r="S998" s="97"/>
      <c r="V998" s="41"/>
    </row>
    <row r="999">
      <c r="A999" s="97"/>
      <c r="C999" s="107"/>
      <c r="E999" s="97"/>
      <c r="I999" s="132"/>
      <c r="K999" s="107"/>
      <c r="P999" s="103"/>
      <c r="Q999" s="104"/>
      <c r="R999" s="103"/>
      <c r="S999" s="97"/>
      <c r="V999" s="41"/>
    </row>
    <row r="1000">
      <c r="A1000" s="97"/>
      <c r="C1000" s="107"/>
      <c r="E1000" s="97"/>
      <c r="I1000" s="132"/>
      <c r="K1000" s="107"/>
      <c r="P1000" s="103"/>
      <c r="Q1000" s="104"/>
      <c r="R1000" s="103"/>
      <c r="S1000" s="97"/>
      <c r="V1000" s="41"/>
    </row>
    <row r="1001">
      <c r="A1001" s="97"/>
      <c r="C1001" s="107"/>
      <c r="E1001" s="97"/>
      <c r="I1001" s="132"/>
      <c r="K1001" s="107"/>
      <c r="P1001" s="103"/>
      <c r="Q1001" s="104"/>
      <c r="R1001" s="103"/>
      <c r="S1001" s="97"/>
      <c r="V1001" s="41"/>
    </row>
    <row r="1002">
      <c r="A1002" s="97"/>
      <c r="C1002" s="107"/>
      <c r="E1002" s="97"/>
      <c r="I1002" s="132"/>
      <c r="K1002" s="107"/>
      <c r="P1002" s="103"/>
      <c r="Q1002" s="104"/>
      <c r="R1002" s="103"/>
      <c r="S1002" s="97"/>
      <c r="V1002" s="41"/>
    </row>
    <row r="1003">
      <c r="A1003" s="97"/>
      <c r="C1003" s="107"/>
      <c r="E1003" s="97"/>
      <c r="I1003" s="132"/>
      <c r="K1003" s="107"/>
      <c r="P1003" s="103"/>
      <c r="Q1003" s="104"/>
      <c r="R1003" s="103"/>
      <c r="S1003" s="97"/>
      <c r="V1003" s="41"/>
    </row>
    <row r="1004">
      <c r="A1004" s="97"/>
      <c r="C1004" s="107"/>
      <c r="E1004" s="97"/>
      <c r="I1004" s="132"/>
      <c r="K1004" s="107"/>
      <c r="P1004" s="103"/>
      <c r="Q1004" s="104"/>
      <c r="R1004" s="103"/>
      <c r="S1004" s="97"/>
      <c r="V1004" s="41"/>
    </row>
    <row r="1005">
      <c r="A1005" s="97"/>
      <c r="C1005" s="107"/>
      <c r="E1005" s="97"/>
      <c r="I1005" s="132"/>
      <c r="K1005" s="107"/>
      <c r="P1005" s="103"/>
      <c r="Q1005" s="104"/>
      <c r="R1005" s="103"/>
      <c r="S1005" s="97"/>
      <c r="V1005" s="41"/>
    </row>
    <row r="1006">
      <c r="A1006" s="97"/>
      <c r="C1006" s="107"/>
      <c r="E1006" s="97"/>
      <c r="I1006" s="132"/>
      <c r="K1006" s="107"/>
      <c r="P1006" s="103"/>
      <c r="Q1006" s="104"/>
      <c r="R1006" s="103"/>
      <c r="S1006" s="97"/>
      <c r="V1006" s="41"/>
    </row>
    <row r="1007">
      <c r="A1007" s="97"/>
      <c r="C1007" s="107"/>
      <c r="E1007" s="97"/>
      <c r="I1007" s="132"/>
      <c r="K1007" s="107"/>
      <c r="P1007" s="103"/>
      <c r="Q1007" s="104"/>
      <c r="R1007" s="103"/>
      <c r="S1007" s="97"/>
      <c r="V1007" s="41"/>
    </row>
    <row r="1008">
      <c r="A1008" s="97"/>
      <c r="C1008" s="107"/>
      <c r="E1008" s="97"/>
      <c r="I1008" s="132"/>
      <c r="K1008" s="107"/>
      <c r="P1008" s="103"/>
      <c r="Q1008" s="104"/>
      <c r="R1008" s="103"/>
      <c r="S1008" s="97"/>
      <c r="V1008" s="41"/>
    </row>
    <row r="1009">
      <c r="A1009" s="97"/>
      <c r="C1009" s="107"/>
      <c r="E1009" s="97"/>
      <c r="I1009" s="132"/>
      <c r="K1009" s="107"/>
      <c r="P1009" s="103"/>
      <c r="Q1009" s="104"/>
      <c r="R1009" s="103"/>
      <c r="S1009" s="97"/>
      <c r="V1009" s="41"/>
    </row>
    <row r="1010">
      <c r="A1010" s="97"/>
      <c r="C1010" s="107"/>
      <c r="E1010" s="97"/>
      <c r="I1010" s="132"/>
      <c r="K1010" s="107"/>
      <c r="P1010" s="103"/>
      <c r="Q1010" s="104"/>
      <c r="R1010" s="103"/>
      <c r="S1010" s="97"/>
      <c r="V1010" s="41"/>
    </row>
    <row r="1011">
      <c r="A1011" s="97"/>
      <c r="C1011" s="107"/>
      <c r="E1011" s="97"/>
      <c r="I1011" s="132"/>
      <c r="K1011" s="107"/>
      <c r="P1011" s="103"/>
      <c r="Q1011" s="104"/>
      <c r="R1011" s="103"/>
      <c r="S1011" s="97"/>
      <c r="V1011" s="41"/>
    </row>
    <row r="1012">
      <c r="A1012" s="97"/>
      <c r="C1012" s="107"/>
      <c r="E1012" s="97"/>
      <c r="I1012" s="132"/>
      <c r="K1012" s="107"/>
      <c r="P1012" s="103"/>
      <c r="Q1012" s="104"/>
      <c r="R1012" s="103"/>
      <c r="S1012" s="97"/>
      <c r="V1012" s="41"/>
    </row>
    <row r="1013">
      <c r="A1013" s="97"/>
      <c r="C1013" s="107"/>
      <c r="E1013" s="97"/>
      <c r="I1013" s="132"/>
      <c r="K1013" s="107"/>
      <c r="P1013" s="103"/>
      <c r="Q1013" s="104"/>
      <c r="R1013" s="103"/>
      <c r="S1013" s="97"/>
      <c r="V1013" s="41"/>
    </row>
    <row r="1014">
      <c r="A1014" s="97"/>
      <c r="C1014" s="107"/>
      <c r="E1014" s="97"/>
      <c r="I1014" s="132"/>
      <c r="K1014" s="107"/>
      <c r="P1014" s="103"/>
      <c r="Q1014" s="104"/>
      <c r="R1014" s="103"/>
      <c r="S1014" s="97"/>
      <c r="V1014" s="41"/>
    </row>
    <row r="1015">
      <c r="A1015" s="97"/>
      <c r="C1015" s="107"/>
      <c r="E1015" s="97"/>
      <c r="I1015" s="132"/>
      <c r="K1015" s="107"/>
      <c r="P1015" s="103"/>
      <c r="Q1015" s="104"/>
      <c r="R1015" s="103"/>
      <c r="S1015" s="97"/>
      <c r="V1015" s="41"/>
    </row>
    <row r="1016">
      <c r="A1016" s="97"/>
      <c r="C1016" s="107"/>
      <c r="E1016" s="97"/>
      <c r="I1016" s="132"/>
      <c r="K1016" s="107"/>
      <c r="P1016" s="103"/>
      <c r="Q1016" s="104"/>
      <c r="R1016" s="103"/>
      <c r="S1016" s="97"/>
      <c r="V1016" s="41"/>
    </row>
    <row r="1017">
      <c r="A1017" s="97"/>
      <c r="C1017" s="107"/>
      <c r="E1017" s="97"/>
      <c r="I1017" s="132"/>
      <c r="K1017" s="107"/>
      <c r="P1017" s="103"/>
      <c r="Q1017" s="104"/>
      <c r="R1017" s="103"/>
      <c r="S1017" s="97"/>
      <c r="V1017" s="41"/>
    </row>
    <row r="1018">
      <c r="A1018" s="97"/>
      <c r="C1018" s="107"/>
      <c r="E1018" s="97"/>
      <c r="I1018" s="132"/>
      <c r="K1018" s="107"/>
      <c r="P1018" s="103"/>
      <c r="Q1018" s="104"/>
      <c r="R1018" s="103"/>
      <c r="S1018" s="97"/>
      <c r="V1018" s="41"/>
    </row>
    <row r="1019">
      <c r="A1019" s="97"/>
      <c r="C1019" s="107"/>
      <c r="E1019" s="97"/>
      <c r="I1019" s="132"/>
      <c r="K1019" s="107"/>
      <c r="P1019" s="103"/>
      <c r="Q1019" s="104"/>
      <c r="R1019" s="103"/>
      <c r="S1019" s="97"/>
      <c r="V1019" s="41"/>
    </row>
    <row r="1020">
      <c r="A1020" s="97"/>
      <c r="C1020" s="107"/>
      <c r="E1020" s="97"/>
      <c r="I1020" s="132"/>
      <c r="K1020" s="107"/>
      <c r="P1020" s="103"/>
      <c r="Q1020" s="104"/>
      <c r="R1020" s="103"/>
      <c r="S1020" s="97"/>
      <c r="V1020" s="41"/>
    </row>
    <row r="1021">
      <c r="A1021" s="97"/>
      <c r="C1021" s="107"/>
      <c r="E1021" s="97"/>
      <c r="I1021" s="132"/>
      <c r="K1021" s="107"/>
      <c r="P1021" s="103"/>
      <c r="Q1021" s="104"/>
      <c r="R1021" s="103"/>
      <c r="S1021" s="97"/>
      <c r="V1021" s="41"/>
    </row>
    <row r="1022">
      <c r="A1022" s="97"/>
      <c r="C1022" s="107"/>
      <c r="E1022" s="97"/>
      <c r="I1022" s="132"/>
      <c r="K1022" s="107"/>
      <c r="P1022" s="103"/>
      <c r="Q1022" s="104"/>
      <c r="R1022" s="103"/>
      <c r="S1022" s="97"/>
      <c r="V1022" s="41"/>
    </row>
    <row r="1023">
      <c r="A1023" s="97"/>
      <c r="C1023" s="107"/>
      <c r="E1023" s="97"/>
      <c r="I1023" s="132"/>
      <c r="K1023" s="107"/>
      <c r="P1023" s="103"/>
      <c r="Q1023" s="104"/>
      <c r="R1023" s="103"/>
      <c r="S1023" s="97"/>
      <c r="V1023" s="41"/>
    </row>
    <row r="1024">
      <c r="A1024" s="97"/>
      <c r="C1024" s="107"/>
      <c r="E1024" s="97"/>
      <c r="I1024" s="132"/>
      <c r="K1024" s="107"/>
      <c r="P1024" s="103"/>
      <c r="Q1024" s="104"/>
      <c r="R1024" s="103"/>
      <c r="S1024" s="97"/>
      <c r="V1024" s="41"/>
    </row>
    <row r="1025">
      <c r="A1025" s="97"/>
      <c r="C1025" s="107"/>
      <c r="E1025" s="97"/>
      <c r="I1025" s="132"/>
      <c r="K1025" s="107"/>
      <c r="P1025" s="103"/>
      <c r="Q1025" s="104"/>
      <c r="R1025" s="103"/>
      <c r="S1025" s="97"/>
      <c r="V1025" s="41"/>
    </row>
    <row r="1026">
      <c r="A1026" s="97"/>
      <c r="C1026" s="107"/>
      <c r="E1026" s="97"/>
      <c r="I1026" s="132"/>
      <c r="K1026" s="107"/>
      <c r="P1026" s="103"/>
      <c r="Q1026" s="104"/>
      <c r="R1026" s="103"/>
      <c r="S1026" s="97"/>
      <c r="V1026" s="41"/>
    </row>
    <row r="1027">
      <c r="A1027" s="97"/>
      <c r="C1027" s="107"/>
      <c r="E1027" s="97"/>
      <c r="I1027" s="132"/>
      <c r="K1027" s="107"/>
      <c r="P1027" s="103"/>
      <c r="Q1027" s="104"/>
      <c r="R1027" s="103"/>
      <c r="S1027" s="97"/>
      <c r="V1027" s="41"/>
    </row>
    <row r="1028">
      <c r="A1028" s="97"/>
      <c r="C1028" s="107"/>
      <c r="E1028" s="97"/>
      <c r="I1028" s="132"/>
      <c r="K1028" s="107"/>
      <c r="P1028" s="103"/>
      <c r="Q1028" s="104"/>
      <c r="R1028" s="103"/>
      <c r="S1028" s="97"/>
      <c r="V1028" s="41"/>
    </row>
    <row r="1029">
      <c r="A1029" s="97"/>
      <c r="C1029" s="107"/>
      <c r="E1029" s="97"/>
      <c r="I1029" s="132"/>
      <c r="K1029" s="107"/>
      <c r="P1029" s="103"/>
      <c r="Q1029" s="104"/>
      <c r="R1029" s="103"/>
      <c r="S1029" s="97"/>
      <c r="V1029" s="41"/>
    </row>
    <row r="1030">
      <c r="A1030" s="97"/>
      <c r="C1030" s="107"/>
      <c r="E1030" s="97"/>
      <c r="I1030" s="132"/>
      <c r="K1030" s="107"/>
      <c r="P1030" s="103"/>
      <c r="Q1030" s="104"/>
      <c r="R1030" s="103"/>
      <c r="S1030" s="97"/>
      <c r="V1030" s="41"/>
    </row>
    <row r="1031">
      <c r="A1031" s="97"/>
      <c r="C1031" s="107"/>
      <c r="E1031" s="97"/>
      <c r="I1031" s="132"/>
      <c r="K1031" s="107"/>
      <c r="P1031" s="103"/>
      <c r="Q1031" s="104"/>
      <c r="R1031" s="103"/>
      <c r="S1031" s="97"/>
      <c r="V1031" s="41"/>
    </row>
    <row r="1032">
      <c r="A1032" s="97"/>
      <c r="C1032" s="107"/>
      <c r="E1032" s="97"/>
      <c r="I1032" s="132"/>
      <c r="K1032" s="107"/>
      <c r="P1032" s="103"/>
      <c r="Q1032" s="104"/>
      <c r="R1032" s="103"/>
      <c r="S1032" s="97"/>
      <c r="V1032" s="41"/>
    </row>
    <row r="1033">
      <c r="A1033" s="97"/>
      <c r="C1033" s="107"/>
      <c r="E1033" s="97"/>
      <c r="I1033" s="132"/>
      <c r="K1033" s="107"/>
      <c r="P1033" s="103"/>
      <c r="Q1033" s="104"/>
      <c r="R1033" s="103"/>
      <c r="S1033" s="97"/>
      <c r="V1033" s="41"/>
    </row>
    <row r="1034">
      <c r="A1034" s="97"/>
      <c r="C1034" s="107"/>
      <c r="E1034" s="97"/>
      <c r="I1034" s="132"/>
      <c r="K1034" s="107"/>
      <c r="P1034" s="103"/>
      <c r="Q1034" s="104"/>
      <c r="R1034" s="103"/>
      <c r="S1034" s="97"/>
      <c r="V1034" s="41"/>
    </row>
    <row r="1035">
      <c r="A1035" s="97"/>
      <c r="C1035" s="107"/>
      <c r="E1035" s="97"/>
      <c r="I1035" s="132"/>
      <c r="K1035" s="107"/>
      <c r="P1035" s="103"/>
      <c r="Q1035" s="104"/>
      <c r="R1035" s="103"/>
      <c r="S1035" s="97"/>
      <c r="V1035" s="41"/>
    </row>
    <row r="1036">
      <c r="A1036" s="97"/>
      <c r="C1036" s="107"/>
      <c r="E1036" s="97"/>
      <c r="I1036" s="132"/>
      <c r="K1036" s="107"/>
      <c r="P1036" s="103"/>
      <c r="Q1036" s="104"/>
      <c r="R1036" s="103"/>
      <c r="S1036" s="97"/>
      <c r="V1036" s="41"/>
    </row>
    <row r="1037">
      <c r="A1037" s="97"/>
      <c r="C1037" s="107"/>
      <c r="E1037" s="97"/>
      <c r="I1037" s="132"/>
      <c r="K1037" s="107"/>
      <c r="P1037" s="103"/>
      <c r="Q1037" s="104"/>
      <c r="R1037" s="103"/>
      <c r="S1037" s="97"/>
      <c r="V1037" s="41"/>
    </row>
    <row r="1038">
      <c r="A1038" s="97"/>
      <c r="C1038" s="107"/>
      <c r="E1038" s="97"/>
      <c r="I1038" s="132"/>
      <c r="K1038" s="107"/>
      <c r="P1038" s="103"/>
      <c r="Q1038" s="104"/>
      <c r="R1038" s="103"/>
      <c r="S1038" s="97"/>
      <c r="V1038" s="41"/>
    </row>
    <row r="1039">
      <c r="A1039" s="97"/>
      <c r="C1039" s="107"/>
      <c r="E1039" s="97"/>
      <c r="I1039" s="132"/>
      <c r="K1039" s="107"/>
      <c r="P1039" s="103"/>
      <c r="Q1039" s="104"/>
      <c r="R1039" s="103"/>
      <c r="S1039" s="97"/>
      <c r="V1039" s="41"/>
    </row>
    <row r="1040">
      <c r="A1040" s="97"/>
      <c r="C1040" s="107"/>
      <c r="E1040" s="97"/>
      <c r="I1040" s="132"/>
      <c r="K1040" s="107"/>
      <c r="P1040" s="103"/>
      <c r="Q1040" s="104"/>
      <c r="R1040" s="103"/>
      <c r="S1040" s="97"/>
      <c r="V1040" s="41"/>
    </row>
    <row r="1041">
      <c r="A1041" s="97"/>
      <c r="C1041" s="107"/>
      <c r="E1041" s="97"/>
      <c r="I1041" s="132"/>
      <c r="K1041" s="107"/>
      <c r="P1041" s="103"/>
      <c r="Q1041" s="104"/>
      <c r="R1041" s="103"/>
      <c r="S1041" s="97"/>
      <c r="V1041" s="41"/>
    </row>
    <row r="1042">
      <c r="A1042" s="97"/>
      <c r="C1042" s="107"/>
      <c r="E1042" s="97"/>
      <c r="I1042" s="132"/>
      <c r="K1042" s="107"/>
      <c r="P1042" s="103"/>
      <c r="Q1042" s="104"/>
      <c r="R1042" s="103"/>
      <c r="S1042" s="97"/>
      <c r="V1042" s="41"/>
    </row>
    <row r="1043">
      <c r="A1043" s="97"/>
      <c r="C1043" s="107"/>
      <c r="E1043" s="97"/>
      <c r="I1043" s="132"/>
      <c r="K1043" s="107"/>
      <c r="P1043" s="103"/>
      <c r="Q1043" s="104"/>
      <c r="R1043" s="103"/>
      <c r="S1043" s="97"/>
      <c r="V1043" s="41"/>
    </row>
    <row r="1044">
      <c r="A1044" s="97"/>
      <c r="C1044" s="107"/>
      <c r="E1044" s="97"/>
      <c r="I1044" s="132"/>
      <c r="K1044" s="107"/>
      <c r="P1044" s="103"/>
      <c r="Q1044" s="104"/>
      <c r="R1044" s="103"/>
      <c r="S1044" s="97"/>
      <c r="V1044" s="41"/>
    </row>
    <row r="1045">
      <c r="A1045" s="97"/>
      <c r="C1045" s="107"/>
      <c r="E1045" s="97"/>
      <c r="I1045" s="132"/>
      <c r="K1045" s="107"/>
      <c r="P1045" s="103"/>
      <c r="Q1045" s="104"/>
      <c r="R1045" s="103"/>
      <c r="S1045" s="97"/>
      <c r="V1045" s="41"/>
    </row>
    <row r="1046">
      <c r="A1046" s="97"/>
      <c r="C1046" s="107"/>
      <c r="E1046" s="97"/>
      <c r="I1046" s="132"/>
      <c r="K1046" s="107"/>
      <c r="P1046" s="103"/>
      <c r="Q1046" s="104"/>
      <c r="R1046" s="103"/>
      <c r="S1046" s="97"/>
      <c r="V1046" s="41"/>
    </row>
    <row r="1047">
      <c r="A1047" s="97"/>
      <c r="C1047" s="107"/>
      <c r="E1047" s="97"/>
      <c r="I1047" s="132"/>
      <c r="K1047" s="107"/>
      <c r="P1047" s="103"/>
      <c r="Q1047" s="104"/>
      <c r="R1047" s="103"/>
      <c r="S1047" s="97"/>
      <c r="V1047" s="41"/>
    </row>
    <row r="1048">
      <c r="A1048" s="97"/>
      <c r="C1048" s="107"/>
      <c r="E1048" s="97"/>
      <c r="I1048" s="132"/>
      <c r="K1048" s="107"/>
      <c r="P1048" s="103"/>
      <c r="Q1048" s="104"/>
      <c r="R1048" s="103"/>
      <c r="S1048" s="97"/>
      <c r="V1048" s="41"/>
    </row>
    <row r="1049">
      <c r="A1049" s="97"/>
      <c r="C1049" s="107"/>
      <c r="E1049" s="97"/>
      <c r="I1049" s="132"/>
      <c r="K1049" s="107"/>
      <c r="P1049" s="103"/>
      <c r="Q1049" s="104"/>
      <c r="R1049" s="103"/>
      <c r="S1049" s="97"/>
      <c r="V1049" s="41"/>
    </row>
    <row r="1050">
      <c r="A1050" s="97"/>
      <c r="C1050" s="107"/>
      <c r="E1050" s="97"/>
      <c r="I1050" s="132"/>
      <c r="K1050" s="107"/>
      <c r="P1050" s="103"/>
      <c r="Q1050" s="104"/>
      <c r="R1050" s="103"/>
      <c r="S1050" s="97"/>
      <c r="V1050" s="41"/>
    </row>
    <row r="1051">
      <c r="A1051" s="97"/>
      <c r="C1051" s="107"/>
      <c r="E1051" s="97"/>
      <c r="I1051" s="132"/>
      <c r="K1051" s="107"/>
      <c r="P1051" s="103"/>
      <c r="Q1051" s="104"/>
      <c r="R1051" s="103"/>
      <c r="S1051" s="97"/>
      <c r="V1051" s="41"/>
    </row>
    <row r="1052">
      <c r="A1052" s="97"/>
      <c r="C1052" s="107"/>
      <c r="E1052" s="97"/>
      <c r="I1052" s="132"/>
      <c r="K1052" s="107"/>
      <c r="P1052" s="103"/>
      <c r="Q1052" s="104"/>
      <c r="R1052" s="103"/>
      <c r="S1052" s="97"/>
      <c r="V1052" s="41"/>
    </row>
    <row r="1053">
      <c r="A1053" s="97"/>
      <c r="C1053" s="107"/>
      <c r="E1053" s="97"/>
      <c r="I1053" s="132"/>
      <c r="K1053" s="107"/>
      <c r="P1053" s="103"/>
      <c r="Q1053" s="104"/>
      <c r="R1053" s="103"/>
      <c r="S1053" s="97"/>
      <c r="V1053" s="41"/>
    </row>
    <row r="1054">
      <c r="A1054" s="97"/>
      <c r="C1054" s="107"/>
      <c r="E1054" s="97"/>
      <c r="I1054" s="132"/>
      <c r="K1054" s="107"/>
      <c r="P1054" s="103"/>
      <c r="Q1054" s="104"/>
      <c r="R1054" s="103"/>
      <c r="S1054" s="97"/>
      <c r="V1054" s="41"/>
    </row>
    <row r="1055">
      <c r="A1055" s="97"/>
      <c r="C1055" s="107"/>
      <c r="E1055" s="97"/>
      <c r="I1055" s="132"/>
      <c r="K1055" s="107"/>
      <c r="P1055" s="103"/>
      <c r="Q1055" s="104"/>
      <c r="R1055" s="103"/>
      <c r="S1055" s="97"/>
      <c r="V1055" s="41"/>
    </row>
    <row r="1056">
      <c r="A1056" s="97"/>
      <c r="C1056" s="107"/>
      <c r="E1056" s="97"/>
      <c r="I1056" s="132"/>
      <c r="K1056" s="107"/>
      <c r="P1056" s="103"/>
      <c r="Q1056" s="104"/>
      <c r="R1056" s="103"/>
      <c r="S1056" s="97"/>
      <c r="V1056" s="41"/>
    </row>
    <row r="1057">
      <c r="A1057" s="97"/>
      <c r="C1057" s="107"/>
      <c r="E1057" s="97"/>
      <c r="I1057" s="132"/>
      <c r="K1057" s="107"/>
      <c r="P1057" s="103"/>
      <c r="Q1057" s="104"/>
      <c r="R1057" s="103"/>
      <c r="S1057" s="97"/>
      <c r="V1057" s="41"/>
    </row>
    <row r="1058">
      <c r="A1058" s="97"/>
      <c r="C1058" s="107"/>
      <c r="E1058" s="97"/>
      <c r="I1058" s="132"/>
      <c r="K1058" s="107"/>
      <c r="P1058" s="103"/>
      <c r="Q1058" s="104"/>
      <c r="R1058" s="103"/>
      <c r="S1058" s="97"/>
      <c r="V1058" s="41"/>
    </row>
    <row r="1059">
      <c r="A1059" s="97"/>
      <c r="C1059" s="107"/>
      <c r="E1059" s="97"/>
      <c r="I1059" s="132"/>
      <c r="K1059" s="107"/>
      <c r="P1059" s="103"/>
      <c r="Q1059" s="104"/>
      <c r="R1059" s="103"/>
      <c r="S1059" s="97"/>
      <c r="V1059" s="41"/>
    </row>
    <row r="1060">
      <c r="A1060" s="97"/>
      <c r="C1060" s="107"/>
      <c r="E1060" s="97"/>
      <c r="I1060" s="132"/>
      <c r="K1060" s="107"/>
      <c r="P1060" s="103"/>
      <c r="Q1060" s="104"/>
      <c r="R1060" s="103"/>
      <c r="S1060" s="97"/>
      <c r="V1060" s="41"/>
    </row>
    <row r="1061">
      <c r="A1061" s="97"/>
      <c r="C1061" s="107"/>
      <c r="E1061" s="97"/>
      <c r="I1061" s="132"/>
      <c r="K1061" s="107"/>
      <c r="P1061" s="103"/>
      <c r="Q1061" s="104"/>
      <c r="R1061" s="103"/>
      <c r="S1061" s="97"/>
      <c r="V1061" s="41"/>
    </row>
    <row r="1062">
      <c r="A1062" s="97"/>
      <c r="C1062" s="107"/>
      <c r="E1062" s="97"/>
      <c r="I1062" s="132"/>
      <c r="K1062" s="107"/>
      <c r="P1062" s="103"/>
      <c r="Q1062" s="104"/>
      <c r="R1062" s="103"/>
      <c r="S1062" s="97"/>
      <c r="V1062" s="41"/>
    </row>
    <row r="1063">
      <c r="A1063" s="97"/>
      <c r="C1063" s="107"/>
      <c r="E1063" s="97"/>
      <c r="I1063" s="132"/>
      <c r="K1063" s="107"/>
      <c r="P1063" s="103"/>
      <c r="Q1063" s="104"/>
      <c r="R1063" s="103"/>
      <c r="S1063" s="97"/>
      <c r="V1063" s="41"/>
    </row>
    <row r="1064">
      <c r="A1064" s="97"/>
      <c r="C1064" s="107"/>
      <c r="E1064" s="97"/>
      <c r="I1064" s="132"/>
      <c r="K1064" s="107"/>
      <c r="P1064" s="103"/>
      <c r="Q1064" s="104"/>
      <c r="R1064" s="103"/>
      <c r="S1064" s="97"/>
      <c r="V1064" s="41"/>
    </row>
    <row r="1065">
      <c r="A1065" s="97"/>
      <c r="C1065" s="107"/>
      <c r="E1065" s="97"/>
      <c r="I1065" s="132"/>
      <c r="K1065" s="107"/>
      <c r="P1065" s="103"/>
      <c r="Q1065" s="104"/>
      <c r="R1065" s="103"/>
      <c r="S1065" s="97"/>
      <c r="V1065" s="41"/>
    </row>
    <row r="1066">
      <c r="A1066" s="97"/>
      <c r="C1066" s="107"/>
      <c r="E1066" s="97"/>
      <c r="I1066" s="132"/>
      <c r="K1066" s="107"/>
      <c r="P1066" s="103"/>
      <c r="Q1066" s="104"/>
      <c r="R1066" s="103"/>
      <c r="S1066" s="97"/>
      <c r="V1066" s="41"/>
    </row>
    <row r="1067">
      <c r="A1067" s="97"/>
      <c r="C1067" s="107"/>
      <c r="E1067" s="97"/>
      <c r="I1067" s="132"/>
      <c r="K1067" s="107"/>
      <c r="P1067" s="103"/>
      <c r="Q1067" s="104"/>
      <c r="R1067" s="103"/>
      <c r="S1067" s="97"/>
      <c r="V1067" s="41"/>
    </row>
    <row r="1068">
      <c r="A1068" s="97"/>
      <c r="C1068" s="107"/>
      <c r="E1068" s="97"/>
      <c r="I1068" s="132"/>
      <c r="K1068" s="107"/>
      <c r="P1068" s="103"/>
      <c r="Q1068" s="104"/>
      <c r="R1068" s="103"/>
      <c r="S1068" s="97"/>
      <c r="V1068" s="41"/>
    </row>
    <row r="1069">
      <c r="A1069" s="97"/>
      <c r="C1069" s="107"/>
      <c r="E1069" s="97"/>
      <c r="I1069" s="132"/>
      <c r="K1069" s="107"/>
      <c r="P1069" s="103"/>
      <c r="Q1069" s="104"/>
      <c r="R1069" s="103"/>
      <c r="S1069" s="97"/>
      <c r="V1069" s="41"/>
    </row>
    <row r="1070">
      <c r="A1070" s="97"/>
      <c r="C1070" s="107"/>
      <c r="E1070" s="97"/>
      <c r="I1070" s="132"/>
      <c r="K1070" s="107"/>
      <c r="P1070" s="103"/>
      <c r="Q1070" s="104"/>
      <c r="R1070" s="103"/>
      <c r="S1070" s="97"/>
      <c r="V1070" s="41"/>
    </row>
    <row r="1071">
      <c r="A1071" s="97"/>
      <c r="C1071" s="107"/>
      <c r="E1071" s="97"/>
      <c r="I1071" s="132"/>
      <c r="K1071" s="107"/>
      <c r="P1071" s="103"/>
      <c r="Q1071" s="104"/>
      <c r="R1071" s="103"/>
      <c r="S1071" s="97"/>
      <c r="V1071" s="41"/>
    </row>
    <row r="1072">
      <c r="A1072" s="97"/>
      <c r="C1072" s="107"/>
      <c r="E1072" s="97"/>
      <c r="I1072" s="132"/>
      <c r="K1072" s="107"/>
      <c r="P1072" s="103"/>
      <c r="Q1072" s="104"/>
      <c r="R1072" s="103"/>
      <c r="S1072" s="97"/>
      <c r="V1072" s="41"/>
    </row>
    <row r="1073">
      <c r="A1073" s="97"/>
      <c r="C1073" s="107"/>
      <c r="E1073" s="97"/>
      <c r="I1073" s="132"/>
      <c r="K1073" s="107"/>
      <c r="P1073" s="103"/>
      <c r="Q1073" s="104"/>
      <c r="R1073" s="103"/>
      <c r="S1073" s="97"/>
      <c r="V1073" s="41"/>
    </row>
    <row r="1074">
      <c r="A1074" s="97"/>
      <c r="C1074" s="107"/>
      <c r="E1074" s="97"/>
      <c r="I1074" s="132"/>
      <c r="K1074" s="107"/>
      <c r="P1074" s="103"/>
      <c r="Q1074" s="104"/>
      <c r="R1074" s="103"/>
      <c r="S1074" s="97"/>
      <c r="V1074" s="41"/>
    </row>
    <row r="1075">
      <c r="A1075" s="97"/>
      <c r="C1075" s="107"/>
      <c r="E1075" s="97"/>
      <c r="I1075" s="132"/>
      <c r="K1075" s="107"/>
      <c r="P1075" s="103"/>
      <c r="Q1075" s="104"/>
      <c r="R1075" s="103"/>
      <c r="S1075" s="97"/>
      <c r="V1075" s="41"/>
    </row>
    <row r="1076">
      <c r="A1076" s="97"/>
      <c r="C1076" s="107"/>
      <c r="E1076" s="97"/>
      <c r="I1076" s="132"/>
      <c r="K1076" s="107"/>
      <c r="P1076" s="103"/>
      <c r="Q1076" s="104"/>
      <c r="R1076" s="103"/>
      <c r="S1076" s="97"/>
      <c r="V1076" s="41"/>
    </row>
    <row r="1077">
      <c r="A1077" s="97"/>
      <c r="C1077" s="107"/>
      <c r="E1077" s="97"/>
      <c r="I1077" s="132"/>
      <c r="K1077" s="107"/>
      <c r="P1077" s="103"/>
      <c r="Q1077" s="104"/>
      <c r="R1077" s="103"/>
      <c r="S1077" s="97"/>
      <c r="V1077" s="41"/>
    </row>
    <row r="1078">
      <c r="A1078" s="97"/>
      <c r="C1078" s="107"/>
      <c r="E1078" s="97"/>
      <c r="I1078" s="132"/>
      <c r="K1078" s="107"/>
      <c r="P1078" s="103"/>
      <c r="Q1078" s="104"/>
      <c r="R1078" s="103"/>
      <c r="S1078" s="97"/>
      <c r="V1078" s="41"/>
    </row>
    <row r="1079">
      <c r="A1079" s="97"/>
      <c r="C1079" s="107"/>
      <c r="E1079" s="97"/>
      <c r="I1079" s="132"/>
      <c r="K1079" s="107"/>
      <c r="P1079" s="103"/>
      <c r="Q1079" s="104"/>
      <c r="R1079" s="103"/>
      <c r="S1079" s="97"/>
      <c r="V1079" s="41"/>
    </row>
    <row r="1080">
      <c r="A1080" s="97"/>
      <c r="C1080" s="107"/>
      <c r="E1080" s="97"/>
      <c r="I1080" s="132"/>
      <c r="K1080" s="107"/>
      <c r="P1080" s="103"/>
      <c r="Q1080" s="104"/>
      <c r="R1080" s="103"/>
      <c r="S1080" s="97"/>
      <c r="V1080" s="41"/>
    </row>
    <row r="1081">
      <c r="A1081" s="97"/>
      <c r="C1081" s="107"/>
      <c r="E1081" s="97"/>
      <c r="I1081" s="132"/>
      <c r="K1081" s="107"/>
      <c r="P1081" s="103"/>
      <c r="Q1081" s="104"/>
      <c r="R1081" s="103"/>
      <c r="S1081" s="97"/>
      <c r="V1081" s="41"/>
    </row>
    <row r="1082">
      <c r="A1082" s="97"/>
      <c r="C1082" s="107"/>
      <c r="E1082" s="97"/>
      <c r="I1082" s="132"/>
      <c r="K1082" s="107"/>
      <c r="P1082" s="103"/>
      <c r="Q1082" s="104"/>
      <c r="R1082" s="103"/>
      <c r="S1082" s="97"/>
      <c r="V1082" s="41"/>
    </row>
    <row r="1083">
      <c r="A1083" s="97"/>
      <c r="C1083" s="107"/>
      <c r="E1083" s="97"/>
      <c r="I1083" s="132"/>
      <c r="K1083" s="107"/>
      <c r="P1083" s="103"/>
      <c r="Q1083" s="104"/>
      <c r="R1083" s="103"/>
      <c r="S1083" s="97"/>
      <c r="V1083" s="41"/>
    </row>
    <row r="1084">
      <c r="A1084" s="97"/>
      <c r="C1084" s="107"/>
      <c r="E1084" s="97"/>
      <c r="I1084" s="132"/>
      <c r="K1084" s="107"/>
      <c r="P1084" s="103"/>
      <c r="Q1084" s="104"/>
      <c r="R1084" s="103"/>
      <c r="S1084" s="97"/>
      <c r="V1084" s="41"/>
    </row>
    <row r="1085">
      <c r="A1085" s="97"/>
      <c r="C1085" s="107"/>
      <c r="E1085" s="97"/>
      <c r="I1085" s="132"/>
      <c r="K1085" s="107"/>
      <c r="P1085" s="103"/>
      <c r="Q1085" s="104"/>
      <c r="R1085" s="103"/>
      <c r="S1085" s="97"/>
      <c r="V1085" s="41"/>
    </row>
    <row r="1086">
      <c r="A1086" s="97"/>
      <c r="C1086" s="107"/>
      <c r="E1086" s="97"/>
      <c r="I1086" s="132"/>
      <c r="K1086" s="107"/>
      <c r="P1086" s="103"/>
      <c r="Q1086" s="104"/>
      <c r="R1086" s="103"/>
      <c r="S1086" s="97"/>
      <c r="V1086" s="41"/>
    </row>
    <row r="1087">
      <c r="A1087" s="97"/>
      <c r="C1087" s="107"/>
      <c r="E1087" s="97"/>
      <c r="I1087" s="132"/>
      <c r="K1087" s="107"/>
      <c r="P1087" s="103"/>
      <c r="Q1087" s="104"/>
      <c r="R1087" s="103"/>
      <c r="S1087" s="97"/>
      <c r="V1087" s="41"/>
    </row>
    <row r="1088">
      <c r="A1088" s="97"/>
      <c r="C1088" s="107"/>
      <c r="E1088" s="97"/>
      <c r="I1088" s="132"/>
      <c r="K1088" s="107"/>
      <c r="P1088" s="103"/>
      <c r="Q1088" s="104"/>
      <c r="R1088" s="103"/>
      <c r="S1088" s="97"/>
      <c r="V1088" s="41"/>
    </row>
    <row r="1089">
      <c r="A1089" s="97"/>
      <c r="C1089" s="107"/>
      <c r="E1089" s="97"/>
      <c r="I1089" s="132"/>
      <c r="K1089" s="107"/>
      <c r="P1089" s="103"/>
      <c r="Q1089" s="104"/>
      <c r="R1089" s="103"/>
      <c r="S1089" s="97"/>
      <c r="V1089" s="41"/>
    </row>
    <row r="1090">
      <c r="A1090" s="97"/>
      <c r="C1090" s="107"/>
      <c r="E1090" s="97"/>
      <c r="I1090" s="132"/>
      <c r="K1090" s="107"/>
      <c r="P1090" s="103"/>
      <c r="Q1090" s="104"/>
      <c r="R1090" s="103"/>
      <c r="S1090" s="97"/>
      <c r="V1090" s="41"/>
    </row>
    <row r="1091">
      <c r="A1091" s="97"/>
      <c r="C1091" s="107"/>
      <c r="E1091" s="97"/>
      <c r="I1091" s="132"/>
      <c r="K1091" s="107"/>
      <c r="P1091" s="103"/>
      <c r="Q1091" s="104"/>
      <c r="R1091" s="103"/>
      <c r="S1091" s="97"/>
      <c r="V1091" s="41"/>
    </row>
    <row r="1092">
      <c r="A1092" s="97"/>
      <c r="C1092" s="107"/>
      <c r="E1092" s="97"/>
      <c r="I1092" s="132"/>
      <c r="K1092" s="107"/>
      <c r="P1092" s="103"/>
      <c r="Q1092" s="104"/>
      <c r="R1092" s="103"/>
      <c r="S1092" s="97"/>
      <c r="V1092" s="41"/>
    </row>
    <row r="1093">
      <c r="A1093" s="97"/>
      <c r="C1093" s="107"/>
      <c r="E1093" s="97"/>
      <c r="I1093" s="132"/>
      <c r="K1093" s="107"/>
      <c r="P1093" s="103"/>
      <c r="Q1093" s="104"/>
      <c r="R1093" s="103"/>
      <c r="S1093" s="97"/>
      <c r="V1093" s="41"/>
    </row>
    <row r="1094">
      <c r="A1094" s="97"/>
      <c r="C1094" s="107"/>
      <c r="E1094" s="97"/>
      <c r="I1094" s="132"/>
      <c r="K1094" s="107"/>
      <c r="P1094" s="103"/>
      <c r="Q1094" s="104"/>
      <c r="R1094" s="103"/>
      <c r="S1094" s="97"/>
      <c r="V1094" s="41"/>
    </row>
    <row r="1095">
      <c r="A1095" s="97"/>
      <c r="C1095" s="107"/>
      <c r="E1095" s="97"/>
      <c r="I1095" s="132"/>
      <c r="K1095" s="107"/>
      <c r="P1095" s="103"/>
      <c r="Q1095" s="104"/>
      <c r="R1095" s="103"/>
      <c r="S1095" s="97"/>
      <c r="V1095" s="41"/>
    </row>
    <row r="1096">
      <c r="A1096" s="97"/>
      <c r="C1096" s="107"/>
      <c r="E1096" s="97"/>
      <c r="I1096" s="132"/>
      <c r="K1096" s="107"/>
      <c r="P1096" s="103"/>
      <c r="Q1096" s="104"/>
      <c r="R1096" s="103"/>
      <c r="S1096" s="97"/>
      <c r="V1096" s="41"/>
    </row>
    <row r="1097">
      <c r="A1097" s="97"/>
      <c r="C1097" s="107"/>
      <c r="E1097" s="97"/>
      <c r="I1097" s="132"/>
      <c r="K1097" s="107"/>
      <c r="P1097" s="103"/>
      <c r="Q1097" s="104"/>
      <c r="R1097" s="103"/>
      <c r="S1097" s="97"/>
      <c r="V1097" s="41"/>
    </row>
    <row r="1098">
      <c r="A1098" s="97"/>
      <c r="C1098" s="107"/>
      <c r="E1098" s="97"/>
      <c r="I1098" s="132"/>
      <c r="K1098" s="107"/>
      <c r="P1098" s="103"/>
      <c r="Q1098" s="104"/>
      <c r="R1098" s="103"/>
      <c r="S1098" s="97"/>
      <c r="V1098" s="41"/>
    </row>
    <row r="1099">
      <c r="A1099" s="97"/>
      <c r="C1099" s="107"/>
      <c r="E1099" s="97"/>
      <c r="I1099" s="132"/>
      <c r="K1099" s="107"/>
      <c r="P1099" s="103"/>
      <c r="Q1099" s="104"/>
      <c r="R1099" s="103"/>
      <c r="S1099" s="97"/>
      <c r="V1099" s="41"/>
    </row>
    <row r="1100">
      <c r="A1100" s="97"/>
      <c r="C1100" s="107"/>
      <c r="E1100" s="97"/>
      <c r="I1100" s="132"/>
      <c r="K1100" s="107"/>
      <c r="P1100" s="103"/>
      <c r="Q1100" s="104"/>
      <c r="R1100" s="103"/>
      <c r="S1100" s="97"/>
      <c r="V1100" s="41"/>
    </row>
    <row r="1101">
      <c r="A1101" s="97"/>
      <c r="C1101" s="107"/>
      <c r="E1101" s="97"/>
      <c r="I1101" s="132"/>
      <c r="K1101" s="107"/>
      <c r="P1101" s="103"/>
      <c r="Q1101" s="104"/>
      <c r="R1101" s="103"/>
      <c r="S1101" s="97"/>
      <c r="V1101" s="41"/>
    </row>
    <row r="1102">
      <c r="A1102" s="97"/>
      <c r="C1102" s="107"/>
      <c r="E1102" s="97"/>
      <c r="I1102" s="132"/>
      <c r="K1102" s="107"/>
      <c r="P1102" s="103"/>
      <c r="Q1102" s="104"/>
      <c r="R1102" s="103"/>
      <c r="S1102" s="97"/>
      <c r="V1102" s="41"/>
    </row>
    <row r="1103">
      <c r="A1103" s="97"/>
      <c r="C1103" s="107"/>
      <c r="E1103" s="97"/>
      <c r="I1103" s="132"/>
      <c r="K1103" s="107"/>
      <c r="P1103" s="103"/>
      <c r="Q1103" s="104"/>
      <c r="R1103" s="103"/>
      <c r="S1103" s="97"/>
      <c r="V1103" s="41"/>
    </row>
    <row r="1104">
      <c r="A1104" s="97"/>
      <c r="C1104" s="107"/>
      <c r="E1104" s="97"/>
      <c r="I1104" s="132"/>
      <c r="K1104" s="107"/>
      <c r="P1104" s="103"/>
      <c r="Q1104" s="104"/>
      <c r="R1104" s="103"/>
      <c r="S1104" s="97"/>
      <c r="V1104" s="41"/>
    </row>
    <row r="1105">
      <c r="A1105" s="97"/>
      <c r="C1105" s="107"/>
      <c r="E1105" s="97"/>
      <c r="I1105" s="132"/>
      <c r="K1105" s="107"/>
      <c r="P1105" s="103"/>
      <c r="Q1105" s="104"/>
      <c r="R1105" s="103"/>
      <c r="S1105" s="97"/>
      <c r="V1105" s="41"/>
    </row>
    <row r="1106">
      <c r="A1106" s="97"/>
      <c r="C1106" s="107"/>
      <c r="E1106" s="97"/>
      <c r="I1106" s="132"/>
      <c r="K1106" s="107"/>
      <c r="P1106" s="103"/>
      <c r="Q1106" s="104"/>
      <c r="R1106" s="103"/>
      <c r="S1106" s="97"/>
      <c r="V1106" s="41"/>
    </row>
    <row r="1107">
      <c r="A1107" s="97"/>
      <c r="C1107" s="107"/>
      <c r="E1107" s="97"/>
      <c r="I1107" s="132"/>
      <c r="K1107" s="107"/>
      <c r="P1107" s="103"/>
      <c r="Q1107" s="104"/>
      <c r="R1107" s="103"/>
      <c r="S1107" s="97"/>
      <c r="V1107" s="41"/>
    </row>
    <row r="1108">
      <c r="A1108" s="97"/>
      <c r="C1108" s="107"/>
      <c r="E1108" s="97"/>
      <c r="I1108" s="132"/>
      <c r="K1108" s="107"/>
      <c r="P1108" s="103"/>
      <c r="Q1108" s="104"/>
      <c r="R1108" s="103"/>
      <c r="S1108" s="97"/>
      <c r="V1108" s="41"/>
    </row>
    <row r="1109">
      <c r="A1109" s="97"/>
      <c r="C1109" s="107"/>
      <c r="E1109" s="97"/>
      <c r="I1109" s="132"/>
      <c r="K1109" s="107"/>
      <c r="P1109" s="103"/>
      <c r="Q1109" s="104"/>
      <c r="R1109" s="103"/>
      <c r="S1109" s="97"/>
      <c r="V1109" s="41"/>
    </row>
    <row r="1110">
      <c r="A1110" s="97"/>
      <c r="C1110" s="107"/>
      <c r="E1110" s="97"/>
      <c r="I1110" s="132"/>
      <c r="K1110" s="107"/>
      <c r="P1110" s="103"/>
      <c r="Q1110" s="104"/>
      <c r="R1110" s="103"/>
      <c r="S1110" s="97"/>
      <c r="V1110" s="41"/>
    </row>
    <row r="1111">
      <c r="A1111" s="97"/>
      <c r="C1111" s="107"/>
      <c r="E1111" s="97"/>
      <c r="I1111" s="132"/>
      <c r="K1111" s="107"/>
      <c r="P1111" s="103"/>
      <c r="Q1111" s="104"/>
      <c r="R1111" s="103"/>
      <c r="S1111" s="97"/>
      <c r="V1111" s="41"/>
    </row>
    <row r="1112">
      <c r="A1112" s="97"/>
      <c r="C1112" s="107"/>
      <c r="E1112" s="97"/>
      <c r="I1112" s="132"/>
      <c r="K1112" s="107"/>
      <c r="P1112" s="103"/>
      <c r="Q1112" s="104"/>
      <c r="R1112" s="103"/>
      <c r="S1112" s="97"/>
      <c r="V1112" s="41"/>
    </row>
    <row r="1113">
      <c r="A1113" s="97"/>
      <c r="C1113" s="107"/>
      <c r="E1113" s="97"/>
      <c r="I1113" s="132"/>
      <c r="K1113" s="107"/>
      <c r="P1113" s="103"/>
      <c r="Q1113" s="104"/>
      <c r="R1113" s="103"/>
      <c r="S1113" s="97"/>
      <c r="V1113" s="41"/>
    </row>
    <row r="1114">
      <c r="A1114" s="97"/>
      <c r="C1114" s="107"/>
      <c r="E1114" s="97"/>
      <c r="I1114" s="132"/>
      <c r="K1114" s="107"/>
      <c r="P1114" s="103"/>
      <c r="Q1114" s="104"/>
      <c r="R1114" s="103"/>
      <c r="S1114" s="97"/>
      <c r="V1114" s="41"/>
    </row>
    <row r="1115">
      <c r="A1115" s="97"/>
      <c r="C1115" s="107"/>
      <c r="E1115" s="97"/>
      <c r="I1115" s="132"/>
      <c r="K1115" s="107"/>
      <c r="P1115" s="103"/>
      <c r="Q1115" s="104"/>
      <c r="R1115" s="103"/>
      <c r="S1115" s="97"/>
      <c r="V1115" s="41"/>
    </row>
    <row r="1116">
      <c r="A1116" s="97"/>
      <c r="C1116" s="107"/>
      <c r="E1116" s="97"/>
      <c r="I1116" s="132"/>
      <c r="K1116" s="107"/>
      <c r="P1116" s="103"/>
      <c r="Q1116" s="104"/>
      <c r="R1116" s="103"/>
      <c r="S1116" s="97"/>
      <c r="V1116" s="41"/>
    </row>
    <row r="1117">
      <c r="A1117" s="97"/>
      <c r="C1117" s="107"/>
      <c r="E1117" s="97"/>
      <c r="I1117" s="132"/>
      <c r="K1117" s="107"/>
      <c r="P1117" s="103"/>
      <c r="Q1117" s="104"/>
      <c r="R1117" s="103"/>
      <c r="S1117" s="97"/>
      <c r="V1117" s="41"/>
    </row>
    <row r="1118">
      <c r="A1118" s="97"/>
      <c r="C1118" s="107"/>
      <c r="E1118" s="97"/>
      <c r="I1118" s="132"/>
      <c r="K1118" s="107"/>
      <c r="P1118" s="103"/>
      <c r="Q1118" s="104"/>
      <c r="R1118" s="103"/>
      <c r="S1118" s="97"/>
      <c r="V1118" s="41"/>
    </row>
    <row r="1119">
      <c r="A1119" s="97"/>
      <c r="C1119" s="107"/>
      <c r="E1119" s="97"/>
      <c r="I1119" s="132"/>
      <c r="K1119" s="107"/>
      <c r="P1119" s="103"/>
      <c r="Q1119" s="104"/>
      <c r="R1119" s="103"/>
      <c r="S1119" s="97"/>
      <c r="V1119" s="41"/>
    </row>
    <row r="1120">
      <c r="A1120" s="97"/>
      <c r="C1120" s="107"/>
      <c r="E1120" s="97"/>
      <c r="I1120" s="132"/>
      <c r="K1120" s="107"/>
      <c r="P1120" s="103"/>
      <c r="Q1120" s="104"/>
      <c r="R1120" s="103"/>
      <c r="S1120" s="97"/>
      <c r="V1120" s="41"/>
    </row>
    <row r="1121">
      <c r="A1121" s="97"/>
      <c r="C1121" s="107"/>
      <c r="E1121" s="97"/>
      <c r="I1121" s="132"/>
      <c r="K1121" s="107"/>
      <c r="P1121" s="103"/>
      <c r="Q1121" s="104"/>
      <c r="R1121" s="103"/>
      <c r="S1121" s="97"/>
      <c r="V1121" s="41"/>
    </row>
    <row r="1122">
      <c r="A1122" s="97"/>
      <c r="C1122" s="107"/>
      <c r="E1122" s="97"/>
      <c r="I1122" s="132"/>
      <c r="K1122" s="107"/>
      <c r="P1122" s="103"/>
      <c r="Q1122" s="104"/>
      <c r="R1122" s="103"/>
      <c r="S1122" s="97"/>
      <c r="V1122" s="41"/>
    </row>
    <row r="1123">
      <c r="A1123" s="97"/>
      <c r="C1123" s="107"/>
      <c r="E1123" s="97"/>
      <c r="I1123" s="132"/>
      <c r="K1123" s="107"/>
      <c r="P1123" s="103"/>
      <c r="Q1123" s="104"/>
      <c r="R1123" s="103"/>
      <c r="S1123" s="97"/>
      <c r="V1123" s="41"/>
    </row>
    <row r="1124">
      <c r="A1124" s="97"/>
      <c r="C1124" s="107"/>
      <c r="E1124" s="97"/>
      <c r="I1124" s="132"/>
      <c r="K1124" s="107"/>
      <c r="P1124" s="103"/>
      <c r="Q1124" s="104"/>
      <c r="R1124" s="103"/>
      <c r="S1124" s="97"/>
      <c r="V1124" s="41"/>
    </row>
    <row r="1125">
      <c r="A1125" s="97"/>
      <c r="C1125" s="107"/>
      <c r="E1125" s="97"/>
      <c r="I1125" s="132"/>
      <c r="K1125" s="107"/>
      <c r="P1125" s="103"/>
      <c r="Q1125" s="104"/>
      <c r="R1125" s="103"/>
      <c r="S1125" s="97"/>
      <c r="V1125" s="41"/>
    </row>
    <row r="1126">
      <c r="A1126" s="97"/>
      <c r="C1126" s="107"/>
      <c r="E1126" s="97"/>
      <c r="I1126" s="132"/>
      <c r="K1126" s="107"/>
      <c r="P1126" s="103"/>
      <c r="Q1126" s="104"/>
      <c r="R1126" s="103"/>
      <c r="S1126" s="97"/>
      <c r="V1126" s="41"/>
    </row>
    <row r="1127">
      <c r="A1127" s="97"/>
      <c r="C1127" s="107"/>
      <c r="E1127" s="97"/>
      <c r="I1127" s="132"/>
      <c r="K1127" s="107"/>
      <c r="P1127" s="103"/>
      <c r="Q1127" s="104"/>
      <c r="R1127" s="103"/>
      <c r="S1127" s="97"/>
      <c r="V1127" s="41"/>
    </row>
    <row r="1128">
      <c r="A1128" s="97"/>
      <c r="C1128" s="107"/>
      <c r="E1128" s="97"/>
      <c r="I1128" s="132"/>
      <c r="K1128" s="107"/>
      <c r="P1128" s="103"/>
      <c r="Q1128" s="104"/>
      <c r="R1128" s="103"/>
      <c r="S1128" s="97"/>
      <c r="V1128" s="41"/>
    </row>
    <row r="1129">
      <c r="A1129" s="97"/>
      <c r="C1129" s="107"/>
      <c r="E1129" s="97"/>
      <c r="I1129" s="132"/>
      <c r="K1129" s="107"/>
      <c r="P1129" s="103"/>
      <c r="Q1129" s="104"/>
      <c r="R1129" s="103"/>
      <c r="S1129" s="97"/>
      <c r="V1129" s="41"/>
    </row>
    <row r="1130">
      <c r="A1130" s="97"/>
      <c r="C1130" s="107"/>
      <c r="E1130" s="97"/>
      <c r="I1130" s="132"/>
      <c r="K1130" s="107"/>
      <c r="P1130" s="103"/>
      <c r="Q1130" s="104"/>
      <c r="R1130" s="103"/>
      <c r="S1130" s="97"/>
      <c r="V1130" s="41"/>
    </row>
    <row r="1131">
      <c r="A1131" s="97"/>
      <c r="C1131" s="107"/>
      <c r="E1131" s="97"/>
      <c r="I1131" s="132"/>
      <c r="K1131" s="107"/>
      <c r="P1131" s="103"/>
      <c r="Q1131" s="104"/>
      <c r="R1131" s="103"/>
      <c r="S1131" s="97"/>
      <c r="V1131" s="41"/>
    </row>
    <row r="1132">
      <c r="A1132" s="97"/>
      <c r="C1132" s="107"/>
      <c r="E1132" s="97"/>
      <c r="I1132" s="132"/>
      <c r="K1132" s="107"/>
      <c r="P1132" s="103"/>
      <c r="Q1132" s="104"/>
      <c r="R1132" s="103"/>
      <c r="S1132" s="97"/>
      <c r="V1132" s="41"/>
    </row>
    <row r="1133">
      <c r="A1133" s="97"/>
      <c r="C1133" s="107"/>
      <c r="E1133" s="97"/>
      <c r="I1133" s="132"/>
      <c r="K1133" s="107"/>
      <c r="P1133" s="103"/>
      <c r="Q1133" s="104"/>
      <c r="R1133" s="103"/>
      <c r="S1133" s="97"/>
      <c r="V1133" s="41"/>
    </row>
    <row r="1134">
      <c r="A1134" s="97"/>
      <c r="C1134" s="107"/>
      <c r="E1134" s="97"/>
      <c r="I1134" s="132"/>
      <c r="K1134" s="107"/>
      <c r="P1134" s="103"/>
      <c r="Q1134" s="104"/>
      <c r="R1134" s="103"/>
      <c r="S1134" s="97"/>
      <c r="V1134" s="41"/>
    </row>
    <row r="1135">
      <c r="A1135" s="97"/>
      <c r="C1135" s="107"/>
      <c r="E1135" s="97"/>
      <c r="I1135" s="132"/>
      <c r="K1135" s="107"/>
      <c r="P1135" s="103"/>
      <c r="Q1135" s="104"/>
      <c r="R1135" s="103"/>
      <c r="S1135" s="97"/>
      <c r="V1135" s="41"/>
    </row>
    <row r="1136">
      <c r="A1136" s="97"/>
      <c r="C1136" s="107"/>
      <c r="E1136" s="97"/>
      <c r="I1136" s="132"/>
      <c r="K1136" s="107"/>
      <c r="P1136" s="103"/>
      <c r="Q1136" s="104"/>
      <c r="R1136" s="103"/>
      <c r="S1136" s="97"/>
      <c r="V1136" s="41"/>
    </row>
    <row r="1137">
      <c r="A1137" s="97"/>
      <c r="C1137" s="107"/>
      <c r="E1137" s="97"/>
      <c r="I1137" s="132"/>
      <c r="K1137" s="107"/>
      <c r="P1137" s="103"/>
      <c r="Q1137" s="104"/>
      <c r="R1137" s="103"/>
      <c r="S1137" s="97"/>
      <c r="V1137" s="41"/>
    </row>
    <row r="1138">
      <c r="A1138" s="97"/>
      <c r="C1138" s="107"/>
      <c r="E1138" s="97"/>
      <c r="I1138" s="132"/>
      <c r="K1138" s="107"/>
      <c r="P1138" s="103"/>
      <c r="Q1138" s="104"/>
      <c r="R1138" s="103"/>
      <c r="S1138" s="97"/>
      <c r="V1138" s="41"/>
    </row>
    <row r="1139">
      <c r="A1139" s="97"/>
      <c r="C1139" s="107"/>
      <c r="E1139" s="97"/>
      <c r="I1139" s="132"/>
      <c r="K1139" s="107"/>
      <c r="P1139" s="103"/>
      <c r="Q1139" s="104"/>
      <c r="R1139" s="103"/>
      <c r="S1139" s="97"/>
      <c r="V1139" s="41"/>
    </row>
    <row r="1140">
      <c r="A1140" s="97"/>
      <c r="C1140" s="107"/>
      <c r="E1140" s="97"/>
      <c r="I1140" s="132"/>
      <c r="K1140" s="107"/>
      <c r="P1140" s="103"/>
      <c r="Q1140" s="104"/>
      <c r="R1140" s="103"/>
      <c r="S1140" s="97"/>
      <c r="V1140" s="41"/>
    </row>
    <row r="1141">
      <c r="A1141" s="97"/>
      <c r="C1141" s="107"/>
      <c r="E1141" s="97"/>
      <c r="I1141" s="132"/>
      <c r="K1141" s="107"/>
      <c r="P1141" s="103"/>
      <c r="Q1141" s="104"/>
      <c r="R1141" s="103"/>
      <c r="S1141" s="97"/>
      <c r="V1141" s="41"/>
    </row>
    <row r="1142">
      <c r="A1142" s="97"/>
      <c r="C1142" s="107"/>
      <c r="E1142" s="97"/>
      <c r="I1142" s="132"/>
      <c r="K1142" s="107"/>
      <c r="P1142" s="103"/>
      <c r="Q1142" s="104"/>
      <c r="R1142" s="103"/>
      <c r="S1142" s="97"/>
      <c r="V1142" s="41"/>
    </row>
    <row r="1143">
      <c r="A1143" s="97"/>
      <c r="C1143" s="107"/>
      <c r="E1143" s="97"/>
      <c r="I1143" s="132"/>
      <c r="K1143" s="107"/>
      <c r="P1143" s="103"/>
      <c r="Q1143" s="104"/>
      <c r="R1143" s="103"/>
      <c r="S1143" s="97"/>
      <c r="V1143" s="41"/>
    </row>
    <row r="1144">
      <c r="A1144" s="97"/>
      <c r="C1144" s="107"/>
      <c r="E1144" s="97"/>
      <c r="I1144" s="132"/>
      <c r="K1144" s="107"/>
      <c r="P1144" s="103"/>
      <c r="Q1144" s="104"/>
      <c r="R1144" s="103"/>
      <c r="S1144" s="97"/>
      <c r="V1144" s="41"/>
    </row>
    <row r="1145">
      <c r="A1145" s="97"/>
      <c r="C1145" s="107"/>
      <c r="E1145" s="97"/>
      <c r="I1145" s="132"/>
      <c r="K1145" s="107"/>
      <c r="P1145" s="103"/>
      <c r="Q1145" s="104"/>
      <c r="R1145" s="103"/>
      <c r="S1145" s="97"/>
      <c r="V1145" s="41"/>
    </row>
    <row r="1146">
      <c r="A1146" s="97"/>
      <c r="C1146" s="107"/>
      <c r="E1146" s="97"/>
      <c r="I1146" s="132"/>
      <c r="K1146" s="107"/>
      <c r="P1146" s="103"/>
      <c r="Q1146" s="104"/>
      <c r="R1146" s="103"/>
      <c r="S1146" s="97"/>
      <c r="V1146" s="41"/>
    </row>
    <row r="1147">
      <c r="A1147" s="97"/>
      <c r="C1147" s="107"/>
      <c r="E1147" s="97"/>
      <c r="I1147" s="132"/>
      <c r="K1147" s="107"/>
      <c r="P1147" s="103"/>
      <c r="Q1147" s="104"/>
      <c r="R1147" s="103"/>
      <c r="S1147" s="97"/>
      <c r="V1147" s="41"/>
    </row>
    <row r="1148">
      <c r="A1148" s="97"/>
      <c r="C1148" s="107"/>
      <c r="E1148" s="97"/>
      <c r="I1148" s="132"/>
      <c r="K1148" s="107"/>
      <c r="P1148" s="103"/>
      <c r="Q1148" s="104"/>
      <c r="R1148" s="103"/>
      <c r="S1148" s="97"/>
      <c r="V1148" s="41"/>
    </row>
    <row r="1149">
      <c r="A1149" s="97"/>
      <c r="C1149" s="107"/>
      <c r="E1149" s="97"/>
      <c r="I1149" s="132"/>
      <c r="K1149" s="107"/>
      <c r="P1149" s="103"/>
      <c r="Q1149" s="104"/>
      <c r="R1149" s="103"/>
      <c r="S1149" s="97"/>
      <c r="V1149" s="41"/>
    </row>
    <row r="1150">
      <c r="A1150" s="97"/>
      <c r="C1150" s="107"/>
      <c r="E1150" s="97"/>
      <c r="I1150" s="132"/>
      <c r="K1150" s="107"/>
      <c r="P1150" s="103"/>
      <c r="Q1150" s="104"/>
      <c r="R1150" s="103"/>
      <c r="S1150" s="97"/>
      <c r="V1150" s="41"/>
    </row>
    <row r="1151">
      <c r="A1151" s="97"/>
      <c r="C1151" s="107"/>
      <c r="E1151" s="97"/>
      <c r="I1151" s="132"/>
      <c r="K1151" s="107"/>
      <c r="P1151" s="103"/>
      <c r="Q1151" s="104"/>
      <c r="R1151" s="103"/>
      <c r="S1151" s="97"/>
      <c r="V1151" s="41"/>
    </row>
    <row r="1152">
      <c r="A1152" s="97"/>
      <c r="C1152" s="107"/>
      <c r="E1152" s="97"/>
      <c r="I1152" s="132"/>
      <c r="K1152" s="107"/>
      <c r="P1152" s="103"/>
      <c r="Q1152" s="104"/>
      <c r="R1152" s="103"/>
      <c r="S1152" s="97"/>
      <c r="V1152" s="41"/>
    </row>
    <row r="1153">
      <c r="A1153" s="97"/>
      <c r="C1153" s="107"/>
      <c r="E1153" s="97"/>
      <c r="I1153" s="132"/>
      <c r="K1153" s="107"/>
      <c r="P1153" s="103"/>
      <c r="Q1153" s="104"/>
      <c r="R1153" s="103"/>
      <c r="S1153" s="97"/>
      <c r="V1153" s="41"/>
    </row>
    <row r="1154">
      <c r="A1154" s="97"/>
      <c r="C1154" s="107"/>
      <c r="E1154" s="97"/>
      <c r="I1154" s="132"/>
      <c r="K1154" s="107"/>
      <c r="P1154" s="103"/>
      <c r="Q1154" s="104"/>
      <c r="R1154" s="103"/>
      <c r="S1154" s="97"/>
      <c r="V1154" s="41"/>
    </row>
    <row r="1155">
      <c r="A1155" s="97"/>
      <c r="C1155" s="107"/>
      <c r="E1155" s="97"/>
      <c r="I1155" s="132"/>
      <c r="K1155" s="107"/>
      <c r="P1155" s="103"/>
      <c r="Q1155" s="104"/>
      <c r="R1155" s="103"/>
      <c r="S1155" s="97"/>
      <c r="V1155" s="41"/>
    </row>
    <row r="1156">
      <c r="A1156" s="97"/>
      <c r="C1156" s="107"/>
      <c r="E1156" s="97"/>
      <c r="I1156" s="132"/>
      <c r="K1156" s="107"/>
      <c r="P1156" s="103"/>
      <c r="Q1156" s="104"/>
      <c r="R1156" s="103"/>
      <c r="S1156" s="97"/>
      <c r="V1156" s="41"/>
    </row>
    <row r="1157">
      <c r="A1157" s="97"/>
      <c r="C1157" s="107"/>
      <c r="E1157" s="97"/>
      <c r="I1157" s="132"/>
      <c r="K1157" s="107"/>
      <c r="P1157" s="103"/>
      <c r="Q1157" s="104"/>
      <c r="R1157" s="103"/>
      <c r="S1157" s="97"/>
      <c r="V1157" s="41"/>
    </row>
    <row r="1158">
      <c r="A1158" s="97"/>
      <c r="C1158" s="107"/>
      <c r="E1158" s="97"/>
      <c r="I1158" s="132"/>
      <c r="K1158" s="107"/>
      <c r="P1158" s="103"/>
      <c r="Q1158" s="104"/>
      <c r="R1158" s="103"/>
      <c r="S1158" s="97"/>
      <c r="V1158" s="41"/>
    </row>
    <row r="1159">
      <c r="A1159" s="97"/>
      <c r="C1159" s="107"/>
      <c r="E1159" s="97"/>
      <c r="I1159" s="132"/>
      <c r="K1159" s="107"/>
      <c r="P1159" s="103"/>
      <c r="Q1159" s="104"/>
      <c r="R1159" s="103"/>
      <c r="S1159" s="97"/>
      <c r="V1159" s="41"/>
    </row>
    <row r="1160">
      <c r="A1160" s="97"/>
      <c r="C1160" s="107"/>
      <c r="E1160" s="97"/>
      <c r="I1160" s="132"/>
      <c r="K1160" s="107"/>
      <c r="P1160" s="103"/>
      <c r="Q1160" s="104"/>
      <c r="R1160" s="103"/>
      <c r="S1160" s="97"/>
      <c r="V1160" s="41"/>
    </row>
    <row r="1161">
      <c r="A1161" s="97"/>
      <c r="C1161" s="107"/>
      <c r="E1161" s="97"/>
      <c r="I1161" s="132"/>
      <c r="K1161" s="107"/>
      <c r="P1161" s="103"/>
      <c r="Q1161" s="104"/>
      <c r="R1161" s="103"/>
      <c r="S1161" s="97"/>
      <c r="V1161" s="41"/>
    </row>
    <row r="1162">
      <c r="A1162" s="97"/>
      <c r="C1162" s="107"/>
      <c r="E1162" s="97"/>
      <c r="I1162" s="132"/>
      <c r="K1162" s="107"/>
      <c r="P1162" s="103"/>
      <c r="Q1162" s="104"/>
      <c r="R1162" s="103"/>
      <c r="S1162" s="97"/>
      <c r="V1162" s="41"/>
    </row>
    <row r="1163">
      <c r="A1163" s="97"/>
      <c r="C1163" s="107"/>
      <c r="E1163" s="97"/>
      <c r="I1163" s="132"/>
      <c r="K1163" s="107"/>
      <c r="P1163" s="103"/>
      <c r="Q1163" s="104"/>
      <c r="R1163" s="103"/>
      <c r="S1163" s="97"/>
      <c r="V1163" s="41"/>
    </row>
    <row r="1164">
      <c r="A1164" s="97"/>
      <c r="C1164" s="107"/>
      <c r="E1164" s="97"/>
      <c r="I1164" s="132"/>
      <c r="K1164" s="107"/>
      <c r="P1164" s="103"/>
      <c r="Q1164" s="104"/>
      <c r="R1164" s="103"/>
      <c r="S1164" s="97"/>
      <c r="V1164" s="41"/>
    </row>
    <row r="1165">
      <c r="A1165" s="97"/>
      <c r="C1165" s="107"/>
      <c r="E1165" s="97"/>
      <c r="I1165" s="132"/>
      <c r="K1165" s="107"/>
      <c r="P1165" s="103"/>
      <c r="Q1165" s="104"/>
      <c r="R1165" s="103"/>
      <c r="S1165" s="97"/>
      <c r="V1165" s="41"/>
    </row>
    <row r="1166">
      <c r="A1166" s="97"/>
      <c r="C1166" s="107"/>
      <c r="E1166" s="97"/>
      <c r="I1166" s="132"/>
      <c r="K1166" s="107"/>
      <c r="P1166" s="103"/>
      <c r="Q1166" s="104"/>
      <c r="R1166" s="103"/>
      <c r="S1166" s="97"/>
      <c r="V1166" s="41"/>
    </row>
    <row r="1167">
      <c r="A1167" s="97"/>
      <c r="C1167" s="107"/>
      <c r="E1167" s="97"/>
      <c r="I1167" s="132"/>
      <c r="K1167" s="107"/>
      <c r="P1167" s="103"/>
      <c r="Q1167" s="104"/>
      <c r="R1167" s="103"/>
      <c r="S1167" s="97"/>
      <c r="V1167" s="41"/>
    </row>
    <row r="1168">
      <c r="A1168" s="97"/>
      <c r="C1168" s="107"/>
      <c r="E1168" s="97"/>
      <c r="I1168" s="132"/>
      <c r="K1168" s="107"/>
      <c r="P1168" s="103"/>
      <c r="Q1168" s="104"/>
      <c r="R1168" s="103"/>
      <c r="S1168" s="97"/>
      <c r="V1168" s="41"/>
    </row>
    <row r="1169">
      <c r="A1169" s="97"/>
      <c r="C1169" s="107"/>
      <c r="E1169" s="97"/>
      <c r="I1169" s="132"/>
      <c r="K1169" s="107"/>
      <c r="P1169" s="103"/>
      <c r="Q1169" s="104"/>
      <c r="R1169" s="103"/>
      <c r="S1169" s="97"/>
      <c r="V1169" s="41"/>
    </row>
    <row r="1170">
      <c r="A1170" s="97"/>
      <c r="C1170" s="107"/>
      <c r="E1170" s="97"/>
      <c r="I1170" s="132"/>
      <c r="K1170" s="107"/>
      <c r="P1170" s="103"/>
      <c r="Q1170" s="104"/>
      <c r="R1170" s="103"/>
      <c r="S1170" s="97"/>
      <c r="V1170" s="41"/>
    </row>
    <row r="1171">
      <c r="A1171" s="97"/>
      <c r="C1171" s="107"/>
      <c r="E1171" s="97"/>
      <c r="I1171" s="132"/>
      <c r="K1171" s="107"/>
      <c r="P1171" s="103"/>
      <c r="Q1171" s="104"/>
      <c r="R1171" s="103"/>
      <c r="S1171" s="97"/>
      <c r="V1171" s="41"/>
    </row>
    <row r="1172">
      <c r="A1172" s="97"/>
      <c r="C1172" s="107"/>
      <c r="E1172" s="97"/>
      <c r="I1172" s="132"/>
      <c r="K1172" s="107"/>
      <c r="P1172" s="103"/>
      <c r="Q1172" s="104"/>
      <c r="R1172" s="103"/>
      <c r="S1172" s="97"/>
      <c r="V1172" s="41"/>
    </row>
    <row r="1173">
      <c r="A1173" s="97"/>
      <c r="C1173" s="107"/>
      <c r="E1173" s="97"/>
      <c r="I1173" s="132"/>
      <c r="K1173" s="107"/>
      <c r="P1173" s="103"/>
      <c r="Q1173" s="104"/>
      <c r="R1173" s="103"/>
      <c r="S1173" s="97"/>
      <c r="V1173" s="41"/>
    </row>
    <row r="1174">
      <c r="A1174" s="97"/>
      <c r="C1174" s="107"/>
      <c r="E1174" s="97"/>
      <c r="I1174" s="132"/>
      <c r="K1174" s="107"/>
      <c r="P1174" s="103"/>
      <c r="Q1174" s="104"/>
      <c r="R1174" s="103"/>
      <c r="S1174" s="97"/>
      <c r="V1174" s="41"/>
    </row>
    <row r="1175">
      <c r="A1175" s="97"/>
      <c r="C1175" s="107"/>
      <c r="E1175" s="97"/>
      <c r="I1175" s="132"/>
      <c r="K1175" s="107"/>
      <c r="P1175" s="103"/>
      <c r="Q1175" s="104"/>
      <c r="R1175" s="103"/>
      <c r="S1175" s="97"/>
      <c r="V1175" s="41"/>
    </row>
    <row r="1176">
      <c r="A1176" s="97"/>
      <c r="C1176" s="107"/>
      <c r="E1176" s="97"/>
      <c r="I1176" s="132"/>
      <c r="K1176" s="107"/>
      <c r="P1176" s="103"/>
      <c r="Q1176" s="104"/>
      <c r="R1176" s="103"/>
      <c r="S1176" s="97"/>
      <c r="V1176" s="41"/>
    </row>
    <row r="1177">
      <c r="A1177" s="97"/>
      <c r="C1177" s="107"/>
      <c r="E1177" s="97"/>
      <c r="I1177" s="132"/>
      <c r="K1177" s="107"/>
      <c r="P1177" s="103"/>
      <c r="Q1177" s="104"/>
      <c r="R1177" s="103"/>
      <c r="S1177" s="97"/>
      <c r="V1177" s="41"/>
    </row>
    <row r="1178">
      <c r="A1178" s="97"/>
      <c r="C1178" s="107"/>
      <c r="E1178" s="97"/>
      <c r="I1178" s="132"/>
      <c r="K1178" s="107"/>
      <c r="P1178" s="103"/>
      <c r="Q1178" s="104"/>
      <c r="R1178" s="103"/>
      <c r="S1178" s="97"/>
      <c r="V1178" s="41"/>
    </row>
    <row r="1179">
      <c r="A1179" s="97"/>
      <c r="C1179" s="107"/>
      <c r="E1179" s="97"/>
      <c r="I1179" s="132"/>
      <c r="K1179" s="107"/>
      <c r="P1179" s="103"/>
      <c r="Q1179" s="104"/>
      <c r="R1179" s="103"/>
      <c r="S1179" s="97"/>
      <c r="V1179" s="41"/>
    </row>
    <row r="1180">
      <c r="A1180" s="97"/>
      <c r="C1180" s="107"/>
      <c r="E1180" s="97"/>
      <c r="I1180" s="132"/>
      <c r="K1180" s="107"/>
      <c r="P1180" s="103"/>
      <c r="Q1180" s="104"/>
      <c r="R1180" s="103"/>
      <c r="S1180" s="97"/>
      <c r="V1180" s="41"/>
    </row>
    <row r="1181">
      <c r="A1181" s="97"/>
      <c r="C1181" s="107"/>
      <c r="E1181" s="97"/>
      <c r="I1181" s="132"/>
      <c r="K1181" s="107"/>
      <c r="P1181" s="103"/>
      <c r="Q1181" s="104"/>
      <c r="R1181" s="103"/>
      <c r="S1181" s="97"/>
      <c r="V1181" s="41"/>
    </row>
    <row r="1182">
      <c r="A1182" s="97"/>
      <c r="C1182" s="107"/>
      <c r="E1182" s="97"/>
      <c r="I1182" s="132"/>
      <c r="K1182" s="107"/>
      <c r="P1182" s="103"/>
      <c r="Q1182" s="104"/>
      <c r="R1182" s="103"/>
      <c r="S1182" s="97"/>
      <c r="V1182" s="41"/>
    </row>
    <row r="1183">
      <c r="A1183" s="97"/>
      <c r="C1183" s="107"/>
      <c r="E1183" s="97"/>
      <c r="I1183" s="132"/>
      <c r="K1183" s="107"/>
      <c r="P1183" s="103"/>
      <c r="Q1183" s="104"/>
      <c r="R1183" s="103"/>
      <c r="S1183" s="97"/>
      <c r="V1183" s="41"/>
    </row>
    <row r="1184">
      <c r="A1184" s="97"/>
      <c r="C1184" s="107"/>
      <c r="E1184" s="97"/>
      <c r="I1184" s="132"/>
      <c r="K1184" s="107"/>
      <c r="P1184" s="103"/>
      <c r="Q1184" s="104"/>
      <c r="R1184" s="103"/>
      <c r="S1184" s="97"/>
      <c r="V1184" s="41"/>
    </row>
    <row r="1185">
      <c r="A1185" s="97"/>
      <c r="C1185" s="107"/>
      <c r="E1185" s="97"/>
      <c r="I1185" s="132"/>
      <c r="K1185" s="107"/>
      <c r="P1185" s="103"/>
      <c r="Q1185" s="104"/>
      <c r="R1185" s="103"/>
      <c r="S1185" s="97"/>
      <c r="V1185" s="41"/>
    </row>
    <row r="1186">
      <c r="A1186" s="97"/>
      <c r="C1186" s="107"/>
      <c r="E1186" s="97"/>
      <c r="I1186" s="132"/>
      <c r="K1186" s="107"/>
      <c r="P1186" s="103"/>
      <c r="Q1186" s="104"/>
      <c r="R1186" s="103"/>
      <c r="S1186" s="97"/>
      <c r="V1186" s="41"/>
    </row>
    <row r="1187">
      <c r="A1187" s="97"/>
      <c r="C1187" s="107"/>
      <c r="E1187" s="97"/>
      <c r="I1187" s="132"/>
      <c r="K1187" s="107"/>
      <c r="P1187" s="103"/>
      <c r="Q1187" s="104"/>
      <c r="R1187" s="103"/>
      <c r="S1187" s="97"/>
      <c r="V1187" s="41"/>
    </row>
    <row r="1188">
      <c r="A1188" s="97"/>
      <c r="C1188" s="107"/>
      <c r="E1188" s="97"/>
      <c r="I1188" s="132"/>
      <c r="K1188" s="107"/>
      <c r="P1188" s="103"/>
      <c r="Q1188" s="104"/>
      <c r="R1188" s="103"/>
      <c r="S1188" s="97"/>
      <c r="V1188" s="41"/>
    </row>
    <row r="1189">
      <c r="A1189" s="97"/>
      <c r="C1189" s="107"/>
      <c r="E1189" s="97"/>
      <c r="I1189" s="132"/>
      <c r="K1189" s="107"/>
      <c r="P1189" s="103"/>
      <c r="Q1189" s="104"/>
      <c r="R1189" s="103"/>
      <c r="S1189" s="97"/>
      <c r="V1189" s="41"/>
    </row>
    <row r="1190">
      <c r="A1190" s="97"/>
      <c r="C1190" s="107"/>
      <c r="E1190" s="97"/>
      <c r="I1190" s="132"/>
      <c r="K1190" s="107"/>
      <c r="P1190" s="103"/>
      <c r="Q1190" s="104"/>
      <c r="R1190" s="103"/>
      <c r="S1190" s="97"/>
      <c r="V1190" s="41"/>
    </row>
    <row r="1191">
      <c r="A1191" s="97"/>
      <c r="C1191" s="107"/>
      <c r="E1191" s="97"/>
      <c r="I1191" s="132"/>
      <c r="K1191" s="107"/>
      <c r="P1191" s="103"/>
      <c r="Q1191" s="104"/>
      <c r="R1191" s="103"/>
      <c r="S1191" s="97"/>
      <c r="V1191" s="41"/>
    </row>
    <row r="1192">
      <c r="A1192" s="97"/>
      <c r="C1192" s="107"/>
      <c r="E1192" s="97"/>
      <c r="I1192" s="132"/>
      <c r="K1192" s="107"/>
      <c r="P1192" s="103"/>
      <c r="Q1192" s="104"/>
      <c r="R1192" s="103"/>
      <c r="S1192" s="97"/>
      <c r="V1192" s="41"/>
    </row>
    <row r="1193">
      <c r="A1193" s="97"/>
      <c r="C1193" s="107"/>
      <c r="E1193" s="97"/>
      <c r="I1193" s="132"/>
      <c r="K1193" s="107"/>
      <c r="P1193" s="103"/>
      <c r="Q1193" s="104"/>
      <c r="R1193" s="103"/>
      <c r="S1193" s="97"/>
      <c r="V1193" s="41"/>
    </row>
    <row r="1194">
      <c r="A1194" s="97"/>
      <c r="C1194" s="107"/>
      <c r="E1194" s="97"/>
      <c r="I1194" s="132"/>
      <c r="K1194" s="107"/>
      <c r="P1194" s="103"/>
      <c r="Q1194" s="104"/>
      <c r="R1194" s="103"/>
      <c r="S1194" s="97"/>
      <c r="V1194" s="41"/>
    </row>
    <row r="1195">
      <c r="A1195" s="97"/>
      <c r="C1195" s="107"/>
      <c r="E1195" s="97"/>
      <c r="I1195" s="132"/>
      <c r="K1195" s="107"/>
      <c r="P1195" s="103"/>
      <c r="Q1195" s="104"/>
      <c r="R1195" s="103"/>
      <c r="S1195" s="97"/>
      <c r="V1195" s="41"/>
    </row>
    <row r="1196">
      <c r="A1196" s="97"/>
      <c r="C1196" s="107"/>
      <c r="E1196" s="97"/>
      <c r="I1196" s="132"/>
      <c r="K1196" s="107"/>
      <c r="P1196" s="103"/>
      <c r="Q1196" s="104"/>
      <c r="R1196" s="103"/>
      <c r="S1196" s="97"/>
      <c r="V1196" s="41"/>
    </row>
    <row r="1197">
      <c r="A1197" s="97"/>
      <c r="C1197" s="107"/>
      <c r="E1197" s="97"/>
      <c r="I1197" s="132"/>
      <c r="K1197" s="107"/>
      <c r="P1197" s="103"/>
      <c r="Q1197" s="104"/>
      <c r="R1197" s="103"/>
      <c r="S1197" s="97"/>
      <c r="V1197" s="41"/>
    </row>
    <row r="1198">
      <c r="A1198" s="97"/>
      <c r="C1198" s="107"/>
      <c r="E1198" s="97"/>
      <c r="I1198" s="132"/>
      <c r="K1198" s="107"/>
      <c r="P1198" s="103"/>
      <c r="Q1198" s="104"/>
      <c r="R1198" s="103"/>
      <c r="S1198" s="97"/>
      <c r="V1198" s="41"/>
    </row>
    <row r="1199">
      <c r="A1199" s="97"/>
      <c r="C1199" s="107"/>
      <c r="E1199" s="97"/>
      <c r="I1199" s="132"/>
      <c r="K1199" s="107"/>
      <c r="P1199" s="103"/>
      <c r="Q1199" s="104"/>
      <c r="R1199" s="103"/>
      <c r="S1199" s="97"/>
      <c r="V1199" s="41"/>
    </row>
    <row r="1200">
      <c r="A1200" s="97"/>
      <c r="C1200" s="107"/>
      <c r="E1200" s="97"/>
      <c r="I1200" s="132"/>
      <c r="K1200" s="107"/>
      <c r="P1200" s="103"/>
      <c r="Q1200" s="104"/>
      <c r="R1200" s="103"/>
      <c r="S1200" s="97"/>
      <c r="V1200" s="41"/>
    </row>
    <row r="1201">
      <c r="A1201" s="97"/>
      <c r="C1201" s="107"/>
      <c r="E1201" s="97"/>
      <c r="I1201" s="132"/>
      <c r="K1201" s="107"/>
      <c r="P1201" s="103"/>
      <c r="Q1201" s="104"/>
      <c r="R1201" s="103"/>
      <c r="S1201" s="97"/>
      <c r="V1201" s="41"/>
    </row>
    <row r="1202">
      <c r="A1202" s="97"/>
      <c r="C1202" s="107"/>
      <c r="E1202" s="97"/>
      <c r="I1202" s="132"/>
      <c r="K1202" s="107"/>
      <c r="P1202" s="103"/>
      <c r="Q1202" s="104"/>
      <c r="R1202" s="103"/>
      <c r="S1202" s="97"/>
      <c r="V1202" s="41"/>
    </row>
    <row r="1203">
      <c r="A1203" s="97"/>
      <c r="C1203" s="107"/>
      <c r="E1203" s="97"/>
      <c r="I1203" s="132"/>
      <c r="K1203" s="107"/>
      <c r="P1203" s="103"/>
      <c r="Q1203" s="104"/>
      <c r="R1203" s="103"/>
      <c r="S1203" s="97"/>
      <c r="V1203" s="41"/>
    </row>
    <row r="1204">
      <c r="A1204" s="97"/>
      <c r="C1204" s="107"/>
      <c r="E1204" s="97"/>
      <c r="I1204" s="132"/>
      <c r="K1204" s="107"/>
      <c r="P1204" s="103"/>
      <c r="Q1204" s="104"/>
      <c r="R1204" s="103"/>
      <c r="S1204" s="97"/>
      <c r="V1204" s="41"/>
    </row>
    <row r="1205">
      <c r="A1205" s="97"/>
      <c r="C1205" s="107"/>
      <c r="E1205" s="97"/>
      <c r="I1205" s="132"/>
      <c r="K1205" s="107"/>
      <c r="P1205" s="103"/>
      <c r="Q1205" s="104"/>
      <c r="R1205" s="103"/>
      <c r="S1205" s="97"/>
      <c r="V1205" s="41"/>
    </row>
    <row r="1206">
      <c r="A1206" s="97"/>
      <c r="C1206" s="107"/>
      <c r="E1206" s="97"/>
      <c r="I1206" s="132"/>
      <c r="K1206" s="107"/>
      <c r="P1206" s="103"/>
      <c r="Q1206" s="104"/>
      <c r="R1206" s="103"/>
      <c r="S1206" s="97"/>
      <c r="V1206" s="41"/>
    </row>
    <row r="1207">
      <c r="A1207" s="97"/>
      <c r="C1207" s="107"/>
      <c r="E1207" s="97"/>
      <c r="I1207" s="132"/>
      <c r="K1207" s="107"/>
      <c r="P1207" s="103"/>
      <c r="Q1207" s="104"/>
      <c r="R1207" s="103"/>
      <c r="S1207" s="97"/>
      <c r="V1207" s="41"/>
    </row>
    <row r="1208">
      <c r="A1208" s="97"/>
      <c r="C1208" s="107"/>
      <c r="E1208" s="97"/>
      <c r="I1208" s="132"/>
      <c r="K1208" s="107"/>
      <c r="P1208" s="103"/>
      <c r="Q1208" s="104"/>
      <c r="R1208" s="103"/>
      <c r="S1208" s="97"/>
      <c r="V1208" s="41"/>
    </row>
    <row r="1209">
      <c r="A1209" s="97"/>
      <c r="C1209" s="107"/>
      <c r="E1209" s="97"/>
      <c r="I1209" s="132"/>
      <c r="K1209" s="107"/>
      <c r="P1209" s="103"/>
      <c r="Q1209" s="104"/>
      <c r="R1209" s="103"/>
      <c r="S1209" s="97"/>
      <c r="V1209" s="41"/>
    </row>
    <row r="1210">
      <c r="A1210" s="97"/>
      <c r="C1210" s="107"/>
      <c r="E1210" s="97"/>
      <c r="I1210" s="132"/>
      <c r="K1210" s="107"/>
      <c r="P1210" s="103"/>
      <c r="Q1210" s="104"/>
      <c r="R1210" s="103"/>
      <c r="S1210" s="97"/>
      <c r="V1210" s="41"/>
    </row>
    <row r="1211">
      <c r="A1211" s="97"/>
      <c r="C1211" s="107"/>
      <c r="E1211" s="97"/>
      <c r="I1211" s="132"/>
      <c r="K1211" s="107"/>
      <c r="P1211" s="103"/>
      <c r="Q1211" s="104"/>
      <c r="R1211" s="103"/>
      <c r="S1211" s="97"/>
      <c r="V1211" s="41"/>
    </row>
    <row r="1212">
      <c r="A1212" s="97"/>
      <c r="C1212" s="107"/>
      <c r="E1212" s="97"/>
      <c r="I1212" s="132"/>
      <c r="K1212" s="107"/>
      <c r="P1212" s="103"/>
      <c r="Q1212" s="104"/>
      <c r="R1212" s="103"/>
      <c r="S1212" s="97"/>
      <c r="V1212" s="41"/>
    </row>
    <row r="1213">
      <c r="A1213" s="97"/>
      <c r="C1213" s="107"/>
      <c r="E1213" s="97"/>
      <c r="I1213" s="132"/>
      <c r="K1213" s="107"/>
      <c r="P1213" s="103"/>
      <c r="Q1213" s="104"/>
      <c r="R1213" s="103"/>
      <c r="S1213" s="97"/>
      <c r="V1213" s="41"/>
    </row>
    <row r="1214">
      <c r="A1214" s="97"/>
      <c r="C1214" s="107"/>
      <c r="E1214" s="97"/>
      <c r="I1214" s="132"/>
      <c r="K1214" s="107"/>
      <c r="P1214" s="103"/>
      <c r="Q1214" s="104"/>
      <c r="R1214" s="103"/>
      <c r="S1214" s="97"/>
      <c r="V1214" s="41"/>
    </row>
    <row r="1215">
      <c r="A1215" s="97"/>
      <c r="C1215" s="107"/>
      <c r="E1215" s="97"/>
      <c r="I1215" s="132"/>
      <c r="K1215" s="107"/>
      <c r="P1215" s="103"/>
      <c r="Q1215" s="104"/>
      <c r="R1215" s="103"/>
      <c r="S1215" s="97"/>
      <c r="V1215" s="41"/>
    </row>
    <row r="1216">
      <c r="A1216" s="97"/>
      <c r="C1216" s="107"/>
      <c r="E1216" s="97"/>
      <c r="I1216" s="132"/>
      <c r="K1216" s="107"/>
      <c r="P1216" s="103"/>
      <c r="Q1216" s="104"/>
      <c r="R1216" s="103"/>
      <c r="S1216" s="97"/>
      <c r="V1216" s="41"/>
    </row>
    <row r="1217">
      <c r="A1217" s="97"/>
      <c r="C1217" s="107"/>
      <c r="E1217" s="97"/>
      <c r="I1217" s="132"/>
      <c r="K1217" s="107"/>
      <c r="P1217" s="103"/>
      <c r="Q1217" s="104"/>
      <c r="R1217" s="103"/>
      <c r="S1217" s="97"/>
      <c r="V1217" s="41"/>
    </row>
    <row r="1218">
      <c r="A1218" s="97"/>
      <c r="C1218" s="107"/>
      <c r="E1218" s="97"/>
      <c r="I1218" s="132"/>
      <c r="K1218" s="107"/>
      <c r="P1218" s="103"/>
      <c r="Q1218" s="104"/>
      <c r="R1218" s="103"/>
      <c r="S1218" s="97"/>
      <c r="V1218" s="41"/>
    </row>
    <row r="1219">
      <c r="A1219" s="97"/>
      <c r="C1219" s="107"/>
      <c r="E1219" s="97"/>
      <c r="I1219" s="132"/>
      <c r="K1219" s="107"/>
      <c r="P1219" s="103"/>
      <c r="Q1219" s="104"/>
      <c r="R1219" s="103"/>
      <c r="S1219" s="97"/>
      <c r="V1219" s="41"/>
    </row>
    <row r="1220">
      <c r="A1220" s="97"/>
      <c r="C1220" s="107"/>
      <c r="E1220" s="97"/>
      <c r="I1220" s="132"/>
      <c r="K1220" s="107"/>
      <c r="P1220" s="103"/>
      <c r="Q1220" s="104"/>
      <c r="R1220" s="103"/>
      <c r="S1220" s="97"/>
      <c r="V1220" s="41"/>
    </row>
    <row r="1221">
      <c r="A1221" s="97"/>
      <c r="C1221" s="107"/>
      <c r="E1221" s="97"/>
      <c r="I1221" s="132"/>
      <c r="K1221" s="107"/>
      <c r="P1221" s="103"/>
      <c r="Q1221" s="104"/>
      <c r="R1221" s="103"/>
      <c r="S1221" s="97"/>
      <c r="V1221" s="41"/>
    </row>
    <row r="1222">
      <c r="A1222" s="97"/>
      <c r="C1222" s="107"/>
      <c r="E1222" s="97"/>
      <c r="I1222" s="132"/>
      <c r="K1222" s="107"/>
      <c r="P1222" s="103"/>
      <c r="Q1222" s="104"/>
      <c r="R1222" s="103"/>
      <c r="S1222" s="97"/>
      <c r="V1222" s="41"/>
    </row>
    <row r="1223">
      <c r="A1223" s="97"/>
      <c r="C1223" s="107"/>
      <c r="E1223" s="97"/>
      <c r="I1223" s="132"/>
      <c r="K1223" s="107"/>
      <c r="P1223" s="103"/>
      <c r="Q1223" s="104"/>
      <c r="R1223" s="103"/>
      <c r="S1223" s="97"/>
      <c r="V1223" s="41"/>
    </row>
    <row r="1224">
      <c r="A1224" s="97"/>
      <c r="C1224" s="107"/>
      <c r="E1224" s="97"/>
      <c r="I1224" s="132"/>
      <c r="K1224" s="107"/>
      <c r="P1224" s="103"/>
      <c r="Q1224" s="104"/>
      <c r="R1224" s="103"/>
      <c r="S1224" s="97"/>
      <c r="V1224" s="41"/>
    </row>
    <row r="1225">
      <c r="A1225" s="97"/>
      <c r="C1225" s="107"/>
      <c r="E1225" s="97"/>
      <c r="I1225" s="132"/>
      <c r="K1225" s="107"/>
      <c r="P1225" s="103"/>
      <c r="Q1225" s="104"/>
      <c r="R1225" s="103"/>
      <c r="S1225" s="97"/>
      <c r="V1225" s="41"/>
    </row>
    <row r="1226">
      <c r="A1226" s="97"/>
      <c r="C1226" s="107"/>
      <c r="E1226" s="97"/>
      <c r="I1226" s="132"/>
      <c r="K1226" s="107"/>
      <c r="P1226" s="103"/>
      <c r="Q1226" s="104"/>
      <c r="R1226" s="103"/>
      <c r="S1226" s="97"/>
      <c r="V1226" s="41"/>
    </row>
    <row r="1227">
      <c r="A1227" s="97"/>
      <c r="C1227" s="107"/>
      <c r="E1227" s="97"/>
      <c r="I1227" s="132"/>
      <c r="K1227" s="107"/>
      <c r="P1227" s="103"/>
      <c r="Q1227" s="104"/>
      <c r="R1227" s="103"/>
      <c r="S1227" s="97"/>
      <c r="V1227" s="41"/>
    </row>
    <row r="1228">
      <c r="A1228" s="97"/>
      <c r="C1228" s="107"/>
      <c r="E1228" s="97"/>
      <c r="I1228" s="132"/>
      <c r="K1228" s="107"/>
      <c r="P1228" s="103"/>
      <c r="Q1228" s="104"/>
      <c r="R1228" s="103"/>
      <c r="S1228" s="97"/>
      <c r="V1228" s="41"/>
    </row>
    <row r="1229">
      <c r="A1229" s="97"/>
      <c r="C1229" s="107"/>
      <c r="E1229" s="97"/>
      <c r="I1229" s="132"/>
      <c r="K1229" s="107"/>
      <c r="P1229" s="103"/>
      <c r="Q1229" s="104"/>
      <c r="R1229" s="103"/>
      <c r="S1229" s="97"/>
      <c r="V1229" s="41"/>
    </row>
    <row r="1230">
      <c r="A1230" s="97"/>
      <c r="C1230" s="107"/>
      <c r="E1230" s="97"/>
      <c r="I1230" s="132"/>
      <c r="K1230" s="107"/>
      <c r="P1230" s="103"/>
      <c r="Q1230" s="104"/>
      <c r="R1230" s="103"/>
      <c r="S1230" s="97"/>
      <c r="V1230" s="41"/>
    </row>
    <row r="1231">
      <c r="A1231" s="97"/>
      <c r="C1231" s="107"/>
      <c r="E1231" s="97"/>
      <c r="I1231" s="132"/>
      <c r="K1231" s="107"/>
      <c r="P1231" s="103"/>
      <c r="Q1231" s="104"/>
      <c r="R1231" s="103"/>
      <c r="S1231" s="97"/>
      <c r="V1231" s="41"/>
    </row>
    <row r="1232">
      <c r="A1232" s="97"/>
      <c r="C1232" s="107"/>
      <c r="E1232" s="97"/>
      <c r="I1232" s="132"/>
      <c r="K1232" s="107"/>
      <c r="P1232" s="103"/>
      <c r="Q1232" s="104"/>
      <c r="R1232" s="103"/>
      <c r="S1232" s="97"/>
      <c r="V1232" s="41"/>
    </row>
    <row r="1233">
      <c r="A1233" s="97"/>
      <c r="C1233" s="107"/>
      <c r="E1233" s="97"/>
      <c r="I1233" s="132"/>
      <c r="K1233" s="107"/>
      <c r="P1233" s="103"/>
      <c r="Q1233" s="104"/>
      <c r="R1233" s="103"/>
      <c r="S1233" s="97"/>
      <c r="V1233" s="41"/>
    </row>
    <row r="1234">
      <c r="A1234" s="97"/>
      <c r="C1234" s="107"/>
      <c r="E1234" s="97"/>
      <c r="I1234" s="132"/>
      <c r="K1234" s="107"/>
      <c r="P1234" s="103"/>
      <c r="Q1234" s="104"/>
      <c r="R1234" s="103"/>
      <c r="S1234" s="97"/>
      <c r="V1234" s="41"/>
    </row>
    <row r="1235">
      <c r="A1235" s="97"/>
      <c r="C1235" s="107"/>
      <c r="E1235" s="97"/>
      <c r="I1235" s="132"/>
      <c r="K1235" s="107"/>
      <c r="P1235" s="103"/>
      <c r="Q1235" s="104"/>
      <c r="R1235" s="103"/>
      <c r="S1235" s="97"/>
      <c r="V1235" s="41"/>
    </row>
    <row r="1236">
      <c r="A1236" s="97"/>
      <c r="C1236" s="107"/>
      <c r="E1236" s="97"/>
      <c r="I1236" s="132"/>
      <c r="K1236" s="107"/>
      <c r="P1236" s="103"/>
      <c r="Q1236" s="104"/>
      <c r="R1236" s="103"/>
      <c r="S1236" s="97"/>
      <c r="V1236" s="41"/>
    </row>
    <row r="1237">
      <c r="A1237" s="97"/>
      <c r="C1237" s="107"/>
      <c r="E1237" s="97"/>
      <c r="I1237" s="132"/>
      <c r="K1237" s="107"/>
      <c r="P1237" s="103"/>
      <c r="Q1237" s="104"/>
      <c r="R1237" s="103"/>
      <c r="S1237" s="97"/>
      <c r="V1237" s="41"/>
    </row>
    <row r="1238">
      <c r="A1238" s="97"/>
      <c r="C1238" s="107"/>
      <c r="E1238" s="97"/>
      <c r="I1238" s="132"/>
      <c r="K1238" s="107"/>
      <c r="P1238" s="103"/>
      <c r="Q1238" s="104"/>
      <c r="R1238" s="103"/>
      <c r="S1238" s="97"/>
      <c r="V1238" s="41"/>
    </row>
    <row r="1239">
      <c r="A1239" s="97"/>
      <c r="C1239" s="107"/>
      <c r="E1239" s="97"/>
      <c r="I1239" s="132"/>
      <c r="K1239" s="107"/>
      <c r="P1239" s="103"/>
      <c r="Q1239" s="104"/>
      <c r="R1239" s="103"/>
      <c r="S1239" s="97"/>
      <c r="V1239" s="41"/>
    </row>
    <row r="1240">
      <c r="A1240" s="97"/>
      <c r="C1240" s="107"/>
      <c r="E1240" s="97"/>
      <c r="I1240" s="132"/>
      <c r="K1240" s="107"/>
      <c r="P1240" s="103"/>
      <c r="Q1240" s="104"/>
      <c r="R1240" s="103"/>
      <c r="S1240" s="97"/>
      <c r="V1240" s="41"/>
    </row>
    <row r="1241">
      <c r="A1241" s="97"/>
      <c r="C1241" s="107"/>
      <c r="E1241" s="97"/>
      <c r="I1241" s="132"/>
      <c r="K1241" s="107"/>
      <c r="P1241" s="103"/>
      <c r="Q1241" s="104"/>
      <c r="R1241" s="103"/>
      <c r="S1241" s="97"/>
      <c r="V1241" s="41"/>
    </row>
    <row r="1242">
      <c r="A1242" s="97"/>
      <c r="C1242" s="107"/>
      <c r="E1242" s="97"/>
      <c r="I1242" s="132"/>
      <c r="K1242" s="107"/>
      <c r="P1242" s="103"/>
      <c r="Q1242" s="104"/>
      <c r="R1242" s="103"/>
      <c r="S1242" s="97"/>
      <c r="V1242" s="41"/>
    </row>
    <row r="1243">
      <c r="A1243" s="97"/>
      <c r="C1243" s="107"/>
      <c r="E1243" s="97"/>
      <c r="I1243" s="132"/>
      <c r="K1243" s="107"/>
      <c r="P1243" s="103"/>
      <c r="Q1243" s="104"/>
      <c r="R1243" s="103"/>
      <c r="S1243" s="97"/>
      <c r="V1243" s="41"/>
    </row>
    <row r="1244">
      <c r="A1244" s="97"/>
      <c r="C1244" s="107"/>
      <c r="E1244" s="97"/>
      <c r="I1244" s="132"/>
      <c r="K1244" s="107"/>
      <c r="P1244" s="103"/>
      <c r="Q1244" s="104"/>
      <c r="R1244" s="103"/>
      <c r="S1244" s="97"/>
      <c r="V1244" s="41"/>
    </row>
    <row r="1245">
      <c r="A1245" s="97"/>
      <c r="C1245" s="107"/>
      <c r="E1245" s="97"/>
      <c r="I1245" s="132"/>
      <c r="K1245" s="107"/>
      <c r="P1245" s="103"/>
      <c r="Q1245" s="104"/>
      <c r="R1245" s="103"/>
      <c r="S1245" s="97"/>
      <c r="V1245" s="41"/>
    </row>
    <row r="1246">
      <c r="A1246" s="97"/>
      <c r="C1246" s="107"/>
      <c r="E1246" s="97"/>
      <c r="I1246" s="132"/>
      <c r="K1246" s="107"/>
      <c r="P1246" s="103"/>
      <c r="Q1246" s="104"/>
      <c r="R1246" s="103"/>
      <c r="S1246" s="97"/>
      <c r="V1246" s="41"/>
    </row>
    <row r="1247">
      <c r="A1247" s="97"/>
      <c r="C1247" s="107"/>
      <c r="E1247" s="97"/>
      <c r="I1247" s="132"/>
      <c r="K1247" s="107"/>
      <c r="P1247" s="103"/>
      <c r="Q1247" s="104"/>
      <c r="R1247" s="103"/>
      <c r="S1247" s="97"/>
      <c r="V1247" s="41"/>
    </row>
    <row r="1248">
      <c r="A1248" s="97"/>
      <c r="C1248" s="107"/>
      <c r="E1248" s="97"/>
      <c r="I1248" s="132"/>
      <c r="K1248" s="107"/>
      <c r="P1248" s="103"/>
      <c r="Q1248" s="104"/>
      <c r="R1248" s="103"/>
      <c r="S1248" s="97"/>
      <c r="V1248" s="41"/>
    </row>
    <row r="1249">
      <c r="A1249" s="97"/>
      <c r="C1249" s="107"/>
      <c r="E1249" s="97"/>
      <c r="I1249" s="132"/>
      <c r="K1249" s="107"/>
      <c r="P1249" s="103"/>
      <c r="Q1249" s="104"/>
      <c r="R1249" s="103"/>
      <c r="S1249" s="97"/>
      <c r="V1249" s="41"/>
    </row>
    <row r="1250">
      <c r="A1250" s="97"/>
      <c r="C1250" s="107"/>
      <c r="E1250" s="97"/>
      <c r="I1250" s="132"/>
      <c r="K1250" s="107"/>
      <c r="P1250" s="103"/>
      <c r="Q1250" s="104"/>
      <c r="R1250" s="103"/>
      <c r="S1250" s="97"/>
      <c r="V1250" s="41"/>
    </row>
    <row r="1251">
      <c r="A1251" s="97"/>
      <c r="C1251" s="107"/>
      <c r="E1251" s="97"/>
      <c r="I1251" s="132"/>
      <c r="K1251" s="107"/>
      <c r="P1251" s="103"/>
      <c r="Q1251" s="104"/>
      <c r="R1251" s="103"/>
      <c r="S1251" s="97"/>
      <c r="V1251" s="41"/>
    </row>
    <row r="1252">
      <c r="A1252" s="97"/>
      <c r="C1252" s="107"/>
      <c r="E1252" s="97"/>
      <c r="I1252" s="132"/>
      <c r="K1252" s="107"/>
      <c r="P1252" s="103"/>
      <c r="Q1252" s="104"/>
      <c r="R1252" s="103"/>
      <c r="S1252" s="97"/>
      <c r="V1252" s="41"/>
    </row>
    <row r="1253">
      <c r="A1253" s="97"/>
      <c r="C1253" s="107"/>
      <c r="E1253" s="97"/>
      <c r="I1253" s="132"/>
      <c r="K1253" s="107"/>
      <c r="P1253" s="103"/>
      <c r="Q1253" s="104"/>
      <c r="R1253" s="103"/>
      <c r="S1253" s="97"/>
      <c r="V1253" s="41"/>
    </row>
    <row r="1254">
      <c r="A1254" s="97"/>
      <c r="C1254" s="107"/>
      <c r="E1254" s="97"/>
      <c r="I1254" s="132"/>
      <c r="K1254" s="107"/>
      <c r="P1254" s="103"/>
      <c r="Q1254" s="104"/>
      <c r="R1254" s="103"/>
      <c r="S1254" s="97"/>
      <c r="V1254" s="41"/>
    </row>
    <row r="1255">
      <c r="A1255" s="97"/>
      <c r="C1255" s="107"/>
      <c r="E1255" s="97"/>
      <c r="I1255" s="132"/>
      <c r="K1255" s="107"/>
      <c r="P1255" s="103"/>
      <c r="Q1255" s="104"/>
      <c r="R1255" s="103"/>
      <c r="S1255" s="97"/>
      <c r="V1255" s="41"/>
    </row>
    <row r="1256">
      <c r="A1256" s="97"/>
      <c r="C1256" s="107"/>
      <c r="E1256" s="97"/>
      <c r="I1256" s="132"/>
      <c r="K1256" s="107"/>
      <c r="P1256" s="103"/>
      <c r="Q1256" s="104"/>
      <c r="R1256" s="103"/>
      <c r="S1256" s="97"/>
      <c r="V1256" s="41"/>
    </row>
    <row r="1257">
      <c r="A1257" s="97"/>
      <c r="C1257" s="107"/>
      <c r="E1257" s="97"/>
      <c r="I1257" s="132"/>
      <c r="K1257" s="107"/>
      <c r="P1257" s="103"/>
      <c r="Q1257" s="104"/>
      <c r="R1257" s="103"/>
      <c r="S1257" s="97"/>
      <c r="V1257" s="41"/>
    </row>
    <row r="1258">
      <c r="A1258" s="97"/>
      <c r="C1258" s="107"/>
      <c r="E1258" s="97"/>
      <c r="I1258" s="132"/>
      <c r="K1258" s="107"/>
      <c r="P1258" s="103"/>
      <c r="Q1258" s="104"/>
      <c r="R1258" s="103"/>
      <c r="S1258" s="97"/>
      <c r="V1258" s="41"/>
    </row>
    <row r="1259">
      <c r="A1259" s="97"/>
      <c r="C1259" s="107"/>
      <c r="E1259" s="97"/>
      <c r="I1259" s="132"/>
      <c r="K1259" s="107"/>
      <c r="P1259" s="103"/>
      <c r="Q1259" s="104"/>
      <c r="R1259" s="103"/>
      <c r="S1259" s="97"/>
      <c r="V1259" s="41"/>
    </row>
    <row r="1260">
      <c r="A1260" s="97"/>
      <c r="C1260" s="107"/>
      <c r="E1260" s="97"/>
      <c r="I1260" s="132"/>
      <c r="K1260" s="107"/>
      <c r="P1260" s="103"/>
      <c r="Q1260" s="104"/>
      <c r="R1260" s="103"/>
      <c r="S1260" s="97"/>
      <c r="V1260" s="41"/>
    </row>
    <row r="1261">
      <c r="A1261" s="97"/>
      <c r="C1261" s="107"/>
      <c r="E1261" s="97"/>
      <c r="I1261" s="132"/>
      <c r="K1261" s="107"/>
      <c r="P1261" s="103"/>
      <c r="Q1261" s="104"/>
      <c r="R1261" s="103"/>
      <c r="S1261" s="97"/>
      <c r="V1261" s="41"/>
    </row>
    <row r="1262">
      <c r="A1262" s="97"/>
      <c r="C1262" s="107"/>
      <c r="E1262" s="97"/>
      <c r="I1262" s="132"/>
      <c r="K1262" s="107"/>
      <c r="P1262" s="103"/>
      <c r="Q1262" s="104"/>
      <c r="R1262" s="103"/>
      <c r="S1262" s="97"/>
      <c r="V1262" s="41"/>
    </row>
    <row r="1263">
      <c r="A1263" s="97"/>
      <c r="C1263" s="107"/>
      <c r="E1263" s="97"/>
      <c r="I1263" s="132"/>
      <c r="K1263" s="107"/>
      <c r="P1263" s="103"/>
      <c r="Q1263" s="104"/>
      <c r="R1263" s="103"/>
      <c r="S1263" s="97"/>
      <c r="V1263" s="41"/>
    </row>
    <row r="1264">
      <c r="A1264" s="97"/>
      <c r="C1264" s="107"/>
      <c r="E1264" s="97"/>
      <c r="I1264" s="132"/>
      <c r="K1264" s="107"/>
      <c r="P1264" s="103"/>
      <c r="Q1264" s="104"/>
      <c r="R1264" s="103"/>
      <c r="S1264" s="97"/>
      <c r="V1264" s="41"/>
    </row>
    <row r="1265">
      <c r="A1265" s="97"/>
      <c r="C1265" s="107"/>
      <c r="E1265" s="97"/>
      <c r="I1265" s="132"/>
      <c r="K1265" s="107"/>
      <c r="P1265" s="103"/>
      <c r="Q1265" s="104"/>
      <c r="R1265" s="103"/>
      <c r="S1265" s="97"/>
      <c r="V1265" s="41"/>
    </row>
    <row r="1266">
      <c r="A1266" s="97"/>
      <c r="C1266" s="107"/>
      <c r="E1266" s="97"/>
      <c r="I1266" s="132"/>
      <c r="K1266" s="107"/>
      <c r="P1266" s="103"/>
      <c r="Q1266" s="104"/>
      <c r="R1266" s="103"/>
      <c r="S1266" s="97"/>
      <c r="V1266" s="41"/>
    </row>
    <row r="1267">
      <c r="A1267" s="97"/>
      <c r="C1267" s="107"/>
      <c r="E1267" s="97"/>
      <c r="I1267" s="132"/>
      <c r="K1267" s="107"/>
      <c r="P1267" s="103"/>
      <c r="Q1267" s="104"/>
      <c r="R1267" s="103"/>
      <c r="S1267" s="97"/>
      <c r="V1267" s="41"/>
    </row>
    <row r="1268">
      <c r="A1268" s="97"/>
      <c r="C1268" s="107"/>
      <c r="E1268" s="97"/>
      <c r="I1268" s="132"/>
      <c r="K1268" s="107"/>
      <c r="P1268" s="103"/>
      <c r="Q1268" s="104"/>
      <c r="R1268" s="103"/>
      <c r="S1268" s="97"/>
      <c r="V1268" s="41"/>
    </row>
    <row r="1269">
      <c r="A1269" s="97"/>
      <c r="C1269" s="107"/>
      <c r="E1269" s="97"/>
      <c r="I1269" s="132"/>
      <c r="K1269" s="107"/>
      <c r="P1269" s="103"/>
      <c r="Q1269" s="104"/>
      <c r="R1269" s="103"/>
      <c r="S1269" s="97"/>
      <c r="V1269" s="41"/>
    </row>
    <row r="1270">
      <c r="A1270" s="97"/>
      <c r="C1270" s="107"/>
      <c r="E1270" s="97"/>
      <c r="I1270" s="132"/>
      <c r="K1270" s="107"/>
      <c r="P1270" s="103"/>
      <c r="Q1270" s="104"/>
      <c r="R1270" s="103"/>
      <c r="S1270" s="97"/>
      <c r="V1270" s="41"/>
    </row>
    <row r="1271">
      <c r="A1271" s="97"/>
      <c r="C1271" s="107"/>
      <c r="E1271" s="97"/>
      <c r="I1271" s="132"/>
      <c r="K1271" s="107"/>
      <c r="P1271" s="103"/>
      <c r="Q1271" s="104"/>
      <c r="R1271" s="103"/>
      <c r="S1271" s="97"/>
      <c r="V1271" s="41"/>
    </row>
    <row r="1272">
      <c r="A1272" s="97"/>
      <c r="C1272" s="107"/>
      <c r="E1272" s="97"/>
      <c r="I1272" s="132"/>
      <c r="K1272" s="107"/>
      <c r="P1272" s="103"/>
      <c r="Q1272" s="104"/>
      <c r="R1272" s="103"/>
      <c r="S1272" s="97"/>
      <c r="V1272" s="41"/>
    </row>
    <row r="1273">
      <c r="A1273" s="97"/>
      <c r="C1273" s="107"/>
      <c r="E1273" s="97"/>
      <c r="I1273" s="132"/>
      <c r="K1273" s="107"/>
      <c r="P1273" s="103"/>
      <c r="Q1273" s="104"/>
      <c r="R1273" s="103"/>
      <c r="S1273" s="97"/>
      <c r="V1273" s="41"/>
    </row>
    <row r="1274">
      <c r="A1274" s="97"/>
      <c r="C1274" s="107"/>
      <c r="E1274" s="97"/>
      <c r="I1274" s="132"/>
      <c r="K1274" s="107"/>
      <c r="P1274" s="103"/>
      <c r="Q1274" s="104"/>
      <c r="R1274" s="103"/>
      <c r="S1274" s="97"/>
      <c r="V1274" s="41"/>
    </row>
    <row r="1275">
      <c r="A1275" s="97"/>
      <c r="C1275" s="107"/>
      <c r="E1275" s="97"/>
      <c r="I1275" s="132"/>
      <c r="K1275" s="107"/>
      <c r="P1275" s="103"/>
      <c r="Q1275" s="104"/>
      <c r="R1275" s="103"/>
      <c r="S1275" s="97"/>
      <c r="V1275" s="41"/>
    </row>
    <row r="1276">
      <c r="A1276" s="97"/>
      <c r="C1276" s="107"/>
      <c r="E1276" s="97"/>
      <c r="I1276" s="132"/>
      <c r="K1276" s="107"/>
      <c r="P1276" s="103"/>
      <c r="Q1276" s="104"/>
      <c r="R1276" s="103"/>
      <c r="S1276" s="97"/>
      <c r="V1276" s="41"/>
    </row>
    <row r="1277">
      <c r="A1277" s="97"/>
      <c r="C1277" s="107"/>
      <c r="E1277" s="97"/>
      <c r="I1277" s="132"/>
      <c r="K1277" s="107"/>
      <c r="P1277" s="103"/>
      <c r="Q1277" s="104"/>
      <c r="R1277" s="103"/>
      <c r="S1277" s="97"/>
      <c r="V1277" s="41"/>
    </row>
    <row r="1278">
      <c r="A1278" s="97"/>
      <c r="C1278" s="107"/>
      <c r="E1278" s="97"/>
      <c r="I1278" s="132"/>
      <c r="K1278" s="107"/>
      <c r="P1278" s="103"/>
      <c r="Q1278" s="104"/>
      <c r="R1278" s="103"/>
      <c r="S1278" s="97"/>
      <c r="V1278" s="41"/>
    </row>
    <row r="1279">
      <c r="A1279" s="97"/>
      <c r="C1279" s="107"/>
      <c r="E1279" s="97"/>
      <c r="I1279" s="132"/>
      <c r="K1279" s="107"/>
      <c r="P1279" s="103"/>
      <c r="Q1279" s="104"/>
      <c r="R1279" s="103"/>
      <c r="S1279" s="97"/>
      <c r="V1279" s="41"/>
    </row>
    <row r="1280">
      <c r="A1280" s="97"/>
      <c r="C1280" s="107"/>
      <c r="E1280" s="97"/>
      <c r="I1280" s="132"/>
      <c r="K1280" s="107"/>
      <c r="P1280" s="103"/>
      <c r="Q1280" s="104"/>
      <c r="R1280" s="103"/>
      <c r="S1280" s="97"/>
      <c r="V1280" s="41"/>
    </row>
    <row r="1281">
      <c r="A1281" s="97"/>
      <c r="C1281" s="107"/>
      <c r="E1281" s="97"/>
      <c r="I1281" s="132"/>
      <c r="K1281" s="107"/>
      <c r="P1281" s="103"/>
      <c r="Q1281" s="104"/>
      <c r="R1281" s="103"/>
      <c r="S1281" s="97"/>
      <c r="V1281" s="41"/>
    </row>
    <row r="1282">
      <c r="A1282" s="97"/>
      <c r="C1282" s="107"/>
      <c r="E1282" s="97"/>
      <c r="I1282" s="132"/>
      <c r="K1282" s="107"/>
      <c r="P1282" s="103"/>
      <c r="Q1282" s="104"/>
      <c r="R1282" s="103"/>
      <c r="S1282" s="97"/>
      <c r="V1282" s="41"/>
    </row>
    <row r="1283">
      <c r="A1283" s="97"/>
      <c r="C1283" s="107"/>
      <c r="E1283" s="97"/>
      <c r="I1283" s="132"/>
      <c r="K1283" s="107"/>
      <c r="P1283" s="103"/>
      <c r="Q1283" s="104"/>
      <c r="R1283" s="103"/>
      <c r="S1283" s="97"/>
      <c r="V1283" s="41"/>
    </row>
    <row r="1284">
      <c r="A1284" s="97"/>
      <c r="C1284" s="107"/>
      <c r="E1284" s="97"/>
      <c r="I1284" s="132"/>
      <c r="K1284" s="107"/>
      <c r="P1284" s="103"/>
      <c r="Q1284" s="104"/>
      <c r="R1284" s="103"/>
      <c r="S1284" s="97"/>
      <c r="V1284" s="41"/>
    </row>
    <row r="1285">
      <c r="A1285" s="97"/>
      <c r="C1285" s="107"/>
      <c r="E1285" s="97"/>
      <c r="I1285" s="132"/>
      <c r="K1285" s="107"/>
      <c r="P1285" s="103"/>
      <c r="Q1285" s="104"/>
      <c r="R1285" s="103"/>
      <c r="S1285" s="97"/>
      <c r="V1285" s="41"/>
    </row>
    <row r="1286">
      <c r="A1286" s="97"/>
      <c r="C1286" s="107"/>
      <c r="E1286" s="97"/>
      <c r="I1286" s="132"/>
      <c r="K1286" s="107"/>
      <c r="P1286" s="103"/>
      <c r="Q1286" s="104"/>
      <c r="R1286" s="103"/>
      <c r="S1286" s="97"/>
      <c r="V1286" s="41"/>
    </row>
    <row r="1287">
      <c r="A1287" s="97"/>
      <c r="C1287" s="107"/>
      <c r="E1287" s="97"/>
      <c r="I1287" s="132"/>
      <c r="K1287" s="107"/>
      <c r="P1287" s="103"/>
      <c r="Q1287" s="104"/>
      <c r="R1287" s="103"/>
      <c r="S1287" s="97"/>
      <c r="V1287" s="41"/>
    </row>
    <row r="1288">
      <c r="A1288" s="97"/>
      <c r="C1288" s="107"/>
      <c r="E1288" s="97"/>
      <c r="I1288" s="132"/>
      <c r="K1288" s="107"/>
      <c r="P1288" s="103"/>
      <c r="Q1288" s="104"/>
      <c r="R1288" s="103"/>
      <c r="S1288" s="97"/>
      <c r="V1288" s="41"/>
    </row>
    <row r="1289">
      <c r="A1289" s="97"/>
      <c r="C1289" s="107"/>
      <c r="E1289" s="97"/>
      <c r="I1289" s="132"/>
      <c r="K1289" s="107"/>
      <c r="P1289" s="103"/>
      <c r="Q1289" s="104"/>
      <c r="R1289" s="103"/>
      <c r="S1289" s="97"/>
      <c r="V1289" s="41"/>
    </row>
    <row r="1290">
      <c r="A1290" s="97"/>
      <c r="C1290" s="107"/>
      <c r="E1290" s="97"/>
      <c r="I1290" s="132"/>
      <c r="K1290" s="107"/>
      <c r="P1290" s="103"/>
      <c r="Q1290" s="104"/>
      <c r="R1290" s="103"/>
      <c r="S1290" s="97"/>
      <c r="V1290" s="41"/>
    </row>
    <row r="1291">
      <c r="A1291" s="97"/>
      <c r="C1291" s="107"/>
      <c r="E1291" s="97"/>
      <c r="I1291" s="132"/>
      <c r="K1291" s="107"/>
      <c r="P1291" s="103"/>
      <c r="Q1291" s="104"/>
      <c r="R1291" s="103"/>
      <c r="S1291" s="97"/>
      <c r="V1291" s="41"/>
    </row>
    <row r="1292">
      <c r="A1292" s="97"/>
      <c r="C1292" s="107"/>
      <c r="E1292" s="97"/>
      <c r="I1292" s="132"/>
      <c r="K1292" s="107"/>
      <c r="P1292" s="103"/>
      <c r="Q1292" s="104"/>
      <c r="R1292" s="103"/>
      <c r="S1292" s="97"/>
      <c r="V1292" s="41"/>
    </row>
    <row r="1293">
      <c r="A1293" s="97"/>
      <c r="C1293" s="107"/>
      <c r="E1293" s="97"/>
      <c r="I1293" s="132"/>
      <c r="K1293" s="107"/>
      <c r="P1293" s="103"/>
      <c r="Q1293" s="104"/>
      <c r="R1293" s="103"/>
      <c r="S1293" s="97"/>
      <c r="V1293" s="41"/>
    </row>
    <row r="1294">
      <c r="A1294" s="97"/>
      <c r="C1294" s="107"/>
      <c r="E1294" s="97"/>
      <c r="I1294" s="132"/>
      <c r="K1294" s="107"/>
      <c r="P1294" s="103"/>
      <c r="Q1294" s="104"/>
      <c r="R1294" s="103"/>
      <c r="S1294" s="97"/>
      <c r="V1294" s="41"/>
    </row>
    <row r="1295">
      <c r="A1295" s="97"/>
      <c r="C1295" s="107"/>
      <c r="E1295" s="97"/>
      <c r="I1295" s="132"/>
      <c r="K1295" s="107"/>
      <c r="P1295" s="103"/>
      <c r="Q1295" s="104"/>
      <c r="R1295" s="103"/>
      <c r="S1295" s="97"/>
      <c r="V1295" s="41"/>
    </row>
    <row r="1296">
      <c r="A1296" s="97"/>
      <c r="C1296" s="107"/>
      <c r="E1296" s="97"/>
      <c r="I1296" s="132"/>
      <c r="K1296" s="107"/>
      <c r="P1296" s="103"/>
      <c r="Q1296" s="104"/>
      <c r="R1296" s="103"/>
      <c r="S1296" s="97"/>
      <c r="V1296" s="41"/>
    </row>
    <row r="1297">
      <c r="A1297" s="97"/>
      <c r="C1297" s="107"/>
      <c r="E1297" s="97"/>
      <c r="I1297" s="132"/>
      <c r="K1297" s="107"/>
      <c r="P1297" s="103"/>
      <c r="Q1297" s="104"/>
      <c r="R1297" s="103"/>
      <c r="S1297" s="97"/>
      <c r="V1297" s="41"/>
    </row>
    <row r="1298">
      <c r="A1298" s="97"/>
      <c r="C1298" s="107"/>
      <c r="E1298" s="97"/>
      <c r="I1298" s="132"/>
      <c r="K1298" s="107"/>
      <c r="P1298" s="103"/>
      <c r="Q1298" s="104"/>
      <c r="R1298" s="103"/>
      <c r="S1298" s="97"/>
      <c r="V1298" s="41"/>
    </row>
    <row r="1299">
      <c r="A1299" s="97"/>
      <c r="C1299" s="107"/>
      <c r="E1299" s="97"/>
      <c r="I1299" s="132"/>
      <c r="K1299" s="107"/>
      <c r="P1299" s="103"/>
      <c r="Q1299" s="104"/>
      <c r="R1299" s="103"/>
      <c r="S1299" s="97"/>
      <c r="V1299" s="41"/>
    </row>
    <row r="1300">
      <c r="A1300" s="97"/>
      <c r="C1300" s="107"/>
      <c r="E1300" s="97"/>
      <c r="I1300" s="132"/>
      <c r="K1300" s="107"/>
      <c r="P1300" s="103"/>
      <c r="Q1300" s="104"/>
      <c r="R1300" s="103"/>
      <c r="S1300" s="97"/>
      <c r="V1300" s="41"/>
    </row>
    <row r="1301">
      <c r="A1301" s="97"/>
      <c r="C1301" s="107"/>
      <c r="E1301" s="97"/>
      <c r="I1301" s="132"/>
      <c r="K1301" s="107"/>
      <c r="P1301" s="103"/>
      <c r="Q1301" s="104"/>
      <c r="R1301" s="103"/>
      <c r="S1301" s="97"/>
      <c r="V1301" s="41"/>
    </row>
    <row r="1302">
      <c r="A1302" s="97"/>
      <c r="C1302" s="107"/>
      <c r="E1302" s="97"/>
      <c r="I1302" s="132"/>
      <c r="K1302" s="107"/>
      <c r="P1302" s="103"/>
      <c r="Q1302" s="104"/>
      <c r="R1302" s="103"/>
      <c r="S1302" s="97"/>
      <c r="V1302" s="41"/>
    </row>
    <row r="1303">
      <c r="A1303" s="97"/>
      <c r="C1303" s="107"/>
      <c r="E1303" s="97"/>
      <c r="I1303" s="132"/>
      <c r="K1303" s="107"/>
      <c r="P1303" s="103"/>
      <c r="Q1303" s="104"/>
      <c r="R1303" s="103"/>
      <c r="S1303" s="97"/>
      <c r="V1303" s="41"/>
    </row>
    <row r="1304">
      <c r="A1304" s="97"/>
      <c r="C1304" s="107"/>
      <c r="E1304" s="97"/>
      <c r="I1304" s="132"/>
      <c r="K1304" s="107"/>
      <c r="P1304" s="103"/>
      <c r="Q1304" s="104"/>
      <c r="R1304" s="103"/>
      <c r="S1304" s="97"/>
      <c r="V1304" s="41"/>
    </row>
    <row r="1305">
      <c r="A1305" s="97"/>
      <c r="C1305" s="107"/>
      <c r="E1305" s="97"/>
      <c r="I1305" s="132"/>
      <c r="K1305" s="107"/>
      <c r="P1305" s="103"/>
      <c r="Q1305" s="104"/>
      <c r="R1305" s="103"/>
      <c r="S1305" s="97"/>
      <c r="V1305" s="41"/>
    </row>
    <row r="1306">
      <c r="A1306" s="97"/>
      <c r="C1306" s="107"/>
      <c r="E1306" s="97"/>
      <c r="I1306" s="132"/>
      <c r="K1306" s="107"/>
      <c r="P1306" s="103"/>
      <c r="Q1306" s="104"/>
      <c r="R1306" s="103"/>
      <c r="S1306" s="97"/>
      <c r="V1306" s="41"/>
    </row>
    <row r="1307">
      <c r="A1307" s="97"/>
      <c r="C1307" s="107"/>
      <c r="E1307" s="97"/>
      <c r="I1307" s="132"/>
      <c r="K1307" s="107"/>
      <c r="P1307" s="103"/>
      <c r="Q1307" s="104"/>
      <c r="R1307" s="103"/>
      <c r="S1307" s="97"/>
      <c r="V1307" s="41"/>
    </row>
    <row r="1308">
      <c r="A1308" s="97"/>
      <c r="C1308" s="107"/>
      <c r="E1308" s="97"/>
      <c r="I1308" s="132"/>
      <c r="K1308" s="107"/>
      <c r="P1308" s="103"/>
      <c r="Q1308" s="104"/>
      <c r="R1308" s="103"/>
      <c r="S1308" s="97"/>
      <c r="V1308" s="41"/>
    </row>
    <row r="1309">
      <c r="A1309" s="97"/>
      <c r="C1309" s="107"/>
      <c r="E1309" s="97"/>
      <c r="I1309" s="132"/>
      <c r="K1309" s="107"/>
      <c r="P1309" s="103"/>
      <c r="Q1309" s="104"/>
      <c r="R1309" s="103"/>
      <c r="S1309" s="97"/>
      <c r="V1309" s="41"/>
    </row>
    <row r="1310">
      <c r="A1310" s="97"/>
      <c r="C1310" s="107"/>
      <c r="E1310" s="97"/>
      <c r="I1310" s="132"/>
      <c r="K1310" s="107"/>
      <c r="P1310" s="103"/>
      <c r="Q1310" s="104"/>
      <c r="R1310" s="103"/>
      <c r="S1310" s="97"/>
      <c r="V1310" s="41"/>
    </row>
    <row r="1311">
      <c r="A1311" s="97"/>
      <c r="C1311" s="107"/>
      <c r="E1311" s="97"/>
      <c r="I1311" s="132"/>
      <c r="K1311" s="107"/>
      <c r="P1311" s="103"/>
      <c r="Q1311" s="104"/>
      <c r="R1311" s="103"/>
      <c r="S1311" s="97"/>
      <c r="V1311" s="41"/>
    </row>
    <row r="1312">
      <c r="A1312" s="97"/>
      <c r="C1312" s="107"/>
      <c r="E1312" s="97"/>
      <c r="I1312" s="132"/>
      <c r="K1312" s="107"/>
      <c r="P1312" s="103"/>
      <c r="Q1312" s="104"/>
      <c r="R1312" s="103"/>
      <c r="S1312" s="97"/>
      <c r="V1312" s="41"/>
    </row>
    <row r="1313">
      <c r="A1313" s="97"/>
      <c r="C1313" s="107"/>
      <c r="E1313" s="97"/>
      <c r="I1313" s="132"/>
      <c r="K1313" s="107"/>
      <c r="P1313" s="103"/>
      <c r="Q1313" s="104"/>
      <c r="R1313" s="103"/>
      <c r="S1313" s="97"/>
      <c r="V1313" s="41"/>
    </row>
    <row r="1314">
      <c r="A1314" s="97"/>
      <c r="C1314" s="107"/>
      <c r="E1314" s="97"/>
      <c r="I1314" s="132"/>
      <c r="K1314" s="107"/>
      <c r="P1314" s="103"/>
      <c r="Q1314" s="104"/>
      <c r="R1314" s="103"/>
      <c r="S1314" s="97"/>
      <c r="V1314" s="41"/>
    </row>
    <row r="1315">
      <c r="A1315" s="97"/>
      <c r="C1315" s="107"/>
      <c r="E1315" s="97"/>
      <c r="I1315" s="132"/>
      <c r="K1315" s="107"/>
      <c r="P1315" s="103"/>
      <c r="Q1315" s="104"/>
      <c r="R1315" s="103"/>
      <c r="S1315" s="97"/>
      <c r="V1315" s="41"/>
    </row>
    <row r="1316">
      <c r="A1316" s="97"/>
      <c r="C1316" s="107"/>
      <c r="E1316" s="97"/>
      <c r="I1316" s="132"/>
      <c r="K1316" s="107"/>
      <c r="P1316" s="103"/>
      <c r="Q1316" s="104"/>
      <c r="R1316" s="103"/>
      <c r="S1316" s="97"/>
      <c r="V1316" s="41"/>
    </row>
    <row r="1317">
      <c r="A1317" s="97"/>
      <c r="C1317" s="107"/>
      <c r="E1317" s="97"/>
      <c r="I1317" s="132"/>
      <c r="K1317" s="107"/>
      <c r="P1317" s="103"/>
      <c r="Q1317" s="104"/>
      <c r="R1317" s="103"/>
      <c r="S1317" s="97"/>
      <c r="V1317" s="41"/>
    </row>
    <row r="1318">
      <c r="A1318" s="97"/>
      <c r="C1318" s="107"/>
      <c r="E1318" s="97"/>
      <c r="I1318" s="132"/>
      <c r="K1318" s="107"/>
      <c r="P1318" s="103"/>
      <c r="Q1318" s="104"/>
      <c r="R1318" s="103"/>
      <c r="S1318" s="97"/>
      <c r="V1318" s="41"/>
    </row>
    <row r="1319">
      <c r="A1319" s="97"/>
      <c r="C1319" s="107"/>
      <c r="E1319" s="97"/>
      <c r="I1319" s="132"/>
      <c r="K1319" s="107"/>
      <c r="P1319" s="103"/>
      <c r="Q1319" s="104"/>
      <c r="R1319" s="103"/>
      <c r="S1319" s="97"/>
      <c r="V1319" s="41"/>
    </row>
    <row r="1320">
      <c r="A1320" s="97"/>
      <c r="C1320" s="107"/>
      <c r="E1320" s="97"/>
      <c r="I1320" s="132"/>
      <c r="K1320" s="107"/>
      <c r="P1320" s="103"/>
      <c r="Q1320" s="104"/>
      <c r="R1320" s="103"/>
      <c r="S1320" s="97"/>
      <c r="V1320" s="41"/>
    </row>
    <row r="1321">
      <c r="A1321" s="97"/>
      <c r="C1321" s="107"/>
      <c r="E1321" s="97"/>
      <c r="I1321" s="132"/>
      <c r="K1321" s="107"/>
      <c r="P1321" s="103"/>
      <c r="Q1321" s="104"/>
      <c r="R1321" s="103"/>
      <c r="S1321" s="97"/>
      <c r="V1321" s="41"/>
    </row>
    <row r="1322">
      <c r="A1322" s="97"/>
      <c r="C1322" s="107"/>
      <c r="E1322" s="97"/>
      <c r="I1322" s="132"/>
      <c r="K1322" s="107"/>
      <c r="P1322" s="103"/>
      <c r="Q1322" s="104"/>
      <c r="R1322" s="103"/>
      <c r="S1322" s="97"/>
      <c r="V1322" s="41"/>
    </row>
    <row r="1323">
      <c r="A1323" s="97"/>
      <c r="C1323" s="107"/>
      <c r="E1323" s="97"/>
      <c r="I1323" s="132"/>
      <c r="K1323" s="107"/>
      <c r="P1323" s="103"/>
      <c r="Q1323" s="104"/>
      <c r="R1323" s="103"/>
      <c r="S1323" s="97"/>
      <c r="V1323" s="41"/>
    </row>
    <row r="1324">
      <c r="A1324" s="97"/>
      <c r="C1324" s="107"/>
      <c r="E1324" s="97"/>
      <c r="I1324" s="132"/>
      <c r="K1324" s="107"/>
      <c r="P1324" s="103"/>
      <c r="Q1324" s="104"/>
      <c r="R1324" s="103"/>
      <c r="S1324" s="97"/>
      <c r="V1324" s="41"/>
    </row>
    <row r="1325">
      <c r="A1325" s="97"/>
      <c r="C1325" s="107"/>
      <c r="E1325" s="97"/>
      <c r="I1325" s="132"/>
      <c r="K1325" s="107"/>
      <c r="P1325" s="103"/>
      <c r="Q1325" s="104"/>
      <c r="R1325" s="103"/>
      <c r="S1325" s="97"/>
      <c r="V1325" s="41"/>
    </row>
    <row r="1326">
      <c r="A1326" s="97"/>
      <c r="C1326" s="107"/>
      <c r="E1326" s="97"/>
      <c r="I1326" s="132"/>
      <c r="K1326" s="107"/>
      <c r="P1326" s="103"/>
      <c r="Q1326" s="104"/>
      <c r="R1326" s="103"/>
      <c r="S1326" s="97"/>
      <c r="V1326" s="41"/>
    </row>
    <row r="1327">
      <c r="A1327" s="97"/>
      <c r="C1327" s="107"/>
      <c r="E1327" s="97"/>
      <c r="I1327" s="132"/>
      <c r="K1327" s="107"/>
      <c r="P1327" s="103"/>
      <c r="Q1327" s="104"/>
      <c r="R1327" s="103"/>
      <c r="S1327" s="97"/>
      <c r="V1327" s="41"/>
    </row>
    <row r="1328">
      <c r="A1328" s="97"/>
      <c r="C1328" s="107"/>
      <c r="E1328" s="97"/>
      <c r="I1328" s="132"/>
      <c r="K1328" s="107"/>
      <c r="P1328" s="103"/>
      <c r="Q1328" s="104"/>
      <c r="R1328" s="103"/>
      <c r="S1328" s="97"/>
      <c r="V1328" s="41"/>
    </row>
    <row r="1329">
      <c r="A1329" s="97"/>
      <c r="C1329" s="107"/>
      <c r="E1329" s="97"/>
      <c r="I1329" s="132"/>
      <c r="K1329" s="107"/>
      <c r="P1329" s="103"/>
      <c r="Q1329" s="104"/>
      <c r="R1329" s="103"/>
      <c r="S1329" s="97"/>
      <c r="V1329" s="41"/>
    </row>
    <row r="1330">
      <c r="A1330" s="97"/>
      <c r="C1330" s="107"/>
      <c r="E1330" s="97"/>
      <c r="I1330" s="132"/>
      <c r="K1330" s="107"/>
      <c r="P1330" s="103"/>
      <c r="Q1330" s="104"/>
      <c r="R1330" s="103"/>
      <c r="S1330" s="97"/>
      <c r="V1330" s="41"/>
    </row>
    <row r="1331">
      <c r="A1331" s="97"/>
      <c r="C1331" s="107"/>
      <c r="E1331" s="97"/>
      <c r="I1331" s="132"/>
      <c r="K1331" s="107"/>
      <c r="P1331" s="103"/>
      <c r="Q1331" s="104"/>
      <c r="R1331" s="103"/>
      <c r="S1331" s="97"/>
      <c r="V1331" s="41"/>
    </row>
    <row r="1332">
      <c r="A1332" s="97"/>
      <c r="C1332" s="107"/>
      <c r="E1332" s="97"/>
      <c r="I1332" s="132"/>
      <c r="K1332" s="107"/>
      <c r="P1332" s="103"/>
      <c r="Q1332" s="104"/>
      <c r="R1332" s="103"/>
      <c r="S1332" s="97"/>
      <c r="V1332" s="41"/>
    </row>
    <row r="1333">
      <c r="A1333" s="97"/>
      <c r="C1333" s="107"/>
      <c r="E1333" s="97"/>
      <c r="I1333" s="132"/>
      <c r="K1333" s="107"/>
      <c r="P1333" s="103"/>
      <c r="Q1333" s="104"/>
      <c r="R1333" s="103"/>
      <c r="S1333" s="97"/>
      <c r="V1333" s="41"/>
    </row>
    <row r="1334">
      <c r="A1334" s="97"/>
      <c r="C1334" s="107"/>
      <c r="E1334" s="97"/>
      <c r="I1334" s="132"/>
      <c r="K1334" s="107"/>
      <c r="P1334" s="103"/>
      <c r="Q1334" s="104"/>
      <c r="R1334" s="103"/>
      <c r="S1334" s="97"/>
      <c r="V1334" s="41"/>
    </row>
    <row r="1335">
      <c r="A1335" s="97"/>
      <c r="C1335" s="107"/>
      <c r="E1335" s="97"/>
      <c r="I1335" s="132"/>
      <c r="K1335" s="107"/>
      <c r="P1335" s="103"/>
      <c r="Q1335" s="104"/>
      <c r="R1335" s="103"/>
      <c r="S1335" s="97"/>
      <c r="V1335" s="41"/>
    </row>
    <row r="1336">
      <c r="A1336" s="97"/>
      <c r="C1336" s="107"/>
      <c r="E1336" s="97"/>
      <c r="I1336" s="132"/>
      <c r="K1336" s="107"/>
      <c r="P1336" s="103"/>
      <c r="Q1336" s="104"/>
      <c r="R1336" s="103"/>
      <c r="S1336" s="97"/>
      <c r="V1336" s="41"/>
    </row>
    <row r="1337">
      <c r="A1337" s="97"/>
      <c r="C1337" s="107"/>
      <c r="E1337" s="97"/>
      <c r="I1337" s="132"/>
      <c r="K1337" s="107"/>
      <c r="P1337" s="103"/>
      <c r="Q1337" s="104"/>
      <c r="R1337" s="103"/>
      <c r="S1337" s="97"/>
      <c r="V1337" s="41"/>
    </row>
    <row r="1338">
      <c r="A1338" s="97"/>
      <c r="C1338" s="107"/>
      <c r="E1338" s="97"/>
      <c r="I1338" s="132"/>
      <c r="K1338" s="107"/>
      <c r="P1338" s="103"/>
      <c r="Q1338" s="104"/>
      <c r="R1338" s="103"/>
      <c r="S1338" s="97"/>
      <c r="V1338" s="41"/>
    </row>
    <row r="1339">
      <c r="A1339" s="97"/>
      <c r="C1339" s="107"/>
      <c r="E1339" s="97"/>
      <c r="I1339" s="132"/>
      <c r="K1339" s="107"/>
      <c r="P1339" s="103"/>
      <c r="Q1339" s="104"/>
      <c r="R1339" s="103"/>
      <c r="S1339" s="97"/>
      <c r="V1339" s="41"/>
    </row>
    <row r="1340">
      <c r="A1340" s="97"/>
      <c r="C1340" s="107"/>
      <c r="E1340" s="97"/>
      <c r="I1340" s="132"/>
      <c r="K1340" s="107"/>
      <c r="P1340" s="103"/>
      <c r="Q1340" s="104"/>
      <c r="R1340" s="103"/>
      <c r="S1340" s="97"/>
      <c r="V1340" s="41"/>
    </row>
    <row r="1341">
      <c r="A1341" s="97"/>
      <c r="C1341" s="107"/>
      <c r="E1341" s="97"/>
      <c r="I1341" s="132"/>
      <c r="K1341" s="107"/>
      <c r="P1341" s="103"/>
      <c r="Q1341" s="104"/>
      <c r="R1341" s="103"/>
      <c r="S1341" s="97"/>
      <c r="V1341" s="41"/>
    </row>
    <row r="1342">
      <c r="A1342" s="97"/>
      <c r="C1342" s="107"/>
      <c r="E1342" s="97"/>
      <c r="I1342" s="132"/>
      <c r="K1342" s="107"/>
      <c r="P1342" s="103"/>
      <c r="Q1342" s="104"/>
      <c r="R1342" s="103"/>
      <c r="S1342" s="97"/>
      <c r="V1342" s="41"/>
    </row>
    <row r="1343">
      <c r="A1343" s="97"/>
      <c r="C1343" s="107"/>
      <c r="E1343" s="97"/>
      <c r="I1343" s="132"/>
      <c r="K1343" s="107"/>
      <c r="P1343" s="103"/>
      <c r="Q1343" s="104"/>
      <c r="R1343" s="103"/>
      <c r="S1343" s="97"/>
      <c r="V1343" s="41"/>
    </row>
    <row r="1344">
      <c r="A1344" s="97"/>
      <c r="C1344" s="107"/>
      <c r="E1344" s="97"/>
      <c r="I1344" s="132"/>
      <c r="K1344" s="107"/>
      <c r="P1344" s="103"/>
      <c r="Q1344" s="104"/>
      <c r="R1344" s="103"/>
      <c r="S1344" s="97"/>
      <c r="V1344" s="41"/>
    </row>
    <row r="1345">
      <c r="A1345" s="97"/>
      <c r="C1345" s="107"/>
      <c r="E1345" s="97"/>
      <c r="I1345" s="132"/>
      <c r="K1345" s="107"/>
      <c r="P1345" s="103"/>
      <c r="Q1345" s="104"/>
      <c r="R1345" s="103"/>
      <c r="S1345" s="97"/>
      <c r="V1345" s="41"/>
    </row>
    <row r="1346">
      <c r="A1346" s="97"/>
      <c r="C1346" s="107"/>
      <c r="E1346" s="97"/>
      <c r="I1346" s="132"/>
      <c r="K1346" s="107"/>
      <c r="P1346" s="103"/>
      <c r="Q1346" s="104"/>
      <c r="R1346" s="103"/>
      <c r="S1346" s="97"/>
      <c r="V1346" s="41"/>
    </row>
    <row r="1347">
      <c r="A1347" s="97"/>
      <c r="C1347" s="107"/>
      <c r="E1347" s="97"/>
      <c r="I1347" s="132"/>
      <c r="K1347" s="107"/>
      <c r="P1347" s="103"/>
      <c r="Q1347" s="104"/>
      <c r="R1347" s="103"/>
      <c r="S1347" s="97"/>
      <c r="V1347" s="41"/>
    </row>
    <row r="1348">
      <c r="A1348" s="97"/>
      <c r="C1348" s="107"/>
      <c r="E1348" s="97"/>
      <c r="I1348" s="132"/>
      <c r="K1348" s="107"/>
      <c r="P1348" s="103"/>
      <c r="Q1348" s="104"/>
      <c r="R1348" s="103"/>
      <c r="S1348" s="97"/>
      <c r="V1348" s="41"/>
    </row>
    <row r="1349">
      <c r="A1349" s="97"/>
      <c r="C1349" s="107"/>
      <c r="E1349" s="97"/>
      <c r="I1349" s="132"/>
      <c r="K1349" s="107"/>
      <c r="P1349" s="103"/>
      <c r="Q1349" s="104"/>
      <c r="R1349" s="103"/>
      <c r="S1349" s="97"/>
      <c r="V1349" s="41"/>
    </row>
    <row r="1350">
      <c r="A1350" s="97"/>
      <c r="C1350" s="107"/>
      <c r="E1350" s="97"/>
      <c r="I1350" s="132"/>
      <c r="K1350" s="107"/>
      <c r="P1350" s="103"/>
      <c r="Q1350" s="104"/>
      <c r="R1350" s="103"/>
      <c r="S1350" s="97"/>
      <c r="V1350" s="41"/>
    </row>
    <row r="1351">
      <c r="A1351" s="97"/>
      <c r="C1351" s="107"/>
      <c r="E1351" s="97"/>
      <c r="I1351" s="132"/>
      <c r="K1351" s="107"/>
      <c r="P1351" s="103"/>
      <c r="Q1351" s="104"/>
      <c r="R1351" s="103"/>
      <c r="S1351" s="97"/>
      <c r="V1351" s="41"/>
    </row>
    <row r="1352">
      <c r="A1352" s="97"/>
      <c r="C1352" s="107"/>
      <c r="E1352" s="97"/>
      <c r="I1352" s="132"/>
      <c r="K1352" s="107"/>
      <c r="P1352" s="103"/>
      <c r="Q1352" s="104"/>
      <c r="R1352" s="103"/>
      <c r="S1352" s="97"/>
      <c r="V1352" s="41"/>
    </row>
    <row r="1353">
      <c r="A1353" s="97"/>
      <c r="C1353" s="107"/>
      <c r="E1353" s="97"/>
      <c r="I1353" s="132"/>
      <c r="K1353" s="107"/>
      <c r="P1353" s="103"/>
      <c r="Q1353" s="104"/>
      <c r="R1353" s="103"/>
      <c r="S1353" s="97"/>
      <c r="V1353" s="41"/>
    </row>
    <row r="1354">
      <c r="A1354" s="97"/>
      <c r="C1354" s="107"/>
      <c r="E1354" s="97"/>
      <c r="I1354" s="132"/>
      <c r="K1354" s="107"/>
      <c r="P1354" s="103"/>
      <c r="Q1354" s="104"/>
      <c r="R1354" s="103"/>
      <c r="S1354" s="97"/>
      <c r="V1354" s="41"/>
    </row>
    <row r="1355">
      <c r="A1355" s="97"/>
      <c r="C1355" s="107"/>
      <c r="E1355" s="97"/>
      <c r="I1355" s="132"/>
      <c r="K1355" s="107"/>
      <c r="P1355" s="103"/>
      <c r="Q1355" s="104"/>
      <c r="R1355" s="103"/>
      <c r="S1355" s="97"/>
      <c r="V1355" s="41"/>
    </row>
    <row r="1356">
      <c r="A1356" s="97"/>
      <c r="C1356" s="107"/>
      <c r="E1356" s="97"/>
      <c r="I1356" s="132"/>
      <c r="K1356" s="107"/>
      <c r="P1356" s="103"/>
      <c r="Q1356" s="104"/>
      <c r="R1356" s="103"/>
      <c r="S1356" s="97"/>
      <c r="V1356" s="41"/>
    </row>
    <row r="1357">
      <c r="A1357" s="97"/>
      <c r="C1357" s="107"/>
      <c r="E1357" s="97"/>
      <c r="I1357" s="132"/>
      <c r="K1357" s="107"/>
      <c r="P1357" s="103"/>
      <c r="Q1357" s="104"/>
      <c r="R1357" s="103"/>
      <c r="S1357" s="97"/>
      <c r="V1357" s="41"/>
    </row>
    <row r="1358">
      <c r="A1358" s="97"/>
      <c r="C1358" s="107"/>
      <c r="E1358" s="97"/>
      <c r="I1358" s="132"/>
      <c r="K1358" s="107"/>
      <c r="P1358" s="103"/>
      <c r="Q1358" s="104"/>
      <c r="R1358" s="103"/>
      <c r="S1358" s="97"/>
      <c r="V1358" s="41"/>
    </row>
    <row r="1359">
      <c r="A1359" s="97"/>
      <c r="C1359" s="107"/>
      <c r="E1359" s="97"/>
      <c r="I1359" s="132"/>
      <c r="K1359" s="107"/>
      <c r="P1359" s="103"/>
      <c r="Q1359" s="104"/>
      <c r="R1359" s="103"/>
      <c r="S1359" s="97"/>
      <c r="V1359" s="41"/>
    </row>
    <row r="1360">
      <c r="A1360" s="97"/>
      <c r="C1360" s="107"/>
      <c r="E1360" s="97"/>
      <c r="I1360" s="132"/>
      <c r="K1360" s="107"/>
      <c r="P1360" s="103"/>
      <c r="Q1360" s="104"/>
      <c r="R1360" s="103"/>
      <c r="S1360" s="97"/>
      <c r="V1360" s="41"/>
    </row>
    <row r="1361">
      <c r="A1361" s="97"/>
      <c r="C1361" s="107"/>
      <c r="E1361" s="97"/>
      <c r="I1361" s="132"/>
      <c r="K1361" s="107"/>
      <c r="P1361" s="103"/>
      <c r="Q1361" s="104"/>
      <c r="R1361" s="103"/>
      <c r="S1361" s="97"/>
      <c r="V1361" s="41"/>
    </row>
    <row r="1362">
      <c r="A1362" s="97"/>
      <c r="C1362" s="107"/>
      <c r="E1362" s="97"/>
      <c r="I1362" s="132"/>
      <c r="K1362" s="107"/>
      <c r="P1362" s="103"/>
      <c r="Q1362" s="104"/>
      <c r="R1362" s="103"/>
      <c r="S1362" s="97"/>
      <c r="V1362" s="41"/>
    </row>
    <row r="1363">
      <c r="A1363" s="97"/>
      <c r="C1363" s="107"/>
      <c r="E1363" s="97"/>
      <c r="I1363" s="132"/>
      <c r="K1363" s="107"/>
      <c r="P1363" s="103"/>
      <c r="Q1363" s="104"/>
      <c r="R1363" s="103"/>
      <c r="S1363" s="97"/>
      <c r="V1363" s="41"/>
    </row>
    <row r="1364">
      <c r="A1364" s="97"/>
      <c r="C1364" s="107"/>
      <c r="E1364" s="97"/>
      <c r="I1364" s="132"/>
      <c r="K1364" s="107"/>
      <c r="P1364" s="103"/>
      <c r="Q1364" s="104"/>
      <c r="R1364" s="103"/>
      <c r="S1364" s="97"/>
      <c r="V1364" s="41"/>
    </row>
    <row r="1365">
      <c r="A1365" s="97"/>
      <c r="C1365" s="107"/>
      <c r="E1365" s="97"/>
      <c r="I1365" s="132"/>
      <c r="K1365" s="107"/>
      <c r="P1365" s="103"/>
      <c r="Q1365" s="104"/>
      <c r="R1365" s="103"/>
      <c r="S1365" s="97"/>
      <c r="V1365" s="41"/>
    </row>
    <row r="1366">
      <c r="A1366" s="97"/>
      <c r="C1366" s="107"/>
      <c r="E1366" s="97"/>
      <c r="I1366" s="132"/>
      <c r="K1366" s="107"/>
      <c r="P1366" s="103"/>
      <c r="Q1366" s="104"/>
      <c r="R1366" s="103"/>
      <c r="S1366" s="97"/>
      <c r="V1366" s="41"/>
    </row>
    <row r="1367">
      <c r="A1367" s="97"/>
      <c r="C1367" s="107"/>
      <c r="E1367" s="97"/>
      <c r="I1367" s="132"/>
      <c r="K1367" s="107"/>
      <c r="P1367" s="103"/>
      <c r="Q1367" s="104"/>
      <c r="R1367" s="103"/>
      <c r="S1367" s="97"/>
      <c r="V1367" s="41"/>
    </row>
    <row r="1368">
      <c r="A1368" s="97"/>
      <c r="C1368" s="107"/>
      <c r="E1368" s="97"/>
      <c r="I1368" s="132"/>
      <c r="K1368" s="107"/>
      <c r="P1368" s="103"/>
      <c r="Q1368" s="104"/>
      <c r="R1368" s="103"/>
      <c r="S1368" s="97"/>
      <c r="V1368" s="41"/>
    </row>
    <row r="1369">
      <c r="A1369" s="97"/>
      <c r="C1369" s="107"/>
      <c r="E1369" s="97"/>
      <c r="I1369" s="132"/>
      <c r="K1369" s="107"/>
      <c r="P1369" s="103"/>
      <c r="Q1369" s="104"/>
      <c r="R1369" s="103"/>
      <c r="S1369" s="97"/>
      <c r="V1369" s="41"/>
    </row>
    <row r="1370">
      <c r="A1370" s="97"/>
      <c r="C1370" s="107"/>
      <c r="E1370" s="97"/>
      <c r="I1370" s="132"/>
      <c r="K1370" s="107"/>
      <c r="P1370" s="103"/>
      <c r="Q1370" s="104"/>
      <c r="R1370" s="103"/>
      <c r="S1370" s="97"/>
      <c r="V1370" s="41"/>
    </row>
    <row r="1371">
      <c r="A1371" s="97"/>
      <c r="C1371" s="107"/>
      <c r="E1371" s="97"/>
      <c r="I1371" s="132"/>
      <c r="K1371" s="107"/>
      <c r="P1371" s="103"/>
      <c r="Q1371" s="104"/>
      <c r="R1371" s="103"/>
      <c r="S1371" s="97"/>
      <c r="V1371" s="41"/>
    </row>
    <row r="1372">
      <c r="A1372" s="97"/>
      <c r="C1372" s="107"/>
      <c r="E1372" s="97"/>
      <c r="I1372" s="132"/>
      <c r="K1372" s="107"/>
      <c r="P1372" s="103"/>
      <c r="Q1372" s="104"/>
      <c r="R1372" s="103"/>
      <c r="S1372" s="97"/>
      <c r="V1372" s="41"/>
    </row>
    <row r="1373">
      <c r="A1373" s="97"/>
      <c r="C1373" s="107"/>
      <c r="E1373" s="97"/>
      <c r="I1373" s="132"/>
      <c r="K1373" s="107"/>
      <c r="P1373" s="103"/>
      <c r="Q1373" s="104"/>
      <c r="R1373" s="103"/>
      <c r="S1373" s="97"/>
      <c r="V1373" s="41"/>
    </row>
    <row r="1374">
      <c r="A1374" s="97"/>
      <c r="C1374" s="107"/>
      <c r="E1374" s="97"/>
      <c r="I1374" s="132"/>
      <c r="K1374" s="107"/>
      <c r="P1374" s="103"/>
      <c r="Q1374" s="104"/>
      <c r="R1374" s="103"/>
      <c r="S1374" s="97"/>
      <c r="V1374" s="41"/>
    </row>
    <row r="1375">
      <c r="A1375" s="97"/>
      <c r="C1375" s="107"/>
      <c r="E1375" s="97"/>
      <c r="I1375" s="132"/>
      <c r="K1375" s="107"/>
      <c r="P1375" s="103"/>
      <c r="Q1375" s="104"/>
      <c r="R1375" s="103"/>
      <c r="S1375" s="97"/>
      <c r="V1375" s="41"/>
    </row>
    <row r="1376">
      <c r="A1376" s="97"/>
      <c r="C1376" s="107"/>
      <c r="E1376" s="97"/>
      <c r="I1376" s="132"/>
      <c r="K1376" s="107"/>
      <c r="P1376" s="103"/>
      <c r="Q1376" s="104"/>
      <c r="R1376" s="103"/>
      <c r="S1376" s="97"/>
      <c r="V1376" s="41"/>
    </row>
    <row r="1377">
      <c r="A1377" s="97"/>
      <c r="C1377" s="107"/>
      <c r="E1377" s="97"/>
      <c r="I1377" s="132"/>
      <c r="K1377" s="107"/>
      <c r="P1377" s="103"/>
      <c r="Q1377" s="104"/>
      <c r="R1377" s="103"/>
      <c r="S1377" s="97"/>
      <c r="V1377" s="41"/>
    </row>
    <row r="1378">
      <c r="A1378" s="97"/>
      <c r="C1378" s="107"/>
      <c r="E1378" s="97"/>
      <c r="I1378" s="132"/>
      <c r="K1378" s="107"/>
      <c r="P1378" s="103"/>
      <c r="Q1378" s="104"/>
      <c r="R1378" s="103"/>
      <c r="S1378" s="97"/>
      <c r="V1378" s="41"/>
    </row>
    <row r="1379">
      <c r="A1379" s="97"/>
      <c r="C1379" s="107"/>
      <c r="E1379" s="97"/>
      <c r="I1379" s="132"/>
      <c r="K1379" s="107"/>
      <c r="P1379" s="103"/>
      <c r="Q1379" s="104"/>
      <c r="R1379" s="103"/>
      <c r="S1379" s="97"/>
      <c r="V1379" s="41"/>
    </row>
    <row r="1380">
      <c r="A1380" s="97"/>
      <c r="C1380" s="107"/>
      <c r="E1380" s="97"/>
      <c r="I1380" s="132"/>
      <c r="K1380" s="107"/>
      <c r="P1380" s="103"/>
      <c r="Q1380" s="104"/>
      <c r="R1380" s="103"/>
      <c r="S1380" s="97"/>
      <c r="V1380" s="41"/>
    </row>
    <row r="1381">
      <c r="A1381" s="97"/>
      <c r="C1381" s="107"/>
      <c r="E1381" s="97"/>
      <c r="I1381" s="132"/>
      <c r="K1381" s="107"/>
      <c r="P1381" s="103"/>
      <c r="Q1381" s="104"/>
      <c r="R1381" s="103"/>
      <c r="S1381" s="97"/>
      <c r="V1381" s="41"/>
    </row>
    <row r="1382">
      <c r="A1382" s="97"/>
      <c r="C1382" s="107"/>
      <c r="E1382" s="97"/>
      <c r="I1382" s="132"/>
      <c r="K1382" s="107"/>
      <c r="P1382" s="103"/>
      <c r="Q1382" s="104"/>
      <c r="R1382" s="103"/>
      <c r="S1382" s="97"/>
      <c r="V1382" s="41"/>
    </row>
    <row r="1383">
      <c r="A1383" s="97"/>
      <c r="C1383" s="107"/>
      <c r="E1383" s="97"/>
      <c r="I1383" s="132"/>
      <c r="K1383" s="107"/>
      <c r="P1383" s="103"/>
      <c r="Q1383" s="104"/>
      <c r="R1383" s="103"/>
      <c r="S1383" s="97"/>
      <c r="V1383" s="41"/>
    </row>
    <row r="1384">
      <c r="A1384" s="97"/>
      <c r="C1384" s="107"/>
      <c r="E1384" s="97"/>
      <c r="I1384" s="132"/>
      <c r="K1384" s="107"/>
      <c r="P1384" s="103"/>
      <c r="Q1384" s="104"/>
      <c r="R1384" s="103"/>
      <c r="S1384" s="97"/>
      <c r="V1384" s="41"/>
    </row>
    <row r="1385">
      <c r="A1385" s="97"/>
      <c r="C1385" s="107"/>
      <c r="E1385" s="97"/>
      <c r="I1385" s="132"/>
      <c r="K1385" s="107"/>
      <c r="P1385" s="103"/>
      <c r="Q1385" s="104"/>
      <c r="R1385" s="103"/>
      <c r="S1385" s="97"/>
      <c r="V1385" s="41"/>
    </row>
    <row r="1386">
      <c r="A1386" s="97"/>
      <c r="C1386" s="107"/>
      <c r="E1386" s="97"/>
      <c r="I1386" s="132"/>
      <c r="K1386" s="107"/>
      <c r="P1386" s="103"/>
      <c r="Q1386" s="104"/>
      <c r="R1386" s="103"/>
      <c r="S1386" s="97"/>
      <c r="V1386" s="41"/>
    </row>
    <row r="1387">
      <c r="A1387" s="97"/>
      <c r="C1387" s="107"/>
      <c r="E1387" s="97"/>
      <c r="I1387" s="132"/>
      <c r="K1387" s="107"/>
      <c r="P1387" s="103"/>
      <c r="Q1387" s="104"/>
      <c r="R1387" s="103"/>
      <c r="S1387" s="97"/>
      <c r="V1387" s="41"/>
    </row>
    <row r="1388">
      <c r="A1388" s="97"/>
      <c r="C1388" s="107"/>
      <c r="E1388" s="97"/>
      <c r="I1388" s="132"/>
      <c r="K1388" s="107"/>
      <c r="P1388" s="103"/>
      <c r="Q1388" s="104"/>
      <c r="R1388" s="103"/>
      <c r="S1388" s="97"/>
      <c r="V1388" s="41"/>
    </row>
    <row r="1389">
      <c r="A1389" s="97"/>
      <c r="C1389" s="107"/>
      <c r="E1389" s="97"/>
      <c r="I1389" s="132"/>
      <c r="K1389" s="107"/>
      <c r="P1389" s="103"/>
      <c r="Q1389" s="104"/>
      <c r="R1389" s="103"/>
      <c r="S1389" s="97"/>
      <c r="V1389" s="41"/>
    </row>
    <row r="1390">
      <c r="A1390" s="97"/>
      <c r="C1390" s="107"/>
      <c r="E1390" s="97"/>
      <c r="I1390" s="132"/>
      <c r="K1390" s="107"/>
      <c r="P1390" s="103"/>
      <c r="Q1390" s="104"/>
      <c r="R1390" s="103"/>
      <c r="S1390" s="97"/>
      <c r="V1390" s="41"/>
    </row>
    <row r="1391">
      <c r="A1391" s="97"/>
      <c r="C1391" s="107"/>
      <c r="E1391" s="97"/>
      <c r="I1391" s="132"/>
      <c r="K1391" s="107"/>
      <c r="P1391" s="103"/>
      <c r="Q1391" s="104"/>
      <c r="R1391" s="103"/>
      <c r="S1391" s="97"/>
      <c r="V1391" s="41"/>
    </row>
    <row r="1392">
      <c r="A1392" s="97"/>
      <c r="C1392" s="107"/>
      <c r="E1392" s="97"/>
      <c r="I1392" s="132"/>
      <c r="K1392" s="107"/>
      <c r="P1392" s="103"/>
      <c r="Q1392" s="104"/>
      <c r="R1392" s="103"/>
      <c r="S1392" s="97"/>
      <c r="V1392" s="41"/>
    </row>
    <row r="1393">
      <c r="A1393" s="97"/>
      <c r="C1393" s="107"/>
      <c r="E1393" s="97"/>
      <c r="I1393" s="132"/>
      <c r="K1393" s="107"/>
      <c r="P1393" s="103"/>
      <c r="Q1393" s="104"/>
      <c r="R1393" s="103"/>
      <c r="S1393" s="97"/>
      <c r="V1393" s="41"/>
    </row>
    <row r="1394">
      <c r="A1394" s="97"/>
      <c r="C1394" s="107"/>
      <c r="E1394" s="97"/>
      <c r="I1394" s="132"/>
      <c r="K1394" s="107"/>
      <c r="P1394" s="103"/>
      <c r="Q1394" s="104"/>
      <c r="R1394" s="103"/>
      <c r="S1394" s="97"/>
      <c r="V1394" s="41"/>
    </row>
    <row r="1395">
      <c r="A1395" s="97"/>
      <c r="C1395" s="107"/>
      <c r="E1395" s="97"/>
      <c r="I1395" s="132"/>
      <c r="K1395" s="107"/>
      <c r="P1395" s="103"/>
      <c r="Q1395" s="104"/>
      <c r="R1395" s="103"/>
      <c r="S1395" s="97"/>
      <c r="V1395" s="41"/>
    </row>
    <row r="1396">
      <c r="A1396" s="97"/>
      <c r="C1396" s="107"/>
      <c r="E1396" s="97"/>
      <c r="I1396" s="132"/>
      <c r="K1396" s="107"/>
      <c r="P1396" s="103"/>
      <c r="Q1396" s="104"/>
      <c r="R1396" s="103"/>
      <c r="S1396" s="97"/>
      <c r="V1396" s="41"/>
    </row>
    <row r="1397">
      <c r="A1397" s="97"/>
      <c r="C1397" s="107"/>
      <c r="E1397" s="97"/>
      <c r="I1397" s="132"/>
      <c r="K1397" s="107"/>
      <c r="P1397" s="103"/>
      <c r="Q1397" s="104"/>
      <c r="R1397" s="103"/>
      <c r="S1397" s="97"/>
      <c r="V1397" s="41"/>
    </row>
    <row r="1398">
      <c r="A1398" s="97"/>
      <c r="C1398" s="107"/>
      <c r="E1398" s="97"/>
      <c r="I1398" s="132"/>
      <c r="K1398" s="107"/>
      <c r="P1398" s="103"/>
      <c r="Q1398" s="104"/>
      <c r="R1398" s="103"/>
      <c r="S1398" s="97"/>
      <c r="V1398" s="41"/>
    </row>
    <row r="1399">
      <c r="A1399" s="97"/>
      <c r="C1399" s="107"/>
      <c r="E1399" s="97"/>
      <c r="I1399" s="132"/>
      <c r="K1399" s="107"/>
      <c r="P1399" s="103"/>
      <c r="Q1399" s="104"/>
      <c r="R1399" s="103"/>
      <c r="S1399" s="97"/>
      <c r="V1399" s="41"/>
    </row>
    <row r="1400">
      <c r="A1400" s="97"/>
      <c r="C1400" s="107"/>
      <c r="E1400" s="97"/>
      <c r="I1400" s="132"/>
      <c r="K1400" s="107"/>
      <c r="P1400" s="103"/>
      <c r="Q1400" s="104"/>
      <c r="R1400" s="103"/>
      <c r="S1400" s="97"/>
      <c r="V1400" s="41"/>
    </row>
    <row r="1401">
      <c r="A1401" s="97"/>
      <c r="C1401" s="107"/>
      <c r="E1401" s="97"/>
      <c r="I1401" s="132"/>
      <c r="K1401" s="107"/>
      <c r="P1401" s="103"/>
      <c r="Q1401" s="104"/>
      <c r="R1401" s="103"/>
      <c r="S1401" s="97"/>
      <c r="V1401" s="41"/>
    </row>
    <row r="1402">
      <c r="A1402" s="97"/>
      <c r="C1402" s="107"/>
      <c r="E1402" s="97"/>
      <c r="I1402" s="132"/>
      <c r="K1402" s="107"/>
      <c r="P1402" s="103"/>
      <c r="Q1402" s="104"/>
      <c r="R1402" s="103"/>
      <c r="S1402" s="97"/>
      <c r="V1402" s="41"/>
    </row>
    <row r="1403">
      <c r="A1403" s="97"/>
      <c r="C1403" s="107"/>
      <c r="E1403" s="97"/>
      <c r="I1403" s="132"/>
      <c r="K1403" s="107"/>
      <c r="P1403" s="103"/>
      <c r="Q1403" s="104"/>
      <c r="R1403" s="103"/>
      <c r="S1403" s="97"/>
      <c r="V1403" s="41"/>
    </row>
    <row r="1404">
      <c r="A1404" s="97"/>
      <c r="C1404" s="107"/>
      <c r="E1404" s="97"/>
      <c r="I1404" s="132"/>
      <c r="K1404" s="107"/>
      <c r="P1404" s="103"/>
      <c r="Q1404" s="104"/>
      <c r="R1404" s="103"/>
      <c r="S1404" s="97"/>
      <c r="V1404" s="41"/>
    </row>
    <row r="1405">
      <c r="A1405" s="97"/>
      <c r="C1405" s="107"/>
      <c r="E1405" s="97"/>
      <c r="I1405" s="132"/>
      <c r="K1405" s="107"/>
      <c r="P1405" s="103"/>
      <c r="Q1405" s="104"/>
      <c r="R1405" s="103"/>
      <c r="S1405" s="97"/>
      <c r="V1405" s="41"/>
    </row>
    <row r="1406">
      <c r="A1406" s="97"/>
      <c r="C1406" s="107"/>
      <c r="E1406" s="97"/>
      <c r="I1406" s="132"/>
      <c r="K1406" s="107"/>
      <c r="P1406" s="103"/>
      <c r="Q1406" s="104"/>
      <c r="R1406" s="103"/>
      <c r="S1406" s="97"/>
      <c r="V1406" s="41"/>
    </row>
    <row r="1407">
      <c r="A1407" s="97"/>
      <c r="C1407" s="107"/>
      <c r="E1407" s="97"/>
      <c r="I1407" s="132"/>
      <c r="K1407" s="107"/>
      <c r="P1407" s="103"/>
      <c r="Q1407" s="104"/>
      <c r="R1407" s="103"/>
      <c r="S1407" s="97"/>
      <c r="V1407" s="41"/>
    </row>
    <row r="1408">
      <c r="A1408" s="97"/>
      <c r="C1408" s="107"/>
      <c r="E1408" s="97"/>
      <c r="I1408" s="132"/>
      <c r="K1408" s="107"/>
      <c r="P1408" s="103"/>
      <c r="Q1408" s="104"/>
      <c r="R1408" s="103"/>
      <c r="S1408" s="97"/>
      <c r="V1408" s="41"/>
    </row>
    <row r="1409">
      <c r="A1409" s="97"/>
      <c r="C1409" s="107"/>
      <c r="E1409" s="97"/>
      <c r="I1409" s="132"/>
      <c r="K1409" s="107"/>
      <c r="P1409" s="103"/>
      <c r="Q1409" s="104"/>
      <c r="R1409" s="103"/>
      <c r="S1409" s="97"/>
      <c r="V1409" s="41"/>
    </row>
    <row r="1410">
      <c r="A1410" s="97"/>
      <c r="C1410" s="107"/>
      <c r="E1410" s="97"/>
      <c r="I1410" s="132"/>
      <c r="K1410" s="107"/>
      <c r="P1410" s="103"/>
      <c r="Q1410" s="104"/>
      <c r="R1410" s="103"/>
      <c r="S1410" s="97"/>
      <c r="V1410" s="41"/>
    </row>
    <row r="1411">
      <c r="A1411" s="97"/>
      <c r="C1411" s="107"/>
      <c r="E1411" s="97"/>
      <c r="I1411" s="132"/>
      <c r="K1411" s="107"/>
      <c r="P1411" s="103"/>
      <c r="Q1411" s="104"/>
      <c r="R1411" s="103"/>
      <c r="S1411" s="97"/>
      <c r="V1411" s="41"/>
    </row>
    <row r="1412">
      <c r="A1412" s="97"/>
      <c r="C1412" s="107"/>
      <c r="E1412" s="97"/>
      <c r="I1412" s="132"/>
      <c r="K1412" s="107"/>
      <c r="P1412" s="103"/>
      <c r="Q1412" s="104"/>
      <c r="R1412" s="103"/>
      <c r="S1412" s="97"/>
      <c r="V1412" s="41"/>
    </row>
    <row r="1413">
      <c r="A1413" s="97"/>
      <c r="C1413" s="107"/>
      <c r="E1413" s="97"/>
      <c r="I1413" s="132"/>
      <c r="K1413" s="107"/>
      <c r="P1413" s="103"/>
      <c r="Q1413" s="104"/>
      <c r="R1413" s="103"/>
      <c r="S1413" s="97"/>
      <c r="V1413" s="41"/>
    </row>
    <row r="1414">
      <c r="A1414" s="97"/>
      <c r="C1414" s="107"/>
      <c r="E1414" s="97"/>
      <c r="I1414" s="132"/>
      <c r="K1414" s="107"/>
      <c r="P1414" s="103"/>
      <c r="Q1414" s="104"/>
      <c r="R1414" s="103"/>
      <c r="S1414" s="97"/>
      <c r="V1414" s="41"/>
    </row>
    <row r="1415">
      <c r="A1415" s="97"/>
      <c r="C1415" s="107"/>
      <c r="E1415" s="97"/>
      <c r="I1415" s="132"/>
      <c r="K1415" s="107"/>
      <c r="P1415" s="103"/>
      <c r="Q1415" s="104"/>
      <c r="R1415" s="103"/>
      <c r="S1415" s="97"/>
      <c r="V1415" s="41"/>
    </row>
    <row r="1416">
      <c r="A1416" s="97"/>
      <c r="C1416" s="107"/>
      <c r="E1416" s="97"/>
      <c r="I1416" s="132"/>
      <c r="K1416" s="107"/>
      <c r="P1416" s="103"/>
      <c r="Q1416" s="104"/>
      <c r="R1416" s="103"/>
      <c r="S1416" s="97"/>
      <c r="V1416" s="41"/>
    </row>
    <row r="1417">
      <c r="A1417" s="97"/>
      <c r="C1417" s="107"/>
      <c r="E1417" s="97"/>
      <c r="I1417" s="132"/>
      <c r="K1417" s="107"/>
      <c r="P1417" s="103"/>
      <c r="Q1417" s="104"/>
      <c r="R1417" s="103"/>
      <c r="S1417" s="97"/>
      <c r="V1417" s="41"/>
    </row>
    <row r="1418">
      <c r="A1418" s="97"/>
      <c r="C1418" s="107"/>
      <c r="E1418" s="97"/>
      <c r="I1418" s="132"/>
      <c r="K1418" s="107"/>
      <c r="P1418" s="103"/>
      <c r="Q1418" s="104"/>
      <c r="R1418" s="103"/>
      <c r="S1418" s="97"/>
      <c r="V1418" s="41"/>
    </row>
    <row r="1419">
      <c r="A1419" s="97"/>
      <c r="C1419" s="107"/>
      <c r="E1419" s="97"/>
      <c r="I1419" s="132"/>
      <c r="K1419" s="107"/>
      <c r="P1419" s="103"/>
      <c r="Q1419" s="104"/>
      <c r="R1419" s="103"/>
      <c r="S1419" s="97"/>
      <c r="V1419" s="41"/>
    </row>
    <row r="1420">
      <c r="A1420" s="97"/>
      <c r="C1420" s="107"/>
      <c r="E1420" s="97"/>
      <c r="I1420" s="132"/>
      <c r="K1420" s="107"/>
      <c r="P1420" s="103"/>
      <c r="Q1420" s="104"/>
      <c r="R1420" s="103"/>
      <c r="S1420" s="97"/>
      <c r="V1420" s="41"/>
    </row>
    <row r="1421">
      <c r="A1421" s="97"/>
      <c r="C1421" s="107"/>
      <c r="E1421" s="97"/>
      <c r="I1421" s="132"/>
      <c r="K1421" s="107"/>
      <c r="P1421" s="103"/>
      <c r="Q1421" s="104"/>
      <c r="R1421" s="103"/>
      <c r="S1421" s="97"/>
      <c r="V1421" s="41"/>
    </row>
    <row r="1422">
      <c r="A1422" s="97"/>
      <c r="C1422" s="107"/>
      <c r="E1422" s="97"/>
      <c r="I1422" s="132"/>
      <c r="K1422" s="107"/>
      <c r="P1422" s="103"/>
      <c r="Q1422" s="104"/>
      <c r="R1422" s="103"/>
      <c r="S1422" s="97"/>
      <c r="V1422" s="41"/>
    </row>
    <row r="1423">
      <c r="A1423" s="97"/>
      <c r="C1423" s="107"/>
      <c r="E1423" s="97"/>
      <c r="I1423" s="132"/>
      <c r="K1423" s="107"/>
      <c r="P1423" s="103"/>
      <c r="Q1423" s="104"/>
      <c r="R1423" s="103"/>
      <c r="S1423" s="97"/>
      <c r="V1423" s="41"/>
    </row>
    <row r="1424">
      <c r="A1424" s="97"/>
      <c r="C1424" s="107"/>
      <c r="E1424" s="97"/>
      <c r="I1424" s="132"/>
      <c r="K1424" s="107"/>
      <c r="P1424" s="103"/>
      <c r="Q1424" s="104"/>
      <c r="R1424" s="103"/>
      <c r="S1424" s="97"/>
      <c r="V1424" s="41"/>
    </row>
    <row r="1425">
      <c r="A1425" s="97"/>
      <c r="C1425" s="107"/>
      <c r="E1425" s="97"/>
      <c r="I1425" s="132"/>
      <c r="K1425" s="107"/>
      <c r="P1425" s="103"/>
      <c r="Q1425" s="104"/>
      <c r="R1425" s="103"/>
      <c r="S1425" s="97"/>
      <c r="V1425" s="41"/>
    </row>
    <row r="1426">
      <c r="A1426" s="97"/>
      <c r="C1426" s="107"/>
      <c r="E1426" s="97"/>
      <c r="I1426" s="132"/>
      <c r="K1426" s="107"/>
      <c r="P1426" s="103"/>
      <c r="Q1426" s="104"/>
      <c r="R1426" s="103"/>
      <c r="S1426" s="97"/>
      <c r="V1426" s="41"/>
    </row>
    <row r="1427">
      <c r="A1427" s="97"/>
      <c r="C1427" s="107"/>
      <c r="E1427" s="97"/>
      <c r="I1427" s="132"/>
      <c r="K1427" s="107"/>
      <c r="P1427" s="103"/>
      <c r="Q1427" s="104"/>
      <c r="R1427" s="103"/>
      <c r="S1427" s="97"/>
      <c r="V1427" s="41"/>
    </row>
    <row r="1428">
      <c r="A1428" s="97"/>
      <c r="C1428" s="107"/>
      <c r="E1428" s="97"/>
      <c r="I1428" s="132"/>
      <c r="K1428" s="107"/>
      <c r="P1428" s="103"/>
      <c r="Q1428" s="104"/>
      <c r="R1428" s="103"/>
      <c r="S1428" s="97"/>
      <c r="V1428" s="41"/>
    </row>
    <row r="1429">
      <c r="A1429" s="97"/>
      <c r="C1429" s="107"/>
      <c r="E1429" s="97"/>
      <c r="I1429" s="132"/>
      <c r="K1429" s="107"/>
      <c r="P1429" s="103"/>
      <c r="Q1429" s="104"/>
      <c r="R1429" s="103"/>
      <c r="S1429" s="97"/>
      <c r="V1429" s="41"/>
    </row>
    <row r="1430">
      <c r="A1430" s="97"/>
      <c r="C1430" s="107"/>
      <c r="E1430" s="97"/>
      <c r="I1430" s="132"/>
      <c r="K1430" s="107"/>
      <c r="P1430" s="103"/>
      <c r="Q1430" s="104"/>
      <c r="R1430" s="103"/>
      <c r="S1430" s="97"/>
      <c r="V1430" s="41"/>
    </row>
    <row r="1431">
      <c r="A1431" s="97"/>
      <c r="C1431" s="107"/>
      <c r="E1431" s="97"/>
      <c r="I1431" s="132"/>
      <c r="K1431" s="107"/>
      <c r="P1431" s="103"/>
      <c r="Q1431" s="104"/>
      <c r="R1431" s="103"/>
      <c r="S1431" s="97"/>
      <c r="V1431" s="41"/>
    </row>
    <row r="1432">
      <c r="A1432" s="97"/>
      <c r="C1432" s="107"/>
      <c r="E1432" s="97"/>
      <c r="I1432" s="132"/>
      <c r="K1432" s="107"/>
      <c r="P1432" s="103"/>
      <c r="Q1432" s="104"/>
      <c r="R1432" s="103"/>
      <c r="S1432" s="97"/>
      <c r="V1432" s="41"/>
    </row>
    <row r="1433">
      <c r="A1433" s="97"/>
      <c r="C1433" s="107"/>
      <c r="E1433" s="97"/>
      <c r="I1433" s="132"/>
      <c r="K1433" s="107"/>
      <c r="P1433" s="103"/>
      <c r="Q1433" s="104"/>
      <c r="R1433" s="103"/>
      <c r="S1433" s="97"/>
      <c r="V1433" s="41"/>
    </row>
    <row r="1434">
      <c r="A1434" s="97"/>
      <c r="C1434" s="107"/>
      <c r="E1434" s="97"/>
      <c r="I1434" s="132"/>
      <c r="K1434" s="107"/>
      <c r="P1434" s="103"/>
      <c r="Q1434" s="104"/>
      <c r="R1434" s="103"/>
      <c r="S1434" s="97"/>
      <c r="V1434" s="41"/>
    </row>
    <row r="1435">
      <c r="A1435" s="97"/>
      <c r="C1435" s="107"/>
      <c r="E1435" s="97"/>
      <c r="I1435" s="132"/>
      <c r="K1435" s="107"/>
      <c r="P1435" s="103"/>
      <c r="Q1435" s="104"/>
      <c r="R1435" s="103"/>
      <c r="S1435" s="97"/>
      <c r="V1435" s="41"/>
    </row>
    <row r="1436">
      <c r="A1436" s="97"/>
      <c r="C1436" s="107"/>
      <c r="E1436" s="97"/>
      <c r="I1436" s="132"/>
      <c r="K1436" s="107"/>
      <c r="P1436" s="103"/>
      <c r="Q1436" s="104"/>
      <c r="R1436" s="103"/>
      <c r="S1436" s="97"/>
      <c r="V1436" s="41"/>
    </row>
    <row r="1437">
      <c r="A1437" s="97"/>
      <c r="C1437" s="107"/>
      <c r="E1437" s="97"/>
      <c r="I1437" s="132"/>
      <c r="K1437" s="107"/>
      <c r="P1437" s="103"/>
      <c r="Q1437" s="104"/>
      <c r="R1437" s="103"/>
      <c r="S1437" s="97"/>
      <c r="V1437" s="41"/>
    </row>
    <row r="1438">
      <c r="A1438" s="97"/>
      <c r="C1438" s="107"/>
      <c r="E1438" s="97"/>
      <c r="I1438" s="132"/>
      <c r="K1438" s="107"/>
      <c r="P1438" s="103"/>
      <c r="Q1438" s="104"/>
      <c r="R1438" s="103"/>
      <c r="S1438" s="97"/>
      <c r="V1438" s="41"/>
    </row>
    <row r="1439">
      <c r="A1439" s="97"/>
      <c r="C1439" s="107"/>
      <c r="E1439" s="97"/>
      <c r="I1439" s="132"/>
      <c r="K1439" s="107"/>
      <c r="P1439" s="103"/>
      <c r="Q1439" s="104"/>
      <c r="R1439" s="103"/>
      <c r="S1439" s="97"/>
      <c r="V1439" s="41"/>
    </row>
    <row r="1440">
      <c r="A1440" s="97"/>
      <c r="C1440" s="107"/>
      <c r="E1440" s="97"/>
      <c r="I1440" s="132"/>
      <c r="K1440" s="107"/>
      <c r="P1440" s="103"/>
      <c r="Q1440" s="104"/>
      <c r="R1440" s="103"/>
      <c r="S1440" s="97"/>
      <c r="V1440" s="41"/>
    </row>
    <row r="1441">
      <c r="A1441" s="97"/>
      <c r="C1441" s="107"/>
      <c r="E1441" s="97"/>
      <c r="I1441" s="132"/>
      <c r="K1441" s="107"/>
      <c r="P1441" s="103"/>
      <c r="Q1441" s="104"/>
      <c r="R1441" s="103"/>
      <c r="S1441" s="97"/>
      <c r="V1441" s="41"/>
    </row>
    <row r="1442">
      <c r="A1442" s="97"/>
      <c r="C1442" s="107"/>
      <c r="E1442" s="97"/>
      <c r="I1442" s="132"/>
      <c r="K1442" s="107"/>
      <c r="P1442" s="103"/>
      <c r="Q1442" s="104"/>
      <c r="R1442" s="103"/>
      <c r="S1442" s="97"/>
      <c r="V1442" s="41"/>
    </row>
    <row r="1443">
      <c r="A1443" s="97"/>
      <c r="C1443" s="107"/>
      <c r="E1443" s="97"/>
      <c r="I1443" s="132"/>
      <c r="K1443" s="107"/>
      <c r="P1443" s="103"/>
      <c r="Q1443" s="104"/>
      <c r="R1443" s="103"/>
      <c r="S1443" s="97"/>
      <c r="V1443" s="41"/>
    </row>
    <row r="1444">
      <c r="A1444" s="97"/>
      <c r="C1444" s="107"/>
      <c r="E1444" s="97"/>
      <c r="I1444" s="132"/>
      <c r="K1444" s="107"/>
      <c r="P1444" s="103"/>
      <c r="Q1444" s="104"/>
      <c r="R1444" s="103"/>
      <c r="S1444" s="97"/>
      <c r="V1444" s="41"/>
    </row>
    <row r="1445">
      <c r="A1445" s="97"/>
      <c r="C1445" s="107"/>
      <c r="E1445" s="97"/>
      <c r="I1445" s="132"/>
      <c r="K1445" s="107"/>
      <c r="P1445" s="103"/>
      <c r="Q1445" s="104"/>
      <c r="R1445" s="103"/>
      <c r="S1445" s="97"/>
      <c r="V1445" s="41"/>
    </row>
    <row r="1446">
      <c r="A1446" s="97"/>
      <c r="C1446" s="107"/>
      <c r="E1446" s="97"/>
      <c r="I1446" s="132"/>
      <c r="K1446" s="107"/>
      <c r="P1446" s="103"/>
      <c r="Q1446" s="104"/>
      <c r="R1446" s="103"/>
      <c r="S1446" s="97"/>
      <c r="V1446" s="41"/>
    </row>
    <row r="1447">
      <c r="A1447" s="97"/>
      <c r="C1447" s="107"/>
      <c r="E1447" s="97"/>
      <c r="I1447" s="132"/>
      <c r="K1447" s="107"/>
      <c r="P1447" s="103"/>
      <c r="Q1447" s="104"/>
      <c r="R1447" s="103"/>
      <c r="S1447" s="97"/>
      <c r="V1447" s="41"/>
    </row>
    <row r="1448">
      <c r="A1448" s="97"/>
      <c r="C1448" s="107"/>
      <c r="E1448" s="97"/>
      <c r="I1448" s="132"/>
      <c r="K1448" s="107"/>
      <c r="P1448" s="103"/>
      <c r="Q1448" s="104"/>
      <c r="R1448" s="103"/>
      <c r="S1448" s="97"/>
      <c r="V1448" s="41"/>
    </row>
    <row r="1449">
      <c r="A1449" s="97"/>
      <c r="C1449" s="107"/>
      <c r="E1449" s="97"/>
      <c r="I1449" s="132"/>
      <c r="K1449" s="107"/>
      <c r="P1449" s="200"/>
      <c r="Q1449" s="201"/>
      <c r="R1449" s="200"/>
      <c r="S1449" s="97"/>
      <c r="V1449" s="41"/>
    </row>
  </sheetData>
  <dataValidations>
    <dataValidation type="list" allowBlank="1" showErrorMessage="1" sqref="U52:U431 U438">
      <formula1>"Yes,No,Other"</formula1>
    </dataValidation>
    <dataValidation type="list" allowBlank="1" showErrorMessage="1" sqref="L3:L188 L190:L258 L260:L281 L283:L293 L295:L305 L307:L423 L425:L450 L452:L460 L462:L480 L482:L496">
      <formula1>"VA,FHA,Non-Veteran VA,Maybe Non-Veteran VA"</formula1>
    </dataValidation>
    <dataValidation type="list" allowBlank="1" showErrorMessage="1" sqref="M3:O489 M490:M491 M492:O492 M493:M494 M495:O495 M496">
      <formula1>"Yes,No"</formula1>
    </dataValidation>
    <dataValidation type="list" allowBlank="1" showErrorMessage="1" sqref="N490:O491 N493:O494 E3:E496 N496:O496">
      <formula1>"Sold,Active,Pending,Under Contract,Withdrawn,Cancelled,Expired,Off Market"</formula1>
    </dataValidation>
  </dataValidation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X85"/>
    <hyperlink r:id="rId86" ref="C86"/>
    <hyperlink r:id="rId87" ref="X86"/>
    <hyperlink r:id="rId88" ref="C87"/>
    <hyperlink r:id="rId89" ref="C88"/>
    <hyperlink r:id="rId90" ref="C89"/>
    <hyperlink r:id="rId91" ref="C90"/>
    <hyperlink r:id="rId92" ref="C91"/>
    <hyperlink r:id="rId93" ref="C92"/>
    <hyperlink r:id="rId94" ref="C93"/>
    <hyperlink r:id="rId95" ref="C94"/>
    <hyperlink r:id="rId96" ref="C95"/>
    <hyperlink r:id="rId97" ref="C96"/>
    <hyperlink r:id="rId98" ref="C97"/>
    <hyperlink r:id="rId99" ref="C98"/>
    <hyperlink r:id="rId100" ref="C99"/>
    <hyperlink r:id="rId101" ref="C100"/>
    <hyperlink r:id="rId102" ref="C101"/>
    <hyperlink r:id="rId103" ref="C102"/>
    <hyperlink r:id="rId104" ref="C103"/>
    <hyperlink r:id="rId105" ref="C104"/>
    <hyperlink r:id="rId106" ref="C105"/>
    <hyperlink r:id="rId107" ref="C106"/>
    <hyperlink r:id="rId108" ref="C107"/>
    <hyperlink r:id="rId109" ref="C108"/>
    <hyperlink r:id="rId110" ref="C109"/>
    <hyperlink r:id="rId111" ref="C110"/>
    <hyperlink r:id="rId112" ref="C111"/>
    <hyperlink r:id="rId113" ref="C112"/>
    <hyperlink r:id="rId114" ref="C113"/>
    <hyperlink r:id="rId115" ref="C114"/>
    <hyperlink r:id="rId116" ref="C115"/>
    <hyperlink r:id="rId117" ref="C116"/>
    <hyperlink r:id="rId118" ref="C117"/>
    <hyperlink r:id="rId119" ref="C118"/>
    <hyperlink r:id="rId120" ref="C119"/>
    <hyperlink r:id="rId121" ref="C120"/>
    <hyperlink r:id="rId122" ref="C121"/>
    <hyperlink r:id="rId123" ref="C122"/>
    <hyperlink r:id="rId124" ref="C123"/>
    <hyperlink r:id="rId125" ref="C124"/>
    <hyperlink r:id="rId126" ref="C125"/>
    <hyperlink r:id="rId127" ref="C126"/>
    <hyperlink r:id="rId128" ref="C127"/>
    <hyperlink r:id="rId129" ref="C128"/>
    <hyperlink r:id="rId130" ref="C129"/>
    <hyperlink r:id="rId131" ref="C130"/>
    <hyperlink r:id="rId132" ref="C131"/>
    <hyperlink r:id="rId133" ref="C132"/>
    <hyperlink r:id="rId134" ref="C133"/>
    <hyperlink r:id="rId135" ref="C134"/>
    <hyperlink r:id="rId136" ref="C135"/>
    <hyperlink r:id="rId137" ref="C136"/>
    <hyperlink r:id="rId138" ref="C137"/>
    <hyperlink r:id="rId139" ref="C138"/>
    <hyperlink r:id="rId140" ref="C139"/>
    <hyperlink r:id="rId141" ref="C140"/>
    <hyperlink r:id="rId142" ref="C141"/>
    <hyperlink r:id="rId143" ref="C142"/>
    <hyperlink r:id="rId144" ref="C143"/>
    <hyperlink r:id="rId145" ref="C144"/>
    <hyperlink r:id="rId146" ref="C145"/>
    <hyperlink r:id="rId147" ref="C146"/>
    <hyperlink r:id="rId148" ref="C147"/>
    <hyperlink r:id="rId149" ref="C148"/>
    <hyperlink r:id="rId150" ref="C149"/>
    <hyperlink r:id="rId151" ref="C150"/>
    <hyperlink r:id="rId152" ref="C151"/>
    <hyperlink r:id="rId153" ref="C152"/>
    <hyperlink r:id="rId154" ref="C153"/>
    <hyperlink r:id="rId155" ref="C154"/>
    <hyperlink r:id="rId156" ref="C155"/>
    <hyperlink r:id="rId157" ref="C156"/>
    <hyperlink r:id="rId158" ref="C157"/>
    <hyperlink r:id="rId159" ref="C158"/>
    <hyperlink r:id="rId160" ref="C159"/>
    <hyperlink r:id="rId161" ref="C160"/>
    <hyperlink r:id="rId162" ref="C161"/>
    <hyperlink r:id="rId163" ref="C162"/>
    <hyperlink r:id="rId164" ref="C163"/>
    <hyperlink r:id="rId165" ref="C164"/>
    <hyperlink r:id="rId166" ref="C165"/>
    <hyperlink r:id="rId167" ref="C166"/>
    <hyperlink r:id="rId168" ref="C167"/>
    <hyperlink r:id="rId169" ref="C168"/>
    <hyperlink r:id="rId170" ref="C169"/>
    <hyperlink r:id="rId171" ref="C170"/>
    <hyperlink r:id="rId172" ref="C171"/>
    <hyperlink r:id="rId173" ref="C172"/>
    <hyperlink r:id="rId174" ref="C173"/>
    <hyperlink r:id="rId175" ref="C174"/>
    <hyperlink r:id="rId176" ref="C175"/>
    <hyperlink r:id="rId177" ref="C176"/>
    <hyperlink r:id="rId178" ref="C177"/>
    <hyperlink r:id="rId179" ref="C178"/>
    <hyperlink r:id="rId180" ref="C179"/>
    <hyperlink r:id="rId181" ref="C180"/>
    <hyperlink r:id="rId182" ref="C181"/>
    <hyperlink r:id="rId183" ref="C182"/>
    <hyperlink r:id="rId184" ref="C183"/>
    <hyperlink r:id="rId185" ref="C184"/>
    <hyperlink r:id="rId186" ref="C185"/>
    <hyperlink r:id="rId187" ref="C186"/>
    <hyperlink r:id="rId188" ref="C187"/>
    <hyperlink r:id="rId189" ref="C188"/>
    <hyperlink r:id="rId190" ref="C189"/>
    <hyperlink r:id="rId191" ref="C190"/>
    <hyperlink r:id="rId192" ref="C191"/>
    <hyperlink r:id="rId193" ref="C192"/>
    <hyperlink r:id="rId194" ref="C193"/>
    <hyperlink r:id="rId195" ref="C194"/>
    <hyperlink r:id="rId196" ref="C195"/>
    <hyperlink r:id="rId197" ref="C196"/>
    <hyperlink r:id="rId198" ref="C197"/>
    <hyperlink r:id="rId199" ref="C198"/>
    <hyperlink r:id="rId200" ref="C199"/>
    <hyperlink r:id="rId201" ref="C200"/>
    <hyperlink r:id="rId202" ref="C201"/>
    <hyperlink r:id="rId203" ref="C202"/>
    <hyperlink r:id="rId204" ref="C203"/>
    <hyperlink r:id="rId205" ref="C204"/>
    <hyperlink r:id="rId206" ref="C205"/>
    <hyperlink r:id="rId207" ref="C206"/>
    <hyperlink r:id="rId208" ref="C207"/>
    <hyperlink r:id="rId209" ref="C208"/>
    <hyperlink r:id="rId210" ref="C209"/>
    <hyperlink r:id="rId211" ref="C210"/>
    <hyperlink r:id="rId212" ref="C211"/>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ref="C240"/>
    <hyperlink r:id="rId241" ref="C241"/>
    <hyperlink r:id="rId242" ref="C242"/>
    <hyperlink r:id="rId243" ref="C243"/>
    <hyperlink r:id="rId244" ref="C244"/>
    <hyperlink r:id="rId245" ref="C245"/>
    <hyperlink r:id="rId246" ref="C246"/>
    <hyperlink r:id="rId247" ref="C247"/>
    <hyperlink r:id="rId248" ref="C248"/>
    <hyperlink r:id="rId249" ref="C249"/>
    <hyperlink r:id="rId250" ref="C250"/>
    <hyperlink r:id="rId251" ref="C251"/>
    <hyperlink r:id="rId252" ref="C252"/>
    <hyperlink r:id="rId253" ref="C253"/>
    <hyperlink r:id="rId254" ref="C254"/>
    <hyperlink r:id="rId255" ref="C255"/>
    <hyperlink r:id="rId256" ref="C256"/>
    <hyperlink r:id="rId257" ref="C257"/>
    <hyperlink r:id="rId258" ref="C258"/>
    <hyperlink r:id="rId259" ref="C259"/>
    <hyperlink r:id="rId260" ref="C260"/>
    <hyperlink r:id="rId261" ref="C261"/>
    <hyperlink r:id="rId262" ref="C262"/>
    <hyperlink r:id="rId263"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ref="C289"/>
    <hyperlink r:id="rId290" ref="C290"/>
    <hyperlink r:id="rId291" ref="C291"/>
    <hyperlink r:id="rId292"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ref="C306"/>
    <hyperlink r:id="rId307" ref="C307"/>
    <hyperlink r:id="rId308" ref="C308"/>
    <hyperlink r:id="rId309" ref="C309"/>
    <hyperlink r:id="rId310" ref="C310"/>
    <hyperlink r:id="rId311" ref="C311"/>
    <hyperlink r:id="rId312" ref="C312"/>
    <hyperlink r:id="rId313" ref="C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C330"/>
    <hyperlink r:id="rId331" ref="C331"/>
    <hyperlink r:id="rId332" ref="C332"/>
    <hyperlink r:id="rId333" ref="C333"/>
    <hyperlink r:id="rId334" ref="C334"/>
    <hyperlink r:id="rId335" ref="C335"/>
    <hyperlink r:id="rId336" ref="C336"/>
    <hyperlink r:id="rId337" ref="C337"/>
    <hyperlink r:id="rId338" ref="C338"/>
    <hyperlink r:id="rId339" ref="C339"/>
    <hyperlink r:id="rId340" ref="C340"/>
    <hyperlink r:id="rId341" ref="C341"/>
    <hyperlink r:id="rId342" ref="C342"/>
    <hyperlink r:id="rId343" ref="C343"/>
    <hyperlink r:id="rId344" ref="C344"/>
    <hyperlink r:id="rId345" ref="C345"/>
    <hyperlink r:id="rId346" ref="C346"/>
    <hyperlink r:id="rId347" ref="C347"/>
    <hyperlink r:id="rId348" ref="C348"/>
    <hyperlink r:id="rId349" ref="C349"/>
    <hyperlink r:id="rId350" ref="C350"/>
    <hyperlink r:id="rId351" ref="C351"/>
    <hyperlink r:id="rId352" ref="C352"/>
    <hyperlink r:id="rId353" ref="C353"/>
    <hyperlink r:id="rId354" ref="C354"/>
    <hyperlink r:id="rId355" ref="C355"/>
    <hyperlink r:id="rId356" ref="C356"/>
    <hyperlink r:id="rId357" ref="C357"/>
    <hyperlink r:id="rId358" ref="C358"/>
    <hyperlink r:id="rId359" ref="C359"/>
    <hyperlink r:id="rId360" ref="C360"/>
    <hyperlink r:id="rId361" ref="C361"/>
    <hyperlink r:id="rId362" ref="C362"/>
    <hyperlink r:id="rId363" ref="C363"/>
    <hyperlink r:id="rId364" ref="C364"/>
    <hyperlink r:id="rId365" ref="C365"/>
    <hyperlink r:id="rId366" ref="C366"/>
    <hyperlink r:id="rId367" ref="C367"/>
    <hyperlink r:id="rId368" ref="C368"/>
    <hyperlink r:id="rId369" ref="C369"/>
    <hyperlink r:id="rId370" ref="C370"/>
    <hyperlink r:id="rId371" ref="C371"/>
    <hyperlink r:id="rId372" ref="C372"/>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4"/>
    <hyperlink r:id="rId393" ref="C395"/>
    <hyperlink r:id="rId394" ref="C396"/>
    <hyperlink r:id="rId395" ref="C397"/>
    <hyperlink r:id="rId396" ref="C398"/>
    <hyperlink r:id="rId397" ref="C399"/>
    <hyperlink r:id="rId398" ref="C400"/>
    <hyperlink r:id="rId399" ref="C401"/>
    <hyperlink r:id="rId400" ref="C403"/>
    <hyperlink r:id="rId401" ref="C404"/>
    <hyperlink r:id="rId402" ref="C409"/>
    <hyperlink r:id="rId403" ref="C410"/>
    <hyperlink r:id="rId404" ref="C431"/>
    <hyperlink r:id="rId405" ref="C442"/>
    <hyperlink r:id="rId406" ref="C450"/>
    <hyperlink r:id="rId407" ref="C454"/>
    <hyperlink r:id="rId408" ref="C478"/>
  </hyperlinks>
  <drawing r:id="rId409"/>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0.38"/>
    <col customWidth="1" min="2" max="2" width="16.63"/>
    <col customWidth="1" min="3" max="3" width="10.38"/>
    <col customWidth="1" min="4" max="4" width="32.75"/>
    <col customWidth="1" min="10" max="10" width="38.88"/>
  </cols>
  <sheetData>
    <row r="1" ht="39.0" customHeight="1">
      <c r="A1" s="63" t="s">
        <v>3277</v>
      </c>
      <c r="B1" s="63" t="s">
        <v>3278</v>
      </c>
      <c r="C1" s="64" t="s">
        <v>3279</v>
      </c>
      <c r="D1" s="64" t="s">
        <v>3280</v>
      </c>
      <c r="E1" s="125" t="s">
        <v>9738</v>
      </c>
      <c r="F1" s="66" t="s">
        <v>3282</v>
      </c>
      <c r="G1" s="66" t="s">
        <v>3284</v>
      </c>
      <c r="H1" s="66" t="s">
        <v>6454</v>
      </c>
      <c r="I1" s="66" t="s">
        <v>3286</v>
      </c>
      <c r="J1" s="202" t="s">
        <v>3287</v>
      </c>
      <c r="K1" s="65" t="s">
        <v>3281</v>
      </c>
      <c r="L1" s="70" t="s">
        <v>14046</v>
      </c>
      <c r="M1" s="70" t="s">
        <v>3289</v>
      </c>
      <c r="N1" s="70" t="s">
        <v>14047</v>
      </c>
      <c r="O1" s="71" t="s">
        <v>14048</v>
      </c>
      <c r="P1" s="74" t="s">
        <v>6456</v>
      </c>
      <c r="Q1" s="74" t="s">
        <v>3293</v>
      </c>
      <c r="R1" s="74" t="s">
        <v>3294</v>
      </c>
      <c r="S1" s="127" t="s">
        <v>9739</v>
      </c>
      <c r="T1" s="76" t="s">
        <v>3297</v>
      </c>
      <c r="U1" s="29" t="s">
        <v>9740</v>
      </c>
      <c r="V1" s="29" t="s">
        <v>14049</v>
      </c>
      <c r="W1" s="29" t="s">
        <v>9741</v>
      </c>
      <c r="Y1" s="76"/>
      <c r="Z1" s="75"/>
      <c r="AA1" s="77"/>
      <c r="AB1" s="70"/>
      <c r="AC1" s="71"/>
      <c r="AD1" s="128"/>
      <c r="AE1" s="129"/>
      <c r="AF1" s="33"/>
      <c r="AG1" s="33"/>
      <c r="AH1" s="33"/>
      <c r="AI1" s="33"/>
      <c r="AJ1" s="33"/>
      <c r="AK1" s="33"/>
      <c r="AL1" s="33"/>
      <c r="AM1" s="33"/>
      <c r="AN1" s="33"/>
      <c r="AO1" s="33"/>
      <c r="AP1" s="33"/>
    </row>
    <row r="2">
      <c r="A2" s="6">
        <v>45455.0</v>
      </c>
      <c r="B2" s="89" t="s">
        <v>14050</v>
      </c>
      <c r="C2" s="93" t="s">
        <v>14051</v>
      </c>
      <c r="D2" s="106" t="s">
        <v>14052</v>
      </c>
      <c r="E2" s="89" t="s">
        <v>3693</v>
      </c>
      <c r="F2" s="89">
        <v>3.55</v>
      </c>
      <c r="G2" s="87">
        <v>425000.0</v>
      </c>
      <c r="H2" s="87">
        <v>383692.0</v>
      </c>
      <c r="I2" s="132">
        <f t="shared" ref="I2:I30" si="1">G2-H2</f>
        <v>41308</v>
      </c>
      <c r="J2" s="8" t="s">
        <v>14053</v>
      </c>
      <c r="K2" s="8" t="s">
        <v>3306</v>
      </c>
      <c r="L2" s="8" t="s">
        <v>2900</v>
      </c>
      <c r="M2" s="8" t="s">
        <v>66</v>
      </c>
      <c r="N2" s="8" t="s">
        <v>66</v>
      </c>
      <c r="O2" s="8"/>
      <c r="P2" s="89">
        <v>3.0</v>
      </c>
      <c r="Q2" s="89">
        <v>3.0</v>
      </c>
      <c r="R2" s="113">
        <v>1766.0</v>
      </c>
      <c r="S2" s="8"/>
    </row>
    <row r="3">
      <c r="A3" s="6">
        <v>45455.0</v>
      </c>
      <c r="B3" s="89" t="s">
        <v>6372</v>
      </c>
      <c r="C3" s="93" t="s">
        <v>14054</v>
      </c>
      <c r="D3" s="106" t="s">
        <v>14055</v>
      </c>
      <c r="E3" s="89" t="s">
        <v>3307</v>
      </c>
      <c r="F3" s="89">
        <v>2.25</v>
      </c>
      <c r="G3" s="87">
        <v>605000.0</v>
      </c>
      <c r="H3" s="87">
        <v>507340.0</v>
      </c>
      <c r="I3" s="132">
        <f t="shared" si="1"/>
        <v>97660</v>
      </c>
      <c r="J3" s="8" t="s">
        <v>14056</v>
      </c>
      <c r="K3" s="8" t="s">
        <v>3306</v>
      </c>
      <c r="L3" s="8" t="s">
        <v>2900</v>
      </c>
      <c r="M3" s="8" t="s">
        <v>66</v>
      </c>
      <c r="N3" s="8" t="s">
        <v>66</v>
      </c>
      <c r="O3" s="8"/>
      <c r="P3" s="89">
        <v>5.0</v>
      </c>
      <c r="Q3" s="89">
        <v>4.0</v>
      </c>
      <c r="R3" s="113">
        <v>3889.0</v>
      </c>
      <c r="S3" s="8"/>
    </row>
    <row r="4">
      <c r="A4" s="6">
        <v>45455.0</v>
      </c>
      <c r="B4" s="89" t="s">
        <v>6801</v>
      </c>
      <c r="C4" s="93" t="s">
        <v>14057</v>
      </c>
      <c r="D4" s="106" t="s">
        <v>14058</v>
      </c>
      <c r="E4" s="89" t="s">
        <v>3307</v>
      </c>
      <c r="F4" s="89">
        <v>2.8</v>
      </c>
      <c r="G4" s="87">
        <v>485000.0</v>
      </c>
      <c r="H4" s="87">
        <v>440000.0</v>
      </c>
      <c r="I4" s="132">
        <f t="shared" si="1"/>
        <v>45000</v>
      </c>
      <c r="J4" s="8" t="s">
        <v>14059</v>
      </c>
      <c r="K4" s="8" t="s">
        <v>3306</v>
      </c>
      <c r="L4" s="8" t="s">
        <v>2900</v>
      </c>
      <c r="M4" s="8" t="s">
        <v>66</v>
      </c>
      <c r="N4" s="8" t="s">
        <v>66</v>
      </c>
      <c r="O4" s="8"/>
      <c r="P4" s="89">
        <v>3.0</v>
      </c>
      <c r="Q4" s="89">
        <v>3.0</v>
      </c>
      <c r="R4" s="113">
        <v>2352.0</v>
      </c>
      <c r="S4" s="8"/>
    </row>
    <row r="5">
      <c r="A5" s="6">
        <v>45455.0</v>
      </c>
      <c r="B5" s="89" t="s">
        <v>14060</v>
      </c>
      <c r="C5" s="93" t="s">
        <v>14061</v>
      </c>
      <c r="D5" s="106" t="s">
        <v>14062</v>
      </c>
      <c r="E5" s="89" t="s">
        <v>3307</v>
      </c>
      <c r="F5" s="89">
        <v>2.8</v>
      </c>
      <c r="G5" s="87">
        <v>468500.0</v>
      </c>
      <c r="H5" s="87">
        <v>429612.0</v>
      </c>
      <c r="I5" s="132">
        <f t="shared" si="1"/>
        <v>38888</v>
      </c>
      <c r="J5" s="8" t="s">
        <v>14063</v>
      </c>
      <c r="K5" s="8" t="s">
        <v>3306</v>
      </c>
      <c r="L5" s="8" t="s">
        <v>2900</v>
      </c>
      <c r="M5" s="8" t="s">
        <v>66</v>
      </c>
      <c r="N5" s="8" t="s">
        <v>66</v>
      </c>
      <c r="O5" s="8"/>
      <c r="P5" s="89">
        <v>3.0</v>
      </c>
      <c r="Q5" s="89">
        <v>3.0</v>
      </c>
      <c r="R5" s="113">
        <v>1736.0</v>
      </c>
      <c r="S5" s="8"/>
    </row>
    <row r="6">
      <c r="A6" s="6">
        <v>45427.0</v>
      </c>
      <c r="B6" s="89" t="s">
        <v>14064</v>
      </c>
      <c r="C6" s="93" t="s">
        <v>14065</v>
      </c>
      <c r="D6" s="106" t="s">
        <v>14066</v>
      </c>
      <c r="E6" s="89" t="s">
        <v>3693</v>
      </c>
      <c r="F6" s="89">
        <v>3.1</v>
      </c>
      <c r="G6" s="87">
        <v>349999.0</v>
      </c>
      <c r="H6" s="87">
        <v>363237.0</v>
      </c>
      <c r="I6" s="132">
        <f t="shared" si="1"/>
        <v>-13238</v>
      </c>
      <c r="K6" s="8" t="s">
        <v>3306</v>
      </c>
      <c r="L6" s="8" t="s">
        <v>2900</v>
      </c>
      <c r="M6" s="8"/>
      <c r="N6" s="8"/>
      <c r="O6" s="8"/>
      <c r="P6" s="89">
        <v>3.0</v>
      </c>
      <c r="Q6" s="89">
        <v>3.0</v>
      </c>
      <c r="R6" s="113">
        <v>2246.0</v>
      </c>
      <c r="S6" s="8"/>
    </row>
    <row r="7">
      <c r="A7" s="6">
        <v>45427.0</v>
      </c>
      <c r="B7" s="89" t="s">
        <v>6378</v>
      </c>
      <c r="C7" s="93" t="s">
        <v>14067</v>
      </c>
      <c r="D7" s="106" t="s">
        <v>14068</v>
      </c>
      <c r="E7" s="89" t="s">
        <v>3693</v>
      </c>
      <c r="F7" s="89">
        <v>3.09</v>
      </c>
      <c r="G7" s="87">
        <v>175000.0</v>
      </c>
      <c r="H7" s="87">
        <v>358613.0</v>
      </c>
      <c r="I7" s="132">
        <f t="shared" si="1"/>
        <v>-183613</v>
      </c>
      <c r="K7" s="8" t="s">
        <v>3306</v>
      </c>
      <c r="L7" s="8" t="s">
        <v>2900</v>
      </c>
      <c r="M7" s="8"/>
      <c r="N7" s="8"/>
      <c r="O7" s="8"/>
      <c r="P7" s="89">
        <v>4.0</v>
      </c>
      <c r="Q7" s="89">
        <v>2.0</v>
      </c>
      <c r="R7" s="113">
        <v>2036.0</v>
      </c>
      <c r="S7" s="8"/>
    </row>
    <row r="8">
      <c r="A8" s="6">
        <v>45427.0</v>
      </c>
      <c r="B8" s="89" t="s">
        <v>14069</v>
      </c>
      <c r="C8" s="93" t="s">
        <v>14070</v>
      </c>
      <c r="D8" s="106" t="s">
        <v>14071</v>
      </c>
      <c r="E8" s="89" t="s">
        <v>3307</v>
      </c>
      <c r="F8" s="89">
        <v>3.05</v>
      </c>
      <c r="G8" s="87">
        <v>515000.0</v>
      </c>
      <c r="H8" s="87">
        <v>460000.0</v>
      </c>
      <c r="I8" s="132">
        <f t="shared" si="1"/>
        <v>55000</v>
      </c>
      <c r="J8" s="8" t="s">
        <v>14072</v>
      </c>
      <c r="K8" s="8" t="s">
        <v>3306</v>
      </c>
      <c r="L8" s="8" t="s">
        <v>2900</v>
      </c>
      <c r="M8" s="8" t="s">
        <v>66</v>
      </c>
      <c r="N8" s="8" t="s">
        <v>66</v>
      </c>
      <c r="O8" s="8" t="s">
        <v>66</v>
      </c>
      <c r="P8" s="89">
        <v>4.0</v>
      </c>
      <c r="Q8" s="89">
        <v>3.0</v>
      </c>
      <c r="R8" s="113">
        <v>3109.0</v>
      </c>
      <c r="S8" s="8"/>
    </row>
    <row r="9">
      <c r="A9" s="6">
        <v>45427.0</v>
      </c>
      <c r="B9" s="89" t="s">
        <v>14073</v>
      </c>
      <c r="C9" s="93" t="s">
        <v>14074</v>
      </c>
      <c r="D9" s="106" t="s">
        <v>14075</v>
      </c>
      <c r="E9" s="89" t="s">
        <v>3307</v>
      </c>
      <c r="F9" s="89">
        <v>2.875</v>
      </c>
      <c r="G9" s="87">
        <v>634900.0</v>
      </c>
      <c r="H9" s="87">
        <v>486598.0</v>
      </c>
      <c r="I9" s="132">
        <f t="shared" si="1"/>
        <v>148302</v>
      </c>
      <c r="J9" s="8" t="s">
        <v>14076</v>
      </c>
      <c r="K9" s="8" t="s">
        <v>3306</v>
      </c>
      <c r="L9" s="8" t="s">
        <v>66</v>
      </c>
      <c r="M9" s="8" t="s">
        <v>66</v>
      </c>
      <c r="N9" s="8" t="s">
        <v>66</v>
      </c>
      <c r="O9" s="8" t="s">
        <v>66</v>
      </c>
      <c r="P9" s="89">
        <v>4.0</v>
      </c>
      <c r="Q9" s="89">
        <v>4.0</v>
      </c>
      <c r="R9" s="113">
        <v>2742.0</v>
      </c>
      <c r="S9" s="8"/>
    </row>
    <row r="10">
      <c r="A10" s="6">
        <v>45427.0</v>
      </c>
      <c r="B10" s="89" t="s">
        <v>3464</v>
      </c>
      <c r="C10" s="93" t="s">
        <v>14077</v>
      </c>
      <c r="D10" s="106" t="s">
        <v>14078</v>
      </c>
      <c r="E10" s="89" t="s">
        <v>3693</v>
      </c>
      <c r="F10" s="89">
        <v>2.93</v>
      </c>
      <c r="G10" s="87">
        <v>635000.0</v>
      </c>
      <c r="H10" s="87">
        <v>538430.0</v>
      </c>
      <c r="I10" s="132">
        <f t="shared" si="1"/>
        <v>96570</v>
      </c>
      <c r="K10" s="8" t="s">
        <v>3306</v>
      </c>
      <c r="L10" s="8" t="s">
        <v>2900</v>
      </c>
      <c r="M10" s="8"/>
      <c r="N10" s="8"/>
      <c r="O10" s="8"/>
      <c r="P10" s="89">
        <v>5.0</v>
      </c>
      <c r="Q10" s="89">
        <v>3.0</v>
      </c>
      <c r="R10" s="113">
        <v>3842.0</v>
      </c>
      <c r="S10" s="8"/>
    </row>
    <row r="11">
      <c r="A11" s="6">
        <v>45427.0</v>
      </c>
      <c r="B11" s="89" t="s">
        <v>14079</v>
      </c>
      <c r="C11" s="93" t="s">
        <v>14080</v>
      </c>
      <c r="D11" s="106" t="s">
        <v>14081</v>
      </c>
      <c r="E11" s="89" t="s">
        <v>3307</v>
      </c>
      <c r="F11" s="89">
        <v>3.55</v>
      </c>
      <c r="G11" s="87">
        <v>514900.0</v>
      </c>
      <c r="H11" s="87">
        <v>463742.0</v>
      </c>
      <c r="I11" s="132">
        <f t="shared" si="1"/>
        <v>51158</v>
      </c>
      <c r="J11" s="8" t="s">
        <v>14082</v>
      </c>
      <c r="K11" s="8" t="s">
        <v>3306</v>
      </c>
      <c r="L11" s="8" t="s">
        <v>2900</v>
      </c>
      <c r="M11" s="8" t="s">
        <v>66</v>
      </c>
      <c r="N11" s="8" t="s">
        <v>66</v>
      </c>
      <c r="O11" s="8" t="s">
        <v>66</v>
      </c>
      <c r="P11" s="89">
        <v>4.0</v>
      </c>
      <c r="Q11" s="89">
        <v>3.0</v>
      </c>
      <c r="R11" s="113">
        <v>2544.0</v>
      </c>
      <c r="S11" s="8"/>
    </row>
    <row r="12">
      <c r="A12" s="6">
        <v>45427.0</v>
      </c>
      <c r="B12" s="89" t="s">
        <v>14083</v>
      </c>
      <c r="C12" s="93" t="s">
        <v>14084</v>
      </c>
      <c r="D12" s="106" t="s">
        <v>14085</v>
      </c>
      <c r="E12" s="89" t="s">
        <v>3307</v>
      </c>
      <c r="F12" s="89">
        <v>2.9</v>
      </c>
      <c r="G12" s="87">
        <v>749000.0</v>
      </c>
      <c r="H12" s="87">
        <v>515490.0</v>
      </c>
      <c r="I12" s="199">
        <f t="shared" si="1"/>
        <v>233510</v>
      </c>
      <c r="K12" s="8" t="s">
        <v>5442</v>
      </c>
      <c r="L12" s="8" t="s">
        <v>2900</v>
      </c>
      <c r="M12" s="8" t="s">
        <v>2900</v>
      </c>
      <c r="N12" s="8"/>
      <c r="O12" s="8"/>
      <c r="P12" s="89">
        <v>5.0</v>
      </c>
      <c r="Q12" s="89">
        <v>4.0</v>
      </c>
      <c r="R12" s="113">
        <v>4385.0</v>
      </c>
      <c r="S12" s="8"/>
    </row>
    <row r="13">
      <c r="A13" s="6">
        <v>45427.0</v>
      </c>
      <c r="B13" s="89" t="s">
        <v>14086</v>
      </c>
      <c r="C13" s="93" t="s">
        <v>14087</v>
      </c>
      <c r="D13" s="106" t="s">
        <v>14088</v>
      </c>
      <c r="E13" s="89" t="s">
        <v>3940</v>
      </c>
      <c r="F13" s="89">
        <v>2.8</v>
      </c>
      <c r="G13" s="87">
        <v>579900.0</v>
      </c>
      <c r="H13" s="87">
        <v>528898.0</v>
      </c>
      <c r="I13" s="132">
        <f t="shared" si="1"/>
        <v>51002</v>
      </c>
      <c r="K13" s="8" t="s">
        <v>3306</v>
      </c>
      <c r="L13" s="8" t="s">
        <v>2900</v>
      </c>
      <c r="M13" s="8"/>
      <c r="N13" s="8"/>
      <c r="O13" s="8"/>
      <c r="P13" s="89">
        <v>5.0</v>
      </c>
      <c r="Q13" s="89">
        <v>4.0</v>
      </c>
      <c r="R13" s="113">
        <v>3064.0</v>
      </c>
      <c r="S13" s="8"/>
    </row>
    <row r="14">
      <c r="A14" s="91"/>
      <c r="B14" s="89" t="s">
        <v>14089</v>
      </c>
      <c r="C14" s="93" t="s">
        <v>14090</v>
      </c>
      <c r="D14" s="106" t="s">
        <v>14091</v>
      </c>
      <c r="E14" s="89" t="s">
        <v>3307</v>
      </c>
      <c r="F14" s="89">
        <v>5.25</v>
      </c>
      <c r="G14" s="87">
        <v>385000.0</v>
      </c>
      <c r="H14" s="87">
        <v>350585.0</v>
      </c>
      <c r="I14" s="132">
        <f t="shared" si="1"/>
        <v>34415</v>
      </c>
      <c r="K14" s="8" t="s">
        <v>3851</v>
      </c>
      <c r="L14" s="8" t="s">
        <v>2900</v>
      </c>
      <c r="M14" s="8" t="s">
        <v>2900</v>
      </c>
      <c r="N14" s="8" t="s">
        <v>2900</v>
      </c>
      <c r="O14" s="8" t="s">
        <v>2900</v>
      </c>
      <c r="P14" s="89">
        <v>3.0</v>
      </c>
      <c r="Q14" s="89">
        <v>3.0</v>
      </c>
      <c r="R14" s="89">
        <v>1764.0</v>
      </c>
      <c r="S14" s="8" t="s">
        <v>4826</v>
      </c>
    </row>
    <row r="15">
      <c r="A15" s="91"/>
      <c r="B15" s="89" t="s">
        <v>6209</v>
      </c>
      <c r="C15" s="93" t="s">
        <v>14092</v>
      </c>
      <c r="D15" s="106" t="s">
        <v>14093</v>
      </c>
      <c r="E15" s="89" t="s">
        <v>6258</v>
      </c>
      <c r="F15" s="89">
        <v>3.12</v>
      </c>
      <c r="G15" s="87">
        <v>390000.0</v>
      </c>
      <c r="H15" s="87">
        <v>373395.0</v>
      </c>
      <c r="I15" s="132">
        <f t="shared" si="1"/>
        <v>16605</v>
      </c>
      <c r="K15" s="8" t="s">
        <v>3306</v>
      </c>
      <c r="L15" s="8" t="s">
        <v>2900</v>
      </c>
      <c r="M15" s="8"/>
      <c r="N15" s="8"/>
      <c r="O15" s="8"/>
      <c r="P15" s="97"/>
      <c r="Q15" s="97"/>
      <c r="R15" s="97"/>
      <c r="S15" s="8" t="s">
        <v>4826</v>
      </c>
    </row>
    <row r="16">
      <c r="A16" s="91"/>
      <c r="B16" s="89" t="s">
        <v>3400</v>
      </c>
      <c r="C16" s="93" t="s">
        <v>14094</v>
      </c>
      <c r="D16" s="106" t="s">
        <v>14095</v>
      </c>
      <c r="E16" s="89" t="s">
        <v>3307</v>
      </c>
      <c r="F16" s="89">
        <v>3.11</v>
      </c>
      <c r="G16" s="87">
        <v>269900.0</v>
      </c>
      <c r="H16" s="87">
        <v>265000.0</v>
      </c>
      <c r="I16" s="132">
        <f t="shared" si="1"/>
        <v>4900</v>
      </c>
      <c r="K16" s="8" t="s">
        <v>3306</v>
      </c>
      <c r="L16" s="8" t="s">
        <v>2900</v>
      </c>
      <c r="M16" s="8"/>
      <c r="N16" s="8"/>
      <c r="O16" s="8"/>
      <c r="P16" s="97"/>
      <c r="Q16" s="97"/>
      <c r="R16" s="97"/>
      <c r="S16" s="8" t="s">
        <v>4826</v>
      </c>
    </row>
    <row r="17">
      <c r="A17" s="91"/>
      <c r="B17" s="89" t="s">
        <v>14096</v>
      </c>
      <c r="C17" s="93" t="s">
        <v>14097</v>
      </c>
      <c r="D17" s="106" t="s">
        <v>14098</v>
      </c>
      <c r="E17" s="89" t="s">
        <v>3307</v>
      </c>
      <c r="F17" s="89">
        <v>3.11</v>
      </c>
      <c r="G17" s="87">
        <v>523700.0</v>
      </c>
      <c r="H17" s="87">
        <v>400182.0</v>
      </c>
      <c r="I17" s="132">
        <f t="shared" si="1"/>
        <v>123518</v>
      </c>
      <c r="K17" s="8" t="s">
        <v>3851</v>
      </c>
      <c r="L17" s="8" t="s">
        <v>2900</v>
      </c>
      <c r="M17" s="8"/>
      <c r="N17" s="8"/>
      <c r="O17" s="8"/>
      <c r="P17" s="97"/>
      <c r="Q17" s="97"/>
      <c r="R17" s="97"/>
      <c r="S17" s="8" t="s">
        <v>4826</v>
      </c>
    </row>
    <row r="18">
      <c r="A18" s="91"/>
      <c r="B18" s="89" t="s">
        <v>14099</v>
      </c>
      <c r="C18" s="93" t="s">
        <v>14100</v>
      </c>
      <c r="D18" s="106" t="s">
        <v>14101</v>
      </c>
      <c r="E18" s="89" t="s">
        <v>6258</v>
      </c>
      <c r="F18" s="89">
        <v>3.1</v>
      </c>
      <c r="G18" s="87">
        <v>364900.0</v>
      </c>
      <c r="H18" s="87">
        <v>309294.0</v>
      </c>
      <c r="I18" s="132">
        <f t="shared" si="1"/>
        <v>55606</v>
      </c>
      <c r="K18" s="8" t="s">
        <v>3851</v>
      </c>
      <c r="L18" s="8" t="s">
        <v>2900</v>
      </c>
      <c r="M18" s="8"/>
      <c r="N18" s="8"/>
      <c r="O18" s="8"/>
      <c r="P18" s="97"/>
      <c r="Q18" s="97"/>
      <c r="R18" s="97"/>
      <c r="S18" s="8" t="s">
        <v>4826</v>
      </c>
    </row>
    <row r="19">
      <c r="A19" s="91"/>
      <c r="B19" s="89" t="s">
        <v>3464</v>
      </c>
      <c r="C19" s="93" t="s">
        <v>14102</v>
      </c>
      <c r="D19" s="106" t="s">
        <v>14103</v>
      </c>
      <c r="E19" s="89" t="s">
        <v>4593</v>
      </c>
      <c r="F19" s="89">
        <v>3.1</v>
      </c>
      <c r="G19" s="87">
        <v>409000.0</v>
      </c>
      <c r="H19" s="87">
        <v>363165.0</v>
      </c>
      <c r="I19" s="132">
        <f t="shared" si="1"/>
        <v>45835</v>
      </c>
      <c r="K19" s="8" t="s">
        <v>3306</v>
      </c>
      <c r="L19" s="8" t="s">
        <v>2900</v>
      </c>
      <c r="M19" s="8"/>
      <c r="N19" s="8"/>
      <c r="O19" s="8"/>
      <c r="P19" s="97"/>
      <c r="Q19" s="97"/>
      <c r="R19" s="97"/>
      <c r="S19" s="8" t="s">
        <v>4826</v>
      </c>
    </row>
    <row r="20">
      <c r="A20" s="91"/>
      <c r="B20" s="89" t="s">
        <v>14104</v>
      </c>
      <c r="C20" s="93" t="s">
        <v>14105</v>
      </c>
      <c r="D20" s="106" t="s">
        <v>14106</v>
      </c>
      <c r="E20" s="89" t="s">
        <v>3693</v>
      </c>
      <c r="F20" s="89">
        <v>3.25</v>
      </c>
      <c r="G20" s="87">
        <v>450000.0</v>
      </c>
      <c r="H20" s="87">
        <v>424000.0</v>
      </c>
      <c r="I20" s="132">
        <f t="shared" si="1"/>
        <v>26000</v>
      </c>
      <c r="K20" s="8" t="s">
        <v>3306</v>
      </c>
      <c r="L20" s="8" t="s">
        <v>66</v>
      </c>
      <c r="M20" s="8"/>
      <c r="N20" s="8"/>
      <c r="O20" s="8"/>
      <c r="P20" s="97"/>
      <c r="Q20" s="97"/>
      <c r="R20" s="97"/>
      <c r="S20" s="8" t="s">
        <v>4826</v>
      </c>
    </row>
    <row r="21">
      <c r="A21" s="203"/>
      <c r="B21" s="138" t="s">
        <v>14107</v>
      </c>
      <c r="C21" s="204" t="s">
        <v>14108</v>
      </c>
      <c r="D21" s="205" t="s">
        <v>14109</v>
      </c>
      <c r="E21" s="138" t="s">
        <v>6108</v>
      </c>
      <c r="F21" s="138">
        <v>3.0</v>
      </c>
      <c r="G21" s="206">
        <v>400000.0</v>
      </c>
      <c r="H21" s="206">
        <v>363882.0</v>
      </c>
      <c r="I21" s="207">
        <f t="shared" si="1"/>
        <v>36118</v>
      </c>
      <c r="J21" s="208"/>
      <c r="K21" s="8" t="s">
        <v>3851</v>
      </c>
      <c r="L21" s="136" t="s">
        <v>2900</v>
      </c>
      <c r="M21" s="136"/>
      <c r="N21" s="136"/>
      <c r="O21" s="136"/>
      <c r="P21" s="209"/>
      <c r="Q21" s="209"/>
      <c r="R21" s="209"/>
      <c r="S21" s="136" t="s">
        <v>4826</v>
      </c>
      <c r="T21" s="208"/>
      <c r="U21" s="208"/>
      <c r="V21" s="208"/>
      <c r="W21" s="208"/>
      <c r="X21" s="208"/>
      <c r="Y21" s="208"/>
      <c r="Z21" s="208"/>
      <c r="AA21" s="208"/>
      <c r="AB21" s="208"/>
      <c r="AC21" s="208"/>
      <c r="AD21" s="208"/>
      <c r="AE21" s="208"/>
      <c r="AF21" s="208"/>
      <c r="AG21" s="208"/>
      <c r="AH21" s="208"/>
      <c r="AI21" s="208"/>
      <c r="AJ21" s="208"/>
      <c r="AK21" s="208"/>
      <c r="AL21" s="208"/>
      <c r="AM21" s="208"/>
      <c r="AN21" s="208"/>
      <c r="AO21" s="208"/>
      <c r="AP21" s="208"/>
    </row>
    <row r="22">
      <c r="A22" s="91"/>
      <c r="B22" s="89" t="s">
        <v>7655</v>
      </c>
      <c r="C22" s="93" t="s">
        <v>14110</v>
      </c>
      <c r="D22" s="106" t="s">
        <v>14111</v>
      </c>
      <c r="E22" s="89" t="s">
        <v>3693</v>
      </c>
      <c r="F22" s="89">
        <v>2.5</v>
      </c>
      <c r="G22" s="87">
        <v>550000.0</v>
      </c>
      <c r="H22" s="87">
        <v>446116.0</v>
      </c>
      <c r="I22" s="132">
        <f t="shared" si="1"/>
        <v>103884</v>
      </c>
      <c r="K22" s="8" t="s">
        <v>3306</v>
      </c>
      <c r="L22" s="8" t="s">
        <v>66</v>
      </c>
      <c r="M22" s="8"/>
      <c r="N22" s="8"/>
      <c r="O22" s="8"/>
      <c r="P22" s="97"/>
      <c r="Q22" s="97"/>
      <c r="R22" s="97"/>
      <c r="S22" s="8" t="s">
        <v>4826</v>
      </c>
    </row>
    <row r="23">
      <c r="A23" s="203"/>
      <c r="B23" s="138" t="s">
        <v>14112</v>
      </c>
      <c r="C23" s="204" t="s">
        <v>14113</v>
      </c>
      <c r="D23" s="205" t="s">
        <v>14114</v>
      </c>
      <c r="E23" s="138" t="s">
        <v>6258</v>
      </c>
      <c r="F23" s="138">
        <v>2.98</v>
      </c>
      <c r="G23" s="206">
        <v>399899.0</v>
      </c>
      <c r="H23" s="206">
        <v>393680.0</v>
      </c>
      <c r="I23" s="207">
        <f t="shared" si="1"/>
        <v>6219</v>
      </c>
      <c r="J23" s="208"/>
      <c r="K23" s="8" t="s">
        <v>3306</v>
      </c>
      <c r="L23" s="136" t="s">
        <v>2900</v>
      </c>
      <c r="M23" s="136"/>
      <c r="N23" s="136"/>
      <c r="O23" s="136"/>
      <c r="P23" s="209"/>
      <c r="Q23" s="209"/>
      <c r="R23" s="209"/>
      <c r="S23" s="136" t="s">
        <v>4826</v>
      </c>
      <c r="T23" s="208"/>
      <c r="U23" s="208"/>
      <c r="V23" s="208"/>
      <c r="W23" s="208"/>
      <c r="X23" s="208"/>
      <c r="Y23" s="208"/>
      <c r="Z23" s="208"/>
      <c r="AA23" s="208"/>
      <c r="AB23" s="208"/>
      <c r="AC23" s="208"/>
      <c r="AD23" s="208"/>
      <c r="AE23" s="208"/>
      <c r="AF23" s="208"/>
      <c r="AG23" s="208"/>
      <c r="AH23" s="208"/>
      <c r="AI23" s="208"/>
      <c r="AJ23" s="208"/>
      <c r="AK23" s="208"/>
      <c r="AL23" s="208"/>
      <c r="AM23" s="208"/>
      <c r="AN23" s="208"/>
      <c r="AO23" s="208"/>
      <c r="AP23" s="208"/>
    </row>
    <row r="24">
      <c r="A24" s="91"/>
      <c r="B24" s="89" t="s">
        <v>10617</v>
      </c>
      <c r="C24" s="93" t="s">
        <v>14115</v>
      </c>
      <c r="D24" s="106" t="s">
        <v>14116</v>
      </c>
      <c r="E24" s="89" t="s">
        <v>6108</v>
      </c>
      <c r="F24" s="89">
        <v>2.87</v>
      </c>
      <c r="G24" s="87">
        <v>575000.0</v>
      </c>
      <c r="H24" s="87">
        <v>486000.0</v>
      </c>
      <c r="I24" s="132">
        <f t="shared" si="1"/>
        <v>89000</v>
      </c>
      <c r="K24" s="8" t="s">
        <v>5442</v>
      </c>
      <c r="L24" s="8" t="s">
        <v>66</v>
      </c>
      <c r="M24" s="8"/>
      <c r="N24" s="8"/>
      <c r="O24" s="8"/>
      <c r="P24" s="97"/>
      <c r="Q24" s="97"/>
      <c r="R24" s="97"/>
      <c r="S24" s="8" t="s">
        <v>4826</v>
      </c>
    </row>
    <row r="25">
      <c r="A25" s="91"/>
      <c r="B25" s="89" t="s">
        <v>14117</v>
      </c>
      <c r="C25" s="93" t="s">
        <v>14118</v>
      </c>
      <c r="D25" s="106" t="s">
        <v>14119</v>
      </c>
      <c r="E25" s="89" t="s">
        <v>4593</v>
      </c>
      <c r="F25" s="89">
        <v>2.9</v>
      </c>
      <c r="G25" s="87">
        <v>385000.0</v>
      </c>
      <c r="H25" s="87">
        <v>382602.0</v>
      </c>
      <c r="I25" s="132">
        <f t="shared" si="1"/>
        <v>2398</v>
      </c>
      <c r="K25" s="8" t="s">
        <v>3306</v>
      </c>
      <c r="L25" s="8" t="s">
        <v>2900</v>
      </c>
      <c r="M25" s="8"/>
      <c r="N25" s="8"/>
      <c r="O25" s="8"/>
      <c r="P25" s="97"/>
      <c r="Q25" s="97"/>
      <c r="R25" s="97"/>
      <c r="S25" s="8" t="s">
        <v>4826</v>
      </c>
    </row>
    <row r="26">
      <c r="A26" s="91"/>
      <c r="B26" s="89" t="s">
        <v>3374</v>
      </c>
      <c r="C26" s="93" t="s">
        <v>14120</v>
      </c>
      <c r="D26" s="106" t="s">
        <v>14121</v>
      </c>
      <c r="E26" s="89" t="s">
        <v>6108</v>
      </c>
      <c r="F26" s="89">
        <v>3.1</v>
      </c>
      <c r="G26" s="87">
        <v>362000.0</v>
      </c>
      <c r="H26" s="87">
        <v>344451.0</v>
      </c>
      <c r="I26" s="132">
        <f t="shared" si="1"/>
        <v>17549</v>
      </c>
      <c r="K26" s="8" t="s">
        <v>3306</v>
      </c>
      <c r="L26" s="8" t="s">
        <v>66</v>
      </c>
      <c r="M26" s="8"/>
      <c r="N26" s="8"/>
      <c r="O26" s="8"/>
      <c r="P26" s="97"/>
      <c r="Q26" s="97"/>
      <c r="R26" s="97"/>
      <c r="S26" s="8" t="s">
        <v>4826</v>
      </c>
    </row>
    <row r="27">
      <c r="A27" s="91"/>
      <c r="B27" s="89" t="s">
        <v>7908</v>
      </c>
      <c r="C27" s="93" t="s">
        <v>14122</v>
      </c>
      <c r="D27" s="106" t="s">
        <v>14123</v>
      </c>
      <c r="E27" s="89" t="s">
        <v>3940</v>
      </c>
      <c r="F27" s="89">
        <v>2.8</v>
      </c>
      <c r="G27" s="87">
        <v>585000.0</v>
      </c>
      <c r="H27" s="87">
        <v>503651.0</v>
      </c>
      <c r="I27" s="132">
        <f t="shared" si="1"/>
        <v>81349</v>
      </c>
      <c r="K27" s="8" t="s">
        <v>5442</v>
      </c>
      <c r="L27" s="8" t="s">
        <v>2900</v>
      </c>
      <c r="M27" s="8"/>
      <c r="N27" s="8"/>
      <c r="O27" s="8"/>
      <c r="P27" s="97"/>
      <c r="Q27" s="97"/>
      <c r="R27" s="97"/>
      <c r="S27" s="8" t="s">
        <v>4826</v>
      </c>
    </row>
    <row r="28">
      <c r="A28" s="203"/>
      <c r="B28" s="138" t="s">
        <v>10898</v>
      </c>
      <c r="C28" s="204" t="s">
        <v>14124</v>
      </c>
      <c r="D28" s="205" t="s">
        <v>14125</v>
      </c>
      <c r="E28" s="138" t="s">
        <v>6258</v>
      </c>
      <c r="F28" s="138">
        <v>2.8</v>
      </c>
      <c r="G28" s="206">
        <v>550000.0</v>
      </c>
      <c r="H28" s="206">
        <v>540000.0</v>
      </c>
      <c r="I28" s="207">
        <f t="shared" si="1"/>
        <v>10000</v>
      </c>
      <c r="J28" s="208"/>
      <c r="K28" s="8" t="s">
        <v>5442</v>
      </c>
      <c r="L28" s="136" t="s">
        <v>2900</v>
      </c>
      <c r="M28" s="136"/>
      <c r="N28" s="136"/>
      <c r="O28" s="136"/>
      <c r="P28" s="209"/>
      <c r="Q28" s="209"/>
      <c r="R28" s="209"/>
      <c r="S28" s="136" t="s">
        <v>4826</v>
      </c>
      <c r="T28" s="208"/>
      <c r="U28" s="208"/>
      <c r="V28" s="208"/>
      <c r="W28" s="208"/>
      <c r="X28" s="208"/>
      <c r="Y28" s="208"/>
      <c r="Z28" s="208"/>
      <c r="AA28" s="208"/>
      <c r="AB28" s="208"/>
      <c r="AC28" s="208"/>
      <c r="AD28" s="208"/>
      <c r="AE28" s="208"/>
      <c r="AF28" s="208"/>
      <c r="AG28" s="208"/>
      <c r="AH28" s="208"/>
      <c r="AI28" s="208"/>
      <c r="AJ28" s="208"/>
      <c r="AK28" s="208"/>
      <c r="AL28" s="208"/>
      <c r="AM28" s="208"/>
      <c r="AN28" s="208"/>
      <c r="AO28" s="208"/>
      <c r="AP28" s="208"/>
    </row>
    <row r="29">
      <c r="A29" s="91"/>
      <c r="B29" s="89" t="s">
        <v>14126</v>
      </c>
      <c r="C29" s="93" t="s">
        <v>14127</v>
      </c>
      <c r="D29" s="106" t="s">
        <v>14128</v>
      </c>
      <c r="E29" s="89" t="s">
        <v>3940</v>
      </c>
      <c r="F29" s="89">
        <v>2.75</v>
      </c>
      <c r="G29" s="87">
        <v>375000.0</v>
      </c>
      <c r="H29" s="87">
        <v>350500.0</v>
      </c>
      <c r="I29" s="132">
        <f t="shared" si="1"/>
        <v>24500</v>
      </c>
      <c r="K29" s="8" t="s">
        <v>3306</v>
      </c>
      <c r="L29" s="8" t="s">
        <v>2900</v>
      </c>
      <c r="M29" s="8"/>
      <c r="N29" s="8"/>
      <c r="O29" s="8"/>
      <c r="P29" s="97"/>
      <c r="Q29" s="97"/>
      <c r="R29" s="97"/>
      <c r="S29" s="8" t="s">
        <v>4826</v>
      </c>
    </row>
    <row r="30">
      <c r="A30" s="91"/>
      <c r="B30" s="89" t="s">
        <v>14129</v>
      </c>
      <c r="C30" s="93" t="s">
        <v>14130</v>
      </c>
      <c r="D30" s="106" t="s">
        <v>14131</v>
      </c>
      <c r="E30" s="89" t="s">
        <v>4593</v>
      </c>
      <c r="F30" s="89">
        <v>2.37</v>
      </c>
      <c r="G30" s="87">
        <v>385000.0</v>
      </c>
      <c r="H30" s="87">
        <v>364000.0</v>
      </c>
      <c r="I30" s="132">
        <f t="shared" si="1"/>
        <v>21000</v>
      </c>
      <c r="K30" s="8" t="s">
        <v>3314</v>
      </c>
      <c r="L30" s="8" t="s">
        <v>66</v>
      </c>
      <c r="M30" s="8"/>
      <c r="N30" s="8"/>
      <c r="O30" s="8"/>
      <c r="P30" s="97"/>
      <c r="Q30" s="97"/>
      <c r="R30" s="97"/>
      <c r="S30" s="8" t="s">
        <v>4826</v>
      </c>
    </row>
    <row r="31">
      <c r="A31" s="107"/>
      <c r="B31" s="97"/>
      <c r="C31" s="107"/>
      <c r="P31" s="97"/>
      <c r="Q31" s="97"/>
      <c r="R31" s="97"/>
    </row>
    <row r="32">
      <c r="A32" s="107"/>
      <c r="B32" s="97"/>
      <c r="C32" s="107"/>
      <c r="D32" s="97"/>
      <c r="P32" s="97"/>
      <c r="Q32" s="97"/>
      <c r="R32" s="97"/>
    </row>
    <row r="33">
      <c r="A33" s="107"/>
      <c r="B33" s="97"/>
      <c r="C33" s="107"/>
      <c r="D33" s="97"/>
      <c r="P33" s="97"/>
      <c r="Q33" s="97"/>
      <c r="R33" s="97"/>
    </row>
    <row r="34">
      <c r="A34" s="107"/>
      <c r="B34" s="97"/>
      <c r="C34" s="107"/>
      <c r="D34" s="97"/>
      <c r="P34" s="97"/>
      <c r="Q34" s="97"/>
      <c r="R34" s="97"/>
    </row>
    <row r="35">
      <c r="A35" s="107"/>
      <c r="B35" s="97"/>
      <c r="C35" s="107"/>
      <c r="D35" s="97"/>
      <c r="P35" s="97"/>
      <c r="Q35" s="97"/>
      <c r="R35" s="97"/>
    </row>
    <row r="36">
      <c r="A36" s="107"/>
      <c r="B36" s="97"/>
      <c r="C36" s="107"/>
      <c r="D36" s="97"/>
      <c r="P36" s="97"/>
      <c r="Q36" s="97"/>
      <c r="R36" s="97"/>
    </row>
    <row r="37">
      <c r="A37" s="107"/>
      <c r="B37" s="97"/>
      <c r="C37" s="107"/>
      <c r="D37" s="97"/>
      <c r="P37" s="97"/>
      <c r="Q37" s="97"/>
      <c r="R37" s="97"/>
    </row>
    <row r="38">
      <c r="A38" s="107"/>
      <c r="B38" s="97"/>
      <c r="C38" s="107"/>
      <c r="D38" s="97"/>
      <c r="P38" s="97"/>
      <c r="Q38" s="97"/>
      <c r="R38" s="97"/>
    </row>
    <row r="39">
      <c r="A39" s="107"/>
      <c r="B39" s="97"/>
      <c r="C39" s="107"/>
      <c r="D39" s="97"/>
      <c r="P39" s="97"/>
      <c r="Q39" s="97"/>
      <c r="R39" s="97"/>
    </row>
    <row r="40">
      <c r="A40" s="107"/>
      <c r="B40" s="97"/>
      <c r="C40" s="107"/>
      <c r="D40" s="97"/>
      <c r="P40" s="210"/>
      <c r="Q40" s="210"/>
      <c r="R40" s="210"/>
      <c r="U40" s="211"/>
    </row>
    <row r="41">
      <c r="A41" s="107"/>
      <c r="B41" s="97"/>
      <c r="C41" s="107"/>
      <c r="D41" s="97"/>
      <c r="P41" s="210"/>
      <c r="Q41" s="210"/>
      <c r="R41" s="210"/>
      <c r="U41" s="211"/>
    </row>
    <row r="42">
      <c r="A42" s="107"/>
      <c r="B42" s="97"/>
      <c r="C42" s="107"/>
      <c r="D42" s="97"/>
      <c r="P42" s="210"/>
      <c r="Q42" s="210"/>
      <c r="R42" s="210"/>
      <c r="U42" s="211"/>
    </row>
    <row r="43">
      <c r="A43" s="107"/>
      <c r="B43" s="97"/>
      <c r="C43" s="107"/>
      <c r="D43" s="97"/>
      <c r="P43" s="210"/>
      <c r="Q43" s="210"/>
      <c r="R43" s="210"/>
      <c r="U43" s="211"/>
    </row>
    <row r="44">
      <c r="A44" s="107"/>
      <c r="B44" s="97"/>
      <c r="C44" s="107"/>
      <c r="D44" s="97"/>
      <c r="P44" s="210"/>
      <c r="Q44" s="210"/>
      <c r="R44" s="210"/>
      <c r="U44" s="211"/>
    </row>
    <row r="45">
      <c r="A45" s="107"/>
      <c r="B45" s="97"/>
      <c r="C45" s="107"/>
      <c r="D45" s="97"/>
      <c r="P45" s="210"/>
      <c r="Q45" s="210"/>
      <c r="R45" s="210"/>
      <c r="U45" s="211"/>
    </row>
    <row r="46">
      <c r="A46" s="107"/>
      <c r="B46" s="97"/>
      <c r="C46" s="107"/>
      <c r="D46" s="97"/>
      <c r="P46" s="210"/>
      <c r="Q46" s="210"/>
      <c r="R46" s="210"/>
      <c r="U46" s="211"/>
    </row>
    <row r="47">
      <c r="A47" s="107"/>
      <c r="B47" s="97"/>
      <c r="C47" s="107"/>
      <c r="D47" s="97"/>
      <c r="P47" s="210"/>
      <c r="Q47" s="210"/>
      <c r="R47" s="210"/>
      <c r="U47" s="211"/>
    </row>
    <row r="48">
      <c r="A48" s="107"/>
      <c r="B48" s="97"/>
      <c r="C48" s="107"/>
      <c r="D48" s="97"/>
      <c r="P48" s="210"/>
      <c r="Q48" s="210"/>
      <c r="R48" s="210"/>
      <c r="U48" s="211"/>
    </row>
    <row r="49">
      <c r="A49" s="107"/>
      <c r="B49" s="97"/>
      <c r="C49" s="107"/>
      <c r="D49" s="97"/>
      <c r="P49" s="210"/>
      <c r="Q49" s="210"/>
      <c r="R49" s="210"/>
      <c r="U49" s="211"/>
    </row>
    <row r="50">
      <c r="A50" s="107"/>
      <c r="B50" s="97"/>
      <c r="C50" s="107"/>
      <c r="D50" s="97"/>
      <c r="P50" s="210"/>
      <c r="Q50" s="210"/>
      <c r="R50" s="210"/>
      <c r="U50" s="211"/>
    </row>
    <row r="51">
      <c r="A51" s="107"/>
      <c r="B51" s="97"/>
      <c r="C51" s="107"/>
      <c r="D51" s="97"/>
      <c r="P51" s="97"/>
      <c r="Q51" s="97"/>
      <c r="R51" s="97"/>
    </row>
    <row r="52">
      <c r="A52" s="107"/>
      <c r="B52" s="97"/>
      <c r="C52" s="107"/>
      <c r="D52" s="97"/>
      <c r="P52" s="97"/>
      <c r="Q52" s="97"/>
      <c r="R52" s="97"/>
    </row>
    <row r="53">
      <c r="A53" s="107"/>
      <c r="B53" s="97"/>
      <c r="C53" s="107"/>
      <c r="D53" s="97"/>
      <c r="P53" s="97"/>
      <c r="Q53" s="97"/>
      <c r="R53" s="97"/>
    </row>
    <row r="54">
      <c r="A54" s="107"/>
      <c r="B54" s="97"/>
      <c r="C54" s="107"/>
      <c r="D54" s="97"/>
      <c r="P54" s="97"/>
      <c r="Q54" s="97"/>
      <c r="R54" s="97"/>
    </row>
    <row r="55">
      <c r="A55" s="107"/>
      <c r="B55" s="97"/>
      <c r="C55" s="107"/>
      <c r="D55" s="97"/>
      <c r="P55" s="97"/>
      <c r="Q55" s="97"/>
      <c r="R55" s="97"/>
    </row>
    <row r="56">
      <c r="A56" s="107"/>
      <c r="B56" s="97"/>
      <c r="C56" s="107"/>
      <c r="D56" s="97"/>
      <c r="P56" s="97"/>
      <c r="Q56" s="97"/>
      <c r="R56" s="97"/>
    </row>
    <row r="57">
      <c r="A57" s="107"/>
      <c r="B57" s="97"/>
      <c r="C57" s="107"/>
      <c r="D57" s="97"/>
      <c r="P57" s="97"/>
      <c r="Q57" s="97"/>
      <c r="R57" s="97"/>
    </row>
    <row r="58">
      <c r="A58" s="107"/>
      <c r="B58" s="97"/>
      <c r="C58" s="107"/>
      <c r="D58" s="97"/>
      <c r="P58" s="97"/>
      <c r="Q58" s="97"/>
      <c r="R58" s="97"/>
    </row>
    <row r="59">
      <c r="A59" s="107"/>
      <c r="B59" s="97"/>
      <c r="C59" s="107"/>
      <c r="D59" s="97"/>
      <c r="P59" s="97"/>
      <c r="Q59" s="97"/>
      <c r="R59" s="97"/>
    </row>
    <row r="60">
      <c r="A60" s="107"/>
      <c r="B60" s="97"/>
      <c r="C60" s="107"/>
      <c r="D60" s="97"/>
      <c r="P60" s="97"/>
      <c r="Q60" s="97"/>
      <c r="R60" s="97"/>
    </row>
    <row r="61">
      <c r="A61" s="107"/>
      <c r="B61" s="97"/>
      <c r="C61" s="107"/>
      <c r="D61" s="97"/>
      <c r="P61" s="97"/>
      <c r="Q61" s="97"/>
      <c r="R61" s="97"/>
    </row>
    <row r="62">
      <c r="A62" s="107"/>
      <c r="B62" s="97"/>
      <c r="C62" s="107"/>
      <c r="D62" s="97"/>
      <c r="P62" s="97"/>
      <c r="Q62" s="97"/>
      <c r="R62" s="97"/>
    </row>
    <row r="63">
      <c r="A63" s="107"/>
      <c r="B63" s="97"/>
      <c r="C63" s="107"/>
      <c r="D63" s="97"/>
      <c r="P63" s="97"/>
      <c r="Q63" s="97"/>
      <c r="R63" s="97"/>
    </row>
    <row r="64">
      <c r="A64" s="107"/>
      <c r="B64" s="97"/>
      <c r="C64" s="107"/>
      <c r="D64" s="97"/>
      <c r="P64" s="97"/>
      <c r="Q64" s="97"/>
      <c r="R64" s="97"/>
    </row>
    <row r="65">
      <c r="A65" s="107"/>
      <c r="B65" s="97"/>
      <c r="C65" s="107"/>
      <c r="D65" s="97"/>
      <c r="P65" s="97"/>
      <c r="Q65" s="97"/>
      <c r="R65" s="97"/>
    </row>
    <row r="66">
      <c r="A66" s="107"/>
      <c r="B66" s="97"/>
      <c r="C66" s="107"/>
      <c r="D66" s="97"/>
      <c r="P66" s="97"/>
      <c r="Q66" s="97"/>
      <c r="R66" s="97"/>
    </row>
    <row r="67">
      <c r="A67" s="107"/>
      <c r="B67" s="97"/>
      <c r="C67" s="107"/>
      <c r="D67" s="97"/>
      <c r="P67" s="97"/>
      <c r="Q67" s="97"/>
      <c r="R67" s="97"/>
    </row>
    <row r="68">
      <c r="A68" s="107"/>
      <c r="B68" s="97"/>
      <c r="C68" s="107"/>
      <c r="D68" s="97"/>
      <c r="P68" s="97"/>
      <c r="Q68" s="97"/>
      <c r="R68" s="97"/>
    </row>
    <row r="69">
      <c r="A69" s="107"/>
      <c r="B69" s="97"/>
      <c r="C69" s="107"/>
      <c r="D69" s="97"/>
      <c r="P69" s="97"/>
      <c r="Q69" s="97"/>
      <c r="R69" s="97"/>
    </row>
    <row r="70">
      <c r="A70" s="107"/>
      <c r="B70" s="97"/>
      <c r="C70" s="107"/>
      <c r="D70" s="97"/>
      <c r="P70" s="97"/>
      <c r="Q70" s="97"/>
      <c r="R70" s="97"/>
    </row>
    <row r="71">
      <c r="A71" s="107"/>
      <c r="B71" s="97"/>
      <c r="C71" s="107"/>
      <c r="D71" s="97"/>
      <c r="P71" s="97"/>
      <c r="Q71" s="97"/>
      <c r="R71" s="97"/>
    </row>
    <row r="72">
      <c r="A72" s="107"/>
      <c r="B72" s="97"/>
      <c r="C72" s="107"/>
      <c r="D72" s="97"/>
      <c r="P72" s="97"/>
      <c r="Q72" s="97"/>
      <c r="R72" s="97"/>
    </row>
    <row r="73">
      <c r="A73" s="107"/>
      <c r="B73" s="97"/>
      <c r="C73" s="107"/>
      <c r="D73" s="97"/>
      <c r="P73" s="97"/>
      <c r="Q73" s="97"/>
      <c r="R73" s="97"/>
    </row>
    <row r="74">
      <c r="A74" s="107"/>
      <c r="B74" s="97"/>
      <c r="C74" s="107"/>
      <c r="D74" s="97"/>
      <c r="P74" s="97"/>
      <c r="Q74" s="97"/>
      <c r="R74" s="97"/>
    </row>
    <row r="75">
      <c r="A75" s="107"/>
      <c r="B75" s="97"/>
      <c r="C75" s="107"/>
      <c r="D75" s="97"/>
      <c r="P75" s="97"/>
      <c r="Q75" s="97"/>
      <c r="R75" s="97"/>
    </row>
    <row r="76">
      <c r="A76" s="107"/>
      <c r="B76" s="97"/>
      <c r="C76" s="107"/>
      <c r="D76" s="97"/>
      <c r="P76" s="97"/>
      <c r="Q76" s="97"/>
      <c r="R76" s="97"/>
    </row>
    <row r="77">
      <c r="A77" s="107"/>
      <c r="B77" s="97"/>
      <c r="C77" s="107"/>
      <c r="D77" s="97"/>
      <c r="P77" s="97"/>
      <c r="Q77" s="97"/>
      <c r="R77" s="97"/>
    </row>
    <row r="78">
      <c r="A78" s="107"/>
      <c r="B78" s="97"/>
      <c r="C78" s="107"/>
      <c r="D78" s="97"/>
      <c r="P78" s="97"/>
      <c r="Q78" s="97"/>
      <c r="R78" s="97"/>
    </row>
    <row r="79">
      <c r="A79" s="107"/>
      <c r="B79" s="97"/>
      <c r="C79" s="107"/>
      <c r="D79" s="97"/>
      <c r="P79" s="97"/>
      <c r="Q79" s="97"/>
      <c r="R79" s="97"/>
    </row>
    <row r="80">
      <c r="A80" s="107"/>
      <c r="B80" s="97"/>
      <c r="C80" s="107"/>
      <c r="D80" s="97"/>
      <c r="P80" s="97"/>
      <c r="Q80" s="97"/>
      <c r="R80" s="97"/>
    </row>
    <row r="81">
      <c r="A81" s="107"/>
      <c r="B81" s="97"/>
      <c r="C81" s="107"/>
      <c r="D81" s="97"/>
      <c r="P81" s="97"/>
      <c r="Q81" s="97"/>
      <c r="R81" s="97"/>
    </row>
    <row r="82">
      <c r="A82" s="107"/>
      <c r="B82" s="97"/>
      <c r="C82" s="107"/>
      <c r="D82" s="97"/>
      <c r="P82" s="97"/>
      <c r="Q82" s="97"/>
      <c r="R82" s="97"/>
    </row>
    <row r="83">
      <c r="A83" s="107"/>
      <c r="B83" s="97"/>
      <c r="C83" s="107"/>
      <c r="D83" s="97"/>
      <c r="P83" s="97"/>
      <c r="Q83" s="97"/>
      <c r="R83" s="97"/>
    </row>
    <row r="84">
      <c r="A84" s="107"/>
      <c r="B84" s="97"/>
      <c r="C84" s="107"/>
      <c r="D84" s="97"/>
      <c r="P84" s="97"/>
      <c r="Q84" s="97"/>
      <c r="R84" s="97"/>
    </row>
    <row r="85">
      <c r="A85" s="107"/>
      <c r="B85" s="97"/>
      <c r="C85" s="107"/>
      <c r="D85" s="97"/>
      <c r="P85" s="97"/>
      <c r="Q85" s="97"/>
      <c r="R85" s="97"/>
    </row>
    <row r="86">
      <c r="A86" s="107"/>
      <c r="B86" s="97"/>
      <c r="C86" s="107"/>
      <c r="D86" s="97"/>
      <c r="P86" s="97"/>
      <c r="Q86" s="97"/>
      <c r="R86" s="97"/>
    </row>
    <row r="87">
      <c r="A87" s="107"/>
      <c r="B87" s="97"/>
      <c r="C87" s="107"/>
      <c r="D87" s="97"/>
      <c r="P87" s="97"/>
      <c r="Q87" s="97"/>
      <c r="R87" s="97"/>
    </row>
    <row r="88">
      <c r="A88" s="107"/>
      <c r="B88" s="97"/>
      <c r="C88" s="107"/>
      <c r="D88" s="97"/>
      <c r="P88" s="97"/>
      <c r="Q88" s="97"/>
      <c r="R88" s="97"/>
    </row>
    <row r="89">
      <c r="A89" s="107"/>
      <c r="B89" s="97"/>
      <c r="C89" s="107"/>
      <c r="D89" s="97"/>
      <c r="P89" s="97"/>
      <c r="Q89" s="97"/>
      <c r="R89" s="97"/>
    </row>
    <row r="90">
      <c r="A90" s="107"/>
      <c r="B90" s="97"/>
      <c r="C90" s="107"/>
      <c r="D90" s="97"/>
      <c r="P90" s="97"/>
      <c r="Q90" s="97"/>
      <c r="R90" s="97"/>
    </row>
    <row r="91">
      <c r="A91" s="107"/>
      <c r="B91" s="97"/>
      <c r="C91" s="107"/>
      <c r="D91" s="97"/>
      <c r="P91" s="97"/>
      <c r="Q91" s="97"/>
      <c r="R91" s="97"/>
    </row>
    <row r="92">
      <c r="A92" s="107"/>
      <c r="B92" s="97"/>
      <c r="C92" s="107"/>
      <c r="D92" s="97"/>
      <c r="P92" s="97"/>
      <c r="Q92" s="97"/>
      <c r="R92" s="97"/>
    </row>
    <row r="93">
      <c r="A93" s="107"/>
      <c r="B93" s="97"/>
      <c r="C93" s="107"/>
      <c r="D93" s="97"/>
      <c r="P93" s="97"/>
      <c r="Q93" s="97"/>
      <c r="R93" s="97"/>
    </row>
    <row r="94">
      <c r="A94" s="107"/>
      <c r="B94" s="97"/>
      <c r="C94" s="107"/>
      <c r="D94" s="97"/>
      <c r="P94" s="97"/>
      <c r="Q94" s="97"/>
      <c r="R94" s="97"/>
    </row>
    <row r="95">
      <c r="A95" s="107"/>
      <c r="B95" s="97"/>
      <c r="C95" s="107"/>
      <c r="D95" s="97"/>
      <c r="P95" s="97"/>
      <c r="Q95" s="97"/>
      <c r="R95" s="97"/>
    </row>
    <row r="96">
      <c r="A96" s="107"/>
      <c r="B96" s="97"/>
      <c r="C96" s="107"/>
      <c r="D96" s="97"/>
      <c r="P96" s="97"/>
      <c r="Q96" s="97"/>
      <c r="R96" s="97"/>
    </row>
    <row r="97">
      <c r="A97" s="107"/>
      <c r="B97" s="97"/>
      <c r="C97" s="107"/>
      <c r="D97" s="97"/>
      <c r="P97" s="97"/>
      <c r="Q97" s="97"/>
      <c r="R97" s="97"/>
    </row>
    <row r="98">
      <c r="A98" s="107"/>
      <c r="B98" s="97"/>
      <c r="C98" s="107"/>
      <c r="D98" s="97"/>
      <c r="P98" s="97"/>
      <c r="Q98" s="97"/>
      <c r="R98" s="97"/>
    </row>
    <row r="99">
      <c r="A99" s="107"/>
      <c r="B99" s="97"/>
      <c r="C99" s="107"/>
      <c r="D99" s="97"/>
      <c r="P99" s="97"/>
      <c r="Q99" s="97"/>
      <c r="R99" s="97"/>
    </row>
    <row r="100">
      <c r="A100" s="107"/>
      <c r="B100" s="97"/>
      <c r="C100" s="107"/>
      <c r="D100" s="97"/>
      <c r="P100" s="97"/>
      <c r="Q100" s="97"/>
      <c r="R100" s="97"/>
    </row>
    <row r="101">
      <c r="A101" s="107"/>
      <c r="B101" s="97"/>
      <c r="C101" s="107"/>
      <c r="D101" s="97"/>
      <c r="P101" s="97"/>
      <c r="Q101" s="97"/>
      <c r="R101" s="97"/>
    </row>
    <row r="102">
      <c r="A102" s="107"/>
      <c r="B102" s="97"/>
      <c r="C102" s="107"/>
      <c r="D102" s="97"/>
      <c r="P102" s="97"/>
      <c r="Q102" s="97"/>
      <c r="R102" s="97"/>
    </row>
    <row r="103">
      <c r="A103" s="107"/>
      <c r="B103" s="97"/>
      <c r="C103" s="107"/>
      <c r="D103" s="97"/>
      <c r="P103" s="97"/>
      <c r="Q103" s="97"/>
      <c r="R103" s="97"/>
    </row>
    <row r="104">
      <c r="A104" s="107"/>
      <c r="B104" s="97"/>
      <c r="C104" s="107"/>
      <c r="D104" s="97"/>
      <c r="P104" s="97"/>
      <c r="Q104" s="97"/>
      <c r="R104" s="97"/>
    </row>
    <row r="105">
      <c r="A105" s="107"/>
      <c r="B105" s="97"/>
      <c r="C105" s="107"/>
      <c r="D105" s="97"/>
      <c r="P105" s="97"/>
      <c r="Q105" s="97"/>
      <c r="R105" s="97"/>
    </row>
    <row r="106">
      <c r="A106" s="107"/>
      <c r="B106" s="97"/>
      <c r="C106" s="107"/>
      <c r="D106" s="97"/>
      <c r="P106" s="97"/>
      <c r="Q106" s="97"/>
      <c r="R106" s="97"/>
    </row>
    <row r="107">
      <c r="A107" s="107"/>
      <c r="B107" s="97"/>
      <c r="C107" s="107"/>
      <c r="D107" s="97"/>
      <c r="P107" s="97"/>
      <c r="Q107" s="97"/>
      <c r="R107" s="97"/>
    </row>
    <row r="108">
      <c r="A108" s="107"/>
      <c r="B108" s="97"/>
      <c r="C108" s="107"/>
      <c r="D108" s="97"/>
      <c r="P108" s="97"/>
      <c r="Q108" s="97"/>
      <c r="R108" s="97"/>
    </row>
    <row r="109">
      <c r="A109" s="107"/>
      <c r="B109" s="97"/>
      <c r="C109" s="107"/>
      <c r="D109" s="97"/>
      <c r="P109" s="97"/>
      <c r="Q109" s="97"/>
      <c r="R109" s="97"/>
    </row>
    <row r="110">
      <c r="A110" s="107"/>
      <c r="B110" s="97"/>
      <c r="C110" s="107"/>
      <c r="D110" s="97"/>
      <c r="P110" s="97"/>
      <c r="Q110" s="97"/>
      <c r="R110" s="97"/>
    </row>
    <row r="111">
      <c r="A111" s="107"/>
      <c r="B111" s="97"/>
      <c r="C111" s="107"/>
      <c r="D111" s="97"/>
      <c r="P111" s="97"/>
      <c r="Q111" s="97"/>
      <c r="R111" s="97"/>
    </row>
    <row r="112">
      <c r="A112" s="107"/>
      <c r="B112" s="97"/>
      <c r="C112" s="107"/>
      <c r="D112" s="97"/>
      <c r="P112" s="97"/>
      <c r="Q112" s="97"/>
      <c r="R112" s="97"/>
    </row>
    <row r="113">
      <c r="A113" s="107"/>
      <c r="B113" s="97"/>
      <c r="C113" s="107"/>
      <c r="D113" s="97"/>
      <c r="P113" s="97"/>
      <c r="Q113" s="97"/>
      <c r="R113" s="97"/>
    </row>
    <row r="114">
      <c r="A114" s="107"/>
      <c r="B114" s="97"/>
      <c r="C114" s="107"/>
      <c r="D114" s="97"/>
      <c r="P114" s="97"/>
      <c r="Q114" s="97"/>
      <c r="R114" s="97"/>
    </row>
    <row r="115">
      <c r="A115" s="107"/>
      <c r="B115" s="97"/>
      <c r="C115" s="107"/>
      <c r="D115" s="97"/>
      <c r="P115" s="97"/>
      <c r="Q115" s="97"/>
      <c r="R115" s="97"/>
    </row>
    <row r="116">
      <c r="A116" s="107"/>
      <c r="B116" s="97"/>
      <c r="C116" s="107"/>
      <c r="D116" s="97"/>
      <c r="P116" s="97"/>
      <c r="Q116" s="97"/>
      <c r="R116" s="97"/>
    </row>
    <row r="117">
      <c r="A117" s="107"/>
      <c r="B117" s="97"/>
      <c r="C117" s="107"/>
      <c r="D117" s="97"/>
      <c r="P117" s="97"/>
      <c r="Q117" s="97"/>
      <c r="R117" s="97"/>
    </row>
    <row r="118">
      <c r="A118" s="107"/>
      <c r="B118" s="97"/>
      <c r="C118" s="107"/>
      <c r="D118" s="97"/>
      <c r="P118" s="97"/>
      <c r="Q118" s="97"/>
      <c r="R118" s="97"/>
    </row>
    <row r="119">
      <c r="A119" s="107"/>
      <c r="B119" s="97"/>
      <c r="C119" s="107"/>
      <c r="D119" s="97"/>
      <c r="P119" s="97"/>
      <c r="Q119" s="97"/>
      <c r="R119" s="97"/>
    </row>
    <row r="120">
      <c r="A120" s="107"/>
      <c r="B120" s="97"/>
      <c r="C120" s="107"/>
      <c r="D120" s="97"/>
      <c r="P120" s="97"/>
      <c r="Q120" s="97"/>
      <c r="R120" s="97"/>
    </row>
    <row r="121">
      <c r="A121" s="107"/>
      <c r="B121" s="97"/>
      <c r="C121" s="107"/>
      <c r="D121" s="97"/>
      <c r="P121" s="97"/>
      <c r="Q121" s="97"/>
      <c r="R121" s="97"/>
    </row>
    <row r="122">
      <c r="A122" s="107"/>
      <c r="B122" s="97"/>
      <c r="C122" s="107"/>
      <c r="D122" s="97"/>
      <c r="P122" s="97"/>
      <c r="Q122" s="97"/>
      <c r="R122" s="97"/>
    </row>
    <row r="123">
      <c r="A123" s="107"/>
      <c r="B123" s="97"/>
      <c r="C123" s="107"/>
      <c r="D123" s="97"/>
      <c r="P123" s="97"/>
      <c r="Q123" s="97"/>
      <c r="R123" s="97"/>
    </row>
    <row r="124">
      <c r="A124" s="107"/>
      <c r="B124" s="97"/>
      <c r="C124" s="107"/>
      <c r="D124" s="97"/>
      <c r="P124" s="97"/>
      <c r="Q124" s="97"/>
      <c r="R124" s="97"/>
    </row>
    <row r="125">
      <c r="A125" s="107"/>
      <c r="B125" s="97"/>
      <c r="C125" s="107"/>
      <c r="D125" s="97"/>
      <c r="P125" s="97"/>
      <c r="Q125" s="97"/>
      <c r="R125" s="97"/>
    </row>
    <row r="126">
      <c r="A126" s="107"/>
      <c r="B126" s="97"/>
      <c r="C126" s="107"/>
      <c r="D126" s="97"/>
      <c r="P126" s="97"/>
      <c r="Q126" s="97"/>
      <c r="R126" s="97"/>
    </row>
    <row r="127">
      <c r="A127" s="107"/>
      <c r="B127" s="97"/>
      <c r="C127" s="107"/>
      <c r="D127" s="97"/>
      <c r="P127" s="97"/>
      <c r="Q127" s="97"/>
      <c r="R127" s="97"/>
    </row>
    <row r="128">
      <c r="A128" s="107"/>
      <c r="B128" s="97"/>
      <c r="C128" s="107"/>
      <c r="D128" s="97"/>
      <c r="P128" s="97"/>
      <c r="Q128" s="97"/>
      <c r="R128" s="97"/>
    </row>
    <row r="129">
      <c r="A129" s="107"/>
      <c r="B129" s="97"/>
      <c r="C129" s="107"/>
      <c r="D129" s="97"/>
      <c r="P129" s="97"/>
      <c r="Q129" s="97"/>
      <c r="R129" s="97"/>
    </row>
    <row r="130">
      <c r="A130" s="107"/>
      <c r="B130" s="97"/>
      <c r="C130" s="107"/>
      <c r="D130" s="97"/>
      <c r="P130" s="97"/>
      <c r="Q130" s="97"/>
      <c r="R130" s="97"/>
    </row>
    <row r="131">
      <c r="A131" s="107"/>
      <c r="B131" s="97"/>
      <c r="C131" s="107"/>
      <c r="D131" s="97"/>
      <c r="P131" s="97"/>
      <c r="Q131" s="97"/>
      <c r="R131" s="97"/>
    </row>
    <row r="132">
      <c r="A132" s="107"/>
      <c r="B132" s="97"/>
      <c r="C132" s="107"/>
      <c r="D132" s="97"/>
      <c r="P132" s="97"/>
      <c r="Q132" s="97"/>
      <c r="R132" s="97"/>
    </row>
    <row r="133">
      <c r="A133" s="107"/>
      <c r="B133" s="97"/>
      <c r="C133" s="107"/>
      <c r="D133" s="97"/>
      <c r="P133" s="97"/>
      <c r="Q133" s="97"/>
      <c r="R133" s="97"/>
    </row>
    <row r="134">
      <c r="A134" s="107"/>
      <c r="B134" s="97"/>
      <c r="C134" s="107"/>
      <c r="D134" s="97"/>
      <c r="P134" s="97"/>
      <c r="Q134" s="97"/>
      <c r="R134" s="97"/>
    </row>
    <row r="135">
      <c r="A135" s="107"/>
      <c r="B135" s="97"/>
      <c r="C135" s="107"/>
      <c r="D135" s="97"/>
      <c r="P135" s="97"/>
      <c r="Q135" s="97"/>
      <c r="R135" s="97"/>
    </row>
    <row r="136">
      <c r="A136" s="107"/>
      <c r="B136" s="97"/>
      <c r="C136" s="107"/>
      <c r="D136" s="97"/>
      <c r="P136" s="97"/>
      <c r="Q136" s="97"/>
      <c r="R136" s="97"/>
    </row>
    <row r="137">
      <c r="A137" s="107"/>
      <c r="B137" s="97"/>
      <c r="C137" s="107"/>
      <c r="D137" s="97"/>
      <c r="P137" s="97"/>
      <c r="Q137" s="97"/>
      <c r="R137" s="97"/>
    </row>
    <row r="138">
      <c r="A138" s="107"/>
      <c r="B138" s="97"/>
      <c r="C138" s="107"/>
      <c r="D138" s="97"/>
      <c r="P138" s="97"/>
      <c r="Q138" s="97"/>
      <c r="R138" s="97"/>
    </row>
    <row r="139">
      <c r="A139" s="107"/>
      <c r="B139" s="97"/>
      <c r="C139" s="107"/>
      <c r="D139" s="97"/>
      <c r="P139" s="97"/>
      <c r="Q139" s="97"/>
      <c r="R139" s="97"/>
    </row>
    <row r="140">
      <c r="A140" s="107"/>
      <c r="B140" s="97"/>
      <c r="C140" s="107"/>
      <c r="D140" s="97"/>
      <c r="P140" s="97"/>
      <c r="Q140" s="97"/>
      <c r="R140" s="97"/>
    </row>
    <row r="141">
      <c r="A141" s="107"/>
      <c r="B141" s="97"/>
      <c r="C141" s="107"/>
      <c r="D141" s="97"/>
      <c r="P141" s="97"/>
      <c r="Q141" s="97"/>
      <c r="R141" s="97"/>
    </row>
    <row r="142">
      <c r="A142" s="107"/>
      <c r="B142" s="97"/>
      <c r="C142" s="107"/>
      <c r="D142" s="97"/>
      <c r="P142" s="97"/>
      <c r="Q142" s="97"/>
      <c r="R142" s="97"/>
    </row>
    <row r="143">
      <c r="A143" s="107"/>
      <c r="B143" s="97"/>
      <c r="C143" s="107"/>
      <c r="D143" s="97"/>
      <c r="P143" s="97"/>
      <c r="Q143" s="97"/>
      <c r="R143" s="97"/>
    </row>
    <row r="144">
      <c r="A144" s="107"/>
      <c r="B144" s="97"/>
      <c r="C144" s="107"/>
      <c r="D144" s="97"/>
      <c r="P144" s="97"/>
      <c r="Q144" s="97"/>
      <c r="R144" s="97"/>
    </row>
    <row r="145">
      <c r="A145" s="107"/>
      <c r="B145" s="97"/>
      <c r="C145" s="107"/>
      <c r="D145" s="97"/>
      <c r="P145" s="97"/>
      <c r="Q145" s="97"/>
      <c r="R145" s="97"/>
    </row>
    <row r="146">
      <c r="A146" s="107"/>
      <c r="B146" s="97"/>
      <c r="C146" s="107"/>
      <c r="D146" s="97"/>
      <c r="P146" s="97"/>
      <c r="Q146" s="97"/>
      <c r="R146" s="97"/>
    </row>
    <row r="147">
      <c r="A147" s="107"/>
      <c r="B147" s="97"/>
      <c r="C147" s="107"/>
      <c r="D147" s="97"/>
      <c r="P147" s="97"/>
      <c r="Q147" s="97"/>
      <c r="R147" s="97"/>
    </row>
    <row r="148">
      <c r="A148" s="107"/>
      <c r="B148" s="97"/>
      <c r="C148" s="107"/>
      <c r="D148" s="97"/>
      <c r="P148" s="97"/>
      <c r="Q148" s="97"/>
      <c r="R148" s="97"/>
    </row>
    <row r="149">
      <c r="A149" s="107"/>
      <c r="B149" s="97"/>
      <c r="C149" s="107"/>
      <c r="D149" s="97"/>
      <c r="P149" s="97"/>
      <c r="Q149" s="97"/>
      <c r="R149" s="97"/>
    </row>
    <row r="150">
      <c r="A150" s="107"/>
      <c r="B150" s="97"/>
      <c r="C150" s="107"/>
      <c r="D150" s="97"/>
      <c r="P150" s="97"/>
      <c r="Q150" s="97"/>
      <c r="R150" s="97"/>
    </row>
    <row r="151">
      <c r="A151" s="107"/>
      <c r="B151" s="97"/>
      <c r="C151" s="107"/>
      <c r="D151" s="97"/>
      <c r="P151" s="97"/>
      <c r="Q151" s="97"/>
      <c r="R151" s="97"/>
    </row>
    <row r="152">
      <c r="A152" s="107"/>
      <c r="B152" s="97"/>
      <c r="C152" s="107"/>
      <c r="D152" s="97"/>
      <c r="P152" s="97"/>
      <c r="Q152" s="97"/>
      <c r="R152" s="97"/>
    </row>
    <row r="153">
      <c r="A153" s="107"/>
      <c r="B153" s="97"/>
      <c r="C153" s="107"/>
      <c r="D153" s="97"/>
      <c r="P153" s="97"/>
      <c r="Q153" s="97"/>
      <c r="R153" s="97"/>
    </row>
    <row r="154">
      <c r="A154" s="107"/>
      <c r="B154" s="97"/>
      <c r="C154" s="107"/>
      <c r="D154" s="97"/>
      <c r="P154" s="97"/>
      <c r="Q154" s="97"/>
      <c r="R154" s="97"/>
    </row>
    <row r="155">
      <c r="A155" s="107"/>
      <c r="B155" s="97"/>
      <c r="C155" s="107"/>
      <c r="D155" s="97"/>
      <c r="P155" s="97"/>
      <c r="Q155" s="97"/>
      <c r="R155" s="97"/>
    </row>
    <row r="156">
      <c r="A156" s="107"/>
      <c r="B156" s="97"/>
      <c r="C156" s="107"/>
      <c r="D156" s="97"/>
      <c r="P156" s="97"/>
      <c r="Q156" s="97"/>
      <c r="R156" s="97"/>
    </row>
    <row r="157">
      <c r="A157" s="107"/>
      <c r="B157" s="97"/>
      <c r="C157" s="107"/>
      <c r="D157" s="97"/>
      <c r="P157" s="97"/>
      <c r="Q157" s="97"/>
      <c r="R157" s="97"/>
    </row>
    <row r="158">
      <c r="A158" s="107"/>
      <c r="B158" s="97"/>
      <c r="C158" s="107"/>
      <c r="D158" s="97"/>
      <c r="P158" s="97"/>
      <c r="Q158" s="97"/>
      <c r="R158" s="97"/>
    </row>
    <row r="159">
      <c r="A159" s="107"/>
      <c r="B159" s="97"/>
      <c r="C159" s="107"/>
      <c r="D159" s="97"/>
      <c r="P159" s="97"/>
      <c r="Q159" s="97"/>
      <c r="R159" s="97"/>
    </row>
    <row r="160">
      <c r="A160" s="107"/>
      <c r="B160" s="97"/>
      <c r="C160" s="107"/>
      <c r="D160" s="97"/>
      <c r="P160" s="97"/>
      <c r="Q160" s="97"/>
      <c r="R160" s="97"/>
    </row>
    <row r="161">
      <c r="A161" s="107"/>
      <c r="B161" s="97"/>
      <c r="C161" s="107"/>
      <c r="D161" s="97"/>
      <c r="P161" s="97"/>
      <c r="Q161" s="97"/>
      <c r="R161" s="97"/>
    </row>
    <row r="162">
      <c r="A162" s="107"/>
      <c r="B162" s="97"/>
      <c r="C162" s="107"/>
      <c r="D162" s="97"/>
      <c r="P162" s="97"/>
      <c r="Q162" s="97"/>
      <c r="R162" s="97"/>
    </row>
    <row r="163">
      <c r="A163" s="107"/>
      <c r="B163" s="97"/>
      <c r="C163" s="107"/>
      <c r="D163" s="97"/>
      <c r="P163" s="97"/>
      <c r="Q163" s="97"/>
      <c r="R163" s="97"/>
    </row>
    <row r="164">
      <c r="A164" s="107"/>
      <c r="B164" s="97"/>
      <c r="C164" s="107"/>
      <c r="D164" s="97"/>
      <c r="P164" s="97"/>
      <c r="Q164" s="97"/>
      <c r="R164" s="97"/>
    </row>
    <row r="165">
      <c r="A165" s="107"/>
      <c r="B165" s="97"/>
      <c r="C165" s="107"/>
      <c r="D165" s="97"/>
      <c r="P165" s="97"/>
      <c r="Q165" s="97"/>
      <c r="R165" s="97"/>
    </row>
    <row r="166">
      <c r="A166" s="107"/>
      <c r="B166" s="97"/>
      <c r="C166" s="107"/>
      <c r="D166" s="97"/>
      <c r="P166" s="97"/>
      <c r="Q166" s="97"/>
      <c r="R166" s="97"/>
    </row>
    <row r="167">
      <c r="A167" s="107"/>
      <c r="B167" s="97"/>
      <c r="C167" s="107"/>
      <c r="D167" s="97"/>
      <c r="P167" s="97"/>
      <c r="Q167" s="97"/>
      <c r="R167" s="97"/>
    </row>
    <row r="168">
      <c r="A168" s="107"/>
      <c r="B168" s="97"/>
      <c r="C168" s="107"/>
      <c r="D168" s="97"/>
      <c r="P168" s="97"/>
      <c r="Q168" s="97"/>
      <c r="R168" s="97"/>
    </row>
    <row r="169">
      <c r="A169" s="107"/>
      <c r="B169" s="97"/>
      <c r="C169" s="107"/>
      <c r="D169" s="97"/>
      <c r="P169" s="97"/>
      <c r="Q169" s="97"/>
      <c r="R169" s="97"/>
    </row>
    <row r="170">
      <c r="A170" s="107"/>
      <c r="B170" s="97"/>
      <c r="C170" s="107"/>
      <c r="D170" s="97"/>
      <c r="P170" s="97"/>
      <c r="Q170" s="97"/>
      <c r="R170" s="97"/>
    </row>
    <row r="171">
      <c r="A171" s="107"/>
      <c r="B171" s="97"/>
      <c r="C171" s="107"/>
      <c r="D171" s="97"/>
      <c r="P171" s="97"/>
      <c r="Q171" s="97"/>
      <c r="R171" s="97"/>
    </row>
    <row r="172">
      <c r="A172" s="107"/>
      <c r="B172" s="97"/>
      <c r="C172" s="107"/>
      <c r="D172" s="97"/>
      <c r="P172" s="97"/>
      <c r="Q172" s="97"/>
      <c r="R172" s="97"/>
    </row>
    <row r="173">
      <c r="A173" s="107"/>
      <c r="B173" s="97"/>
      <c r="C173" s="107"/>
      <c r="D173" s="97"/>
      <c r="P173" s="97"/>
      <c r="Q173" s="97"/>
      <c r="R173" s="97"/>
    </row>
    <row r="174">
      <c r="A174" s="107"/>
      <c r="B174" s="97"/>
      <c r="C174" s="107"/>
      <c r="D174" s="97"/>
      <c r="P174" s="97"/>
      <c r="Q174" s="97"/>
      <c r="R174" s="97"/>
    </row>
    <row r="175">
      <c r="A175" s="107"/>
      <c r="B175" s="97"/>
      <c r="C175" s="107"/>
      <c r="D175" s="97"/>
      <c r="P175" s="97"/>
      <c r="Q175" s="97"/>
      <c r="R175" s="97"/>
    </row>
    <row r="176">
      <c r="A176" s="107"/>
      <c r="B176" s="97"/>
      <c r="C176" s="107"/>
      <c r="D176" s="97"/>
      <c r="P176" s="97"/>
      <c r="Q176" s="97"/>
      <c r="R176" s="97"/>
    </row>
    <row r="177">
      <c r="A177" s="107"/>
      <c r="B177" s="97"/>
      <c r="C177" s="107"/>
      <c r="D177" s="97"/>
      <c r="P177" s="97"/>
      <c r="Q177" s="97"/>
      <c r="R177" s="97"/>
    </row>
    <row r="178">
      <c r="A178" s="107"/>
      <c r="B178" s="97"/>
      <c r="C178" s="107"/>
      <c r="D178" s="97"/>
      <c r="P178" s="97"/>
      <c r="Q178" s="97"/>
      <c r="R178" s="97"/>
    </row>
    <row r="179">
      <c r="A179" s="107"/>
      <c r="B179" s="97"/>
      <c r="C179" s="107"/>
      <c r="D179" s="97"/>
      <c r="P179" s="97"/>
      <c r="Q179" s="97"/>
      <c r="R179" s="97"/>
    </row>
    <row r="180">
      <c r="A180" s="107"/>
      <c r="B180" s="97"/>
      <c r="C180" s="107"/>
      <c r="D180" s="97"/>
      <c r="P180" s="97"/>
      <c r="Q180" s="97"/>
      <c r="R180" s="97"/>
    </row>
    <row r="181">
      <c r="A181" s="107"/>
      <c r="B181" s="97"/>
      <c r="C181" s="107"/>
      <c r="D181" s="97"/>
      <c r="P181" s="97"/>
      <c r="Q181" s="97"/>
      <c r="R181" s="97"/>
    </row>
    <row r="182">
      <c r="A182" s="107"/>
      <c r="B182" s="97"/>
      <c r="C182" s="107"/>
      <c r="D182" s="97"/>
      <c r="P182" s="97"/>
      <c r="Q182" s="97"/>
      <c r="R182" s="97"/>
    </row>
    <row r="183">
      <c r="A183" s="107"/>
      <c r="B183" s="97"/>
      <c r="C183" s="107"/>
      <c r="D183" s="97"/>
      <c r="P183" s="97"/>
      <c r="Q183" s="97"/>
      <c r="R183" s="97"/>
    </row>
    <row r="184">
      <c r="A184" s="107"/>
      <c r="B184" s="97"/>
      <c r="C184" s="107"/>
      <c r="D184" s="97"/>
      <c r="P184" s="97"/>
      <c r="Q184" s="97"/>
      <c r="R184" s="97"/>
    </row>
    <row r="185">
      <c r="A185" s="107"/>
      <c r="B185" s="97"/>
      <c r="C185" s="107"/>
      <c r="D185" s="97"/>
      <c r="P185" s="97"/>
      <c r="Q185" s="97"/>
      <c r="R185" s="97"/>
    </row>
    <row r="186">
      <c r="A186" s="107"/>
      <c r="B186" s="97"/>
      <c r="C186" s="107"/>
      <c r="D186" s="97"/>
      <c r="P186" s="97"/>
      <c r="Q186" s="97"/>
      <c r="R186" s="97"/>
    </row>
    <row r="187">
      <c r="A187" s="107"/>
      <c r="B187" s="97"/>
      <c r="C187" s="107"/>
      <c r="D187" s="97"/>
      <c r="P187" s="97"/>
      <c r="Q187" s="97"/>
      <c r="R187" s="97"/>
    </row>
    <row r="188">
      <c r="A188" s="107"/>
      <c r="B188" s="97"/>
      <c r="C188" s="107"/>
      <c r="D188" s="97"/>
      <c r="P188" s="97"/>
      <c r="Q188" s="97"/>
      <c r="R188" s="97"/>
    </row>
    <row r="189">
      <c r="A189" s="107"/>
      <c r="B189" s="97"/>
      <c r="C189" s="107"/>
      <c r="D189" s="97"/>
      <c r="P189" s="97"/>
      <c r="Q189" s="97"/>
      <c r="R189" s="97"/>
    </row>
    <row r="190">
      <c r="A190" s="107"/>
      <c r="B190" s="97"/>
      <c r="C190" s="107"/>
      <c r="D190" s="97"/>
      <c r="P190" s="97"/>
      <c r="Q190" s="97"/>
      <c r="R190" s="97"/>
    </row>
    <row r="191">
      <c r="A191" s="107"/>
      <c r="B191" s="97"/>
      <c r="C191" s="107"/>
      <c r="D191" s="97"/>
      <c r="P191" s="97"/>
      <c r="Q191" s="97"/>
      <c r="R191" s="97"/>
    </row>
    <row r="192">
      <c r="A192" s="107"/>
      <c r="B192" s="97"/>
      <c r="C192" s="107"/>
      <c r="D192" s="97"/>
      <c r="P192" s="97"/>
      <c r="Q192" s="97"/>
      <c r="R192" s="97"/>
    </row>
    <row r="193">
      <c r="A193" s="107"/>
      <c r="B193" s="97"/>
      <c r="C193" s="107"/>
      <c r="D193" s="97"/>
      <c r="P193" s="97"/>
      <c r="Q193" s="97"/>
      <c r="R193" s="97"/>
    </row>
    <row r="194">
      <c r="A194" s="107"/>
      <c r="B194" s="97"/>
      <c r="C194" s="107"/>
      <c r="D194" s="97"/>
      <c r="P194" s="97"/>
      <c r="Q194" s="97"/>
      <c r="R194" s="97"/>
    </row>
    <row r="195">
      <c r="A195" s="107"/>
      <c r="B195" s="97"/>
      <c r="C195" s="107"/>
      <c r="D195" s="97"/>
      <c r="P195" s="97"/>
      <c r="Q195" s="97"/>
      <c r="R195" s="97"/>
    </row>
    <row r="196">
      <c r="A196" s="107"/>
      <c r="B196" s="97"/>
      <c r="C196" s="107"/>
      <c r="D196" s="97"/>
      <c r="P196" s="97"/>
      <c r="Q196" s="97"/>
      <c r="R196" s="97"/>
    </row>
    <row r="197">
      <c r="A197" s="107"/>
      <c r="B197" s="97"/>
      <c r="C197" s="107"/>
      <c r="D197" s="97"/>
      <c r="P197" s="97"/>
      <c r="Q197" s="97"/>
      <c r="R197" s="97"/>
    </row>
    <row r="198">
      <c r="A198" s="107"/>
      <c r="B198" s="97"/>
      <c r="C198" s="107"/>
      <c r="D198" s="97"/>
      <c r="P198" s="97"/>
      <c r="Q198" s="97"/>
      <c r="R198" s="97"/>
    </row>
    <row r="199">
      <c r="A199" s="107"/>
      <c r="B199" s="97"/>
      <c r="C199" s="107"/>
      <c r="D199" s="97"/>
      <c r="P199" s="97"/>
      <c r="Q199" s="97"/>
      <c r="R199" s="97"/>
    </row>
    <row r="200">
      <c r="A200" s="107"/>
      <c r="B200" s="97"/>
      <c r="C200" s="107"/>
      <c r="D200" s="97"/>
      <c r="P200" s="97"/>
      <c r="Q200" s="97"/>
      <c r="R200" s="97"/>
    </row>
    <row r="201">
      <c r="A201" s="107"/>
      <c r="B201" s="97"/>
      <c r="C201" s="107"/>
      <c r="D201" s="97"/>
      <c r="P201" s="97"/>
      <c r="Q201" s="97"/>
      <c r="R201" s="97"/>
    </row>
    <row r="202">
      <c r="A202" s="107"/>
      <c r="B202" s="97"/>
      <c r="C202" s="107"/>
      <c r="D202" s="97"/>
      <c r="P202" s="97"/>
      <c r="Q202" s="97"/>
      <c r="R202" s="97"/>
    </row>
    <row r="203">
      <c r="A203" s="107"/>
      <c r="B203" s="97"/>
      <c r="C203" s="107"/>
      <c r="D203" s="97"/>
      <c r="P203" s="97"/>
      <c r="Q203" s="97"/>
      <c r="R203" s="97"/>
    </row>
    <row r="204">
      <c r="A204" s="107"/>
      <c r="B204" s="97"/>
      <c r="C204" s="107"/>
      <c r="D204" s="97"/>
      <c r="P204" s="97"/>
      <c r="Q204" s="97"/>
      <c r="R204" s="97"/>
    </row>
    <row r="205">
      <c r="A205" s="107"/>
      <c r="B205" s="97"/>
      <c r="C205" s="107"/>
      <c r="D205" s="97"/>
      <c r="P205" s="97"/>
      <c r="Q205" s="97"/>
      <c r="R205" s="97"/>
    </row>
    <row r="206">
      <c r="A206" s="107"/>
      <c r="B206" s="97"/>
      <c r="C206" s="107"/>
      <c r="D206" s="97"/>
      <c r="P206" s="97"/>
      <c r="Q206" s="97"/>
      <c r="R206" s="97"/>
    </row>
    <row r="207">
      <c r="A207" s="107"/>
      <c r="B207" s="97"/>
      <c r="C207" s="107"/>
      <c r="D207" s="97"/>
      <c r="P207" s="97"/>
      <c r="Q207" s="97"/>
      <c r="R207" s="97"/>
    </row>
    <row r="208">
      <c r="A208" s="107"/>
      <c r="B208" s="97"/>
      <c r="C208" s="107"/>
      <c r="D208" s="97"/>
      <c r="P208" s="97"/>
      <c r="Q208" s="97"/>
      <c r="R208" s="97"/>
    </row>
    <row r="209">
      <c r="A209" s="107"/>
      <c r="B209" s="97"/>
      <c r="C209" s="107"/>
      <c r="D209" s="97"/>
      <c r="P209" s="97"/>
      <c r="Q209" s="97"/>
      <c r="R209" s="97"/>
    </row>
    <row r="210">
      <c r="A210" s="107"/>
      <c r="B210" s="97"/>
      <c r="C210" s="107"/>
      <c r="D210" s="97"/>
      <c r="P210" s="97"/>
      <c r="Q210" s="97"/>
      <c r="R210" s="97"/>
    </row>
    <row r="211">
      <c r="A211" s="107"/>
      <c r="B211" s="97"/>
      <c r="C211" s="107"/>
      <c r="D211" s="97"/>
      <c r="P211" s="97"/>
      <c r="Q211" s="97"/>
      <c r="R211" s="97"/>
    </row>
    <row r="212">
      <c r="A212" s="107"/>
      <c r="B212" s="97"/>
      <c r="C212" s="107"/>
      <c r="D212" s="97"/>
      <c r="P212" s="97"/>
      <c r="Q212" s="97"/>
      <c r="R212" s="97"/>
    </row>
    <row r="213">
      <c r="A213" s="107"/>
      <c r="B213" s="97"/>
      <c r="C213" s="107"/>
      <c r="D213" s="97"/>
      <c r="P213" s="97"/>
      <c r="Q213" s="97"/>
      <c r="R213" s="97"/>
    </row>
    <row r="214">
      <c r="A214" s="107"/>
      <c r="B214" s="97"/>
      <c r="C214" s="107"/>
      <c r="D214" s="97"/>
      <c r="P214" s="97"/>
      <c r="Q214" s="97"/>
      <c r="R214" s="97"/>
    </row>
    <row r="215">
      <c r="A215" s="107"/>
      <c r="B215" s="97"/>
      <c r="C215" s="107"/>
      <c r="D215" s="97"/>
      <c r="P215" s="97"/>
      <c r="Q215" s="97"/>
      <c r="R215" s="97"/>
    </row>
    <row r="216">
      <c r="A216" s="107"/>
      <c r="B216" s="97"/>
      <c r="C216" s="107"/>
      <c r="D216" s="97"/>
      <c r="P216" s="97"/>
      <c r="Q216" s="97"/>
      <c r="R216" s="97"/>
    </row>
    <row r="217">
      <c r="A217" s="107"/>
      <c r="B217" s="97"/>
      <c r="C217" s="107"/>
      <c r="D217" s="97"/>
      <c r="P217" s="97"/>
      <c r="Q217" s="97"/>
      <c r="R217" s="97"/>
    </row>
    <row r="218">
      <c r="A218" s="107"/>
      <c r="B218" s="97"/>
      <c r="C218" s="107"/>
      <c r="D218" s="97"/>
      <c r="P218" s="97"/>
      <c r="Q218" s="97"/>
      <c r="R218" s="97"/>
    </row>
    <row r="219">
      <c r="A219" s="107"/>
      <c r="B219" s="97"/>
      <c r="C219" s="107"/>
      <c r="D219" s="97"/>
      <c r="P219" s="97"/>
      <c r="Q219" s="97"/>
      <c r="R219" s="97"/>
    </row>
    <row r="220">
      <c r="A220" s="107"/>
      <c r="B220" s="97"/>
      <c r="C220" s="107"/>
      <c r="D220" s="97"/>
      <c r="P220" s="97"/>
      <c r="Q220" s="97"/>
      <c r="R220" s="97"/>
    </row>
    <row r="221">
      <c r="A221" s="107"/>
      <c r="B221" s="97"/>
      <c r="C221" s="107"/>
      <c r="D221" s="97"/>
      <c r="P221" s="97"/>
      <c r="Q221" s="97"/>
      <c r="R221" s="97"/>
    </row>
    <row r="222">
      <c r="A222" s="107"/>
      <c r="B222" s="97"/>
      <c r="C222" s="107"/>
      <c r="D222" s="97"/>
      <c r="P222" s="97"/>
      <c r="Q222" s="97"/>
      <c r="R222" s="97"/>
    </row>
    <row r="223">
      <c r="A223" s="107"/>
      <c r="B223" s="97"/>
      <c r="C223" s="107"/>
      <c r="D223" s="97"/>
      <c r="P223" s="97"/>
      <c r="Q223" s="97"/>
      <c r="R223" s="97"/>
    </row>
    <row r="224">
      <c r="A224" s="107"/>
      <c r="B224" s="97"/>
      <c r="C224" s="107"/>
      <c r="D224" s="97"/>
      <c r="P224" s="97"/>
      <c r="Q224" s="97"/>
      <c r="R224" s="97"/>
    </row>
    <row r="225">
      <c r="A225" s="107"/>
      <c r="B225" s="97"/>
      <c r="C225" s="107"/>
      <c r="D225" s="97"/>
      <c r="P225" s="97"/>
      <c r="Q225" s="97"/>
      <c r="R225" s="97"/>
    </row>
    <row r="226">
      <c r="A226" s="107"/>
      <c r="B226" s="97"/>
      <c r="C226" s="107"/>
      <c r="D226" s="97"/>
      <c r="P226" s="97"/>
      <c r="Q226" s="97"/>
      <c r="R226" s="97"/>
    </row>
    <row r="227">
      <c r="A227" s="107"/>
      <c r="B227" s="97"/>
      <c r="C227" s="107"/>
      <c r="D227" s="97"/>
      <c r="P227" s="97"/>
      <c r="Q227" s="97"/>
      <c r="R227" s="97"/>
    </row>
    <row r="228">
      <c r="A228" s="107"/>
      <c r="B228" s="97"/>
      <c r="C228" s="107"/>
      <c r="D228" s="97"/>
      <c r="P228" s="97"/>
      <c r="Q228" s="97"/>
      <c r="R228" s="97"/>
    </row>
    <row r="229">
      <c r="A229" s="107"/>
      <c r="B229" s="97"/>
      <c r="C229" s="107"/>
      <c r="D229" s="97"/>
      <c r="P229" s="97"/>
      <c r="Q229" s="97"/>
      <c r="R229" s="97"/>
    </row>
    <row r="230">
      <c r="A230" s="107"/>
      <c r="B230" s="97"/>
      <c r="C230" s="107"/>
      <c r="D230" s="97"/>
      <c r="P230" s="97"/>
      <c r="Q230" s="97"/>
      <c r="R230" s="97"/>
    </row>
    <row r="231">
      <c r="A231" s="107"/>
      <c r="B231" s="97"/>
      <c r="C231" s="107"/>
      <c r="D231" s="97"/>
      <c r="P231" s="97"/>
      <c r="Q231" s="97"/>
      <c r="R231" s="97"/>
    </row>
    <row r="232">
      <c r="A232" s="107"/>
      <c r="B232" s="97"/>
      <c r="C232" s="107"/>
      <c r="D232" s="97"/>
      <c r="P232" s="97"/>
      <c r="Q232" s="97"/>
      <c r="R232" s="97"/>
    </row>
    <row r="233">
      <c r="A233" s="107"/>
      <c r="B233" s="97"/>
      <c r="C233" s="107"/>
      <c r="D233" s="97"/>
      <c r="P233" s="97"/>
      <c r="Q233" s="97"/>
      <c r="R233" s="97"/>
    </row>
    <row r="234">
      <c r="A234" s="107"/>
      <c r="B234" s="97"/>
      <c r="C234" s="107"/>
      <c r="D234" s="97"/>
      <c r="P234" s="97"/>
      <c r="Q234" s="97"/>
      <c r="R234" s="97"/>
    </row>
    <row r="235">
      <c r="A235" s="107"/>
      <c r="B235" s="97"/>
      <c r="C235" s="107"/>
      <c r="D235" s="97"/>
      <c r="P235" s="97"/>
      <c r="Q235" s="97"/>
      <c r="R235" s="97"/>
    </row>
    <row r="236">
      <c r="A236" s="107"/>
      <c r="B236" s="97"/>
      <c r="C236" s="107"/>
      <c r="D236" s="97"/>
      <c r="P236" s="97"/>
      <c r="Q236" s="97"/>
      <c r="R236" s="97"/>
    </row>
    <row r="237">
      <c r="A237" s="107"/>
      <c r="B237" s="97"/>
      <c r="C237" s="107"/>
      <c r="D237" s="97"/>
      <c r="P237" s="97"/>
      <c r="Q237" s="97"/>
      <c r="R237" s="97"/>
    </row>
    <row r="238">
      <c r="A238" s="107"/>
      <c r="B238" s="97"/>
      <c r="C238" s="107"/>
      <c r="D238" s="97"/>
      <c r="P238" s="97"/>
      <c r="Q238" s="97"/>
      <c r="R238" s="97"/>
    </row>
    <row r="239">
      <c r="A239" s="107"/>
      <c r="B239" s="97"/>
      <c r="C239" s="107"/>
      <c r="D239" s="97"/>
      <c r="P239" s="97"/>
      <c r="Q239" s="97"/>
      <c r="R239" s="97"/>
    </row>
    <row r="240">
      <c r="A240" s="107"/>
      <c r="B240" s="97"/>
      <c r="C240" s="107"/>
      <c r="D240" s="97"/>
      <c r="P240" s="97"/>
      <c r="Q240" s="97"/>
      <c r="R240" s="97"/>
    </row>
    <row r="241">
      <c r="A241" s="107"/>
      <c r="B241" s="97"/>
      <c r="C241" s="107"/>
      <c r="D241" s="97"/>
      <c r="P241" s="97"/>
      <c r="Q241" s="97"/>
      <c r="R241" s="97"/>
    </row>
    <row r="242">
      <c r="A242" s="107"/>
      <c r="B242" s="97"/>
      <c r="C242" s="107"/>
      <c r="D242" s="97"/>
      <c r="P242" s="97"/>
      <c r="Q242" s="97"/>
      <c r="R242" s="97"/>
    </row>
    <row r="243">
      <c r="A243" s="107"/>
      <c r="B243" s="97"/>
      <c r="C243" s="107"/>
      <c r="D243" s="97"/>
      <c r="P243" s="97"/>
      <c r="Q243" s="97"/>
      <c r="R243" s="97"/>
    </row>
    <row r="244">
      <c r="A244" s="107"/>
      <c r="B244" s="97"/>
      <c r="C244" s="107"/>
      <c r="D244" s="97"/>
      <c r="P244" s="97"/>
      <c r="Q244" s="97"/>
      <c r="R244" s="97"/>
    </row>
    <row r="245">
      <c r="A245" s="107"/>
      <c r="B245" s="97"/>
      <c r="C245" s="107"/>
      <c r="D245" s="97"/>
      <c r="P245" s="97"/>
      <c r="Q245" s="97"/>
      <c r="R245" s="97"/>
    </row>
    <row r="246">
      <c r="A246" s="107"/>
      <c r="B246" s="97"/>
      <c r="C246" s="107"/>
      <c r="D246" s="97"/>
      <c r="P246" s="97"/>
      <c r="Q246" s="97"/>
      <c r="R246" s="97"/>
    </row>
    <row r="247">
      <c r="A247" s="107"/>
      <c r="B247" s="97"/>
      <c r="C247" s="107"/>
      <c r="D247" s="97"/>
      <c r="P247" s="97"/>
      <c r="Q247" s="97"/>
      <c r="R247" s="97"/>
    </row>
    <row r="248">
      <c r="A248" s="107"/>
      <c r="B248" s="97"/>
      <c r="C248" s="107"/>
      <c r="D248" s="97"/>
      <c r="P248" s="97"/>
      <c r="Q248" s="97"/>
      <c r="R248" s="97"/>
    </row>
    <row r="249">
      <c r="A249" s="107"/>
      <c r="B249" s="97"/>
      <c r="C249" s="107"/>
      <c r="D249" s="97"/>
      <c r="P249" s="97"/>
      <c r="Q249" s="97"/>
      <c r="R249" s="97"/>
    </row>
    <row r="250">
      <c r="A250" s="107"/>
      <c r="B250" s="97"/>
      <c r="C250" s="107"/>
      <c r="D250" s="97"/>
      <c r="P250" s="97"/>
      <c r="Q250" s="97"/>
      <c r="R250" s="97"/>
    </row>
    <row r="251">
      <c r="A251" s="107"/>
      <c r="B251" s="97"/>
      <c r="C251" s="107"/>
      <c r="D251" s="97"/>
      <c r="P251" s="97"/>
      <c r="Q251" s="97"/>
      <c r="R251" s="97"/>
    </row>
    <row r="252">
      <c r="A252" s="107"/>
      <c r="B252" s="97"/>
      <c r="C252" s="107"/>
      <c r="D252" s="97"/>
      <c r="P252" s="97"/>
      <c r="Q252" s="97"/>
      <c r="R252" s="97"/>
    </row>
    <row r="253">
      <c r="A253" s="107"/>
      <c r="B253" s="97"/>
      <c r="C253" s="107"/>
      <c r="D253" s="97"/>
      <c r="P253" s="97"/>
      <c r="Q253" s="97"/>
      <c r="R253" s="97"/>
    </row>
    <row r="254">
      <c r="A254" s="107"/>
      <c r="B254" s="97"/>
      <c r="C254" s="107"/>
      <c r="D254" s="97"/>
      <c r="P254" s="97"/>
      <c r="Q254" s="97"/>
      <c r="R254" s="97"/>
    </row>
    <row r="255">
      <c r="A255" s="107"/>
      <c r="B255" s="97"/>
      <c r="C255" s="107"/>
      <c r="D255" s="97"/>
      <c r="P255" s="97"/>
      <c r="Q255" s="97"/>
      <c r="R255" s="97"/>
    </row>
    <row r="256">
      <c r="A256" s="107"/>
      <c r="B256" s="97"/>
      <c r="C256" s="107"/>
      <c r="D256" s="97"/>
      <c r="P256" s="97"/>
      <c r="Q256" s="97"/>
      <c r="R256" s="97"/>
    </row>
    <row r="257">
      <c r="A257" s="107"/>
      <c r="B257" s="97"/>
      <c r="C257" s="107"/>
      <c r="D257" s="97"/>
      <c r="P257" s="97"/>
      <c r="Q257" s="97"/>
      <c r="R257" s="97"/>
    </row>
    <row r="258">
      <c r="A258" s="107"/>
      <c r="B258" s="97"/>
      <c r="C258" s="107"/>
      <c r="D258" s="97"/>
      <c r="P258" s="97"/>
      <c r="Q258" s="97"/>
      <c r="R258" s="97"/>
    </row>
    <row r="259">
      <c r="A259" s="107"/>
      <c r="B259" s="97"/>
      <c r="C259" s="107"/>
      <c r="D259" s="97"/>
      <c r="P259" s="97"/>
      <c r="Q259" s="97"/>
      <c r="R259" s="97"/>
    </row>
    <row r="260">
      <c r="A260" s="107"/>
      <c r="B260" s="97"/>
      <c r="C260" s="107"/>
      <c r="D260" s="97"/>
      <c r="P260" s="97"/>
      <c r="Q260" s="97"/>
      <c r="R260" s="97"/>
    </row>
    <row r="261">
      <c r="A261" s="107"/>
      <c r="B261" s="97"/>
      <c r="C261" s="107"/>
      <c r="D261" s="97"/>
      <c r="P261" s="97"/>
      <c r="Q261" s="97"/>
      <c r="R261" s="97"/>
    </row>
    <row r="262">
      <c r="A262" s="107"/>
      <c r="B262" s="97"/>
      <c r="C262" s="107"/>
      <c r="D262" s="97"/>
      <c r="P262" s="97"/>
      <c r="Q262" s="97"/>
      <c r="R262" s="97"/>
    </row>
    <row r="263">
      <c r="A263" s="107"/>
      <c r="B263" s="97"/>
      <c r="C263" s="107"/>
      <c r="D263" s="97"/>
      <c r="P263" s="97"/>
      <c r="Q263" s="97"/>
      <c r="R263" s="97"/>
    </row>
    <row r="264">
      <c r="A264" s="107"/>
      <c r="B264" s="97"/>
      <c r="C264" s="107"/>
      <c r="D264" s="97"/>
      <c r="P264" s="97"/>
      <c r="Q264" s="97"/>
      <c r="R264" s="97"/>
    </row>
    <row r="265">
      <c r="A265" s="107"/>
      <c r="B265" s="97"/>
      <c r="C265" s="107"/>
      <c r="D265" s="97"/>
      <c r="P265" s="97"/>
      <c r="Q265" s="97"/>
      <c r="R265" s="97"/>
    </row>
    <row r="266">
      <c r="A266" s="107"/>
      <c r="B266" s="97"/>
      <c r="C266" s="107"/>
      <c r="D266" s="97"/>
      <c r="P266" s="97"/>
      <c r="Q266" s="97"/>
      <c r="R266" s="97"/>
    </row>
    <row r="267">
      <c r="A267" s="107"/>
      <c r="B267" s="97"/>
      <c r="C267" s="107"/>
      <c r="D267" s="97"/>
      <c r="P267" s="97"/>
      <c r="Q267" s="97"/>
      <c r="R267" s="97"/>
    </row>
    <row r="268">
      <c r="A268" s="107"/>
      <c r="B268" s="97"/>
      <c r="C268" s="107"/>
      <c r="D268" s="97"/>
      <c r="P268" s="97"/>
      <c r="Q268" s="97"/>
      <c r="R268" s="97"/>
    </row>
    <row r="269">
      <c r="A269" s="107"/>
      <c r="B269" s="97"/>
      <c r="C269" s="107"/>
      <c r="D269" s="97"/>
      <c r="P269" s="97"/>
      <c r="Q269" s="97"/>
      <c r="R269" s="97"/>
    </row>
    <row r="270">
      <c r="A270" s="107"/>
      <c r="B270" s="97"/>
      <c r="C270" s="107"/>
      <c r="D270" s="97"/>
      <c r="P270" s="97"/>
      <c r="Q270" s="97"/>
      <c r="R270" s="97"/>
    </row>
    <row r="271">
      <c r="A271" s="107"/>
      <c r="B271" s="97"/>
      <c r="C271" s="107"/>
      <c r="D271" s="97"/>
      <c r="P271" s="97"/>
      <c r="Q271" s="97"/>
      <c r="R271" s="97"/>
    </row>
    <row r="272">
      <c r="A272" s="107"/>
      <c r="B272" s="97"/>
      <c r="C272" s="107"/>
      <c r="D272" s="97"/>
      <c r="P272" s="97"/>
      <c r="Q272" s="97"/>
      <c r="R272" s="97"/>
    </row>
    <row r="273">
      <c r="A273" s="107"/>
      <c r="B273" s="97"/>
      <c r="C273" s="107"/>
      <c r="D273" s="97"/>
      <c r="P273" s="97"/>
      <c r="Q273" s="97"/>
      <c r="R273" s="97"/>
    </row>
    <row r="274">
      <c r="A274" s="107"/>
      <c r="B274" s="97"/>
      <c r="C274" s="107"/>
      <c r="D274" s="97"/>
      <c r="P274" s="97"/>
      <c r="Q274" s="97"/>
      <c r="R274" s="97"/>
    </row>
    <row r="275">
      <c r="A275" s="107"/>
      <c r="B275" s="97"/>
      <c r="C275" s="107"/>
      <c r="D275" s="97"/>
      <c r="P275" s="97"/>
      <c r="Q275" s="97"/>
      <c r="R275" s="97"/>
    </row>
    <row r="276">
      <c r="A276" s="107"/>
      <c r="B276" s="97"/>
      <c r="C276" s="107"/>
      <c r="D276" s="97"/>
      <c r="P276" s="97"/>
      <c r="Q276" s="97"/>
      <c r="R276" s="97"/>
    </row>
    <row r="277">
      <c r="A277" s="107"/>
      <c r="B277" s="97"/>
      <c r="C277" s="107"/>
      <c r="D277" s="97"/>
      <c r="P277" s="97"/>
      <c r="Q277" s="97"/>
      <c r="R277" s="97"/>
    </row>
    <row r="278">
      <c r="A278" s="107"/>
      <c r="B278" s="97"/>
      <c r="C278" s="107"/>
      <c r="D278" s="97"/>
      <c r="P278" s="97"/>
      <c r="Q278" s="97"/>
      <c r="R278" s="97"/>
    </row>
    <row r="279">
      <c r="A279" s="107"/>
      <c r="B279" s="97"/>
      <c r="C279" s="107"/>
      <c r="D279" s="97"/>
      <c r="P279" s="97"/>
      <c r="Q279" s="97"/>
      <c r="R279" s="97"/>
    </row>
    <row r="280">
      <c r="A280" s="107"/>
      <c r="B280" s="97"/>
      <c r="C280" s="107"/>
      <c r="D280" s="97"/>
      <c r="P280" s="97"/>
      <c r="Q280" s="97"/>
      <c r="R280" s="97"/>
    </row>
    <row r="281">
      <c r="A281" s="107"/>
      <c r="B281" s="97"/>
      <c r="C281" s="107"/>
      <c r="D281" s="97"/>
      <c r="P281" s="97"/>
      <c r="Q281" s="97"/>
      <c r="R281" s="97"/>
    </row>
    <row r="282">
      <c r="A282" s="107"/>
      <c r="B282" s="97"/>
      <c r="C282" s="107"/>
      <c r="D282" s="97"/>
      <c r="P282" s="97"/>
      <c r="Q282" s="97"/>
      <c r="R282" s="97"/>
    </row>
    <row r="283">
      <c r="A283" s="107"/>
      <c r="B283" s="97"/>
      <c r="C283" s="107"/>
      <c r="D283" s="97"/>
      <c r="P283" s="97"/>
      <c r="Q283" s="97"/>
      <c r="R283" s="97"/>
    </row>
    <row r="284">
      <c r="A284" s="107"/>
      <c r="B284" s="97"/>
      <c r="C284" s="107"/>
      <c r="D284" s="97"/>
      <c r="P284" s="97"/>
      <c r="Q284" s="97"/>
      <c r="R284" s="97"/>
    </row>
    <row r="285">
      <c r="A285" s="107"/>
      <c r="B285" s="97"/>
      <c r="C285" s="107"/>
      <c r="D285" s="97"/>
      <c r="P285" s="97"/>
      <c r="Q285" s="97"/>
      <c r="R285" s="97"/>
    </row>
    <row r="286">
      <c r="A286" s="107"/>
      <c r="B286" s="97"/>
      <c r="C286" s="107"/>
      <c r="D286" s="97"/>
      <c r="P286" s="97"/>
      <c r="Q286" s="97"/>
      <c r="R286" s="97"/>
    </row>
    <row r="287">
      <c r="A287" s="107"/>
      <c r="B287" s="97"/>
      <c r="C287" s="107"/>
      <c r="D287" s="97"/>
      <c r="P287" s="97"/>
      <c r="Q287" s="97"/>
      <c r="R287" s="97"/>
    </row>
    <row r="288">
      <c r="A288" s="107"/>
      <c r="B288" s="97"/>
      <c r="C288" s="107"/>
      <c r="D288" s="97"/>
      <c r="P288" s="97"/>
      <c r="Q288" s="97"/>
      <c r="R288" s="97"/>
    </row>
    <row r="289">
      <c r="A289" s="107"/>
      <c r="B289" s="97"/>
      <c r="C289" s="107"/>
      <c r="D289" s="97"/>
      <c r="P289" s="97"/>
      <c r="Q289" s="97"/>
      <c r="R289" s="97"/>
    </row>
    <row r="290">
      <c r="A290" s="107"/>
      <c r="B290" s="97"/>
      <c r="C290" s="107"/>
      <c r="D290" s="97"/>
      <c r="P290" s="97"/>
      <c r="Q290" s="97"/>
      <c r="R290" s="97"/>
    </row>
    <row r="291">
      <c r="A291" s="107"/>
      <c r="B291" s="97"/>
      <c r="C291" s="107"/>
      <c r="D291" s="97"/>
      <c r="P291" s="97"/>
      <c r="Q291" s="97"/>
      <c r="R291" s="97"/>
    </row>
    <row r="292">
      <c r="A292" s="107"/>
      <c r="B292" s="97"/>
      <c r="C292" s="107"/>
      <c r="D292" s="97"/>
      <c r="P292" s="97"/>
      <c r="Q292" s="97"/>
      <c r="R292" s="97"/>
    </row>
    <row r="293">
      <c r="A293" s="107"/>
      <c r="B293" s="97"/>
      <c r="C293" s="107"/>
      <c r="D293" s="97"/>
      <c r="P293" s="97"/>
      <c r="Q293" s="97"/>
      <c r="R293" s="97"/>
    </row>
    <row r="294">
      <c r="A294" s="107"/>
      <c r="B294" s="97"/>
      <c r="C294" s="107"/>
      <c r="D294" s="97"/>
      <c r="P294" s="97"/>
      <c r="Q294" s="97"/>
      <c r="R294" s="97"/>
    </row>
    <row r="295">
      <c r="A295" s="107"/>
      <c r="B295" s="97"/>
      <c r="C295" s="107"/>
      <c r="D295" s="97"/>
      <c r="P295" s="97"/>
      <c r="Q295" s="97"/>
      <c r="R295" s="97"/>
    </row>
    <row r="296">
      <c r="A296" s="107"/>
      <c r="B296" s="97"/>
      <c r="C296" s="107"/>
      <c r="D296" s="97"/>
      <c r="P296" s="97"/>
      <c r="Q296" s="97"/>
      <c r="R296" s="97"/>
    </row>
    <row r="297">
      <c r="A297" s="107"/>
      <c r="B297" s="97"/>
      <c r="C297" s="107"/>
      <c r="D297" s="97"/>
      <c r="P297" s="97"/>
      <c r="Q297" s="97"/>
      <c r="R297" s="97"/>
    </row>
    <row r="298">
      <c r="A298" s="107"/>
      <c r="B298" s="97"/>
      <c r="C298" s="107"/>
      <c r="D298" s="97"/>
      <c r="P298" s="97"/>
      <c r="Q298" s="97"/>
      <c r="R298" s="97"/>
    </row>
    <row r="299">
      <c r="A299" s="107"/>
      <c r="B299" s="97"/>
      <c r="C299" s="107"/>
      <c r="D299" s="97"/>
      <c r="P299" s="97"/>
      <c r="Q299" s="97"/>
      <c r="R299" s="97"/>
    </row>
    <row r="300">
      <c r="A300" s="107"/>
      <c r="B300" s="97"/>
      <c r="C300" s="107"/>
      <c r="D300" s="97"/>
      <c r="P300" s="97"/>
      <c r="Q300" s="97"/>
      <c r="R300" s="97"/>
    </row>
    <row r="301">
      <c r="A301" s="107"/>
      <c r="B301" s="97"/>
      <c r="C301" s="107"/>
      <c r="D301" s="97"/>
      <c r="P301" s="97"/>
      <c r="Q301" s="97"/>
      <c r="R301" s="97"/>
    </row>
    <row r="302">
      <c r="A302" s="107"/>
      <c r="B302" s="97"/>
      <c r="C302" s="107"/>
      <c r="D302" s="97"/>
      <c r="P302" s="97"/>
      <c r="Q302" s="97"/>
      <c r="R302" s="97"/>
    </row>
    <row r="303">
      <c r="A303" s="107"/>
      <c r="B303" s="97"/>
      <c r="C303" s="107"/>
      <c r="D303" s="97"/>
      <c r="P303" s="97"/>
      <c r="Q303" s="97"/>
      <c r="R303" s="97"/>
    </row>
    <row r="304">
      <c r="A304" s="107"/>
      <c r="B304" s="97"/>
      <c r="C304" s="107"/>
      <c r="D304" s="97"/>
      <c r="P304" s="97"/>
      <c r="Q304" s="97"/>
      <c r="R304" s="97"/>
    </row>
    <row r="305">
      <c r="A305" s="107"/>
      <c r="B305" s="97"/>
      <c r="C305" s="107"/>
      <c r="D305" s="97"/>
      <c r="P305" s="97"/>
      <c r="Q305" s="97"/>
      <c r="R305" s="97"/>
    </row>
    <row r="306">
      <c r="A306" s="107"/>
      <c r="B306" s="97"/>
      <c r="C306" s="107"/>
      <c r="D306" s="97"/>
      <c r="P306" s="97"/>
      <c r="Q306" s="97"/>
      <c r="R306" s="97"/>
    </row>
    <row r="307">
      <c r="A307" s="107"/>
      <c r="B307" s="97"/>
      <c r="C307" s="107"/>
      <c r="D307" s="97"/>
      <c r="P307" s="97"/>
      <c r="Q307" s="97"/>
      <c r="R307" s="97"/>
    </row>
    <row r="308">
      <c r="A308" s="107"/>
      <c r="B308" s="97"/>
      <c r="C308" s="107"/>
      <c r="D308" s="97"/>
      <c r="P308" s="97"/>
      <c r="Q308" s="97"/>
      <c r="R308" s="97"/>
    </row>
    <row r="309">
      <c r="A309" s="107"/>
      <c r="B309" s="97"/>
      <c r="C309" s="107"/>
      <c r="D309" s="97"/>
      <c r="P309" s="97"/>
      <c r="Q309" s="97"/>
      <c r="R309" s="97"/>
    </row>
    <row r="310">
      <c r="A310" s="107"/>
      <c r="B310" s="97"/>
      <c r="C310" s="107"/>
      <c r="D310" s="97"/>
      <c r="P310" s="97"/>
      <c r="Q310" s="97"/>
      <c r="R310" s="97"/>
    </row>
    <row r="311">
      <c r="A311" s="107"/>
      <c r="B311" s="97"/>
      <c r="C311" s="107"/>
      <c r="D311" s="97"/>
      <c r="P311" s="97"/>
      <c r="Q311" s="97"/>
      <c r="R311" s="97"/>
    </row>
    <row r="312">
      <c r="A312" s="107"/>
      <c r="B312" s="97"/>
      <c r="C312" s="107"/>
      <c r="D312" s="97"/>
      <c r="P312" s="97"/>
      <c r="Q312" s="97"/>
      <c r="R312" s="97"/>
    </row>
    <row r="313">
      <c r="A313" s="107"/>
      <c r="B313" s="97"/>
      <c r="C313" s="107"/>
      <c r="D313" s="97"/>
      <c r="P313" s="97"/>
      <c r="Q313" s="97"/>
      <c r="R313" s="97"/>
    </row>
    <row r="314">
      <c r="A314" s="107"/>
      <c r="B314" s="97"/>
      <c r="C314" s="107"/>
      <c r="D314" s="97"/>
      <c r="P314" s="97"/>
      <c r="Q314" s="97"/>
      <c r="R314" s="97"/>
    </row>
    <row r="315">
      <c r="A315" s="107"/>
      <c r="B315" s="97"/>
      <c r="C315" s="107"/>
      <c r="D315" s="97"/>
      <c r="P315" s="97"/>
      <c r="Q315" s="97"/>
      <c r="R315" s="97"/>
    </row>
    <row r="316">
      <c r="A316" s="107"/>
      <c r="B316" s="97"/>
      <c r="C316" s="107"/>
      <c r="D316" s="97"/>
      <c r="P316" s="97"/>
      <c r="Q316" s="97"/>
      <c r="R316" s="97"/>
    </row>
    <row r="317">
      <c r="A317" s="107"/>
      <c r="B317" s="97"/>
      <c r="C317" s="107"/>
      <c r="D317" s="97"/>
      <c r="P317" s="97"/>
      <c r="Q317" s="97"/>
      <c r="R317" s="97"/>
    </row>
    <row r="318">
      <c r="A318" s="107"/>
      <c r="B318" s="97"/>
      <c r="C318" s="107"/>
      <c r="D318" s="97"/>
      <c r="P318" s="97"/>
      <c r="Q318" s="97"/>
      <c r="R318" s="97"/>
    </row>
    <row r="319">
      <c r="A319" s="107"/>
      <c r="B319" s="97"/>
      <c r="C319" s="107"/>
      <c r="D319" s="97"/>
      <c r="P319" s="97"/>
      <c r="Q319" s="97"/>
      <c r="R319" s="97"/>
    </row>
    <row r="320">
      <c r="A320" s="107"/>
      <c r="B320" s="97"/>
      <c r="C320" s="107"/>
      <c r="D320" s="97"/>
      <c r="P320" s="97"/>
      <c r="Q320" s="97"/>
      <c r="R320" s="97"/>
    </row>
    <row r="321">
      <c r="A321" s="107"/>
      <c r="B321" s="97"/>
      <c r="C321" s="107"/>
      <c r="D321" s="97"/>
      <c r="P321" s="97"/>
      <c r="Q321" s="97"/>
      <c r="R321" s="97"/>
    </row>
    <row r="322">
      <c r="A322" s="107"/>
      <c r="B322" s="97"/>
      <c r="C322" s="107"/>
      <c r="D322" s="97"/>
      <c r="P322" s="97"/>
      <c r="Q322" s="97"/>
      <c r="R322" s="97"/>
    </row>
    <row r="323">
      <c r="A323" s="107"/>
      <c r="B323" s="97"/>
      <c r="C323" s="107"/>
      <c r="D323" s="97"/>
      <c r="P323" s="97"/>
      <c r="Q323" s="97"/>
      <c r="R323" s="97"/>
    </row>
    <row r="324">
      <c r="A324" s="107"/>
      <c r="B324" s="97"/>
      <c r="C324" s="107"/>
      <c r="D324" s="97"/>
      <c r="P324" s="97"/>
      <c r="Q324" s="97"/>
      <c r="R324" s="97"/>
    </row>
    <row r="325">
      <c r="A325" s="107"/>
      <c r="B325" s="97"/>
      <c r="C325" s="107"/>
      <c r="D325" s="97"/>
      <c r="P325" s="97"/>
      <c r="Q325" s="97"/>
      <c r="R325" s="97"/>
    </row>
    <row r="326">
      <c r="A326" s="107"/>
      <c r="B326" s="97"/>
      <c r="C326" s="107"/>
      <c r="D326" s="97"/>
      <c r="P326" s="97"/>
      <c r="Q326" s="97"/>
      <c r="R326" s="97"/>
    </row>
    <row r="327">
      <c r="A327" s="107"/>
      <c r="B327" s="97"/>
      <c r="C327" s="107"/>
      <c r="D327" s="97"/>
      <c r="P327" s="97"/>
      <c r="Q327" s="97"/>
      <c r="R327" s="97"/>
    </row>
    <row r="328">
      <c r="A328" s="107"/>
      <c r="B328" s="97"/>
      <c r="C328" s="107"/>
      <c r="D328" s="97"/>
      <c r="P328" s="97"/>
      <c r="Q328" s="97"/>
      <c r="R328" s="97"/>
    </row>
    <row r="329">
      <c r="A329" s="107"/>
      <c r="B329" s="97"/>
      <c r="C329" s="107"/>
      <c r="D329" s="97"/>
      <c r="P329" s="97"/>
      <c r="Q329" s="97"/>
      <c r="R329" s="97"/>
    </row>
    <row r="330">
      <c r="A330" s="107"/>
      <c r="B330" s="97"/>
      <c r="C330" s="107"/>
      <c r="D330" s="97"/>
      <c r="P330" s="97"/>
      <c r="Q330" s="97"/>
      <c r="R330" s="97"/>
    </row>
    <row r="331">
      <c r="A331" s="107"/>
      <c r="B331" s="97"/>
      <c r="C331" s="107"/>
      <c r="D331" s="97"/>
      <c r="P331" s="97"/>
      <c r="Q331" s="97"/>
      <c r="R331" s="97"/>
    </row>
    <row r="332">
      <c r="A332" s="107"/>
      <c r="B332" s="97"/>
      <c r="C332" s="107"/>
      <c r="D332" s="97"/>
      <c r="P332" s="97"/>
      <c r="Q332" s="97"/>
      <c r="R332" s="97"/>
    </row>
    <row r="333">
      <c r="A333" s="107"/>
      <c r="B333" s="97"/>
      <c r="C333" s="107"/>
      <c r="D333" s="97"/>
      <c r="P333" s="97"/>
      <c r="Q333" s="97"/>
      <c r="R333" s="97"/>
    </row>
    <row r="334">
      <c r="A334" s="107"/>
      <c r="B334" s="97"/>
      <c r="C334" s="107"/>
      <c r="D334" s="97"/>
      <c r="P334" s="97"/>
      <c r="Q334" s="97"/>
      <c r="R334" s="97"/>
    </row>
    <row r="335">
      <c r="A335" s="107"/>
      <c r="B335" s="97"/>
      <c r="C335" s="107"/>
      <c r="D335" s="97"/>
      <c r="P335" s="97"/>
      <c r="Q335" s="97"/>
      <c r="R335" s="97"/>
    </row>
    <row r="336">
      <c r="A336" s="107"/>
      <c r="B336" s="97"/>
      <c r="C336" s="107"/>
      <c r="D336" s="97"/>
      <c r="P336" s="97"/>
      <c r="Q336" s="97"/>
      <c r="R336" s="97"/>
    </row>
    <row r="337">
      <c r="A337" s="107"/>
      <c r="B337" s="97"/>
      <c r="C337" s="107"/>
      <c r="D337" s="97"/>
      <c r="P337" s="97"/>
      <c r="Q337" s="97"/>
      <c r="R337" s="97"/>
    </row>
    <row r="338">
      <c r="A338" s="107"/>
      <c r="B338" s="97"/>
      <c r="C338" s="107"/>
      <c r="D338" s="97"/>
      <c r="P338" s="97"/>
      <c r="Q338" s="97"/>
      <c r="R338" s="97"/>
    </row>
    <row r="339">
      <c r="A339" s="107"/>
      <c r="B339" s="97"/>
      <c r="C339" s="107"/>
      <c r="D339" s="97"/>
      <c r="P339" s="97"/>
      <c r="Q339" s="97"/>
      <c r="R339" s="97"/>
    </row>
    <row r="340">
      <c r="A340" s="107"/>
      <c r="B340" s="97"/>
      <c r="C340" s="107"/>
      <c r="D340" s="97"/>
      <c r="P340" s="97"/>
      <c r="Q340" s="97"/>
      <c r="R340" s="97"/>
    </row>
    <row r="341">
      <c r="A341" s="107"/>
      <c r="B341" s="97"/>
      <c r="C341" s="107"/>
      <c r="D341" s="97"/>
      <c r="P341" s="97"/>
      <c r="Q341" s="97"/>
      <c r="R341" s="97"/>
    </row>
    <row r="342">
      <c r="A342" s="107"/>
      <c r="B342" s="97"/>
      <c r="C342" s="107"/>
      <c r="D342" s="97"/>
      <c r="P342" s="97"/>
      <c r="Q342" s="97"/>
      <c r="R342" s="97"/>
    </row>
    <row r="343">
      <c r="A343" s="107"/>
      <c r="B343" s="97"/>
      <c r="C343" s="107"/>
      <c r="D343" s="97"/>
      <c r="P343" s="97"/>
      <c r="Q343" s="97"/>
      <c r="R343" s="97"/>
    </row>
    <row r="344">
      <c r="A344" s="107"/>
      <c r="B344" s="97"/>
      <c r="C344" s="107"/>
      <c r="D344" s="97"/>
      <c r="P344" s="97"/>
      <c r="Q344" s="97"/>
      <c r="R344" s="97"/>
    </row>
    <row r="345">
      <c r="A345" s="107"/>
      <c r="B345" s="97"/>
      <c r="C345" s="107"/>
      <c r="D345" s="97"/>
      <c r="P345" s="97"/>
      <c r="Q345" s="97"/>
      <c r="R345" s="97"/>
    </row>
    <row r="346">
      <c r="A346" s="107"/>
      <c r="B346" s="97"/>
      <c r="C346" s="107"/>
      <c r="D346" s="97"/>
      <c r="P346" s="97"/>
      <c r="Q346" s="97"/>
      <c r="R346" s="97"/>
    </row>
    <row r="347">
      <c r="A347" s="107"/>
      <c r="B347" s="97"/>
      <c r="C347" s="107"/>
      <c r="D347" s="97"/>
      <c r="P347" s="97"/>
      <c r="Q347" s="97"/>
      <c r="R347" s="97"/>
    </row>
    <row r="348">
      <c r="A348" s="107"/>
      <c r="B348" s="97"/>
      <c r="C348" s="107"/>
      <c r="D348" s="97"/>
      <c r="P348" s="97"/>
      <c r="Q348" s="97"/>
      <c r="R348" s="97"/>
    </row>
    <row r="349">
      <c r="A349" s="107"/>
      <c r="B349" s="97"/>
      <c r="C349" s="107"/>
      <c r="D349" s="97"/>
      <c r="P349" s="97"/>
      <c r="Q349" s="97"/>
      <c r="R349" s="97"/>
    </row>
    <row r="350">
      <c r="A350" s="107"/>
      <c r="B350" s="97"/>
      <c r="C350" s="107"/>
      <c r="D350" s="97"/>
      <c r="P350" s="97"/>
      <c r="Q350" s="97"/>
      <c r="R350" s="97"/>
    </row>
    <row r="351">
      <c r="A351" s="107"/>
      <c r="B351" s="97"/>
      <c r="C351" s="107"/>
      <c r="D351" s="97"/>
      <c r="P351" s="97"/>
      <c r="Q351" s="97"/>
      <c r="R351" s="97"/>
    </row>
    <row r="352">
      <c r="A352" s="107"/>
      <c r="B352" s="97"/>
      <c r="C352" s="107"/>
      <c r="D352" s="97"/>
      <c r="P352" s="97"/>
      <c r="Q352" s="97"/>
      <c r="R352" s="97"/>
    </row>
    <row r="353">
      <c r="A353" s="107"/>
      <c r="B353" s="97"/>
      <c r="C353" s="107"/>
      <c r="D353" s="97"/>
      <c r="P353" s="97"/>
      <c r="Q353" s="97"/>
      <c r="R353" s="97"/>
    </row>
    <row r="354">
      <c r="A354" s="107"/>
      <c r="B354" s="97"/>
      <c r="C354" s="107"/>
      <c r="D354" s="97"/>
      <c r="P354" s="97"/>
      <c r="Q354" s="97"/>
      <c r="R354" s="97"/>
    </row>
    <row r="355">
      <c r="A355" s="107"/>
      <c r="B355" s="97"/>
      <c r="C355" s="107"/>
      <c r="D355" s="97"/>
      <c r="P355" s="97"/>
      <c r="Q355" s="97"/>
      <c r="R355" s="97"/>
    </row>
    <row r="356">
      <c r="A356" s="107"/>
      <c r="B356" s="97"/>
      <c r="C356" s="107"/>
      <c r="D356" s="97"/>
      <c r="P356" s="97"/>
      <c r="Q356" s="97"/>
      <c r="R356" s="97"/>
    </row>
    <row r="357">
      <c r="A357" s="107"/>
      <c r="B357" s="97"/>
      <c r="C357" s="107"/>
      <c r="D357" s="97"/>
      <c r="P357" s="97"/>
      <c r="Q357" s="97"/>
      <c r="R357" s="97"/>
    </row>
    <row r="358">
      <c r="A358" s="107"/>
      <c r="B358" s="97"/>
      <c r="C358" s="107"/>
      <c r="D358" s="97"/>
      <c r="P358" s="97"/>
      <c r="Q358" s="97"/>
      <c r="R358" s="97"/>
    </row>
    <row r="359">
      <c r="A359" s="107"/>
      <c r="B359" s="97"/>
      <c r="C359" s="107"/>
      <c r="D359" s="97"/>
      <c r="P359" s="97"/>
      <c r="Q359" s="97"/>
      <c r="R359" s="97"/>
    </row>
    <row r="360">
      <c r="A360" s="107"/>
      <c r="B360" s="97"/>
      <c r="C360" s="107"/>
      <c r="D360" s="97"/>
      <c r="P360" s="97"/>
      <c r="Q360" s="97"/>
      <c r="R360" s="97"/>
    </row>
    <row r="361">
      <c r="A361" s="107"/>
      <c r="B361" s="97"/>
      <c r="C361" s="107"/>
      <c r="D361" s="97"/>
      <c r="P361" s="97"/>
      <c r="Q361" s="97"/>
      <c r="R361" s="97"/>
    </row>
    <row r="362">
      <c r="A362" s="107"/>
      <c r="B362" s="97"/>
      <c r="C362" s="107"/>
      <c r="D362" s="97"/>
      <c r="P362" s="97"/>
      <c r="Q362" s="97"/>
      <c r="R362" s="97"/>
    </row>
    <row r="363">
      <c r="A363" s="107"/>
      <c r="B363" s="97"/>
      <c r="C363" s="107"/>
      <c r="D363" s="97"/>
      <c r="P363" s="97"/>
      <c r="Q363" s="97"/>
      <c r="R363" s="97"/>
    </row>
    <row r="364">
      <c r="A364" s="107"/>
      <c r="B364" s="97"/>
      <c r="C364" s="107"/>
      <c r="D364" s="97"/>
      <c r="P364" s="97"/>
      <c r="Q364" s="97"/>
      <c r="R364" s="97"/>
    </row>
    <row r="365">
      <c r="A365" s="107"/>
      <c r="B365" s="97"/>
      <c r="C365" s="107"/>
      <c r="D365" s="97"/>
      <c r="P365" s="97"/>
      <c r="Q365" s="97"/>
      <c r="R365" s="97"/>
    </row>
    <row r="366">
      <c r="A366" s="107"/>
      <c r="B366" s="97"/>
      <c r="C366" s="107"/>
      <c r="D366" s="97"/>
      <c r="P366" s="97"/>
      <c r="Q366" s="97"/>
      <c r="R366" s="97"/>
    </row>
    <row r="367">
      <c r="A367" s="107"/>
      <c r="B367" s="97"/>
      <c r="C367" s="107"/>
      <c r="D367" s="97"/>
      <c r="P367" s="97"/>
      <c r="Q367" s="97"/>
      <c r="R367" s="97"/>
    </row>
    <row r="368">
      <c r="A368" s="107"/>
      <c r="B368" s="97"/>
      <c r="C368" s="107"/>
      <c r="D368" s="97"/>
      <c r="P368" s="97"/>
      <c r="Q368" s="97"/>
      <c r="R368" s="97"/>
    </row>
    <row r="369">
      <c r="A369" s="107"/>
      <c r="B369" s="97"/>
      <c r="C369" s="107"/>
      <c r="D369" s="97"/>
      <c r="P369" s="97"/>
      <c r="Q369" s="97"/>
      <c r="R369" s="97"/>
    </row>
    <row r="370">
      <c r="A370" s="107"/>
      <c r="B370" s="97"/>
      <c r="C370" s="107"/>
      <c r="D370" s="97"/>
      <c r="P370" s="97"/>
      <c r="Q370" s="97"/>
      <c r="R370" s="97"/>
    </row>
    <row r="371">
      <c r="A371" s="107"/>
      <c r="B371" s="97"/>
      <c r="C371" s="107"/>
      <c r="D371" s="97"/>
      <c r="P371" s="97"/>
      <c r="Q371" s="97"/>
      <c r="R371" s="97"/>
    </row>
    <row r="372">
      <c r="A372" s="107"/>
      <c r="B372" s="97"/>
      <c r="C372" s="107"/>
      <c r="D372" s="97"/>
      <c r="P372" s="97"/>
      <c r="Q372" s="97"/>
      <c r="R372" s="97"/>
    </row>
    <row r="373">
      <c r="A373" s="107"/>
      <c r="B373" s="97"/>
      <c r="C373" s="107"/>
      <c r="D373" s="97"/>
      <c r="P373" s="97"/>
      <c r="Q373" s="97"/>
      <c r="R373" s="97"/>
    </row>
    <row r="374">
      <c r="A374" s="107"/>
      <c r="B374" s="97"/>
      <c r="C374" s="107"/>
      <c r="D374" s="97"/>
      <c r="P374" s="97"/>
      <c r="Q374" s="97"/>
      <c r="R374" s="97"/>
    </row>
    <row r="375">
      <c r="A375" s="107"/>
      <c r="B375" s="97"/>
      <c r="C375" s="107"/>
      <c r="D375" s="97"/>
      <c r="P375" s="97"/>
      <c r="Q375" s="97"/>
      <c r="R375" s="97"/>
    </row>
    <row r="376">
      <c r="A376" s="107"/>
      <c r="B376" s="97"/>
      <c r="C376" s="107"/>
      <c r="D376" s="97"/>
      <c r="P376" s="97"/>
      <c r="Q376" s="97"/>
      <c r="R376" s="97"/>
    </row>
    <row r="377">
      <c r="A377" s="107"/>
      <c r="B377" s="97"/>
      <c r="C377" s="107"/>
      <c r="D377" s="97"/>
      <c r="P377" s="97"/>
      <c r="Q377" s="97"/>
      <c r="R377" s="97"/>
    </row>
    <row r="378">
      <c r="A378" s="107"/>
      <c r="B378" s="97"/>
      <c r="C378" s="107"/>
      <c r="D378" s="97"/>
      <c r="P378" s="97"/>
      <c r="Q378" s="97"/>
      <c r="R378" s="97"/>
    </row>
    <row r="379">
      <c r="A379" s="107"/>
      <c r="B379" s="97"/>
      <c r="C379" s="107"/>
      <c r="D379" s="97"/>
      <c r="P379" s="97"/>
      <c r="Q379" s="97"/>
      <c r="R379" s="97"/>
    </row>
    <row r="380">
      <c r="A380" s="107"/>
      <c r="B380" s="97"/>
      <c r="C380" s="107"/>
      <c r="D380" s="97"/>
      <c r="P380" s="97"/>
      <c r="Q380" s="97"/>
      <c r="R380" s="97"/>
    </row>
    <row r="381">
      <c r="A381" s="107"/>
      <c r="B381" s="97"/>
      <c r="C381" s="107"/>
      <c r="D381" s="97"/>
      <c r="P381" s="97"/>
      <c r="Q381" s="97"/>
      <c r="R381" s="97"/>
    </row>
    <row r="382">
      <c r="A382" s="107"/>
      <c r="B382" s="97"/>
      <c r="C382" s="107"/>
      <c r="D382" s="97"/>
      <c r="P382" s="97"/>
      <c r="Q382" s="97"/>
      <c r="R382" s="97"/>
    </row>
    <row r="383">
      <c r="A383" s="107"/>
      <c r="B383" s="97"/>
      <c r="C383" s="107"/>
      <c r="D383" s="97"/>
      <c r="P383" s="97"/>
      <c r="Q383" s="97"/>
      <c r="R383" s="97"/>
    </row>
    <row r="384">
      <c r="A384" s="107"/>
      <c r="B384" s="97"/>
      <c r="C384" s="107"/>
      <c r="D384" s="97"/>
      <c r="P384" s="97"/>
      <c r="Q384" s="97"/>
      <c r="R384" s="97"/>
    </row>
    <row r="385">
      <c r="A385" s="107"/>
      <c r="B385" s="97"/>
      <c r="C385" s="107"/>
      <c r="D385" s="97"/>
      <c r="P385" s="97"/>
      <c r="Q385" s="97"/>
      <c r="R385" s="97"/>
    </row>
    <row r="386">
      <c r="A386" s="107"/>
      <c r="B386" s="97"/>
      <c r="C386" s="107"/>
      <c r="D386" s="97"/>
      <c r="P386" s="97"/>
      <c r="Q386" s="97"/>
      <c r="R386" s="97"/>
    </row>
    <row r="387">
      <c r="A387" s="107"/>
      <c r="B387" s="97"/>
      <c r="C387" s="107"/>
      <c r="D387" s="97"/>
      <c r="P387" s="97"/>
      <c r="Q387" s="97"/>
      <c r="R387" s="97"/>
    </row>
    <row r="388">
      <c r="A388" s="107"/>
      <c r="B388" s="97"/>
      <c r="C388" s="107"/>
      <c r="D388" s="97"/>
      <c r="P388" s="97"/>
      <c r="Q388" s="97"/>
      <c r="R388" s="97"/>
    </row>
    <row r="389">
      <c r="A389" s="107"/>
      <c r="B389" s="97"/>
      <c r="C389" s="107"/>
      <c r="D389" s="97"/>
      <c r="P389" s="97"/>
      <c r="Q389" s="97"/>
      <c r="R389" s="97"/>
    </row>
    <row r="390">
      <c r="A390" s="107"/>
      <c r="B390" s="97"/>
      <c r="C390" s="107"/>
      <c r="D390" s="97"/>
      <c r="P390" s="97"/>
      <c r="Q390" s="97"/>
      <c r="R390" s="97"/>
    </row>
    <row r="391">
      <c r="A391" s="107"/>
      <c r="B391" s="97"/>
      <c r="C391" s="107"/>
      <c r="D391" s="97"/>
      <c r="P391" s="97"/>
      <c r="Q391" s="97"/>
      <c r="R391" s="97"/>
    </row>
    <row r="392">
      <c r="A392" s="107"/>
      <c r="B392" s="97"/>
      <c r="C392" s="107"/>
      <c r="D392" s="97"/>
      <c r="P392" s="97"/>
      <c r="Q392" s="97"/>
      <c r="R392" s="97"/>
    </row>
    <row r="393">
      <c r="A393" s="107"/>
      <c r="B393" s="97"/>
      <c r="C393" s="107"/>
      <c r="D393" s="97"/>
      <c r="P393" s="97"/>
      <c r="Q393" s="97"/>
      <c r="R393" s="97"/>
    </row>
    <row r="394">
      <c r="A394" s="107"/>
      <c r="B394" s="97"/>
      <c r="C394" s="107"/>
      <c r="D394" s="97"/>
      <c r="P394" s="97"/>
      <c r="Q394" s="97"/>
      <c r="R394" s="97"/>
    </row>
    <row r="395">
      <c r="A395" s="107"/>
      <c r="B395" s="97"/>
      <c r="C395" s="107"/>
      <c r="D395" s="97"/>
      <c r="P395" s="97"/>
      <c r="Q395" s="97"/>
      <c r="R395" s="97"/>
    </row>
    <row r="396">
      <c r="A396" s="107"/>
      <c r="B396" s="97"/>
      <c r="C396" s="107"/>
      <c r="D396" s="97"/>
      <c r="P396" s="97"/>
      <c r="Q396" s="97"/>
      <c r="R396" s="97"/>
    </row>
    <row r="397">
      <c r="A397" s="107"/>
      <c r="B397" s="97"/>
      <c r="C397" s="107"/>
      <c r="D397" s="97"/>
      <c r="P397" s="97"/>
      <c r="Q397" s="97"/>
      <c r="R397" s="97"/>
    </row>
    <row r="398">
      <c r="A398" s="107"/>
      <c r="B398" s="97"/>
      <c r="C398" s="107"/>
      <c r="D398" s="97"/>
      <c r="P398" s="97"/>
      <c r="Q398" s="97"/>
      <c r="R398" s="97"/>
    </row>
    <row r="399">
      <c r="A399" s="107"/>
      <c r="B399" s="97"/>
      <c r="C399" s="107"/>
      <c r="D399" s="97"/>
      <c r="P399" s="97"/>
      <c r="Q399" s="97"/>
      <c r="R399" s="97"/>
    </row>
    <row r="400">
      <c r="A400" s="107"/>
      <c r="B400" s="97"/>
      <c r="C400" s="107"/>
      <c r="D400" s="97"/>
      <c r="P400" s="97"/>
      <c r="Q400" s="97"/>
      <c r="R400" s="97"/>
    </row>
    <row r="401">
      <c r="A401" s="107"/>
      <c r="B401" s="97"/>
      <c r="C401" s="107"/>
      <c r="D401" s="97"/>
      <c r="P401" s="97"/>
      <c r="Q401" s="97"/>
      <c r="R401" s="97"/>
    </row>
    <row r="402">
      <c r="A402" s="107"/>
      <c r="B402" s="97"/>
      <c r="C402" s="107"/>
      <c r="D402" s="97"/>
      <c r="P402" s="97"/>
      <c r="Q402" s="97"/>
      <c r="R402" s="97"/>
    </row>
    <row r="403">
      <c r="A403" s="107"/>
      <c r="B403" s="97"/>
      <c r="C403" s="107"/>
      <c r="D403" s="97"/>
      <c r="P403" s="97"/>
      <c r="Q403" s="97"/>
      <c r="R403" s="97"/>
    </row>
    <row r="404">
      <c r="A404" s="107"/>
      <c r="B404" s="97"/>
      <c r="C404" s="107"/>
      <c r="D404" s="97"/>
      <c r="P404" s="97"/>
      <c r="Q404" s="97"/>
      <c r="R404" s="97"/>
    </row>
    <row r="405">
      <c r="A405" s="107"/>
      <c r="B405" s="97"/>
      <c r="C405" s="107"/>
      <c r="D405" s="97"/>
      <c r="P405" s="97"/>
      <c r="Q405" s="97"/>
      <c r="R405" s="97"/>
    </row>
    <row r="406">
      <c r="A406" s="107"/>
      <c r="B406" s="97"/>
      <c r="C406" s="107"/>
      <c r="D406" s="97"/>
      <c r="P406" s="97"/>
      <c r="Q406" s="97"/>
      <c r="R406" s="97"/>
    </row>
    <row r="407">
      <c r="A407" s="107"/>
      <c r="B407" s="97"/>
      <c r="C407" s="107"/>
      <c r="D407" s="97"/>
      <c r="P407" s="97"/>
      <c r="Q407" s="97"/>
      <c r="R407" s="97"/>
    </row>
    <row r="408">
      <c r="A408" s="107"/>
      <c r="B408" s="97"/>
      <c r="C408" s="107"/>
      <c r="D408" s="97"/>
      <c r="P408" s="97"/>
      <c r="Q408" s="97"/>
      <c r="R408" s="97"/>
    </row>
    <row r="409">
      <c r="A409" s="107"/>
      <c r="B409" s="97"/>
      <c r="C409" s="107"/>
      <c r="D409" s="97"/>
      <c r="P409" s="97"/>
      <c r="Q409" s="97"/>
      <c r="R409" s="97"/>
    </row>
    <row r="410">
      <c r="A410" s="107"/>
      <c r="B410" s="97"/>
      <c r="C410" s="107"/>
      <c r="D410" s="97"/>
      <c r="P410" s="97"/>
      <c r="Q410" s="97"/>
      <c r="R410" s="97"/>
    </row>
    <row r="411">
      <c r="A411" s="107"/>
      <c r="B411" s="97"/>
      <c r="C411" s="107"/>
      <c r="D411" s="97"/>
      <c r="P411" s="97"/>
      <c r="Q411" s="97"/>
      <c r="R411" s="97"/>
    </row>
    <row r="412">
      <c r="A412" s="107"/>
      <c r="B412" s="97"/>
      <c r="C412" s="107"/>
      <c r="D412" s="97"/>
      <c r="P412" s="97"/>
      <c r="Q412" s="97"/>
      <c r="R412" s="97"/>
    </row>
    <row r="413">
      <c r="A413" s="107"/>
      <c r="B413" s="97"/>
      <c r="C413" s="107"/>
      <c r="D413" s="97"/>
      <c r="P413" s="97"/>
      <c r="Q413" s="97"/>
      <c r="R413" s="97"/>
    </row>
    <row r="414">
      <c r="A414" s="107"/>
      <c r="B414" s="97"/>
      <c r="C414" s="107"/>
      <c r="D414" s="97"/>
      <c r="P414" s="97"/>
      <c r="Q414" s="97"/>
      <c r="R414" s="97"/>
    </row>
    <row r="415">
      <c r="A415" s="107"/>
      <c r="B415" s="97"/>
      <c r="C415" s="107"/>
      <c r="D415" s="97"/>
      <c r="P415" s="97"/>
      <c r="Q415" s="97"/>
      <c r="R415" s="97"/>
    </row>
    <row r="416">
      <c r="A416" s="107"/>
      <c r="B416" s="97"/>
      <c r="C416" s="107"/>
      <c r="D416" s="97"/>
      <c r="P416" s="97"/>
      <c r="Q416" s="97"/>
      <c r="R416" s="97"/>
    </row>
    <row r="417">
      <c r="A417" s="107"/>
      <c r="B417" s="97"/>
      <c r="C417" s="107"/>
      <c r="D417" s="97"/>
      <c r="P417" s="97"/>
      <c r="Q417" s="97"/>
      <c r="R417" s="97"/>
    </row>
    <row r="418">
      <c r="A418" s="107"/>
      <c r="B418" s="97"/>
      <c r="C418" s="107"/>
      <c r="D418" s="97"/>
      <c r="P418" s="97"/>
      <c r="Q418" s="97"/>
      <c r="R418" s="97"/>
    </row>
    <row r="419">
      <c r="A419" s="107"/>
      <c r="B419" s="97"/>
      <c r="C419" s="107"/>
      <c r="D419" s="97"/>
      <c r="P419" s="97"/>
      <c r="Q419" s="97"/>
      <c r="R419" s="97"/>
    </row>
    <row r="420">
      <c r="A420" s="107"/>
      <c r="B420" s="97"/>
      <c r="C420" s="107"/>
      <c r="D420" s="97"/>
      <c r="P420" s="97"/>
      <c r="Q420" s="97"/>
      <c r="R420" s="97"/>
    </row>
    <row r="421">
      <c r="A421" s="107"/>
      <c r="B421" s="97"/>
      <c r="C421" s="107"/>
      <c r="D421" s="97"/>
      <c r="P421" s="97"/>
      <c r="Q421" s="97"/>
      <c r="R421" s="97"/>
    </row>
    <row r="422">
      <c r="A422" s="107"/>
      <c r="B422" s="97"/>
      <c r="C422" s="107"/>
      <c r="D422" s="97"/>
      <c r="P422" s="97"/>
      <c r="Q422" s="97"/>
      <c r="R422" s="97"/>
    </row>
    <row r="423">
      <c r="A423" s="107"/>
      <c r="B423" s="97"/>
      <c r="C423" s="107"/>
      <c r="D423" s="97"/>
      <c r="P423" s="97"/>
      <c r="Q423" s="97"/>
      <c r="R423" s="97"/>
    </row>
    <row r="424">
      <c r="A424" s="107"/>
      <c r="B424" s="97"/>
      <c r="C424" s="107"/>
      <c r="D424" s="97"/>
      <c r="P424" s="97"/>
      <c r="Q424" s="97"/>
      <c r="R424" s="97"/>
    </row>
    <row r="425">
      <c r="A425" s="107"/>
      <c r="B425" s="97"/>
      <c r="C425" s="107"/>
      <c r="D425" s="97"/>
      <c r="P425" s="97"/>
      <c r="Q425" s="97"/>
      <c r="R425" s="97"/>
    </row>
    <row r="426">
      <c r="A426" s="107"/>
      <c r="B426" s="97"/>
      <c r="C426" s="107"/>
      <c r="D426" s="97"/>
      <c r="P426" s="97"/>
      <c r="Q426" s="97"/>
      <c r="R426" s="97"/>
    </row>
    <row r="427">
      <c r="A427" s="107"/>
      <c r="B427" s="97"/>
      <c r="C427" s="107"/>
      <c r="D427" s="97"/>
      <c r="P427" s="97"/>
      <c r="Q427" s="97"/>
      <c r="R427" s="97"/>
    </row>
    <row r="428">
      <c r="A428" s="107"/>
      <c r="B428" s="97"/>
      <c r="C428" s="107"/>
      <c r="D428" s="97"/>
      <c r="P428" s="97"/>
      <c r="Q428" s="97"/>
      <c r="R428" s="97"/>
    </row>
    <row r="429">
      <c r="A429" s="107"/>
      <c r="B429" s="97"/>
      <c r="C429" s="107"/>
      <c r="D429" s="97"/>
      <c r="P429" s="97"/>
      <c r="Q429" s="97"/>
      <c r="R429" s="97"/>
    </row>
    <row r="430">
      <c r="A430" s="107"/>
      <c r="B430" s="97"/>
      <c r="C430" s="107"/>
      <c r="D430" s="97"/>
      <c r="P430" s="97"/>
      <c r="Q430" s="97"/>
      <c r="R430" s="97"/>
    </row>
    <row r="431">
      <c r="A431" s="107"/>
      <c r="B431" s="97"/>
      <c r="C431" s="107"/>
      <c r="D431" s="97"/>
      <c r="P431" s="97"/>
      <c r="Q431" s="97"/>
      <c r="R431" s="97"/>
    </row>
    <row r="432">
      <c r="A432" s="107"/>
      <c r="B432" s="97"/>
      <c r="C432" s="107"/>
      <c r="D432" s="97"/>
      <c r="P432" s="97"/>
      <c r="Q432" s="97"/>
      <c r="R432" s="97"/>
    </row>
    <row r="433">
      <c r="A433" s="107"/>
      <c r="B433" s="97"/>
      <c r="C433" s="107"/>
      <c r="D433" s="97"/>
      <c r="P433" s="97"/>
      <c r="Q433" s="97"/>
      <c r="R433" s="97"/>
    </row>
    <row r="434">
      <c r="A434" s="107"/>
      <c r="B434" s="97"/>
      <c r="C434" s="107"/>
      <c r="D434" s="97"/>
      <c r="P434" s="97"/>
      <c r="Q434" s="97"/>
      <c r="R434" s="97"/>
    </row>
    <row r="435">
      <c r="A435" s="107"/>
      <c r="B435" s="97"/>
      <c r="C435" s="107"/>
      <c r="D435" s="97"/>
      <c r="P435" s="97"/>
      <c r="Q435" s="97"/>
      <c r="R435" s="97"/>
    </row>
    <row r="436">
      <c r="A436" s="107"/>
      <c r="B436" s="97"/>
      <c r="C436" s="107"/>
      <c r="D436" s="97"/>
      <c r="P436" s="97"/>
      <c r="Q436" s="97"/>
      <c r="R436" s="97"/>
    </row>
    <row r="437">
      <c r="A437" s="107"/>
      <c r="B437" s="97"/>
      <c r="C437" s="107"/>
      <c r="D437" s="97"/>
      <c r="P437" s="97"/>
      <c r="Q437" s="97"/>
      <c r="R437" s="97"/>
    </row>
    <row r="438">
      <c r="A438" s="107"/>
      <c r="B438" s="97"/>
      <c r="C438" s="107"/>
      <c r="D438" s="97"/>
      <c r="P438" s="97"/>
      <c r="Q438" s="97"/>
      <c r="R438" s="97"/>
    </row>
    <row r="439">
      <c r="A439" s="107"/>
      <c r="B439" s="97"/>
      <c r="C439" s="107"/>
      <c r="D439" s="97"/>
      <c r="P439" s="97"/>
      <c r="Q439" s="97"/>
      <c r="R439" s="97"/>
    </row>
    <row r="440">
      <c r="A440" s="107"/>
      <c r="B440" s="97"/>
      <c r="C440" s="107"/>
      <c r="D440" s="97"/>
      <c r="P440" s="97"/>
      <c r="Q440" s="97"/>
      <c r="R440" s="97"/>
    </row>
    <row r="441">
      <c r="A441" s="107"/>
      <c r="B441" s="97"/>
      <c r="C441" s="107"/>
      <c r="D441" s="97"/>
      <c r="P441" s="97"/>
      <c r="Q441" s="97"/>
      <c r="R441" s="97"/>
    </row>
    <row r="442">
      <c r="A442" s="107"/>
      <c r="B442" s="97"/>
      <c r="C442" s="107"/>
      <c r="D442" s="97"/>
      <c r="P442" s="97"/>
      <c r="Q442" s="97"/>
      <c r="R442" s="97"/>
    </row>
    <row r="443">
      <c r="A443" s="107"/>
      <c r="B443" s="97"/>
      <c r="C443" s="107"/>
      <c r="D443" s="97"/>
      <c r="P443" s="97"/>
      <c r="Q443" s="97"/>
      <c r="R443" s="97"/>
    </row>
    <row r="444">
      <c r="A444" s="107"/>
      <c r="B444" s="97"/>
      <c r="C444" s="107"/>
      <c r="D444" s="97"/>
      <c r="P444" s="97"/>
      <c r="Q444" s="97"/>
      <c r="R444" s="97"/>
    </row>
    <row r="445">
      <c r="A445" s="107"/>
      <c r="B445" s="97"/>
      <c r="C445" s="107"/>
      <c r="D445" s="97"/>
      <c r="P445" s="97"/>
      <c r="Q445" s="97"/>
      <c r="R445" s="97"/>
    </row>
    <row r="446">
      <c r="A446" s="107"/>
      <c r="B446" s="97"/>
      <c r="C446" s="107"/>
      <c r="D446" s="97"/>
      <c r="P446" s="97"/>
      <c r="Q446" s="97"/>
      <c r="R446" s="97"/>
    </row>
    <row r="447">
      <c r="A447" s="107"/>
      <c r="B447" s="97"/>
      <c r="C447" s="107"/>
      <c r="D447" s="97"/>
      <c r="P447" s="97"/>
      <c r="Q447" s="97"/>
      <c r="R447" s="97"/>
    </row>
    <row r="448">
      <c r="A448" s="107"/>
      <c r="B448" s="97"/>
      <c r="C448" s="107"/>
      <c r="D448" s="97"/>
      <c r="P448" s="97"/>
      <c r="Q448" s="97"/>
      <c r="R448" s="97"/>
    </row>
    <row r="449">
      <c r="A449" s="107"/>
      <c r="B449" s="97"/>
      <c r="C449" s="107"/>
      <c r="D449" s="97"/>
      <c r="P449" s="97"/>
      <c r="Q449" s="97"/>
      <c r="R449" s="97"/>
    </row>
    <row r="450">
      <c r="A450" s="107"/>
      <c r="B450" s="97"/>
      <c r="C450" s="107"/>
      <c r="D450" s="97"/>
      <c r="P450" s="97"/>
      <c r="Q450" s="97"/>
      <c r="R450" s="97"/>
    </row>
    <row r="451">
      <c r="A451" s="107"/>
      <c r="B451" s="97"/>
      <c r="C451" s="107"/>
      <c r="D451" s="97"/>
      <c r="P451" s="97"/>
      <c r="Q451" s="97"/>
      <c r="R451" s="97"/>
    </row>
    <row r="452">
      <c r="A452" s="107"/>
      <c r="B452" s="97"/>
      <c r="C452" s="107"/>
      <c r="D452" s="97"/>
      <c r="P452" s="97"/>
      <c r="Q452" s="97"/>
      <c r="R452" s="97"/>
    </row>
    <row r="453">
      <c r="A453" s="107"/>
      <c r="B453" s="97"/>
      <c r="C453" s="107"/>
      <c r="D453" s="97"/>
      <c r="P453" s="97"/>
      <c r="Q453" s="97"/>
      <c r="R453" s="97"/>
    </row>
    <row r="454">
      <c r="A454" s="107"/>
      <c r="B454" s="97"/>
      <c r="C454" s="107"/>
      <c r="D454" s="97"/>
      <c r="P454" s="97"/>
      <c r="Q454" s="97"/>
      <c r="R454" s="97"/>
    </row>
    <row r="455">
      <c r="A455" s="107"/>
      <c r="B455" s="97"/>
      <c r="C455" s="107"/>
      <c r="D455" s="97"/>
      <c r="P455" s="97"/>
      <c r="Q455" s="97"/>
      <c r="R455" s="97"/>
    </row>
    <row r="456">
      <c r="A456" s="107"/>
      <c r="B456" s="97"/>
      <c r="C456" s="107"/>
      <c r="D456" s="97"/>
      <c r="P456" s="97"/>
      <c r="Q456" s="97"/>
      <c r="R456" s="97"/>
    </row>
    <row r="457">
      <c r="A457" s="107"/>
      <c r="B457" s="97"/>
      <c r="C457" s="107"/>
      <c r="D457" s="97"/>
      <c r="P457" s="97"/>
      <c r="Q457" s="97"/>
      <c r="R457" s="97"/>
    </row>
    <row r="458">
      <c r="A458" s="107"/>
      <c r="B458" s="97"/>
      <c r="C458" s="107"/>
      <c r="D458" s="97"/>
      <c r="P458" s="97"/>
      <c r="Q458" s="97"/>
      <c r="R458" s="97"/>
    </row>
    <row r="459">
      <c r="A459" s="107"/>
      <c r="B459" s="97"/>
      <c r="C459" s="107"/>
      <c r="D459" s="97"/>
      <c r="P459" s="97"/>
      <c r="Q459" s="97"/>
      <c r="R459" s="97"/>
    </row>
    <row r="460">
      <c r="A460" s="107"/>
      <c r="B460" s="97"/>
      <c r="C460" s="107"/>
      <c r="D460" s="97"/>
      <c r="P460" s="97"/>
      <c r="Q460" s="97"/>
      <c r="R460" s="97"/>
    </row>
    <row r="461">
      <c r="A461" s="107"/>
      <c r="B461" s="97"/>
      <c r="C461" s="107"/>
      <c r="D461" s="97"/>
      <c r="P461" s="97"/>
      <c r="Q461" s="97"/>
      <c r="R461" s="97"/>
    </row>
    <row r="462">
      <c r="A462" s="107"/>
      <c r="B462" s="97"/>
      <c r="C462" s="107"/>
      <c r="D462" s="97"/>
      <c r="P462" s="97"/>
      <c r="Q462" s="97"/>
      <c r="R462" s="97"/>
    </row>
    <row r="463">
      <c r="A463" s="107"/>
      <c r="B463" s="97"/>
      <c r="C463" s="107"/>
      <c r="D463" s="97"/>
      <c r="P463" s="97"/>
      <c r="Q463" s="97"/>
      <c r="R463" s="97"/>
    </row>
    <row r="464">
      <c r="A464" s="107"/>
      <c r="B464" s="97"/>
      <c r="C464" s="107"/>
      <c r="D464" s="97"/>
      <c r="P464" s="97"/>
      <c r="Q464" s="97"/>
      <c r="R464" s="97"/>
    </row>
    <row r="465">
      <c r="A465" s="107"/>
      <c r="B465" s="97"/>
      <c r="C465" s="107"/>
      <c r="D465" s="97"/>
      <c r="P465" s="97"/>
      <c r="Q465" s="97"/>
      <c r="R465" s="97"/>
    </row>
    <row r="466">
      <c r="A466" s="107"/>
      <c r="B466" s="97"/>
      <c r="C466" s="107"/>
      <c r="D466" s="97"/>
      <c r="P466" s="97"/>
      <c r="Q466" s="97"/>
      <c r="R466" s="97"/>
    </row>
    <row r="467">
      <c r="A467" s="107"/>
      <c r="B467" s="97"/>
      <c r="C467" s="107"/>
      <c r="D467" s="97"/>
      <c r="P467" s="97"/>
      <c r="Q467" s="97"/>
      <c r="R467" s="97"/>
    </row>
    <row r="468">
      <c r="A468" s="107"/>
      <c r="B468" s="97"/>
      <c r="C468" s="107"/>
      <c r="D468" s="97"/>
      <c r="P468" s="97"/>
      <c r="Q468" s="97"/>
      <c r="R468" s="97"/>
    </row>
    <row r="469">
      <c r="A469" s="107"/>
      <c r="B469" s="97"/>
      <c r="C469" s="107"/>
      <c r="D469" s="97"/>
      <c r="P469" s="97"/>
      <c r="Q469" s="97"/>
      <c r="R469" s="97"/>
    </row>
    <row r="470">
      <c r="A470" s="107"/>
      <c r="B470" s="97"/>
      <c r="C470" s="107"/>
      <c r="D470" s="97"/>
      <c r="P470" s="97"/>
      <c r="Q470" s="97"/>
      <c r="R470" s="97"/>
    </row>
    <row r="471">
      <c r="A471" s="107"/>
      <c r="B471" s="97"/>
      <c r="C471" s="107"/>
      <c r="D471" s="97"/>
      <c r="P471" s="97"/>
      <c r="Q471" s="97"/>
      <c r="R471" s="97"/>
    </row>
    <row r="472">
      <c r="A472" s="107"/>
      <c r="B472" s="97"/>
      <c r="C472" s="107"/>
      <c r="D472" s="97"/>
      <c r="P472" s="97"/>
      <c r="Q472" s="97"/>
      <c r="R472" s="97"/>
    </row>
    <row r="473">
      <c r="A473" s="107"/>
      <c r="B473" s="97"/>
      <c r="C473" s="107"/>
      <c r="D473" s="97"/>
      <c r="P473" s="97"/>
      <c r="Q473" s="97"/>
      <c r="R473" s="97"/>
    </row>
    <row r="474">
      <c r="A474" s="107"/>
      <c r="B474" s="97"/>
      <c r="C474" s="107"/>
      <c r="D474" s="97"/>
      <c r="P474" s="97"/>
      <c r="Q474" s="97"/>
      <c r="R474" s="97"/>
    </row>
    <row r="475">
      <c r="A475" s="107"/>
      <c r="B475" s="97"/>
      <c r="C475" s="107"/>
      <c r="D475" s="97"/>
      <c r="P475" s="97"/>
      <c r="Q475" s="97"/>
      <c r="R475" s="97"/>
    </row>
    <row r="476">
      <c r="A476" s="107"/>
      <c r="B476" s="97"/>
      <c r="C476" s="107"/>
      <c r="D476" s="97"/>
      <c r="P476" s="97"/>
      <c r="Q476" s="97"/>
      <c r="R476" s="97"/>
    </row>
    <row r="477">
      <c r="A477" s="107"/>
      <c r="B477" s="97"/>
      <c r="C477" s="107"/>
      <c r="D477" s="97"/>
      <c r="P477" s="97"/>
      <c r="Q477" s="97"/>
      <c r="R477" s="97"/>
    </row>
    <row r="478">
      <c r="A478" s="107"/>
      <c r="B478" s="97"/>
      <c r="C478" s="107"/>
      <c r="D478" s="97"/>
      <c r="P478" s="97"/>
      <c r="Q478" s="97"/>
      <c r="R478" s="97"/>
    </row>
    <row r="479">
      <c r="A479" s="107"/>
      <c r="B479" s="97"/>
      <c r="C479" s="107"/>
      <c r="D479" s="97"/>
      <c r="P479" s="97"/>
      <c r="Q479" s="97"/>
      <c r="R479" s="97"/>
    </row>
    <row r="480">
      <c r="A480" s="107"/>
      <c r="B480" s="97"/>
      <c r="C480" s="107"/>
      <c r="D480" s="97"/>
      <c r="P480" s="97"/>
      <c r="Q480" s="97"/>
      <c r="R480" s="97"/>
    </row>
    <row r="481">
      <c r="A481" s="107"/>
      <c r="B481" s="97"/>
      <c r="C481" s="107"/>
      <c r="D481" s="97"/>
      <c r="P481" s="97"/>
      <c r="Q481" s="97"/>
      <c r="R481" s="97"/>
    </row>
    <row r="482">
      <c r="A482" s="107"/>
      <c r="B482" s="97"/>
      <c r="C482" s="107"/>
      <c r="D482" s="97"/>
      <c r="P482" s="97"/>
      <c r="Q482" s="97"/>
      <c r="R482" s="97"/>
    </row>
    <row r="483">
      <c r="A483" s="107"/>
      <c r="B483" s="97"/>
      <c r="C483" s="107"/>
      <c r="D483" s="97"/>
      <c r="P483" s="97"/>
      <c r="Q483" s="97"/>
      <c r="R483" s="97"/>
    </row>
    <row r="484">
      <c r="A484" s="107"/>
      <c r="B484" s="97"/>
      <c r="C484" s="107"/>
      <c r="D484" s="97"/>
      <c r="P484" s="97"/>
      <c r="Q484" s="97"/>
      <c r="R484" s="97"/>
    </row>
    <row r="485">
      <c r="A485" s="107"/>
      <c r="B485" s="97"/>
      <c r="C485" s="107"/>
      <c r="D485" s="97"/>
      <c r="P485" s="97"/>
      <c r="Q485" s="97"/>
      <c r="R485" s="97"/>
    </row>
    <row r="486">
      <c r="A486" s="107"/>
      <c r="B486" s="97"/>
      <c r="C486" s="107"/>
      <c r="D486" s="97"/>
      <c r="P486" s="97"/>
      <c r="Q486" s="97"/>
      <c r="R486" s="97"/>
    </row>
    <row r="487">
      <c r="A487" s="107"/>
      <c r="B487" s="97"/>
      <c r="C487" s="107"/>
      <c r="D487" s="97"/>
      <c r="P487" s="97"/>
      <c r="Q487" s="97"/>
      <c r="R487" s="97"/>
    </row>
    <row r="488">
      <c r="A488" s="107"/>
      <c r="B488" s="97"/>
      <c r="C488" s="107"/>
      <c r="D488" s="97"/>
      <c r="P488" s="97"/>
      <c r="Q488" s="97"/>
      <c r="R488" s="97"/>
    </row>
    <row r="489">
      <c r="A489" s="107"/>
      <c r="B489" s="97"/>
      <c r="C489" s="107"/>
      <c r="D489" s="97"/>
      <c r="P489" s="97"/>
      <c r="Q489" s="97"/>
      <c r="R489" s="97"/>
    </row>
    <row r="490">
      <c r="A490" s="107"/>
      <c r="B490" s="97"/>
      <c r="C490" s="107"/>
      <c r="D490" s="97"/>
      <c r="P490" s="97"/>
      <c r="Q490" s="97"/>
      <c r="R490" s="97"/>
    </row>
    <row r="491">
      <c r="A491" s="107"/>
      <c r="B491" s="97"/>
      <c r="C491" s="107"/>
      <c r="D491" s="97"/>
      <c r="P491" s="97"/>
      <c r="Q491" s="97"/>
      <c r="R491" s="97"/>
    </row>
    <row r="492">
      <c r="A492" s="107"/>
      <c r="B492" s="97"/>
      <c r="C492" s="107"/>
      <c r="D492" s="97"/>
      <c r="P492" s="97"/>
      <c r="Q492" s="97"/>
      <c r="R492" s="97"/>
    </row>
    <row r="493">
      <c r="A493" s="107"/>
      <c r="B493" s="97"/>
      <c r="C493" s="107"/>
      <c r="D493" s="97"/>
      <c r="P493" s="97"/>
      <c r="Q493" s="97"/>
      <c r="R493" s="97"/>
    </row>
    <row r="494">
      <c r="A494" s="107"/>
      <c r="B494" s="97"/>
      <c r="C494" s="107"/>
      <c r="D494" s="97"/>
      <c r="P494" s="97"/>
      <c r="Q494" s="97"/>
      <c r="R494" s="97"/>
    </row>
    <row r="495">
      <c r="A495" s="107"/>
      <c r="B495" s="97"/>
      <c r="C495" s="107"/>
      <c r="D495" s="97"/>
      <c r="P495" s="97"/>
      <c r="Q495" s="97"/>
      <c r="R495" s="97"/>
    </row>
    <row r="496">
      <c r="A496" s="107"/>
      <c r="B496" s="97"/>
      <c r="C496" s="107"/>
      <c r="D496" s="97"/>
      <c r="P496" s="97"/>
      <c r="Q496" s="97"/>
      <c r="R496" s="97"/>
    </row>
    <row r="497">
      <c r="A497" s="107"/>
      <c r="B497" s="97"/>
      <c r="C497" s="107"/>
      <c r="D497" s="97"/>
      <c r="P497" s="97"/>
      <c r="Q497" s="97"/>
      <c r="R497" s="97"/>
    </row>
    <row r="498">
      <c r="A498" s="107"/>
      <c r="B498" s="97"/>
      <c r="C498" s="107"/>
      <c r="D498" s="97"/>
      <c r="P498" s="97"/>
      <c r="Q498" s="97"/>
      <c r="R498" s="97"/>
    </row>
    <row r="499">
      <c r="A499" s="107"/>
      <c r="B499" s="97"/>
      <c r="C499" s="107"/>
      <c r="D499" s="97"/>
      <c r="P499" s="97"/>
      <c r="Q499" s="97"/>
      <c r="R499" s="97"/>
    </row>
    <row r="500">
      <c r="A500" s="107"/>
      <c r="B500" s="97"/>
      <c r="C500" s="107"/>
      <c r="D500" s="97"/>
      <c r="P500" s="97"/>
      <c r="Q500" s="97"/>
      <c r="R500" s="97"/>
    </row>
    <row r="501">
      <c r="A501" s="107"/>
      <c r="B501" s="97"/>
      <c r="C501" s="107"/>
      <c r="D501" s="97"/>
      <c r="P501" s="97"/>
      <c r="Q501" s="97"/>
      <c r="R501" s="97"/>
    </row>
    <row r="502">
      <c r="A502" s="107"/>
      <c r="B502" s="97"/>
      <c r="C502" s="107"/>
      <c r="D502" s="97"/>
      <c r="P502" s="97"/>
      <c r="Q502" s="97"/>
      <c r="R502" s="97"/>
    </row>
    <row r="503">
      <c r="A503" s="107"/>
      <c r="B503" s="97"/>
      <c r="C503" s="107"/>
      <c r="D503" s="97"/>
      <c r="P503" s="97"/>
      <c r="Q503" s="97"/>
      <c r="R503" s="97"/>
    </row>
    <row r="504">
      <c r="A504" s="107"/>
      <c r="B504" s="97"/>
      <c r="C504" s="107"/>
      <c r="D504" s="97"/>
      <c r="P504" s="97"/>
      <c r="Q504" s="97"/>
      <c r="R504" s="97"/>
    </row>
    <row r="505">
      <c r="A505" s="107"/>
      <c r="B505" s="97"/>
      <c r="C505" s="107"/>
      <c r="D505" s="97"/>
      <c r="P505" s="97"/>
      <c r="Q505" s="97"/>
      <c r="R505" s="97"/>
    </row>
    <row r="506">
      <c r="A506" s="107"/>
      <c r="B506" s="97"/>
      <c r="C506" s="107"/>
      <c r="D506" s="97"/>
      <c r="P506" s="97"/>
      <c r="Q506" s="97"/>
      <c r="R506" s="97"/>
    </row>
    <row r="507">
      <c r="A507" s="107"/>
      <c r="B507" s="97"/>
      <c r="C507" s="107"/>
      <c r="D507" s="97"/>
      <c r="P507" s="97"/>
      <c r="Q507" s="97"/>
      <c r="R507" s="97"/>
    </row>
    <row r="508">
      <c r="A508" s="107"/>
      <c r="B508" s="97"/>
      <c r="C508" s="107"/>
      <c r="D508" s="97"/>
      <c r="P508" s="97"/>
      <c r="Q508" s="97"/>
      <c r="R508" s="97"/>
    </row>
    <row r="509">
      <c r="A509" s="107"/>
      <c r="B509" s="97"/>
      <c r="C509" s="107"/>
      <c r="D509" s="97"/>
      <c r="P509" s="97"/>
      <c r="Q509" s="97"/>
      <c r="R509" s="97"/>
    </row>
    <row r="510">
      <c r="A510" s="107"/>
      <c r="B510" s="97"/>
      <c r="C510" s="107"/>
      <c r="D510" s="97"/>
      <c r="P510" s="97"/>
      <c r="Q510" s="97"/>
      <c r="R510" s="97"/>
    </row>
    <row r="511">
      <c r="A511" s="107"/>
      <c r="B511" s="97"/>
      <c r="C511" s="107"/>
      <c r="D511" s="97"/>
      <c r="P511" s="97"/>
      <c r="Q511" s="97"/>
      <c r="R511" s="97"/>
    </row>
    <row r="512">
      <c r="A512" s="107"/>
      <c r="B512" s="97"/>
      <c r="C512" s="107"/>
      <c r="D512" s="97"/>
      <c r="P512" s="97"/>
      <c r="Q512" s="97"/>
      <c r="R512" s="97"/>
    </row>
    <row r="513">
      <c r="A513" s="107"/>
      <c r="B513" s="97"/>
      <c r="C513" s="107"/>
      <c r="D513" s="97"/>
      <c r="P513" s="97"/>
      <c r="Q513" s="97"/>
      <c r="R513" s="97"/>
    </row>
    <row r="514">
      <c r="A514" s="107"/>
      <c r="B514" s="97"/>
      <c r="C514" s="107"/>
      <c r="D514" s="97"/>
      <c r="P514" s="97"/>
      <c r="Q514" s="97"/>
      <c r="R514" s="97"/>
    </row>
    <row r="515">
      <c r="A515" s="107"/>
      <c r="B515" s="97"/>
      <c r="C515" s="107"/>
      <c r="D515" s="97"/>
      <c r="P515" s="97"/>
      <c r="Q515" s="97"/>
      <c r="R515" s="97"/>
    </row>
    <row r="516">
      <c r="A516" s="107"/>
      <c r="B516" s="97"/>
      <c r="C516" s="107"/>
      <c r="D516" s="97"/>
      <c r="P516" s="97"/>
      <c r="Q516" s="97"/>
      <c r="R516" s="97"/>
    </row>
    <row r="517">
      <c r="A517" s="107"/>
      <c r="B517" s="97"/>
      <c r="C517" s="107"/>
      <c r="D517" s="97"/>
      <c r="P517" s="97"/>
      <c r="Q517" s="97"/>
      <c r="R517" s="97"/>
    </row>
    <row r="518">
      <c r="A518" s="107"/>
      <c r="B518" s="97"/>
      <c r="C518" s="107"/>
      <c r="D518" s="97"/>
      <c r="P518" s="97"/>
      <c r="Q518" s="97"/>
      <c r="R518" s="97"/>
    </row>
    <row r="519">
      <c r="A519" s="107"/>
      <c r="B519" s="97"/>
      <c r="C519" s="107"/>
      <c r="D519" s="97"/>
      <c r="P519" s="97"/>
      <c r="Q519" s="97"/>
      <c r="R519" s="97"/>
    </row>
    <row r="520">
      <c r="A520" s="107"/>
      <c r="B520" s="97"/>
      <c r="C520" s="107"/>
      <c r="D520" s="97"/>
      <c r="P520" s="97"/>
      <c r="Q520" s="97"/>
      <c r="R520" s="97"/>
    </row>
    <row r="521">
      <c r="A521" s="107"/>
      <c r="B521" s="97"/>
      <c r="C521" s="107"/>
      <c r="D521" s="97"/>
      <c r="P521" s="97"/>
      <c r="Q521" s="97"/>
      <c r="R521" s="97"/>
    </row>
    <row r="522">
      <c r="A522" s="107"/>
      <c r="B522" s="97"/>
      <c r="C522" s="107"/>
      <c r="D522" s="97"/>
      <c r="P522" s="97"/>
      <c r="Q522" s="97"/>
      <c r="R522" s="97"/>
    </row>
    <row r="523">
      <c r="A523" s="107"/>
      <c r="B523" s="97"/>
      <c r="C523" s="107"/>
      <c r="D523" s="97"/>
      <c r="P523" s="97"/>
      <c r="Q523" s="97"/>
      <c r="R523" s="97"/>
    </row>
    <row r="524">
      <c r="A524" s="107"/>
      <c r="B524" s="97"/>
      <c r="C524" s="107"/>
      <c r="D524" s="97"/>
      <c r="P524" s="97"/>
      <c r="Q524" s="97"/>
      <c r="R524" s="97"/>
    </row>
    <row r="525">
      <c r="A525" s="107"/>
      <c r="B525" s="97"/>
      <c r="C525" s="107"/>
      <c r="D525" s="97"/>
      <c r="P525" s="97"/>
      <c r="Q525" s="97"/>
      <c r="R525" s="97"/>
    </row>
    <row r="526">
      <c r="A526" s="107"/>
      <c r="B526" s="97"/>
      <c r="C526" s="107"/>
      <c r="D526" s="97"/>
      <c r="P526" s="97"/>
      <c r="Q526" s="97"/>
      <c r="R526" s="97"/>
    </row>
    <row r="527">
      <c r="A527" s="107"/>
      <c r="B527" s="97"/>
      <c r="C527" s="107"/>
      <c r="D527" s="97"/>
      <c r="P527" s="97"/>
      <c r="Q527" s="97"/>
      <c r="R527" s="97"/>
    </row>
    <row r="528">
      <c r="A528" s="107"/>
      <c r="B528" s="97"/>
      <c r="C528" s="107"/>
      <c r="D528" s="97"/>
      <c r="P528" s="97"/>
      <c r="Q528" s="97"/>
      <c r="R528" s="97"/>
    </row>
    <row r="529">
      <c r="A529" s="107"/>
      <c r="B529" s="97"/>
      <c r="C529" s="107"/>
      <c r="D529" s="97"/>
      <c r="P529" s="97"/>
      <c r="Q529" s="97"/>
      <c r="R529" s="97"/>
    </row>
    <row r="530">
      <c r="A530" s="107"/>
      <c r="B530" s="97"/>
      <c r="C530" s="107"/>
      <c r="D530" s="97"/>
      <c r="P530" s="97"/>
      <c r="Q530" s="97"/>
      <c r="R530" s="97"/>
    </row>
    <row r="531">
      <c r="A531" s="107"/>
      <c r="B531" s="97"/>
      <c r="C531" s="107"/>
      <c r="D531" s="97"/>
      <c r="P531" s="97"/>
      <c r="Q531" s="97"/>
      <c r="R531" s="97"/>
    </row>
    <row r="532">
      <c r="A532" s="107"/>
      <c r="B532" s="97"/>
      <c r="C532" s="107"/>
      <c r="D532" s="97"/>
      <c r="P532" s="97"/>
      <c r="Q532" s="97"/>
      <c r="R532" s="97"/>
    </row>
    <row r="533">
      <c r="A533" s="107"/>
      <c r="B533" s="97"/>
      <c r="C533" s="107"/>
      <c r="D533" s="97"/>
      <c r="P533" s="97"/>
      <c r="Q533" s="97"/>
      <c r="R533" s="97"/>
    </row>
    <row r="534">
      <c r="A534" s="107"/>
      <c r="B534" s="97"/>
      <c r="C534" s="107"/>
      <c r="D534" s="97"/>
      <c r="P534" s="97"/>
      <c r="Q534" s="97"/>
      <c r="R534" s="97"/>
    </row>
    <row r="535">
      <c r="A535" s="107"/>
      <c r="B535" s="97"/>
      <c r="C535" s="107"/>
      <c r="D535" s="97"/>
      <c r="P535" s="97"/>
      <c r="Q535" s="97"/>
      <c r="R535" s="97"/>
    </row>
    <row r="536">
      <c r="A536" s="107"/>
      <c r="B536" s="97"/>
      <c r="C536" s="107"/>
      <c r="D536" s="97"/>
      <c r="P536" s="97"/>
      <c r="Q536" s="97"/>
      <c r="R536" s="97"/>
    </row>
    <row r="537">
      <c r="A537" s="107"/>
      <c r="B537" s="97"/>
      <c r="C537" s="107"/>
      <c r="D537" s="97"/>
      <c r="P537" s="97"/>
      <c r="Q537" s="97"/>
      <c r="R537" s="97"/>
    </row>
    <row r="538">
      <c r="A538" s="107"/>
      <c r="B538" s="97"/>
      <c r="C538" s="107"/>
      <c r="D538" s="97"/>
      <c r="P538" s="97"/>
      <c r="Q538" s="97"/>
      <c r="R538" s="97"/>
    </row>
    <row r="539">
      <c r="A539" s="107"/>
      <c r="B539" s="97"/>
      <c r="C539" s="107"/>
      <c r="D539" s="97"/>
      <c r="P539" s="97"/>
      <c r="Q539" s="97"/>
      <c r="R539" s="97"/>
    </row>
    <row r="540">
      <c r="A540" s="107"/>
      <c r="B540" s="97"/>
      <c r="C540" s="107"/>
      <c r="D540" s="97"/>
      <c r="P540" s="97"/>
      <c r="Q540" s="97"/>
      <c r="R540" s="97"/>
    </row>
    <row r="541">
      <c r="A541" s="107"/>
      <c r="B541" s="97"/>
      <c r="C541" s="107"/>
      <c r="D541" s="97"/>
      <c r="P541" s="97"/>
      <c r="Q541" s="97"/>
      <c r="R541" s="97"/>
    </row>
    <row r="542">
      <c r="A542" s="107"/>
      <c r="B542" s="97"/>
      <c r="C542" s="107"/>
      <c r="D542" s="97"/>
      <c r="P542" s="97"/>
      <c r="Q542" s="97"/>
      <c r="R542" s="97"/>
    </row>
    <row r="543">
      <c r="A543" s="107"/>
      <c r="B543" s="97"/>
      <c r="C543" s="107"/>
      <c r="D543" s="97"/>
      <c r="P543" s="97"/>
      <c r="Q543" s="97"/>
      <c r="R543" s="97"/>
    </row>
    <row r="544">
      <c r="A544" s="107"/>
      <c r="B544" s="97"/>
      <c r="C544" s="107"/>
      <c r="D544" s="97"/>
      <c r="P544" s="97"/>
      <c r="Q544" s="97"/>
      <c r="R544" s="97"/>
    </row>
    <row r="545">
      <c r="A545" s="107"/>
      <c r="B545" s="97"/>
      <c r="C545" s="107"/>
      <c r="D545" s="97"/>
      <c r="P545" s="97"/>
      <c r="Q545" s="97"/>
      <c r="R545" s="97"/>
    </row>
    <row r="546">
      <c r="A546" s="107"/>
      <c r="B546" s="97"/>
      <c r="C546" s="107"/>
      <c r="D546" s="97"/>
      <c r="P546" s="97"/>
      <c r="Q546" s="97"/>
      <c r="R546" s="97"/>
    </row>
    <row r="547">
      <c r="A547" s="107"/>
      <c r="B547" s="97"/>
      <c r="C547" s="107"/>
      <c r="D547" s="97"/>
      <c r="P547" s="97"/>
      <c r="Q547" s="97"/>
      <c r="R547" s="97"/>
    </row>
    <row r="548">
      <c r="A548" s="107"/>
      <c r="B548" s="97"/>
      <c r="C548" s="107"/>
      <c r="D548" s="97"/>
      <c r="P548" s="97"/>
      <c r="Q548" s="97"/>
      <c r="R548" s="97"/>
    </row>
    <row r="549">
      <c r="A549" s="107"/>
      <c r="B549" s="97"/>
      <c r="C549" s="107"/>
      <c r="D549" s="97"/>
      <c r="P549" s="97"/>
      <c r="Q549" s="97"/>
      <c r="R549" s="97"/>
    </row>
    <row r="550">
      <c r="A550" s="107"/>
      <c r="B550" s="97"/>
      <c r="C550" s="107"/>
      <c r="D550" s="97"/>
      <c r="P550" s="97"/>
      <c r="Q550" s="97"/>
      <c r="R550" s="97"/>
    </row>
    <row r="551">
      <c r="A551" s="107"/>
      <c r="B551" s="97"/>
      <c r="C551" s="107"/>
      <c r="D551" s="97"/>
      <c r="P551" s="97"/>
      <c r="Q551" s="97"/>
      <c r="R551" s="97"/>
    </row>
    <row r="552">
      <c r="A552" s="107"/>
      <c r="B552" s="97"/>
      <c r="C552" s="107"/>
      <c r="D552" s="97"/>
      <c r="P552" s="97"/>
      <c r="Q552" s="97"/>
      <c r="R552" s="97"/>
    </row>
    <row r="553">
      <c r="A553" s="107"/>
      <c r="B553" s="97"/>
      <c r="C553" s="107"/>
      <c r="D553" s="97"/>
      <c r="P553" s="97"/>
      <c r="Q553" s="97"/>
      <c r="R553" s="97"/>
    </row>
    <row r="554">
      <c r="A554" s="107"/>
      <c r="B554" s="97"/>
      <c r="C554" s="107"/>
      <c r="D554" s="97"/>
      <c r="P554" s="97"/>
      <c r="Q554" s="97"/>
      <c r="R554" s="97"/>
    </row>
    <row r="555">
      <c r="A555" s="107"/>
      <c r="B555" s="97"/>
      <c r="C555" s="107"/>
      <c r="D555" s="97"/>
      <c r="P555" s="97"/>
      <c r="Q555" s="97"/>
      <c r="R555" s="97"/>
    </row>
    <row r="556">
      <c r="A556" s="107"/>
      <c r="B556" s="97"/>
      <c r="C556" s="107"/>
      <c r="D556" s="97"/>
      <c r="P556" s="97"/>
      <c r="Q556" s="97"/>
      <c r="R556" s="97"/>
    </row>
    <row r="557">
      <c r="A557" s="107"/>
      <c r="B557" s="97"/>
      <c r="C557" s="107"/>
      <c r="D557" s="97"/>
      <c r="P557" s="97"/>
      <c r="Q557" s="97"/>
      <c r="R557" s="97"/>
    </row>
    <row r="558">
      <c r="A558" s="107"/>
      <c r="B558" s="97"/>
      <c r="C558" s="107"/>
      <c r="D558" s="97"/>
      <c r="P558" s="97"/>
      <c r="Q558" s="97"/>
      <c r="R558" s="97"/>
    </row>
    <row r="559">
      <c r="A559" s="107"/>
      <c r="B559" s="97"/>
      <c r="C559" s="107"/>
      <c r="D559" s="97"/>
      <c r="P559" s="97"/>
      <c r="Q559" s="97"/>
      <c r="R559" s="97"/>
    </row>
    <row r="560">
      <c r="A560" s="107"/>
      <c r="B560" s="97"/>
      <c r="C560" s="107"/>
      <c r="D560" s="97"/>
      <c r="P560" s="97"/>
      <c r="Q560" s="97"/>
      <c r="R560" s="97"/>
    </row>
    <row r="561">
      <c r="A561" s="107"/>
      <c r="B561" s="97"/>
      <c r="C561" s="107"/>
      <c r="D561" s="97"/>
      <c r="P561" s="97"/>
      <c r="Q561" s="97"/>
      <c r="R561" s="97"/>
    </row>
    <row r="562">
      <c r="A562" s="107"/>
      <c r="B562" s="97"/>
      <c r="C562" s="107"/>
      <c r="D562" s="97"/>
      <c r="P562" s="97"/>
      <c r="Q562" s="97"/>
      <c r="R562" s="97"/>
    </row>
    <row r="563">
      <c r="A563" s="107"/>
      <c r="B563" s="97"/>
      <c r="C563" s="107"/>
      <c r="D563" s="97"/>
      <c r="P563" s="97"/>
      <c r="Q563" s="97"/>
      <c r="R563" s="97"/>
    </row>
    <row r="564">
      <c r="A564" s="107"/>
      <c r="B564" s="97"/>
      <c r="C564" s="107"/>
      <c r="D564" s="97"/>
      <c r="P564" s="97"/>
      <c r="Q564" s="97"/>
      <c r="R564" s="97"/>
    </row>
    <row r="565">
      <c r="A565" s="107"/>
      <c r="B565" s="97"/>
      <c r="C565" s="107"/>
      <c r="D565" s="97"/>
      <c r="P565" s="97"/>
      <c r="Q565" s="97"/>
      <c r="R565" s="97"/>
    </row>
    <row r="566">
      <c r="A566" s="107"/>
      <c r="B566" s="97"/>
      <c r="C566" s="107"/>
      <c r="D566" s="97"/>
      <c r="P566" s="97"/>
      <c r="Q566" s="97"/>
      <c r="R566" s="97"/>
    </row>
    <row r="567">
      <c r="A567" s="107"/>
      <c r="B567" s="97"/>
      <c r="C567" s="107"/>
      <c r="D567" s="97"/>
      <c r="P567" s="97"/>
      <c r="Q567" s="97"/>
      <c r="R567" s="97"/>
    </row>
    <row r="568">
      <c r="A568" s="107"/>
      <c r="B568" s="97"/>
      <c r="C568" s="107"/>
      <c r="D568" s="97"/>
      <c r="P568" s="97"/>
      <c r="Q568" s="97"/>
      <c r="R568" s="97"/>
    </row>
    <row r="569">
      <c r="A569" s="107"/>
      <c r="B569" s="97"/>
      <c r="C569" s="107"/>
      <c r="D569" s="97"/>
      <c r="P569" s="97"/>
      <c r="Q569" s="97"/>
      <c r="R569" s="97"/>
    </row>
    <row r="570">
      <c r="A570" s="107"/>
      <c r="B570" s="97"/>
      <c r="C570" s="107"/>
      <c r="D570" s="97"/>
      <c r="P570" s="97"/>
      <c r="Q570" s="97"/>
      <c r="R570" s="97"/>
    </row>
    <row r="571">
      <c r="A571" s="107"/>
      <c r="B571" s="97"/>
      <c r="C571" s="107"/>
      <c r="D571" s="97"/>
      <c r="P571" s="97"/>
      <c r="Q571" s="97"/>
      <c r="R571" s="97"/>
    </row>
    <row r="572">
      <c r="A572" s="107"/>
      <c r="B572" s="97"/>
      <c r="C572" s="107"/>
      <c r="D572" s="97"/>
      <c r="P572" s="97"/>
      <c r="Q572" s="97"/>
      <c r="R572" s="97"/>
    </row>
    <row r="573">
      <c r="A573" s="107"/>
      <c r="B573" s="97"/>
      <c r="C573" s="107"/>
      <c r="D573" s="97"/>
      <c r="P573" s="97"/>
      <c r="Q573" s="97"/>
      <c r="R573" s="97"/>
    </row>
    <row r="574">
      <c r="A574" s="107"/>
      <c r="B574" s="97"/>
      <c r="C574" s="107"/>
      <c r="D574" s="97"/>
      <c r="P574" s="97"/>
      <c r="Q574" s="97"/>
      <c r="R574" s="97"/>
    </row>
    <row r="575">
      <c r="A575" s="107"/>
      <c r="B575" s="97"/>
      <c r="C575" s="107"/>
      <c r="D575" s="97"/>
      <c r="P575" s="97"/>
      <c r="Q575" s="97"/>
      <c r="R575" s="97"/>
    </row>
    <row r="576">
      <c r="A576" s="107"/>
      <c r="B576" s="97"/>
      <c r="C576" s="107"/>
      <c r="D576" s="97"/>
      <c r="P576" s="97"/>
      <c r="Q576" s="97"/>
      <c r="R576" s="97"/>
    </row>
    <row r="577">
      <c r="A577" s="107"/>
      <c r="B577" s="97"/>
      <c r="C577" s="107"/>
      <c r="D577" s="97"/>
      <c r="P577" s="97"/>
      <c r="Q577" s="97"/>
      <c r="R577" s="97"/>
    </row>
    <row r="578">
      <c r="A578" s="107"/>
      <c r="B578" s="97"/>
      <c r="C578" s="107"/>
      <c r="D578" s="97"/>
      <c r="P578" s="97"/>
      <c r="Q578" s="97"/>
      <c r="R578" s="97"/>
    </row>
    <row r="579">
      <c r="A579" s="107"/>
      <c r="B579" s="97"/>
      <c r="C579" s="107"/>
      <c r="D579" s="97"/>
      <c r="P579" s="97"/>
      <c r="Q579" s="97"/>
      <c r="R579" s="97"/>
    </row>
    <row r="580">
      <c r="A580" s="107"/>
      <c r="B580" s="97"/>
      <c r="C580" s="107"/>
      <c r="D580" s="97"/>
      <c r="P580" s="97"/>
      <c r="Q580" s="97"/>
      <c r="R580" s="97"/>
    </row>
    <row r="581">
      <c r="A581" s="107"/>
      <c r="B581" s="97"/>
      <c r="C581" s="107"/>
      <c r="D581" s="97"/>
      <c r="P581" s="97"/>
      <c r="Q581" s="97"/>
      <c r="R581" s="97"/>
    </row>
    <row r="582">
      <c r="A582" s="107"/>
      <c r="B582" s="97"/>
      <c r="C582" s="107"/>
      <c r="D582" s="97"/>
      <c r="P582" s="97"/>
      <c r="Q582" s="97"/>
      <c r="R582" s="97"/>
    </row>
    <row r="583">
      <c r="A583" s="107"/>
      <c r="B583" s="97"/>
      <c r="C583" s="107"/>
      <c r="D583" s="97"/>
      <c r="P583" s="97"/>
      <c r="Q583" s="97"/>
      <c r="R583" s="97"/>
    </row>
    <row r="584">
      <c r="A584" s="107"/>
      <c r="B584" s="97"/>
      <c r="C584" s="107"/>
      <c r="D584" s="97"/>
      <c r="P584" s="97"/>
      <c r="Q584" s="97"/>
      <c r="R584" s="97"/>
    </row>
    <row r="585">
      <c r="A585" s="107"/>
      <c r="B585" s="97"/>
      <c r="C585" s="107"/>
      <c r="D585" s="97"/>
      <c r="P585" s="97"/>
      <c r="Q585" s="97"/>
      <c r="R585" s="97"/>
    </row>
    <row r="586">
      <c r="A586" s="107"/>
      <c r="B586" s="97"/>
      <c r="C586" s="107"/>
      <c r="D586" s="97"/>
      <c r="P586" s="97"/>
      <c r="Q586" s="97"/>
      <c r="R586" s="97"/>
    </row>
    <row r="587">
      <c r="A587" s="107"/>
      <c r="B587" s="97"/>
      <c r="C587" s="107"/>
      <c r="D587" s="97"/>
      <c r="P587" s="97"/>
      <c r="Q587" s="97"/>
      <c r="R587" s="97"/>
    </row>
    <row r="588">
      <c r="A588" s="107"/>
      <c r="B588" s="97"/>
      <c r="C588" s="107"/>
      <c r="D588" s="97"/>
      <c r="P588" s="97"/>
      <c r="Q588" s="97"/>
      <c r="R588" s="97"/>
    </row>
    <row r="589">
      <c r="A589" s="107"/>
      <c r="B589" s="97"/>
      <c r="C589" s="107"/>
      <c r="D589" s="97"/>
      <c r="P589" s="97"/>
      <c r="Q589" s="97"/>
      <c r="R589" s="97"/>
    </row>
    <row r="590">
      <c r="A590" s="107"/>
      <c r="B590" s="97"/>
      <c r="C590" s="107"/>
      <c r="D590" s="97"/>
      <c r="P590" s="97"/>
      <c r="Q590" s="97"/>
      <c r="R590" s="97"/>
    </row>
    <row r="591">
      <c r="A591" s="107"/>
      <c r="B591" s="97"/>
      <c r="C591" s="107"/>
      <c r="D591" s="97"/>
      <c r="P591" s="97"/>
      <c r="Q591" s="97"/>
      <c r="R591" s="97"/>
    </row>
    <row r="592">
      <c r="A592" s="107"/>
      <c r="B592" s="97"/>
      <c r="C592" s="107"/>
      <c r="D592" s="97"/>
      <c r="P592" s="97"/>
      <c r="Q592" s="97"/>
      <c r="R592" s="97"/>
    </row>
    <row r="593">
      <c r="A593" s="107"/>
      <c r="B593" s="97"/>
      <c r="C593" s="107"/>
      <c r="D593" s="97"/>
      <c r="P593" s="97"/>
      <c r="Q593" s="97"/>
      <c r="R593" s="97"/>
    </row>
    <row r="594">
      <c r="A594" s="107"/>
      <c r="B594" s="97"/>
      <c r="C594" s="107"/>
      <c r="D594" s="97"/>
      <c r="P594" s="97"/>
      <c r="Q594" s="97"/>
      <c r="R594" s="97"/>
    </row>
    <row r="595">
      <c r="A595" s="107"/>
      <c r="B595" s="97"/>
      <c r="C595" s="107"/>
      <c r="D595" s="97"/>
      <c r="P595" s="97"/>
      <c r="Q595" s="97"/>
      <c r="R595" s="97"/>
    </row>
    <row r="596">
      <c r="A596" s="107"/>
      <c r="B596" s="97"/>
      <c r="C596" s="107"/>
      <c r="D596" s="97"/>
      <c r="P596" s="97"/>
      <c r="Q596" s="97"/>
      <c r="R596" s="97"/>
    </row>
    <row r="597">
      <c r="A597" s="107"/>
      <c r="B597" s="97"/>
      <c r="C597" s="107"/>
      <c r="D597" s="97"/>
      <c r="P597" s="97"/>
      <c r="Q597" s="97"/>
      <c r="R597" s="97"/>
    </row>
    <row r="598">
      <c r="A598" s="107"/>
      <c r="B598" s="97"/>
      <c r="C598" s="107"/>
      <c r="D598" s="97"/>
      <c r="P598" s="97"/>
      <c r="Q598" s="97"/>
      <c r="R598" s="97"/>
    </row>
    <row r="599">
      <c r="A599" s="107"/>
      <c r="B599" s="97"/>
      <c r="C599" s="107"/>
      <c r="D599" s="97"/>
      <c r="P599" s="97"/>
      <c r="Q599" s="97"/>
      <c r="R599" s="97"/>
    </row>
    <row r="600">
      <c r="A600" s="107"/>
      <c r="B600" s="97"/>
      <c r="C600" s="107"/>
      <c r="D600" s="97"/>
      <c r="P600" s="97"/>
      <c r="Q600" s="97"/>
      <c r="R600" s="97"/>
    </row>
    <row r="601">
      <c r="A601" s="107"/>
      <c r="B601" s="97"/>
      <c r="C601" s="107"/>
      <c r="D601" s="97"/>
      <c r="P601" s="97"/>
      <c r="Q601" s="97"/>
      <c r="R601" s="97"/>
    </row>
    <row r="602">
      <c r="A602" s="107"/>
      <c r="B602" s="97"/>
      <c r="C602" s="107"/>
      <c r="D602" s="97"/>
      <c r="P602" s="97"/>
      <c r="Q602" s="97"/>
      <c r="R602" s="97"/>
    </row>
    <row r="603">
      <c r="A603" s="107"/>
      <c r="B603" s="97"/>
      <c r="C603" s="107"/>
      <c r="D603" s="97"/>
      <c r="P603" s="97"/>
      <c r="Q603" s="97"/>
      <c r="R603" s="97"/>
    </row>
    <row r="604">
      <c r="A604" s="107"/>
      <c r="B604" s="97"/>
      <c r="C604" s="107"/>
      <c r="D604" s="97"/>
      <c r="P604" s="97"/>
      <c r="Q604" s="97"/>
      <c r="R604" s="97"/>
    </row>
    <row r="605">
      <c r="A605" s="107"/>
      <c r="B605" s="97"/>
      <c r="C605" s="107"/>
      <c r="D605" s="97"/>
      <c r="P605" s="97"/>
      <c r="Q605" s="97"/>
      <c r="R605" s="97"/>
    </row>
    <row r="606">
      <c r="A606" s="107"/>
      <c r="B606" s="97"/>
      <c r="C606" s="107"/>
      <c r="D606" s="97"/>
      <c r="P606" s="97"/>
      <c r="Q606" s="97"/>
      <c r="R606" s="97"/>
    </row>
    <row r="607">
      <c r="A607" s="107"/>
      <c r="B607" s="97"/>
      <c r="C607" s="107"/>
      <c r="D607" s="97"/>
      <c r="P607" s="97"/>
      <c r="Q607" s="97"/>
      <c r="R607" s="97"/>
    </row>
    <row r="608">
      <c r="A608" s="107"/>
      <c r="B608" s="97"/>
      <c r="C608" s="107"/>
      <c r="D608" s="97"/>
      <c r="P608" s="97"/>
      <c r="Q608" s="97"/>
      <c r="R608" s="97"/>
    </row>
    <row r="609">
      <c r="A609" s="107"/>
      <c r="B609" s="97"/>
      <c r="C609" s="107"/>
      <c r="D609" s="97"/>
      <c r="P609" s="97"/>
      <c r="Q609" s="97"/>
      <c r="R609" s="97"/>
    </row>
    <row r="610">
      <c r="A610" s="107"/>
      <c r="B610" s="97"/>
      <c r="C610" s="107"/>
      <c r="D610" s="97"/>
      <c r="P610" s="97"/>
      <c r="Q610" s="97"/>
      <c r="R610" s="97"/>
    </row>
    <row r="611">
      <c r="A611" s="107"/>
      <c r="B611" s="97"/>
      <c r="C611" s="107"/>
      <c r="D611" s="97"/>
      <c r="P611" s="97"/>
      <c r="Q611" s="97"/>
      <c r="R611" s="97"/>
    </row>
    <row r="612">
      <c r="A612" s="107"/>
      <c r="B612" s="97"/>
      <c r="C612" s="107"/>
      <c r="D612" s="97"/>
      <c r="P612" s="97"/>
      <c r="Q612" s="97"/>
      <c r="R612" s="97"/>
    </row>
    <row r="613">
      <c r="A613" s="107"/>
      <c r="B613" s="97"/>
      <c r="C613" s="107"/>
      <c r="D613" s="97"/>
      <c r="P613" s="97"/>
      <c r="Q613" s="97"/>
      <c r="R613" s="97"/>
    </row>
    <row r="614">
      <c r="A614" s="107"/>
      <c r="B614" s="97"/>
      <c r="C614" s="107"/>
      <c r="D614" s="97"/>
      <c r="P614" s="97"/>
      <c r="Q614" s="97"/>
      <c r="R614" s="97"/>
    </row>
    <row r="615">
      <c r="A615" s="107"/>
      <c r="B615" s="97"/>
      <c r="C615" s="107"/>
      <c r="D615" s="97"/>
      <c r="P615" s="97"/>
      <c r="Q615" s="97"/>
      <c r="R615" s="97"/>
    </row>
    <row r="616">
      <c r="A616" s="107"/>
      <c r="B616" s="97"/>
      <c r="C616" s="107"/>
      <c r="D616" s="97"/>
      <c r="P616" s="97"/>
      <c r="Q616" s="97"/>
      <c r="R616" s="97"/>
    </row>
    <row r="617">
      <c r="A617" s="107"/>
      <c r="B617" s="97"/>
      <c r="C617" s="107"/>
      <c r="D617" s="97"/>
      <c r="P617" s="97"/>
      <c r="Q617" s="97"/>
      <c r="R617" s="97"/>
    </row>
    <row r="618">
      <c r="A618" s="107"/>
      <c r="B618" s="97"/>
      <c r="C618" s="107"/>
      <c r="D618" s="97"/>
      <c r="P618" s="97"/>
      <c r="Q618" s="97"/>
      <c r="R618" s="97"/>
    </row>
    <row r="619">
      <c r="A619" s="107"/>
      <c r="B619" s="97"/>
      <c r="C619" s="107"/>
      <c r="D619" s="97"/>
      <c r="P619" s="97"/>
      <c r="Q619" s="97"/>
      <c r="R619" s="97"/>
    </row>
    <row r="620">
      <c r="A620" s="107"/>
      <c r="B620" s="97"/>
      <c r="C620" s="107"/>
      <c r="D620" s="97"/>
      <c r="P620" s="97"/>
      <c r="Q620" s="97"/>
      <c r="R620" s="97"/>
    </row>
    <row r="621">
      <c r="A621" s="107"/>
      <c r="B621" s="97"/>
      <c r="C621" s="107"/>
      <c r="D621" s="97"/>
      <c r="P621" s="97"/>
      <c r="Q621" s="97"/>
      <c r="R621" s="97"/>
    </row>
    <row r="622">
      <c r="A622" s="107"/>
      <c r="B622" s="97"/>
      <c r="C622" s="107"/>
      <c r="D622" s="97"/>
      <c r="P622" s="97"/>
      <c r="Q622" s="97"/>
      <c r="R622" s="97"/>
    </row>
    <row r="623">
      <c r="A623" s="107"/>
      <c r="B623" s="97"/>
      <c r="C623" s="107"/>
      <c r="D623" s="97"/>
      <c r="P623" s="97"/>
      <c r="Q623" s="97"/>
      <c r="R623" s="97"/>
    </row>
    <row r="624">
      <c r="A624" s="107"/>
      <c r="B624" s="97"/>
      <c r="C624" s="107"/>
      <c r="D624" s="97"/>
      <c r="P624" s="97"/>
      <c r="Q624" s="97"/>
      <c r="R624" s="97"/>
    </row>
    <row r="625">
      <c r="A625" s="107"/>
      <c r="B625" s="97"/>
      <c r="C625" s="107"/>
      <c r="D625" s="97"/>
      <c r="P625" s="97"/>
      <c r="Q625" s="97"/>
      <c r="R625" s="97"/>
    </row>
    <row r="626">
      <c r="A626" s="107"/>
      <c r="B626" s="97"/>
      <c r="C626" s="107"/>
      <c r="D626" s="97"/>
      <c r="P626" s="97"/>
      <c r="Q626" s="97"/>
      <c r="R626" s="97"/>
    </row>
    <row r="627">
      <c r="A627" s="107"/>
      <c r="B627" s="97"/>
      <c r="C627" s="107"/>
      <c r="D627" s="97"/>
      <c r="P627" s="97"/>
      <c r="Q627" s="97"/>
      <c r="R627" s="97"/>
    </row>
    <row r="628">
      <c r="A628" s="107"/>
      <c r="B628" s="97"/>
      <c r="C628" s="107"/>
      <c r="D628" s="97"/>
      <c r="P628" s="97"/>
      <c r="Q628" s="97"/>
      <c r="R628" s="97"/>
    </row>
    <row r="629">
      <c r="A629" s="107"/>
      <c r="B629" s="97"/>
      <c r="C629" s="107"/>
      <c r="D629" s="97"/>
      <c r="P629" s="97"/>
      <c r="Q629" s="97"/>
      <c r="R629" s="97"/>
    </row>
    <row r="630">
      <c r="A630" s="107"/>
      <c r="B630" s="97"/>
      <c r="C630" s="107"/>
      <c r="D630" s="97"/>
      <c r="P630" s="97"/>
      <c r="Q630" s="97"/>
      <c r="R630" s="97"/>
    </row>
    <row r="631">
      <c r="A631" s="107"/>
      <c r="B631" s="97"/>
      <c r="C631" s="107"/>
      <c r="D631" s="97"/>
      <c r="P631" s="97"/>
      <c r="Q631" s="97"/>
      <c r="R631" s="97"/>
    </row>
    <row r="632">
      <c r="A632" s="107"/>
      <c r="B632" s="97"/>
      <c r="C632" s="107"/>
      <c r="D632" s="97"/>
      <c r="P632" s="97"/>
      <c r="Q632" s="97"/>
      <c r="R632" s="97"/>
    </row>
    <row r="633">
      <c r="A633" s="107"/>
      <c r="B633" s="97"/>
      <c r="C633" s="107"/>
      <c r="D633" s="97"/>
      <c r="P633" s="97"/>
      <c r="Q633" s="97"/>
      <c r="R633" s="97"/>
    </row>
    <row r="634">
      <c r="A634" s="107"/>
      <c r="B634" s="97"/>
      <c r="C634" s="107"/>
      <c r="D634" s="97"/>
      <c r="P634" s="97"/>
      <c r="Q634" s="97"/>
      <c r="R634" s="97"/>
    </row>
    <row r="635">
      <c r="A635" s="107"/>
      <c r="B635" s="97"/>
      <c r="C635" s="107"/>
      <c r="D635" s="97"/>
      <c r="P635" s="97"/>
      <c r="Q635" s="97"/>
      <c r="R635" s="97"/>
    </row>
    <row r="636">
      <c r="A636" s="107"/>
      <c r="B636" s="97"/>
      <c r="C636" s="107"/>
      <c r="D636" s="97"/>
      <c r="P636" s="97"/>
      <c r="Q636" s="97"/>
      <c r="R636" s="97"/>
    </row>
    <row r="637">
      <c r="A637" s="107"/>
      <c r="B637" s="97"/>
      <c r="C637" s="107"/>
      <c r="D637" s="97"/>
      <c r="P637" s="97"/>
      <c r="Q637" s="97"/>
      <c r="R637" s="97"/>
    </row>
    <row r="638">
      <c r="A638" s="107"/>
      <c r="B638" s="97"/>
      <c r="C638" s="107"/>
      <c r="D638" s="97"/>
      <c r="P638" s="97"/>
      <c r="Q638" s="97"/>
      <c r="R638" s="97"/>
    </row>
    <row r="639">
      <c r="A639" s="107"/>
      <c r="B639" s="97"/>
      <c r="C639" s="107"/>
      <c r="D639" s="97"/>
      <c r="P639" s="97"/>
      <c r="Q639" s="97"/>
      <c r="R639" s="97"/>
    </row>
    <row r="640">
      <c r="A640" s="107"/>
      <c r="B640" s="97"/>
      <c r="C640" s="107"/>
      <c r="D640" s="97"/>
      <c r="P640" s="97"/>
      <c r="Q640" s="97"/>
      <c r="R640" s="97"/>
    </row>
    <row r="641">
      <c r="A641" s="107"/>
      <c r="B641" s="97"/>
      <c r="C641" s="107"/>
      <c r="D641" s="97"/>
      <c r="P641" s="97"/>
      <c r="Q641" s="97"/>
      <c r="R641" s="97"/>
    </row>
    <row r="642">
      <c r="A642" s="107"/>
      <c r="B642" s="97"/>
      <c r="C642" s="107"/>
      <c r="D642" s="97"/>
      <c r="P642" s="97"/>
      <c r="Q642" s="97"/>
      <c r="R642" s="97"/>
    </row>
    <row r="643">
      <c r="A643" s="107"/>
      <c r="B643" s="97"/>
      <c r="C643" s="107"/>
      <c r="D643" s="97"/>
      <c r="P643" s="97"/>
      <c r="Q643" s="97"/>
      <c r="R643" s="97"/>
    </row>
    <row r="644">
      <c r="A644" s="107"/>
      <c r="B644" s="97"/>
      <c r="C644" s="107"/>
      <c r="D644" s="97"/>
      <c r="P644" s="97"/>
      <c r="Q644" s="97"/>
      <c r="R644" s="97"/>
    </row>
    <row r="645">
      <c r="A645" s="107"/>
      <c r="B645" s="97"/>
      <c r="C645" s="107"/>
      <c r="D645" s="97"/>
      <c r="P645" s="97"/>
      <c r="Q645" s="97"/>
      <c r="R645" s="97"/>
    </row>
    <row r="646">
      <c r="A646" s="107"/>
      <c r="B646" s="97"/>
      <c r="C646" s="107"/>
      <c r="D646" s="97"/>
      <c r="P646" s="97"/>
      <c r="Q646" s="97"/>
      <c r="R646" s="97"/>
    </row>
    <row r="647">
      <c r="A647" s="107"/>
      <c r="B647" s="97"/>
      <c r="C647" s="107"/>
      <c r="D647" s="97"/>
      <c r="P647" s="97"/>
      <c r="Q647" s="97"/>
      <c r="R647" s="97"/>
    </row>
    <row r="648">
      <c r="A648" s="107"/>
      <c r="B648" s="97"/>
      <c r="C648" s="107"/>
      <c r="D648" s="97"/>
      <c r="P648" s="97"/>
      <c r="Q648" s="97"/>
      <c r="R648" s="97"/>
    </row>
    <row r="649">
      <c r="A649" s="107"/>
      <c r="B649" s="97"/>
      <c r="C649" s="107"/>
      <c r="D649" s="97"/>
      <c r="P649" s="97"/>
      <c r="Q649" s="97"/>
      <c r="R649" s="97"/>
    </row>
    <row r="650">
      <c r="A650" s="107"/>
      <c r="B650" s="97"/>
      <c r="C650" s="107"/>
      <c r="D650" s="97"/>
      <c r="P650" s="97"/>
      <c r="Q650" s="97"/>
      <c r="R650" s="97"/>
    </row>
    <row r="651">
      <c r="A651" s="107"/>
      <c r="B651" s="97"/>
      <c r="C651" s="107"/>
      <c r="D651" s="97"/>
      <c r="P651" s="97"/>
      <c r="Q651" s="97"/>
      <c r="R651" s="97"/>
    </row>
    <row r="652">
      <c r="A652" s="107"/>
      <c r="B652" s="97"/>
      <c r="C652" s="107"/>
      <c r="D652" s="97"/>
      <c r="P652" s="97"/>
      <c r="Q652" s="97"/>
      <c r="R652" s="97"/>
    </row>
    <row r="653">
      <c r="A653" s="107"/>
      <c r="B653" s="97"/>
      <c r="C653" s="107"/>
      <c r="D653" s="97"/>
      <c r="P653" s="97"/>
      <c r="Q653" s="97"/>
      <c r="R653" s="97"/>
    </row>
    <row r="654">
      <c r="A654" s="107"/>
      <c r="B654" s="97"/>
      <c r="C654" s="107"/>
      <c r="D654" s="97"/>
      <c r="P654" s="97"/>
      <c r="Q654" s="97"/>
      <c r="R654" s="97"/>
    </row>
    <row r="655">
      <c r="A655" s="107"/>
      <c r="B655" s="97"/>
      <c r="C655" s="107"/>
      <c r="D655" s="97"/>
      <c r="P655" s="97"/>
      <c r="Q655" s="97"/>
      <c r="R655" s="97"/>
    </row>
    <row r="656">
      <c r="A656" s="107"/>
      <c r="B656" s="97"/>
      <c r="C656" s="107"/>
      <c r="D656" s="97"/>
      <c r="P656" s="97"/>
      <c r="Q656" s="97"/>
      <c r="R656" s="97"/>
    </row>
    <row r="657">
      <c r="A657" s="107"/>
      <c r="B657" s="97"/>
      <c r="C657" s="107"/>
      <c r="D657" s="97"/>
      <c r="P657" s="97"/>
      <c r="Q657" s="97"/>
      <c r="R657" s="97"/>
    </row>
    <row r="658">
      <c r="A658" s="107"/>
      <c r="B658" s="97"/>
      <c r="C658" s="107"/>
      <c r="D658" s="97"/>
      <c r="P658" s="97"/>
      <c r="Q658" s="97"/>
      <c r="R658" s="97"/>
    </row>
    <row r="659">
      <c r="A659" s="107"/>
      <c r="B659" s="97"/>
      <c r="C659" s="107"/>
      <c r="D659" s="97"/>
      <c r="P659" s="97"/>
      <c r="Q659" s="97"/>
      <c r="R659" s="97"/>
    </row>
    <row r="660">
      <c r="A660" s="107"/>
      <c r="B660" s="97"/>
      <c r="C660" s="107"/>
      <c r="D660" s="97"/>
      <c r="P660" s="97"/>
      <c r="Q660" s="97"/>
      <c r="R660" s="97"/>
    </row>
    <row r="661">
      <c r="A661" s="107"/>
      <c r="B661" s="97"/>
      <c r="C661" s="107"/>
      <c r="D661" s="97"/>
      <c r="P661" s="97"/>
      <c r="Q661" s="97"/>
      <c r="R661" s="97"/>
    </row>
    <row r="662">
      <c r="A662" s="107"/>
      <c r="B662" s="97"/>
      <c r="C662" s="107"/>
      <c r="D662" s="97"/>
      <c r="P662" s="97"/>
      <c r="Q662" s="97"/>
      <c r="R662" s="97"/>
    </row>
    <row r="663">
      <c r="A663" s="107"/>
      <c r="B663" s="97"/>
      <c r="C663" s="107"/>
      <c r="D663" s="97"/>
      <c r="P663" s="97"/>
      <c r="Q663" s="97"/>
      <c r="R663" s="97"/>
    </row>
    <row r="664">
      <c r="A664" s="107"/>
      <c r="B664" s="97"/>
      <c r="C664" s="107"/>
      <c r="D664" s="97"/>
      <c r="P664" s="97"/>
      <c r="Q664" s="97"/>
      <c r="R664" s="97"/>
    </row>
    <row r="665">
      <c r="A665" s="107"/>
      <c r="B665" s="97"/>
      <c r="C665" s="107"/>
      <c r="D665" s="97"/>
      <c r="P665" s="97"/>
      <c r="Q665" s="97"/>
      <c r="R665" s="97"/>
    </row>
    <row r="666">
      <c r="A666" s="107"/>
      <c r="B666" s="97"/>
      <c r="C666" s="107"/>
      <c r="D666" s="97"/>
      <c r="P666" s="97"/>
      <c r="Q666" s="97"/>
      <c r="R666" s="97"/>
    </row>
    <row r="667">
      <c r="A667" s="107"/>
      <c r="B667" s="97"/>
      <c r="C667" s="107"/>
      <c r="D667" s="97"/>
      <c r="P667" s="97"/>
      <c r="Q667" s="97"/>
      <c r="R667" s="97"/>
    </row>
    <row r="668">
      <c r="A668" s="107"/>
      <c r="B668" s="97"/>
      <c r="C668" s="107"/>
      <c r="D668" s="97"/>
      <c r="P668" s="97"/>
      <c r="Q668" s="97"/>
      <c r="R668" s="97"/>
    </row>
    <row r="669">
      <c r="A669" s="107"/>
      <c r="B669" s="97"/>
      <c r="C669" s="107"/>
      <c r="D669" s="97"/>
      <c r="P669" s="97"/>
      <c r="Q669" s="97"/>
      <c r="R669" s="97"/>
    </row>
    <row r="670">
      <c r="A670" s="107"/>
      <c r="B670" s="97"/>
      <c r="C670" s="107"/>
      <c r="D670" s="97"/>
      <c r="P670" s="97"/>
      <c r="Q670" s="97"/>
      <c r="R670" s="97"/>
    </row>
    <row r="671">
      <c r="A671" s="107"/>
      <c r="B671" s="97"/>
      <c r="C671" s="107"/>
      <c r="D671" s="97"/>
      <c r="P671" s="97"/>
      <c r="Q671" s="97"/>
      <c r="R671" s="97"/>
    </row>
    <row r="672">
      <c r="A672" s="107"/>
      <c r="B672" s="97"/>
      <c r="C672" s="107"/>
      <c r="D672" s="97"/>
      <c r="P672" s="97"/>
      <c r="Q672" s="97"/>
      <c r="R672" s="97"/>
    </row>
    <row r="673">
      <c r="A673" s="107"/>
      <c r="B673" s="97"/>
      <c r="C673" s="107"/>
      <c r="D673" s="97"/>
      <c r="P673" s="97"/>
      <c r="Q673" s="97"/>
      <c r="R673" s="97"/>
    </row>
    <row r="674">
      <c r="A674" s="107"/>
      <c r="B674" s="97"/>
      <c r="C674" s="107"/>
      <c r="D674" s="97"/>
      <c r="P674" s="97"/>
      <c r="Q674" s="97"/>
      <c r="R674" s="97"/>
    </row>
    <row r="675">
      <c r="A675" s="107"/>
      <c r="B675" s="97"/>
      <c r="C675" s="107"/>
      <c r="D675" s="97"/>
      <c r="P675" s="97"/>
      <c r="Q675" s="97"/>
      <c r="R675" s="97"/>
    </row>
    <row r="676">
      <c r="A676" s="107"/>
      <c r="B676" s="97"/>
      <c r="C676" s="107"/>
      <c r="D676" s="97"/>
      <c r="P676" s="97"/>
      <c r="Q676" s="97"/>
      <c r="R676" s="97"/>
    </row>
    <row r="677">
      <c r="A677" s="107"/>
      <c r="B677" s="97"/>
      <c r="C677" s="107"/>
      <c r="D677" s="97"/>
      <c r="P677" s="97"/>
      <c r="Q677" s="97"/>
      <c r="R677" s="97"/>
    </row>
    <row r="678">
      <c r="A678" s="107"/>
      <c r="B678" s="97"/>
      <c r="C678" s="107"/>
      <c r="D678" s="97"/>
      <c r="P678" s="97"/>
      <c r="Q678" s="97"/>
      <c r="R678" s="97"/>
    </row>
    <row r="679">
      <c r="A679" s="107"/>
      <c r="B679" s="97"/>
      <c r="C679" s="107"/>
      <c r="D679" s="97"/>
      <c r="P679" s="97"/>
      <c r="Q679" s="97"/>
      <c r="R679" s="97"/>
    </row>
    <row r="680">
      <c r="A680" s="107"/>
      <c r="B680" s="97"/>
      <c r="C680" s="107"/>
      <c r="D680" s="97"/>
      <c r="P680" s="97"/>
      <c r="Q680" s="97"/>
      <c r="R680" s="97"/>
    </row>
    <row r="681">
      <c r="A681" s="107"/>
      <c r="B681" s="97"/>
      <c r="C681" s="107"/>
      <c r="D681" s="97"/>
      <c r="P681" s="97"/>
      <c r="Q681" s="97"/>
      <c r="R681" s="97"/>
    </row>
    <row r="682">
      <c r="A682" s="107"/>
      <c r="B682" s="97"/>
      <c r="C682" s="107"/>
      <c r="D682" s="97"/>
      <c r="P682" s="97"/>
      <c r="Q682" s="97"/>
      <c r="R682" s="97"/>
    </row>
    <row r="683">
      <c r="A683" s="107"/>
      <c r="B683" s="97"/>
      <c r="C683" s="107"/>
      <c r="D683" s="97"/>
      <c r="P683" s="97"/>
      <c r="Q683" s="97"/>
      <c r="R683" s="97"/>
    </row>
    <row r="684">
      <c r="A684" s="107"/>
      <c r="B684" s="97"/>
      <c r="C684" s="107"/>
      <c r="D684" s="97"/>
      <c r="P684" s="97"/>
      <c r="Q684" s="97"/>
      <c r="R684" s="97"/>
    </row>
    <row r="685">
      <c r="A685" s="107"/>
      <c r="B685" s="97"/>
      <c r="C685" s="107"/>
      <c r="D685" s="97"/>
      <c r="P685" s="97"/>
      <c r="Q685" s="97"/>
      <c r="R685" s="97"/>
    </row>
    <row r="686">
      <c r="A686" s="107"/>
      <c r="B686" s="97"/>
      <c r="C686" s="107"/>
      <c r="D686" s="97"/>
      <c r="P686" s="97"/>
      <c r="Q686" s="97"/>
      <c r="R686" s="97"/>
    </row>
    <row r="687">
      <c r="A687" s="107"/>
      <c r="B687" s="97"/>
      <c r="C687" s="107"/>
      <c r="D687" s="97"/>
      <c r="P687" s="97"/>
      <c r="Q687" s="97"/>
      <c r="R687" s="97"/>
    </row>
    <row r="688">
      <c r="A688" s="107"/>
      <c r="B688" s="97"/>
      <c r="C688" s="107"/>
      <c r="D688" s="97"/>
      <c r="P688" s="97"/>
      <c r="Q688" s="97"/>
      <c r="R688" s="97"/>
    </row>
    <row r="689">
      <c r="A689" s="107"/>
      <c r="B689" s="97"/>
      <c r="C689" s="107"/>
      <c r="D689" s="97"/>
      <c r="P689" s="97"/>
      <c r="Q689" s="97"/>
      <c r="R689" s="97"/>
    </row>
    <row r="690">
      <c r="A690" s="107"/>
      <c r="B690" s="97"/>
      <c r="C690" s="107"/>
      <c r="D690" s="97"/>
      <c r="P690" s="97"/>
      <c r="Q690" s="97"/>
      <c r="R690" s="97"/>
    </row>
    <row r="691">
      <c r="A691" s="107"/>
      <c r="B691" s="97"/>
      <c r="C691" s="107"/>
      <c r="D691" s="97"/>
      <c r="P691" s="97"/>
      <c r="Q691" s="97"/>
      <c r="R691" s="97"/>
    </row>
    <row r="692">
      <c r="A692" s="107"/>
      <c r="B692" s="97"/>
      <c r="C692" s="107"/>
      <c r="D692" s="97"/>
      <c r="P692" s="97"/>
      <c r="Q692" s="97"/>
      <c r="R692" s="97"/>
    </row>
    <row r="693">
      <c r="A693" s="107"/>
      <c r="B693" s="97"/>
      <c r="C693" s="107"/>
      <c r="D693" s="97"/>
      <c r="P693" s="97"/>
      <c r="Q693" s="97"/>
      <c r="R693" s="97"/>
    </row>
    <row r="694">
      <c r="A694" s="107"/>
      <c r="B694" s="97"/>
      <c r="C694" s="107"/>
      <c r="D694" s="97"/>
      <c r="P694" s="97"/>
      <c r="Q694" s="97"/>
      <c r="R694" s="97"/>
    </row>
    <row r="695">
      <c r="A695" s="107"/>
      <c r="B695" s="97"/>
      <c r="C695" s="107"/>
      <c r="D695" s="97"/>
      <c r="P695" s="97"/>
      <c r="Q695" s="97"/>
      <c r="R695" s="97"/>
    </row>
    <row r="696">
      <c r="A696" s="107"/>
      <c r="B696" s="97"/>
      <c r="C696" s="107"/>
      <c r="D696" s="97"/>
      <c r="P696" s="97"/>
      <c r="Q696" s="97"/>
      <c r="R696" s="97"/>
    </row>
    <row r="697">
      <c r="A697" s="107"/>
      <c r="B697" s="97"/>
      <c r="C697" s="107"/>
      <c r="D697" s="97"/>
      <c r="P697" s="97"/>
      <c r="Q697" s="97"/>
      <c r="R697" s="97"/>
    </row>
    <row r="698">
      <c r="A698" s="107"/>
      <c r="B698" s="97"/>
      <c r="C698" s="107"/>
      <c r="D698" s="97"/>
      <c r="P698" s="97"/>
      <c r="Q698" s="97"/>
      <c r="R698" s="97"/>
    </row>
    <row r="699">
      <c r="A699" s="107"/>
      <c r="B699" s="97"/>
      <c r="C699" s="107"/>
      <c r="D699" s="97"/>
      <c r="P699" s="97"/>
      <c r="Q699" s="97"/>
      <c r="R699" s="97"/>
    </row>
    <row r="700">
      <c r="A700" s="107"/>
      <c r="B700" s="97"/>
      <c r="C700" s="107"/>
      <c r="D700" s="97"/>
      <c r="P700" s="97"/>
      <c r="Q700" s="97"/>
      <c r="R700" s="97"/>
    </row>
    <row r="701">
      <c r="A701" s="107"/>
      <c r="B701" s="97"/>
      <c r="C701" s="107"/>
      <c r="D701" s="97"/>
      <c r="P701" s="97"/>
      <c r="Q701" s="97"/>
      <c r="R701" s="97"/>
    </row>
    <row r="702">
      <c r="A702" s="107"/>
      <c r="B702" s="97"/>
      <c r="C702" s="107"/>
      <c r="D702" s="97"/>
      <c r="P702" s="97"/>
      <c r="Q702" s="97"/>
      <c r="R702" s="97"/>
    </row>
    <row r="703">
      <c r="A703" s="107"/>
      <c r="B703" s="97"/>
      <c r="C703" s="107"/>
      <c r="D703" s="97"/>
      <c r="P703" s="97"/>
      <c r="Q703" s="97"/>
      <c r="R703" s="97"/>
    </row>
    <row r="704">
      <c r="A704" s="107"/>
      <c r="B704" s="97"/>
      <c r="C704" s="107"/>
      <c r="D704" s="97"/>
      <c r="P704" s="97"/>
      <c r="Q704" s="97"/>
      <c r="R704" s="97"/>
    </row>
    <row r="705">
      <c r="A705" s="107"/>
      <c r="B705" s="97"/>
      <c r="C705" s="107"/>
      <c r="D705" s="97"/>
      <c r="P705" s="97"/>
      <c r="Q705" s="97"/>
      <c r="R705" s="97"/>
    </row>
    <row r="706">
      <c r="A706" s="107"/>
      <c r="B706" s="97"/>
      <c r="C706" s="107"/>
      <c r="D706" s="97"/>
      <c r="P706" s="97"/>
      <c r="Q706" s="97"/>
      <c r="R706" s="97"/>
    </row>
    <row r="707">
      <c r="A707" s="107"/>
      <c r="B707" s="97"/>
      <c r="C707" s="107"/>
      <c r="D707" s="97"/>
      <c r="P707" s="97"/>
      <c r="Q707" s="97"/>
      <c r="R707" s="97"/>
    </row>
    <row r="708">
      <c r="A708" s="107"/>
      <c r="B708" s="97"/>
      <c r="C708" s="107"/>
      <c r="D708" s="97"/>
      <c r="P708" s="97"/>
      <c r="Q708" s="97"/>
      <c r="R708" s="97"/>
    </row>
    <row r="709">
      <c r="A709" s="107"/>
      <c r="B709" s="97"/>
      <c r="C709" s="107"/>
      <c r="D709" s="97"/>
      <c r="P709" s="97"/>
      <c r="Q709" s="97"/>
      <c r="R709" s="97"/>
    </row>
    <row r="710">
      <c r="A710" s="107"/>
      <c r="B710" s="97"/>
      <c r="C710" s="107"/>
      <c r="D710" s="97"/>
      <c r="P710" s="97"/>
      <c r="Q710" s="97"/>
      <c r="R710" s="97"/>
    </row>
    <row r="711">
      <c r="A711" s="107"/>
      <c r="B711" s="97"/>
      <c r="C711" s="107"/>
      <c r="D711" s="97"/>
      <c r="P711" s="97"/>
      <c r="Q711" s="97"/>
      <c r="R711" s="97"/>
    </row>
    <row r="712">
      <c r="A712" s="107"/>
      <c r="B712" s="97"/>
      <c r="C712" s="107"/>
      <c r="D712" s="97"/>
      <c r="P712" s="97"/>
      <c r="Q712" s="97"/>
      <c r="R712" s="97"/>
    </row>
    <row r="713">
      <c r="A713" s="107"/>
      <c r="B713" s="97"/>
      <c r="C713" s="107"/>
      <c r="D713" s="97"/>
      <c r="P713" s="97"/>
      <c r="Q713" s="97"/>
      <c r="R713" s="97"/>
    </row>
    <row r="714">
      <c r="A714" s="107"/>
      <c r="B714" s="97"/>
      <c r="C714" s="107"/>
      <c r="D714" s="97"/>
      <c r="P714" s="97"/>
      <c r="Q714" s="97"/>
      <c r="R714" s="97"/>
    </row>
    <row r="715">
      <c r="A715" s="107"/>
      <c r="B715" s="97"/>
      <c r="C715" s="107"/>
      <c r="D715" s="97"/>
      <c r="P715" s="97"/>
      <c r="Q715" s="97"/>
      <c r="R715" s="97"/>
    </row>
    <row r="716">
      <c r="A716" s="107"/>
      <c r="B716" s="97"/>
      <c r="C716" s="107"/>
      <c r="D716" s="97"/>
      <c r="P716" s="97"/>
      <c r="Q716" s="97"/>
      <c r="R716" s="97"/>
    </row>
    <row r="717">
      <c r="A717" s="107"/>
      <c r="B717" s="97"/>
      <c r="C717" s="107"/>
      <c r="D717" s="97"/>
      <c r="P717" s="97"/>
      <c r="Q717" s="97"/>
      <c r="R717" s="97"/>
    </row>
    <row r="718">
      <c r="A718" s="107"/>
      <c r="B718" s="97"/>
      <c r="C718" s="107"/>
      <c r="D718" s="97"/>
      <c r="P718" s="97"/>
      <c r="Q718" s="97"/>
      <c r="R718" s="97"/>
    </row>
    <row r="719">
      <c r="A719" s="107"/>
      <c r="B719" s="97"/>
      <c r="C719" s="107"/>
      <c r="D719" s="97"/>
      <c r="P719" s="97"/>
      <c r="Q719" s="97"/>
      <c r="R719" s="97"/>
    </row>
    <row r="720">
      <c r="A720" s="107"/>
      <c r="B720" s="97"/>
      <c r="C720" s="107"/>
      <c r="D720" s="97"/>
      <c r="P720" s="97"/>
      <c r="Q720" s="97"/>
      <c r="R720" s="97"/>
    </row>
    <row r="721">
      <c r="A721" s="107"/>
      <c r="B721" s="97"/>
      <c r="C721" s="107"/>
      <c r="D721" s="97"/>
      <c r="P721" s="97"/>
      <c r="Q721" s="97"/>
      <c r="R721" s="97"/>
    </row>
    <row r="722">
      <c r="A722" s="107"/>
      <c r="B722" s="97"/>
      <c r="C722" s="107"/>
      <c r="D722" s="97"/>
      <c r="P722" s="97"/>
      <c r="Q722" s="97"/>
      <c r="R722" s="97"/>
    </row>
    <row r="723">
      <c r="A723" s="107"/>
      <c r="B723" s="97"/>
      <c r="C723" s="107"/>
      <c r="D723" s="97"/>
      <c r="P723" s="97"/>
      <c r="Q723" s="97"/>
      <c r="R723" s="97"/>
    </row>
    <row r="724">
      <c r="A724" s="107"/>
      <c r="B724" s="97"/>
      <c r="C724" s="107"/>
      <c r="D724" s="97"/>
      <c r="P724" s="97"/>
      <c r="Q724" s="97"/>
      <c r="R724" s="97"/>
    </row>
    <row r="725">
      <c r="A725" s="107"/>
      <c r="B725" s="97"/>
      <c r="C725" s="107"/>
      <c r="D725" s="97"/>
      <c r="P725" s="97"/>
      <c r="Q725" s="97"/>
      <c r="R725" s="97"/>
    </row>
    <row r="726">
      <c r="A726" s="107"/>
      <c r="B726" s="97"/>
      <c r="C726" s="107"/>
      <c r="D726" s="97"/>
      <c r="P726" s="97"/>
      <c r="Q726" s="97"/>
      <c r="R726" s="97"/>
    </row>
    <row r="727">
      <c r="A727" s="107"/>
      <c r="B727" s="97"/>
      <c r="C727" s="107"/>
      <c r="D727" s="97"/>
      <c r="P727" s="97"/>
      <c r="Q727" s="97"/>
      <c r="R727" s="97"/>
    </row>
    <row r="728">
      <c r="A728" s="107"/>
      <c r="B728" s="97"/>
      <c r="C728" s="107"/>
      <c r="D728" s="97"/>
      <c r="P728" s="97"/>
      <c r="Q728" s="97"/>
      <c r="R728" s="97"/>
    </row>
    <row r="729">
      <c r="A729" s="107"/>
      <c r="B729" s="97"/>
      <c r="C729" s="107"/>
      <c r="D729" s="97"/>
      <c r="P729" s="97"/>
      <c r="Q729" s="97"/>
      <c r="R729" s="97"/>
    </row>
    <row r="730">
      <c r="A730" s="107"/>
      <c r="B730" s="97"/>
      <c r="C730" s="107"/>
      <c r="D730" s="97"/>
      <c r="P730" s="97"/>
      <c r="Q730" s="97"/>
      <c r="R730" s="97"/>
    </row>
    <row r="731">
      <c r="A731" s="107"/>
      <c r="B731" s="97"/>
      <c r="C731" s="107"/>
      <c r="D731" s="97"/>
      <c r="P731" s="97"/>
      <c r="Q731" s="97"/>
      <c r="R731" s="97"/>
    </row>
    <row r="732">
      <c r="A732" s="107"/>
      <c r="B732" s="97"/>
      <c r="C732" s="107"/>
      <c r="D732" s="97"/>
      <c r="P732" s="97"/>
      <c r="Q732" s="97"/>
      <c r="R732" s="97"/>
    </row>
    <row r="733">
      <c r="A733" s="107"/>
      <c r="B733" s="97"/>
      <c r="C733" s="107"/>
      <c r="D733" s="97"/>
      <c r="P733" s="97"/>
      <c r="Q733" s="97"/>
      <c r="R733" s="97"/>
    </row>
    <row r="734">
      <c r="A734" s="107"/>
      <c r="B734" s="97"/>
      <c r="C734" s="107"/>
      <c r="D734" s="97"/>
      <c r="P734" s="97"/>
      <c r="Q734" s="97"/>
      <c r="R734" s="97"/>
    </row>
    <row r="735">
      <c r="A735" s="107"/>
      <c r="B735" s="97"/>
      <c r="C735" s="107"/>
      <c r="D735" s="97"/>
      <c r="P735" s="97"/>
      <c r="Q735" s="97"/>
      <c r="R735" s="97"/>
    </row>
    <row r="736">
      <c r="A736" s="107"/>
      <c r="B736" s="97"/>
      <c r="C736" s="107"/>
      <c r="D736" s="97"/>
      <c r="P736" s="97"/>
      <c r="Q736" s="97"/>
      <c r="R736" s="97"/>
    </row>
    <row r="737">
      <c r="A737" s="107"/>
      <c r="B737" s="97"/>
      <c r="C737" s="107"/>
      <c r="D737" s="97"/>
      <c r="P737" s="97"/>
      <c r="Q737" s="97"/>
      <c r="R737" s="97"/>
    </row>
    <row r="738">
      <c r="A738" s="107"/>
      <c r="B738" s="97"/>
      <c r="C738" s="107"/>
      <c r="D738" s="97"/>
      <c r="P738" s="97"/>
      <c r="Q738" s="97"/>
      <c r="R738" s="97"/>
    </row>
    <row r="739">
      <c r="A739" s="107"/>
      <c r="B739" s="97"/>
      <c r="C739" s="107"/>
      <c r="D739" s="97"/>
      <c r="P739" s="97"/>
      <c r="Q739" s="97"/>
      <c r="R739" s="97"/>
    </row>
    <row r="740">
      <c r="A740" s="107"/>
      <c r="B740" s="97"/>
      <c r="C740" s="107"/>
      <c r="D740" s="97"/>
      <c r="P740" s="97"/>
      <c r="Q740" s="97"/>
      <c r="R740" s="97"/>
    </row>
    <row r="741">
      <c r="A741" s="107"/>
      <c r="B741" s="97"/>
      <c r="C741" s="107"/>
      <c r="D741" s="97"/>
      <c r="P741" s="97"/>
      <c r="Q741" s="97"/>
      <c r="R741" s="97"/>
    </row>
    <row r="742">
      <c r="A742" s="107"/>
      <c r="B742" s="97"/>
      <c r="C742" s="107"/>
      <c r="D742" s="97"/>
      <c r="P742" s="97"/>
      <c r="Q742" s="97"/>
      <c r="R742" s="97"/>
    </row>
    <row r="743">
      <c r="A743" s="107"/>
      <c r="B743" s="97"/>
      <c r="C743" s="107"/>
      <c r="D743" s="97"/>
      <c r="P743" s="97"/>
      <c r="Q743" s="97"/>
      <c r="R743" s="97"/>
    </row>
    <row r="744">
      <c r="A744" s="107"/>
      <c r="B744" s="97"/>
      <c r="C744" s="107"/>
      <c r="D744" s="97"/>
      <c r="P744" s="97"/>
      <c r="Q744" s="97"/>
      <c r="R744" s="97"/>
    </row>
    <row r="745">
      <c r="A745" s="107"/>
      <c r="B745" s="97"/>
      <c r="C745" s="107"/>
      <c r="D745" s="97"/>
      <c r="P745" s="97"/>
      <c r="Q745" s="97"/>
      <c r="R745" s="97"/>
    </row>
    <row r="746">
      <c r="A746" s="107"/>
      <c r="B746" s="97"/>
      <c r="C746" s="107"/>
      <c r="D746" s="97"/>
      <c r="P746" s="97"/>
      <c r="Q746" s="97"/>
      <c r="R746" s="97"/>
    </row>
    <row r="747">
      <c r="A747" s="107"/>
      <c r="B747" s="97"/>
      <c r="C747" s="107"/>
      <c r="D747" s="97"/>
      <c r="P747" s="97"/>
      <c r="Q747" s="97"/>
      <c r="R747" s="97"/>
    </row>
    <row r="748">
      <c r="A748" s="107"/>
      <c r="B748" s="97"/>
      <c r="C748" s="107"/>
      <c r="D748" s="97"/>
      <c r="P748" s="97"/>
      <c r="Q748" s="97"/>
      <c r="R748" s="97"/>
    </row>
    <row r="749">
      <c r="A749" s="107"/>
      <c r="B749" s="97"/>
      <c r="C749" s="107"/>
      <c r="D749" s="97"/>
      <c r="P749" s="97"/>
      <c r="Q749" s="97"/>
      <c r="R749" s="97"/>
    </row>
    <row r="750">
      <c r="A750" s="107"/>
      <c r="B750" s="97"/>
      <c r="C750" s="107"/>
      <c r="D750" s="97"/>
      <c r="P750" s="97"/>
      <c r="Q750" s="97"/>
      <c r="R750" s="97"/>
    </row>
    <row r="751">
      <c r="A751" s="107"/>
      <c r="B751" s="97"/>
      <c r="C751" s="107"/>
      <c r="D751" s="97"/>
      <c r="P751" s="97"/>
      <c r="Q751" s="97"/>
      <c r="R751" s="97"/>
    </row>
    <row r="752">
      <c r="A752" s="107"/>
      <c r="B752" s="97"/>
      <c r="C752" s="107"/>
      <c r="D752" s="97"/>
      <c r="P752" s="97"/>
      <c r="Q752" s="97"/>
      <c r="R752" s="97"/>
    </row>
    <row r="753">
      <c r="A753" s="107"/>
      <c r="B753" s="97"/>
      <c r="C753" s="107"/>
      <c r="D753" s="97"/>
      <c r="P753" s="97"/>
      <c r="Q753" s="97"/>
      <c r="R753" s="97"/>
    </row>
    <row r="754">
      <c r="A754" s="107"/>
      <c r="B754" s="97"/>
      <c r="C754" s="107"/>
      <c r="D754" s="97"/>
      <c r="P754" s="97"/>
      <c r="Q754" s="97"/>
      <c r="R754" s="97"/>
    </row>
    <row r="755">
      <c r="A755" s="107"/>
      <c r="B755" s="97"/>
      <c r="C755" s="107"/>
      <c r="D755" s="97"/>
      <c r="P755" s="97"/>
      <c r="Q755" s="97"/>
      <c r="R755" s="97"/>
    </row>
    <row r="756">
      <c r="A756" s="107"/>
      <c r="B756" s="97"/>
      <c r="C756" s="107"/>
      <c r="D756" s="97"/>
      <c r="P756" s="97"/>
      <c r="Q756" s="97"/>
      <c r="R756" s="97"/>
    </row>
    <row r="757">
      <c r="A757" s="107"/>
      <c r="B757" s="97"/>
      <c r="C757" s="107"/>
      <c r="D757" s="97"/>
      <c r="P757" s="97"/>
      <c r="Q757" s="97"/>
      <c r="R757" s="97"/>
    </row>
    <row r="758">
      <c r="A758" s="107"/>
      <c r="B758" s="97"/>
      <c r="C758" s="107"/>
      <c r="D758" s="97"/>
      <c r="P758" s="97"/>
      <c r="Q758" s="97"/>
      <c r="R758" s="97"/>
    </row>
    <row r="759">
      <c r="A759" s="107"/>
      <c r="B759" s="97"/>
      <c r="C759" s="107"/>
      <c r="D759" s="97"/>
      <c r="P759" s="97"/>
      <c r="Q759" s="97"/>
      <c r="R759" s="97"/>
    </row>
    <row r="760">
      <c r="A760" s="107"/>
      <c r="B760" s="97"/>
      <c r="C760" s="107"/>
      <c r="D760" s="97"/>
      <c r="P760" s="97"/>
      <c r="Q760" s="97"/>
      <c r="R760" s="97"/>
    </row>
    <row r="761">
      <c r="A761" s="107"/>
      <c r="B761" s="97"/>
      <c r="C761" s="107"/>
      <c r="D761" s="97"/>
      <c r="P761" s="97"/>
      <c r="Q761" s="97"/>
      <c r="R761" s="97"/>
    </row>
    <row r="762">
      <c r="A762" s="107"/>
      <c r="B762" s="97"/>
      <c r="C762" s="107"/>
      <c r="D762" s="97"/>
      <c r="P762" s="97"/>
      <c r="Q762" s="97"/>
      <c r="R762" s="97"/>
    </row>
    <row r="763">
      <c r="A763" s="107"/>
      <c r="B763" s="97"/>
      <c r="C763" s="107"/>
      <c r="D763" s="97"/>
      <c r="P763" s="97"/>
      <c r="Q763" s="97"/>
      <c r="R763" s="97"/>
    </row>
    <row r="764">
      <c r="A764" s="107"/>
      <c r="B764" s="97"/>
      <c r="C764" s="107"/>
      <c r="D764" s="97"/>
      <c r="P764" s="97"/>
      <c r="Q764" s="97"/>
      <c r="R764" s="97"/>
    </row>
    <row r="765">
      <c r="A765" s="107"/>
      <c r="B765" s="97"/>
      <c r="C765" s="107"/>
      <c r="D765" s="97"/>
      <c r="P765" s="97"/>
      <c r="Q765" s="97"/>
      <c r="R765" s="97"/>
    </row>
    <row r="766">
      <c r="A766" s="107"/>
      <c r="B766" s="97"/>
      <c r="C766" s="107"/>
      <c r="D766" s="97"/>
      <c r="P766" s="97"/>
      <c r="Q766" s="97"/>
      <c r="R766" s="97"/>
    </row>
    <row r="767">
      <c r="A767" s="107"/>
      <c r="B767" s="97"/>
      <c r="C767" s="107"/>
      <c r="D767" s="97"/>
      <c r="P767" s="97"/>
      <c r="Q767" s="97"/>
      <c r="R767" s="97"/>
    </row>
    <row r="768">
      <c r="A768" s="107"/>
      <c r="B768" s="97"/>
      <c r="C768" s="107"/>
      <c r="D768" s="97"/>
      <c r="P768" s="97"/>
      <c r="Q768" s="97"/>
      <c r="R768" s="97"/>
    </row>
    <row r="769">
      <c r="A769" s="107"/>
      <c r="B769" s="97"/>
      <c r="C769" s="107"/>
      <c r="D769" s="97"/>
      <c r="P769" s="97"/>
      <c r="Q769" s="97"/>
      <c r="R769" s="97"/>
    </row>
    <row r="770">
      <c r="A770" s="107"/>
      <c r="B770" s="97"/>
      <c r="C770" s="107"/>
      <c r="D770" s="97"/>
      <c r="P770" s="97"/>
      <c r="Q770" s="97"/>
      <c r="R770" s="97"/>
    </row>
    <row r="771">
      <c r="A771" s="107"/>
      <c r="B771" s="97"/>
      <c r="C771" s="107"/>
      <c r="D771" s="97"/>
      <c r="P771" s="97"/>
      <c r="Q771" s="97"/>
      <c r="R771" s="97"/>
    </row>
    <row r="772">
      <c r="A772" s="107"/>
      <c r="B772" s="97"/>
      <c r="C772" s="107"/>
      <c r="D772" s="97"/>
      <c r="P772" s="97"/>
      <c r="Q772" s="97"/>
      <c r="R772" s="97"/>
    </row>
    <row r="773">
      <c r="A773" s="107"/>
      <c r="B773" s="97"/>
      <c r="C773" s="107"/>
      <c r="D773" s="97"/>
      <c r="P773" s="97"/>
      <c r="Q773" s="97"/>
      <c r="R773" s="97"/>
    </row>
    <row r="774">
      <c r="A774" s="107"/>
      <c r="B774" s="97"/>
      <c r="C774" s="107"/>
      <c r="D774" s="97"/>
      <c r="P774" s="97"/>
      <c r="Q774" s="97"/>
      <c r="R774" s="97"/>
    </row>
    <row r="775">
      <c r="A775" s="107"/>
      <c r="B775" s="97"/>
      <c r="C775" s="107"/>
      <c r="D775" s="97"/>
      <c r="P775" s="97"/>
      <c r="Q775" s="97"/>
      <c r="R775" s="97"/>
    </row>
    <row r="776">
      <c r="A776" s="107"/>
      <c r="B776" s="97"/>
      <c r="C776" s="107"/>
      <c r="D776" s="97"/>
      <c r="P776" s="97"/>
      <c r="Q776" s="97"/>
      <c r="R776" s="97"/>
    </row>
    <row r="777">
      <c r="A777" s="107"/>
      <c r="B777" s="97"/>
      <c r="C777" s="107"/>
      <c r="D777" s="97"/>
      <c r="P777" s="97"/>
      <c r="Q777" s="97"/>
      <c r="R777" s="97"/>
    </row>
    <row r="778">
      <c r="A778" s="107"/>
      <c r="B778" s="97"/>
      <c r="C778" s="107"/>
      <c r="D778" s="97"/>
      <c r="P778" s="97"/>
      <c r="Q778" s="97"/>
      <c r="R778" s="97"/>
    </row>
    <row r="779">
      <c r="A779" s="107"/>
      <c r="B779" s="97"/>
      <c r="C779" s="107"/>
      <c r="D779" s="97"/>
      <c r="P779" s="97"/>
      <c r="Q779" s="97"/>
      <c r="R779" s="97"/>
    </row>
    <row r="780">
      <c r="A780" s="107"/>
      <c r="B780" s="97"/>
      <c r="C780" s="107"/>
      <c r="D780" s="97"/>
      <c r="P780" s="97"/>
      <c r="Q780" s="97"/>
      <c r="R780" s="97"/>
    </row>
    <row r="781">
      <c r="A781" s="107"/>
      <c r="B781" s="97"/>
      <c r="C781" s="107"/>
      <c r="D781" s="97"/>
      <c r="P781" s="97"/>
      <c r="Q781" s="97"/>
      <c r="R781" s="97"/>
    </row>
    <row r="782">
      <c r="A782" s="107"/>
      <c r="B782" s="97"/>
      <c r="C782" s="107"/>
      <c r="D782" s="97"/>
      <c r="P782" s="97"/>
      <c r="Q782" s="97"/>
      <c r="R782" s="97"/>
    </row>
    <row r="783">
      <c r="A783" s="107"/>
      <c r="B783" s="97"/>
      <c r="C783" s="107"/>
      <c r="D783" s="97"/>
      <c r="P783" s="97"/>
      <c r="Q783" s="97"/>
      <c r="R783" s="97"/>
    </row>
    <row r="784">
      <c r="A784" s="107"/>
      <c r="B784" s="97"/>
      <c r="C784" s="107"/>
      <c r="D784" s="97"/>
      <c r="P784" s="97"/>
      <c r="Q784" s="97"/>
      <c r="R784" s="97"/>
    </row>
    <row r="785">
      <c r="A785" s="107"/>
      <c r="B785" s="97"/>
      <c r="C785" s="107"/>
      <c r="D785" s="97"/>
      <c r="P785" s="97"/>
      <c r="Q785" s="97"/>
      <c r="R785" s="97"/>
    </row>
    <row r="786">
      <c r="A786" s="107"/>
      <c r="B786" s="97"/>
      <c r="C786" s="107"/>
      <c r="D786" s="97"/>
      <c r="P786" s="97"/>
      <c r="Q786" s="97"/>
      <c r="R786" s="97"/>
    </row>
    <row r="787">
      <c r="A787" s="107"/>
      <c r="B787" s="97"/>
      <c r="C787" s="107"/>
      <c r="D787" s="97"/>
      <c r="P787" s="97"/>
      <c r="Q787" s="97"/>
      <c r="R787" s="97"/>
    </row>
    <row r="788">
      <c r="A788" s="107"/>
      <c r="B788" s="97"/>
      <c r="C788" s="107"/>
      <c r="D788" s="97"/>
      <c r="P788" s="97"/>
      <c r="Q788" s="97"/>
      <c r="R788" s="97"/>
    </row>
    <row r="789">
      <c r="A789" s="107"/>
      <c r="B789" s="97"/>
      <c r="C789" s="107"/>
      <c r="D789" s="97"/>
      <c r="P789" s="97"/>
      <c r="Q789" s="97"/>
      <c r="R789" s="97"/>
    </row>
    <row r="790">
      <c r="A790" s="107"/>
      <c r="B790" s="97"/>
      <c r="C790" s="107"/>
      <c r="D790" s="97"/>
      <c r="P790" s="97"/>
      <c r="Q790" s="97"/>
      <c r="R790" s="97"/>
    </row>
    <row r="791">
      <c r="A791" s="107"/>
      <c r="B791" s="97"/>
      <c r="C791" s="107"/>
      <c r="D791" s="97"/>
      <c r="P791" s="97"/>
      <c r="Q791" s="97"/>
      <c r="R791" s="97"/>
    </row>
    <row r="792">
      <c r="A792" s="107"/>
      <c r="B792" s="97"/>
      <c r="C792" s="107"/>
      <c r="D792" s="97"/>
      <c r="P792" s="97"/>
      <c r="Q792" s="97"/>
      <c r="R792" s="97"/>
    </row>
    <row r="793">
      <c r="A793" s="107"/>
      <c r="B793" s="97"/>
      <c r="C793" s="107"/>
      <c r="D793" s="97"/>
      <c r="P793" s="97"/>
      <c r="Q793" s="97"/>
      <c r="R793" s="97"/>
    </row>
    <row r="794">
      <c r="A794" s="107"/>
      <c r="B794" s="97"/>
      <c r="C794" s="107"/>
      <c r="D794" s="97"/>
      <c r="P794" s="97"/>
      <c r="Q794" s="97"/>
      <c r="R794" s="97"/>
    </row>
    <row r="795">
      <c r="A795" s="107"/>
      <c r="B795" s="97"/>
      <c r="C795" s="107"/>
      <c r="D795" s="97"/>
      <c r="P795" s="97"/>
      <c r="Q795" s="97"/>
      <c r="R795" s="97"/>
    </row>
    <row r="796">
      <c r="A796" s="107"/>
      <c r="B796" s="97"/>
      <c r="C796" s="107"/>
      <c r="D796" s="97"/>
      <c r="P796" s="97"/>
      <c r="Q796" s="97"/>
      <c r="R796" s="97"/>
    </row>
    <row r="797">
      <c r="A797" s="107"/>
      <c r="B797" s="97"/>
      <c r="C797" s="107"/>
      <c r="D797" s="97"/>
      <c r="P797" s="97"/>
      <c r="Q797" s="97"/>
      <c r="R797" s="97"/>
    </row>
    <row r="798">
      <c r="A798" s="107"/>
      <c r="B798" s="97"/>
      <c r="C798" s="107"/>
      <c r="D798" s="97"/>
      <c r="P798" s="97"/>
      <c r="Q798" s="97"/>
      <c r="R798" s="97"/>
    </row>
    <row r="799">
      <c r="A799" s="107"/>
      <c r="B799" s="97"/>
      <c r="C799" s="107"/>
      <c r="D799" s="97"/>
      <c r="P799" s="97"/>
      <c r="Q799" s="97"/>
      <c r="R799" s="97"/>
    </row>
    <row r="800">
      <c r="A800" s="107"/>
      <c r="B800" s="97"/>
      <c r="C800" s="107"/>
      <c r="D800" s="97"/>
      <c r="P800" s="97"/>
      <c r="Q800" s="97"/>
      <c r="R800" s="97"/>
    </row>
    <row r="801">
      <c r="A801" s="107"/>
      <c r="B801" s="97"/>
      <c r="C801" s="107"/>
      <c r="D801" s="97"/>
      <c r="P801" s="97"/>
      <c r="Q801" s="97"/>
      <c r="R801" s="97"/>
    </row>
    <row r="802">
      <c r="A802" s="107"/>
      <c r="B802" s="97"/>
      <c r="C802" s="107"/>
      <c r="D802" s="97"/>
      <c r="P802" s="97"/>
      <c r="Q802" s="97"/>
      <c r="R802" s="97"/>
    </row>
    <row r="803">
      <c r="A803" s="107"/>
      <c r="B803" s="97"/>
      <c r="C803" s="107"/>
      <c r="D803" s="97"/>
      <c r="P803" s="97"/>
      <c r="Q803" s="97"/>
      <c r="R803" s="97"/>
    </row>
    <row r="804">
      <c r="A804" s="107"/>
      <c r="B804" s="97"/>
      <c r="C804" s="107"/>
      <c r="D804" s="97"/>
      <c r="P804" s="97"/>
      <c r="Q804" s="97"/>
      <c r="R804" s="97"/>
    </row>
    <row r="805">
      <c r="A805" s="107"/>
      <c r="B805" s="97"/>
      <c r="C805" s="107"/>
      <c r="D805" s="97"/>
      <c r="P805" s="97"/>
      <c r="Q805" s="97"/>
      <c r="R805" s="97"/>
    </row>
    <row r="806">
      <c r="A806" s="107"/>
      <c r="B806" s="97"/>
      <c r="C806" s="107"/>
      <c r="D806" s="97"/>
      <c r="P806" s="97"/>
      <c r="Q806" s="97"/>
      <c r="R806" s="97"/>
    </row>
    <row r="807">
      <c r="A807" s="107"/>
      <c r="B807" s="97"/>
      <c r="C807" s="107"/>
      <c r="D807" s="97"/>
      <c r="P807" s="97"/>
      <c r="Q807" s="97"/>
      <c r="R807" s="97"/>
    </row>
    <row r="808">
      <c r="A808" s="107"/>
      <c r="B808" s="97"/>
      <c r="C808" s="107"/>
      <c r="D808" s="97"/>
      <c r="P808" s="97"/>
      <c r="Q808" s="97"/>
      <c r="R808" s="97"/>
    </row>
    <row r="809">
      <c r="A809" s="107"/>
      <c r="B809" s="97"/>
      <c r="C809" s="107"/>
      <c r="D809" s="97"/>
      <c r="P809" s="97"/>
      <c r="Q809" s="97"/>
      <c r="R809" s="97"/>
    </row>
    <row r="810">
      <c r="A810" s="107"/>
      <c r="B810" s="97"/>
      <c r="C810" s="107"/>
      <c r="D810" s="97"/>
      <c r="P810" s="97"/>
      <c r="Q810" s="97"/>
      <c r="R810" s="97"/>
    </row>
    <row r="811">
      <c r="A811" s="107"/>
      <c r="B811" s="97"/>
      <c r="C811" s="107"/>
      <c r="D811" s="97"/>
      <c r="P811" s="97"/>
      <c r="Q811" s="97"/>
      <c r="R811" s="97"/>
    </row>
    <row r="812">
      <c r="A812" s="107"/>
      <c r="B812" s="97"/>
      <c r="C812" s="107"/>
      <c r="D812" s="97"/>
      <c r="P812" s="97"/>
      <c r="Q812" s="97"/>
      <c r="R812" s="97"/>
    </row>
    <row r="813">
      <c r="A813" s="107"/>
      <c r="B813" s="97"/>
      <c r="C813" s="107"/>
      <c r="D813" s="97"/>
      <c r="P813" s="97"/>
      <c r="Q813" s="97"/>
      <c r="R813" s="97"/>
    </row>
    <row r="814">
      <c r="A814" s="107"/>
      <c r="B814" s="97"/>
      <c r="C814" s="107"/>
      <c r="D814" s="97"/>
      <c r="P814" s="97"/>
      <c r="Q814" s="97"/>
      <c r="R814" s="97"/>
    </row>
    <row r="815">
      <c r="A815" s="107"/>
      <c r="B815" s="97"/>
      <c r="C815" s="107"/>
      <c r="D815" s="97"/>
      <c r="P815" s="97"/>
      <c r="Q815" s="97"/>
      <c r="R815" s="97"/>
    </row>
    <row r="816">
      <c r="A816" s="107"/>
      <c r="B816" s="97"/>
      <c r="C816" s="107"/>
      <c r="D816" s="97"/>
      <c r="P816" s="97"/>
      <c r="Q816" s="97"/>
      <c r="R816" s="97"/>
    </row>
    <row r="817">
      <c r="A817" s="107"/>
      <c r="B817" s="97"/>
      <c r="C817" s="107"/>
      <c r="D817" s="97"/>
      <c r="P817" s="97"/>
      <c r="Q817" s="97"/>
      <c r="R817" s="97"/>
    </row>
    <row r="818">
      <c r="A818" s="107"/>
      <c r="B818" s="97"/>
      <c r="C818" s="107"/>
      <c r="D818" s="97"/>
      <c r="P818" s="97"/>
      <c r="Q818" s="97"/>
      <c r="R818" s="97"/>
    </row>
    <row r="819">
      <c r="A819" s="107"/>
      <c r="B819" s="97"/>
      <c r="C819" s="107"/>
      <c r="D819" s="97"/>
      <c r="P819" s="97"/>
      <c r="Q819" s="97"/>
      <c r="R819" s="97"/>
    </row>
    <row r="820">
      <c r="A820" s="107"/>
      <c r="B820" s="97"/>
      <c r="C820" s="107"/>
      <c r="D820" s="97"/>
      <c r="P820" s="97"/>
      <c r="Q820" s="97"/>
      <c r="R820" s="97"/>
    </row>
    <row r="821">
      <c r="A821" s="107"/>
      <c r="B821" s="97"/>
      <c r="C821" s="107"/>
      <c r="D821" s="97"/>
      <c r="P821" s="97"/>
      <c r="Q821" s="97"/>
      <c r="R821" s="97"/>
    </row>
    <row r="822">
      <c r="A822" s="107"/>
      <c r="B822" s="97"/>
      <c r="C822" s="107"/>
      <c r="D822" s="97"/>
      <c r="P822" s="97"/>
      <c r="Q822" s="97"/>
      <c r="R822" s="97"/>
    </row>
    <row r="823">
      <c r="A823" s="107"/>
      <c r="B823" s="97"/>
      <c r="C823" s="107"/>
      <c r="D823" s="97"/>
      <c r="P823" s="97"/>
      <c r="Q823" s="97"/>
      <c r="R823" s="97"/>
    </row>
    <row r="824">
      <c r="A824" s="107"/>
      <c r="B824" s="97"/>
      <c r="C824" s="107"/>
      <c r="D824" s="97"/>
      <c r="P824" s="97"/>
      <c r="Q824" s="97"/>
      <c r="R824" s="97"/>
    </row>
    <row r="825">
      <c r="A825" s="107"/>
      <c r="B825" s="97"/>
      <c r="C825" s="107"/>
      <c r="D825" s="97"/>
      <c r="P825" s="97"/>
      <c r="Q825" s="97"/>
      <c r="R825" s="97"/>
    </row>
    <row r="826">
      <c r="A826" s="107"/>
      <c r="B826" s="97"/>
      <c r="C826" s="107"/>
      <c r="D826" s="97"/>
      <c r="P826" s="97"/>
      <c r="Q826" s="97"/>
      <c r="R826" s="97"/>
    </row>
    <row r="827">
      <c r="A827" s="107"/>
      <c r="B827" s="97"/>
      <c r="C827" s="107"/>
      <c r="D827" s="97"/>
      <c r="P827" s="97"/>
      <c r="Q827" s="97"/>
      <c r="R827" s="97"/>
    </row>
    <row r="828">
      <c r="A828" s="107"/>
      <c r="B828" s="97"/>
      <c r="C828" s="107"/>
      <c r="D828" s="97"/>
      <c r="P828" s="97"/>
      <c r="Q828" s="97"/>
      <c r="R828" s="97"/>
    </row>
    <row r="829">
      <c r="A829" s="107"/>
      <c r="B829" s="97"/>
      <c r="C829" s="107"/>
      <c r="D829" s="97"/>
      <c r="P829" s="97"/>
      <c r="Q829" s="97"/>
      <c r="R829" s="97"/>
    </row>
    <row r="830">
      <c r="A830" s="107"/>
      <c r="B830" s="97"/>
      <c r="C830" s="107"/>
      <c r="D830" s="97"/>
      <c r="P830" s="97"/>
      <c r="Q830" s="97"/>
      <c r="R830" s="97"/>
    </row>
    <row r="831">
      <c r="A831" s="107"/>
      <c r="B831" s="97"/>
      <c r="C831" s="107"/>
      <c r="D831" s="97"/>
      <c r="P831" s="97"/>
      <c r="Q831" s="97"/>
      <c r="R831" s="97"/>
    </row>
    <row r="832">
      <c r="A832" s="107"/>
      <c r="B832" s="97"/>
      <c r="C832" s="107"/>
      <c r="D832" s="97"/>
      <c r="P832" s="97"/>
      <c r="Q832" s="97"/>
      <c r="R832" s="97"/>
    </row>
    <row r="833">
      <c r="A833" s="107"/>
      <c r="B833" s="97"/>
      <c r="C833" s="107"/>
      <c r="D833" s="97"/>
      <c r="P833" s="97"/>
      <c r="Q833" s="97"/>
      <c r="R833" s="97"/>
    </row>
    <row r="834">
      <c r="A834" s="107"/>
      <c r="B834" s="97"/>
      <c r="C834" s="107"/>
      <c r="D834" s="97"/>
      <c r="P834" s="97"/>
      <c r="Q834" s="97"/>
      <c r="R834" s="97"/>
    </row>
    <row r="835">
      <c r="A835" s="107"/>
      <c r="B835" s="97"/>
      <c r="C835" s="107"/>
      <c r="D835" s="97"/>
      <c r="P835" s="97"/>
      <c r="Q835" s="97"/>
      <c r="R835" s="97"/>
    </row>
    <row r="836">
      <c r="A836" s="107"/>
      <c r="B836" s="97"/>
      <c r="C836" s="107"/>
      <c r="D836" s="97"/>
      <c r="P836" s="97"/>
      <c r="Q836" s="97"/>
      <c r="R836" s="97"/>
    </row>
    <row r="837">
      <c r="A837" s="107"/>
      <c r="B837" s="97"/>
      <c r="C837" s="107"/>
      <c r="D837" s="97"/>
      <c r="P837" s="97"/>
      <c r="Q837" s="97"/>
      <c r="R837" s="97"/>
    </row>
    <row r="838">
      <c r="A838" s="107"/>
      <c r="B838" s="97"/>
      <c r="C838" s="107"/>
      <c r="D838" s="97"/>
      <c r="P838" s="97"/>
      <c r="Q838" s="97"/>
      <c r="R838" s="97"/>
    </row>
    <row r="839">
      <c r="A839" s="107"/>
      <c r="B839" s="97"/>
      <c r="C839" s="107"/>
      <c r="D839" s="97"/>
      <c r="P839" s="97"/>
      <c r="Q839" s="97"/>
      <c r="R839" s="97"/>
    </row>
    <row r="840">
      <c r="A840" s="107"/>
      <c r="B840" s="97"/>
      <c r="C840" s="107"/>
      <c r="D840" s="97"/>
      <c r="P840" s="97"/>
      <c r="Q840" s="97"/>
      <c r="R840" s="97"/>
    </row>
    <row r="841">
      <c r="A841" s="107"/>
      <c r="B841" s="97"/>
      <c r="C841" s="107"/>
      <c r="D841" s="97"/>
      <c r="P841" s="97"/>
      <c r="Q841" s="97"/>
      <c r="R841" s="97"/>
    </row>
    <row r="842">
      <c r="A842" s="107"/>
      <c r="B842" s="97"/>
      <c r="C842" s="107"/>
      <c r="D842" s="97"/>
      <c r="P842" s="97"/>
      <c r="Q842" s="97"/>
      <c r="R842" s="97"/>
    </row>
    <row r="843">
      <c r="A843" s="107"/>
      <c r="B843" s="97"/>
      <c r="C843" s="107"/>
      <c r="D843" s="97"/>
      <c r="P843" s="97"/>
      <c r="Q843" s="97"/>
      <c r="R843" s="97"/>
    </row>
    <row r="844">
      <c r="A844" s="107"/>
      <c r="B844" s="97"/>
      <c r="C844" s="107"/>
      <c r="D844" s="97"/>
      <c r="P844" s="97"/>
      <c r="Q844" s="97"/>
      <c r="R844" s="97"/>
    </row>
    <row r="845">
      <c r="A845" s="107"/>
      <c r="B845" s="97"/>
      <c r="C845" s="107"/>
      <c r="D845" s="97"/>
      <c r="P845" s="97"/>
      <c r="Q845" s="97"/>
      <c r="R845" s="97"/>
    </row>
    <row r="846">
      <c r="A846" s="107"/>
      <c r="B846" s="97"/>
      <c r="C846" s="107"/>
      <c r="D846" s="97"/>
      <c r="P846" s="97"/>
      <c r="Q846" s="97"/>
      <c r="R846" s="97"/>
    </row>
    <row r="847">
      <c r="A847" s="107"/>
      <c r="B847" s="97"/>
      <c r="C847" s="107"/>
      <c r="D847" s="97"/>
      <c r="P847" s="97"/>
      <c r="Q847" s="97"/>
      <c r="R847" s="97"/>
    </row>
    <row r="848">
      <c r="A848" s="107"/>
      <c r="B848" s="97"/>
      <c r="C848" s="107"/>
      <c r="D848" s="97"/>
      <c r="P848" s="97"/>
      <c r="Q848" s="97"/>
      <c r="R848" s="97"/>
    </row>
    <row r="849">
      <c r="A849" s="107"/>
      <c r="B849" s="97"/>
      <c r="C849" s="107"/>
      <c r="D849" s="97"/>
      <c r="P849" s="97"/>
      <c r="Q849" s="97"/>
      <c r="R849" s="97"/>
    </row>
    <row r="850">
      <c r="A850" s="107"/>
      <c r="B850" s="97"/>
      <c r="C850" s="107"/>
      <c r="D850" s="97"/>
      <c r="P850" s="97"/>
      <c r="Q850" s="97"/>
      <c r="R850" s="97"/>
    </row>
    <row r="851">
      <c r="A851" s="107"/>
      <c r="B851" s="97"/>
      <c r="C851" s="107"/>
      <c r="D851" s="97"/>
      <c r="P851" s="97"/>
      <c r="Q851" s="97"/>
      <c r="R851" s="97"/>
    </row>
    <row r="852">
      <c r="A852" s="107"/>
      <c r="B852" s="97"/>
      <c r="C852" s="107"/>
      <c r="D852" s="97"/>
      <c r="P852" s="97"/>
      <c r="Q852" s="97"/>
      <c r="R852" s="97"/>
    </row>
    <row r="853">
      <c r="A853" s="107"/>
      <c r="B853" s="97"/>
      <c r="C853" s="107"/>
      <c r="D853" s="97"/>
      <c r="P853" s="97"/>
      <c r="Q853" s="97"/>
      <c r="R853" s="97"/>
    </row>
    <row r="854">
      <c r="A854" s="107"/>
      <c r="B854" s="97"/>
      <c r="C854" s="107"/>
      <c r="D854" s="97"/>
      <c r="P854" s="97"/>
      <c r="Q854" s="97"/>
      <c r="R854" s="97"/>
    </row>
    <row r="855">
      <c r="A855" s="107"/>
      <c r="B855" s="97"/>
      <c r="C855" s="107"/>
      <c r="D855" s="97"/>
      <c r="P855" s="97"/>
      <c r="Q855" s="97"/>
      <c r="R855" s="97"/>
    </row>
    <row r="856">
      <c r="A856" s="107"/>
      <c r="B856" s="97"/>
      <c r="C856" s="107"/>
      <c r="D856" s="97"/>
      <c r="P856" s="97"/>
      <c r="Q856" s="97"/>
      <c r="R856" s="97"/>
    </row>
    <row r="857">
      <c r="A857" s="107"/>
      <c r="B857" s="97"/>
      <c r="C857" s="107"/>
      <c r="D857" s="97"/>
      <c r="P857" s="97"/>
      <c r="Q857" s="97"/>
      <c r="R857" s="97"/>
    </row>
    <row r="858">
      <c r="A858" s="107"/>
      <c r="B858" s="97"/>
      <c r="C858" s="107"/>
      <c r="D858" s="97"/>
      <c r="P858" s="97"/>
      <c r="Q858" s="97"/>
      <c r="R858" s="97"/>
    </row>
    <row r="859">
      <c r="A859" s="107"/>
      <c r="B859" s="97"/>
      <c r="C859" s="107"/>
      <c r="D859" s="97"/>
      <c r="P859" s="97"/>
      <c r="Q859" s="97"/>
      <c r="R859" s="97"/>
    </row>
    <row r="860">
      <c r="A860" s="107"/>
      <c r="B860" s="97"/>
      <c r="C860" s="107"/>
      <c r="D860" s="97"/>
      <c r="P860" s="97"/>
      <c r="Q860" s="97"/>
      <c r="R860" s="97"/>
    </row>
    <row r="861">
      <c r="A861" s="107"/>
      <c r="B861" s="97"/>
      <c r="C861" s="107"/>
      <c r="D861" s="97"/>
      <c r="P861" s="97"/>
      <c r="Q861" s="97"/>
      <c r="R861" s="97"/>
    </row>
    <row r="862">
      <c r="A862" s="107"/>
      <c r="B862" s="97"/>
      <c r="C862" s="107"/>
      <c r="D862" s="97"/>
      <c r="P862" s="97"/>
      <c r="Q862" s="97"/>
      <c r="R862" s="97"/>
    </row>
    <row r="863">
      <c r="A863" s="107"/>
      <c r="B863" s="97"/>
      <c r="C863" s="107"/>
      <c r="D863" s="97"/>
      <c r="P863" s="97"/>
      <c r="Q863" s="97"/>
      <c r="R863" s="97"/>
    </row>
    <row r="864">
      <c r="A864" s="107"/>
      <c r="B864" s="97"/>
      <c r="C864" s="107"/>
      <c r="D864" s="97"/>
      <c r="P864" s="97"/>
      <c r="Q864" s="97"/>
      <c r="R864" s="97"/>
    </row>
    <row r="865">
      <c r="A865" s="107"/>
      <c r="B865" s="97"/>
      <c r="C865" s="107"/>
      <c r="D865" s="97"/>
      <c r="P865" s="97"/>
      <c r="Q865" s="97"/>
      <c r="R865" s="97"/>
    </row>
    <row r="866">
      <c r="A866" s="107"/>
      <c r="B866" s="97"/>
      <c r="C866" s="107"/>
      <c r="D866" s="97"/>
      <c r="P866" s="97"/>
      <c r="Q866" s="97"/>
      <c r="R866" s="97"/>
    </row>
    <row r="867">
      <c r="A867" s="107"/>
      <c r="B867" s="97"/>
      <c r="C867" s="107"/>
      <c r="D867" s="97"/>
      <c r="P867" s="97"/>
      <c r="Q867" s="97"/>
      <c r="R867" s="97"/>
    </row>
    <row r="868">
      <c r="A868" s="107"/>
      <c r="B868" s="97"/>
      <c r="C868" s="107"/>
      <c r="D868" s="97"/>
      <c r="P868" s="97"/>
      <c r="Q868" s="97"/>
      <c r="R868" s="97"/>
    </row>
    <row r="869">
      <c r="A869" s="107"/>
      <c r="B869" s="97"/>
      <c r="C869" s="107"/>
      <c r="D869" s="97"/>
      <c r="P869" s="97"/>
      <c r="Q869" s="97"/>
      <c r="R869" s="97"/>
    </row>
    <row r="870">
      <c r="A870" s="107"/>
      <c r="B870" s="97"/>
      <c r="C870" s="107"/>
      <c r="D870" s="97"/>
      <c r="P870" s="97"/>
      <c r="Q870" s="97"/>
      <c r="R870" s="97"/>
    </row>
    <row r="871">
      <c r="A871" s="107"/>
      <c r="B871" s="97"/>
      <c r="C871" s="107"/>
      <c r="D871" s="97"/>
      <c r="P871" s="97"/>
      <c r="Q871" s="97"/>
      <c r="R871" s="97"/>
    </row>
    <row r="872">
      <c r="A872" s="107"/>
      <c r="B872" s="97"/>
      <c r="C872" s="107"/>
      <c r="D872" s="97"/>
      <c r="P872" s="97"/>
      <c r="Q872" s="97"/>
      <c r="R872" s="97"/>
    </row>
    <row r="873">
      <c r="A873" s="107"/>
      <c r="B873" s="97"/>
      <c r="C873" s="107"/>
      <c r="D873" s="97"/>
      <c r="P873" s="97"/>
      <c r="Q873" s="97"/>
      <c r="R873" s="97"/>
    </row>
    <row r="874">
      <c r="A874" s="107"/>
      <c r="B874" s="97"/>
      <c r="C874" s="107"/>
      <c r="D874" s="97"/>
      <c r="P874" s="97"/>
      <c r="Q874" s="97"/>
      <c r="R874" s="97"/>
    </row>
    <row r="875">
      <c r="A875" s="107"/>
      <c r="B875" s="97"/>
      <c r="C875" s="107"/>
      <c r="D875" s="97"/>
      <c r="P875" s="97"/>
      <c r="Q875" s="97"/>
      <c r="R875" s="97"/>
    </row>
    <row r="876">
      <c r="A876" s="107"/>
      <c r="B876" s="97"/>
      <c r="C876" s="107"/>
      <c r="D876" s="97"/>
      <c r="P876" s="97"/>
      <c r="Q876" s="97"/>
      <c r="R876" s="97"/>
    </row>
    <row r="877">
      <c r="A877" s="107"/>
      <c r="B877" s="97"/>
      <c r="C877" s="107"/>
      <c r="D877" s="97"/>
      <c r="P877" s="97"/>
      <c r="Q877" s="97"/>
      <c r="R877" s="97"/>
    </row>
    <row r="878">
      <c r="A878" s="107"/>
      <c r="B878" s="97"/>
      <c r="C878" s="107"/>
      <c r="D878" s="97"/>
      <c r="P878" s="97"/>
      <c r="Q878" s="97"/>
      <c r="R878" s="97"/>
    </row>
    <row r="879">
      <c r="A879" s="107"/>
      <c r="B879" s="97"/>
      <c r="C879" s="107"/>
      <c r="D879" s="97"/>
      <c r="P879" s="97"/>
      <c r="Q879" s="97"/>
      <c r="R879" s="97"/>
    </row>
    <row r="880">
      <c r="A880" s="107"/>
      <c r="B880" s="97"/>
      <c r="C880" s="107"/>
      <c r="D880" s="97"/>
      <c r="P880" s="97"/>
      <c r="Q880" s="97"/>
      <c r="R880" s="97"/>
    </row>
    <row r="881">
      <c r="A881" s="107"/>
      <c r="B881" s="97"/>
      <c r="C881" s="107"/>
      <c r="D881" s="97"/>
      <c r="P881" s="97"/>
      <c r="Q881" s="97"/>
      <c r="R881" s="97"/>
    </row>
    <row r="882">
      <c r="A882" s="107"/>
      <c r="B882" s="97"/>
      <c r="C882" s="107"/>
      <c r="D882" s="97"/>
      <c r="P882" s="97"/>
      <c r="Q882" s="97"/>
      <c r="R882" s="97"/>
    </row>
    <row r="883">
      <c r="A883" s="107"/>
      <c r="B883" s="97"/>
      <c r="C883" s="107"/>
      <c r="D883" s="97"/>
      <c r="P883" s="97"/>
      <c r="Q883" s="97"/>
      <c r="R883" s="97"/>
    </row>
    <row r="884">
      <c r="A884" s="107"/>
      <c r="B884" s="97"/>
      <c r="C884" s="107"/>
      <c r="D884" s="97"/>
      <c r="P884" s="97"/>
      <c r="Q884" s="97"/>
      <c r="R884" s="97"/>
    </row>
    <row r="885">
      <c r="A885" s="107"/>
      <c r="B885" s="97"/>
      <c r="C885" s="107"/>
      <c r="D885" s="97"/>
      <c r="P885" s="97"/>
      <c r="Q885" s="97"/>
      <c r="R885" s="97"/>
    </row>
    <row r="886">
      <c r="A886" s="107"/>
      <c r="B886" s="97"/>
      <c r="C886" s="107"/>
      <c r="D886" s="97"/>
      <c r="P886" s="97"/>
      <c r="Q886" s="97"/>
      <c r="R886" s="97"/>
    </row>
    <row r="887">
      <c r="A887" s="107"/>
      <c r="B887" s="97"/>
      <c r="C887" s="107"/>
      <c r="D887" s="97"/>
      <c r="P887" s="97"/>
      <c r="Q887" s="97"/>
      <c r="R887" s="97"/>
    </row>
    <row r="888">
      <c r="A888" s="107"/>
      <c r="B888" s="97"/>
      <c r="C888" s="107"/>
      <c r="D888" s="97"/>
      <c r="P888" s="97"/>
      <c r="Q888" s="97"/>
      <c r="R888" s="97"/>
    </row>
    <row r="889">
      <c r="A889" s="107"/>
      <c r="B889" s="97"/>
      <c r="C889" s="107"/>
      <c r="D889" s="97"/>
      <c r="P889" s="97"/>
      <c r="Q889" s="97"/>
      <c r="R889" s="97"/>
    </row>
    <row r="890">
      <c r="A890" s="107"/>
      <c r="B890" s="97"/>
      <c r="C890" s="107"/>
      <c r="D890" s="97"/>
      <c r="P890" s="97"/>
      <c r="Q890" s="97"/>
      <c r="R890" s="97"/>
    </row>
    <row r="891">
      <c r="A891" s="107"/>
      <c r="B891" s="97"/>
      <c r="C891" s="107"/>
      <c r="D891" s="97"/>
      <c r="P891" s="97"/>
      <c r="Q891" s="97"/>
      <c r="R891" s="97"/>
    </row>
    <row r="892">
      <c r="A892" s="107"/>
      <c r="B892" s="97"/>
      <c r="C892" s="107"/>
      <c r="D892" s="97"/>
      <c r="P892" s="97"/>
      <c r="Q892" s="97"/>
      <c r="R892" s="97"/>
    </row>
    <row r="893">
      <c r="A893" s="107"/>
      <c r="B893" s="97"/>
      <c r="C893" s="107"/>
      <c r="D893" s="97"/>
      <c r="P893" s="97"/>
      <c r="Q893" s="97"/>
      <c r="R893" s="97"/>
    </row>
    <row r="894">
      <c r="A894" s="107"/>
      <c r="B894" s="97"/>
      <c r="C894" s="107"/>
      <c r="D894" s="97"/>
      <c r="P894" s="97"/>
      <c r="Q894" s="97"/>
      <c r="R894" s="97"/>
    </row>
    <row r="895">
      <c r="A895" s="107"/>
      <c r="B895" s="97"/>
      <c r="C895" s="107"/>
      <c r="D895" s="97"/>
      <c r="P895" s="97"/>
      <c r="Q895" s="97"/>
      <c r="R895" s="97"/>
    </row>
    <row r="896">
      <c r="A896" s="107"/>
      <c r="B896" s="97"/>
      <c r="C896" s="107"/>
      <c r="D896" s="97"/>
      <c r="P896" s="97"/>
      <c r="Q896" s="97"/>
      <c r="R896" s="97"/>
    </row>
    <row r="897">
      <c r="A897" s="107"/>
      <c r="B897" s="97"/>
      <c r="C897" s="107"/>
      <c r="D897" s="97"/>
      <c r="P897" s="97"/>
      <c r="Q897" s="97"/>
      <c r="R897" s="97"/>
    </row>
    <row r="898">
      <c r="A898" s="107"/>
      <c r="B898" s="97"/>
      <c r="C898" s="107"/>
      <c r="D898" s="97"/>
      <c r="P898" s="97"/>
      <c r="Q898" s="97"/>
      <c r="R898" s="97"/>
    </row>
    <row r="899">
      <c r="A899" s="107"/>
      <c r="B899" s="97"/>
      <c r="C899" s="107"/>
      <c r="D899" s="97"/>
      <c r="P899" s="97"/>
      <c r="Q899" s="97"/>
      <c r="R899" s="97"/>
    </row>
    <row r="900">
      <c r="A900" s="107"/>
      <c r="B900" s="97"/>
      <c r="C900" s="107"/>
      <c r="D900" s="97"/>
      <c r="P900" s="97"/>
      <c r="Q900" s="97"/>
      <c r="R900" s="97"/>
    </row>
    <row r="901">
      <c r="A901" s="107"/>
      <c r="B901" s="97"/>
      <c r="C901" s="107"/>
      <c r="D901" s="97"/>
      <c r="P901" s="97"/>
      <c r="Q901" s="97"/>
      <c r="R901" s="97"/>
    </row>
    <row r="902">
      <c r="A902" s="107"/>
      <c r="B902" s="97"/>
      <c r="C902" s="107"/>
      <c r="D902" s="97"/>
      <c r="P902" s="97"/>
      <c r="Q902" s="97"/>
      <c r="R902" s="97"/>
    </row>
    <row r="903">
      <c r="A903" s="107"/>
      <c r="B903" s="97"/>
      <c r="C903" s="107"/>
      <c r="D903" s="97"/>
      <c r="P903" s="97"/>
      <c r="Q903" s="97"/>
      <c r="R903" s="97"/>
    </row>
    <row r="904">
      <c r="A904" s="107"/>
      <c r="B904" s="97"/>
      <c r="C904" s="107"/>
      <c r="D904" s="97"/>
      <c r="P904" s="97"/>
      <c r="Q904" s="97"/>
      <c r="R904" s="97"/>
    </row>
    <row r="905">
      <c r="A905" s="107"/>
      <c r="B905" s="97"/>
      <c r="C905" s="107"/>
      <c r="D905" s="97"/>
      <c r="P905" s="97"/>
      <c r="Q905" s="97"/>
      <c r="R905" s="97"/>
    </row>
    <row r="906">
      <c r="A906" s="107"/>
      <c r="B906" s="97"/>
      <c r="C906" s="107"/>
      <c r="D906" s="97"/>
      <c r="P906" s="97"/>
      <c r="Q906" s="97"/>
      <c r="R906" s="97"/>
    </row>
    <row r="907">
      <c r="A907" s="107"/>
      <c r="B907" s="97"/>
      <c r="C907" s="107"/>
      <c r="D907" s="97"/>
      <c r="P907" s="97"/>
      <c r="Q907" s="97"/>
      <c r="R907" s="97"/>
    </row>
    <row r="908">
      <c r="A908" s="107"/>
      <c r="B908" s="97"/>
      <c r="C908" s="107"/>
      <c r="D908" s="97"/>
      <c r="P908" s="97"/>
      <c r="Q908" s="97"/>
      <c r="R908" s="97"/>
    </row>
    <row r="909">
      <c r="A909" s="107"/>
      <c r="B909" s="97"/>
      <c r="C909" s="107"/>
      <c r="D909" s="97"/>
      <c r="P909" s="97"/>
      <c r="Q909" s="97"/>
      <c r="R909" s="97"/>
    </row>
    <row r="910">
      <c r="A910" s="107"/>
      <c r="B910" s="97"/>
      <c r="C910" s="107"/>
      <c r="D910" s="97"/>
      <c r="P910" s="97"/>
      <c r="Q910" s="97"/>
      <c r="R910" s="97"/>
    </row>
    <row r="911">
      <c r="A911" s="107"/>
      <c r="B911" s="97"/>
      <c r="C911" s="107"/>
      <c r="D911" s="97"/>
      <c r="P911" s="97"/>
      <c r="Q911" s="97"/>
      <c r="R911" s="97"/>
    </row>
    <row r="912">
      <c r="A912" s="107"/>
      <c r="B912" s="97"/>
      <c r="C912" s="107"/>
      <c r="D912" s="97"/>
      <c r="P912" s="97"/>
      <c r="Q912" s="97"/>
      <c r="R912" s="97"/>
    </row>
    <row r="913">
      <c r="A913" s="107"/>
      <c r="B913" s="97"/>
      <c r="C913" s="107"/>
      <c r="D913" s="97"/>
      <c r="P913" s="97"/>
      <c r="Q913" s="97"/>
      <c r="R913" s="97"/>
    </row>
    <row r="914">
      <c r="A914" s="107"/>
      <c r="B914" s="97"/>
      <c r="C914" s="107"/>
      <c r="D914" s="97"/>
      <c r="P914" s="97"/>
      <c r="Q914" s="97"/>
      <c r="R914" s="97"/>
    </row>
    <row r="915">
      <c r="A915" s="107"/>
      <c r="B915" s="97"/>
      <c r="C915" s="107"/>
      <c r="D915" s="97"/>
      <c r="P915" s="97"/>
      <c r="Q915" s="97"/>
      <c r="R915" s="97"/>
    </row>
    <row r="916">
      <c r="A916" s="107"/>
      <c r="B916" s="97"/>
      <c r="C916" s="107"/>
      <c r="D916" s="97"/>
      <c r="P916" s="97"/>
      <c r="Q916" s="97"/>
      <c r="R916" s="97"/>
    </row>
    <row r="917">
      <c r="A917" s="107"/>
      <c r="B917" s="97"/>
      <c r="C917" s="107"/>
      <c r="D917" s="97"/>
      <c r="P917" s="97"/>
      <c r="Q917" s="97"/>
      <c r="R917" s="97"/>
    </row>
    <row r="918">
      <c r="A918" s="107"/>
      <c r="B918" s="97"/>
      <c r="C918" s="107"/>
      <c r="D918" s="97"/>
      <c r="P918" s="97"/>
      <c r="Q918" s="97"/>
      <c r="R918" s="97"/>
    </row>
    <row r="919">
      <c r="A919" s="107"/>
      <c r="B919" s="97"/>
      <c r="C919" s="107"/>
      <c r="D919" s="97"/>
      <c r="P919" s="97"/>
      <c r="Q919" s="97"/>
      <c r="R919" s="97"/>
    </row>
    <row r="920">
      <c r="A920" s="107"/>
      <c r="B920" s="97"/>
      <c r="C920" s="107"/>
      <c r="D920" s="97"/>
      <c r="P920" s="97"/>
      <c r="Q920" s="97"/>
      <c r="R920" s="97"/>
    </row>
    <row r="921">
      <c r="A921" s="107"/>
      <c r="B921" s="97"/>
      <c r="C921" s="107"/>
      <c r="D921" s="97"/>
      <c r="P921" s="97"/>
      <c r="Q921" s="97"/>
      <c r="R921" s="97"/>
    </row>
    <row r="922">
      <c r="A922" s="107"/>
      <c r="B922" s="97"/>
      <c r="C922" s="107"/>
      <c r="D922" s="97"/>
      <c r="P922" s="97"/>
      <c r="Q922" s="97"/>
      <c r="R922" s="97"/>
    </row>
    <row r="923">
      <c r="A923" s="107"/>
      <c r="B923" s="97"/>
      <c r="C923" s="107"/>
      <c r="D923" s="97"/>
      <c r="P923" s="97"/>
      <c r="Q923" s="97"/>
      <c r="R923" s="97"/>
    </row>
    <row r="924">
      <c r="A924" s="107"/>
      <c r="B924" s="97"/>
      <c r="C924" s="107"/>
      <c r="D924" s="97"/>
      <c r="P924" s="97"/>
      <c r="Q924" s="97"/>
      <c r="R924" s="97"/>
    </row>
    <row r="925">
      <c r="A925" s="107"/>
      <c r="B925" s="97"/>
      <c r="C925" s="107"/>
      <c r="D925" s="97"/>
      <c r="P925" s="97"/>
      <c r="Q925" s="97"/>
      <c r="R925" s="97"/>
    </row>
    <row r="926">
      <c r="A926" s="107"/>
      <c r="B926" s="97"/>
      <c r="C926" s="107"/>
      <c r="D926" s="97"/>
      <c r="P926" s="97"/>
      <c r="Q926" s="97"/>
      <c r="R926" s="97"/>
    </row>
    <row r="927">
      <c r="A927" s="107"/>
      <c r="B927" s="97"/>
      <c r="C927" s="107"/>
      <c r="D927" s="97"/>
      <c r="P927" s="97"/>
      <c r="Q927" s="97"/>
      <c r="R927" s="97"/>
    </row>
    <row r="928">
      <c r="A928" s="107"/>
      <c r="B928" s="97"/>
      <c r="C928" s="107"/>
      <c r="D928" s="97"/>
      <c r="P928" s="97"/>
      <c r="Q928" s="97"/>
      <c r="R928" s="97"/>
    </row>
    <row r="929">
      <c r="A929" s="107"/>
      <c r="B929" s="97"/>
      <c r="C929" s="107"/>
      <c r="D929" s="97"/>
      <c r="P929" s="97"/>
      <c r="Q929" s="97"/>
      <c r="R929" s="97"/>
    </row>
    <row r="930">
      <c r="A930" s="107"/>
      <c r="B930" s="97"/>
      <c r="C930" s="107"/>
      <c r="D930" s="97"/>
      <c r="P930" s="97"/>
      <c r="Q930" s="97"/>
      <c r="R930" s="97"/>
    </row>
    <row r="931">
      <c r="A931" s="107"/>
      <c r="B931" s="97"/>
      <c r="C931" s="107"/>
      <c r="D931" s="97"/>
      <c r="P931" s="97"/>
      <c r="Q931" s="97"/>
      <c r="R931" s="97"/>
    </row>
    <row r="932">
      <c r="A932" s="107"/>
      <c r="B932" s="97"/>
      <c r="C932" s="107"/>
      <c r="D932" s="97"/>
      <c r="P932" s="97"/>
      <c r="Q932" s="97"/>
      <c r="R932" s="97"/>
    </row>
    <row r="933">
      <c r="A933" s="107"/>
      <c r="B933" s="97"/>
      <c r="C933" s="107"/>
      <c r="D933" s="97"/>
      <c r="P933" s="97"/>
      <c r="Q933" s="97"/>
      <c r="R933" s="97"/>
    </row>
    <row r="934">
      <c r="A934" s="107"/>
      <c r="B934" s="97"/>
      <c r="C934" s="107"/>
      <c r="D934" s="97"/>
      <c r="P934" s="97"/>
      <c r="Q934" s="97"/>
      <c r="R934" s="97"/>
    </row>
    <row r="935">
      <c r="A935" s="107"/>
      <c r="B935" s="97"/>
      <c r="C935" s="107"/>
      <c r="D935" s="97"/>
      <c r="P935" s="97"/>
      <c r="Q935" s="97"/>
      <c r="R935" s="97"/>
    </row>
    <row r="936">
      <c r="A936" s="107"/>
      <c r="B936" s="97"/>
      <c r="C936" s="107"/>
      <c r="D936" s="97"/>
      <c r="P936" s="97"/>
      <c r="Q936" s="97"/>
      <c r="R936" s="97"/>
    </row>
    <row r="937">
      <c r="A937" s="107"/>
      <c r="B937" s="97"/>
      <c r="C937" s="107"/>
      <c r="D937" s="97"/>
      <c r="P937" s="97"/>
      <c r="Q937" s="97"/>
      <c r="R937" s="97"/>
    </row>
    <row r="938">
      <c r="A938" s="107"/>
      <c r="B938" s="97"/>
      <c r="C938" s="107"/>
      <c r="D938" s="97"/>
      <c r="P938" s="97"/>
      <c r="Q938" s="97"/>
      <c r="R938" s="97"/>
    </row>
    <row r="939">
      <c r="A939" s="107"/>
      <c r="B939" s="97"/>
      <c r="C939" s="107"/>
      <c r="D939" s="97"/>
      <c r="P939" s="97"/>
      <c r="Q939" s="97"/>
      <c r="R939" s="97"/>
    </row>
    <row r="940">
      <c r="A940" s="107"/>
      <c r="B940" s="97"/>
      <c r="C940" s="107"/>
      <c r="D940" s="97"/>
      <c r="P940" s="97"/>
      <c r="Q940" s="97"/>
      <c r="R940" s="97"/>
    </row>
    <row r="941">
      <c r="A941" s="107"/>
      <c r="B941" s="97"/>
      <c r="C941" s="107"/>
      <c r="D941" s="97"/>
      <c r="P941" s="97"/>
      <c r="Q941" s="97"/>
      <c r="R941" s="97"/>
    </row>
    <row r="942">
      <c r="A942" s="107"/>
      <c r="B942" s="97"/>
      <c r="C942" s="107"/>
      <c r="D942" s="97"/>
      <c r="P942" s="97"/>
      <c r="Q942" s="97"/>
      <c r="R942" s="97"/>
    </row>
    <row r="943">
      <c r="A943" s="107"/>
      <c r="B943" s="97"/>
      <c r="C943" s="107"/>
      <c r="D943" s="97"/>
      <c r="P943" s="97"/>
      <c r="Q943" s="97"/>
      <c r="R943" s="97"/>
    </row>
    <row r="944">
      <c r="A944" s="107"/>
      <c r="B944" s="97"/>
      <c r="C944" s="107"/>
      <c r="D944" s="97"/>
      <c r="P944" s="97"/>
      <c r="Q944" s="97"/>
      <c r="R944" s="97"/>
    </row>
    <row r="945">
      <c r="A945" s="107"/>
      <c r="B945" s="97"/>
      <c r="C945" s="107"/>
      <c r="D945" s="97"/>
      <c r="P945" s="97"/>
      <c r="Q945" s="97"/>
      <c r="R945" s="97"/>
    </row>
    <row r="946">
      <c r="A946" s="107"/>
      <c r="B946" s="97"/>
      <c r="C946" s="107"/>
      <c r="D946" s="97"/>
      <c r="P946" s="97"/>
      <c r="Q946" s="97"/>
      <c r="R946" s="97"/>
    </row>
    <row r="947">
      <c r="A947" s="107"/>
      <c r="B947" s="97"/>
      <c r="C947" s="107"/>
      <c r="D947" s="97"/>
      <c r="P947" s="97"/>
      <c r="Q947" s="97"/>
      <c r="R947" s="97"/>
    </row>
    <row r="948">
      <c r="A948" s="107"/>
      <c r="B948" s="97"/>
      <c r="C948" s="107"/>
      <c r="D948" s="97"/>
      <c r="P948" s="97"/>
      <c r="Q948" s="97"/>
      <c r="R948" s="97"/>
    </row>
    <row r="949">
      <c r="A949" s="107"/>
      <c r="B949" s="97"/>
      <c r="C949" s="107"/>
      <c r="D949" s="97"/>
      <c r="P949" s="97"/>
      <c r="Q949" s="97"/>
      <c r="R949" s="97"/>
    </row>
    <row r="950">
      <c r="A950" s="107"/>
      <c r="B950" s="97"/>
      <c r="C950" s="107"/>
      <c r="D950" s="97"/>
      <c r="P950" s="97"/>
      <c r="Q950" s="97"/>
      <c r="R950" s="97"/>
    </row>
    <row r="951">
      <c r="A951" s="107"/>
      <c r="B951" s="97"/>
      <c r="C951" s="107"/>
      <c r="D951" s="97"/>
      <c r="P951" s="97"/>
      <c r="Q951" s="97"/>
      <c r="R951" s="97"/>
    </row>
    <row r="952">
      <c r="A952" s="107"/>
      <c r="B952" s="97"/>
      <c r="C952" s="107"/>
      <c r="D952" s="97"/>
      <c r="P952" s="97"/>
      <c r="Q952" s="97"/>
      <c r="R952" s="97"/>
    </row>
    <row r="953">
      <c r="A953" s="107"/>
      <c r="B953" s="97"/>
      <c r="C953" s="107"/>
      <c r="D953" s="97"/>
      <c r="P953" s="97"/>
      <c r="Q953" s="97"/>
      <c r="R953" s="97"/>
    </row>
    <row r="954">
      <c r="A954" s="107"/>
      <c r="B954" s="97"/>
      <c r="C954" s="107"/>
      <c r="D954" s="97"/>
      <c r="P954" s="97"/>
      <c r="Q954" s="97"/>
      <c r="R954" s="97"/>
    </row>
    <row r="955">
      <c r="A955" s="107"/>
      <c r="B955" s="97"/>
      <c r="C955" s="107"/>
      <c r="D955" s="97"/>
      <c r="P955" s="97"/>
      <c r="Q955" s="97"/>
      <c r="R955" s="97"/>
    </row>
    <row r="956">
      <c r="A956" s="107"/>
      <c r="B956" s="97"/>
      <c r="C956" s="107"/>
      <c r="D956" s="97"/>
      <c r="P956" s="97"/>
      <c r="Q956" s="97"/>
      <c r="R956" s="97"/>
    </row>
    <row r="957">
      <c r="A957" s="107"/>
      <c r="B957" s="97"/>
      <c r="C957" s="107"/>
      <c r="D957" s="97"/>
      <c r="P957" s="97"/>
      <c r="Q957" s="97"/>
      <c r="R957" s="97"/>
    </row>
    <row r="958">
      <c r="A958" s="107"/>
      <c r="B958" s="97"/>
      <c r="C958" s="107"/>
      <c r="D958" s="97"/>
      <c r="P958" s="97"/>
      <c r="Q958" s="97"/>
      <c r="R958" s="97"/>
    </row>
    <row r="959">
      <c r="A959" s="107"/>
      <c r="B959" s="97"/>
      <c r="C959" s="107"/>
      <c r="D959" s="97"/>
      <c r="P959" s="97"/>
      <c r="Q959" s="97"/>
      <c r="R959" s="97"/>
    </row>
    <row r="960">
      <c r="A960" s="107"/>
      <c r="B960" s="97"/>
      <c r="C960" s="107"/>
      <c r="D960" s="97"/>
      <c r="P960" s="97"/>
      <c r="Q960" s="97"/>
      <c r="R960" s="97"/>
    </row>
    <row r="961">
      <c r="A961" s="107"/>
      <c r="B961" s="97"/>
      <c r="C961" s="107"/>
      <c r="D961" s="97"/>
      <c r="P961" s="97"/>
      <c r="Q961" s="97"/>
      <c r="R961" s="97"/>
    </row>
    <row r="962">
      <c r="A962" s="107"/>
      <c r="B962" s="97"/>
      <c r="C962" s="107"/>
      <c r="D962" s="97"/>
      <c r="P962" s="97"/>
      <c r="Q962" s="97"/>
      <c r="R962" s="97"/>
    </row>
    <row r="963">
      <c r="A963" s="107"/>
      <c r="B963" s="97"/>
      <c r="C963" s="107"/>
      <c r="D963" s="97"/>
      <c r="P963" s="97"/>
      <c r="Q963" s="97"/>
      <c r="R963" s="97"/>
    </row>
    <row r="964">
      <c r="A964" s="107"/>
      <c r="B964" s="97"/>
      <c r="C964" s="107"/>
      <c r="D964" s="97"/>
      <c r="P964" s="97"/>
      <c r="Q964" s="97"/>
      <c r="R964" s="97"/>
    </row>
    <row r="965">
      <c r="A965" s="107"/>
      <c r="B965" s="97"/>
      <c r="C965" s="107"/>
      <c r="D965" s="97"/>
      <c r="P965" s="97"/>
      <c r="Q965" s="97"/>
      <c r="R965" s="97"/>
    </row>
    <row r="966">
      <c r="A966" s="107"/>
      <c r="B966" s="97"/>
      <c r="C966" s="107"/>
      <c r="D966" s="97"/>
      <c r="P966" s="97"/>
      <c r="Q966" s="97"/>
      <c r="R966" s="97"/>
    </row>
    <row r="967">
      <c r="A967" s="107"/>
      <c r="B967" s="97"/>
      <c r="C967" s="107"/>
      <c r="D967" s="97"/>
      <c r="P967" s="97"/>
      <c r="Q967" s="97"/>
      <c r="R967" s="97"/>
    </row>
    <row r="968">
      <c r="A968" s="107"/>
      <c r="B968" s="97"/>
      <c r="C968" s="107"/>
      <c r="D968" s="97"/>
      <c r="P968" s="97"/>
      <c r="Q968" s="97"/>
      <c r="R968" s="97"/>
    </row>
    <row r="969">
      <c r="A969" s="107"/>
      <c r="B969" s="97"/>
      <c r="C969" s="107"/>
      <c r="D969" s="97"/>
      <c r="P969" s="97"/>
      <c r="Q969" s="97"/>
      <c r="R969" s="97"/>
    </row>
    <row r="970">
      <c r="A970" s="107"/>
      <c r="B970" s="97"/>
      <c r="C970" s="107"/>
      <c r="D970" s="97"/>
      <c r="P970" s="97"/>
      <c r="Q970" s="97"/>
      <c r="R970" s="97"/>
    </row>
    <row r="971">
      <c r="A971" s="107"/>
      <c r="B971" s="97"/>
      <c r="C971" s="107"/>
      <c r="D971" s="97"/>
      <c r="P971" s="97"/>
      <c r="Q971" s="97"/>
      <c r="R971" s="97"/>
    </row>
    <row r="972">
      <c r="A972" s="107"/>
      <c r="B972" s="97"/>
      <c r="C972" s="107"/>
      <c r="D972" s="97"/>
      <c r="P972" s="97"/>
      <c r="Q972" s="97"/>
      <c r="R972" s="97"/>
    </row>
    <row r="973">
      <c r="A973" s="107"/>
      <c r="B973" s="97"/>
      <c r="C973" s="107"/>
      <c r="D973" s="97"/>
      <c r="P973" s="97"/>
      <c r="Q973" s="97"/>
      <c r="R973" s="97"/>
    </row>
    <row r="974">
      <c r="A974" s="107"/>
      <c r="B974" s="97"/>
      <c r="C974" s="107"/>
      <c r="D974" s="97"/>
      <c r="P974" s="97"/>
      <c r="Q974" s="97"/>
      <c r="R974" s="97"/>
    </row>
    <row r="975">
      <c r="A975" s="107"/>
      <c r="B975" s="97"/>
      <c r="C975" s="107"/>
      <c r="D975" s="97"/>
      <c r="P975" s="97"/>
      <c r="Q975" s="97"/>
      <c r="R975" s="97"/>
    </row>
    <row r="976">
      <c r="A976" s="107"/>
      <c r="B976" s="97"/>
      <c r="C976" s="107"/>
      <c r="D976" s="97"/>
      <c r="P976" s="97"/>
      <c r="Q976" s="97"/>
      <c r="R976" s="97"/>
    </row>
    <row r="977">
      <c r="A977" s="107"/>
      <c r="B977" s="97"/>
      <c r="C977" s="107"/>
      <c r="D977" s="97"/>
      <c r="P977" s="97"/>
      <c r="Q977" s="97"/>
      <c r="R977" s="97"/>
    </row>
    <row r="978">
      <c r="A978" s="107"/>
      <c r="B978" s="97"/>
      <c r="C978" s="107"/>
      <c r="D978" s="97"/>
      <c r="P978" s="97"/>
      <c r="Q978" s="97"/>
      <c r="R978" s="97"/>
    </row>
    <row r="979">
      <c r="A979" s="107"/>
      <c r="B979" s="97"/>
      <c r="C979" s="107"/>
      <c r="D979" s="97"/>
      <c r="P979" s="97"/>
      <c r="Q979" s="97"/>
      <c r="R979" s="97"/>
    </row>
    <row r="980">
      <c r="A980" s="107"/>
      <c r="B980" s="97"/>
      <c r="C980" s="107"/>
      <c r="D980" s="97"/>
      <c r="P980" s="97"/>
      <c r="Q980" s="97"/>
      <c r="R980" s="97"/>
    </row>
    <row r="981">
      <c r="A981" s="107"/>
      <c r="B981" s="97"/>
      <c r="C981" s="107"/>
      <c r="D981" s="97"/>
      <c r="P981" s="97"/>
      <c r="Q981" s="97"/>
      <c r="R981" s="97"/>
    </row>
    <row r="982">
      <c r="A982" s="107"/>
      <c r="B982" s="97"/>
      <c r="C982" s="107"/>
      <c r="D982" s="97"/>
      <c r="P982" s="97"/>
      <c r="Q982" s="97"/>
      <c r="R982" s="97"/>
    </row>
    <row r="983">
      <c r="A983" s="107"/>
      <c r="B983" s="97"/>
      <c r="C983" s="107"/>
      <c r="D983" s="97"/>
      <c r="P983" s="97"/>
      <c r="Q983" s="97"/>
      <c r="R983" s="97"/>
    </row>
    <row r="984">
      <c r="A984" s="107"/>
      <c r="B984" s="97"/>
      <c r="C984" s="107"/>
      <c r="D984" s="97"/>
      <c r="P984" s="97"/>
      <c r="Q984" s="97"/>
      <c r="R984" s="97"/>
    </row>
    <row r="985">
      <c r="A985" s="107"/>
      <c r="B985" s="97"/>
      <c r="C985" s="107"/>
      <c r="D985" s="97"/>
      <c r="P985" s="97"/>
      <c r="Q985" s="97"/>
      <c r="R985" s="97"/>
    </row>
    <row r="986">
      <c r="A986" s="107"/>
      <c r="B986" s="97"/>
      <c r="C986" s="107"/>
      <c r="D986" s="97"/>
      <c r="P986" s="97"/>
      <c r="Q986" s="97"/>
      <c r="R986" s="97"/>
    </row>
    <row r="987">
      <c r="A987" s="107"/>
      <c r="B987" s="97"/>
      <c r="C987" s="107"/>
      <c r="D987" s="97"/>
      <c r="P987" s="97"/>
      <c r="Q987" s="97"/>
      <c r="R987" s="97"/>
    </row>
    <row r="988">
      <c r="A988" s="107"/>
      <c r="B988" s="97"/>
      <c r="C988" s="107"/>
      <c r="D988" s="97"/>
      <c r="P988" s="97"/>
      <c r="Q988" s="97"/>
      <c r="R988" s="97"/>
    </row>
    <row r="989">
      <c r="A989" s="107"/>
      <c r="B989" s="97"/>
      <c r="C989" s="107"/>
      <c r="D989" s="97"/>
      <c r="P989" s="97"/>
      <c r="Q989" s="97"/>
      <c r="R989" s="97"/>
    </row>
    <row r="990">
      <c r="A990" s="107"/>
      <c r="B990" s="97"/>
      <c r="C990" s="107"/>
      <c r="D990" s="97"/>
      <c r="P990" s="97"/>
      <c r="Q990" s="97"/>
      <c r="R990" s="97"/>
    </row>
    <row r="991">
      <c r="A991" s="107"/>
      <c r="B991" s="97"/>
      <c r="C991" s="107"/>
      <c r="D991" s="97"/>
      <c r="P991" s="97"/>
      <c r="Q991" s="97"/>
      <c r="R991" s="97"/>
    </row>
    <row r="992">
      <c r="A992" s="107"/>
      <c r="B992" s="97"/>
      <c r="C992" s="107"/>
      <c r="D992" s="97"/>
      <c r="P992" s="97"/>
      <c r="Q992" s="97"/>
      <c r="R992" s="97"/>
    </row>
    <row r="993">
      <c r="A993" s="107"/>
      <c r="B993" s="97"/>
      <c r="C993" s="107"/>
      <c r="D993" s="97"/>
      <c r="P993" s="97"/>
      <c r="Q993" s="97"/>
      <c r="R993" s="97"/>
    </row>
    <row r="994">
      <c r="A994" s="107"/>
      <c r="B994" s="97"/>
      <c r="C994" s="107"/>
      <c r="D994" s="97"/>
      <c r="P994" s="97"/>
      <c r="Q994" s="97"/>
      <c r="R994" s="97"/>
    </row>
    <row r="995">
      <c r="A995" s="107"/>
      <c r="B995" s="97"/>
      <c r="C995" s="107"/>
      <c r="D995" s="97"/>
      <c r="P995" s="97"/>
      <c r="Q995" s="97"/>
      <c r="R995" s="97"/>
    </row>
    <row r="996">
      <c r="A996" s="107"/>
      <c r="B996" s="97"/>
      <c r="C996" s="107"/>
      <c r="D996" s="97"/>
      <c r="P996" s="97"/>
      <c r="Q996" s="97"/>
      <c r="R996" s="97"/>
    </row>
    <row r="997">
      <c r="A997" s="107"/>
      <c r="B997" s="97"/>
      <c r="C997" s="107"/>
      <c r="D997" s="97"/>
      <c r="P997" s="97"/>
      <c r="Q997" s="97"/>
      <c r="R997" s="97"/>
    </row>
    <row r="998">
      <c r="A998" s="107"/>
      <c r="B998" s="97"/>
      <c r="C998" s="107"/>
      <c r="D998" s="97"/>
      <c r="P998" s="97"/>
      <c r="Q998" s="97"/>
      <c r="R998" s="97"/>
    </row>
    <row r="999">
      <c r="A999" s="107"/>
      <c r="B999" s="97"/>
      <c r="C999" s="107"/>
      <c r="D999" s="97"/>
      <c r="P999" s="97"/>
      <c r="Q999" s="97"/>
      <c r="R999" s="97"/>
    </row>
    <row r="1000">
      <c r="A1000" s="107"/>
      <c r="B1000" s="97"/>
      <c r="C1000" s="107"/>
      <c r="D1000" s="97"/>
      <c r="P1000" s="97"/>
      <c r="Q1000" s="97"/>
      <c r="R1000" s="97"/>
    </row>
    <row r="1001">
      <c r="A1001" s="107"/>
      <c r="B1001" s="97"/>
      <c r="C1001" s="107"/>
      <c r="D1001" s="97"/>
      <c r="P1001" s="97"/>
      <c r="Q1001" s="97"/>
      <c r="R1001" s="97"/>
    </row>
    <row r="1002">
      <c r="A1002" s="107"/>
      <c r="B1002" s="97"/>
      <c r="C1002" s="107"/>
      <c r="D1002" s="97"/>
      <c r="P1002" s="97"/>
      <c r="Q1002" s="97"/>
      <c r="R1002" s="97"/>
    </row>
    <row r="1003">
      <c r="A1003" s="107"/>
      <c r="B1003" s="97"/>
      <c r="C1003" s="107"/>
      <c r="D1003" s="97"/>
      <c r="P1003" s="97"/>
      <c r="Q1003" s="97"/>
      <c r="R1003" s="97"/>
    </row>
    <row r="1004">
      <c r="A1004" s="107"/>
      <c r="B1004" s="97"/>
      <c r="C1004" s="107"/>
      <c r="D1004" s="97"/>
      <c r="P1004" s="97"/>
      <c r="Q1004" s="97"/>
      <c r="R1004" s="97"/>
    </row>
    <row r="1005">
      <c r="A1005" s="107"/>
      <c r="B1005" s="97"/>
      <c r="C1005" s="107"/>
      <c r="D1005" s="97"/>
      <c r="P1005" s="97"/>
      <c r="Q1005" s="97"/>
      <c r="R1005" s="97"/>
    </row>
    <row r="1006">
      <c r="A1006" s="107"/>
      <c r="B1006" s="97"/>
      <c r="C1006" s="107"/>
      <c r="D1006" s="97"/>
      <c r="P1006" s="97"/>
      <c r="Q1006" s="97"/>
      <c r="R1006" s="97"/>
    </row>
    <row r="1007">
      <c r="A1007" s="107"/>
      <c r="B1007" s="97"/>
      <c r="C1007" s="107"/>
      <c r="D1007" s="97"/>
      <c r="P1007" s="97"/>
      <c r="Q1007" s="97"/>
      <c r="R1007" s="97"/>
    </row>
    <row r="1008">
      <c r="A1008" s="107"/>
      <c r="B1008" s="97"/>
      <c r="C1008" s="107"/>
      <c r="D1008" s="97"/>
      <c r="P1008" s="97"/>
      <c r="Q1008" s="97"/>
      <c r="R1008" s="97"/>
    </row>
    <row r="1009">
      <c r="A1009" s="107"/>
      <c r="B1009" s="97"/>
      <c r="C1009" s="107"/>
      <c r="D1009" s="97"/>
      <c r="P1009" s="97"/>
      <c r="Q1009" s="97"/>
      <c r="R1009" s="97"/>
    </row>
    <row r="1010">
      <c r="A1010" s="107"/>
      <c r="B1010" s="97"/>
      <c r="C1010" s="107"/>
      <c r="D1010" s="97"/>
      <c r="P1010" s="97"/>
      <c r="Q1010" s="97"/>
      <c r="R1010" s="97"/>
    </row>
    <row r="1011">
      <c r="A1011" s="107"/>
      <c r="B1011" s="97"/>
      <c r="C1011" s="107"/>
      <c r="D1011" s="97"/>
      <c r="P1011" s="97"/>
      <c r="Q1011" s="97"/>
      <c r="R1011" s="97"/>
    </row>
    <row r="1012">
      <c r="A1012" s="107"/>
      <c r="B1012" s="97"/>
      <c r="C1012" s="107"/>
      <c r="D1012" s="97"/>
      <c r="P1012" s="97"/>
      <c r="Q1012" s="97"/>
      <c r="R1012" s="97"/>
    </row>
    <row r="1013">
      <c r="A1013" s="107"/>
      <c r="B1013" s="97"/>
      <c r="C1013" s="107"/>
      <c r="D1013" s="97"/>
      <c r="P1013" s="97"/>
      <c r="Q1013" s="97"/>
      <c r="R1013" s="97"/>
    </row>
    <row r="1014">
      <c r="A1014" s="107"/>
      <c r="B1014" s="97"/>
      <c r="C1014" s="107"/>
      <c r="D1014" s="97"/>
      <c r="P1014" s="97"/>
      <c r="Q1014" s="97"/>
      <c r="R1014" s="97"/>
    </row>
    <row r="1015">
      <c r="A1015" s="107"/>
      <c r="B1015" s="97"/>
      <c r="C1015" s="107"/>
      <c r="D1015" s="97"/>
      <c r="P1015" s="97"/>
      <c r="Q1015" s="97"/>
      <c r="R1015" s="97"/>
    </row>
    <row r="1016">
      <c r="A1016" s="107"/>
      <c r="B1016" s="97"/>
      <c r="C1016" s="107"/>
      <c r="D1016" s="97"/>
      <c r="P1016" s="97"/>
      <c r="Q1016" s="97"/>
      <c r="R1016" s="97"/>
    </row>
    <row r="1017">
      <c r="A1017" s="107"/>
      <c r="B1017" s="97"/>
      <c r="C1017" s="107"/>
      <c r="D1017" s="97"/>
      <c r="P1017" s="97"/>
      <c r="Q1017" s="97"/>
      <c r="R1017" s="97"/>
    </row>
    <row r="1018">
      <c r="A1018" s="107"/>
      <c r="B1018" s="97"/>
      <c r="C1018" s="107"/>
      <c r="D1018" s="97"/>
      <c r="P1018" s="97"/>
      <c r="Q1018" s="97"/>
      <c r="R1018" s="97"/>
    </row>
    <row r="1019">
      <c r="A1019" s="107"/>
      <c r="B1019" s="97"/>
      <c r="C1019" s="107"/>
      <c r="D1019" s="97"/>
      <c r="P1019" s="97"/>
      <c r="Q1019" s="97"/>
      <c r="R1019" s="97"/>
    </row>
    <row r="1020">
      <c r="A1020" s="107"/>
      <c r="B1020" s="97"/>
      <c r="C1020" s="107"/>
      <c r="D1020" s="97"/>
      <c r="P1020" s="97"/>
      <c r="Q1020" s="97"/>
      <c r="R1020" s="97"/>
    </row>
    <row r="1021">
      <c r="A1021" s="107"/>
      <c r="B1021" s="97"/>
      <c r="C1021" s="107"/>
      <c r="D1021" s="97"/>
      <c r="P1021" s="97"/>
      <c r="Q1021" s="97"/>
      <c r="R1021" s="97"/>
    </row>
    <row r="1022">
      <c r="A1022" s="107"/>
      <c r="B1022" s="97"/>
      <c r="C1022" s="107"/>
      <c r="D1022" s="97"/>
      <c r="P1022" s="97"/>
      <c r="Q1022" s="97"/>
      <c r="R1022" s="97"/>
    </row>
    <row r="1023">
      <c r="A1023" s="107"/>
      <c r="B1023" s="97"/>
      <c r="C1023" s="107"/>
      <c r="D1023" s="97"/>
      <c r="P1023" s="97"/>
      <c r="Q1023" s="97"/>
      <c r="R1023" s="97"/>
    </row>
    <row r="1024">
      <c r="A1024" s="107"/>
      <c r="B1024" s="97"/>
      <c r="C1024" s="107"/>
      <c r="D1024" s="97"/>
      <c r="P1024" s="97"/>
      <c r="Q1024" s="97"/>
      <c r="R1024" s="97"/>
    </row>
    <row r="1025">
      <c r="A1025" s="107"/>
      <c r="B1025" s="97"/>
      <c r="C1025" s="107"/>
      <c r="D1025" s="97"/>
      <c r="P1025" s="97"/>
      <c r="Q1025" s="97"/>
      <c r="R1025" s="97"/>
    </row>
    <row r="1026">
      <c r="A1026" s="107"/>
      <c r="B1026" s="97"/>
      <c r="C1026" s="107"/>
      <c r="D1026" s="97"/>
      <c r="P1026" s="97"/>
      <c r="Q1026" s="97"/>
      <c r="R1026" s="97"/>
    </row>
    <row r="1027">
      <c r="A1027" s="107"/>
      <c r="B1027" s="97"/>
      <c r="C1027" s="107"/>
      <c r="D1027" s="97"/>
      <c r="P1027" s="97"/>
      <c r="Q1027" s="97"/>
      <c r="R1027" s="97"/>
    </row>
    <row r="1028">
      <c r="A1028" s="107"/>
      <c r="B1028" s="97"/>
      <c r="C1028" s="107"/>
      <c r="D1028" s="97"/>
      <c r="P1028" s="97"/>
      <c r="Q1028" s="97"/>
      <c r="R1028" s="97"/>
    </row>
  </sheetData>
  <dataValidations>
    <dataValidation type="list" allowBlank="1" showErrorMessage="1" sqref="K2:K11 K13:K23 K25:K26 K29:K30">
      <formula1>"VA,FHA,Non-Veteran VA,Maybe Non-Veteran VA"</formula1>
    </dataValidation>
    <dataValidation type="list" allowBlank="1" showErrorMessage="1" sqref="L2:O30">
      <formula1>"Yes,No"</formula1>
    </dataValidation>
    <dataValidation type="list" allowBlank="1" showErrorMessage="1" sqref="E2:E30">
      <formula1>"Sold,Active,Pending,Under Contract,Withdrawn,Cancelled,Expired"</formula1>
    </dataValidation>
  </dataValidations>
  <hyperlinks>
    <hyperlink r:id="rId1" ref="S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s>
  <drawing r:id="rId3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25"/>
    <col customWidth="1" min="3" max="3" width="13.38"/>
    <col customWidth="1" min="5" max="5" width="29.38"/>
    <col customWidth="1" min="7" max="7" width="15.13"/>
    <col customWidth="1" min="13" max="13" width="6.63"/>
    <col customWidth="1" min="14" max="14" width="6.0"/>
    <col customWidth="1" min="15" max="15" width="8.38"/>
  </cols>
  <sheetData>
    <row r="1">
      <c r="A1" s="212" t="s">
        <v>14132</v>
      </c>
      <c r="B1" s="63" t="s">
        <v>3277</v>
      </c>
      <c r="C1" s="63" t="s">
        <v>3278</v>
      </c>
      <c r="D1" s="64" t="s">
        <v>3279</v>
      </c>
      <c r="E1" s="64" t="s">
        <v>3280</v>
      </c>
      <c r="F1" s="65" t="s">
        <v>3296</v>
      </c>
      <c r="G1" s="65" t="s">
        <v>3281</v>
      </c>
      <c r="H1" s="66" t="s">
        <v>3282</v>
      </c>
      <c r="I1" s="66" t="s">
        <v>6453</v>
      </c>
      <c r="J1" s="66" t="s">
        <v>3284</v>
      </c>
      <c r="K1" s="66" t="s">
        <v>6454</v>
      </c>
      <c r="L1" s="66" t="s">
        <v>3286</v>
      </c>
      <c r="M1" s="74" t="s">
        <v>6456</v>
      </c>
      <c r="N1" s="74" t="s">
        <v>3293</v>
      </c>
      <c r="O1" s="74" t="s">
        <v>3294</v>
      </c>
      <c r="P1" s="75" t="s">
        <v>14025</v>
      </c>
      <c r="Q1" s="64" t="s">
        <v>6458</v>
      </c>
    </row>
    <row r="2">
      <c r="A2" s="8" t="s">
        <v>12192</v>
      </c>
      <c r="B2" s="6">
        <v>45491.0</v>
      </c>
      <c r="C2" s="8" t="s">
        <v>10695</v>
      </c>
      <c r="D2" s="12" t="s">
        <v>14133</v>
      </c>
      <c r="E2" s="8" t="s">
        <v>10697</v>
      </c>
      <c r="F2" s="89" t="s">
        <v>3307</v>
      </c>
      <c r="G2" s="8" t="s">
        <v>3306</v>
      </c>
      <c r="H2" s="111">
        <v>0.0282</v>
      </c>
      <c r="I2" s="87">
        <v>1081.0</v>
      </c>
      <c r="J2" s="87">
        <v>325000.0</v>
      </c>
      <c r="K2" s="87">
        <v>234094.0</v>
      </c>
      <c r="L2" s="112">
        <f t="shared" ref="L2:L22" si="1">J2-K2</f>
        <v>90906</v>
      </c>
      <c r="M2" s="89">
        <v>3.0</v>
      </c>
      <c r="N2" s="89">
        <v>1.0</v>
      </c>
      <c r="O2" s="113">
        <v>1082.0</v>
      </c>
      <c r="P2" s="8"/>
      <c r="Q2" s="93" t="s">
        <v>14134</v>
      </c>
      <c r="R2" s="8"/>
    </row>
    <row r="3">
      <c r="A3" s="8" t="s">
        <v>12192</v>
      </c>
      <c r="B3" s="6">
        <v>45491.0</v>
      </c>
      <c r="C3" s="8" t="s">
        <v>14135</v>
      </c>
      <c r="D3" s="12" t="s">
        <v>14136</v>
      </c>
      <c r="E3" s="8" t="s">
        <v>10689</v>
      </c>
      <c r="F3" s="89" t="s">
        <v>3307</v>
      </c>
      <c r="G3" s="8" t="s">
        <v>3306</v>
      </c>
      <c r="H3" s="111">
        <v>0.032</v>
      </c>
      <c r="I3" s="87">
        <v>985.0</v>
      </c>
      <c r="J3" s="87">
        <v>334500.0</v>
      </c>
      <c r="K3" s="87">
        <v>206282.0</v>
      </c>
      <c r="L3" s="112">
        <f t="shared" si="1"/>
        <v>128218</v>
      </c>
      <c r="M3" s="89">
        <v>3.0</v>
      </c>
      <c r="N3" s="89">
        <v>1.0</v>
      </c>
      <c r="O3" s="113">
        <v>972.0</v>
      </c>
      <c r="P3" s="8"/>
      <c r="Q3" s="93" t="s">
        <v>14137</v>
      </c>
      <c r="R3" s="8"/>
    </row>
    <row r="4">
      <c r="A4" s="8"/>
      <c r="B4" s="6">
        <v>45491.0</v>
      </c>
      <c r="C4" s="8" t="s">
        <v>9685</v>
      </c>
      <c r="D4" s="12" t="s">
        <v>9686</v>
      </c>
      <c r="E4" s="8" t="s">
        <v>9687</v>
      </c>
      <c r="F4" s="89" t="s">
        <v>3307</v>
      </c>
      <c r="G4" s="8" t="s">
        <v>3306</v>
      </c>
      <c r="H4" s="111">
        <v>0.0405</v>
      </c>
      <c r="I4" s="87">
        <v>942.0</v>
      </c>
      <c r="J4" s="87">
        <v>350000.0</v>
      </c>
      <c r="K4" s="87">
        <v>133206.0</v>
      </c>
      <c r="L4" s="121">
        <f t="shared" si="1"/>
        <v>216794</v>
      </c>
      <c r="M4" s="89">
        <v>3.0</v>
      </c>
      <c r="N4" s="89">
        <v>2.0</v>
      </c>
      <c r="O4" s="113">
        <v>1388.0</v>
      </c>
      <c r="P4" s="8"/>
      <c r="Q4" s="93" t="s">
        <v>9688</v>
      </c>
      <c r="R4" s="8"/>
    </row>
    <row r="5">
      <c r="A5" s="8"/>
      <c r="B5" s="6">
        <v>45491.0</v>
      </c>
      <c r="C5" s="8" t="s">
        <v>9689</v>
      </c>
      <c r="D5" s="12" t="s">
        <v>9690</v>
      </c>
      <c r="E5" s="8" t="s">
        <v>9691</v>
      </c>
      <c r="F5" s="89" t="s">
        <v>3307</v>
      </c>
      <c r="G5" s="8" t="s">
        <v>3851</v>
      </c>
      <c r="H5" s="111">
        <v>0.0283</v>
      </c>
      <c r="I5" s="87">
        <v>1271.0</v>
      </c>
      <c r="J5" s="87">
        <v>369900.0</v>
      </c>
      <c r="K5" s="87">
        <v>263691.0</v>
      </c>
      <c r="L5" s="112">
        <f t="shared" si="1"/>
        <v>106209</v>
      </c>
      <c r="M5" s="89">
        <v>3.0</v>
      </c>
      <c r="N5" s="89">
        <v>3.0</v>
      </c>
      <c r="O5" s="113">
        <v>1478.0</v>
      </c>
      <c r="P5" s="8" t="s">
        <v>9692</v>
      </c>
      <c r="Q5" s="93" t="s">
        <v>9693</v>
      </c>
      <c r="R5" s="8"/>
    </row>
    <row r="6">
      <c r="A6" s="8" t="s">
        <v>14138</v>
      </c>
      <c r="B6" s="6">
        <v>45491.0</v>
      </c>
      <c r="C6" s="8" t="s">
        <v>14139</v>
      </c>
      <c r="D6" s="12" t="s">
        <v>14140</v>
      </c>
      <c r="E6" s="8" t="s">
        <v>5657</v>
      </c>
      <c r="F6" s="89" t="s">
        <v>3307</v>
      </c>
      <c r="G6" s="8" t="s">
        <v>3306</v>
      </c>
      <c r="H6" s="111">
        <v>0.0256</v>
      </c>
      <c r="I6" s="87">
        <v>810.0</v>
      </c>
      <c r="J6" s="87">
        <v>380000.0</v>
      </c>
      <c r="K6" s="87">
        <v>165871.0</v>
      </c>
      <c r="L6" s="121">
        <f t="shared" si="1"/>
        <v>214129</v>
      </c>
      <c r="M6" s="89">
        <v>4.0</v>
      </c>
      <c r="N6" s="89">
        <v>3.0</v>
      </c>
      <c r="O6" s="113">
        <v>1655.0</v>
      </c>
      <c r="P6" s="8"/>
      <c r="Q6" s="93" t="s">
        <v>14141</v>
      </c>
      <c r="R6" s="8"/>
    </row>
    <row r="7">
      <c r="A7" s="8" t="s">
        <v>14138</v>
      </c>
      <c r="B7" s="6">
        <v>45491.0</v>
      </c>
      <c r="C7" s="8" t="s">
        <v>5177</v>
      </c>
      <c r="D7" s="12" t="s">
        <v>14142</v>
      </c>
      <c r="E7" s="8" t="s">
        <v>5179</v>
      </c>
      <c r="F7" s="89" t="s">
        <v>3307</v>
      </c>
      <c r="G7" s="8" t="s">
        <v>3306</v>
      </c>
      <c r="H7" s="111">
        <v>0.0388</v>
      </c>
      <c r="I7" s="87">
        <v>856.0</v>
      </c>
      <c r="J7" s="87">
        <v>385000.0</v>
      </c>
      <c r="K7" s="87">
        <v>125678.0</v>
      </c>
      <c r="L7" s="121">
        <f t="shared" si="1"/>
        <v>259322</v>
      </c>
      <c r="M7" s="89">
        <v>4.0</v>
      </c>
      <c r="N7" s="89">
        <v>2.0</v>
      </c>
      <c r="O7" s="113">
        <v>1881.0</v>
      </c>
      <c r="P7" s="8"/>
      <c r="Q7" s="93" t="s">
        <v>14143</v>
      </c>
      <c r="R7" s="8"/>
    </row>
    <row r="8">
      <c r="A8" s="8"/>
      <c r="B8" s="6">
        <v>45491.0</v>
      </c>
      <c r="C8" s="8" t="s">
        <v>9694</v>
      </c>
      <c r="D8" s="12" t="s">
        <v>9695</v>
      </c>
      <c r="E8" s="8" t="s">
        <v>9696</v>
      </c>
      <c r="F8" s="89" t="s">
        <v>3307</v>
      </c>
      <c r="G8" s="8" t="s">
        <v>3306</v>
      </c>
      <c r="H8" s="111">
        <v>0.0337</v>
      </c>
      <c r="I8" s="87">
        <v>1495.0</v>
      </c>
      <c r="J8" s="87">
        <v>399999.0</v>
      </c>
      <c r="K8" s="87">
        <v>278027.0</v>
      </c>
      <c r="L8" s="112">
        <f t="shared" si="1"/>
        <v>121972</v>
      </c>
      <c r="M8" s="89">
        <v>3.0</v>
      </c>
      <c r="N8" s="89">
        <v>3.0</v>
      </c>
      <c r="O8" s="113">
        <v>1446.0</v>
      </c>
      <c r="P8" s="8" t="s">
        <v>4468</v>
      </c>
      <c r="Q8" s="93" t="s">
        <v>9697</v>
      </c>
      <c r="R8" s="8"/>
    </row>
    <row r="9">
      <c r="A9" s="8"/>
      <c r="B9" s="6">
        <v>45491.0</v>
      </c>
      <c r="C9" s="8" t="s">
        <v>9698</v>
      </c>
      <c r="D9" s="12" t="s">
        <v>9699</v>
      </c>
      <c r="E9" s="8" t="s">
        <v>9700</v>
      </c>
      <c r="F9" s="89" t="s">
        <v>3307</v>
      </c>
      <c r="G9" s="8" t="s">
        <v>3851</v>
      </c>
      <c r="H9" s="111">
        <v>0.0421</v>
      </c>
      <c r="I9" s="87">
        <v>729.0</v>
      </c>
      <c r="J9" s="87">
        <v>400000.0</v>
      </c>
      <c r="K9" s="87">
        <v>106864.0</v>
      </c>
      <c r="L9" s="121">
        <f t="shared" si="1"/>
        <v>293136</v>
      </c>
      <c r="M9" s="89">
        <v>5.0</v>
      </c>
      <c r="N9" s="89">
        <v>3.0</v>
      </c>
      <c r="O9" s="113">
        <v>2321.0</v>
      </c>
      <c r="P9" s="8"/>
      <c r="Q9" s="93" t="s">
        <v>9701</v>
      </c>
      <c r="R9" s="8"/>
    </row>
    <row r="10">
      <c r="A10" s="8"/>
      <c r="B10" s="6">
        <v>45491.0</v>
      </c>
      <c r="C10" s="8" t="s">
        <v>9702</v>
      </c>
      <c r="D10" s="12" t="s">
        <v>9703</v>
      </c>
      <c r="E10" s="8" t="s">
        <v>9704</v>
      </c>
      <c r="F10" s="89" t="s">
        <v>3307</v>
      </c>
      <c r="G10" s="8" t="s">
        <v>3851</v>
      </c>
      <c r="H10" s="111">
        <v>0.037</v>
      </c>
      <c r="I10" s="87">
        <v>1279.0</v>
      </c>
      <c r="J10" s="87">
        <v>400000.0</v>
      </c>
      <c r="K10" s="87">
        <v>43001.0</v>
      </c>
      <c r="L10" s="121">
        <f t="shared" si="1"/>
        <v>356999</v>
      </c>
      <c r="M10" s="89">
        <v>3.0</v>
      </c>
      <c r="N10" s="89">
        <v>3.0</v>
      </c>
      <c r="O10" s="113">
        <v>1564.0</v>
      </c>
      <c r="P10" s="8"/>
      <c r="Q10" s="93" t="s">
        <v>9705</v>
      </c>
      <c r="R10" s="8"/>
    </row>
    <row r="11">
      <c r="A11" s="8" t="s">
        <v>12192</v>
      </c>
      <c r="B11" s="6">
        <v>45490.0</v>
      </c>
      <c r="C11" s="8" t="s">
        <v>10966</v>
      </c>
      <c r="D11" s="12" t="s">
        <v>14144</v>
      </c>
      <c r="E11" s="8" t="s">
        <v>11128</v>
      </c>
      <c r="F11" s="89" t="s">
        <v>3307</v>
      </c>
      <c r="G11" s="8" t="s">
        <v>3851</v>
      </c>
      <c r="H11" s="111">
        <v>0.0394</v>
      </c>
      <c r="I11" s="87">
        <v>1161.0</v>
      </c>
      <c r="J11" s="87">
        <v>339900.0</v>
      </c>
      <c r="K11" s="87">
        <v>190565.0</v>
      </c>
      <c r="L11" s="112">
        <f t="shared" si="1"/>
        <v>149335</v>
      </c>
      <c r="M11" s="89">
        <v>4.0</v>
      </c>
      <c r="N11" s="89">
        <v>2.0</v>
      </c>
      <c r="O11" s="113">
        <v>1900.0</v>
      </c>
      <c r="P11" s="8"/>
      <c r="Q11" s="93" t="s">
        <v>14145</v>
      </c>
      <c r="R11" s="8"/>
    </row>
    <row r="12">
      <c r="A12" s="8"/>
      <c r="B12" s="6">
        <v>45490.0</v>
      </c>
      <c r="C12" s="8" t="s">
        <v>5295</v>
      </c>
      <c r="D12" s="12" t="s">
        <v>9706</v>
      </c>
      <c r="E12" s="8" t="s">
        <v>9707</v>
      </c>
      <c r="F12" s="89" t="s">
        <v>3307</v>
      </c>
      <c r="G12" s="8" t="s">
        <v>3306</v>
      </c>
      <c r="H12" s="111">
        <v>0.0243</v>
      </c>
      <c r="I12" s="87">
        <v>1168.0</v>
      </c>
      <c r="J12" s="87">
        <v>340000.0</v>
      </c>
      <c r="K12" s="87">
        <v>245846.0</v>
      </c>
      <c r="L12" s="112">
        <f t="shared" si="1"/>
        <v>94154</v>
      </c>
      <c r="M12" s="89">
        <v>3.0</v>
      </c>
      <c r="N12" s="89">
        <v>1.0</v>
      </c>
      <c r="O12" s="113">
        <v>1096.0</v>
      </c>
      <c r="P12" s="8"/>
      <c r="Q12" s="93" t="s">
        <v>9709</v>
      </c>
      <c r="R12" s="8"/>
    </row>
    <row r="13">
      <c r="A13" s="8"/>
      <c r="B13" s="6">
        <v>45490.0</v>
      </c>
      <c r="C13" s="8" t="s">
        <v>6018</v>
      </c>
      <c r="D13" s="12" t="s">
        <v>14146</v>
      </c>
      <c r="E13" s="8" t="s">
        <v>9676</v>
      </c>
      <c r="F13" s="89" t="s">
        <v>3307</v>
      </c>
      <c r="G13" s="8" t="s">
        <v>3306</v>
      </c>
      <c r="H13" s="111">
        <v>0.0364</v>
      </c>
      <c r="I13" s="87">
        <v>733.0</v>
      </c>
      <c r="J13" s="87">
        <v>345000.0</v>
      </c>
      <c r="K13" s="87">
        <v>102239.0</v>
      </c>
      <c r="L13" s="121">
        <f t="shared" si="1"/>
        <v>242761</v>
      </c>
      <c r="M13" s="89">
        <v>2.0</v>
      </c>
      <c r="N13" s="89">
        <v>3.0</v>
      </c>
      <c r="O13" s="113">
        <v>1504.0</v>
      </c>
      <c r="P13" s="8" t="s">
        <v>14147</v>
      </c>
      <c r="Q13" s="93" t="s">
        <v>14148</v>
      </c>
      <c r="R13" s="8"/>
    </row>
    <row r="14">
      <c r="A14" s="8"/>
      <c r="B14" s="6">
        <v>45490.0</v>
      </c>
      <c r="C14" s="8" t="s">
        <v>9710</v>
      </c>
      <c r="D14" s="12" t="s">
        <v>9711</v>
      </c>
      <c r="E14" s="8" t="s">
        <v>9712</v>
      </c>
      <c r="F14" s="89" t="s">
        <v>3307</v>
      </c>
      <c r="G14" s="8" t="s">
        <v>3306</v>
      </c>
      <c r="H14" s="111">
        <v>0.0271</v>
      </c>
      <c r="I14" s="87">
        <v>1617.0</v>
      </c>
      <c r="J14" s="87">
        <v>395000.0</v>
      </c>
      <c r="K14" s="87">
        <v>335271.0</v>
      </c>
      <c r="L14" s="112">
        <f t="shared" si="1"/>
        <v>59729</v>
      </c>
      <c r="M14" s="89">
        <v>4.0</v>
      </c>
      <c r="N14" s="89">
        <v>2.0</v>
      </c>
      <c r="O14" s="113">
        <v>1605.0</v>
      </c>
      <c r="P14" s="8"/>
      <c r="Q14" s="93" t="s">
        <v>9714</v>
      </c>
      <c r="R14" s="8"/>
    </row>
    <row r="15">
      <c r="A15" s="8"/>
      <c r="B15" s="6">
        <v>45490.0</v>
      </c>
      <c r="C15" s="8" t="s">
        <v>6390</v>
      </c>
      <c r="D15" s="12" t="s">
        <v>9715</v>
      </c>
      <c r="E15" s="8" t="s">
        <v>9716</v>
      </c>
      <c r="F15" s="89" t="s">
        <v>3307</v>
      </c>
      <c r="G15" s="8" t="s">
        <v>3851</v>
      </c>
      <c r="H15" s="111">
        <v>0.0366</v>
      </c>
      <c r="I15" s="87">
        <v>882.0</v>
      </c>
      <c r="J15" s="87">
        <v>399900.0</v>
      </c>
      <c r="K15" s="87">
        <v>134335.0</v>
      </c>
      <c r="L15" s="121">
        <f t="shared" si="1"/>
        <v>265565</v>
      </c>
      <c r="M15" s="89">
        <v>4.0</v>
      </c>
      <c r="N15" s="89">
        <v>2.0</v>
      </c>
      <c r="O15" s="113">
        <v>1661.0</v>
      </c>
      <c r="P15" s="8"/>
      <c r="Q15" s="93" t="s">
        <v>9717</v>
      </c>
      <c r="R15" s="8"/>
    </row>
    <row r="16">
      <c r="A16" s="8" t="s">
        <v>12192</v>
      </c>
      <c r="B16" s="6">
        <v>45490.0</v>
      </c>
      <c r="C16" s="8" t="s">
        <v>9718</v>
      </c>
      <c r="D16" s="12" t="s">
        <v>9719</v>
      </c>
      <c r="E16" s="8" t="s">
        <v>9720</v>
      </c>
      <c r="F16" s="89" t="s">
        <v>3307</v>
      </c>
      <c r="G16" s="8" t="s">
        <v>3306</v>
      </c>
      <c r="H16" s="111">
        <v>0.0282</v>
      </c>
      <c r="I16" s="87">
        <v>1398.0</v>
      </c>
      <c r="J16" s="87">
        <v>400000.0</v>
      </c>
      <c r="K16" s="87">
        <v>294828.0</v>
      </c>
      <c r="L16" s="112">
        <f t="shared" si="1"/>
        <v>105172</v>
      </c>
      <c r="M16" s="89">
        <v>4.0</v>
      </c>
      <c r="N16" s="89">
        <v>3.0</v>
      </c>
      <c r="O16" s="113">
        <v>2066.0</v>
      </c>
      <c r="P16" s="8"/>
      <c r="Q16" s="93" t="s">
        <v>9721</v>
      </c>
      <c r="R16" s="8"/>
    </row>
    <row r="17">
      <c r="A17" s="8"/>
      <c r="B17" s="6">
        <v>45490.0</v>
      </c>
      <c r="C17" s="8" t="s">
        <v>9722</v>
      </c>
      <c r="D17" s="12" t="s">
        <v>9723</v>
      </c>
      <c r="E17" s="8" t="s">
        <v>9724</v>
      </c>
      <c r="F17" s="89" t="s">
        <v>3307</v>
      </c>
      <c r="G17" s="8" t="s">
        <v>3306</v>
      </c>
      <c r="H17" s="111">
        <v>0.0264</v>
      </c>
      <c r="I17" s="87">
        <v>1525.0</v>
      </c>
      <c r="J17" s="87">
        <v>412000.0</v>
      </c>
      <c r="K17" s="87">
        <v>313100.0</v>
      </c>
      <c r="L17" s="112">
        <f t="shared" si="1"/>
        <v>98900</v>
      </c>
      <c r="M17" s="89">
        <v>3.0</v>
      </c>
      <c r="N17" s="89">
        <v>4.0</v>
      </c>
      <c r="O17" s="113">
        <v>2237.0</v>
      </c>
      <c r="P17" s="8" t="s">
        <v>9726</v>
      </c>
      <c r="Q17" s="93" t="s">
        <v>9727</v>
      </c>
      <c r="R17" s="8"/>
    </row>
    <row r="18">
      <c r="A18" s="8"/>
      <c r="B18" s="6">
        <v>45490.0</v>
      </c>
      <c r="C18" s="8" t="s">
        <v>9343</v>
      </c>
      <c r="D18" s="12" t="s">
        <v>9728</v>
      </c>
      <c r="E18" s="8" t="s">
        <v>9729</v>
      </c>
      <c r="F18" s="89" t="s">
        <v>3307</v>
      </c>
      <c r="G18" s="8" t="s">
        <v>3306</v>
      </c>
      <c r="H18" s="111">
        <v>0.0277</v>
      </c>
      <c r="I18" s="87">
        <v>1598.0</v>
      </c>
      <c r="J18" s="87">
        <v>420000.0</v>
      </c>
      <c r="K18" s="87">
        <v>294047.0</v>
      </c>
      <c r="L18" s="112">
        <f t="shared" si="1"/>
        <v>125953</v>
      </c>
      <c r="M18" s="89">
        <v>2.0</v>
      </c>
      <c r="N18" s="89">
        <v>2.0</v>
      </c>
      <c r="O18" s="113">
        <v>1428.0</v>
      </c>
      <c r="P18" s="8"/>
      <c r="Q18" s="93" t="s">
        <v>9731</v>
      </c>
      <c r="R18" s="8"/>
    </row>
    <row r="19">
      <c r="A19" s="8" t="s">
        <v>12192</v>
      </c>
      <c r="B19" s="6">
        <v>45490.0</v>
      </c>
      <c r="C19" s="8" t="s">
        <v>6417</v>
      </c>
      <c r="D19" s="12" t="s">
        <v>14149</v>
      </c>
      <c r="E19" s="8" t="s">
        <v>11398</v>
      </c>
      <c r="F19" s="89" t="s">
        <v>6108</v>
      </c>
      <c r="G19" s="8" t="s">
        <v>3306</v>
      </c>
      <c r="H19" s="111">
        <v>0.0473</v>
      </c>
      <c r="I19" s="87">
        <v>1780.0</v>
      </c>
      <c r="J19" s="87">
        <v>354900.0</v>
      </c>
      <c r="K19" s="87">
        <v>350024.0</v>
      </c>
      <c r="L19" s="112">
        <f t="shared" si="1"/>
        <v>4876</v>
      </c>
      <c r="M19" s="89">
        <v>3.0</v>
      </c>
      <c r="N19" s="89">
        <v>1.0</v>
      </c>
      <c r="O19" s="113">
        <v>1038.0</v>
      </c>
      <c r="P19" s="8"/>
      <c r="Q19" s="93" t="s">
        <v>14150</v>
      </c>
      <c r="R19" s="8" t="s">
        <v>14151</v>
      </c>
    </row>
    <row r="20">
      <c r="A20" s="8"/>
      <c r="B20" s="6">
        <v>45481.0</v>
      </c>
      <c r="C20" s="8" t="s">
        <v>7461</v>
      </c>
      <c r="D20" s="12" t="s">
        <v>9732</v>
      </c>
      <c r="E20" s="8" t="s">
        <v>9733</v>
      </c>
      <c r="F20" s="89" t="s">
        <v>6108</v>
      </c>
      <c r="G20" s="8" t="s">
        <v>3306</v>
      </c>
      <c r="H20" s="111">
        <v>0.0382</v>
      </c>
      <c r="I20" s="87">
        <v>1146.0</v>
      </c>
      <c r="J20" s="87">
        <v>485000.0</v>
      </c>
      <c r="K20" s="87">
        <v>172218.0</v>
      </c>
      <c r="L20" s="121">
        <f t="shared" si="1"/>
        <v>312782</v>
      </c>
      <c r="M20" s="89">
        <v>4.0</v>
      </c>
      <c r="N20" s="89">
        <v>3.0</v>
      </c>
      <c r="O20" s="113">
        <v>2970.0</v>
      </c>
      <c r="P20" s="8" t="s">
        <v>4766</v>
      </c>
      <c r="Q20" s="107"/>
    </row>
    <row r="21">
      <c r="A21" s="8"/>
      <c r="B21" s="6">
        <v>45481.0</v>
      </c>
      <c r="C21" s="8" t="s">
        <v>9734</v>
      </c>
      <c r="D21" s="12" t="s">
        <v>9735</v>
      </c>
      <c r="E21" s="8" t="s">
        <v>9736</v>
      </c>
      <c r="F21" s="89" t="s">
        <v>3307</v>
      </c>
      <c r="G21" s="8" t="s">
        <v>3306</v>
      </c>
      <c r="H21" s="111">
        <v>0.0281</v>
      </c>
      <c r="I21" s="87">
        <v>2128.0</v>
      </c>
      <c r="J21" s="87">
        <v>554900.0</v>
      </c>
      <c r="K21" s="87">
        <v>264911.0</v>
      </c>
      <c r="L21" s="121">
        <f t="shared" si="1"/>
        <v>289989</v>
      </c>
      <c r="M21" s="89">
        <v>4.0</v>
      </c>
      <c r="N21" s="89">
        <v>4.0</v>
      </c>
      <c r="O21" s="113">
        <v>2660.0</v>
      </c>
      <c r="P21" s="8"/>
      <c r="Q21" s="107"/>
    </row>
    <row r="22">
      <c r="A22" s="8" t="s">
        <v>12192</v>
      </c>
      <c r="B22" s="6">
        <v>45481.0</v>
      </c>
      <c r="C22" s="8" t="s">
        <v>10769</v>
      </c>
      <c r="D22" s="12" t="s">
        <v>10770</v>
      </c>
      <c r="E22" s="8" t="s">
        <v>10771</v>
      </c>
      <c r="F22" s="89" t="s">
        <v>3940</v>
      </c>
      <c r="G22" s="8" t="s">
        <v>3306</v>
      </c>
      <c r="H22" s="111">
        <v>0.0498</v>
      </c>
      <c r="I22" s="87">
        <v>3370.0</v>
      </c>
      <c r="J22" s="87">
        <v>1260000.0</v>
      </c>
      <c r="K22" s="87">
        <v>658177.0</v>
      </c>
      <c r="L22" s="121">
        <f t="shared" si="1"/>
        <v>601823</v>
      </c>
      <c r="M22" s="89">
        <v>5.0</v>
      </c>
      <c r="N22" s="89">
        <v>4.0</v>
      </c>
      <c r="O22" s="113">
        <v>4260.0</v>
      </c>
      <c r="P22" s="8" t="s">
        <v>5012</v>
      </c>
      <c r="Q22" s="107"/>
    </row>
    <row r="23">
      <c r="H23" s="97"/>
      <c r="I23" s="97"/>
      <c r="J23" s="97"/>
      <c r="K23" s="97"/>
      <c r="L23" s="97"/>
      <c r="M23" s="97"/>
      <c r="N23" s="97"/>
      <c r="O23" s="97"/>
      <c r="Q23" s="107"/>
    </row>
    <row r="24">
      <c r="H24" s="97"/>
      <c r="I24" s="97"/>
      <c r="J24" s="97"/>
      <c r="K24" s="97"/>
      <c r="L24" s="97"/>
      <c r="M24" s="97"/>
      <c r="N24" s="97"/>
      <c r="O24" s="97"/>
      <c r="Q24" s="107"/>
    </row>
    <row r="25">
      <c r="H25" s="97"/>
      <c r="I25" s="97"/>
      <c r="J25" s="97"/>
      <c r="K25" s="97"/>
      <c r="L25" s="97"/>
      <c r="M25" s="97"/>
      <c r="N25" s="97"/>
      <c r="O25" s="97"/>
      <c r="Q25" s="107"/>
    </row>
    <row r="26">
      <c r="H26" s="97"/>
      <c r="I26" s="97"/>
      <c r="J26" s="97"/>
      <c r="K26" s="97"/>
      <c r="L26" s="97"/>
      <c r="M26" s="97"/>
      <c r="N26" s="97"/>
      <c r="O26" s="97"/>
      <c r="Q26" s="107"/>
    </row>
    <row r="27">
      <c r="H27" s="97"/>
      <c r="I27" s="97"/>
      <c r="J27" s="97"/>
      <c r="K27" s="97"/>
      <c r="L27" s="97"/>
      <c r="M27" s="97"/>
      <c r="N27" s="97"/>
      <c r="O27" s="97"/>
      <c r="Q27" s="107"/>
    </row>
    <row r="28">
      <c r="H28" s="97"/>
      <c r="I28" s="97"/>
      <c r="J28" s="97"/>
      <c r="K28" s="97"/>
      <c r="L28" s="97"/>
      <c r="M28" s="97"/>
      <c r="N28" s="97"/>
      <c r="O28" s="97"/>
      <c r="Q28" s="107"/>
    </row>
    <row r="29">
      <c r="H29" s="97"/>
      <c r="I29" s="97"/>
      <c r="J29" s="97"/>
      <c r="K29" s="97"/>
      <c r="L29" s="97"/>
      <c r="M29" s="97"/>
      <c r="N29" s="97"/>
      <c r="O29" s="97"/>
      <c r="Q29" s="107"/>
    </row>
    <row r="30">
      <c r="H30" s="97"/>
      <c r="I30" s="97"/>
      <c r="J30" s="97"/>
      <c r="K30" s="97"/>
      <c r="L30" s="97"/>
      <c r="M30" s="97"/>
      <c r="N30" s="97"/>
      <c r="O30" s="97"/>
      <c r="Q30" s="107"/>
    </row>
    <row r="31">
      <c r="H31" s="97"/>
      <c r="I31" s="97"/>
      <c r="J31" s="97"/>
      <c r="K31" s="97"/>
      <c r="L31" s="97"/>
      <c r="M31" s="97"/>
      <c r="N31" s="97"/>
      <c r="O31" s="97"/>
      <c r="Q31" s="107"/>
    </row>
    <row r="32">
      <c r="H32" s="97"/>
      <c r="I32" s="97"/>
      <c r="J32" s="97"/>
      <c r="K32" s="97"/>
      <c r="L32" s="97"/>
      <c r="M32" s="97"/>
      <c r="N32" s="97"/>
      <c r="O32" s="97"/>
      <c r="Q32" s="107"/>
    </row>
    <row r="33">
      <c r="H33" s="97"/>
      <c r="I33" s="97"/>
      <c r="J33" s="97"/>
      <c r="K33" s="97"/>
      <c r="L33" s="97"/>
      <c r="M33" s="97"/>
      <c r="N33" s="97"/>
      <c r="O33" s="97"/>
      <c r="Q33" s="107"/>
    </row>
    <row r="34">
      <c r="H34" s="97"/>
      <c r="I34" s="97"/>
      <c r="J34" s="97"/>
      <c r="K34" s="97"/>
      <c r="L34" s="97"/>
      <c r="M34" s="97"/>
      <c r="N34" s="97"/>
      <c r="O34" s="97"/>
      <c r="Q34" s="107"/>
    </row>
    <row r="35">
      <c r="H35" s="97"/>
      <c r="I35" s="97"/>
      <c r="J35" s="97"/>
      <c r="K35" s="97"/>
      <c r="L35" s="97"/>
      <c r="M35" s="97"/>
      <c r="N35" s="97"/>
      <c r="O35" s="97"/>
      <c r="Q35" s="107"/>
    </row>
    <row r="36">
      <c r="H36" s="97"/>
      <c r="I36" s="97"/>
      <c r="J36" s="97"/>
      <c r="K36" s="97"/>
      <c r="L36" s="97"/>
      <c r="M36" s="97"/>
      <c r="N36" s="97"/>
      <c r="O36" s="97"/>
      <c r="Q36" s="107"/>
    </row>
    <row r="37">
      <c r="H37" s="97"/>
      <c r="I37" s="97"/>
      <c r="J37" s="97"/>
      <c r="K37" s="97"/>
      <c r="L37" s="97"/>
      <c r="M37" s="97"/>
      <c r="N37" s="97"/>
      <c r="O37" s="97"/>
      <c r="Q37" s="107"/>
    </row>
    <row r="38">
      <c r="H38" s="97"/>
      <c r="I38" s="97"/>
      <c r="J38" s="97"/>
      <c r="K38" s="97"/>
      <c r="L38" s="97"/>
      <c r="M38" s="97"/>
      <c r="N38" s="97"/>
      <c r="O38" s="97"/>
      <c r="Q38" s="107"/>
    </row>
    <row r="39">
      <c r="H39" s="97"/>
      <c r="I39" s="97"/>
      <c r="J39" s="97"/>
      <c r="K39" s="97"/>
      <c r="L39" s="97"/>
      <c r="M39" s="97"/>
      <c r="N39" s="97"/>
      <c r="O39" s="97"/>
      <c r="Q39" s="107"/>
    </row>
    <row r="40">
      <c r="H40" s="97"/>
      <c r="I40" s="97"/>
      <c r="J40" s="97"/>
      <c r="K40" s="97"/>
      <c r="L40" s="97"/>
      <c r="M40" s="97"/>
      <c r="N40" s="97"/>
      <c r="O40" s="97"/>
      <c r="Q40" s="107"/>
    </row>
    <row r="41">
      <c r="H41" s="97"/>
      <c r="I41" s="97"/>
      <c r="J41" s="97"/>
      <c r="K41" s="97"/>
      <c r="L41" s="97"/>
      <c r="M41" s="97"/>
      <c r="N41" s="97"/>
      <c r="O41" s="97"/>
      <c r="Q41" s="107"/>
    </row>
    <row r="42">
      <c r="H42" s="97"/>
      <c r="I42" s="97"/>
      <c r="J42" s="97"/>
      <c r="K42" s="97"/>
      <c r="L42" s="97"/>
      <c r="M42" s="97"/>
      <c r="N42" s="97"/>
      <c r="O42" s="97"/>
      <c r="Q42" s="107"/>
    </row>
    <row r="43">
      <c r="H43" s="97"/>
      <c r="I43" s="97"/>
      <c r="J43" s="97"/>
      <c r="K43" s="97"/>
      <c r="L43" s="97"/>
      <c r="M43" s="97"/>
      <c r="N43" s="97"/>
      <c r="O43" s="97"/>
      <c r="Q43" s="107"/>
    </row>
    <row r="44">
      <c r="H44" s="97"/>
      <c r="I44" s="97"/>
      <c r="J44" s="97"/>
      <c r="K44" s="97"/>
      <c r="L44" s="97"/>
      <c r="M44" s="97"/>
      <c r="N44" s="97"/>
      <c r="O44" s="97"/>
      <c r="Q44" s="107"/>
    </row>
    <row r="45">
      <c r="H45" s="97"/>
      <c r="I45" s="97"/>
      <c r="J45" s="97"/>
      <c r="K45" s="97"/>
      <c r="L45" s="97"/>
      <c r="M45" s="97"/>
      <c r="N45" s="97"/>
      <c r="O45" s="97"/>
      <c r="Q45" s="107"/>
    </row>
    <row r="46">
      <c r="H46" s="97"/>
      <c r="I46" s="97"/>
      <c r="J46" s="97"/>
      <c r="K46" s="97"/>
      <c r="L46" s="97"/>
      <c r="M46" s="97"/>
      <c r="N46" s="97"/>
      <c r="O46" s="97"/>
      <c r="Q46" s="107"/>
    </row>
    <row r="47">
      <c r="H47" s="97"/>
      <c r="I47" s="97"/>
      <c r="J47" s="97"/>
      <c r="K47" s="97"/>
      <c r="L47" s="97"/>
      <c r="M47" s="97"/>
      <c r="N47" s="97"/>
      <c r="O47" s="97"/>
      <c r="Q47" s="107"/>
    </row>
    <row r="48">
      <c r="H48" s="97"/>
      <c r="I48" s="97"/>
      <c r="J48" s="97"/>
      <c r="K48" s="97"/>
      <c r="L48" s="97"/>
      <c r="M48" s="97"/>
      <c r="N48" s="97"/>
      <c r="O48" s="97"/>
      <c r="Q48" s="107"/>
    </row>
    <row r="49">
      <c r="H49" s="97"/>
      <c r="I49" s="97"/>
      <c r="J49" s="97"/>
      <c r="K49" s="97"/>
      <c r="L49" s="97"/>
      <c r="M49" s="97"/>
      <c r="N49" s="97"/>
      <c r="O49" s="97"/>
      <c r="Q49" s="107"/>
    </row>
    <row r="50">
      <c r="H50" s="97"/>
      <c r="I50" s="97"/>
      <c r="J50" s="97"/>
      <c r="K50" s="97"/>
      <c r="L50" s="97"/>
      <c r="M50" s="97"/>
      <c r="N50" s="97"/>
      <c r="O50" s="97"/>
      <c r="Q50" s="107"/>
    </row>
    <row r="51">
      <c r="H51" s="97"/>
      <c r="I51" s="97"/>
      <c r="J51" s="97"/>
      <c r="K51" s="97"/>
      <c r="L51" s="97"/>
      <c r="M51" s="97"/>
      <c r="N51" s="97"/>
      <c r="O51" s="97"/>
      <c r="Q51" s="107"/>
    </row>
    <row r="52">
      <c r="H52" s="97"/>
      <c r="I52" s="97"/>
      <c r="J52" s="97"/>
      <c r="K52" s="97"/>
      <c r="L52" s="97"/>
      <c r="M52" s="97"/>
      <c r="N52" s="97"/>
      <c r="O52" s="97"/>
      <c r="Q52" s="107"/>
    </row>
    <row r="53">
      <c r="H53" s="97"/>
      <c r="I53" s="97"/>
      <c r="J53" s="97"/>
      <c r="K53" s="97"/>
      <c r="L53" s="97"/>
      <c r="M53" s="97"/>
      <c r="N53" s="97"/>
      <c r="O53" s="97"/>
      <c r="Q53" s="107"/>
    </row>
    <row r="54">
      <c r="H54" s="97"/>
      <c r="I54" s="97"/>
      <c r="J54" s="97"/>
      <c r="K54" s="97"/>
      <c r="L54" s="97"/>
      <c r="M54" s="97"/>
      <c r="N54" s="97"/>
      <c r="O54" s="97"/>
      <c r="Q54" s="107"/>
    </row>
    <row r="55">
      <c r="H55" s="97"/>
      <c r="I55" s="97"/>
      <c r="J55" s="97"/>
      <c r="K55" s="97"/>
      <c r="L55" s="97"/>
      <c r="M55" s="97"/>
      <c r="N55" s="97"/>
      <c r="O55" s="97"/>
      <c r="Q55" s="107"/>
    </row>
    <row r="56">
      <c r="H56" s="97"/>
      <c r="I56" s="97"/>
      <c r="J56" s="97"/>
      <c r="K56" s="97"/>
      <c r="L56" s="97"/>
      <c r="M56" s="97"/>
      <c r="N56" s="97"/>
      <c r="O56" s="97"/>
      <c r="Q56" s="107"/>
    </row>
    <row r="57">
      <c r="H57" s="97"/>
      <c r="I57" s="97"/>
      <c r="J57" s="97"/>
      <c r="K57" s="97"/>
      <c r="L57" s="97"/>
      <c r="M57" s="97"/>
      <c r="N57" s="97"/>
      <c r="O57" s="97"/>
      <c r="Q57" s="107"/>
    </row>
    <row r="58">
      <c r="H58" s="97"/>
      <c r="I58" s="97"/>
      <c r="J58" s="97"/>
      <c r="K58" s="97"/>
      <c r="L58" s="97"/>
      <c r="M58" s="97"/>
      <c r="N58" s="97"/>
      <c r="O58" s="97"/>
      <c r="Q58" s="107"/>
    </row>
    <row r="59">
      <c r="H59" s="97"/>
      <c r="I59" s="97"/>
      <c r="J59" s="97"/>
      <c r="K59" s="97"/>
      <c r="L59" s="97"/>
      <c r="M59" s="97"/>
      <c r="N59" s="97"/>
      <c r="O59" s="97"/>
      <c r="Q59" s="107"/>
    </row>
    <row r="60">
      <c r="H60" s="97"/>
      <c r="I60" s="97"/>
      <c r="J60" s="97"/>
      <c r="K60" s="97"/>
      <c r="L60" s="97"/>
      <c r="M60" s="97"/>
      <c r="N60" s="97"/>
      <c r="O60" s="97"/>
      <c r="Q60" s="107"/>
    </row>
    <row r="61">
      <c r="H61" s="97"/>
      <c r="I61" s="97"/>
      <c r="J61" s="97"/>
      <c r="K61" s="97"/>
      <c r="L61" s="97"/>
      <c r="M61" s="97"/>
      <c r="N61" s="97"/>
      <c r="O61" s="97"/>
      <c r="Q61" s="107"/>
    </row>
    <row r="62">
      <c r="H62" s="97"/>
      <c r="I62" s="97"/>
      <c r="J62" s="97"/>
      <c r="K62" s="97"/>
      <c r="L62" s="97"/>
      <c r="M62" s="97"/>
      <c r="N62" s="97"/>
      <c r="O62" s="97"/>
      <c r="Q62" s="107"/>
    </row>
    <row r="63">
      <c r="H63" s="97"/>
      <c r="I63" s="97"/>
      <c r="J63" s="97"/>
      <c r="K63" s="97"/>
      <c r="L63" s="97"/>
      <c r="M63" s="97"/>
      <c r="N63" s="97"/>
      <c r="O63" s="97"/>
      <c r="Q63" s="107"/>
    </row>
    <row r="64">
      <c r="H64" s="97"/>
      <c r="I64" s="97"/>
      <c r="J64" s="97"/>
      <c r="K64" s="97"/>
      <c r="L64" s="97"/>
      <c r="M64" s="97"/>
      <c r="N64" s="97"/>
      <c r="O64" s="97"/>
      <c r="Q64" s="107"/>
    </row>
    <row r="65">
      <c r="H65" s="97"/>
      <c r="I65" s="97"/>
      <c r="J65" s="97"/>
      <c r="K65" s="97"/>
      <c r="L65" s="97"/>
      <c r="M65" s="97"/>
      <c r="N65" s="97"/>
      <c r="O65" s="97"/>
      <c r="Q65" s="107"/>
    </row>
    <row r="66">
      <c r="H66" s="97"/>
      <c r="I66" s="97"/>
      <c r="J66" s="97"/>
      <c r="K66" s="97"/>
      <c r="L66" s="97"/>
      <c r="M66" s="97"/>
      <c r="N66" s="97"/>
      <c r="O66" s="97"/>
      <c r="Q66" s="107"/>
    </row>
    <row r="67">
      <c r="H67" s="97"/>
      <c r="I67" s="97"/>
      <c r="J67" s="97"/>
      <c r="K67" s="97"/>
      <c r="L67" s="97"/>
      <c r="M67" s="97"/>
      <c r="N67" s="97"/>
      <c r="O67" s="97"/>
      <c r="Q67" s="107"/>
    </row>
    <row r="68">
      <c r="H68" s="97"/>
      <c r="I68" s="97"/>
      <c r="J68" s="97"/>
      <c r="K68" s="97"/>
      <c r="L68" s="97"/>
      <c r="M68" s="97"/>
      <c r="N68" s="97"/>
      <c r="O68" s="97"/>
      <c r="Q68" s="107"/>
    </row>
    <row r="69">
      <c r="H69" s="97"/>
      <c r="I69" s="97"/>
      <c r="J69" s="97"/>
      <c r="K69" s="97"/>
      <c r="L69" s="97"/>
      <c r="M69" s="97"/>
      <c r="N69" s="97"/>
      <c r="O69" s="97"/>
      <c r="Q69" s="107"/>
    </row>
    <row r="70">
      <c r="H70" s="97"/>
      <c r="I70" s="97"/>
      <c r="J70" s="97"/>
      <c r="K70" s="97"/>
      <c r="L70" s="97"/>
      <c r="M70" s="97"/>
      <c r="N70" s="97"/>
      <c r="O70" s="97"/>
      <c r="Q70" s="107"/>
    </row>
    <row r="71">
      <c r="H71" s="97"/>
      <c r="I71" s="97"/>
      <c r="J71" s="97"/>
      <c r="K71" s="97"/>
      <c r="L71" s="97"/>
      <c r="M71" s="97"/>
      <c r="N71" s="97"/>
      <c r="O71" s="97"/>
      <c r="Q71" s="107"/>
    </row>
    <row r="72">
      <c r="H72" s="97"/>
      <c r="I72" s="97"/>
      <c r="J72" s="97"/>
      <c r="K72" s="97"/>
      <c r="L72" s="97"/>
      <c r="M72" s="97"/>
      <c r="N72" s="97"/>
      <c r="O72" s="97"/>
      <c r="Q72" s="107"/>
    </row>
    <row r="73">
      <c r="H73" s="97"/>
      <c r="I73" s="97"/>
      <c r="J73" s="97"/>
      <c r="K73" s="97"/>
      <c r="L73" s="97"/>
      <c r="M73" s="97"/>
      <c r="N73" s="97"/>
      <c r="O73" s="97"/>
      <c r="Q73" s="107"/>
    </row>
    <row r="74">
      <c r="H74" s="97"/>
      <c r="I74" s="97"/>
      <c r="J74" s="97"/>
      <c r="K74" s="97"/>
      <c r="L74" s="97"/>
      <c r="M74" s="97"/>
      <c r="N74" s="97"/>
      <c r="O74" s="97"/>
      <c r="Q74" s="107"/>
    </row>
    <row r="75">
      <c r="H75" s="97"/>
      <c r="I75" s="97"/>
      <c r="J75" s="97"/>
      <c r="K75" s="97"/>
      <c r="L75" s="97"/>
      <c r="M75" s="97"/>
      <c r="N75" s="97"/>
      <c r="O75" s="97"/>
      <c r="Q75" s="107"/>
    </row>
    <row r="76">
      <c r="H76" s="97"/>
      <c r="I76" s="97"/>
      <c r="J76" s="97"/>
      <c r="K76" s="97"/>
      <c r="L76" s="97"/>
      <c r="M76" s="97"/>
      <c r="N76" s="97"/>
      <c r="O76" s="97"/>
      <c r="Q76" s="107"/>
    </row>
    <row r="77">
      <c r="H77" s="97"/>
      <c r="I77" s="97"/>
      <c r="J77" s="97"/>
      <c r="K77" s="97"/>
      <c r="L77" s="97"/>
      <c r="M77" s="97"/>
      <c r="N77" s="97"/>
      <c r="O77" s="97"/>
      <c r="Q77" s="107"/>
    </row>
    <row r="78">
      <c r="H78" s="97"/>
      <c r="I78" s="97"/>
      <c r="J78" s="97"/>
      <c r="K78" s="97"/>
      <c r="L78" s="97"/>
      <c r="M78" s="97"/>
      <c r="N78" s="97"/>
      <c r="O78" s="97"/>
      <c r="Q78" s="107"/>
    </row>
    <row r="79">
      <c r="H79" s="97"/>
      <c r="I79" s="97"/>
      <c r="J79" s="97"/>
      <c r="K79" s="97"/>
      <c r="L79" s="97"/>
      <c r="M79" s="97"/>
      <c r="N79" s="97"/>
      <c r="O79" s="97"/>
      <c r="Q79" s="107"/>
    </row>
    <row r="80">
      <c r="H80" s="97"/>
      <c r="I80" s="97"/>
      <c r="J80" s="97"/>
      <c r="K80" s="97"/>
      <c r="L80" s="97"/>
      <c r="M80" s="97"/>
      <c r="N80" s="97"/>
      <c r="O80" s="97"/>
      <c r="Q80" s="107"/>
    </row>
    <row r="81">
      <c r="H81" s="97"/>
      <c r="I81" s="97"/>
      <c r="J81" s="97"/>
      <c r="K81" s="97"/>
      <c r="L81" s="97"/>
      <c r="M81" s="97"/>
      <c r="N81" s="97"/>
      <c r="O81" s="97"/>
      <c r="Q81" s="107"/>
    </row>
    <row r="82">
      <c r="H82" s="97"/>
      <c r="I82" s="97"/>
      <c r="J82" s="97"/>
      <c r="K82" s="97"/>
      <c r="L82" s="97"/>
      <c r="M82" s="97"/>
      <c r="N82" s="97"/>
      <c r="O82" s="97"/>
      <c r="Q82" s="107"/>
    </row>
    <row r="83">
      <c r="H83" s="97"/>
      <c r="I83" s="97"/>
      <c r="J83" s="97"/>
      <c r="K83" s="97"/>
      <c r="L83" s="97"/>
      <c r="M83" s="97"/>
      <c r="N83" s="97"/>
      <c r="O83" s="97"/>
      <c r="Q83" s="107"/>
    </row>
    <row r="84">
      <c r="H84" s="97"/>
      <c r="I84" s="97"/>
      <c r="J84" s="97"/>
      <c r="K84" s="97"/>
      <c r="L84" s="97"/>
      <c r="M84" s="97"/>
      <c r="N84" s="97"/>
      <c r="O84" s="97"/>
      <c r="Q84" s="107"/>
    </row>
    <row r="85">
      <c r="H85" s="97"/>
      <c r="I85" s="97"/>
      <c r="J85" s="97"/>
      <c r="K85" s="97"/>
      <c r="L85" s="97"/>
      <c r="M85" s="97"/>
      <c r="N85" s="97"/>
      <c r="O85" s="97"/>
      <c r="Q85" s="107"/>
    </row>
    <row r="86">
      <c r="H86" s="97"/>
      <c r="I86" s="97"/>
      <c r="J86" s="97"/>
      <c r="K86" s="97"/>
      <c r="L86" s="97"/>
      <c r="M86" s="97"/>
      <c r="N86" s="97"/>
      <c r="O86" s="97"/>
      <c r="Q86" s="107"/>
    </row>
    <row r="87">
      <c r="H87" s="97"/>
      <c r="I87" s="97"/>
      <c r="J87" s="97"/>
      <c r="K87" s="97"/>
      <c r="L87" s="97"/>
      <c r="M87" s="97"/>
      <c r="N87" s="97"/>
      <c r="O87" s="97"/>
      <c r="Q87" s="107"/>
    </row>
    <row r="88">
      <c r="H88" s="97"/>
      <c r="I88" s="97"/>
      <c r="J88" s="97"/>
      <c r="K88" s="97"/>
      <c r="L88" s="97"/>
      <c r="M88" s="97"/>
      <c r="N88" s="97"/>
      <c r="O88" s="97"/>
      <c r="Q88" s="107"/>
    </row>
    <row r="89">
      <c r="H89" s="97"/>
      <c r="I89" s="97"/>
      <c r="J89" s="97"/>
      <c r="K89" s="97"/>
      <c r="L89" s="97"/>
      <c r="M89" s="97"/>
      <c r="N89" s="97"/>
      <c r="O89" s="97"/>
      <c r="Q89" s="107"/>
    </row>
    <row r="90">
      <c r="H90" s="97"/>
      <c r="I90" s="97"/>
      <c r="J90" s="97"/>
      <c r="K90" s="97"/>
      <c r="L90" s="97"/>
      <c r="M90" s="97"/>
      <c r="N90" s="97"/>
      <c r="O90" s="97"/>
      <c r="Q90" s="107"/>
    </row>
    <row r="91">
      <c r="H91" s="97"/>
      <c r="I91" s="97"/>
      <c r="J91" s="97"/>
      <c r="K91" s="97"/>
      <c r="L91" s="97"/>
      <c r="M91" s="97"/>
      <c r="N91" s="97"/>
      <c r="O91" s="97"/>
      <c r="Q91" s="107"/>
    </row>
    <row r="92">
      <c r="H92" s="97"/>
      <c r="I92" s="97"/>
      <c r="J92" s="97"/>
      <c r="K92" s="97"/>
      <c r="L92" s="97"/>
      <c r="M92" s="97"/>
      <c r="N92" s="97"/>
      <c r="O92" s="97"/>
      <c r="Q92" s="107"/>
    </row>
    <row r="93">
      <c r="H93" s="97"/>
      <c r="I93" s="97"/>
      <c r="J93" s="97"/>
      <c r="K93" s="97"/>
      <c r="L93" s="97"/>
      <c r="M93" s="97"/>
      <c r="N93" s="97"/>
      <c r="O93" s="97"/>
      <c r="Q93" s="107"/>
    </row>
    <row r="94">
      <c r="H94" s="97"/>
      <c r="I94" s="97"/>
      <c r="J94" s="97"/>
      <c r="K94" s="97"/>
      <c r="L94" s="97"/>
      <c r="M94" s="97"/>
      <c r="N94" s="97"/>
      <c r="O94" s="97"/>
      <c r="Q94" s="107"/>
    </row>
    <row r="95">
      <c r="H95" s="97"/>
      <c r="I95" s="97"/>
      <c r="J95" s="97"/>
      <c r="K95" s="97"/>
      <c r="L95" s="97"/>
      <c r="M95" s="97"/>
      <c r="N95" s="97"/>
      <c r="O95" s="97"/>
      <c r="Q95" s="107"/>
    </row>
    <row r="96">
      <c r="H96" s="97"/>
      <c r="I96" s="97"/>
      <c r="J96" s="97"/>
      <c r="K96" s="97"/>
      <c r="L96" s="97"/>
      <c r="M96" s="97"/>
      <c r="N96" s="97"/>
      <c r="O96" s="97"/>
      <c r="Q96" s="107"/>
    </row>
    <row r="97">
      <c r="H97" s="97"/>
      <c r="I97" s="97"/>
      <c r="J97" s="97"/>
      <c r="K97" s="97"/>
      <c r="L97" s="97"/>
      <c r="M97" s="97"/>
      <c r="N97" s="97"/>
      <c r="O97" s="97"/>
      <c r="Q97" s="107"/>
    </row>
    <row r="98">
      <c r="H98" s="97"/>
      <c r="I98" s="97"/>
      <c r="J98" s="97"/>
      <c r="K98" s="97"/>
      <c r="L98" s="97"/>
      <c r="M98" s="97"/>
      <c r="N98" s="97"/>
      <c r="O98" s="97"/>
      <c r="Q98" s="107"/>
    </row>
    <row r="99">
      <c r="H99" s="97"/>
      <c r="I99" s="97"/>
      <c r="J99" s="97"/>
      <c r="K99" s="97"/>
      <c r="L99" s="97"/>
      <c r="M99" s="97"/>
      <c r="N99" s="97"/>
      <c r="O99" s="97"/>
      <c r="Q99" s="107"/>
    </row>
    <row r="100">
      <c r="H100" s="97"/>
      <c r="I100" s="97"/>
      <c r="J100" s="97"/>
      <c r="K100" s="97"/>
      <c r="L100" s="97"/>
      <c r="M100" s="97"/>
      <c r="N100" s="97"/>
      <c r="O100" s="97"/>
      <c r="Q100" s="107"/>
    </row>
    <row r="101">
      <c r="H101" s="97"/>
      <c r="I101" s="97"/>
      <c r="J101" s="97"/>
      <c r="K101" s="97"/>
      <c r="L101" s="97"/>
      <c r="M101" s="97"/>
      <c r="N101" s="97"/>
      <c r="O101" s="97"/>
      <c r="Q101" s="107"/>
    </row>
    <row r="102">
      <c r="H102" s="97"/>
      <c r="I102" s="97"/>
      <c r="J102" s="97"/>
      <c r="K102" s="97"/>
      <c r="L102" s="97"/>
      <c r="M102" s="97"/>
      <c r="N102" s="97"/>
      <c r="O102" s="97"/>
      <c r="Q102" s="107"/>
    </row>
    <row r="103">
      <c r="H103" s="97"/>
      <c r="I103" s="97"/>
      <c r="J103" s="97"/>
      <c r="K103" s="97"/>
      <c r="L103" s="97"/>
      <c r="M103" s="97"/>
      <c r="N103" s="97"/>
      <c r="O103" s="97"/>
      <c r="Q103" s="107"/>
    </row>
    <row r="104">
      <c r="H104" s="97"/>
      <c r="I104" s="97"/>
      <c r="J104" s="97"/>
      <c r="K104" s="97"/>
      <c r="L104" s="97"/>
      <c r="M104" s="97"/>
      <c r="N104" s="97"/>
      <c r="O104" s="97"/>
      <c r="Q104" s="107"/>
    </row>
    <row r="105">
      <c r="H105" s="97"/>
      <c r="I105" s="97"/>
      <c r="J105" s="97"/>
      <c r="K105" s="97"/>
      <c r="L105" s="97"/>
      <c r="M105" s="97"/>
      <c r="N105" s="97"/>
      <c r="O105" s="97"/>
      <c r="Q105" s="107"/>
    </row>
    <row r="106">
      <c r="H106" s="97"/>
      <c r="I106" s="97"/>
      <c r="J106" s="97"/>
      <c r="K106" s="97"/>
      <c r="L106" s="97"/>
      <c r="M106" s="97"/>
      <c r="N106" s="97"/>
      <c r="O106" s="97"/>
      <c r="Q106" s="107"/>
    </row>
    <row r="107">
      <c r="H107" s="97"/>
      <c r="I107" s="97"/>
      <c r="J107" s="97"/>
      <c r="K107" s="97"/>
      <c r="L107" s="97"/>
      <c r="M107" s="97"/>
      <c r="N107" s="97"/>
      <c r="O107" s="97"/>
      <c r="Q107" s="107"/>
    </row>
    <row r="108">
      <c r="H108" s="97"/>
      <c r="I108" s="97"/>
      <c r="J108" s="97"/>
      <c r="K108" s="97"/>
      <c r="L108" s="97"/>
      <c r="M108" s="97"/>
      <c r="N108" s="97"/>
      <c r="O108" s="97"/>
      <c r="Q108" s="107"/>
    </row>
    <row r="109">
      <c r="H109" s="97"/>
      <c r="I109" s="97"/>
      <c r="J109" s="97"/>
      <c r="K109" s="97"/>
      <c r="L109" s="97"/>
      <c r="M109" s="97"/>
      <c r="N109" s="97"/>
      <c r="O109" s="97"/>
      <c r="Q109" s="107"/>
    </row>
    <row r="110">
      <c r="H110" s="97"/>
      <c r="I110" s="97"/>
      <c r="J110" s="97"/>
      <c r="K110" s="97"/>
      <c r="L110" s="97"/>
      <c r="M110" s="97"/>
      <c r="N110" s="97"/>
      <c r="O110" s="97"/>
      <c r="Q110" s="107"/>
    </row>
    <row r="111">
      <c r="H111" s="97"/>
      <c r="I111" s="97"/>
      <c r="J111" s="97"/>
      <c r="K111" s="97"/>
      <c r="L111" s="97"/>
      <c r="M111" s="97"/>
      <c r="N111" s="97"/>
      <c r="O111" s="97"/>
      <c r="Q111" s="107"/>
    </row>
    <row r="112">
      <c r="H112" s="97"/>
      <c r="I112" s="97"/>
      <c r="J112" s="97"/>
      <c r="K112" s="97"/>
      <c r="L112" s="97"/>
      <c r="M112" s="97"/>
      <c r="N112" s="97"/>
      <c r="O112" s="97"/>
      <c r="Q112" s="107"/>
    </row>
    <row r="113">
      <c r="H113" s="97"/>
      <c r="I113" s="97"/>
      <c r="J113" s="97"/>
      <c r="K113" s="97"/>
      <c r="L113" s="97"/>
      <c r="M113" s="97"/>
      <c r="N113" s="97"/>
      <c r="O113" s="97"/>
      <c r="Q113" s="107"/>
    </row>
    <row r="114">
      <c r="H114" s="97"/>
      <c r="I114" s="97"/>
      <c r="J114" s="97"/>
      <c r="K114" s="97"/>
      <c r="L114" s="97"/>
      <c r="M114" s="97"/>
      <c r="N114" s="97"/>
      <c r="O114" s="97"/>
      <c r="Q114" s="107"/>
    </row>
    <row r="115">
      <c r="H115" s="97"/>
      <c r="I115" s="97"/>
      <c r="J115" s="97"/>
      <c r="K115" s="97"/>
      <c r="L115" s="97"/>
      <c r="M115" s="97"/>
      <c r="N115" s="97"/>
      <c r="O115" s="97"/>
      <c r="Q115" s="107"/>
    </row>
    <row r="116">
      <c r="H116" s="97"/>
      <c r="I116" s="97"/>
      <c r="J116" s="97"/>
      <c r="K116" s="97"/>
      <c r="L116" s="97"/>
      <c r="M116" s="97"/>
      <c r="N116" s="97"/>
      <c r="O116" s="97"/>
      <c r="Q116" s="107"/>
    </row>
    <row r="117">
      <c r="H117" s="97"/>
      <c r="I117" s="97"/>
      <c r="J117" s="97"/>
      <c r="K117" s="97"/>
      <c r="L117" s="97"/>
      <c r="M117" s="97"/>
      <c r="N117" s="97"/>
      <c r="O117" s="97"/>
      <c r="Q117" s="107"/>
    </row>
    <row r="118">
      <c r="H118" s="97"/>
      <c r="I118" s="97"/>
      <c r="J118" s="97"/>
      <c r="K118" s="97"/>
      <c r="L118" s="97"/>
      <c r="M118" s="97"/>
      <c r="N118" s="97"/>
      <c r="O118" s="97"/>
      <c r="Q118" s="107"/>
    </row>
    <row r="119">
      <c r="H119" s="97"/>
      <c r="I119" s="97"/>
      <c r="J119" s="97"/>
      <c r="K119" s="97"/>
      <c r="L119" s="97"/>
      <c r="M119" s="97"/>
      <c r="N119" s="97"/>
      <c r="O119" s="97"/>
      <c r="Q119" s="107"/>
    </row>
    <row r="120">
      <c r="H120" s="97"/>
      <c r="I120" s="97"/>
      <c r="J120" s="97"/>
      <c r="K120" s="97"/>
      <c r="L120" s="97"/>
      <c r="M120" s="97"/>
      <c r="N120" s="97"/>
      <c r="O120" s="97"/>
      <c r="Q120" s="107"/>
    </row>
    <row r="121">
      <c r="H121" s="97"/>
      <c r="I121" s="97"/>
      <c r="J121" s="97"/>
      <c r="K121" s="97"/>
      <c r="L121" s="97"/>
      <c r="M121" s="97"/>
      <c r="N121" s="97"/>
      <c r="O121" s="97"/>
      <c r="Q121" s="107"/>
    </row>
    <row r="122">
      <c r="H122" s="97"/>
      <c r="I122" s="97"/>
      <c r="J122" s="97"/>
      <c r="K122" s="97"/>
      <c r="L122" s="97"/>
      <c r="M122" s="97"/>
      <c r="N122" s="97"/>
      <c r="O122" s="97"/>
      <c r="Q122" s="107"/>
    </row>
    <row r="123">
      <c r="H123" s="97"/>
      <c r="I123" s="97"/>
      <c r="J123" s="97"/>
      <c r="K123" s="97"/>
      <c r="L123" s="97"/>
      <c r="M123" s="97"/>
      <c r="N123" s="97"/>
      <c r="O123" s="97"/>
      <c r="Q123" s="107"/>
    </row>
    <row r="124">
      <c r="H124" s="97"/>
      <c r="I124" s="97"/>
      <c r="J124" s="97"/>
      <c r="K124" s="97"/>
      <c r="L124" s="97"/>
      <c r="M124" s="97"/>
      <c r="N124" s="97"/>
      <c r="O124" s="97"/>
      <c r="Q124" s="107"/>
    </row>
    <row r="125">
      <c r="H125" s="97"/>
      <c r="I125" s="97"/>
      <c r="J125" s="97"/>
      <c r="K125" s="97"/>
      <c r="L125" s="97"/>
      <c r="M125" s="97"/>
      <c r="N125" s="97"/>
      <c r="O125" s="97"/>
      <c r="Q125" s="107"/>
    </row>
    <row r="126">
      <c r="H126" s="97"/>
      <c r="I126" s="97"/>
      <c r="J126" s="97"/>
      <c r="K126" s="97"/>
      <c r="L126" s="97"/>
      <c r="M126" s="97"/>
      <c r="N126" s="97"/>
      <c r="O126" s="97"/>
      <c r="Q126" s="107"/>
    </row>
    <row r="127">
      <c r="H127" s="97"/>
      <c r="I127" s="97"/>
      <c r="J127" s="97"/>
      <c r="K127" s="97"/>
      <c r="L127" s="97"/>
      <c r="M127" s="97"/>
      <c r="N127" s="97"/>
      <c r="O127" s="97"/>
      <c r="Q127" s="107"/>
    </row>
    <row r="128">
      <c r="H128" s="97"/>
      <c r="I128" s="97"/>
      <c r="J128" s="97"/>
      <c r="K128" s="97"/>
      <c r="L128" s="97"/>
      <c r="M128" s="97"/>
      <c r="N128" s="97"/>
      <c r="O128" s="97"/>
      <c r="Q128" s="107"/>
    </row>
    <row r="129">
      <c r="H129" s="97"/>
      <c r="I129" s="97"/>
      <c r="J129" s="97"/>
      <c r="K129" s="97"/>
      <c r="L129" s="97"/>
      <c r="M129" s="97"/>
      <c r="N129" s="97"/>
      <c r="O129" s="97"/>
      <c r="Q129" s="107"/>
    </row>
    <row r="130">
      <c r="H130" s="97"/>
      <c r="I130" s="97"/>
      <c r="J130" s="97"/>
      <c r="K130" s="97"/>
      <c r="L130" s="97"/>
      <c r="M130" s="97"/>
      <c r="N130" s="97"/>
      <c r="O130" s="97"/>
      <c r="Q130" s="107"/>
    </row>
    <row r="131">
      <c r="H131" s="97"/>
      <c r="I131" s="97"/>
      <c r="J131" s="97"/>
      <c r="K131" s="97"/>
      <c r="L131" s="97"/>
      <c r="M131" s="97"/>
      <c r="N131" s="97"/>
      <c r="O131" s="97"/>
      <c r="Q131" s="107"/>
    </row>
    <row r="132">
      <c r="H132" s="97"/>
      <c r="I132" s="97"/>
      <c r="J132" s="97"/>
      <c r="K132" s="97"/>
      <c r="L132" s="97"/>
      <c r="M132" s="97"/>
      <c r="N132" s="97"/>
      <c r="O132" s="97"/>
      <c r="Q132" s="107"/>
    </row>
    <row r="133">
      <c r="H133" s="97"/>
      <c r="I133" s="97"/>
      <c r="J133" s="97"/>
      <c r="K133" s="97"/>
      <c r="L133" s="97"/>
      <c r="M133" s="97"/>
      <c r="N133" s="97"/>
      <c r="O133" s="97"/>
      <c r="Q133" s="107"/>
    </row>
    <row r="134">
      <c r="H134" s="97"/>
      <c r="I134" s="97"/>
      <c r="J134" s="97"/>
      <c r="K134" s="97"/>
      <c r="L134" s="97"/>
      <c r="M134" s="97"/>
      <c r="N134" s="97"/>
      <c r="O134" s="97"/>
      <c r="Q134" s="107"/>
    </row>
    <row r="135">
      <c r="H135" s="97"/>
      <c r="I135" s="97"/>
      <c r="J135" s="97"/>
      <c r="K135" s="97"/>
      <c r="L135" s="97"/>
      <c r="M135" s="97"/>
      <c r="N135" s="97"/>
      <c r="O135" s="97"/>
      <c r="Q135" s="107"/>
    </row>
    <row r="136">
      <c r="H136" s="97"/>
      <c r="I136" s="97"/>
      <c r="J136" s="97"/>
      <c r="K136" s="97"/>
      <c r="L136" s="97"/>
      <c r="M136" s="97"/>
      <c r="N136" s="97"/>
      <c r="O136" s="97"/>
      <c r="Q136" s="107"/>
    </row>
    <row r="137">
      <c r="H137" s="97"/>
      <c r="I137" s="97"/>
      <c r="J137" s="97"/>
      <c r="K137" s="97"/>
      <c r="L137" s="97"/>
      <c r="M137" s="97"/>
      <c r="N137" s="97"/>
      <c r="O137" s="97"/>
      <c r="Q137" s="107"/>
    </row>
    <row r="138">
      <c r="H138" s="97"/>
      <c r="I138" s="97"/>
      <c r="J138" s="97"/>
      <c r="K138" s="97"/>
      <c r="L138" s="97"/>
      <c r="M138" s="97"/>
      <c r="N138" s="97"/>
      <c r="O138" s="97"/>
      <c r="Q138" s="107"/>
    </row>
    <row r="139">
      <c r="H139" s="97"/>
      <c r="I139" s="97"/>
      <c r="J139" s="97"/>
      <c r="K139" s="97"/>
      <c r="L139" s="97"/>
      <c r="M139" s="97"/>
      <c r="N139" s="97"/>
      <c r="O139" s="97"/>
      <c r="Q139" s="107"/>
    </row>
    <row r="140">
      <c r="H140" s="97"/>
      <c r="I140" s="97"/>
      <c r="J140" s="97"/>
      <c r="K140" s="97"/>
      <c r="L140" s="97"/>
      <c r="M140" s="97"/>
      <c r="N140" s="97"/>
      <c r="O140" s="97"/>
      <c r="Q140" s="107"/>
    </row>
    <row r="141">
      <c r="H141" s="97"/>
      <c r="I141" s="97"/>
      <c r="J141" s="97"/>
      <c r="K141" s="97"/>
      <c r="L141" s="97"/>
      <c r="M141" s="97"/>
      <c r="N141" s="97"/>
      <c r="O141" s="97"/>
      <c r="Q141" s="107"/>
    </row>
    <row r="142">
      <c r="H142" s="97"/>
      <c r="I142" s="97"/>
      <c r="J142" s="97"/>
      <c r="K142" s="97"/>
      <c r="L142" s="97"/>
      <c r="M142" s="97"/>
      <c r="N142" s="97"/>
      <c r="O142" s="97"/>
      <c r="Q142" s="107"/>
    </row>
    <row r="143">
      <c r="H143" s="97"/>
      <c r="I143" s="97"/>
      <c r="J143" s="97"/>
      <c r="K143" s="97"/>
      <c r="L143" s="97"/>
      <c r="M143" s="97"/>
      <c r="N143" s="97"/>
      <c r="O143" s="97"/>
      <c r="Q143" s="107"/>
    </row>
    <row r="144">
      <c r="H144" s="97"/>
      <c r="I144" s="97"/>
      <c r="J144" s="97"/>
      <c r="K144" s="97"/>
      <c r="L144" s="97"/>
      <c r="M144" s="97"/>
      <c r="N144" s="97"/>
      <c r="O144" s="97"/>
      <c r="Q144" s="107"/>
    </row>
    <row r="145">
      <c r="H145" s="97"/>
      <c r="I145" s="97"/>
      <c r="J145" s="97"/>
      <c r="K145" s="97"/>
      <c r="L145" s="97"/>
      <c r="M145" s="97"/>
      <c r="N145" s="97"/>
      <c r="O145" s="97"/>
      <c r="Q145" s="107"/>
    </row>
    <row r="146">
      <c r="H146" s="97"/>
      <c r="I146" s="97"/>
      <c r="J146" s="97"/>
      <c r="K146" s="97"/>
      <c r="L146" s="97"/>
      <c r="M146" s="97"/>
      <c r="N146" s="97"/>
      <c r="O146" s="97"/>
      <c r="Q146" s="107"/>
    </row>
    <row r="147">
      <c r="H147" s="97"/>
      <c r="I147" s="97"/>
      <c r="J147" s="97"/>
      <c r="K147" s="97"/>
      <c r="L147" s="97"/>
      <c r="M147" s="97"/>
      <c r="N147" s="97"/>
      <c r="O147" s="97"/>
      <c r="Q147" s="107"/>
    </row>
    <row r="148">
      <c r="H148" s="97"/>
      <c r="I148" s="97"/>
      <c r="J148" s="97"/>
      <c r="K148" s="97"/>
      <c r="L148" s="97"/>
      <c r="M148" s="97"/>
      <c r="N148" s="97"/>
      <c r="O148" s="97"/>
      <c r="Q148" s="107"/>
    </row>
    <row r="149">
      <c r="H149" s="97"/>
      <c r="I149" s="97"/>
      <c r="J149" s="97"/>
      <c r="K149" s="97"/>
      <c r="L149" s="97"/>
      <c r="M149" s="97"/>
      <c r="N149" s="97"/>
      <c r="O149" s="97"/>
      <c r="Q149" s="107"/>
    </row>
    <row r="150">
      <c r="H150" s="97"/>
      <c r="I150" s="97"/>
      <c r="J150" s="97"/>
      <c r="K150" s="97"/>
      <c r="L150" s="97"/>
      <c r="M150" s="97"/>
      <c r="N150" s="97"/>
      <c r="O150" s="97"/>
      <c r="Q150" s="107"/>
    </row>
    <row r="151">
      <c r="H151" s="97"/>
      <c r="I151" s="97"/>
      <c r="J151" s="97"/>
      <c r="K151" s="97"/>
      <c r="L151" s="97"/>
      <c r="M151" s="97"/>
      <c r="N151" s="97"/>
      <c r="O151" s="97"/>
      <c r="Q151" s="107"/>
    </row>
    <row r="152">
      <c r="H152" s="97"/>
      <c r="I152" s="97"/>
      <c r="J152" s="97"/>
      <c r="K152" s="97"/>
      <c r="L152" s="97"/>
      <c r="M152" s="97"/>
      <c r="N152" s="97"/>
      <c r="O152" s="97"/>
      <c r="Q152" s="107"/>
    </row>
    <row r="153">
      <c r="H153" s="97"/>
      <c r="I153" s="97"/>
      <c r="J153" s="97"/>
      <c r="K153" s="97"/>
      <c r="L153" s="97"/>
      <c r="M153" s="97"/>
      <c r="N153" s="97"/>
      <c r="O153" s="97"/>
      <c r="Q153" s="107"/>
    </row>
    <row r="154">
      <c r="H154" s="97"/>
      <c r="I154" s="97"/>
      <c r="J154" s="97"/>
      <c r="K154" s="97"/>
      <c r="L154" s="97"/>
      <c r="M154" s="97"/>
      <c r="N154" s="97"/>
      <c r="O154" s="97"/>
      <c r="Q154" s="107"/>
    </row>
    <row r="155">
      <c r="H155" s="97"/>
      <c r="I155" s="97"/>
      <c r="J155" s="97"/>
      <c r="K155" s="97"/>
      <c r="L155" s="97"/>
      <c r="M155" s="97"/>
      <c r="N155" s="97"/>
      <c r="O155" s="97"/>
      <c r="Q155" s="107"/>
    </row>
    <row r="156">
      <c r="H156" s="97"/>
      <c r="I156" s="97"/>
      <c r="J156" s="97"/>
      <c r="K156" s="97"/>
      <c r="L156" s="97"/>
      <c r="M156" s="97"/>
      <c r="N156" s="97"/>
      <c r="O156" s="97"/>
      <c r="Q156" s="107"/>
    </row>
    <row r="157">
      <c r="H157" s="97"/>
      <c r="I157" s="97"/>
      <c r="J157" s="97"/>
      <c r="K157" s="97"/>
      <c r="L157" s="97"/>
      <c r="M157" s="97"/>
      <c r="N157" s="97"/>
      <c r="O157" s="97"/>
      <c r="Q157" s="107"/>
    </row>
    <row r="158">
      <c r="H158" s="97"/>
      <c r="I158" s="97"/>
      <c r="J158" s="97"/>
      <c r="K158" s="97"/>
      <c r="L158" s="97"/>
      <c r="M158" s="97"/>
      <c r="N158" s="97"/>
      <c r="O158" s="97"/>
      <c r="Q158" s="107"/>
    </row>
    <row r="159">
      <c r="H159" s="97"/>
      <c r="I159" s="97"/>
      <c r="J159" s="97"/>
      <c r="K159" s="97"/>
      <c r="L159" s="97"/>
      <c r="M159" s="97"/>
      <c r="N159" s="97"/>
      <c r="O159" s="97"/>
      <c r="Q159" s="107"/>
    </row>
    <row r="160">
      <c r="H160" s="97"/>
      <c r="I160" s="97"/>
      <c r="J160" s="97"/>
      <c r="K160" s="97"/>
      <c r="L160" s="97"/>
      <c r="M160" s="97"/>
      <c r="N160" s="97"/>
      <c r="O160" s="97"/>
      <c r="Q160" s="107"/>
    </row>
    <row r="161">
      <c r="H161" s="97"/>
      <c r="I161" s="97"/>
      <c r="J161" s="97"/>
      <c r="K161" s="97"/>
      <c r="L161" s="97"/>
      <c r="M161" s="97"/>
      <c r="N161" s="97"/>
      <c r="O161" s="97"/>
      <c r="Q161" s="107"/>
    </row>
    <row r="162">
      <c r="H162" s="97"/>
      <c r="I162" s="97"/>
      <c r="J162" s="97"/>
      <c r="K162" s="97"/>
      <c r="L162" s="97"/>
      <c r="M162" s="97"/>
      <c r="N162" s="97"/>
      <c r="O162" s="97"/>
      <c r="Q162" s="107"/>
    </row>
    <row r="163">
      <c r="H163" s="97"/>
      <c r="I163" s="97"/>
      <c r="J163" s="97"/>
      <c r="K163" s="97"/>
      <c r="L163" s="97"/>
      <c r="M163" s="97"/>
      <c r="N163" s="97"/>
      <c r="O163" s="97"/>
      <c r="Q163" s="107"/>
    </row>
    <row r="164">
      <c r="H164" s="97"/>
      <c r="I164" s="97"/>
      <c r="J164" s="97"/>
      <c r="K164" s="97"/>
      <c r="L164" s="97"/>
      <c r="M164" s="97"/>
      <c r="N164" s="97"/>
      <c r="O164" s="97"/>
      <c r="Q164" s="107"/>
    </row>
    <row r="165">
      <c r="H165" s="97"/>
      <c r="I165" s="97"/>
      <c r="J165" s="97"/>
      <c r="K165" s="97"/>
      <c r="L165" s="97"/>
      <c r="M165" s="97"/>
      <c r="N165" s="97"/>
      <c r="O165" s="97"/>
      <c r="Q165" s="107"/>
    </row>
    <row r="166">
      <c r="H166" s="97"/>
      <c r="I166" s="97"/>
      <c r="J166" s="97"/>
      <c r="K166" s="97"/>
      <c r="L166" s="97"/>
      <c r="M166" s="97"/>
      <c r="N166" s="97"/>
      <c r="O166" s="97"/>
      <c r="Q166" s="107"/>
    </row>
    <row r="167">
      <c r="H167" s="97"/>
      <c r="I167" s="97"/>
      <c r="J167" s="97"/>
      <c r="K167" s="97"/>
      <c r="L167" s="97"/>
      <c r="M167" s="97"/>
      <c r="N167" s="97"/>
      <c r="O167" s="97"/>
      <c r="Q167" s="107"/>
    </row>
    <row r="168">
      <c r="H168" s="97"/>
      <c r="I168" s="97"/>
      <c r="J168" s="97"/>
      <c r="K168" s="97"/>
      <c r="L168" s="97"/>
      <c r="M168" s="97"/>
      <c r="N168" s="97"/>
      <c r="O168" s="97"/>
      <c r="Q168" s="107"/>
    </row>
    <row r="169">
      <c r="H169" s="97"/>
      <c r="I169" s="97"/>
      <c r="J169" s="97"/>
      <c r="K169" s="97"/>
      <c r="L169" s="97"/>
      <c r="M169" s="97"/>
      <c r="N169" s="97"/>
      <c r="O169" s="97"/>
      <c r="Q169" s="107"/>
    </row>
    <row r="170">
      <c r="H170" s="97"/>
      <c r="I170" s="97"/>
      <c r="J170" s="97"/>
      <c r="K170" s="97"/>
      <c r="L170" s="97"/>
      <c r="M170" s="97"/>
      <c r="N170" s="97"/>
      <c r="O170" s="97"/>
      <c r="Q170" s="107"/>
    </row>
    <row r="171">
      <c r="H171" s="97"/>
      <c r="I171" s="97"/>
      <c r="J171" s="97"/>
      <c r="K171" s="97"/>
      <c r="L171" s="97"/>
      <c r="M171" s="97"/>
      <c r="N171" s="97"/>
      <c r="O171" s="97"/>
      <c r="Q171" s="107"/>
    </row>
    <row r="172">
      <c r="H172" s="97"/>
      <c r="I172" s="97"/>
      <c r="J172" s="97"/>
      <c r="K172" s="97"/>
      <c r="L172" s="97"/>
      <c r="M172" s="97"/>
      <c r="N172" s="97"/>
      <c r="O172" s="97"/>
      <c r="Q172" s="107"/>
    </row>
    <row r="173">
      <c r="H173" s="97"/>
      <c r="I173" s="97"/>
      <c r="J173" s="97"/>
      <c r="K173" s="97"/>
      <c r="L173" s="97"/>
      <c r="M173" s="97"/>
      <c r="N173" s="97"/>
      <c r="O173" s="97"/>
      <c r="Q173" s="107"/>
    </row>
    <row r="174">
      <c r="H174" s="97"/>
      <c r="I174" s="97"/>
      <c r="J174" s="97"/>
      <c r="K174" s="97"/>
      <c r="L174" s="97"/>
      <c r="M174" s="97"/>
      <c r="N174" s="97"/>
      <c r="O174" s="97"/>
      <c r="Q174" s="107"/>
    </row>
    <row r="175">
      <c r="H175" s="97"/>
      <c r="I175" s="97"/>
      <c r="J175" s="97"/>
      <c r="K175" s="97"/>
      <c r="L175" s="97"/>
      <c r="M175" s="97"/>
      <c r="N175" s="97"/>
      <c r="O175" s="97"/>
      <c r="Q175" s="107"/>
    </row>
    <row r="176">
      <c r="H176" s="97"/>
      <c r="I176" s="97"/>
      <c r="J176" s="97"/>
      <c r="K176" s="97"/>
      <c r="L176" s="97"/>
      <c r="M176" s="97"/>
      <c r="N176" s="97"/>
      <c r="O176" s="97"/>
      <c r="Q176" s="107"/>
    </row>
    <row r="177">
      <c r="H177" s="97"/>
      <c r="I177" s="97"/>
      <c r="J177" s="97"/>
      <c r="K177" s="97"/>
      <c r="L177" s="97"/>
      <c r="M177" s="97"/>
      <c r="N177" s="97"/>
      <c r="O177" s="97"/>
      <c r="Q177" s="107"/>
    </row>
    <row r="178">
      <c r="H178" s="97"/>
      <c r="I178" s="97"/>
      <c r="J178" s="97"/>
      <c r="K178" s="97"/>
      <c r="L178" s="97"/>
      <c r="M178" s="97"/>
      <c r="N178" s="97"/>
      <c r="O178" s="97"/>
      <c r="Q178" s="107"/>
    </row>
    <row r="179">
      <c r="H179" s="97"/>
      <c r="I179" s="97"/>
      <c r="J179" s="97"/>
      <c r="K179" s="97"/>
      <c r="L179" s="97"/>
      <c r="M179" s="97"/>
      <c r="N179" s="97"/>
      <c r="O179" s="97"/>
      <c r="Q179" s="107"/>
    </row>
    <row r="180">
      <c r="H180" s="97"/>
      <c r="I180" s="97"/>
      <c r="J180" s="97"/>
      <c r="K180" s="97"/>
      <c r="L180" s="97"/>
      <c r="M180" s="97"/>
      <c r="N180" s="97"/>
      <c r="O180" s="97"/>
      <c r="Q180" s="107"/>
    </row>
    <row r="181">
      <c r="H181" s="97"/>
      <c r="I181" s="97"/>
      <c r="J181" s="97"/>
      <c r="K181" s="97"/>
      <c r="L181" s="97"/>
      <c r="M181" s="97"/>
      <c r="N181" s="97"/>
      <c r="O181" s="97"/>
      <c r="Q181" s="107"/>
    </row>
    <row r="182">
      <c r="H182" s="97"/>
      <c r="I182" s="97"/>
      <c r="J182" s="97"/>
      <c r="K182" s="97"/>
      <c r="L182" s="97"/>
      <c r="M182" s="97"/>
      <c r="N182" s="97"/>
      <c r="O182" s="97"/>
      <c r="Q182" s="107"/>
    </row>
    <row r="183">
      <c r="H183" s="97"/>
      <c r="I183" s="97"/>
      <c r="J183" s="97"/>
      <c r="K183" s="97"/>
      <c r="L183" s="97"/>
      <c r="M183" s="97"/>
      <c r="N183" s="97"/>
      <c r="O183" s="97"/>
      <c r="Q183" s="107"/>
    </row>
    <row r="184">
      <c r="H184" s="97"/>
      <c r="I184" s="97"/>
      <c r="J184" s="97"/>
      <c r="K184" s="97"/>
      <c r="L184" s="97"/>
      <c r="M184" s="97"/>
      <c r="N184" s="97"/>
      <c r="O184" s="97"/>
      <c r="Q184" s="107"/>
    </row>
    <row r="185">
      <c r="H185" s="97"/>
      <c r="I185" s="97"/>
      <c r="J185" s="97"/>
      <c r="K185" s="97"/>
      <c r="L185" s="97"/>
      <c r="M185" s="97"/>
      <c r="N185" s="97"/>
      <c r="O185" s="97"/>
      <c r="Q185" s="107"/>
    </row>
    <row r="186">
      <c r="H186" s="97"/>
      <c r="I186" s="97"/>
      <c r="J186" s="97"/>
      <c r="K186" s="97"/>
      <c r="L186" s="97"/>
      <c r="M186" s="97"/>
      <c r="N186" s="97"/>
      <c r="O186" s="97"/>
      <c r="Q186" s="107"/>
    </row>
    <row r="187">
      <c r="H187" s="97"/>
      <c r="I187" s="97"/>
      <c r="J187" s="97"/>
      <c r="K187" s="97"/>
      <c r="L187" s="97"/>
      <c r="M187" s="97"/>
      <c r="N187" s="97"/>
      <c r="O187" s="97"/>
      <c r="Q187" s="107"/>
    </row>
    <row r="188">
      <c r="H188" s="97"/>
      <c r="I188" s="97"/>
      <c r="J188" s="97"/>
      <c r="K188" s="97"/>
      <c r="L188" s="97"/>
      <c r="M188" s="97"/>
      <c r="N188" s="97"/>
      <c r="O188" s="97"/>
      <c r="Q188" s="107"/>
    </row>
    <row r="189">
      <c r="H189" s="97"/>
      <c r="I189" s="97"/>
      <c r="J189" s="97"/>
      <c r="K189" s="97"/>
      <c r="L189" s="97"/>
      <c r="M189" s="97"/>
      <c r="N189" s="97"/>
      <c r="O189" s="97"/>
      <c r="Q189" s="107"/>
    </row>
    <row r="190">
      <c r="H190" s="97"/>
      <c r="I190" s="97"/>
      <c r="J190" s="97"/>
      <c r="K190" s="97"/>
      <c r="L190" s="97"/>
      <c r="M190" s="97"/>
      <c r="N190" s="97"/>
      <c r="O190" s="97"/>
      <c r="Q190" s="107"/>
    </row>
    <row r="191">
      <c r="H191" s="97"/>
      <c r="I191" s="97"/>
      <c r="J191" s="97"/>
      <c r="K191" s="97"/>
      <c r="L191" s="97"/>
      <c r="M191" s="97"/>
      <c r="N191" s="97"/>
      <c r="O191" s="97"/>
      <c r="Q191" s="107"/>
    </row>
    <row r="192">
      <c r="H192" s="97"/>
      <c r="I192" s="97"/>
      <c r="J192" s="97"/>
      <c r="K192" s="97"/>
      <c r="L192" s="97"/>
      <c r="M192" s="97"/>
      <c r="N192" s="97"/>
      <c r="O192" s="97"/>
      <c r="Q192" s="107"/>
    </row>
    <row r="193">
      <c r="H193" s="97"/>
      <c r="I193" s="97"/>
      <c r="J193" s="97"/>
      <c r="K193" s="97"/>
      <c r="L193" s="97"/>
      <c r="M193" s="97"/>
      <c r="N193" s="97"/>
      <c r="O193" s="97"/>
      <c r="Q193" s="107"/>
    </row>
    <row r="194">
      <c r="H194" s="97"/>
      <c r="I194" s="97"/>
      <c r="J194" s="97"/>
      <c r="K194" s="97"/>
      <c r="L194" s="97"/>
      <c r="M194" s="97"/>
      <c r="N194" s="97"/>
      <c r="O194" s="97"/>
      <c r="Q194" s="107"/>
    </row>
    <row r="195">
      <c r="H195" s="97"/>
      <c r="I195" s="97"/>
      <c r="J195" s="97"/>
      <c r="K195" s="97"/>
      <c r="L195" s="97"/>
      <c r="M195" s="97"/>
      <c r="N195" s="97"/>
      <c r="O195" s="97"/>
      <c r="Q195" s="107"/>
    </row>
    <row r="196">
      <c r="H196" s="97"/>
      <c r="I196" s="97"/>
      <c r="J196" s="97"/>
      <c r="K196" s="97"/>
      <c r="L196" s="97"/>
      <c r="M196" s="97"/>
      <c r="N196" s="97"/>
      <c r="O196" s="97"/>
      <c r="Q196" s="107"/>
    </row>
    <row r="197">
      <c r="H197" s="97"/>
      <c r="I197" s="97"/>
      <c r="J197" s="97"/>
      <c r="K197" s="97"/>
      <c r="L197" s="97"/>
      <c r="M197" s="97"/>
      <c r="N197" s="97"/>
      <c r="O197" s="97"/>
      <c r="Q197" s="107"/>
    </row>
    <row r="198">
      <c r="H198" s="97"/>
      <c r="I198" s="97"/>
      <c r="J198" s="97"/>
      <c r="K198" s="97"/>
      <c r="L198" s="97"/>
      <c r="M198" s="97"/>
      <c r="N198" s="97"/>
      <c r="O198" s="97"/>
      <c r="Q198" s="107"/>
    </row>
    <row r="199">
      <c r="H199" s="97"/>
      <c r="I199" s="97"/>
      <c r="J199" s="97"/>
      <c r="K199" s="97"/>
      <c r="L199" s="97"/>
      <c r="M199" s="97"/>
      <c r="N199" s="97"/>
      <c r="O199" s="97"/>
      <c r="Q199" s="107"/>
    </row>
    <row r="200">
      <c r="H200" s="97"/>
      <c r="I200" s="97"/>
      <c r="J200" s="97"/>
      <c r="K200" s="97"/>
      <c r="L200" s="97"/>
      <c r="M200" s="97"/>
      <c r="N200" s="97"/>
      <c r="O200" s="97"/>
      <c r="Q200" s="107"/>
    </row>
    <row r="201">
      <c r="H201" s="97"/>
      <c r="I201" s="97"/>
      <c r="J201" s="97"/>
      <c r="K201" s="97"/>
      <c r="L201" s="97"/>
      <c r="M201" s="97"/>
      <c r="N201" s="97"/>
      <c r="O201" s="97"/>
      <c r="Q201" s="107"/>
    </row>
    <row r="202">
      <c r="H202" s="97"/>
      <c r="I202" s="97"/>
      <c r="J202" s="97"/>
      <c r="K202" s="97"/>
      <c r="L202" s="97"/>
      <c r="M202" s="97"/>
      <c r="N202" s="97"/>
      <c r="O202" s="97"/>
      <c r="Q202" s="107"/>
    </row>
    <row r="203">
      <c r="H203" s="97"/>
      <c r="I203" s="97"/>
      <c r="J203" s="97"/>
      <c r="K203" s="97"/>
      <c r="L203" s="97"/>
      <c r="M203" s="97"/>
      <c r="N203" s="97"/>
      <c r="O203" s="97"/>
      <c r="Q203" s="107"/>
    </row>
    <row r="204">
      <c r="H204" s="97"/>
      <c r="I204" s="97"/>
      <c r="J204" s="97"/>
      <c r="K204" s="97"/>
      <c r="L204" s="97"/>
      <c r="M204" s="97"/>
      <c r="N204" s="97"/>
      <c r="O204" s="97"/>
      <c r="Q204" s="107"/>
    </row>
    <row r="205">
      <c r="H205" s="97"/>
      <c r="I205" s="97"/>
      <c r="J205" s="97"/>
      <c r="K205" s="97"/>
      <c r="L205" s="97"/>
      <c r="M205" s="97"/>
      <c r="N205" s="97"/>
      <c r="O205" s="97"/>
      <c r="Q205" s="107"/>
    </row>
    <row r="206">
      <c r="H206" s="97"/>
      <c r="I206" s="97"/>
      <c r="J206" s="97"/>
      <c r="K206" s="97"/>
      <c r="L206" s="97"/>
      <c r="M206" s="97"/>
      <c r="N206" s="97"/>
      <c r="O206" s="97"/>
      <c r="Q206" s="107"/>
    </row>
    <row r="207">
      <c r="H207" s="97"/>
      <c r="I207" s="97"/>
      <c r="J207" s="97"/>
      <c r="K207" s="97"/>
      <c r="L207" s="97"/>
      <c r="M207" s="97"/>
      <c r="N207" s="97"/>
      <c r="O207" s="97"/>
      <c r="Q207" s="107"/>
    </row>
    <row r="208">
      <c r="H208" s="97"/>
      <c r="I208" s="97"/>
      <c r="J208" s="97"/>
      <c r="K208" s="97"/>
      <c r="L208" s="97"/>
      <c r="M208" s="97"/>
      <c r="N208" s="97"/>
      <c r="O208" s="97"/>
      <c r="Q208" s="107"/>
    </row>
    <row r="209">
      <c r="H209" s="97"/>
      <c r="I209" s="97"/>
      <c r="J209" s="97"/>
      <c r="K209" s="97"/>
      <c r="L209" s="97"/>
      <c r="M209" s="97"/>
      <c r="N209" s="97"/>
      <c r="O209" s="97"/>
      <c r="Q209" s="107"/>
    </row>
    <row r="210">
      <c r="H210" s="97"/>
      <c r="I210" s="97"/>
      <c r="J210" s="97"/>
      <c r="K210" s="97"/>
      <c r="L210" s="97"/>
      <c r="M210" s="97"/>
      <c r="N210" s="97"/>
      <c r="O210" s="97"/>
      <c r="Q210" s="107"/>
    </row>
    <row r="211">
      <c r="H211" s="97"/>
      <c r="I211" s="97"/>
      <c r="J211" s="97"/>
      <c r="K211" s="97"/>
      <c r="L211" s="97"/>
      <c r="M211" s="97"/>
      <c r="N211" s="97"/>
      <c r="O211" s="97"/>
      <c r="Q211" s="107"/>
    </row>
    <row r="212">
      <c r="H212" s="97"/>
      <c r="I212" s="97"/>
      <c r="J212" s="97"/>
      <c r="K212" s="97"/>
      <c r="L212" s="97"/>
      <c r="M212" s="97"/>
      <c r="N212" s="97"/>
      <c r="O212" s="97"/>
      <c r="Q212" s="107"/>
    </row>
    <row r="213">
      <c r="H213" s="97"/>
      <c r="I213" s="97"/>
      <c r="J213" s="97"/>
      <c r="K213" s="97"/>
      <c r="L213" s="97"/>
      <c r="M213" s="97"/>
      <c r="N213" s="97"/>
      <c r="O213" s="97"/>
      <c r="Q213" s="107"/>
    </row>
    <row r="214">
      <c r="H214" s="97"/>
      <c r="I214" s="97"/>
      <c r="J214" s="97"/>
      <c r="K214" s="97"/>
      <c r="L214" s="97"/>
      <c r="M214" s="97"/>
      <c r="N214" s="97"/>
      <c r="O214" s="97"/>
      <c r="Q214" s="107"/>
    </row>
    <row r="215">
      <c r="H215" s="97"/>
      <c r="I215" s="97"/>
      <c r="J215" s="97"/>
      <c r="K215" s="97"/>
      <c r="L215" s="97"/>
      <c r="M215" s="97"/>
      <c r="N215" s="97"/>
      <c r="O215" s="97"/>
      <c r="Q215" s="107"/>
    </row>
    <row r="216">
      <c r="H216" s="97"/>
      <c r="I216" s="97"/>
      <c r="J216" s="97"/>
      <c r="K216" s="97"/>
      <c r="L216" s="97"/>
      <c r="M216" s="97"/>
      <c r="N216" s="97"/>
      <c r="O216" s="97"/>
      <c r="Q216" s="107"/>
    </row>
    <row r="217">
      <c r="H217" s="97"/>
      <c r="I217" s="97"/>
      <c r="J217" s="97"/>
      <c r="K217" s="97"/>
      <c r="L217" s="97"/>
      <c r="M217" s="97"/>
      <c r="N217" s="97"/>
      <c r="O217" s="97"/>
      <c r="Q217" s="107"/>
    </row>
    <row r="218">
      <c r="H218" s="97"/>
      <c r="I218" s="97"/>
      <c r="J218" s="97"/>
      <c r="K218" s="97"/>
      <c r="L218" s="97"/>
      <c r="M218" s="97"/>
      <c r="N218" s="97"/>
      <c r="O218" s="97"/>
      <c r="Q218" s="107"/>
    </row>
    <row r="219">
      <c r="H219" s="97"/>
      <c r="I219" s="97"/>
      <c r="J219" s="97"/>
      <c r="K219" s="97"/>
      <c r="L219" s="97"/>
      <c r="M219" s="97"/>
      <c r="N219" s="97"/>
      <c r="O219" s="97"/>
      <c r="Q219" s="107"/>
    </row>
    <row r="220">
      <c r="H220" s="97"/>
      <c r="I220" s="97"/>
      <c r="J220" s="97"/>
      <c r="K220" s="97"/>
      <c r="L220" s="97"/>
      <c r="M220" s="97"/>
      <c r="N220" s="97"/>
      <c r="O220" s="97"/>
      <c r="Q220" s="107"/>
    </row>
    <row r="221">
      <c r="H221" s="97"/>
      <c r="I221" s="97"/>
      <c r="J221" s="97"/>
      <c r="K221" s="97"/>
      <c r="L221" s="97"/>
      <c r="M221" s="97"/>
      <c r="N221" s="97"/>
      <c r="O221" s="97"/>
      <c r="Q221" s="107"/>
    </row>
    <row r="222">
      <c r="H222" s="97"/>
      <c r="I222" s="97"/>
      <c r="J222" s="97"/>
      <c r="K222" s="97"/>
      <c r="L222" s="97"/>
      <c r="M222" s="97"/>
      <c r="N222" s="97"/>
      <c r="O222" s="97"/>
      <c r="Q222" s="107"/>
    </row>
    <row r="223">
      <c r="H223" s="97"/>
      <c r="I223" s="97"/>
      <c r="J223" s="97"/>
      <c r="K223" s="97"/>
      <c r="L223" s="97"/>
      <c r="M223" s="97"/>
      <c r="N223" s="97"/>
      <c r="O223" s="97"/>
      <c r="Q223" s="107"/>
    </row>
    <row r="224">
      <c r="H224" s="97"/>
      <c r="I224" s="97"/>
      <c r="J224" s="97"/>
      <c r="K224" s="97"/>
      <c r="L224" s="97"/>
      <c r="M224" s="97"/>
      <c r="N224" s="97"/>
      <c r="O224" s="97"/>
      <c r="Q224" s="107"/>
    </row>
    <row r="225">
      <c r="H225" s="97"/>
      <c r="I225" s="97"/>
      <c r="J225" s="97"/>
      <c r="K225" s="97"/>
      <c r="L225" s="97"/>
      <c r="M225" s="97"/>
      <c r="N225" s="97"/>
      <c r="O225" s="97"/>
      <c r="Q225" s="107"/>
    </row>
    <row r="226">
      <c r="H226" s="97"/>
      <c r="I226" s="97"/>
      <c r="J226" s="97"/>
      <c r="K226" s="97"/>
      <c r="L226" s="97"/>
      <c r="M226" s="97"/>
      <c r="N226" s="97"/>
      <c r="O226" s="97"/>
      <c r="Q226" s="107"/>
    </row>
    <row r="227">
      <c r="H227" s="97"/>
      <c r="I227" s="97"/>
      <c r="J227" s="97"/>
      <c r="K227" s="97"/>
      <c r="L227" s="97"/>
      <c r="M227" s="97"/>
      <c r="N227" s="97"/>
      <c r="O227" s="97"/>
      <c r="Q227" s="107"/>
    </row>
    <row r="228">
      <c r="H228" s="97"/>
      <c r="I228" s="97"/>
      <c r="J228" s="97"/>
      <c r="K228" s="97"/>
      <c r="L228" s="97"/>
      <c r="M228" s="97"/>
      <c r="N228" s="97"/>
      <c r="O228" s="97"/>
      <c r="Q228" s="107"/>
    </row>
    <row r="229">
      <c r="H229" s="97"/>
      <c r="I229" s="97"/>
      <c r="J229" s="97"/>
      <c r="K229" s="97"/>
      <c r="L229" s="97"/>
      <c r="M229" s="97"/>
      <c r="N229" s="97"/>
      <c r="O229" s="97"/>
      <c r="Q229" s="107"/>
    </row>
    <row r="230">
      <c r="H230" s="97"/>
      <c r="I230" s="97"/>
      <c r="J230" s="97"/>
      <c r="K230" s="97"/>
      <c r="L230" s="97"/>
      <c r="M230" s="97"/>
      <c r="N230" s="97"/>
      <c r="O230" s="97"/>
      <c r="Q230" s="107"/>
    </row>
    <row r="231">
      <c r="H231" s="97"/>
      <c r="I231" s="97"/>
      <c r="J231" s="97"/>
      <c r="K231" s="97"/>
      <c r="L231" s="97"/>
      <c r="M231" s="97"/>
      <c r="N231" s="97"/>
      <c r="O231" s="97"/>
      <c r="Q231" s="107"/>
    </row>
    <row r="232">
      <c r="H232" s="97"/>
      <c r="I232" s="97"/>
      <c r="J232" s="97"/>
      <c r="K232" s="97"/>
      <c r="L232" s="97"/>
      <c r="M232" s="97"/>
      <c r="N232" s="97"/>
      <c r="O232" s="97"/>
      <c r="Q232" s="107"/>
    </row>
    <row r="233">
      <c r="H233" s="97"/>
      <c r="I233" s="97"/>
      <c r="J233" s="97"/>
      <c r="K233" s="97"/>
      <c r="L233" s="97"/>
      <c r="M233" s="97"/>
      <c r="N233" s="97"/>
      <c r="O233" s="97"/>
      <c r="Q233" s="107"/>
    </row>
    <row r="234">
      <c r="H234" s="97"/>
      <c r="I234" s="97"/>
      <c r="J234" s="97"/>
      <c r="K234" s="97"/>
      <c r="L234" s="97"/>
      <c r="M234" s="97"/>
      <c r="N234" s="97"/>
      <c r="O234" s="97"/>
      <c r="Q234" s="107"/>
    </row>
    <row r="235">
      <c r="H235" s="97"/>
      <c r="I235" s="97"/>
      <c r="J235" s="97"/>
      <c r="K235" s="97"/>
      <c r="L235" s="97"/>
      <c r="M235" s="97"/>
      <c r="N235" s="97"/>
      <c r="O235" s="97"/>
      <c r="Q235" s="107"/>
    </row>
    <row r="236">
      <c r="H236" s="97"/>
      <c r="I236" s="97"/>
      <c r="J236" s="97"/>
      <c r="K236" s="97"/>
      <c r="L236" s="97"/>
      <c r="M236" s="97"/>
      <c r="N236" s="97"/>
      <c r="O236" s="97"/>
      <c r="Q236" s="107"/>
    </row>
    <row r="237">
      <c r="H237" s="97"/>
      <c r="I237" s="97"/>
      <c r="J237" s="97"/>
      <c r="K237" s="97"/>
      <c r="L237" s="97"/>
      <c r="M237" s="97"/>
      <c r="N237" s="97"/>
      <c r="O237" s="97"/>
      <c r="Q237" s="107"/>
    </row>
    <row r="238">
      <c r="H238" s="97"/>
      <c r="I238" s="97"/>
      <c r="J238" s="97"/>
      <c r="K238" s="97"/>
      <c r="L238" s="97"/>
      <c r="M238" s="97"/>
      <c r="N238" s="97"/>
      <c r="O238" s="97"/>
      <c r="Q238" s="107"/>
    </row>
    <row r="239">
      <c r="H239" s="97"/>
      <c r="I239" s="97"/>
      <c r="J239" s="97"/>
      <c r="K239" s="97"/>
      <c r="L239" s="97"/>
      <c r="M239" s="97"/>
      <c r="N239" s="97"/>
      <c r="O239" s="97"/>
      <c r="Q239" s="107"/>
    </row>
    <row r="240">
      <c r="H240" s="97"/>
      <c r="I240" s="97"/>
      <c r="J240" s="97"/>
      <c r="K240" s="97"/>
      <c r="L240" s="97"/>
      <c r="M240" s="97"/>
      <c r="N240" s="97"/>
      <c r="O240" s="97"/>
      <c r="Q240" s="107"/>
    </row>
    <row r="241">
      <c r="H241" s="97"/>
      <c r="I241" s="97"/>
      <c r="J241" s="97"/>
      <c r="K241" s="97"/>
      <c r="L241" s="97"/>
      <c r="M241" s="97"/>
      <c r="N241" s="97"/>
      <c r="O241" s="97"/>
      <c r="Q241" s="107"/>
    </row>
    <row r="242">
      <c r="H242" s="97"/>
      <c r="I242" s="97"/>
      <c r="J242" s="97"/>
      <c r="K242" s="97"/>
      <c r="L242" s="97"/>
      <c r="M242" s="97"/>
      <c r="N242" s="97"/>
      <c r="O242" s="97"/>
      <c r="Q242" s="107"/>
    </row>
    <row r="243">
      <c r="H243" s="97"/>
      <c r="I243" s="97"/>
      <c r="J243" s="97"/>
      <c r="K243" s="97"/>
      <c r="L243" s="97"/>
      <c r="M243" s="97"/>
      <c r="N243" s="97"/>
      <c r="O243" s="97"/>
      <c r="Q243" s="107"/>
    </row>
    <row r="244">
      <c r="H244" s="97"/>
      <c r="I244" s="97"/>
      <c r="J244" s="97"/>
      <c r="K244" s="97"/>
      <c r="L244" s="97"/>
      <c r="M244" s="97"/>
      <c r="N244" s="97"/>
      <c r="O244" s="97"/>
      <c r="Q244" s="107"/>
    </row>
    <row r="245">
      <c r="H245" s="97"/>
      <c r="I245" s="97"/>
      <c r="J245" s="97"/>
      <c r="K245" s="97"/>
      <c r="L245" s="97"/>
      <c r="M245" s="97"/>
      <c r="N245" s="97"/>
      <c r="O245" s="97"/>
      <c r="Q245" s="107"/>
    </row>
    <row r="246">
      <c r="H246" s="97"/>
      <c r="I246" s="97"/>
      <c r="J246" s="97"/>
      <c r="K246" s="97"/>
      <c r="L246" s="97"/>
      <c r="M246" s="97"/>
      <c r="N246" s="97"/>
      <c r="O246" s="97"/>
      <c r="Q246" s="107"/>
    </row>
    <row r="247">
      <c r="H247" s="97"/>
      <c r="I247" s="97"/>
      <c r="J247" s="97"/>
      <c r="K247" s="97"/>
      <c r="L247" s="97"/>
      <c r="M247" s="97"/>
      <c r="N247" s="97"/>
      <c r="O247" s="97"/>
      <c r="Q247" s="107"/>
    </row>
    <row r="248">
      <c r="H248" s="97"/>
      <c r="I248" s="97"/>
      <c r="J248" s="97"/>
      <c r="K248" s="97"/>
      <c r="L248" s="97"/>
      <c r="M248" s="97"/>
      <c r="N248" s="97"/>
      <c r="O248" s="97"/>
      <c r="Q248" s="107"/>
    </row>
    <row r="249">
      <c r="H249" s="97"/>
      <c r="I249" s="97"/>
      <c r="J249" s="97"/>
      <c r="K249" s="97"/>
      <c r="L249" s="97"/>
      <c r="M249" s="97"/>
      <c r="N249" s="97"/>
      <c r="O249" s="97"/>
      <c r="Q249" s="107"/>
    </row>
    <row r="250">
      <c r="H250" s="97"/>
      <c r="I250" s="97"/>
      <c r="J250" s="97"/>
      <c r="K250" s="97"/>
      <c r="L250" s="97"/>
      <c r="M250" s="97"/>
      <c r="N250" s="97"/>
      <c r="O250" s="97"/>
      <c r="Q250" s="107"/>
    </row>
    <row r="251">
      <c r="H251" s="97"/>
      <c r="I251" s="97"/>
      <c r="J251" s="97"/>
      <c r="K251" s="97"/>
      <c r="L251" s="97"/>
      <c r="M251" s="97"/>
      <c r="N251" s="97"/>
      <c r="O251" s="97"/>
      <c r="Q251" s="107"/>
    </row>
    <row r="252">
      <c r="H252" s="97"/>
      <c r="I252" s="97"/>
      <c r="J252" s="97"/>
      <c r="K252" s="97"/>
      <c r="L252" s="97"/>
      <c r="M252" s="97"/>
      <c r="N252" s="97"/>
      <c r="O252" s="97"/>
      <c r="Q252" s="107"/>
    </row>
    <row r="253">
      <c r="H253" s="97"/>
      <c r="I253" s="97"/>
      <c r="J253" s="97"/>
      <c r="K253" s="97"/>
      <c r="L253" s="97"/>
      <c r="M253" s="97"/>
      <c r="N253" s="97"/>
      <c r="O253" s="97"/>
      <c r="Q253" s="107"/>
    </row>
    <row r="254">
      <c r="H254" s="97"/>
      <c r="I254" s="97"/>
      <c r="J254" s="97"/>
      <c r="K254" s="97"/>
      <c r="L254" s="97"/>
      <c r="M254" s="97"/>
      <c r="N254" s="97"/>
      <c r="O254" s="97"/>
      <c r="Q254" s="107"/>
    </row>
    <row r="255">
      <c r="H255" s="97"/>
      <c r="I255" s="97"/>
      <c r="J255" s="97"/>
      <c r="K255" s="97"/>
      <c r="L255" s="97"/>
      <c r="M255" s="97"/>
      <c r="N255" s="97"/>
      <c r="O255" s="97"/>
      <c r="Q255" s="107"/>
    </row>
    <row r="256">
      <c r="H256" s="97"/>
      <c r="I256" s="97"/>
      <c r="J256" s="97"/>
      <c r="K256" s="97"/>
      <c r="L256" s="97"/>
      <c r="M256" s="97"/>
      <c r="N256" s="97"/>
      <c r="O256" s="97"/>
      <c r="Q256" s="107"/>
    </row>
    <row r="257">
      <c r="H257" s="97"/>
      <c r="I257" s="97"/>
      <c r="J257" s="97"/>
      <c r="K257" s="97"/>
      <c r="L257" s="97"/>
      <c r="M257" s="97"/>
      <c r="N257" s="97"/>
      <c r="O257" s="97"/>
      <c r="Q257" s="107"/>
    </row>
    <row r="258">
      <c r="H258" s="97"/>
      <c r="I258" s="97"/>
      <c r="J258" s="97"/>
      <c r="K258" s="97"/>
      <c r="L258" s="97"/>
      <c r="M258" s="97"/>
      <c r="N258" s="97"/>
      <c r="O258" s="97"/>
      <c r="Q258" s="107"/>
    </row>
    <row r="259">
      <c r="H259" s="97"/>
      <c r="I259" s="97"/>
      <c r="J259" s="97"/>
      <c r="K259" s="97"/>
      <c r="L259" s="97"/>
      <c r="M259" s="97"/>
      <c r="N259" s="97"/>
      <c r="O259" s="97"/>
      <c r="Q259" s="107"/>
    </row>
    <row r="260">
      <c r="H260" s="97"/>
      <c r="I260" s="97"/>
      <c r="J260" s="97"/>
      <c r="K260" s="97"/>
      <c r="L260" s="97"/>
      <c r="M260" s="97"/>
      <c r="N260" s="97"/>
      <c r="O260" s="97"/>
      <c r="Q260" s="107"/>
    </row>
    <row r="261">
      <c r="H261" s="97"/>
      <c r="I261" s="97"/>
      <c r="J261" s="97"/>
      <c r="K261" s="97"/>
      <c r="L261" s="97"/>
      <c r="M261" s="97"/>
      <c r="N261" s="97"/>
      <c r="O261" s="97"/>
      <c r="Q261" s="107"/>
    </row>
    <row r="262">
      <c r="H262" s="97"/>
      <c r="I262" s="97"/>
      <c r="J262" s="97"/>
      <c r="K262" s="97"/>
      <c r="L262" s="97"/>
      <c r="M262" s="97"/>
      <c r="N262" s="97"/>
      <c r="O262" s="97"/>
      <c r="Q262" s="107"/>
    </row>
    <row r="263">
      <c r="H263" s="97"/>
      <c r="I263" s="97"/>
      <c r="J263" s="97"/>
      <c r="K263" s="97"/>
      <c r="L263" s="97"/>
      <c r="M263" s="97"/>
      <c r="N263" s="97"/>
      <c r="O263" s="97"/>
      <c r="Q263" s="107"/>
    </row>
    <row r="264">
      <c r="H264" s="97"/>
      <c r="I264" s="97"/>
      <c r="J264" s="97"/>
      <c r="K264" s="97"/>
      <c r="L264" s="97"/>
      <c r="M264" s="97"/>
      <c r="N264" s="97"/>
      <c r="O264" s="97"/>
      <c r="Q264" s="107"/>
    </row>
    <row r="265">
      <c r="H265" s="97"/>
      <c r="I265" s="97"/>
      <c r="J265" s="97"/>
      <c r="K265" s="97"/>
      <c r="L265" s="97"/>
      <c r="M265" s="97"/>
      <c r="N265" s="97"/>
      <c r="O265" s="97"/>
      <c r="Q265" s="107"/>
    </row>
    <row r="266">
      <c r="H266" s="97"/>
      <c r="I266" s="97"/>
      <c r="J266" s="97"/>
      <c r="K266" s="97"/>
      <c r="L266" s="97"/>
      <c r="M266" s="97"/>
      <c r="N266" s="97"/>
      <c r="O266" s="97"/>
      <c r="Q266" s="107"/>
    </row>
    <row r="267">
      <c r="H267" s="97"/>
      <c r="I267" s="97"/>
      <c r="J267" s="97"/>
      <c r="K267" s="97"/>
      <c r="L267" s="97"/>
      <c r="M267" s="97"/>
      <c r="N267" s="97"/>
      <c r="O267" s="97"/>
      <c r="Q267" s="107"/>
    </row>
    <row r="268">
      <c r="H268" s="97"/>
      <c r="I268" s="97"/>
      <c r="J268" s="97"/>
      <c r="K268" s="97"/>
      <c r="L268" s="97"/>
      <c r="M268" s="97"/>
      <c r="N268" s="97"/>
      <c r="O268" s="97"/>
      <c r="Q268" s="107"/>
    </row>
    <row r="269">
      <c r="H269" s="97"/>
      <c r="I269" s="97"/>
      <c r="J269" s="97"/>
      <c r="K269" s="97"/>
      <c r="L269" s="97"/>
      <c r="M269" s="97"/>
      <c r="N269" s="97"/>
      <c r="O269" s="97"/>
      <c r="Q269" s="107"/>
    </row>
    <row r="270">
      <c r="H270" s="97"/>
      <c r="I270" s="97"/>
      <c r="J270" s="97"/>
      <c r="K270" s="97"/>
      <c r="L270" s="97"/>
      <c r="M270" s="97"/>
      <c r="N270" s="97"/>
      <c r="O270" s="97"/>
      <c r="Q270" s="107"/>
    </row>
    <row r="271">
      <c r="H271" s="97"/>
      <c r="I271" s="97"/>
      <c r="J271" s="97"/>
      <c r="K271" s="97"/>
      <c r="L271" s="97"/>
      <c r="M271" s="97"/>
      <c r="N271" s="97"/>
      <c r="O271" s="97"/>
      <c r="Q271" s="107"/>
    </row>
    <row r="272">
      <c r="H272" s="97"/>
      <c r="I272" s="97"/>
      <c r="J272" s="97"/>
      <c r="K272" s="97"/>
      <c r="L272" s="97"/>
      <c r="M272" s="97"/>
      <c r="N272" s="97"/>
      <c r="O272" s="97"/>
      <c r="Q272" s="107"/>
    </row>
    <row r="273">
      <c r="H273" s="97"/>
      <c r="I273" s="97"/>
      <c r="J273" s="97"/>
      <c r="K273" s="97"/>
      <c r="L273" s="97"/>
      <c r="M273" s="97"/>
      <c r="N273" s="97"/>
      <c r="O273" s="97"/>
      <c r="Q273" s="107"/>
    </row>
    <row r="274">
      <c r="H274" s="97"/>
      <c r="I274" s="97"/>
      <c r="J274" s="97"/>
      <c r="K274" s="97"/>
      <c r="L274" s="97"/>
      <c r="M274" s="97"/>
      <c r="N274" s="97"/>
      <c r="O274" s="97"/>
      <c r="Q274" s="107"/>
    </row>
    <row r="275">
      <c r="H275" s="97"/>
      <c r="I275" s="97"/>
      <c r="J275" s="97"/>
      <c r="K275" s="97"/>
      <c r="L275" s="97"/>
      <c r="M275" s="97"/>
      <c r="N275" s="97"/>
      <c r="O275" s="97"/>
      <c r="Q275" s="107"/>
    </row>
    <row r="276">
      <c r="H276" s="97"/>
      <c r="I276" s="97"/>
      <c r="J276" s="97"/>
      <c r="K276" s="97"/>
      <c r="L276" s="97"/>
      <c r="M276" s="97"/>
      <c r="N276" s="97"/>
      <c r="O276" s="97"/>
      <c r="Q276" s="107"/>
    </row>
    <row r="277">
      <c r="H277" s="97"/>
      <c r="I277" s="97"/>
      <c r="J277" s="97"/>
      <c r="K277" s="97"/>
      <c r="L277" s="97"/>
      <c r="M277" s="97"/>
      <c r="N277" s="97"/>
      <c r="O277" s="97"/>
      <c r="Q277" s="107"/>
    </row>
    <row r="278">
      <c r="H278" s="97"/>
      <c r="I278" s="97"/>
      <c r="J278" s="97"/>
      <c r="K278" s="97"/>
      <c r="L278" s="97"/>
      <c r="M278" s="97"/>
      <c r="N278" s="97"/>
      <c r="O278" s="97"/>
      <c r="Q278" s="107"/>
    </row>
    <row r="279">
      <c r="H279" s="97"/>
      <c r="I279" s="97"/>
      <c r="J279" s="97"/>
      <c r="K279" s="97"/>
      <c r="L279" s="97"/>
      <c r="M279" s="97"/>
      <c r="N279" s="97"/>
      <c r="O279" s="97"/>
      <c r="Q279" s="107"/>
    </row>
    <row r="280">
      <c r="H280" s="97"/>
      <c r="I280" s="97"/>
      <c r="J280" s="97"/>
      <c r="K280" s="97"/>
      <c r="L280" s="97"/>
      <c r="M280" s="97"/>
      <c r="N280" s="97"/>
      <c r="O280" s="97"/>
      <c r="Q280" s="107"/>
    </row>
    <row r="281">
      <c r="H281" s="97"/>
      <c r="I281" s="97"/>
      <c r="J281" s="97"/>
      <c r="K281" s="97"/>
      <c r="L281" s="97"/>
      <c r="M281" s="97"/>
      <c r="N281" s="97"/>
      <c r="O281" s="97"/>
      <c r="Q281" s="107"/>
    </row>
    <row r="282">
      <c r="H282" s="97"/>
      <c r="I282" s="97"/>
      <c r="J282" s="97"/>
      <c r="K282" s="97"/>
      <c r="L282" s="97"/>
      <c r="M282" s="97"/>
      <c r="N282" s="97"/>
      <c r="O282" s="97"/>
      <c r="Q282" s="107"/>
    </row>
    <row r="283">
      <c r="H283" s="97"/>
      <c r="I283" s="97"/>
      <c r="J283" s="97"/>
      <c r="K283" s="97"/>
      <c r="L283" s="97"/>
      <c r="M283" s="97"/>
      <c r="N283" s="97"/>
      <c r="O283" s="97"/>
      <c r="Q283" s="107"/>
    </row>
    <row r="284">
      <c r="H284" s="97"/>
      <c r="I284" s="97"/>
      <c r="J284" s="97"/>
      <c r="K284" s="97"/>
      <c r="L284" s="97"/>
      <c r="M284" s="97"/>
      <c r="N284" s="97"/>
      <c r="O284" s="97"/>
      <c r="Q284" s="107"/>
    </row>
    <row r="285">
      <c r="H285" s="97"/>
      <c r="I285" s="97"/>
      <c r="J285" s="97"/>
      <c r="K285" s="97"/>
      <c r="L285" s="97"/>
      <c r="M285" s="97"/>
      <c r="N285" s="97"/>
      <c r="O285" s="97"/>
      <c r="Q285" s="107"/>
    </row>
    <row r="286">
      <c r="H286" s="97"/>
      <c r="I286" s="97"/>
      <c r="J286" s="97"/>
      <c r="K286" s="97"/>
      <c r="L286" s="97"/>
      <c r="M286" s="97"/>
      <c r="N286" s="97"/>
      <c r="O286" s="97"/>
      <c r="Q286" s="107"/>
    </row>
    <row r="287">
      <c r="H287" s="97"/>
      <c r="I287" s="97"/>
      <c r="J287" s="97"/>
      <c r="K287" s="97"/>
      <c r="L287" s="97"/>
      <c r="M287" s="97"/>
      <c r="N287" s="97"/>
      <c r="O287" s="97"/>
      <c r="Q287" s="107"/>
    </row>
    <row r="288">
      <c r="H288" s="97"/>
      <c r="I288" s="97"/>
      <c r="J288" s="97"/>
      <c r="K288" s="97"/>
      <c r="L288" s="97"/>
      <c r="M288" s="97"/>
      <c r="N288" s="97"/>
      <c r="O288" s="97"/>
      <c r="Q288" s="107"/>
    </row>
    <row r="289">
      <c r="H289" s="97"/>
      <c r="I289" s="97"/>
      <c r="J289" s="97"/>
      <c r="K289" s="97"/>
      <c r="L289" s="97"/>
      <c r="M289" s="97"/>
      <c r="N289" s="97"/>
      <c r="O289" s="97"/>
      <c r="Q289" s="107"/>
    </row>
    <row r="290">
      <c r="H290" s="97"/>
      <c r="I290" s="97"/>
      <c r="J290" s="97"/>
      <c r="K290" s="97"/>
      <c r="L290" s="97"/>
      <c r="M290" s="97"/>
      <c r="N290" s="97"/>
      <c r="O290" s="97"/>
      <c r="Q290" s="107"/>
    </row>
    <row r="291">
      <c r="H291" s="97"/>
      <c r="I291" s="97"/>
      <c r="J291" s="97"/>
      <c r="K291" s="97"/>
      <c r="L291" s="97"/>
      <c r="M291" s="97"/>
      <c r="N291" s="97"/>
      <c r="O291" s="97"/>
      <c r="Q291" s="107"/>
    </row>
    <row r="292">
      <c r="H292" s="97"/>
      <c r="I292" s="97"/>
      <c r="J292" s="97"/>
      <c r="K292" s="97"/>
      <c r="L292" s="97"/>
      <c r="M292" s="97"/>
      <c r="N292" s="97"/>
      <c r="O292" s="97"/>
      <c r="Q292" s="107"/>
    </row>
    <row r="293">
      <c r="H293" s="97"/>
      <c r="I293" s="97"/>
      <c r="J293" s="97"/>
      <c r="K293" s="97"/>
      <c r="L293" s="97"/>
      <c r="M293" s="97"/>
      <c r="N293" s="97"/>
      <c r="O293" s="97"/>
      <c r="Q293" s="107"/>
    </row>
    <row r="294">
      <c r="H294" s="97"/>
      <c r="I294" s="97"/>
      <c r="J294" s="97"/>
      <c r="K294" s="97"/>
      <c r="L294" s="97"/>
      <c r="M294" s="97"/>
      <c r="N294" s="97"/>
      <c r="O294" s="97"/>
      <c r="Q294" s="107"/>
    </row>
    <row r="295">
      <c r="H295" s="97"/>
      <c r="I295" s="97"/>
      <c r="J295" s="97"/>
      <c r="K295" s="97"/>
      <c r="L295" s="97"/>
      <c r="M295" s="97"/>
      <c r="N295" s="97"/>
      <c r="O295" s="97"/>
      <c r="Q295" s="107"/>
    </row>
    <row r="296">
      <c r="H296" s="97"/>
      <c r="I296" s="97"/>
      <c r="J296" s="97"/>
      <c r="K296" s="97"/>
      <c r="L296" s="97"/>
      <c r="M296" s="97"/>
      <c r="N296" s="97"/>
      <c r="O296" s="97"/>
      <c r="Q296" s="107"/>
    </row>
    <row r="297">
      <c r="H297" s="97"/>
      <c r="I297" s="97"/>
      <c r="J297" s="97"/>
      <c r="K297" s="97"/>
      <c r="L297" s="97"/>
      <c r="M297" s="97"/>
      <c r="N297" s="97"/>
      <c r="O297" s="97"/>
      <c r="Q297" s="107"/>
    </row>
    <row r="298">
      <c r="H298" s="97"/>
      <c r="I298" s="97"/>
      <c r="J298" s="97"/>
      <c r="K298" s="97"/>
      <c r="L298" s="97"/>
      <c r="M298" s="97"/>
      <c r="N298" s="97"/>
      <c r="O298" s="97"/>
      <c r="Q298" s="107"/>
    </row>
    <row r="299">
      <c r="H299" s="97"/>
      <c r="I299" s="97"/>
      <c r="J299" s="97"/>
      <c r="K299" s="97"/>
      <c r="L299" s="97"/>
      <c r="M299" s="97"/>
      <c r="N299" s="97"/>
      <c r="O299" s="97"/>
      <c r="Q299" s="107"/>
    </row>
    <row r="300">
      <c r="H300" s="97"/>
      <c r="I300" s="97"/>
      <c r="J300" s="97"/>
      <c r="K300" s="97"/>
      <c r="L300" s="97"/>
      <c r="M300" s="97"/>
      <c r="N300" s="97"/>
      <c r="O300" s="97"/>
      <c r="Q300" s="107"/>
    </row>
    <row r="301">
      <c r="H301" s="97"/>
      <c r="I301" s="97"/>
      <c r="J301" s="97"/>
      <c r="K301" s="97"/>
      <c r="L301" s="97"/>
      <c r="M301" s="97"/>
      <c r="N301" s="97"/>
      <c r="O301" s="97"/>
      <c r="Q301" s="107"/>
    </row>
    <row r="302">
      <c r="H302" s="97"/>
      <c r="I302" s="97"/>
      <c r="J302" s="97"/>
      <c r="K302" s="97"/>
      <c r="L302" s="97"/>
      <c r="M302" s="97"/>
      <c r="N302" s="97"/>
      <c r="O302" s="97"/>
      <c r="Q302" s="107"/>
    </row>
    <row r="303">
      <c r="H303" s="97"/>
      <c r="I303" s="97"/>
      <c r="J303" s="97"/>
      <c r="K303" s="97"/>
      <c r="L303" s="97"/>
      <c r="M303" s="97"/>
      <c r="N303" s="97"/>
      <c r="O303" s="97"/>
      <c r="Q303" s="107"/>
    </row>
    <row r="304">
      <c r="H304" s="97"/>
      <c r="I304" s="97"/>
      <c r="J304" s="97"/>
      <c r="K304" s="97"/>
      <c r="L304" s="97"/>
      <c r="M304" s="97"/>
      <c r="N304" s="97"/>
      <c r="O304" s="97"/>
      <c r="Q304" s="107"/>
    </row>
    <row r="305">
      <c r="H305" s="97"/>
      <c r="I305" s="97"/>
      <c r="J305" s="97"/>
      <c r="K305" s="97"/>
      <c r="L305" s="97"/>
      <c r="M305" s="97"/>
      <c r="N305" s="97"/>
      <c r="O305" s="97"/>
      <c r="Q305" s="107"/>
    </row>
    <row r="306">
      <c r="H306" s="97"/>
      <c r="I306" s="97"/>
      <c r="J306" s="97"/>
      <c r="K306" s="97"/>
      <c r="L306" s="97"/>
      <c r="M306" s="97"/>
      <c r="N306" s="97"/>
      <c r="O306" s="97"/>
      <c r="Q306" s="107"/>
    </row>
    <row r="307">
      <c r="H307" s="97"/>
      <c r="I307" s="97"/>
      <c r="J307" s="97"/>
      <c r="K307" s="97"/>
      <c r="L307" s="97"/>
      <c r="M307" s="97"/>
      <c r="N307" s="97"/>
      <c r="O307" s="97"/>
      <c r="Q307" s="107"/>
    </row>
    <row r="308">
      <c r="H308" s="97"/>
      <c r="I308" s="97"/>
      <c r="J308" s="97"/>
      <c r="K308" s="97"/>
      <c r="L308" s="97"/>
      <c r="M308" s="97"/>
      <c r="N308" s="97"/>
      <c r="O308" s="97"/>
      <c r="Q308" s="107"/>
    </row>
    <row r="309">
      <c r="H309" s="97"/>
      <c r="I309" s="97"/>
      <c r="J309" s="97"/>
      <c r="K309" s="97"/>
      <c r="L309" s="97"/>
      <c r="M309" s="97"/>
      <c r="N309" s="97"/>
      <c r="O309" s="97"/>
      <c r="Q309" s="107"/>
    </row>
    <row r="310">
      <c r="H310" s="97"/>
      <c r="I310" s="97"/>
      <c r="J310" s="97"/>
      <c r="K310" s="97"/>
      <c r="L310" s="97"/>
      <c r="M310" s="97"/>
      <c r="N310" s="97"/>
      <c r="O310" s="97"/>
      <c r="Q310" s="107"/>
    </row>
    <row r="311">
      <c r="H311" s="97"/>
      <c r="I311" s="97"/>
      <c r="J311" s="97"/>
      <c r="K311" s="97"/>
      <c r="L311" s="97"/>
      <c r="M311" s="97"/>
      <c r="N311" s="97"/>
      <c r="O311" s="97"/>
      <c r="Q311" s="107"/>
    </row>
    <row r="312">
      <c r="H312" s="97"/>
      <c r="I312" s="97"/>
      <c r="J312" s="97"/>
      <c r="K312" s="97"/>
      <c r="L312" s="97"/>
      <c r="M312" s="97"/>
      <c r="N312" s="97"/>
      <c r="O312" s="97"/>
      <c r="Q312" s="107"/>
    </row>
    <row r="313">
      <c r="H313" s="97"/>
      <c r="I313" s="97"/>
      <c r="J313" s="97"/>
      <c r="K313" s="97"/>
      <c r="L313" s="97"/>
      <c r="M313" s="97"/>
      <c r="N313" s="97"/>
      <c r="O313" s="97"/>
      <c r="Q313" s="107"/>
    </row>
    <row r="314">
      <c r="H314" s="97"/>
      <c r="I314" s="97"/>
      <c r="J314" s="97"/>
      <c r="K314" s="97"/>
      <c r="L314" s="97"/>
      <c r="M314" s="97"/>
      <c r="N314" s="97"/>
      <c r="O314" s="97"/>
      <c r="Q314" s="107"/>
    </row>
    <row r="315">
      <c r="H315" s="97"/>
      <c r="I315" s="97"/>
      <c r="J315" s="97"/>
      <c r="K315" s="97"/>
      <c r="L315" s="97"/>
      <c r="M315" s="97"/>
      <c r="N315" s="97"/>
      <c r="O315" s="97"/>
      <c r="Q315" s="107"/>
    </row>
    <row r="316">
      <c r="H316" s="97"/>
      <c r="I316" s="97"/>
      <c r="J316" s="97"/>
      <c r="K316" s="97"/>
      <c r="L316" s="97"/>
      <c r="M316" s="97"/>
      <c r="N316" s="97"/>
      <c r="O316" s="97"/>
      <c r="Q316" s="107"/>
    </row>
    <row r="317">
      <c r="H317" s="97"/>
      <c r="I317" s="97"/>
      <c r="J317" s="97"/>
      <c r="K317" s="97"/>
      <c r="L317" s="97"/>
      <c r="M317" s="97"/>
      <c r="N317" s="97"/>
      <c r="O317" s="97"/>
      <c r="Q317" s="107"/>
    </row>
    <row r="318">
      <c r="H318" s="97"/>
      <c r="I318" s="97"/>
      <c r="J318" s="97"/>
      <c r="K318" s="97"/>
      <c r="L318" s="97"/>
      <c r="M318" s="97"/>
      <c r="N318" s="97"/>
      <c r="O318" s="97"/>
      <c r="Q318" s="107"/>
    </row>
    <row r="319">
      <c r="H319" s="97"/>
      <c r="I319" s="97"/>
      <c r="J319" s="97"/>
      <c r="K319" s="97"/>
      <c r="L319" s="97"/>
      <c r="M319" s="97"/>
      <c r="N319" s="97"/>
      <c r="O319" s="97"/>
      <c r="Q319" s="107"/>
    </row>
    <row r="320">
      <c r="H320" s="97"/>
      <c r="I320" s="97"/>
      <c r="J320" s="97"/>
      <c r="K320" s="97"/>
      <c r="L320" s="97"/>
      <c r="M320" s="97"/>
      <c r="N320" s="97"/>
      <c r="O320" s="97"/>
      <c r="Q320" s="107"/>
    </row>
    <row r="321">
      <c r="H321" s="97"/>
      <c r="I321" s="97"/>
      <c r="J321" s="97"/>
      <c r="K321" s="97"/>
      <c r="L321" s="97"/>
      <c r="M321" s="97"/>
      <c r="N321" s="97"/>
      <c r="O321" s="97"/>
      <c r="Q321" s="107"/>
    </row>
    <row r="322">
      <c r="H322" s="97"/>
      <c r="I322" s="97"/>
      <c r="J322" s="97"/>
      <c r="K322" s="97"/>
      <c r="L322" s="97"/>
      <c r="M322" s="97"/>
      <c r="N322" s="97"/>
      <c r="O322" s="97"/>
      <c r="Q322" s="107"/>
    </row>
    <row r="323">
      <c r="H323" s="97"/>
      <c r="I323" s="97"/>
      <c r="J323" s="97"/>
      <c r="K323" s="97"/>
      <c r="L323" s="97"/>
      <c r="M323" s="97"/>
      <c r="N323" s="97"/>
      <c r="O323" s="97"/>
      <c r="Q323" s="107"/>
    </row>
    <row r="324">
      <c r="H324" s="97"/>
      <c r="I324" s="97"/>
      <c r="J324" s="97"/>
      <c r="K324" s="97"/>
      <c r="L324" s="97"/>
      <c r="M324" s="97"/>
      <c r="N324" s="97"/>
      <c r="O324" s="97"/>
      <c r="Q324" s="107"/>
    </row>
    <row r="325">
      <c r="H325" s="97"/>
      <c r="I325" s="97"/>
      <c r="J325" s="97"/>
      <c r="K325" s="97"/>
      <c r="L325" s="97"/>
      <c r="M325" s="97"/>
      <c r="N325" s="97"/>
      <c r="O325" s="97"/>
      <c r="Q325" s="107"/>
    </row>
    <row r="326">
      <c r="H326" s="97"/>
      <c r="I326" s="97"/>
      <c r="J326" s="97"/>
      <c r="K326" s="97"/>
      <c r="L326" s="97"/>
      <c r="M326" s="97"/>
      <c r="N326" s="97"/>
      <c r="O326" s="97"/>
      <c r="Q326" s="107"/>
    </row>
    <row r="327">
      <c r="H327" s="97"/>
      <c r="I327" s="97"/>
      <c r="J327" s="97"/>
      <c r="K327" s="97"/>
      <c r="L327" s="97"/>
      <c r="M327" s="97"/>
      <c r="N327" s="97"/>
      <c r="O327" s="97"/>
      <c r="Q327" s="107"/>
    </row>
    <row r="328">
      <c r="H328" s="97"/>
      <c r="I328" s="97"/>
      <c r="J328" s="97"/>
      <c r="K328" s="97"/>
      <c r="L328" s="97"/>
      <c r="M328" s="97"/>
      <c r="N328" s="97"/>
      <c r="O328" s="97"/>
      <c r="Q328" s="107"/>
    </row>
    <row r="329">
      <c r="H329" s="97"/>
      <c r="I329" s="97"/>
      <c r="J329" s="97"/>
      <c r="K329" s="97"/>
      <c r="L329" s="97"/>
      <c r="M329" s="97"/>
      <c r="N329" s="97"/>
      <c r="O329" s="97"/>
      <c r="Q329" s="107"/>
    </row>
    <row r="330">
      <c r="H330" s="97"/>
      <c r="I330" s="97"/>
      <c r="J330" s="97"/>
      <c r="K330" s="97"/>
      <c r="L330" s="97"/>
      <c r="M330" s="97"/>
      <c r="N330" s="97"/>
      <c r="O330" s="97"/>
      <c r="Q330" s="107"/>
    </row>
    <row r="331">
      <c r="H331" s="97"/>
      <c r="I331" s="97"/>
      <c r="J331" s="97"/>
      <c r="K331" s="97"/>
      <c r="L331" s="97"/>
      <c r="M331" s="97"/>
      <c r="N331" s="97"/>
      <c r="O331" s="97"/>
      <c r="Q331" s="107"/>
    </row>
    <row r="332">
      <c r="H332" s="97"/>
      <c r="I332" s="97"/>
      <c r="J332" s="97"/>
      <c r="K332" s="97"/>
      <c r="L332" s="97"/>
      <c r="M332" s="97"/>
      <c r="N332" s="97"/>
      <c r="O332" s="97"/>
      <c r="Q332" s="107"/>
    </row>
    <row r="333">
      <c r="H333" s="97"/>
      <c r="I333" s="97"/>
      <c r="J333" s="97"/>
      <c r="K333" s="97"/>
      <c r="L333" s="97"/>
      <c r="M333" s="97"/>
      <c r="N333" s="97"/>
      <c r="O333" s="97"/>
      <c r="Q333" s="107"/>
    </row>
    <row r="334">
      <c r="H334" s="97"/>
      <c r="I334" s="97"/>
      <c r="J334" s="97"/>
      <c r="K334" s="97"/>
      <c r="L334" s="97"/>
      <c r="M334" s="97"/>
      <c r="N334" s="97"/>
      <c r="O334" s="97"/>
      <c r="Q334" s="107"/>
    </row>
    <row r="335">
      <c r="H335" s="97"/>
      <c r="I335" s="97"/>
      <c r="J335" s="97"/>
      <c r="K335" s="97"/>
      <c r="L335" s="97"/>
      <c r="M335" s="97"/>
      <c r="N335" s="97"/>
      <c r="O335" s="97"/>
      <c r="Q335" s="107"/>
    </row>
    <row r="336">
      <c r="H336" s="97"/>
      <c r="I336" s="97"/>
      <c r="J336" s="97"/>
      <c r="K336" s="97"/>
      <c r="L336" s="97"/>
      <c r="M336" s="97"/>
      <c r="N336" s="97"/>
      <c r="O336" s="97"/>
      <c r="Q336" s="107"/>
    </row>
    <row r="337">
      <c r="H337" s="97"/>
      <c r="I337" s="97"/>
      <c r="J337" s="97"/>
      <c r="K337" s="97"/>
      <c r="L337" s="97"/>
      <c r="M337" s="97"/>
      <c r="N337" s="97"/>
      <c r="O337" s="97"/>
      <c r="Q337" s="107"/>
    </row>
    <row r="338">
      <c r="H338" s="97"/>
      <c r="I338" s="97"/>
      <c r="J338" s="97"/>
      <c r="K338" s="97"/>
      <c r="L338" s="97"/>
      <c r="M338" s="97"/>
      <c r="N338" s="97"/>
      <c r="O338" s="97"/>
      <c r="Q338" s="107"/>
    </row>
    <row r="339">
      <c r="H339" s="97"/>
      <c r="I339" s="97"/>
      <c r="J339" s="97"/>
      <c r="K339" s="97"/>
      <c r="L339" s="97"/>
      <c r="M339" s="97"/>
      <c r="N339" s="97"/>
      <c r="O339" s="97"/>
      <c r="Q339" s="107"/>
    </row>
    <row r="340">
      <c r="H340" s="97"/>
      <c r="I340" s="97"/>
      <c r="J340" s="97"/>
      <c r="K340" s="97"/>
      <c r="L340" s="97"/>
      <c r="M340" s="97"/>
      <c r="N340" s="97"/>
      <c r="O340" s="97"/>
      <c r="Q340" s="107"/>
    </row>
    <row r="341">
      <c r="H341" s="97"/>
      <c r="I341" s="97"/>
      <c r="J341" s="97"/>
      <c r="K341" s="97"/>
      <c r="L341" s="97"/>
      <c r="M341" s="97"/>
      <c r="N341" s="97"/>
      <c r="O341" s="97"/>
      <c r="Q341" s="107"/>
    </row>
    <row r="342">
      <c r="H342" s="97"/>
      <c r="I342" s="97"/>
      <c r="J342" s="97"/>
      <c r="K342" s="97"/>
      <c r="L342" s="97"/>
      <c r="M342" s="97"/>
      <c r="N342" s="97"/>
      <c r="O342" s="97"/>
      <c r="Q342" s="107"/>
    </row>
    <row r="343">
      <c r="H343" s="97"/>
      <c r="I343" s="97"/>
      <c r="J343" s="97"/>
      <c r="K343" s="97"/>
      <c r="L343" s="97"/>
      <c r="M343" s="97"/>
      <c r="N343" s="97"/>
      <c r="O343" s="97"/>
      <c r="Q343" s="107"/>
    </row>
    <row r="344">
      <c r="H344" s="97"/>
      <c r="I344" s="97"/>
      <c r="J344" s="97"/>
      <c r="K344" s="97"/>
      <c r="L344" s="97"/>
      <c r="M344" s="97"/>
      <c r="N344" s="97"/>
      <c r="O344" s="97"/>
      <c r="Q344" s="107"/>
    </row>
    <row r="345">
      <c r="H345" s="97"/>
      <c r="I345" s="97"/>
      <c r="J345" s="97"/>
      <c r="K345" s="97"/>
      <c r="L345" s="97"/>
      <c r="M345" s="97"/>
      <c r="N345" s="97"/>
      <c r="O345" s="97"/>
      <c r="Q345" s="107"/>
    </row>
    <row r="346">
      <c r="H346" s="97"/>
      <c r="I346" s="97"/>
      <c r="J346" s="97"/>
      <c r="K346" s="97"/>
      <c r="L346" s="97"/>
      <c r="M346" s="97"/>
      <c r="N346" s="97"/>
      <c r="O346" s="97"/>
      <c r="Q346" s="107"/>
    </row>
    <row r="347">
      <c r="H347" s="97"/>
      <c r="I347" s="97"/>
      <c r="J347" s="97"/>
      <c r="K347" s="97"/>
      <c r="L347" s="97"/>
      <c r="M347" s="97"/>
      <c r="N347" s="97"/>
      <c r="O347" s="97"/>
      <c r="Q347" s="107"/>
    </row>
    <row r="348">
      <c r="H348" s="97"/>
      <c r="I348" s="97"/>
      <c r="J348" s="97"/>
      <c r="K348" s="97"/>
      <c r="L348" s="97"/>
      <c r="M348" s="97"/>
      <c r="N348" s="97"/>
      <c r="O348" s="97"/>
      <c r="Q348" s="107"/>
    </row>
    <row r="349">
      <c r="H349" s="97"/>
      <c r="I349" s="97"/>
      <c r="J349" s="97"/>
      <c r="K349" s="97"/>
      <c r="L349" s="97"/>
      <c r="M349" s="97"/>
      <c r="N349" s="97"/>
      <c r="O349" s="97"/>
      <c r="Q349" s="107"/>
    </row>
    <row r="350">
      <c r="H350" s="97"/>
      <c r="I350" s="97"/>
      <c r="J350" s="97"/>
      <c r="K350" s="97"/>
      <c r="L350" s="97"/>
      <c r="M350" s="97"/>
      <c r="N350" s="97"/>
      <c r="O350" s="97"/>
      <c r="Q350" s="107"/>
    </row>
    <row r="351">
      <c r="H351" s="97"/>
      <c r="I351" s="97"/>
      <c r="J351" s="97"/>
      <c r="K351" s="97"/>
      <c r="L351" s="97"/>
      <c r="M351" s="97"/>
      <c r="N351" s="97"/>
      <c r="O351" s="97"/>
      <c r="Q351" s="107"/>
    </row>
    <row r="352">
      <c r="H352" s="97"/>
      <c r="I352" s="97"/>
      <c r="J352" s="97"/>
      <c r="K352" s="97"/>
      <c r="L352" s="97"/>
      <c r="M352" s="97"/>
      <c r="N352" s="97"/>
      <c r="O352" s="97"/>
      <c r="Q352" s="107"/>
    </row>
    <row r="353">
      <c r="H353" s="97"/>
      <c r="I353" s="97"/>
      <c r="J353" s="97"/>
      <c r="K353" s="97"/>
      <c r="L353" s="97"/>
      <c r="M353" s="97"/>
      <c r="N353" s="97"/>
      <c r="O353" s="97"/>
      <c r="Q353" s="107"/>
    </row>
    <row r="354">
      <c r="H354" s="97"/>
      <c r="I354" s="97"/>
      <c r="J354" s="97"/>
      <c r="K354" s="97"/>
      <c r="L354" s="97"/>
      <c r="M354" s="97"/>
      <c r="N354" s="97"/>
      <c r="O354" s="97"/>
      <c r="Q354" s="107"/>
    </row>
    <row r="355">
      <c r="H355" s="97"/>
      <c r="I355" s="97"/>
      <c r="J355" s="97"/>
      <c r="K355" s="97"/>
      <c r="L355" s="97"/>
      <c r="M355" s="97"/>
      <c r="N355" s="97"/>
      <c r="O355" s="97"/>
      <c r="Q355" s="107"/>
    </row>
    <row r="356">
      <c r="H356" s="97"/>
      <c r="I356" s="97"/>
      <c r="J356" s="97"/>
      <c r="K356" s="97"/>
      <c r="L356" s="97"/>
      <c r="M356" s="97"/>
      <c r="N356" s="97"/>
      <c r="O356" s="97"/>
      <c r="Q356" s="107"/>
    </row>
    <row r="357">
      <c r="H357" s="97"/>
      <c r="I357" s="97"/>
      <c r="J357" s="97"/>
      <c r="K357" s="97"/>
      <c r="L357" s="97"/>
      <c r="M357" s="97"/>
      <c r="N357" s="97"/>
      <c r="O357" s="97"/>
      <c r="Q357" s="107"/>
    </row>
    <row r="358">
      <c r="H358" s="97"/>
      <c r="I358" s="97"/>
      <c r="J358" s="97"/>
      <c r="K358" s="97"/>
      <c r="L358" s="97"/>
      <c r="M358" s="97"/>
      <c r="N358" s="97"/>
      <c r="O358" s="97"/>
      <c r="Q358" s="107"/>
    </row>
    <row r="359">
      <c r="H359" s="97"/>
      <c r="I359" s="97"/>
      <c r="J359" s="97"/>
      <c r="K359" s="97"/>
      <c r="L359" s="97"/>
      <c r="M359" s="97"/>
      <c r="N359" s="97"/>
      <c r="O359" s="97"/>
      <c r="Q359" s="107"/>
    </row>
    <row r="360">
      <c r="H360" s="97"/>
      <c r="I360" s="97"/>
      <c r="J360" s="97"/>
      <c r="K360" s="97"/>
      <c r="L360" s="97"/>
      <c r="M360" s="97"/>
      <c r="N360" s="97"/>
      <c r="O360" s="97"/>
      <c r="Q360" s="107"/>
    </row>
    <row r="361">
      <c r="H361" s="97"/>
      <c r="I361" s="97"/>
      <c r="J361" s="97"/>
      <c r="K361" s="97"/>
      <c r="L361" s="97"/>
      <c r="M361" s="97"/>
      <c r="N361" s="97"/>
      <c r="O361" s="97"/>
      <c r="Q361" s="107"/>
    </row>
    <row r="362">
      <c r="H362" s="97"/>
      <c r="I362" s="97"/>
      <c r="J362" s="97"/>
      <c r="K362" s="97"/>
      <c r="L362" s="97"/>
      <c r="M362" s="97"/>
      <c r="N362" s="97"/>
      <c r="O362" s="97"/>
      <c r="Q362" s="107"/>
    </row>
    <row r="363">
      <c r="H363" s="97"/>
      <c r="I363" s="97"/>
      <c r="J363" s="97"/>
      <c r="K363" s="97"/>
      <c r="L363" s="97"/>
      <c r="M363" s="97"/>
      <c r="N363" s="97"/>
      <c r="O363" s="97"/>
      <c r="Q363" s="107"/>
    </row>
    <row r="364">
      <c r="H364" s="97"/>
      <c r="I364" s="97"/>
      <c r="J364" s="97"/>
      <c r="K364" s="97"/>
      <c r="L364" s="97"/>
      <c r="M364" s="97"/>
      <c r="N364" s="97"/>
      <c r="O364" s="97"/>
      <c r="Q364" s="107"/>
    </row>
    <row r="365">
      <c r="H365" s="97"/>
      <c r="I365" s="97"/>
      <c r="J365" s="97"/>
      <c r="K365" s="97"/>
      <c r="L365" s="97"/>
      <c r="M365" s="97"/>
      <c r="N365" s="97"/>
      <c r="O365" s="97"/>
      <c r="Q365" s="107"/>
    </row>
    <row r="366">
      <c r="H366" s="97"/>
      <c r="I366" s="97"/>
      <c r="J366" s="97"/>
      <c r="K366" s="97"/>
      <c r="L366" s="97"/>
      <c r="M366" s="97"/>
      <c r="N366" s="97"/>
      <c r="O366" s="97"/>
      <c r="Q366" s="107"/>
    </row>
    <row r="367">
      <c r="H367" s="97"/>
      <c r="I367" s="97"/>
      <c r="J367" s="97"/>
      <c r="K367" s="97"/>
      <c r="L367" s="97"/>
      <c r="M367" s="97"/>
      <c r="N367" s="97"/>
      <c r="O367" s="97"/>
      <c r="Q367" s="107"/>
    </row>
    <row r="368">
      <c r="H368" s="97"/>
      <c r="I368" s="97"/>
      <c r="J368" s="97"/>
      <c r="K368" s="97"/>
      <c r="L368" s="97"/>
      <c r="M368" s="97"/>
      <c r="N368" s="97"/>
      <c r="O368" s="97"/>
      <c r="Q368" s="107"/>
    </row>
    <row r="369">
      <c r="H369" s="97"/>
      <c r="I369" s="97"/>
      <c r="J369" s="97"/>
      <c r="K369" s="97"/>
      <c r="L369" s="97"/>
      <c r="M369" s="97"/>
      <c r="N369" s="97"/>
      <c r="O369" s="97"/>
      <c r="Q369" s="107"/>
    </row>
    <row r="370">
      <c r="H370" s="97"/>
      <c r="I370" s="97"/>
      <c r="J370" s="97"/>
      <c r="K370" s="97"/>
      <c r="L370" s="97"/>
      <c r="M370" s="97"/>
      <c r="N370" s="97"/>
      <c r="O370" s="97"/>
      <c r="Q370" s="107"/>
    </row>
    <row r="371">
      <c r="H371" s="97"/>
      <c r="I371" s="97"/>
      <c r="J371" s="97"/>
      <c r="K371" s="97"/>
      <c r="L371" s="97"/>
      <c r="M371" s="97"/>
      <c r="N371" s="97"/>
      <c r="O371" s="97"/>
      <c r="Q371" s="107"/>
    </row>
    <row r="372">
      <c r="H372" s="97"/>
      <c r="I372" s="97"/>
      <c r="J372" s="97"/>
      <c r="K372" s="97"/>
      <c r="L372" s="97"/>
      <c r="M372" s="97"/>
      <c r="N372" s="97"/>
      <c r="O372" s="97"/>
      <c r="Q372" s="107"/>
    </row>
    <row r="373">
      <c r="H373" s="97"/>
      <c r="I373" s="97"/>
      <c r="J373" s="97"/>
      <c r="K373" s="97"/>
      <c r="L373" s="97"/>
      <c r="M373" s="97"/>
      <c r="N373" s="97"/>
      <c r="O373" s="97"/>
      <c r="Q373" s="107"/>
    </row>
    <row r="374">
      <c r="H374" s="97"/>
      <c r="I374" s="97"/>
      <c r="J374" s="97"/>
      <c r="K374" s="97"/>
      <c r="L374" s="97"/>
      <c r="M374" s="97"/>
      <c r="N374" s="97"/>
      <c r="O374" s="97"/>
      <c r="Q374" s="107"/>
    </row>
    <row r="375">
      <c r="H375" s="97"/>
      <c r="I375" s="97"/>
      <c r="J375" s="97"/>
      <c r="K375" s="97"/>
      <c r="L375" s="97"/>
      <c r="M375" s="97"/>
      <c r="N375" s="97"/>
      <c r="O375" s="97"/>
      <c r="Q375" s="107"/>
    </row>
    <row r="376">
      <c r="H376" s="97"/>
      <c r="I376" s="97"/>
      <c r="J376" s="97"/>
      <c r="K376" s="97"/>
      <c r="L376" s="97"/>
      <c r="M376" s="97"/>
      <c r="N376" s="97"/>
      <c r="O376" s="97"/>
      <c r="Q376" s="107"/>
    </row>
    <row r="377">
      <c r="H377" s="97"/>
      <c r="I377" s="97"/>
      <c r="J377" s="97"/>
      <c r="K377" s="97"/>
      <c r="L377" s="97"/>
      <c r="M377" s="97"/>
      <c r="N377" s="97"/>
      <c r="O377" s="97"/>
      <c r="Q377" s="107"/>
    </row>
    <row r="378">
      <c r="H378" s="97"/>
      <c r="I378" s="97"/>
      <c r="J378" s="97"/>
      <c r="K378" s="97"/>
      <c r="L378" s="97"/>
      <c r="M378" s="97"/>
      <c r="N378" s="97"/>
      <c r="O378" s="97"/>
      <c r="Q378" s="107"/>
    </row>
    <row r="379">
      <c r="H379" s="97"/>
      <c r="I379" s="97"/>
      <c r="J379" s="97"/>
      <c r="K379" s="97"/>
      <c r="L379" s="97"/>
      <c r="M379" s="97"/>
      <c r="N379" s="97"/>
      <c r="O379" s="97"/>
      <c r="Q379" s="107"/>
    </row>
    <row r="380">
      <c r="H380" s="97"/>
      <c r="I380" s="97"/>
      <c r="J380" s="97"/>
      <c r="K380" s="97"/>
      <c r="L380" s="97"/>
      <c r="M380" s="97"/>
      <c r="N380" s="97"/>
      <c r="O380" s="97"/>
      <c r="Q380" s="107"/>
    </row>
    <row r="381">
      <c r="H381" s="97"/>
      <c r="I381" s="97"/>
      <c r="J381" s="97"/>
      <c r="K381" s="97"/>
      <c r="L381" s="97"/>
      <c r="M381" s="97"/>
      <c r="N381" s="97"/>
      <c r="O381" s="97"/>
      <c r="Q381" s="107"/>
    </row>
    <row r="382">
      <c r="H382" s="97"/>
      <c r="I382" s="97"/>
      <c r="J382" s="97"/>
      <c r="K382" s="97"/>
      <c r="L382" s="97"/>
      <c r="M382" s="97"/>
      <c r="N382" s="97"/>
      <c r="O382" s="97"/>
      <c r="Q382" s="107"/>
    </row>
    <row r="383">
      <c r="H383" s="97"/>
      <c r="I383" s="97"/>
      <c r="J383" s="97"/>
      <c r="K383" s="97"/>
      <c r="L383" s="97"/>
      <c r="M383" s="97"/>
      <c r="N383" s="97"/>
      <c r="O383" s="97"/>
      <c r="Q383" s="107"/>
    </row>
    <row r="384">
      <c r="H384" s="97"/>
      <c r="I384" s="97"/>
      <c r="J384" s="97"/>
      <c r="K384" s="97"/>
      <c r="L384" s="97"/>
      <c r="M384" s="97"/>
      <c r="N384" s="97"/>
      <c r="O384" s="97"/>
      <c r="Q384" s="107"/>
    </row>
    <row r="385">
      <c r="H385" s="97"/>
      <c r="I385" s="97"/>
      <c r="J385" s="97"/>
      <c r="K385" s="97"/>
      <c r="L385" s="97"/>
      <c r="M385" s="97"/>
      <c r="N385" s="97"/>
      <c r="O385" s="97"/>
      <c r="Q385" s="107"/>
    </row>
    <row r="386">
      <c r="H386" s="97"/>
      <c r="I386" s="97"/>
      <c r="J386" s="97"/>
      <c r="K386" s="97"/>
      <c r="L386" s="97"/>
      <c r="M386" s="97"/>
      <c r="N386" s="97"/>
      <c r="O386" s="97"/>
      <c r="Q386" s="107"/>
    </row>
    <row r="387">
      <c r="H387" s="97"/>
      <c r="I387" s="97"/>
      <c r="J387" s="97"/>
      <c r="K387" s="97"/>
      <c r="L387" s="97"/>
      <c r="M387" s="97"/>
      <c r="N387" s="97"/>
      <c r="O387" s="97"/>
      <c r="Q387" s="107"/>
    </row>
    <row r="388">
      <c r="H388" s="97"/>
      <c r="I388" s="97"/>
      <c r="J388" s="97"/>
      <c r="K388" s="97"/>
      <c r="L388" s="97"/>
      <c r="M388" s="97"/>
      <c r="N388" s="97"/>
      <c r="O388" s="97"/>
      <c r="Q388" s="107"/>
    </row>
    <row r="389">
      <c r="H389" s="97"/>
      <c r="I389" s="97"/>
      <c r="J389" s="97"/>
      <c r="K389" s="97"/>
      <c r="L389" s="97"/>
      <c r="M389" s="97"/>
      <c r="N389" s="97"/>
      <c r="O389" s="97"/>
      <c r="Q389" s="107"/>
    </row>
    <row r="390">
      <c r="H390" s="97"/>
      <c r="I390" s="97"/>
      <c r="J390" s="97"/>
      <c r="K390" s="97"/>
      <c r="L390" s="97"/>
      <c r="M390" s="97"/>
      <c r="N390" s="97"/>
      <c r="O390" s="97"/>
      <c r="Q390" s="107"/>
    </row>
    <row r="391">
      <c r="H391" s="97"/>
      <c r="I391" s="97"/>
      <c r="J391" s="97"/>
      <c r="K391" s="97"/>
      <c r="L391" s="97"/>
      <c r="M391" s="97"/>
      <c r="N391" s="97"/>
      <c r="O391" s="97"/>
      <c r="Q391" s="107"/>
    </row>
    <row r="392">
      <c r="H392" s="97"/>
      <c r="I392" s="97"/>
      <c r="J392" s="97"/>
      <c r="K392" s="97"/>
      <c r="L392" s="97"/>
      <c r="M392" s="97"/>
      <c r="N392" s="97"/>
      <c r="O392" s="97"/>
      <c r="Q392" s="107"/>
    </row>
    <row r="393">
      <c r="H393" s="97"/>
      <c r="I393" s="97"/>
      <c r="J393" s="97"/>
      <c r="K393" s="97"/>
      <c r="L393" s="97"/>
      <c r="M393" s="97"/>
      <c r="N393" s="97"/>
      <c r="O393" s="97"/>
      <c r="Q393" s="107"/>
    </row>
    <row r="394">
      <c r="H394" s="97"/>
      <c r="I394" s="97"/>
      <c r="J394" s="97"/>
      <c r="K394" s="97"/>
      <c r="L394" s="97"/>
      <c r="M394" s="97"/>
      <c r="N394" s="97"/>
      <c r="O394" s="97"/>
      <c r="Q394" s="107"/>
    </row>
    <row r="395">
      <c r="H395" s="97"/>
      <c r="I395" s="97"/>
      <c r="J395" s="97"/>
      <c r="K395" s="97"/>
      <c r="L395" s="97"/>
      <c r="M395" s="97"/>
      <c r="N395" s="97"/>
      <c r="O395" s="97"/>
      <c r="Q395" s="107"/>
    </row>
    <row r="396">
      <c r="H396" s="97"/>
      <c r="I396" s="97"/>
      <c r="J396" s="97"/>
      <c r="K396" s="97"/>
      <c r="L396" s="97"/>
      <c r="M396" s="97"/>
      <c r="N396" s="97"/>
      <c r="O396" s="97"/>
      <c r="Q396" s="107"/>
    </row>
    <row r="397">
      <c r="H397" s="97"/>
      <c r="I397" s="97"/>
      <c r="J397" s="97"/>
      <c r="K397" s="97"/>
      <c r="L397" s="97"/>
      <c r="M397" s="97"/>
      <c r="N397" s="97"/>
      <c r="O397" s="97"/>
      <c r="Q397" s="107"/>
    </row>
    <row r="398">
      <c r="H398" s="97"/>
      <c r="I398" s="97"/>
      <c r="J398" s="97"/>
      <c r="K398" s="97"/>
      <c r="L398" s="97"/>
      <c r="M398" s="97"/>
      <c r="N398" s="97"/>
      <c r="O398" s="97"/>
      <c r="Q398" s="107"/>
    </row>
    <row r="399">
      <c r="H399" s="97"/>
      <c r="I399" s="97"/>
      <c r="J399" s="97"/>
      <c r="K399" s="97"/>
      <c r="L399" s="97"/>
      <c r="M399" s="97"/>
      <c r="N399" s="97"/>
      <c r="O399" s="97"/>
      <c r="Q399" s="107"/>
    </row>
    <row r="400">
      <c r="H400" s="97"/>
      <c r="I400" s="97"/>
      <c r="J400" s="97"/>
      <c r="K400" s="97"/>
      <c r="L400" s="97"/>
      <c r="M400" s="97"/>
      <c r="N400" s="97"/>
      <c r="O400" s="97"/>
      <c r="Q400" s="107"/>
    </row>
    <row r="401">
      <c r="H401" s="97"/>
      <c r="I401" s="97"/>
      <c r="J401" s="97"/>
      <c r="K401" s="97"/>
      <c r="L401" s="97"/>
      <c r="M401" s="97"/>
      <c r="N401" s="97"/>
      <c r="O401" s="97"/>
      <c r="Q401" s="107"/>
    </row>
    <row r="402">
      <c r="H402" s="97"/>
      <c r="I402" s="97"/>
      <c r="J402" s="97"/>
      <c r="K402" s="97"/>
      <c r="L402" s="97"/>
      <c r="M402" s="97"/>
      <c r="N402" s="97"/>
      <c r="O402" s="97"/>
      <c r="Q402" s="107"/>
    </row>
    <row r="403">
      <c r="H403" s="97"/>
      <c r="I403" s="97"/>
      <c r="J403" s="97"/>
      <c r="K403" s="97"/>
      <c r="L403" s="97"/>
      <c r="M403" s="97"/>
      <c r="N403" s="97"/>
      <c r="O403" s="97"/>
      <c r="Q403" s="107"/>
    </row>
    <row r="404">
      <c r="H404" s="97"/>
      <c r="I404" s="97"/>
      <c r="J404" s="97"/>
      <c r="K404" s="97"/>
      <c r="L404" s="97"/>
      <c r="M404" s="97"/>
      <c r="N404" s="97"/>
      <c r="O404" s="97"/>
      <c r="Q404" s="107"/>
    </row>
    <row r="405">
      <c r="H405" s="97"/>
      <c r="I405" s="97"/>
      <c r="J405" s="97"/>
      <c r="K405" s="97"/>
      <c r="L405" s="97"/>
      <c r="M405" s="97"/>
      <c r="N405" s="97"/>
      <c r="O405" s="97"/>
      <c r="Q405" s="107"/>
    </row>
    <row r="406">
      <c r="H406" s="97"/>
      <c r="I406" s="97"/>
      <c r="J406" s="97"/>
      <c r="K406" s="97"/>
      <c r="L406" s="97"/>
      <c r="M406" s="97"/>
      <c r="N406" s="97"/>
      <c r="O406" s="97"/>
      <c r="Q406" s="107"/>
    </row>
    <row r="407">
      <c r="H407" s="97"/>
      <c r="I407" s="97"/>
      <c r="J407" s="97"/>
      <c r="K407" s="97"/>
      <c r="L407" s="97"/>
      <c r="M407" s="97"/>
      <c r="N407" s="97"/>
      <c r="O407" s="97"/>
      <c r="Q407" s="107"/>
    </row>
    <row r="408">
      <c r="H408" s="97"/>
      <c r="I408" s="97"/>
      <c r="J408" s="97"/>
      <c r="K408" s="97"/>
      <c r="L408" s="97"/>
      <c r="M408" s="97"/>
      <c r="N408" s="97"/>
      <c r="O408" s="97"/>
      <c r="Q408" s="107"/>
    </row>
    <row r="409">
      <c r="H409" s="97"/>
      <c r="I409" s="97"/>
      <c r="J409" s="97"/>
      <c r="K409" s="97"/>
      <c r="L409" s="97"/>
      <c r="M409" s="97"/>
      <c r="N409" s="97"/>
      <c r="O409" s="97"/>
      <c r="Q409" s="107"/>
    </row>
    <row r="410">
      <c r="H410" s="97"/>
      <c r="I410" s="97"/>
      <c r="J410" s="97"/>
      <c r="K410" s="97"/>
      <c r="L410" s="97"/>
      <c r="M410" s="97"/>
      <c r="N410" s="97"/>
      <c r="O410" s="97"/>
      <c r="Q410" s="107"/>
    </row>
    <row r="411">
      <c r="H411" s="97"/>
      <c r="I411" s="97"/>
      <c r="J411" s="97"/>
      <c r="K411" s="97"/>
      <c r="L411" s="97"/>
      <c r="M411" s="97"/>
      <c r="N411" s="97"/>
      <c r="O411" s="97"/>
      <c r="Q411" s="107"/>
    </row>
    <row r="412">
      <c r="H412" s="97"/>
      <c r="I412" s="97"/>
      <c r="J412" s="97"/>
      <c r="K412" s="97"/>
      <c r="L412" s="97"/>
      <c r="M412" s="97"/>
      <c r="N412" s="97"/>
      <c r="O412" s="97"/>
      <c r="Q412" s="107"/>
    </row>
    <row r="413">
      <c r="H413" s="97"/>
      <c r="I413" s="97"/>
      <c r="J413" s="97"/>
      <c r="K413" s="97"/>
      <c r="L413" s="97"/>
      <c r="M413" s="97"/>
      <c r="N413" s="97"/>
      <c r="O413" s="97"/>
      <c r="Q413" s="107"/>
    </row>
    <row r="414">
      <c r="H414" s="97"/>
      <c r="I414" s="97"/>
      <c r="J414" s="97"/>
      <c r="K414" s="97"/>
      <c r="L414" s="97"/>
      <c r="M414" s="97"/>
      <c r="N414" s="97"/>
      <c r="O414" s="97"/>
      <c r="Q414" s="107"/>
    </row>
    <row r="415">
      <c r="H415" s="97"/>
      <c r="I415" s="97"/>
      <c r="J415" s="97"/>
      <c r="K415" s="97"/>
      <c r="L415" s="97"/>
      <c r="M415" s="97"/>
      <c r="N415" s="97"/>
      <c r="O415" s="97"/>
      <c r="Q415" s="107"/>
    </row>
    <row r="416">
      <c r="H416" s="97"/>
      <c r="I416" s="97"/>
      <c r="J416" s="97"/>
      <c r="K416" s="97"/>
      <c r="L416" s="97"/>
      <c r="M416" s="97"/>
      <c r="N416" s="97"/>
      <c r="O416" s="97"/>
      <c r="Q416" s="107"/>
    </row>
    <row r="417">
      <c r="H417" s="97"/>
      <c r="I417" s="97"/>
      <c r="J417" s="97"/>
      <c r="K417" s="97"/>
      <c r="L417" s="97"/>
      <c r="M417" s="97"/>
      <c r="N417" s="97"/>
      <c r="O417" s="97"/>
      <c r="Q417" s="107"/>
    </row>
    <row r="418">
      <c r="H418" s="97"/>
      <c r="I418" s="97"/>
      <c r="J418" s="97"/>
      <c r="K418" s="97"/>
      <c r="L418" s="97"/>
      <c r="M418" s="97"/>
      <c r="N418" s="97"/>
      <c r="O418" s="97"/>
      <c r="Q418" s="107"/>
    </row>
    <row r="419">
      <c r="H419" s="97"/>
      <c r="I419" s="97"/>
      <c r="J419" s="97"/>
      <c r="K419" s="97"/>
      <c r="L419" s="97"/>
      <c r="M419" s="97"/>
      <c r="N419" s="97"/>
      <c r="O419" s="97"/>
      <c r="Q419" s="107"/>
    </row>
    <row r="420">
      <c r="H420" s="97"/>
      <c r="I420" s="97"/>
      <c r="J420" s="97"/>
      <c r="K420" s="97"/>
      <c r="L420" s="97"/>
      <c r="M420" s="97"/>
      <c r="N420" s="97"/>
      <c r="O420" s="97"/>
      <c r="Q420" s="107"/>
    </row>
    <row r="421">
      <c r="H421" s="97"/>
      <c r="I421" s="97"/>
      <c r="J421" s="97"/>
      <c r="K421" s="97"/>
      <c r="L421" s="97"/>
      <c r="M421" s="97"/>
      <c r="N421" s="97"/>
      <c r="O421" s="97"/>
      <c r="Q421" s="107"/>
    </row>
    <row r="422">
      <c r="H422" s="97"/>
      <c r="I422" s="97"/>
      <c r="J422" s="97"/>
      <c r="K422" s="97"/>
      <c r="L422" s="97"/>
      <c r="M422" s="97"/>
      <c r="N422" s="97"/>
      <c r="O422" s="97"/>
      <c r="Q422" s="107"/>
    </row>
    <row r="423">
      <c r="H423" s="97"/>
      <c r="I423" s="97"/>
      <c r="J423" s="97"/>
      <c r="K423" s="97"/>
      <c r="L423" s="97"/>
      <c r="M423" s="97"/>
      <c r="N423" s="97"/>
      <c r="O423" s="97"/>
      <c r="Q423" s="107"/>
    </row>
    <row r="424">
      <c r="H424" s="97"/>
      <c r="I424" s="97"/>
      <c r="J424" s="97"/>
      <c r="K424" s="97"/>
      <c r="L424" s="97"/>
      <c r="M424" s="97"/>
      <c r="N424" s="97"/>
      <c r="O424" s="97"/>
      <c r="Q424" s="107"/>
    </row>
    <row r="425">
      <c r="H425" s="97"/>
      <c r="I425" s="97"/>
      <c r="J425" s="97"/>
      <c r="K425" s="97"/>
      <c r="L425" s="97"/>
      <c r="M425" s="97"/>
      <c r="N425" s="97"/>
      <c r="O425" s="97"/>
      <c r="Q425" s="107"/>
    </row>
    <row r="426">
      <c r="H426" s="97"/>
      <c r="I426" s="97"/>
      <c r="J426" s="97"/>
      <c r="K426" s="97"/>
      <c r="L426" s="97"/>
      <c r="M426" s="97"/>
      <c r="N426" s="97"/>
      <c r="O426" s="97"/>
      <c r="Q426" s="107"/>
    </row>
    <row r="427">
      <c r="H427" s="97"/>
      <c r="I427" s="97"/>
      <c r="J427" s="97"/>
      <c r="K427" s="97"/>
      <c r="L427" s="97"/>
      <c r="M427" s="97"/>
      <c r="N427" s="97"/>
      <c r="O427" s="97"/>
      <c r="Q427" s="107"/>
    </row>
    <row r="428">
      <c r="H428" s="97"/>
      <c r="I428" s="97"/>
      <c r="J428" s="97"/>
      <c r="K428" s="97"/>
      <c r="L428" s="97"/>
      <c r="M428" s="97"/>
      <c r="N428" s="97"/>
      <c r="O428" s="97"/>
      <c r="Q428" s="107"/>
    </row>
    <row r="429">
      <c r="H429" s="97"/>
      <c r="I429" s="97"/>
      <c r="J429" s="97"/>
      <c r="K429" s="97"/>
      <c r="L429" s="97"/>
      <c r="M429" s="97"/>
      <c r="N429" s="97"/>
      <c r="O429" s="97"/>
      <c r="Q429" s="107"/>
    </row>
    <row r="430">
      <c r="H430" s="97"/>
      <c r="I430" s="97"/>
      <c r="J430" s="97"/>
      <c r="K430" s="97"/>
      <c r="L430" s="97"/>
      <c r="M430" s="97"/>
      <c r="N430" s="97"/>
      <c r="O430" s="97"/>
      <c r="Q430" s="107"/>
    </row>
    <row r="431">
      <c r="H431" s="97"/>
      <c r="I431" s="97"/>
      <c r="J431" s="97"/>
      <c r="K431" s="97"/>
      <c r="L431" s="97"/>
      <c r="M431" s="97"/>
      <c r="N431" s="97"/>
      <c r="O431" s="97"/>
      <c r="Q431" s="107"/>
    </row>
    <row r="432">
      <c r="H432" s="97"/>
      <c r="I432" s="97"/>
      <c r="J432" s="97"/>
      <c r="K432" s="97"/>
      <c r="L432" s="97"/>
      <c r="M432" s="97"/>
      <c r="N432" s="97"/>
      <c r="O432" s="97"/>
      <c r="Q432" s="107"/>
    </row>
    <row r="433">
      <c r="H433" s="97"/>
      <c r="I433" s="97"/>
      <c r="J433" s="97"/>
      <c r="K433" s="97"/>
      <c r="L433" s="97"/>
      <c r="M433" s="97"/>
      <c r="N433" s="97"/>
      <c r="O433" s="97"/>
      <c r="Q433" s="107"/>
    </row>
    <row r="434">
      <c r="H434" s="97"/>
      <c r="I434" s="97"/>
      <c r="J434" s="97"/>
      <c r="K434" s="97"/>
      <c r="L434" s="97"/>
      <c r="M434" s="97"/>
      <c r="N434" s="97"/>
      <c r="O434" s="97"/>
      <c r="Q434" s="107"/>
    </row>
    <row r="435">
      <c r="H435" s="97"/>
      <c r="I435" s="97"/>
      <c r="J435" s="97"/>
      <c r="K435" s="97"/>
      <c r="L435" s="97"/>
      <c r="M435" s="97"/>
      <c r="N435" s="97"/>
      <c r="O435" s="97"/>
      <c r="Q435" s="107"/>
    </row>
    <row r="436">
      <c r="H436" s="97"/>
      <c r="I436" s="97"/>
      <c r="J436" s="97"/>
      <c r="K436" s="97"/>
      <c r="L436" s="97"/>
      <c r="M436" s="97"/>
      <c r="N436" s="97"/>
      <c r="O436" s="97"/>
      <c r="Q436" s="107"/>
    </row>
    <row r="437">
      <c r="H437" s="97"/>
      <c r="I437" s="97"/>
      <c r="J437" s="97"/>
      <c r="K437" s="97"/>
      <c r="L437" s="97"/>
      <c r="M437" s="97"/>
      <c r="N437" s="97"/>
      <c r="O437" s="97"/>
      <c r="Q437" s="107"/>
    </row>
    <row r="438">
      <c r="H438" s="97"/>
      <c r="I438" s="97"/>
      <c r="J438" s="97"/>
      <c r="K438" s="97"/>
      <c r="L438" s="97"/>
      <c r="M438" s="97"/>
      <c r="N438" s="97"/>
      <c r="O438" s="97"/>
      <c r="Q438" s="107"/>
    </row>
    <row r="439">
      <c r="H439" s="97"/>
      <c r="I439" s="97"/>
      <c r="J439" s="97"/>
      <c r="K439" s="97"/>
      <c r="L439" s="97"/>
      <c r="M439" s="97"/>
      <c r="N439" s="97"/>
      <c r="O439" s="97"/>
      <c r="Q439" s="107"/>
    </row>
    <row r="440">
      <c r="H440" s="97"/>
      <c r="I440" s="97"/>
      <c r="J440" s="97"/>
      <c r="K440" s="97"/>
      <c r="L440" s="97"/>
      <c r="M440" s="97"/>
      <c r="N440" s="97"/>
      <c r="O440" s="97"/>
      <c r="Q440" s="107"/>
    </row>
    <row r="441">
      <c r="H441" s="97"/>
      <c r="I441" s="97"/>
      <c r="J441" s="97"/>
      <c r="K441" s="97"/>
      <c r="L441" s="97"/>
      <c r="M441" s="97"/>
      <c r="N441" s="97"/>
      <c r="O441" s="97"/>
      <c r="Q441" s="107"/>
    </row>
    <row r="442">
      <c r="H442" s="97"/>
      <c r="I442" s="97"/>
      <c r="J442" s="97"/>
      <c r="K442" s="97"/>
      <c r="L442" s="97"/>
      <c r="M442" s="97"/>
      <c r="N442" s="97"/>
      <c r="O442" s="97"/>
      <c r="Q442" s="107"/>
    </row>
    <row r="443">
      <c r="H443" s="97"/>
      <c r="I443" s="97"/>
      <c r="J443" s="97"/>
      <c r="K443" s="97"/>
      <c r="L443" s="97"/>
      <c r="M443" s="97"/>
      <c r="N443" s="97"/>
      <c r="O443" s="97"/>
      <c r="Q443" s="107"/>
    </row>
    <row r="444">
      <c r="H444" s="97"/>
      <c r="I444" s="97"/>
      <c r="J444" s="97"/>
      <c r="K444" s="97"/>
      <c r="L444" s="97"/>
      <c r="M444" s="97"/>
      <c r="N444" s="97"/>
      <c r="O444" s="97"/>
      <c r="Q444" s="107"/>
    </row>
    <row r="445">
      <c r="H445" s="97"/>
      <c r="I445" s="97"/>
      <c r="J445" s="97"/>
      <c r="K445" s="97"/>
      <c r="L445" s="97"/>
      <c r="M445" s="97"/>
      <c r="N445" s="97"/>
      <c r="O445" s="97"/>
      <c r="Q445" s="107"/>
    </row>
    <row r="446">
      <c r="H446" s="97"/>
      <c r="I446" s="97"/>
      <c r="J446" s="97"/>
      <c r="K446" s="97"/>
      <c r="L446" s="97"/>
      <c r="M446" s="97"/>
      <c r="N446" s="97"/>
      <c r="O446" s="97"/>
      <c r="Q446" s="107"/>
    </row>
    <row r="447">
      <c r="H447" s="97"/>
      <c r="I447" s="97"/>
      <c r="J447" s="97"/>
      <c r="K447" s="97"/>
      <c r="L447" s="97"/>
      <c r="M447" s="97"/>
      <c r="N447" s="97"/>
      <c r="O447" s="97"/>
      <c r="Q447" s="107"/>
    </row>
    <row r="448">
      <c r="H448" s="97"/>
      <c r="I448" s="97"/>
      <c r="J448" s="97"/>
      <c r="K448" s="97"/>
      <c r="L448" s="97"/>
      <c r="M448" s="97"/>
      <c r="N448" s="97"/>
      <c r="O448" s="97"/>
      <c r="Q448" s="107"/>
    </row>
    <row r="449">
      <c r="H449" s="97"/>
      <c r="I449" s="97"/>
      <c r="J449" s="97"/>
      <c r="K449" s="97"/>
      <c r="L449" s="97"/>
      <c r="M449" s="97"/>
      <c r="N449" s="97"/>
      <c r="O449" s="97"/>
      <c r="Q449" s="107"/>
    </row>
    <row r="450">
      <c r="H450" s="97"/>
      <c r="I450" s="97"/>
      <c r="J450" s="97"/>
      <c r="K450" s="97"/>
      <c r="L450" s="97"/>
      <c r="M450" s="97"/>
      <c r="N450" s="97"/>
      <c r="O450" s="97"/>
      <c r="Q450" s="107"/>
    </row>
    <row r="451">
      <c r="H451" s="97"/>
      <c r="I451" s="97"/>
      <c r="J451" s="97"/>
      <c r="K451" s="97"/>
      <c r="L451" s="97"/>
      <c r="M451" s="97"/>
      <c r="N451" s="97"/>
      <c r="O451" s="97"/>
      <c r="Q451" s="107"/>
    </row>
    <row r="452">
      <c r="H452" s="97"/>
      <c r="I452" s="97"/>
      <c r="J452" s="97"/>
      <c r="K452" s="97"/>
      <c r="L452" s="97"/>
      <c r="M452" s="97"/>
      <c r="N452" s="97"/>
      <c r="O452" s="97"/>
      <c r="Q452" s="107"/>
    </row>
    <row r="453">
      <c r="H453" s="97"/>
      <c r="I453" s="97"/>
      <c r="J453" s="97"/>
      <c r="K453" s="97"/>
      <c r="L453" s="97"/>
      <c r="M453" s="97"/>
      <c r="N453" s="97"/>
      <c r="O453" s="97"/>
      <c r="Q453" s="107"/>
    </row>
    <row r="454">
      <c r="H454" s="97"/>
      <c r="I454" s="97"/>
      <c r="J454" s="97"/>
      <c r="K454" s="97"/>
      <c r="L454" s="97"/>
      <c r="M454" s="97"/>
      <c r="N454" s="97"/>
      <c r="O454" s="97"/>
      <c r="Q454" s="107"/>
    </row>
    <row r="455">
      <c r="H455" s="97"/>
      <c r="I455" s="97"/>
      <c r="J455" s="97"/>
      <c r="K455" s="97"/>
      <c r="L455" s="97"/>
      <c r="M455" s="97"/>
      <c r="N455" s="97"/>
      <c r="O455" s="97"/>
      <c r="Q455" s="107"/>
    </row>
    <row r="456">
      <c r="H456" s="97"/>
      <c r="I456" s="97"/>
      <c r="J456" s="97"/>
      <c r="K456" s="97"/>
      <c r="L456" s="97"/>
      <c r="M456" s="97"/>
      <c r="N456" s="97"/>
      <c r="O456" s="97"/>
      <c r="Q456" s="107"/>
    </row>
    <row r="457">
      <c r="H457" s="97"/>
      <c r="I457" s="97"/>
      <c r="J457" s="97"/>
      <c r="K457" s="97"/>
      <c r="L457" s="97"/>
      <c r="M457" s="97"/>
      <c r="N457" s="97"/>
      <c r="O457" s="97"/>
      <c r="Q457" s="107"/>
    </row>
    <row r="458">
      <c r="H458" s="97"/>
      <c r="I458" s="97"/>
      <c r="J458" s="97"/>
      <c r="K458" s="97"/>
      <c r="L458" s="97"/>
      <c r="M458" s="97"/>
      <c r="N458" s="97"/>
      <c r="O458" s="97"/>
      <c r="Q458" s="107"/>
    </row>
    <row r="459">
      <c r="H459" s="97"/>
      <c r="I459" s="97"/>
      <c r="J459" s="97"/>
      <c r="K459" s="97"/>
      <c r="L459" s="97"/>
      <c r="M459" s="97"/>
      <c r="N459" s="97"/>
      <c r="O459" s="97"/>
      <c r="Q459" s="107"/>
    </row>
    <row r="460">
      <c r="H460" s="97"/>
      <c r="I460" s="97"/>
      <c r="J460" s="97"/>
      <c r="K460" s="97"/>
      <c r="L460" s="97"/>
      <c r="M460" s="97"/>
      <c r="N460" s="97"/>
      <c r="O460" s="97"/>
      <c r="Q460" s="107"/>
    </row>
    <row r="461">
      <c r="H461" s="97"/>
      <c r="I461" s="97"/>
      <c r="J461" s="97"/>
      <c r="K461" s="97"/>
      <c r="L461" s="97"/>
      <c r="M461" s="97"/>
      <c r="N461" s="97"/>
      <c r="O461" s="97"/>
      <c r="Q461" s="107"/>
    </row>
    <row r="462">
      <c r="H462" s="97"/>
      <c r="I462" s="97"/>
      <c r="J462" s="97"/>
      <c r="K462" s="97"/>
      <c r="L462" s="97"/>
      <c r="M462" s="97"/>
      <c r="N462" s="97"/>
      <c r="O462" s="97"/>
      <c r="Q462" s="107"/>
    </row>
    <row r="463">
      <c r="H463" s="97"/>
      <c r="I463" s="97"/>
      <c r="J463" s="97"/>
      <c r="K463" s="97"/>
      <c r="L463" s="97"/>
      <c r="M463" s="97"/>
      <c r="N463" s="97"/>
      <c r="O463" s="97"/>
      <c r="Q463" s="107"/>
    </row>
    <row r="464">
      <c r="H464" s="97"/>
      <c r="I464" s="97"/>
      <c r="J464" s="97"/>
      <c r="K464" s="97"/>
      <c r="L464" s="97"/>
      <c r="M464" s="97"/>
      <c r="N464" s="97"/>
      <c r="O464" s="97"/>
      <c r="Q464" s="107"/>
    </row>
    <row r="465">
      <c r="H465" s="97"/>
      <c r="I465" s="97"/>
      <c r="J465" s="97"/>
      <c r="K465" s="97"/>
      <c r="L465" s="97"/>
      <c r="M465" s="97"/>
      <c r="N465" s="97"/>
      <c r="O465" s="97"/>
      <c r="Q465" s="107"/>
    </row>
    <row r="466">
      <c r="H466" s="97"/>
      <c r="I466" s="97"/>
      <c r="J466" s="97"/>
      <c r="K466" s="97"/>
      <c r="L466" s="97"/>
      <c r="M466" s="97"/>
      <c r="N466" s="97"/>
      <c r="O466" s="97"/>
      <c r="Q466" s="107"/>
    </row>
    <row r="467">
      <c r="H467" s="97"/>
      <c r="I467" s="97"/>
      <c r="J467" s="97"/>
      <c r="K467" s="97"/>
      <c r="L467" s="97"/>
      <c r="M467" s="97"/>
      <c r="N467" s="97"/>
      <c r="O467" s="97"/>
      <c r="Q467" s="107"/>
    </row>
    <row r="468">
      <c r="H468" s="97"/>
      <c r="I468" s="97"/>
      <c r="J468" s="97"/>
      <c r="K468" s="97"/>
      <c r="L468" s="97"/>
      <c r="M468" s="97"/>
      <c r="N468" s="97"/>
      <c r="O468" s="97"/>
      <c r="Q468" s="107"/>
    </row>
    <row r="469">
      <c r="H469" s="97"/>
      <c r="I469" s="97"/>
      <c r="J469" s="97"/>
      <c r="K469" s="97"/>
      <c r="L469" s="97"/>
      <c r="M469" s="97"/>
      <c r="N469" s="97"/>
      <c r="O469" s="97"/>
      <c r="Q469" s="107"/>
    </row>
    <row r="470">
      <c r="H470" s="97"/>
      <c r="I470" s="97"/>
      <c r="J470" s="97"/>
      <c r="K470" s="97"/>
      <c r="L470" s="97"/>
      <c r="M470" s="97"/>
      <c r="N470" s="97"/>
      <c r="O470" s="97"/>
      <c r="Q470" s="107"/>
    </row>
    <row r="471">
      <c r="H471" s="97"/>
      <c r="I471" s="97"/>
      <c r="J471" s="97"/>
      <c r="K471" s="97"/>
      <c r="L471" s="97"/>
      <c r="M471" s="97"/>
      <c r="N471" s="97"/>
      <c r="O471" s="97"/>
      <c r="Q471" s="107"/>
    </row>
    <row r="472">
      <c r="H472" s="97"/>
      <c r="I472" s="97"/>
      <c r="J472" s="97"/>
      <c r="K472" s="97"/>
      <c r="L472" s="97"/>
      <c r="M472" s="97"/>
      <c r="N472" s="97"/>
      <c r="O472" s="97"/>
      <c r="Q472" s="107"/>
    </row>
    <row r="473">
      <c r="H473" s="97"/>
      <c r="I473" s="97"/>
      <c r="J473" s="97"/>
      <c r="K473" s="97"/>
      <c r="L473" s="97"/>
      <c r="M473" s="97"/>
      <c r="N473" s="97"/>
      <c r="O473" s="97"/>
      <c r="Q473" s="107"/>
    </row>
    <row r="474">
      <c r="H474" s="97"/>
      <c r="I474" s="97"/>
      <c r="J474" s="97"/>
      <c r="K474" s="97"/>
      <c r="L474" s="97"/>
      <c r="M474" s="97"/>
      <c r="N474" s="97"/>
      <c r="O474" s="97"/>
      <c r="Q474" s="107"/>
    </row>
    <row r="475">
      <c r="H475" s="97"/>
      <c r="I475" s="97"/>
      <c r="J475" s="97"/>
      <c r="K475" s="97"/>
      <c r="L475" s="97"/>
      <c r="M475" s="97"/>
      <c r="N475" s="97"/>
      <c r="O475" s="97"/>
      <c r="Q475" s="107"/>
    </row>
    <row r="476">
      <c r="H476" s="97"/>
      <c r="I476" s="97"/>
      <c r="J476" s="97"/>
      <c r="K476" s="97"/>
      <c r="L476" s="97"/>
      <c r="M476" s="97"/>
      <c r="N476" s="97"/>
      <c r="O476" s="97"/>
      <c r="Q476" s="107"/>
    </row>
    <row r="477">
      <c r="H477" s="97"/>
      <c r="I477" s="97"/>
      <c r="J477" s="97"/>
      <c r="K477" s="97"/>
      <c r="L477" s="97"/>
      <c r="M477" s="97"/>
      <c r="N477" s="97"/>
      <c r="O477" s="97"/>
      <c r="Q477" s="107"/>
    </row>
    <row r="478">
      <c r="H478" s="97"/>
      <c r="I478" s="97"/>
      <c r="J478" s="97"/>
      <c r="K478" s="97"/>
      <c r="L478" s="97"/>
      <c r="M478" s="97"/>
      <c r="N478" s="97"/>
      <c r="O478" s="97"/>
      <c r="Q478" s="107"/>
    </row>
    <row r="479">
      <c r="H479" s="97"/>
      <c r="I479" s="97"/>
      <c r="J479" s="97"/>
      <c r="K479" s="97"/>
      <c r="L479" s="97"/>
      <c r="M479" s="97"/>
      <c r="N479" s="97"/>
      <c r="O479" s="97"/>
      <c r="Q479" s="107"/>
    </row>
    <row r="480">
      <c r="H480" s="97"/>
      <c r="I480" s="97"/>
      <c r="J480" s="97"/>
      <c r="K480" s="97"/>
      <c r="L480" s="97"/>
      <c r="M480" s="97"/>
      <c r="N480" s="97"/>
      <c r="O480" s="97"/>
      <c r="Q480" s="107"/>
    </row>
    <row r="481">
      <c r="H481" s="97"/>
      <c r="I481" s="97"/>
      <c r="J481" s="97"/>
      <c r="K481" s="97"/>
      <c r="L481" s="97"/>
      <c r="M481" s="97"/>
      <c r="N481" s="97"/>
      <c r="O481" s="97"/>
      <c r="Q481" s="107"/>
    </row>
    <row r="482">
      <c r="H482" s="97"/>
      <c r="I482" s="97"/>
      <c r="J482" s="97"/>
      <c r="K482" s="97"/>
      <c r="L482" s="97"/>
      <c r="M482" s="97"/>
      <c r="N482" s="97"/>
      <c r="O482" s="97"/>
      <c r="Q482" s="107"/>
    </row>
    <row r="483">
      <c r="H483" s="97"/>
      <c r="I483" s="97"/>
      <c r="J483" s="97"/>
      <c r="K483" s="97"/>
      <c r="L483" s="97"/>
      <c r="M483" s="97"/>
      <c r="N483" s="97"/>
      <c r="O483" s="97"/>
      <c r="Q483" s="107"/>
    </row>
    <row r="484">
      <c r="H484" s="97"/>
      <c r="I484" s="97"/>
      <c r="J484" s="97"/>
      <c r="K484" s="97"/>
      <c r="L484" s="97"/>
      <c r="M484" s="97"/>
      <c r="N484" s="97"/>
      <c r="O484" s="97"/>
      <c r="Q484" s="107"/>
    </row>
    <row r="485">
      <c r="H485" s="97"/>
      <c r="I485" s="97"/>
      <c r="J485" s="97"/>
      <c r="K485" s="97"/>
      <c r="L485" s="97"/>
      <c r="M485" s="97"/>
      <c r="N485" s="97"/>
      <c r="O485" s="97"/>
      <c r="Q485" s="107"/>
    </row>
    <row r="486">
      <c r="H486" s="97"/>
      <c r="I486" s="97"/>
      <c r="J486" s="97"/>
      <c r="K486" s="97"/>
      <c r="L486" s="97"/>
      <c r="M486" s="97"/>
      <c r="N486" s="97"/>
      <c r="O486" s="97"/>
      <c r="Q486" s="107"/>
    </row>
    <row r="487">
      <c r="H487" s="97"/>
      <c r="I487" s="97"/>
      <c r="J487" s="97"/>
      <c r="K487" s="97"/>
      <c r="L487" s="97"/>
      <c r="M487" s="97"/>
      <c r="N487" s="97"/>
      <c r="O487" s="97"/>
      <c r="Q487" s="107"/>
    </row>
    <row r="488">
      <c r="H488" s="97"/>
      <c r="I488" s="97"/>
      <c r="J488" s="97"/>
      <c r="K488" s="97"/>
      <c r="L488" s="97"/>
      <c r="M488" s="97"/>
      <c r="N488" s="97"/>
      <c r="O488" s="97"/>
      <c r="Q488" s="107"/>
    </row>
    <row r="489">
      <c r="H489" s="97"/>
      <c r="I489" s="97"/>
      <c r="J489" s="97"/>
      <c r="K489" s="97"/>
      <c r="L489" s="97"/>
      <c r="M489" s="97"/>
      <c r="N489" s="97"/>
      <c r="O489" s="97"/>
      <c r="Q489" s="107"/>
    </row>
    <row r="490">
      <c r="H490" s="97"/>
      <c r="I490" s="97"/>
      <c r="J490" s="97"/>
      <c r="K490" s="97"/>
      <c r="L490" s="97"/>
      <c r="M490" s="97"/>
      <c r="N490" s="97"/>
      <c r="O490" s="97"/>
      <c r="Q490" s="107"/>
    </row>
    <row r="491">
      <c r="H491" s="97"/>
      <c r="I491" s="97"/>
      <c r="J491" s="97"/>
      <c r="K491" s="97"/>
      <c r="L491" s="97"/>
      <c r="M491" s="97"/>
      <c r="N491" s="97"/>
      <c r="O491" s="97"/>
      <c r="Q491" s="107"/>
    </row>
    <row r="492">
      <c r="H492" s="97"/>
      <c r="I492" s="97"/>
      <c r="J492" s="97"/>
      <c r="K492" s="97"/>
      <c r="L492" s="97"/>
      <c r="M492" s="97"/>
      <c r="N492" s="97"/>
      <c r="O492" s="97"/>
      <c r="Q492" s="107"/>
    </row>
    <row r="493">
      <c r="H493" s="97"/>
      <c r="I493" s="97"/>
      <c r="J493" s="97"/>
      <c r="K493" s="97"/>
      <c r="L493" s="97"/>
      <c r="M493" s="97"/>
      <c r="N493" s="97"/>
      <c r="O493" s="97"/>
      <c r="Q493" s="107"/>
    </row>
    <row r="494">
      <c r="H494" s="97"/>
      <c r="I494" s="97"/>
      <c r="J494" s="97"/>
      <c r="K494" s="97"/>
      <c r="L494" s="97"/>
      <c r="M494" s="97"/>
      <c r="N494" s="97"/>
      <c r="O494" s="97"/>
      <c r="Q494" s="107"/>
    </row>
    <row r="495">
      <c r="H495" s="97"/>
      <c r="I495" s="97"/>
      <c r="J495" s="97"/>
      <c r="K495" s="97"/>
      <c r="L495" s="97"/>
      <c r="M495" s="97"/>
      <c r="N495" s="97"/>
      <c r="O495" s="97"/>
      <c r="Q495" s="107"/>
    </row>
    <row r="496">
      <c r="H496" s="97"/>
      <c r="I496" s="97"/>
      <c r="J496" s="97"/>
      <c r="K496" s="97"/>
      <c r="L496" s="97"/>
      <c r="M496" s="97"/>
      <c r="N496" s="97"/>
      <c r="O496" s="97"/>
      <c r="Q496" s="107"/>
    </row>
    <row r="497">
      <c r="H497" s="97"/>
      <c r="I497" s="97"/>
      <c r="J497" s="97"/>
      <c r="K497" s="97"/>
      <c r="L497" s="97"/>
      <c r="M497" s="97"/>
      <c r="N497" s="97"/>
      <c r="O497" s="97"/>
      <c r="Q497" s="107"/>
    </row>
    <row r="498">
      <c r="H498" s="97"/>
      <c r="I498" s="97"/>
      <c r="J498" s="97"/>
      <c r="K498" s="97"/>
      <c r="L498" s="97"/>
      <c r="M498" s="97"/>
      <c r="N498" s="97"/>
      <c r="O498" s="97"/>
      <c r="Q498" s="107"/>
    </row>
    <row r="499">
      <c r="H499" s="97"/>
      <c r="I499" s="97"/>
      <c r="J499" s="97"/>
      <c r="K499" s="97"/>
      <c r="L499" s="97"/>
      <c r="M499" s="97"/>
      <c r="N499" s="97"/>
      <c r="O499" s="97"/>
      <c r="Q499" s="107"/>
    </row>
    <row r="500">
      <c r="H500" s="97"/>
      <c r="I500" s="97"/>
      <c r="J500" s="97"/>
      <c r="K500" s="97"/>
      <c r="L500" s="97"/>
      <c r="M500" s="97"/>
      <c r="N500" s="97"/>
      <c r="O500" s="97"/>
      <c r="Q500" s="107"/>
    </row>
    <row r="501">
      <c r="H501" s="97"/>
      <c r="I501" s="97"/>
      <c r="J501" s="97"/>
      <c r="K501" s="97"/>
      <c r="L501" s="97"/>
      <c r="M501" s="97"/>
      <c r="N501" s="97"/>
      <c r="O501" s="97"/>
      <c r="Q501" s="107"/>
    </row>
    <row r="502">
      <c r="H502" s="97"/>
      <c r="I502" s="97"/>
      <c r="J502" s="97"/>
      <c r="K502" s="97"/>
      <c r="L502" s="97"/>
      <c r="M502" s="97"/>
      <c r="N502" s="97"/>
      <c r="O502" s="97"/>
      <c r="Q502" s="107"/>
    </row>
    <row r="503">
      <c r="H503" s="97"/>
      <c r="I503" s="97"/>
      <c r="J503" s="97"/>
      <c r="K503" s="97"/>
      <c r="L503" s="97"/>
      <c r="M503" s="97"/>
      <c r="N503" s="97"/>
      <c r="O503" s="97"/>
      <c r="Q503" s="107"/>
    </row>
    <row r="504">
      <c r="H504" s="97"/>
      <c r="I504" s="97"/>
      <c r="J504" s="97"/>
      <c r="K504" s="97"/>
      <c r="L504" s="97"/>
      <c r="M504" s="97"/>
      <c r="N504" s="97"/>
      <c r="O504" s="97"/>
      <c r="Q504" s="107"/>
    </row>
    <row r="505">
      <c r="H505" s="97"/>
      <c r="I505" s="97"/>
      <c r="J505" s="97"/>
      <c r="K505" s="97"/>
      <c r="L505" s="97"/>
      <c r="M505" s="97"/>
      <c r="N505" s="97"/>
      <c r="O505" s="97"/>
      <c r="Q505" s="107"/>
    </row>
    <row r="506">
      <c r="H506" s="97"/>
      <c r="I506" s="97"/>
      <c r="J506" s="97"/>
      <c r="K506" s="97"/>
      <c r="L506" s="97"/>
      <c r="M506" s="97"/>
      <c r="N506" s="97"/>
      <c r="O506" s="97"/>
      <c r="Q506" s="107"/>
    </row>
    <row r="507">
      <c r="H507" s="97"/>
      <c r="I507" s="97"/>
      <c r="J507" s="97"/>
      <c r="K507" s="97"/>
      <c r="L507" s="97"/>
      <c r="M507" s="97"/>
      <c r="N507" s="97"/>
      <c r="O507" s="97"/>
      <c r="Q507" s="107"/>
    </row>
    <row r="508">
      <c r="H508" s="97"/>
      <c r="I508" s="97"/>
      <c r="J508" s="97"/>
      <c r="K508" s="97"/>
      <c r="L508" s="97"/>
      <c r="M508" s="97"/>
      <c r="N508" s="97"/>
      <c r="O508" s="97"/>
      <c r="Q508" s="107"/>
    </row>
    <row r="509">
      <c r="H509" s="97"/>
      <c r="I509" s="97"/>
      <c r="J509" s="97"/>
      <c r="K509" s="97"/>
      <c r="L509" s="97"/>
      <c r="M509" s="97"/>
      <c r="N509" s="97"/>
      <c r="O509" s="97"/>
      <c r="Q509" s="107"/>
    </row>
    <row r="510">
      <c r="H510" s="97"/>
      <c r="I510" s="97"/>
      <c r="J510" s="97"/>
      <c r="K510" s="97"/>
      <c r="L510" s="97"/>
      <c r="M510" s="97"/>
      <c r="N510" s="97"/>
      <c r="O510" s="97"/>
      <c r="Q510" s="107"/>
    </row>
    <row r="511">
      <c r="H511" s="97"/>
      <c r="I511" s="97"/>
      <c r="J511" s="97"/>
      <c r="K511" s="97"/>
      <c r="L511" s="97"/>
      <c r="M511" s="97"/>
      <c r="N511" s="97"/>
      <c r="O511" s="97"/>
      <c r="Q511" s="107"/>
    </row>
    <row r="512">
      <c r="H512" s="97"/>
      <c r="I512" s="97"/>
      <c r="J512" s="97"/>
      <c r="K512" s="97"/>
      <c r="L512" s="97"/>
      <c r="M512" s="97"/>
      <c r="N512" s="97"/>
      <c r="O512" s="97"/>
      <c r="Q512" s="107"/>
    </row>
    <row r="513">
      <c r="H513" s="97"/>
      <c r="I513" s="97"/>
      <c r="J513" s="97"/>
      <c r="K513" s="97"/>
      <c r="L513" s="97"/>
      <c r="M513" s="97"/>
      <c r="N513" s="97"/>
      <c r="O513" s="97"/>
      <c r="Q513" s="107"/>
    </row>
    <row r="514">
      <c r="H514" s="97"/>
      <c r="I514" s="97"/>
      <c r="J514" s="97"/>
      <c r="K514" s="97"/>
      <c r="L514" s="97"/>
      <c r="M514" s="97"/>
      <c r="N514" s="97"/>
      <c r="O514" s="97"/>
      <c r="Q514" s="107"/>
    </row>
    <row r="515">
      <c r="H515" s="97"/>
      <c r="I515" s="97"/>
      <c r="J515" s="97"/>
      <c r="K515" s="97"/>
      <c r="L515" s="97"/>
      <c r="M515" s="97"/>
      <c r="N515" s="97"/>
      <c r="O515" s="97"/>
      <c r="Q515" s="107"/>
    </row>
    <row r="516">
      <c r="H516" s="97"/>
      <c r="I516" s="97"/>
      <c r="J516" s="97"/>
      <c r="K516" s="97"/>
      <c r="L516" s="97"/>
      <c r="M516" s="97"/>
      <c r="N516" s="97"/>
      <c r="O516" s="97"/>
      <c r="Q516" s="107"/>
    </row>
    <row r="517">
      <c r="H517" s="97"/>
      <c r="I517" s="97"/>
      <c r="J517" s="97"/>
      <c r="K517" s="97"/>
      <c r="L517" s="97"/>
      <c r="M517" s="97"/>
      <c r="N517" s="97"/>
      <c r="O517" s="97"/>
      <c r="Q517" s="107"/>
    </row>
    <row r="518">
      <c r="H518" s="97"/>
      <c r="I518" s="97"/>
      <c r="J518" s="97"/>
      <c r="K518" s="97"/>
      <c r="L518" s="97"/>
      <c r="M518" s="97"/>
      <c r="N518" s="97"/>
      <c r="O518" s="97"/>
      <c r="Q518" s="107"/>
    </row>
    <row r="519">
      <c r="H519" s="97"/>
      <c r="I519" s="97"/>
      <c r="J519" s="97"/>
      <c r="K519" s="97"/>
      <c r="L519" s="97"/>
      <c r="M519" s="97"/>
      <c r="N519" s="97"/>
      <c r="O519" s="97"/>
      <c r="Q519" s="107"/>
    </row>
    <row r="520">
      <c r="H520" s="97"/>
      <c r="I520" s="97"/>
      <c r="J520" s="97"/>
      <c r="K520" s="97"/>
      <c r="L520" s="97"/>
      <c r="M520" s="97"/>
      <c r="N520" s="97"/>
      <c r="O520" s="97"/>
      <c r="Q520" s="107"/>
    </row>
    <row r="521">
      <c r="H521" s="97"/>
      <c r="I521" s="97"/>
      <c r="J521" s="97"/>
      <c r="K521" s="97"/>
      <c r="L521" s="97"/>
      <c r="M521" s="97"/>
      <c r="N521" s="97"/>
      <c r="O521" s="97"/>
      <c r="Q521" s="107"/>
    </row>
    <row r="522">
      <c r="H522" s="97"/>
      <c r="I522" s="97"/>
      <c r="J522" s="97"/>
      <c r="K522" s="97"/>
      <c r="L522" s="97"/>
      <c r="M522" s="97"/>
      <c r="N522" s="97"/>
      <c r="O522" s="97"/>
      <c r="Q522" s="107"/>
    </row>
    <row r="523">
      <c r="H523" s="97"/>
      <c r="I523" s="97"/>
      <c r="J523" s="97"/>
      <c r="K523" s="97"/>
      <c r="L523" s="97"/>
      <c r="M523" s="97"/>
      <c r="N523" s="97"/>
      <c r="O523" s="97"/>
      <c r="Q523" s="107"/>
    </row>
    <row r="524">
      <c r="H524" s="97"/>
      <c r="I524" s="97"/>
      <c r="J524" s="97"/>
      <c r="K524" s="97"/>
      <c r="L524" s="97"/>
      <c r="M524" s="97"/>
      <c r="N524" s="97"/>
      <c r="O524" s="97"/>
      <c r="Q524" s="107"/>
    </row>
    <row r="525">
      <c r="H525" s="97"/>
      <c r="I525" s="97"/>
      <c r="J525" s="97"/>
      <c r="K525" s="97"/>
      <c r="L525" s="97"/>
      <c r="M525" s="97"/>
      <c r="N525" s="97"/>
      <c r="O525" s="97"/>
      <c r="Q525" s="107"/>
    </row>
    <row r="526">
      <c r="H526" s="97"/>
      <c r="I526" s="97"/>
      <c r="J526" s="97"/>
      <c r="K526" s="97"/>
      <c r="L526" s="97"/>
      <c r="M526" s="97"/>
      <c r="N526" s="97"/>
      <c r="O526" s="97"/>
      <c r="Q526" s="107"/>
    </row>
    <row r="527">
      <c r="H527" s="97"/>
      <c r="I527" s="97"/>
      <c r="J527" s="97"/>
      <c r="K527" s="97"/>
      <c r="L527" s="97"/>
      <c r="M527" s="97"/>
      <c r="N527" s="97"/>
      <c r="O527" s="97"/>
      <c r="Q527" s="107"/>
    </row>
    <row r="528">
      <c r="H528" s="97"/>
      <c r="I528" s="97"/>
      <c r="J528" s="97"/>
      <c r="K528" s="97"/>
      <c r="L528" s="97"/>
      <c r="M528" s="97"/>
      <c r="N528" s="97"/>
      <c r="O528" s="97"/>
      <c r="Q528" s="107"/>
    </row>
    <row r="529">
      <c r="H529" s="97"/>
      <c r="I529" s="97"/>
      <c r="J529" s="97"/>
      <c r="K529" s="97"/>
      <c r="L529" s="97"/>
      <c r="M529" s="97"/>
      <c r="N529" s="97"/>
      <c r="O529" s="97"/>
      <c r="Q529" s="107"/>
    </row>
    <row r="530">
      <c r="H530" s="97"/>
      <c r="I530" s="97"/>
      <c r="J530" s="97"/>
      <c r="K530" s="97"/>
      <c r="L530" s="97"/>
      <c r="M530" s="97"/>
      <c r="N530" s="97"/>
      <c r="O530" s="97"/>
      <c r="Q530" s="107"/>
    </row>
    <row r="531">
      <c r="H531" s="97"/>
      <c r="I531" s="97"/>
      <c r="J531" s="97"/>
      <c r="K531" s="97"/>
      <c r="L531" s="97"/>
      <c r="M531" s="97"/>
      <c r="N531" s="97"/>
      <c r="O531" s="97"/>
      <c r="Q531" s="107"/>
    </row>
    <row r="532">
      <c r="H532" s="97"/>
      <c r="I532" s="97"/>
      <c r="J532" s="97"/>
      <c r="K532" s="97"/>
      <c r="L532" s="97"/>
      <c r="M532" s="97"/>
      <c r="N532" s="97"/>
      <c r="O532" s="97"/>
      <c r="Q532" s="107"/>
    </row>
    <row r="533">
      <c r="H533" s="97"/>
      <c r="I533" s="97"/>
      <c r="J533" s="97"/>
      <c r="K533" s="97"/>
      <c r="L533" s="97"/>
      <c r="M533" s="97"/>
      <c r="N533" s="97"/>
      <c r="O533" s="97"/>
      <c r="Q533" s="107"/>
    </row>
    <row r="534">
      <c r="H534" s="97"/>
      <c r="I534" s="97"/>
      <c r="J534" s="97"/>
      <c r="K534" s="97"/>
      <c r="L534" s="97"/>
      <c r="M534" s="97"/>
      <c r="N534" s="97"/>
      <c r="O534" s="97"/>
      <c r="Q534" s="107"/>
    </row>
    <row r="535">
      <c r="H535" s="97"/>
      <c r="I535" s="97"/>
      <c r="J535" s="97"/>
      <c r="K535" s="97"/>
      <c r="L535" s="97"/>
      <c r="M535" s="97"/>
      <c r="N535" s="97"/>
      <c r="O535" s="97"/>
      <c r="Q535" s="107"/>
    </row>
    <row r="536">
      <c r="H536" s="97"/>
      <c r="I536" s="97"/>
      <c r="J536" s="97"/>
      <c r="K536" s="97"/>
      <c r="L536" s="97"/>
      <c r="M536" s="97"/>
      <c r="N536" s="97"/>
      <c r="O536" s="97"/>
      <c r="Q536" s="107"/>
    </row>
    <row r="537">
      <c r="H537" s="97"/>
      <c r="I537" s="97"/>
      <c r="J537" s="97"/>
      <c r="K537" s="97"/>
      <c r="L537" s="97"/>
      <c r="M537" s="97"/>
      <c r="N537" s="97"/>
      <c r="O537" s="97"/>
      <c r="Q537" s="107"/>
    </row>
    <row r="538">
      <c r="H538" s="97"/>
      <c r="I538" s="97"/>
      <c r="J538" s="97"/>
      <c r="K538" s="97"/>
      <c r="L538" s="97"/>
      <c r="M538" s="97"/>
      <c r="N538" s="97"/>
      <c r="O538" s="97"/>
      <c r="Q538" s="107"/>
    </row>
    <row r="539">
      <c r="H539" s="97"/>
      <c r="I539" s="97"/>
      <c r="J539" s="97"/>
      <c r="K539" s="97"/>
      <c r="L539" s="97"/>
      <c r="M539" s="97"/>
      <c r="N539" s="97"/>
      <c r="O539" s="97"/>
      <c r="Q539" s="107"/>
    </row>
    <row r="540">
      <c r="H540" s="97"/>
      <c r="I540" s="97"/>
      <c r="J540" s="97"/>
      <c r="K540" s="97"/>
      <c r="L540" s="97"/>
      <c r="M540" s="97"/>
      <c r="N540" s="97"/>
      <c r="O540" s="97"/>
      <c r="Q540" s="107"/>
    </row>
    <row r="541">
      <c r="H541" s="97"/>
      <c r="I541" s="97"/>
      <c r="J541" s="97"/>
      <c r="K541" s="97"/>
      <c r="L541" s="97"/>
      <c r="M541" s="97"/>
      <c r="N541" s="97"/>
      <c r="O541" s="97"/>
      <c r="Q541" s="107"/>
    </row>
    <row r="542">
      <c r="H542" s="97"/>
      <c r="I542" s="97"/>
      <c r="J542" s="97"/>
      <c r="K542" s="97"/>
      <c r="L542" s="97"/>
      <c r="M542" s="97"/>
      <c r="N542" s="97"/>
      <c r="O542" s="97"/>
      <c r="Q542" s="107"/>
    </row>
    <row r="543">
      <c r="H543" s="97"/>
      <c r="I543" s="97"/>
      <c r="J543" s="97"/>
      <c r="K543" s="97"/>
      <c r="L543" s="97"/>
      <c r="M543" s="97"/>
      <c r="N543" s="97"/>
      <c r="O543" s="97"/>
      <c r="Q543" s="107"/>
    </row>
    <row r="544">
      <c r="H544" s="97"/>
      <c r="I544" s="97"/>
      <c r="J544" s="97"/>
      <c r="K544" s="97"/>
      <c r="L544" s="97"/>
      <c r="M544" s="97"/>
      <c r="N544" s="97"/>
      <c r="O544" s="97"/>
      <c r="Q544" s="107"/>
    </row>
    <row r="545">
      <c r="H545" s="97"/>
      <c r="I545" s="97"/>
      <c r="J545" s="97"/>
      <c r="K545" s="97"/>
      <c r="L545" s="97"/>
      <c r="M545" s="97"/>
      <c r="N545" s="97"/>
      <c r="O545" s="97"/>
      <c r="Q545" s="107"/>
    </row>
    <row r="546">
      <c r="H546" s="97"/>
      <c r="I546" s="97"/>
      <c r="J546" s="97"/>
      <c r="K546" s="97"/>
      <c r="L546" s="97"/>
      <c r="M546" s="97"/>
      <c r="N546" s="97"/>
      <c r="O546" s="97"/>
      <c r="Q546" s="107"/>
    </row>
    <row r="547">
      <c r="H547" s="97"/>
      <c r="I547" s="97"/>
      <c r="J547" s="97"/>
      <c r="K547" s="97"/>
      <c r="L547" s="97"/>
      <c r="M547" s="97"/>
      <c r="N547" s="97"/>
      <c r="O547" s="97"/>
      <c r="Q547" s="107"/>
    </row>
    <row r="548">
      <c r="H548" s="97"/>
      <c r="I548" s="97"/>
      <c r="J548" s="97"/>
      <c r="K548" s="97"/>
      <c r="L548" s="97"/>
      <c r="M548" s="97"/>
      <c r="N548" s="97"/>
      <c r="O548" s="97"/>
      <c r="Q548" s="107"/>
    </row>
    <row r="549">
      <c r="H549" s="97"/>
      <c r="I549" s="97"/>
      <c r="J549" s="97"/>
      <c r="K549" s="97"/>
      <c r="L549" s="97"/>
      <c r="M549" s="97"/>
      <c r="N549" s="97"/>
      <c r="O549" s="97"/>
      <c r="Q549" s="107"/>
    </row>
    <row r="550">
      <c r="H550" s="97"/>
      <c r="I550" s="97"/>
      <c r="J550" s="97"/>
      <c r="K550" s="97"/>
      <c r="L550" s="97"/>
      <c r="M550" s="97"/>
      <c r="N550" s="97"/>
      <c r="O550" s="97"/>
      <c r="Q550" s="107"/>
    </row>
    <row r="551">
      <c r="H551" s="97"/>
      <c r="I551" s="97"/>
      <c r="J551" s="97"/>
      <c r="K551" s="97"/>
      <c r="L551" s="97"/>
      <c r="M551" s="97"/>
      <c r="N551" s="97"/>
      <c r="O551" s="97"/>
      <c r="Q551" s="107"/>
    </row>
    <row r="552">
      <c r="H552" s="97"/>
      <c r="I552" s="97"/>
      <c r="J552" s="97"/>
      <c r="K552" s="97"/>
      <c r="L552" s="97"/>
      <c r="M552" s="97"/>
      <c r="N552" s="97"/>
      <c r="O552" s="97"/>
      <c r="Q552" s="107"/>
    </row>
    <row r="553">
      <c r="H553" s="97"/>
      <c r="I553" s="97"/>
      <c r="J553" s="97"/>
      <c r="K553" s="97"/>
      <c r="L553" s="97"/>
      <c r="M553" s="97"/>
      <c r="N553" s="97"/>
      <c r="O553" s="97"/>
      <c r="Q553" s="107"/>
    </row>
    <row r="554">
      <c r="H554" s="97"/>
      <c r="I554" s="97"/>
      <c r="J554" s="97"/>
      <c r="K554" s="97"/>
      <c r="L554" s="97"/>
      <c r="M554" s="97"/>
      <c r="N554" s="97"/>
      <c r="O554" s="97"/>
      <c r="Q554" s="107"/>
    </row>
    <row r="555">
      <c r="H555" s="97"/>
      <c r="I555" s="97"/>
      <c r="J555" s="97"/>
      <c r="K555" s="97"/>
      <c r="L555" s="97"/>
      <c r="M555" s="97"/>
      <c r="N555" s="97"/>
      <c r="O555" s="97"/>
      <c r="Q555" s="107"/>
    </row>
    <row r="556">
      <c r="H556" s="97"/>
      <c r="I556" s="97"/>
      <c r="J556" s="97"/>
      <c r="K556" s="97"/>
      <c r="L556" s="97"/>
      <c r="M556" s="97"/>
      <c r="N556" s="97"/>
      <c r="O556" s="97"/>
      <c r="Q556" s="107"/>
    </row>
    <row r="557">
      <c r="H557" s="97"/>
      <c r="I557" s="97"/>
      <c r="J557" s="97"/>
      <c r="K557" s="97"/>
      <c r="L557" s="97"/>
      <c r="M557" s="97"/>
      <c r="N557" s="97"/>
      <c r="O557" s="97"/>
      <c r="Q557" s="107"/>
    </row>
    <row r="558">
      <c r="H558" s="97"/>
      <c r="I558" s="97"/>
      <c r="J558" s="97"/>
      <c r="K558" s="97"/>
      <c r="L558" s="97"/>
      <c r="M558" s="97"/>
      <c r="N558" s="97"/>
      <c r="O558" s="97"/>
      <c r="Q558" s="107"/>
    </row>
    <row r="559">
      <c r="H559" s="97"/>
      <c r="I559" s="97"/>
      <c r="J559" s="97"/>
      <c r="K559" s="97"/>
      <c r="L559" s="97"/>
      <c r="M559" s="97"/>
      <c r="N559" s="97"/>
      <c r="O559" s="97"/>
      <c r="Q559" s="107"/>
    </row>
    <row r="560">
      <c r="H560" s="97"/>
      <c r="I560" s="97"/>
      <c r="J560" s="97"/>
      <c r="K560" s="97"/>
      <c r="L560" s="97"/>
      <c r="M560" s="97"/>
      <c r="N560" s="97"/>
      <c r="O560" s="97"/>
      <c r="Q560" s="107"/>
    </row>
    <row r="561">
      <c r="H561" s="97"/>
      <c r="I561" s="97"/>
      <c r="J561" s="97"/>
      <c r="K561" s="97"/>
      <c r="L561" s="97"/>
      <c r="M561" s="97"/>
      <c r="N561" s="97"/>
      <c r="O561" s="97"/>
      <c r="Q561" s="107"/>
    </row>
    <row r="562">
      <c r="H562" s="97"/>
      <c r="I562" s="97"/>
      <c r="J562" s="97"/>
      <c r="K562" s="97"/>
      <c r="L562" s="97"/>
      <c r="M562" s="97"/>
      <c r="N562" s="97"/>
      <c r="O562" s="97"/>
      <c r="Q562" s="107"/>
    </row>
    <row r="563">
      <c r="H563" s="97"/>
      <c r="I563" s="97"/>
      <c r="J563" s="97"/>
      <c r="K563" s="97"/>
      <c r="L563" s="97"/>
      <c r="M563" s="97"/>
      <c r="N563" s="97"/>
      <c r="O563" s="97"/>
      <c r="Q563" s="107"/>
    </row>
    <row r="564">
      <c r="H564" s="97"/>
      <c r="I564" s="97"/>
      <c r="J564" s="97"/>
      <c r="K564" s="97"/>
      <c r="L564" s="97"/>
      <c r="M564" s="97"/>
      <c r="N564" s="97"/>
      <c r="O564" s="97"/>
      <c r="Q564" s="107"/>
    </row>
    <row r="565">
      <c r="H565" s="97"/>
      <c r="I565" s="97"/>
      <c r="J565" s="97"/>
      <c r="K565" s="97"/>
      <c r="L565" s="97"/>
      <c r="M565" s="97"/>
      <c r="N565" s="97"/>
      <c r="O565" s="97"/>
      <c r="Q565" s="107"/>
    </row>
    <row r="566">
      <c r="H566" s="97"/>
      <c r="I566" s="97"/>
      <c r="J566" s="97"/>
      <c r="K566" s="97"/>
      <c r="L566" s="97"/>
      <c r="M566" s="97"/>
      <c r="N566" s="97"/>
      <c r="O566" s="97"/>
      <c r="Q566" s="107"/>
    </row>
    <row r="567">
      <c r="H567" s="97"/>
      <c r="I567" s="97"/>
      <c r="J567" s="97"/>
      <c r="K567" s="97"/>
      <c r="L567" s="97"/>
      <c r="M567" s="97"/>
      <c r="N567" s="97"/>
      <c r="O567" s="97"/>
      <c r="Q567" s="107"/>
    </row>
    <row r="568">
      <c r="H568" s="97"/>
      <c r="I568" s="97"/>
      <c r="J568" s="97"/>
      <c r="K568" s="97"/>
      <c r="L568" s="97"/>
      <c r="M568" s="97"/>
      <c r="N568" s="97"/>
      <c r="O568" s="97"/>
      <c r="Q568" s="107"/>
    </row>
    <row r="569">
      <c r="H569" s="97"/>
      <c r="I569" s="97"/>
      <c r="J569" s="97"/>
      <c r="K569" s="97"/>
      <c r="L569" s="97"/>
      <c r="M569" s="97"/>
      <c r="N569" s="97"/>
      <c r="O569" s="97"/>
      <c r="Q569" s="107"/>
    </row>
    <row r="570">
      <c r="H570" s="97"/>
      <c r="I570" s="97"/>
      <c r="J570" s="97"/>
      <c r="K570" s="97"/>
      <c r="L570" s="97"/>
      <c r="M570" s="97"/>
      <c r="N570" s="97"/>
      <c r="O570" s="97"/>
      <c r="Q570" s="107"/>
    </row>
    <row r="571">
      <c r="H571" s="97"/>
      <c r="I571" s="97"/>
      <c r="J571" s="97"/>
      <c r="K571" s="97"/>
      <c r="L571" s="97"/>
      <c r="M571" s="97"/>
      <c r="N571" s="97"/>
      <c r="O571" s="97"/>
      <c r="Q571" s="107"/>
    </row>
    <row r="572">
      <c r="H572" s="97"/>
      <c r="I572" s="97"/>
      <c r="J572" s="97"/>
      <c r="K572" s="97"/>
      <c r="L572" s="97"/>
      <c r="M572" s="97"/>
      <c r="N572" s="97"/>
      <c r="O572" s="97"/>
      <c r="Q572" s="107"/>
    </row>
    <row r="573">
      <c r="H573" s="97"/>
      <c r="I573" s="97"/>
      <c r="J573" s="97"/>
      <c r="K573" s="97"/>
      <c r="L573" s="97"/>
      <c r="M573" s="97"/>
      <c r="N573" s="97"/>
      <c r="O573" s="97"/>
      <c r="Q573" s="107"/>
    </row>
    <row r="574">
      <c r="H574" s="97"/>
      <c r="I574" s="97"/>
      <c r="J574" s="97"/>
      <c r="K574" s="97"/>
      <c r="L574" s="97"/>
      <c r="M574" s="97"/>
      <c r="N574" s="97"/>
      <c r="O574" s="97"/>
      <c r="Q574" s="107"/>
    </row>
    <row r="575">
      <c r="H575" s="97"/>
      <c r="I575" s="97"/>
      <c r="J575" s="97"/>
      <c r="K575" s="97"/>
      <c r="L575" s="97"/>
      <c r="M575" s="97"/>
      <c r="N575" s="97"/>
      <c r="O575" s="97"/>
      <c r="Q575" s="107"/>
    </row>
    <row r="576">
      <c r="H576" s="97"/>
      <c r="I576" s="97"/>
      <c r="J576" s="97"/>
      <c r="K576" s="97"/>
      <c r="L576" s="97"/>
      <c r="M576" s="97"/>
      <c r="N576" s="97"/>
      <c r="O576" s="97"/>
      <c r="Q576" s="107"/>
    </row>
    <row r="577">
      <c r="H577" s="97"/>
      <c r="I577" s="97"/>
      <c r="J577" s="97"/>
      <c r="K577" s="97"/>
      <c r="L577" s="97"/>
      <c r="M577" s="97"/>
      <c r="N577" s="97"/>
      <c r="O577" s="97"/>
      <c r="Q577" s="107"/>
    </row>
    <row r="578">
      <c r="H578" s="97"/>
      <c r="I578" s="97"/>
      <c r="J578" s="97"/>
      <c r="K578" s="97"/>
      <c r="L578" s="97"/>
      <c r="M578" s="97"/>
      <c r="N578" s="97"/>
      <c r="O578" s="97"/>
      <c r="Q578" s="107"/>
    </row>
    <row r="579">
      <c r="H579" s="97"/>
      <c r="I579" s="97"/>
      <c r="J579" s="97"/>
      <c r="K579" s="97"/>
      <c r="L579" s="97"/>
      <c r="M579" s="97"/>
      <c r="N579" s="97"/>
      <c r="O579" s="97"/>
      <c r="Q579" s="107"/>
    </row>
    <row r="580">
      <c r="H580" s="97"/>
      <c r="I580" s="97"/>
      <c r="J580" s="97"/>
      <c r="K580" s="97"/>
      <c r="L580" s="97"/>
      <c r="M580" s="97"/>
      <c r="N580" s="97"/>
      <c r="O580" s="97"/>
      <c r="Q580" s="107"/>
    </row>
    <row r="581">
      <c r="H581" s="97"/>
      <c r="I581" s="97"/>
      <c r="J581" s="97"/>
      <c r="K581" s="97"/>
      <c r="L581" s="97"/>
      <c r="M581" s="97"/>
      <c r="N581" s="97"/>
      <c r="O581" s="97"/>
      <c r="Q581" s="107"/>
    </row>
    <row r="582">
      <c r="H582" s="97"/>
      <c r="I582" s="97"/>
      <c r="J582" s="97"/>
      <c r="K582" s="97"/>
      <c r="L582" s="97"/>
      <c r="M582" s="97"/>
      <c r="N582" s="97"/>
      <c r="O582" s="97"/>
      <c r="Q582" s="107"/>
    </row>
    <row r="583">
      <c r="H583" s="97"/>
      <c r="I583" s="97"/>
      <c r="J583" s="97"/>
      <c r="K583" s="97"/>
      <c r="L583" s="97"/>
      <c r="M583" s="97"/>
      <c r="N583" s="97"/>
      <c r="O583" s="97"/>
      <c r="Q583" s="107"/>
    </row>
    <row r="584">
      <c r="H584" s="97"/>
      <c r="I584" s="97"/>
      <c r="J584" s="97"/>
      <c r="K584" s="97"/>
      <c r="L584" s="97"/>
      <c r="M584" s="97"/>
      <c r="N584" s="97"/>
      <c r="O584" s="97"/>
      <c r="Q584" s="107"/>
    </row>
    <row r="585">
      <c r="H585" s="97"/>
      <c r="I585" s="97"/>
      <c r="J585" s="97"/>
      <c r="K585" s="97"/>
      <c r="L585" s="97"/>
      <c r="M585" s="97"/>
      <c r="N585" s="97"/>
      <c r="O585" s="97"/>
      <c r="Q585" s="107"/>
    </row>
    <row r="586">
      <c r="H586" s="97"/>
      <c r="I586" s="97"/>
      <c r="J586" s="97"/>
      <c r="K586" s="97"/>
      <c r="L586" s="97"/>
      <c r="M586" s="97"/>
      <c r="N586" s="97"/>
      <c r="O586" s="97"/>
      <c r="Q586" s="107"/>
    </row>
    <row r="587">
      <c r="H587" s="97"/>
      <c r="I587" s="97"/>
      <c r="J587" s="97"/>
      <c r="K587" s="97"/>
      <c r="L587" s="97"/>
      <c r="M587" s="97"/>
      <c r="N587" s="97"/>
      <c r="O587" s="97"/>
      <c r="Q587" s="107"/>
    </row>
    <row r="588">
      <c r="H588" s="97"/>
      <c r="I588" s="97"/>
      <c r="J588" s="97"/>
      <c r="K588" s="97"/>
      <c r="L588" s="97"/>
      <c r="M588" s="97"/>
      <c r="N588" s="97"/>
      <c r="O588" s="97"/>
      <c r="Q588" s="107"/>
    </row>
    <row r="589">
      <c r="H589" s="97"/>
      <c r="I589" s="97"/>
      <c r="J589" s="97"/>
      <c r="K589" s="97"/>
      <c r="L589" s="97"/>
      <c r="M589" s="97"/>
      <c r="N589" s="97"/>
      <c r="O589" s="97"/>
      <c r="Q589" s="107"/>
    </row>
    <row r="590">
      <c r="H590" s="97"/>
      <c r="I590" s="97"/>
      <c r="J590" s="97"/>
      <c r="K590" s="97"/>
      <c r="L590" s="97"/>
      <c r="M590" s="97"/>
      <c r="N590" s="97"/>
      <c r="O590" s="97"/>
      <c r="Q590" s="107"/>
    </row>
    <row r="591">
      <c r="H591" s="97"/>
      <c r="I591" s="97"/>
      <c r="J591" s="97"/>
      <c r="K591" s="97"/>
      <c r="L591" s="97"/>
      <c r="M591" s="97"/>
      <c r="N591" s="97"/>
      <c r="O591" s="97"/>
      <c r="Q591" s="107"/>
    </row>
    <row r="592">
      <c r="H592" s="97"/>
      <c r="I592" s="97"/>
      <c r="J592" s="97"/>
      <c r="K592" s="97"/>
      <c r="L592" s="97"/>
      <c r="M592" s="97"/>
      <c r="N592" s="97"/>
      <c r="O592" s="97"/>
      <c r="Q592" s="107"/>
    </row>
    <row r="593">
      <c r="H593" s="97"/>
      <c r="I593" s="97"/>
      <c r="J593" s="97"/>
      <c r="K593" s="97"/>
      <c r="L593" s="97"/>
      <c r="M593" s="97"/>
      <c r="N593" s="97"/>
      <c r="O593" s="97"/>
      <c r="Q593" s="107"/>
    </row>
    <row r="594">
      <c r="H594" s="97"/>
      <c r="I594" s="97"/>
      <c r="J594" s="97"/>
      <c r="K594" s="97"/>
      <c r="L594" s="97"/>
      <c r="M594" s="97"/>
      <c r="N594" s="97"/>
      <c r="O594" s="97"/>
      <c r="Q594" s="107"/>
    </row>
    <row r="595">
      <c r="H595" s="97"/>
      <c r="I595" s="97"/>
      <c r="J595" s="97"/>
      <c r="K595" s="97"/>
      <c r="L595" s="97"/>
      <c r="M595" s="97"/>
      <c r="N595" s="97"/>
      <c r="O595" s="97"/>
      <c r="Q595" s="107"/>
    </row>
    <row r="596">
      <c r="H596" s="97"/>
      <c r="I596" s="97"/>
      <c r="J596" s="97"/>
      <c r="K596" s="97"/>
      <c r="L596" s="97"/>
      <c r="M596" s="97"/>
      <c r="N596" s="97"/>
      <c r="O596" s="97"/>
      <c r="Q596" s="107"/>
    </row>
    <row r="597">
      <c r="H597" s="97"/>
      <c r="I597" s="97"/>
      <c r="J597" s="97"/>
      <c r="K597" s="97"/>
      <c r="L597" s="97"/>
      <c r="M597" s="97"/>
      <c r="N597" s="97"/>
      <c r="O597" s="97"/>
      <c r="Q597" s="107"/>
    </row>
    <row r="598">
      <c r="H598" s="97"/>
      <c r="I598" s="97"/>
      <c r="J598" s="97"/>
      <c r="K598" s="97"/>
      <c r="L598" s="97"/>
      <c r="M598" s="97"/>
      <c r="N598" s="97"/>
      <c r="O598" s="97"/>
      <c r="Q598" s="107"/>
    </row>
    <row r="599">
      <c r="H599" s="97"/>
      <c r="I599" s="97"/>
      <c r="J599" s="97"/>
      <c r="K599" s="97"/>
      <c r="L599" s="97"/>
      <c r="M599" s="97"/>
      <c r="N599" s="97"/>
      <c r="O599" s="97"/>
      <c r="Q599" s="107"/>
    </row>
    <row r="600">
      <c r="H600" s="97"/>
      <c r="I600" s="97"/>
      <c r="J600" s="97"/>
      <c r="K600" s="97"/>
      <c r="L600" s="97"/>
      <c r="M600" s="97"/>
      <c r="N600" s="97"/>
      <c r="O600" s="97"/>
      <c r="Q600" s="107"/>
    </row>
    <row r="601">
      <c r="H601" s="97"/>
      <c r="I601" s="97"/>
      <c r="J601" s="97"/>
      <c r="K601" s="97"/>
      <c r="L601" s="97"/>
      <c r="M601" s="97"/>
      <c r="N601" s="97"/>
      <c r="O601" s="97"/>
      <c r="Q601" s="107"/>
    </row>
    <row r="602">
      <c r="H602" s="97"/>
      <c r="I602" s="97"/>
      <c r="J602" s="97"/>
      <c r="K602" s="97"/>
      <c r="L602" s="97"/>
      <c r="M602" s="97"/>
      <c r="N602" s="97"/>
      <c r="O602" s="97"/>
      <c r="Q602" s="107"/>
    </row>
    <row r="603">
      <c r="H603" s="97"/>
      <c r="I603" s="97"/>
      <c r="J603" s="97"/>
      <c r="K603" s="97"/>
      <c r="L603" s="97"/>
      <c r="M603" s="97"/>
      <c r="N603" s="97"/>
      <c r="O603" s="97"/>
      <c r="Q603" s="107"/>
    </row>
    <row r="604">
      <c r="H604" s="97"/>
      <c r="I604" s="97"/>
      <c r="J604" s="97"/>
      <c r="K604" s="97"/>
      <c r="L604" s="97"/>
      <c r="M604" s="97"/>
      <c r="N604" s="97"/>
      <c r="O604" s="97"/>
      <c r="Q604" s="107"/>
    </row>
    <row r="605">
      <c r="H605" s="97"/>
      <c r="I605" s="97"/>
      <c r="J605" s="97"/>
      <c r="K605" s="97"/>
      <c r="L605" s="97"/>
      <c r="M605" s="97"/>
      <c r="N605" s="97"/>
      <c r="O605" s="97"/>
      <c r="Q605" s="107"/>
    </row>
    <row r="606">
      <c r="H606" s="97"/>
      <c r="I606" s="97"/>
      <c r="J606" s="97"/>
      <c r="K606" s="97"/>
      <c r="L606" s="97"/>
      <c r="M606" s="97"/>
      <c r="N606" s="97"/>
      <c r="O606" s="97"/>
      <c r="Q606" s="107"/>
    </row>
    <row r="607">
      <c r="H607" s="97"/>
      <c r="I607" s="97"/>
      <c r="J607" s="97"/>
      <c r="K607" s="97"/>
      <c r="L607" s="97"/>
      <c r="M607" s="97"/>
      <c r="N607" s="97"/>
      <c r="O607" s="97"/>
      <c r="Q607" s="107"/>
    </row>
    <row r="608">
      <c r="H608" s="97"/>
      <c r="I608" s="97"/>
      <c r="J608" s="97"/>
      <c r="K608" s="97"/>
      <c r="L608" s="97"/>
      <c r="M608" s="97"/>
      <c r="N608" s="97"/>
      <c r="O608" s="97"/>
      <c r="Q608" s="107"/>
    </row>
    <row r="609">
      <c r="H609" s="97"/>
      <c r="I609" s="97"/>
      <c r="J609" s="97"/>
      <c r="K609" s="97"/>
      <c r="L609" s="97"/>
      <c r="M609" s="97"/>
      <c r="N609" s="97"/>
      <c r="O609" s="97"/>
      <c r="Q609" s="107"/>
    </row>
    <row r="610">
      <c r="H610" s="97"/>
      <c r="I610" s="97"/>
      <c r="J610" s="97"/>
      <c r="K610" s="97"/>
      <c r="L610" s="97"/>
      <c r="M610" s="97"/>
      <c r="N610" s="97"/>
      <c r="O610" s="97"/>
      <c r="Q610" s="107"/>
    </row>
    <row r="611">
      <c r="H611" s="97"/>
      <c r="I611" s="97"/>
      <c r="J611" s="97"/>
      <c r="K611" s="97"/>
      <c r="L611" s="97"/>
      <c r="M611" s="97"/>
      <c r="N611" s="97"/>
      <c r="O611" s="97"/>
      <c r="Q611" s="107"/>
    </row>
    <row r="612">
      <c r="H612" s="97"/>
      <c r="I612" s="97"/>
      <c r="J612" s="97"/>
      <c r="K612" s="97"/>
      <c r="L612" s="97"/>
      <c r="M612" s="97"/>
      <c r="N612" s="97"/>
      <c r="O612" s="97"/>
      <c r="Q612" s="107"/>
    </row>
    <row r="613">
      <c r="H613" s="97"/>
      <c r="I613" s="97"/>
      <c r="J613" s="97"/>
      <c r="K613" s="97"/>
      <c r="L613" s="97"/>
      <c r="M613" s="97"/>
      <c r="N613" s="97"/>
      <c r="O613" s="97"/>
      <c r="Q613" s="107"/>
    </row>
    <row r="614">
      <c r="H614" s="97"/>
      <c r="I614" s="97"/>
      <c r="J614" s="97"/>
      <c r="K614" s="97"/>
      <c r="L614" s="97"/>
      <c r="M614" s="97"/>
      <c r="N614" s="97"/>
      <c r="O614" s="97"/>
      <c r="Q614" s="107"/>
    </row>
    <row r="615">
      <c r="H615" s="97"/>
      <c r="I615" s="97"/>
      <c r="J615" s="97"/>
      <c r="K615" s="97"/>
      <c r="L615" s="97"/>
      <c r="M615" s="97"/>
      <c r="N615" s="97"/>
      <c r="O615" s="97"/>
      <c r="Q615" s="107"/>
    </row>
    <row r="616">
      <c r="H616" s="97"/>
      <c r="I616" s="97"/>
      <c r="J616" s="97"/>
      <c r="K616" s="97"/>
      <c r="L616" s="97"/>
      <c r="M616" s="97"/>
      <c r="N616" s="97"/>
      <c r="O616" s="97"/>
      <c r="Q616" s="107"/>
    </row>
    <row r="617">
      <c r="H617" s="97"/>
      <c r="I617" s="97"/>
      <c r="J617" s="97"/>
      <c r="K617" s="97"/>
      <c r="L617" s="97"/>
      <c r="M617" s="97"/>
      <c r="N617" s="97"/>
      <c r="O617" s="97"/>
      <c r="Q617" s="107"/>
    </row>
    <row r="618">
      <c r="H618" s="97"/>
      <c r="I618" s="97"/>
      <c r="J618" s="97"/>
      <c r="K618" s="97"/>
      <c r="L618" s="97"/>
      <c r="M618" s="97"/>
      <c r="N618" s="97"/>
      <c r="O618" s="97"/>
      <c r="Q618" s="107"/>
    </row>
    <row r="619">
      <c r="H619" s="97"/>
      <c r="I619" s="97"/>
      <c r="J619" s="97"/>
      <c r="K619" s="97"/>
      <c r="L619" s="97"/>
      <c r="M619" s="97"/>
      <c r="N619" s="97"/>
      <c r="O619" s="97"/>
      <c r="Q619" s="107"/>
    </row>
    <row r="620">
      <c r="H620" s="97"/>
      <c r="I620" s="97"/>
      <c r="J620" s="97"/>
      <c r="K620" s="97"/>
      <c r="L620" s="97"/>
      <c r="M620" s="97"/>
      <c r="N620" s="97"/>
      <c r="O620" s="97"/>
      <c r="Q620" s="107"/>
    </row>
    <row r="621">
      <c r="H621" s="97"/>
      <c r="I621" s="97"/>
      <c r="J621" s="97"/>
      <c r="K621" s="97"/>
      <c r="L621" s="97"/>
      <c r="M621" s="97"/>
      <c r="N621" s="97"/>
      <c r="O621" s="97"/>
      <c r="Q621" s="107"/>
    </row>
    <row r="622">
      <c r="H622" s="97"/>
      <c r="I622" s="97"/>
      <c r="J622" s="97"/>
      <c r="K622" s="97"/>
      <c r="L622" s="97"/>
      <c r="M622" s="97"/>
      <c r="N622" s="97"/>
      <c r="O622" s="97"/>
      <c r="Q622" s="107"/>
    </row>
    <row r="623">
      <c r="H623" s="97"/>
      <c r="I623" s="97"/>
      <c r="J623" s="97"/>
      <c r="K623" s="97"/>
      <c r="L623" s="97"/>
      <c r="M623" s="97"/>
      <c r="N623" s="97"/>
      <c r="O623" s="97"/>
      <c r="Q623" s="107"/>
    </row>
    <row r="624">
      <c r="H624" s="97"/>
      <c r="I624" s="97"/>
      <c r="J624" s="97"/>
      <c r="K624" s="97"/>
      <c r="L624" s="97"/>
      <c r="M624" s="97"/>
      <c r="N624" s="97"/>
      <c r="O624" s="97"/>
      <c r="Q624" s="107"/>
    </row>
    <row r="625">
      <c r="H625" s="97"/>
      <c r="I625" s="97"/>
      <c r="J625" s="97"/>
      <c r="K625" s="97"/>
      <c r="L625" s="97"/>
      <c r="M625" s="97"/>
      <c r="N625" s="97"/>
      <c r="O625" s="97"/>
      <c r="Q625" s="107"/>
    </row>
    <row r="626">
      <c r="H626" s="97"/>
      <c r="I626" s="97"/>
      <c r="J626" s="97"/>
      <c r="K626" s="97"/>
      <c r="L626" s="97"/>
      <c r="M626" s="97"/>
      <c r="N626" s="97"/>
      <c r="O626" s="97"/>
      <c r="Q626" s="107"/>
    </row>
    <row r="627">
      <c r="H627" s="97"/>
      <c r="I627" s="97"/>
      <c r="J627" s="97"/>
      <c r="K627" s="97"/>
      <c r="L627" s="97"/>
      <c r="M627" s="97"/>
      <c r="N627" s="97"/>
      <c r="O627" s="97"/>
      <c r="Q627" s="107"/>
    </row>
    <row r="628">
      <c r="H628" s="97"/>
      <c r="I628" s="97"/>
      <c r="J628" s="97"/>
      <c r="K628" s="97"/>
      <c r="L628" s="97"/>
      <c r="M628" s="97"/>
      <c r="N628" s="97"/>
      <c r="O628" s="97"/>
      <c r="Q628" s="107"/>
    </row>
    <row r="629">
      <c r="H629" s="97"/>
      <c r="I629" s="97"/>
      <c r="J629" s="97"/>
      <c r="K629" s="97"/>
      <c r="L629" s="97"/>
      <c r="M629" s="97"/>
      <c r="N629" s="97"/>
      <c r="O629" s="97"/>
      <c r="Q629" s="107"/>
    </row>
    <row r="630">
      <c r="H630" s="97"/>
      <c r="I630" s="97"/>
      <c r="J630" s="97"/>
      <c r="K630" s="97"/>
      <c r="L630" s="97"/>
      <c r="M630" s="97"/>
      <c r="N630" s="97"/>
      <c r="O630" s="97"/>
      <c r="Q630" s="107"/>
    </row>
    <row r="631">
      <c r="H631" s="97"/>
      <c r="I631" s="97"/>
      <c r="J631" s="97"/>
      <c r="K631" s="97"/>
      <c r="L631" s="97"/>
      <c r="M631" s="97"/>
      <c r="N631" s="97"/>
      <c r="O631" s="97"/>
      <c r="Q631" s="107"/>
    </row>
    <row r="632">
      <c r="H632" s="97"/>
      <c r="I632" s="97"/>
      <c r="J632" s="97"/>
      <c r="K632" s="97"/>
      <c r="L632" s="97"/>
      <c r="M632" s="97"/>
      <c r="N632" s="97"/>
      <c r="O632" s="97"/>
      <c r="Q632" s="107"/>
    </row>
    <row r="633">
      <c r="H633" s="97"/>
      <c r="I633" s="97"/>
      <c r="J633" s="97"/>
      <c r="K633" s="97"/>
      <c r="L633" s="97"/>
      <c r="M633" s="97"/>
      <c r="N633" s="97"/>
      <c r="O633" s="97"/>
      <c r="Q633" s="107"/>
    </row>
    <row r="634">
      <c r="H634" s="97"/>
      <c r="I634" s="97"/>
      <c r="J634" s="97"/>
      <c r="K634" s="97"/>
      <c r="L634" s="97"/>
      <c r="M634" s="97"/>
      <c r="N634" s="97"/>
      <c r="O634" s="97"/>
      <c r="Q634" s="107"/>
    </row>
    <row r="635">
      <c r="H635" s="97"/>
      <c r="I635" s="97"/>
      <c r="J635" s="97"/>
      <c r="K635" s="97"/>
      <c r="L635" s="97"/>
      <c r="M635" s="97"/>
      <c r="N635" s="97"/>
      <c r="O635" s="97"/>
      <c r="Q635" s="107"/>
    </row>
    <row r="636">
      <c r="H636" s="97"/>
      <c r="I636" s="97"/>
      <c r="J636" s="97"/>
      <c r="K636" s="97"/>
      <c r="L636" s="97"/>
      <c r="M636" s="97"/>
      <c r="N636" s="97"/>
      <c r="O636" s="97"/>
      <c r="Q636" s="107"/>
    </row>
    <row r="637">
      <c r="H637" s="97"/>
      <c r="I637" s="97"/>
      <c r="J637" s="97"/>
      <c r="K637" s="97"/>
      <c r="L637" s="97"/>
      <c r="M637" s="97"/>
      <c r="N637" s="97"/>
      <c r="O637" s="97"/>
      <c r="Q637" s="107"/>
    </row>
    <row r="638">
      <c r="H638" s="97"/>
      <c r="I638" s="97"/>
      <c r="J638" s="97"/>
      <c r="K638" s="97"/>
      <c r="L638" s="97"/>
      <c r="M638" s="97"/>
      <c r="N638" s="97"/>
      <c r="O638" s="97"/>
      <c r="Q638" s="107"/>
    </row>
    <row r="639">
      <c r="H639" s="97"/>
      <c r="I639" s="97"/>
      <c r="J639" s="97"/>
      <c r="K639" s="97"/>
      <c r="L639" s="97"/>
      <c r="M639" s="97"/>
      <c r="N639" s="97"/>
      <c r="O639" s="97"/>
      <c r="Q639" s="107"/>
    </row>
    <row r="640">
      <c r="H640" s="97"/>
      <c r="I640" s="97"/>
      <c r="J640" s="97"/>
      <c r="K640" s="97"/>
      <c r="L640" s="97"/>
      <c r="M640" s="97"/>
      <c r="N640" s="97"/>
      <c r="O640" s="97"/>
      <c r="Q640" s="107"/>
    </row>
    <row r="641">
      <c r="H641" s="97"/>
      <c r="I641" s="97"/>
      <c r="J641" s="97"/>
      <c r="K641" s="97"/>
      <c r="L641" s="97"/>
      <c r="M641" s="97"/>
      <c r="N641" s="97"/>
      <c r="O641" s="97"/>
      <c r="Q641" s="107"/>
    </row>
    <row r="642">
      <c r="H642" s="97"/>
      <c r="I642" s="97"/>
      <c r="J642" s="97"/>
      <c r="K642" s="97"/>
      <c r="L642" s="97"/>
      <c r="M642" s="97"/>
      <c r="N642" s="97"/>
      <c r="O642" s="97"/>
      <c r="Q642" s="107"/>
    </row>
    <row r="643">
      <c r="H643" s="97"/>
      <c r="I643" s="97"/>
      <c r="J643" s="97"/>
      <c r="K643" s="97"/>
      <c r="L643" s="97"/>
      <c r="M643" s="97"/>
      <c r="N643" s="97"/>
      <c r="O643" s="97"/>
      <c r="Q643" s="107"/>
    </row>
    <row r="644">
      <c r="H644" s="97"/>
      <c r="I644" s="97"/>
      <c r="J644" s="97"/>
      <c r="K644" s="97"/>
      <c r="L644" s="97"/>
      <c r="M644" s="97"/>
      <c r="N644" s="97"/>
      <c r="O644" s="97"/>
      <c r="Q644" s="107"/>
    </row>
    <row r="645">
      <c r="H645" s="97"/>
      <c r="I645" s="97"/>
      <c r="J645" s="97"/>
      <c r="K645" s="97"/>
      <c r="L645" s="97"/>
      <c r="M645" s="97"/>
      <c r="N645" s="97"/>
      <c r="O645" s="97"/>
      <c r="Q645" s="107"/>
    </row>
    <row r="646">
      <c r="H646" s="97"/>
      <c r="I646" s="97"/>
      <c r="J646" s="97"/>
      <c r="K646" s="97"/>
      <c r="L646" s="97"/>
      <c r="M646" s="97"/>
      <c r="N646" s="97"/>
      <c r="O646" s="97"/>
      <c r="Q646" s="107"/>
    </row>
    <row r="647">
      <c r="H647" s="97"/>
      <c r="I647" s="97"/>
      <c r="J647" s="97"/>
      <c r="K647" s="97"/>
      <c r="L647" s="97"/>
      <c r="M647" s="97"/>
      <c r="N647" s="97"/>
      <c r="O647" s="97"/>
      <c r="Q647" s="107"/>
    </row>
    <row r="648">
      <c r="H648" s="97"/>
      <c r="I648" s="97"/>
      <c r="J648" s="97"/>
      <c r="K648" s="97"/>
      <c r="L648" s="97"/>
      <c r="M648" s="97"/>
      <c r="N648" s="97"/>
      <c r="O648" s="97"/>
      <c r="Q648" s="107"/>
    </row>
    <row r="649">
      <c r="H649" s="97"/>
      <c r="I649" s="97"/>
      <c r="J649" s="97"/>
      <c r="K649" s="97"/>
      <c r="L649" s="97"/>
      <c r="M649" s="97"/>
      <c r="N649" s="97"/>
      <c r="O649" s="97"/>
      <c r="Q649" s="107"/>
    </row>
    <row r="650">
      <c r="H650" s="97"/>
      <c r="I650" s="97"/>
      <c r="J650" s="97"/>
      <c r="K650" s="97"/>
      <c r="L650" s="97"/>
      <c r="M650" s="97"/>
      <c r="N650" s="97"/>
      <c r="O650" s="97"/>
      <c r="Q650" s="107"/>
    </row>
    <row r="651">
      <c r="H651" s="97"/>
      <c r="I651" s="97"/>
      <c r="J651" s="97"/>
      <c r="K651" s="97"/>
      <c r="L651" s="97"/>
      <c r="M651" s="97"/>
      <c r="N651" s="97"/>
      <c r="O651" s="97"/>
      <c r="Q651" s="107"/>
    </row>
    <row r="652">
      <c r="H652" s="97"/>
      <c r="I652" s="97"/>
      <c r="J652" s="97"/>
      <c r="K652" s="97"/>
      <c r="L652" s="97"/>
      <c r="M652" s="97"/>
      <c r="N652" s="97"/>
      <c r="O652" s="97"/>
      <c r="Q652" s="107"/>
    </row>
    <row r="653">
      <c r="H653" s="97"/>
      <c r="I653" s="97"/>
      <c r="J653" s="97"/>
      <c r="K653" s="97"/>
      <c r="L653" s="97"/>
      <c r="M653" s="97"/>
      <c r="N653" s="97"/>
      <c r="O653" s="97"/>
      <c r="Q653" s="107"/>
    </row>
    <row r="654">
      <c r="H654" s="97"/>
      <c r="I654" s="97"/>
      <c r="J654" s="97"/>
      <c r="K654" s="97"/>
      <c r="L654" s="97"/>
      <c r="M654" s="97"/>
      <c r="N654" s="97"/>
      <c r="O654" s="97"/>
      <c r="Q654" s="107"/>
    </row>
    <row r="655">
      <c r="H655" s="97"/>
      <c r="I655" s="97"/>
      <c r="J655" s="97"/>
      <c r="K655" s="97"/>
      <c r="L655" s="97"/>
      <c r="M655" s="97"/>
      <c r="N655" s="97"/>
      <c r="O655" s="97"/>
      <c r="Q655" s="107"/>
    </row>
    <row r="656">
      <c r="H656" s="97"/>
      <c r="I656" s="97"/>
      <c r="J656" s="97"/>
      <c r="K656" s="97"/>
      <c r="L656" s="97"/>
      <c r="M656" s="97"/>
      <c r="N656" s="97"/>
      <c r="O656" s="97"/>
      <c r="Q656" s="107"/>
    </row>
    <row r="657">
      <c r="H657" s="97"/>
      <c r="I657" s="97"/>
      <c r="J657" s="97"/>
      <c r="K657" s="97"/>
      <c r="L657" s="97"/>
      <c r="M657" s="97"/>
      <c r="N657" s="97"/>
      <c r="O657" s="97"/>
      <c r="Q657" s="107"/>
    </row>
    <row r="658">
      <c r="H658" s="97"/>
      <c r="I658" s="97"/>
      <c r="J658" s="97"/>
      <c r="K658" s="97"/>
      <c r="L658" s="97"/>
      <c r="M658" s="97"/>
      <c r="N658" s="97"/>
      <c r="O658" s="97"/>
      <c r="Q658" s="107"/>
    </row>
    <row r="659">
      <c r="H659" s="97"/>
      <c r="I659" s="97"/>
      <c r="J659" s="97"/>
      <c r="K659" s="97"/>
      <c r="L659" s="97"/>
      <c r="M659" s="97"/>
      <c r="N659" s="97"/>
      <c r="O659" s="97"/>
      <c r="Q659" s="107"/>
    </row>
    <row r="660">
      <c r="H660" s="97"/>
      <c r="I660" s="97"/>
      <c r="J660" s="97"/>
      <c r="K660" s="97"/>
      <c r="L660" s="97"/>
      <c r="M660" s="97"/>
      <c r="N660" s="97"/>
      <c r="O660" s="97"/>
      <c r="Q660" s="107"/>
    </row>
    <row r="661">
      <c r="H661" s="97"/>
      <c r="I661" s="97"/>
      <c r="J661" s="97"/>
      <c r="K661" s="97"/>
      <c r="L661" s="97"/>
      <c r="M661" s="97"/>
      <c r="N661" s="97"/>
      <c r="O661" s="97"/>
      <c r="Q661" s="107"/>
    </row>
    <row r="662">
      <c r="H662" s="97"/>
      <c r="I662" s="97"/>
      <c r="J662" s="97"/>
      <c r="K662" s="97"/>
      <c r="L662" s="97"/>
      <c r="M662" s="97"/>
      <c r="N662" s="97"/>
      <c r="O662" s="97"/>
      <c r="Q662" s="107"/>
    </row>
    <row r="663">
      <c r="H663" s="97"/>
      <c r="I663" s="97"/>
      <c r="J663" s="97"/>
      <c r="K663" s="97"/>
      <c r="L663" s="97"/>
      <c r="M663" s="97"/>
      <c r="N663" s="97"/>
      <c r="O663" s="97"/>
      <c r="Q663" s="107"/>
    </row>
    <row r="664">
      <c r="H664" s="97"/>
      <c r="I664" s="97"/>
      <c r="J664" s="97"/>
      <c r="K664" s="97"/>
      <c r="L664" s="97"/>
      <c r="M664" s="97"/>
      <c r="N664" s="97"/>
      <c r="O664" s="97"/>
      <c r="Q664" s="107"/>
    </row>
    <row r="665">
      <c r="H665" s="97"/>
      <c r="I665" s="97"/>
      <c r="J665" s="97"/>
      <c r="K665" s="97"/>
      <c r="L665" s="97"/>
      <c r="M665" s="97"/>
      <c r="N665" s="97"/>
      <c r="O665" s="97"/>
      <c r="Q665" s="107"/>
    </row>
    <row r="666">
      <c r="H666" s="97"/>
      <c r="I666" s="97"/>
      <c r="J666" s="97"/>
      <c r="K666" s="97"/>
      <c r="L666" s="97"/>
      <c r="M666" s="97"/>
      <c r="N666" s="97"/>
      <c r="O666" s="97"/>
      <c r="Q666" s="107"/>
    </row>
    <row r="667">
      <c r="H667" s="97"/>
      <c r="I667" s="97"/>
      <c r="J667" s="97"/>
      <c r="K667" s="97"/>
      <c r="L667" s="97"/>
      <c r="M667" s="97"/>
      <c r="N667" s="97"/>
      <c r="O667" s="97"/>
      <c r="Q667" s="107"/>
    </row>
    <row r="668">
      <c r="H668" s="97"/>
      <c r="I668" s="97"/>
      <c r="J668" s="97"/>
      <c r="K668" s="97"/>
      <c r="L668" s="97"/>
      <c r="M668" s="97"/>
      <c r="N668" s="97"/>
      <c r="O668" s="97"/>
      <c r="Q668" s="107"/>
    </row>
    <row r="669">
      <c r="H669" s="97"/>
      <c r="I669" s="97"/>
      <c r="J669" s="97"/>
      <c r="K669" s="97"/>
      <c r="L669" s="97"/>
      <c r="M669" s="97"/>
      <c r="N669" s="97"/>
      <c r="O669" s="97"/>
      <c r="Q669" s="107"/>
    </row>
    <row r="670">
      <c r="H670" s="97"/>
      <c r="I670" s="97"/>
      <c r="J670" s="97"/>
      <c r="K670" s="97"/>
      <c r="L670" s="97"/>
      <c r="M670" s="97"/>
      <c r="N670" s="97"/>
      <c r="O670" s="97"/>
      <c r="Q670" s="107"/>
    </row>
    <row r="671">
      <c r="H671" s="97"/>
      <c r="I671" s="97"/>
      <c r="J671" s="97"/>
      <c r="K671" s="97"/>
      <c r="L671" s="97"/>
      <c r="M671" s="97"/>
      <c r="N671" s="97"/>
      <c r="O671" s="97"/>
      <c r="Q671" s="107"/>
    </row>
    <row r="672">
      <c r="H672" s="97"/>
      <c r="I672" s="97"/>
      <c r="J672" s="97"/>
      <c r="K672" s="97"/>
      <c r="L672" s="97"/>
      <c r="M672" s="97"/>
      <c r="N672" s="97"/>
      <c r="O672" s="97"/>
      <c r="Q672" s="107"/>
    </row>
    <row r="673">
      <c r="H673" s="97"/>
      <c r="I673" s="97"/>
      <c r="J673" s="97"/>
      <c r="K673" s="97"/>
      <c r="L673" s="97"/>
      <c r="M673" s="97"/>
      <c r="N673" s="97"/>
      <c r="O673" s="97"/>
      <c r="Q673" s="107"/>
    </row>
    <row r="674">
      <c r="H674" s="97"/>
      <c r="I674" s="97"/>
      <c r="J674" s="97"/>
      <c r="K674" s="97"/>
      <c r="L674" s="97"/>
      <c r="M674" s="97"/>
      <c r="N674" s="97"/>
      <c r="O674" s="97"/>
      <c r="Q674" s="107"/>
    </row>
    <row r="675">
      <c r="H675" s="97"/>
      <c r="I675" s="97"/>
      <c r="J675" s="97"/>
      <c r="K675" s="97"/>
      <c r="L675" s="97"/>
      <c r="M675" s="97"/>
      <c r="N675" s="97"/>
      <c r="O675" s="97"/>
      <c r="Q675" s="107"/>
    </row>
    <row r="676">
      <c r="H676" s="97"/>
      <c r="I676" s="97"/>
      <c r="J676" s="97"/>
      <c r="K676" s="97"/>
      <c r="L676" s="97"/>
      <c r="M676" s="97"/>
      <c r="N676" s="97"/>
      <c r="O676" s="97"/>
      <c r="Q676" s="107"/>
    </row>
    <row r="677">
      <c r="H677" s="97"/>
      <c r="I677" s="97"/>
      <c r="J677" s="97"/>
      <c r="K677" s="97"/>
      <c r="L677" s="97"/>
      <c r="M677" s="97"/>
      <c r="N677" s="97"/>
      <c r="O677" s="97"/>
      <c r="Q677" s="107"/>
    </row>
    <row r="678">
      <c r="H678" s="97"/>
      <c r="I678" s="97"/>
      <c r="J678" s="97"/>
      <c r="K678" s="97"/>
      <c r="L678" s="97"/>
      <c r="M678" s="97"/>
      <c r="N678" s="97"/>
      <c r="O678" s="97"/>
      <c r="Q678" s="107"/>
    </row>
    <row r="679">
      <c r="H679" s="97"/>
      <c r="I679" s="97"/>
      <c r="J679" s="97"/>
      <c r="K679" s="97"/>
      <c r="L679" s="97"/>
      <c r="M679" s="97"/>
      <c r="N679" s="97"/>
      <c r="O679" s="97"/>
      <c r="Q679" s="107"/>
    </row>
    <row r="680">
      <c r="H680" s="97"/>
      <c r="I680" s="97"/>
      <c r="J680" s="97"/>
      <c r="K680" s="97"/>
      <c r="L680" s="97"/>
      <c r="M680" s="97"/>
      <c r="N680" s="97"/>
      <c r="O680" s="97"/>
      <c r="Q680" s="107"/>
    </row>
    <row r="681">
      <c r="H681" s="97"/>
      <c r="I681" s="97"/>
      <c r="J681" s="97"/>
      <c r="K681" s="97"/>
      <c r="L681" s="97"/>
      <c r="M681" s="97"/>
      <c r="N681" s="97"/>
      <c r="O681" s="97"/>
      <c r="Q681" s="107"/>
    </row>
    <row r="682">
      <c r="H682" s="97"/>
      <c r="I682" s="97"/>
      <c r="J682" s="97"/>
      <c r="K682" s="97"/>
      <c r="L682" s="97"/>
      <c r="M682" s="97"/>
      <c r="N682" s="97"/>
      <c r="O682" s="97"/>
      <c r="Q682" s="107"/>
    </row>
    <row r="683">
      <c r="H683" s="97"/>
      <c r="I683" s="97"/>
      <c r="J683" s="97"/>
      <c r="K683" s="97"/>
      <c r="L683" s="97"/>
      <c r="M683" s="97"/>
      <c r="N683" s="97"/>
      <c r="O683" s="97"/>
      <c r="Q683" s="107"/>
    </row>
    <row r="684">
      <c r="H684" s="97"/>
      <c r="I684" s="97"/>
      <c r="J684" s="97"/>
      <c r="K684" s="97"/>
      <c r="L684" s="97"/>
      <c r="M684" s="97"/>
      <c r="N684" s="97"/>
      <c r="O684" s="97"/>
      <c r="Q684" s="107"/>
    </row>
    <row r="685">
      <c r="H685" s="97"/>
      <c r="I685" s="97"/>
      <c r="J685" s="97"/>
      <c r="K685" s="97"/>
      <c r="L685" s="97"/>
      <c r="M685" s="97"/>
      <c r="N685" s="97"/>
      <c r="O685" s="97"/>
      <c r="Q685" s="107"/>
    </row>
    <row r="686">
      <c r="H686" s="97"/>
      <c r="I686" s="97"/>
      <c r="J686" s="97"/>
      <c r="K686" s="97"/>
      <c r="L686" s="97"/>
      <c r="M686" s="97"/>
      <c r="N686" s="97"/>
      <c r="O686" s="97"/>
      <c r="Q686" s="107"/>
    </row>
    <row r="687">
      <c r="H687" s="97"/>
      <c r="I687" s="97"/>
      <c r="J687" s="97"/>
      <c r="K687" s="97"/>
      <c r="L687" s="97"/>
      <c r="M687" s="97"/>
      <c r="N687" s="97"/>
      <c r="O687" s="97"/>
      <c r="Q687" s="107"/>
    </row>
    <row r="688">
      <c r="H688" s="97"/>
      <c r="I688" s="97"/>
      <c r="J688" s="97"/>
      <c r="K688" s="97"/>
      <c r="L688" s="97"/>
      <c r="M688" s="97"/>
      <c r="N688" s="97"/>
      <c r="O688" s="97"/>
      <c r="Q688" s="107"/>
    </row>
    <row r="689">
      <c r="H689" s="97"/>
      <c r="I689" s="97"/>
      <c r="J689" s="97"/>
      <c r="K689" s="97"/>
      <c r="L689" s="97"/>
      <c r="M689" s="97"/>
      <c r="N689" s="97"/>
      <c r="O689" s="97"/>
      <c r="Q689" s="107"/>
    </row>
    <row r="690">
      <c r="H690" s="97"/>
      <c r="I690" s="97"/>
      <c r="J690" s="97"/>
      <c r="K690" s="97"/>
      <c r="L690" s="97"/>
      <c r="M690" s="97"/>
      <c r="N690" s="97"/>
      <c r="O690" s="97"/>
      <c r="Q690" s="107"/>
    </row>
    <row r="691">
      <c r="H691" s="97"/>
      <c r="I691" s="97"/>
      <c r="J691" s="97"/>
      <c r="K691" s="97"/>
      <c r="L691" s="97"/>
      <c r="M691" s="97"/>
      <c r="N691" s="97"/>
      <c r="O691" s="97"/>
      <c r="Q691" s="107"/>
    </row>
    <row r="692">
      <c r="H692" s="97"/>
      <c r="I692" s="97"/>
      <c r="J692" s="97"/>
      <c r="K692" s="97"/>
      <c r="L692" s="97"/>
      <c r="M692" s="97"/>
      <c r="N692" s="97"/>
      <c r="O692" s="97"/>
      <c r="Q692" s="107"/>
    </row>
    <row r="693">
      <c r="H693" s="97"/>
      <c r="I693" s="97"/>
      <c r="J693" s="97"/>
      <c r="K693" s="97"/>
      <c r="L693" s="97"/>
      <c r="M693" s="97"/>
      <c r="N693" s="97"/>
      <c r="O693" s="97"/>
      <c r="Q693" s="107"/>
    </row>
    <row r="694">
      <c r="H694" s="97"/>
      <c r="I694" s="97"/>
      <c r="J694" s="97"/>
      <c r="K694" s="97"/>
      <c r="L694" s="97"/>
      <c r="M694" s="97"/>
      <c r="N694" s="97"/>
      <c r="O694" s="97"/>
      <c r="Q694" s="107"/>
    </row>
    <row r="695">
      <c r="H695" s="97"/>
      <c r="I695" s="97"/>
      <c r="J695" s="97"/>
      <c r="K695" s="97"/>
      <c r="L695" s="97"/>
      <c r="M695" s="97"/>
      <c r="N695" s="97"/>
      <c r="O695" s="97"/>
      <c r="Q695" s="107"/>
    </row>
    <row r="696">
      <c r="H696" s="97"/>
      <c r="I696" s="97"/>
      <c r="J696" s="97"/>
      <c r="K696" s="97"/>
      <c r="L696" s="97"/>
      <c r="M696" s="97"/>
      <c r="N696" s="97"/>
      <c r="O696" s="97"/>
      <c r="Q696" s="107"/>
    </row>
    <row r="697">
      <c r="H697" s="97"/>
      <c r="I697" s="97"/>
      <c r="J697" s="97"/>
      <c r="K697" s="97"/>
      <c r="L697" s="97"/>
      <c r="M697" s="97"/>
      <c r="N697" s="97"/>
      <c r="O697" s="97"/>
      <c r="Q697" s="107"/>
    </row>
    <row r="698">
      <c r="H698" s="97"/>
      <c r="I698" s="97"/>
      <c r="J698" s="97"/>
      <c r="K698" s="97"/>
      <c r="L698" s="97"/>
      <c r="M698" s="97"/>
      <c r="N698" s="97"/>
      <c r="O698" s="97"/>
      <c r="Q698" s="107"/>
    </row>
    <row r="699">
      <c r="H699" s="97"/>
      <c r="I699" s="97"/>
      <c r="J699" s="97"/>
      <c r="K699" s="97"/>
      <c r="L699" s="97"/>
      <c r="M699" s="97"/>
      <c r="N699" s="97"/>
      <c r="O699" s="97"/>
      <c r="Q699" s="107"/>
    </row>
    <row r="700">
      <c r="H700" s="97"/>
      <c r="I700" s="97"/>
      <c r="J700" s="97"/>
      <c r="K700" s="97"/>
      <c r="L700" s="97"/>
      <c r="M700" s="97"/>
      <c r="N700" s="97"/>
      <c r="O700" s="97"/>
      <c r="Q700" s="107"/>
    </row>
    <row r="701">
      <c r="H701" s="97"/>
      <c r="I701" s="97"/>
      <c r="J701" s="97"/>
      <c r="K701" s="97"/>
      <c r="L701" s="97"/>
      <c r="M701" s="97"/>
      <c r="N701" s="97"/>
      <c r="O701" s="97"/>
      <c r="Q701" s="107"/>
    </row>
    <row r="702">
      <c r="H702" s="97"/>
      <c r="I702" s="97"/>
      <c r="J702" s="97"/>
      <c r="K702" s="97"/>
      <c r="L702" s="97"/>
      <c r="M702" s="97"/>
      <c r="N702" s="97"/>
      <c r="O702" s="97"/>
      <c r="Q702" s="107"/>
    </row>
    <row r="703">
      <c r="H703" s="97"/>
      <c r="I703" s="97"/>
      <c r="J703" s="97"/>
      <c r="K703" s="97"/>
      <c r="L703" s="97"/>
      <c r="M703" s="97"/>
      <c r="N703" s="97"/>
      <c r="O703" s="97"/>
      <c r="Q703" s="107"/>
    </row>
    <row r="704">
      <c r="H704" s="97"/>
      <c r="I704" s="97"/>
      <c r="J704" s="97"/>
      <c r="K704" s="97"/>
      <c r="L704" s="97"/>
      <c r="M704" s="97"/>
      <c r="N704" s="97"/>
      <c r="O704" s="97"/>
      <c r="Q704" s="107"/>
    </row>
    <row r="705">
      <c r="H705" s="97"/>
      <c r="I705" s="97"/>
      <c r="J705" s="97"/>
      <c r="K705" s="97"/>
      <c r="L705" s="97"/>
      <c r="M705" s="97"/>
      <c r="N705" s="97"/>
      <c r="O705" s="97"/>
      <c r="Q705" s="107"/>
    </row>
    <row r="706">
      <c r="H706" s="97"/>
      <c r="I706" s="97"/>
      <c r="J706" s="97"/>
      <c r="K706" s="97"/>
      <c r="L706" s="97"/>
      <c r="M706" s="97"/>
      <c r="N706" s="97"/>
      <c r="O706" s="97"/>
      <c r="Q706" s="107"/>
    </row>
    <row r="707">
      <c r="H707" s="97"/>
      <c r="I707" s="97"/>
      <c r="J707" s="97"/>
      <c r="K707" s="97"/>
      <c r="L707" s="97"/>
      <c r="M707" s="97"/>
      <c r="N707" s="97"/>
      <c r="O707" s="97"/>
      <c r="Q707" s="107"/>
    </row>
    <row r="708">
      <c r="H708" s="97"/>
      <c r="I708" s="97"/>
      <c r="J708" s="97"/>
      <c r="K708" s="97"/>
      <c r="L708" s="97"/>
      <c r="M708" s="97"/>
      <c r="N708" s="97"/>
      <c r="O708" s="97"/>
      <c r="Q708" s="107"/>
    </row>
    <row r="709">
      <c r="H709" s="97"/>
      <c r="I709" s="97"/>
      <c r="J709" s="97"/>
      <c r="K709" s="97"/>
      <c r="L709" s="97"/>
      <c r="M709" s="97"/>
      <c r="N709" s="97"/>
      <c r="O709" s="97"/>
      <c r="Q709" s="107"/>
    </row>
    <row r="710">
      <c r="H710" s="97"/>
      <c r="I710" s="97"/>
      <c r="J710" s="97"/>
      <c r="K710" s="97"/>
      <c r="L710" s="97"/>
      <c r="M710" s="97"/>
      <c r="N710" s="97"/>
      <c r="O710" s="97"/>
      <c r="Q710" s="107"/>
    </row>
    <row r="711">
      <c r="H711" s="97"/>
      <c r="I711" s="97"/>
      <c r="J711" s="97"/>
      <c r="K711" s="97"/>
      <c r="L711" s="97"/>
      <c r="M711" s="97"/>
      <c r="N711" s="97"/>
      <c r="O711" s="97"/>
      <c r="Q711" s="107"/>
    </row>
    <row r="712">
      <c r="H712" s="97"/>
      <c r="I712" s="97"/>
      <c r="J712" s="97"/>
      <c r="K712" s="97"/>
      <c r="L712" s="97"/>
      <c r="M712" s="97"/>
      <c r="N712" s="97"/>
      <c r="O712" s="97"/>
      <c r="Q712" s="107"/>
    </row>
    <row r="713">
      <c r="H713" s="97"/>
      <c r="I713" s="97"/>
      <c r="J713" s="97"/>
      <c r="K713" s="97"/>
      <c r="L713" s="97"/>
      <c r="M713" s="97"/>
      <c r="N713" s="97"/>
      <c r="O713" s="97"/>
      <c r="Q713" s="107"/>
    </row>
    <row r="714">
      <c r="H714" s="97"/>
      <c r="I714" s="97"/>
      <c r="J714" s="97"/>
      <c r="K714" s="97"/>
      <c r="L714" s="97"/>
      <c r="M714" s="97"/>
      <c r="N714" s="97"/>
      <c r="O714" s="97"/>
      <c r="Q714" s="107"/>
    </row>
    <row r="715">
      <c r="H715" s="97"/>
      <c r="I715" s="97"/>
      <c r="J715" s="97"/>
      <c r="K715" s="97"/>
      <c r="L715" s="97"/>
      <c r="M715" s="97"/>
      <c r="N715" s="97"/>
      <c r="O715" s="97"/>
      <c r="Q715" s="107"/>
    </row>
    <row r="716">
      <c r="H716" s="97"/>
      <c r="I716" s="97"/>
      <c r="J716" s="97"/>
      <c r="K716" s="97"/>
      <c r="L716" s="97"/>
      <c r="M716" s="97"/>
      <c r="N716" s="97"/>
      <c r="O716" s="97"/>
      <c r="Q716" s="107"/>
    </row>
    <row r="717">
      <c r="H717" s="97"/>
      <c r="I717" s="97"/>
      <c r="J717" s="97"/>
      <c r="K717" s="97"/>
      <c r="L717" s="97"/>
      <c r="M717" s="97"/>
      <c r="N717" s="97"/>
      <c r="O717" s="97"/>
      <c r="Q717" s="107"/>
    </row>
    <row r="718">
      <c r="H718" s="97"/>
      <c r="I718" s="97"/>
      <c r="J718" s="97"/>
      <c r="K718" s="97"/>
      <c r="L718" s="97"/>
      <c r="M718" s="97"/>
      <c r="N718" s="97"/>
      <c r="O718" s="97"/>
      <c r="Q718" s="107"/>
    </row>
    <row r="719">
      <c r="H719" s="97"/>
      <c r="I719" s="97"/>
      <c r="J719" s="97"/>
      <c r="K719" s="97"/>
      <c r="L719" s="97"/>
      <c r="M719" s="97"/>
      <c r="N719" s="97"/>
      <c r="O719" s="97"/>
      <c r="Q719" s="107"/>
    </row>
    <row r="720">
      <c r="H720" s="97"/>
      <c r="I720" s="97"/>
      <c r="J720" s="97"/>
      <c r="K720" s="97"/>
      <c r="L720" s="97"/>
      <c r="M720" s="97"/>
      <c r="N720" s="97"/>
      <c r="O720" s="97"/>
      <c r="Q720" s="107"/>
    </row>
    <row r="721">
      <c r="H721" s="97"/>
      <c r="I721" s="97"/>
      <c r="J721" s="97"/>
      <c r="K721" s="97"/>
      <c r="L721" s="97"/>
      <c r="M721" s="97"/>
      <c r="N721" s="97"/>
      <c r="O721" s="97"/>
      <c r="Q721" s="107"/>
    </row>
    <row r="722">
      <c r="H722" s="97"/>
      <c r="I722" s="97"/>
      <c r="J722" s="97"/>
      <c r="K722" s="97"/>
      <c r="L722" s="97"/>
      <c r="M722" s="97"/>
      <c r="N722" s="97"/>
      <c r="O722" s="97"/>
      <c r="Q722" s="107"/>
    </row>
    <row r="723">
      <c r="H723" s="97"/>
      <c r="I723" s="97"/>
      <c r="J723" s="97"/>
      <c r="K723" s="97"/>
      <c r="L723" s="97"/>
      <c r="M723" s="97"/>
      <c r="N723" s="97"/>
      <c r="O723" s="97"/>
      <c r="Q723" s="107"/>
    </row>
    <row r="724">
      <c r="H724" s="97"/>
      <c r="I724" s="97"/>
      <c r="J724" s="97"/>
      <c r="K724" s="97"/>
      <c r="L724" s="97"/>
      <c r="M724" s="97"/>
      <c r="N724" s="97"/>
      <c r="O724" s="97"/>
      <c r="Q724" s="107"/>
    </row>
    <row r="725">
      <c r="H725" s="97"/>
      <c r="I725" s="97"/>
      <c r="J725" s="97"/>
      <c r="K725" s="97"/>
      <c r="L725" s="97"/>
      <c r="M725" s="97"/>
      <c r="N725" s="97"/>
      <c r="O725" s="97"/>
      <c r="Q725" s="107"/>
    </row>
    <row r="726">
      <c r="H726" s="97"/>
      <c r="I726" s="97"/>
      <c r="J726" s="97"/>
      <c r="K726" s="97"/>
      <c r="L726" s="97"/>
      <c r="M726" s="97"/>
      <c r="N726" s="97"/>
      <c r="O726" s="97"/>
      <c r="Q726" s="107"/>
    </row>
    <row r="727">
      <c r="H727" s="97"/>
      <c r="I727" s="97"/>
      <c r="J727" s="97"/>
      <c r="K727" s="97"/>
      <c r="L727" s="97"/>
      <c r="M727" s="97"/>
      <c r="N727" s="97"/>
      <c r="O727" s="97"/>
      <c r="Q727" s="107"/>
    </row>
    <row r="728">
      <c r="H728" s="97"/>
      <c r="I728" s="97"/>
      <c r="J728" s="97"/>
      <c r="K728" s="97"/>
      <c r="L728" s="97"/>
      <c r="M728" s="97"/>
      <c r="N728" s="97"/>
      <c r="O728" s="97"/>
      <c r="Q728" s="107"/>
    </row>
    <row r="729">
      <c r="H729" s="97"/>
      <c r="I729" s="97"/>
      <c r="J729" s="97"/>
      <c r="K729" s="97"/>
      <c r="L729" s="97"/>
      <c r="M729" s="97"/>
      <c r="N729" s="97"/>
      <c r="O729" s="97"/>
      <c r="Q729" s="107"/>
    </row>
    <row r="730">
      <c r="H730" s="97"/>
      <c r="I730" s="97"/>
      <c r="J730" s="97"/>
      <c r="K730" s="97"/>
      <c r="L730" s="97"/>
      <c r="M730" s="97"/>
      <c r="N730" s="97"/>
      <c r="O730" s="97"/>
      <c r="Q730" s="107"/>
    </row>
    <row r="731">
      <c r="H731" s="97"/>
      <c r="I731" s="97"/>
      <c r="J731" s="97"/>
      <c r="K731" s="97"/>
      <c r="L731" s="97"/>
      <c r="M731" s="97"/>
      <c r="N731" s="97"/>
      <c r="O731" s="97"/>
      <c r="Q731" s="107"/>
    </row>
    <row r="732">
      <c r="H732" s="97"/>
      <c r="I732" s="97"/>
      <c r="J732" s="97"/>
      <c r="K732" s="97"/>
      <c r="L732" s="97"/>
      <c r="M732" s="97"/>
      <c r="N732" s="97"/>
      <c r="O732" s="97"/>
      <c r="Q732" s="107"/>
    </row>
    <row r="733">
      <c r="H733" s="97"/>
      <c r="I733" s="97"/>
      <c r="J733" s="97"/>
      <c r="K733" s="97"/>
      <c r="L733" s="97"/>
      <c r="M733" s="97"/>
      <c r="N733" s="97"/>
      <c r="O733" s="97"/>
      <c r="Q733" s="107"/>
    </row>
    <row r="734">
      <c r="H734" s="97"/>
      <c r="I734" s="97"/>
      <c r="J734" s="97"/>
      <c r="K734" s="97"/>
      <c r="L734" s="97"/>
      <c r="M734" s="97"/>
      <c r="N734" s="97"/>
      <c r="O734" s="97"/>
      <c r="Q734" s="107"/>
    </row>
    <row r="735">
      <c r="H735" s="97"/>
      <c r="I735" s="97"/>
      <c r="J735" s="97"/>
      <c r="K735" s="97"/>
      <c r="L735" s="97"/>
      <c r="M735" s="97"/>
      <c r="N735" s="97"/>
      <c r="O735" s="97"/>
      <c r="Q735" s="107"/>
    </row>
    <row r="736">
      <c r="H736" s="97"/>
      <c r="I736" s="97"/>
      <c r="J736" s="97"/>
      <c r="K736" s="97"/>
      <c r="L736" s="97"/>
      <c r="M736" s="97"/>
      <c r="N736" s="97"/>
      <c r="O736" s="97"/>
      <c r="Q736" s="107"/>
    </row>
    <row r="737">
      <c r="H737" s="97"/>
      <c r="I737" s="97"/>
      <c r="J737" s="97"/>
      <c r="K737" s="97"/>
      <c r="L737" s="97"/>
      <c r="M737" s="97"/>
      <c r="N737" s="97"/>
      <c r="O737" s="97"/>
      <c r="Q737" s="107"/>
    </row>
    <row r="738">
      <c r="H738" s="97"/>
      <c r="I738" s="97"/>
      <c r="J738" s="97"/>
      <c r="K738" s="97"/>
      <c r="L738" s="97"/>
      <c r="M738" s="97"/>
      <c r="N738" s="97"/>
      <c r="O738" s="97"/>
      <c r="Q738" s="107"/>
    </row>
    <row r="739">
      <c r="H739" s="97"/>
      <c r="I739" s="97"/>
      <c r="J739" s="97"/>
      <c r="K739" s="97"/>
      <c r="L739" s="97"/>
      <c r="M739" s="97"/>
      <c r="N739" s="97"/>
      <c r="O739" s="97"/>
      <c r="Q739" s="107"/>
    </row>
    <row r="740">
      <c r="H740" s="97"/>
      <c r="I740" s="97"/>
      <c r="J740" s="97"/>
      <c r="K740" s="97"/>
      <c r="L740" s="97"/>
      <c r="M740" s="97"/>
      <c r="N740" s="97"/>
      <c r="O740" s="97"/>
      <c r="Q740" s="107"/>
    </row>
    <row r="741">
      <c r="H741" s="97"/>
      <c r="I741" s="97"/>
      <c r="J741" s="97"/>
      <c r="K741" s="97"/>
      <c r="L741" s="97"/>
      <c r="M741" s="97"/>
      <c r="N741" s="97"/>
      <c r="O741" s="97"/>
      <c r="Q741" s="107"/>
    </row>
    <row r="742">
      <c r="H742" s="97"/>
      <c r="I742" s="97"/>
      <c r="J742" s="97"/>
      <c r="K742" s="97"/>
      <c r="L742" s="97"/>
      <c r="M742" s="97"/>
      <c r="N742" s="97"/>
      <c r="O742" s="97"/>
      <c r="Q742" s="107"/>
    </row>
    <row r="743">
      <c r="H743" s="97"/>
      <c r="I743" s="97"/>
      <c r="J743" s="97"/>
      <c r="K743" s="97"/>
      <c r="L743" s="97"/>
      <c r="M743" s="97"/>
      <c r="N743" s="97"/>
      <c r="O743" s="97"/>
      <c r="Q743" s="107"/>
    </row>
    <row r="744">
      <c r="H744" s="97"/>
      <c r="I744" s="97"/>
      <c r="J744" s="97"/>
      <c r="K744" s="97"/>
      <c r="L744" s="97"/>
      <c r="M744" s="97"/>
      <c r="N744" s="97"/>
      <c r="O744" s="97"/>
      <c r="Q744" s="107"/>
    </row>
    <row r="745">
      <c r="H745" s="97"/>
      <c r="I745" s="97"/>
      <c r="J745" s="97"/>
      <c r="K745" s="97"/>
      <c r="L745" s="97"/>
      <c r="M745" s="97"/>
      <c r="N745" s="97"/>
      <c r="O745" s="97"/>
      <c r="Q745" s="107"/>
    </row>
    <row r="746">
      <c r="H746" s="97"/>
      <c r="I746" s="97"/>
      <c r="J746" s="97"/>
      <c r="K746" s="97"/>
      <c r="L746" s="97"/>
      <c r="M746" s="97"/>
      <c r="N746" s="97"/>
      <c r="O746" s="97"/>
      <c r="Q746" s="107"/>
    </row>
    <row r="747">
      <c r="H747" s="97"/>
      <c r="I747" s="97"/>
      <c r="J747" s="97"/>
      <c r="K747" s="97"/>
      <c r="L747" s="97"/>
      <c r="M747" s="97"/>
      <c r="N747" s="97"/>
      <c r="O747" s="97"/>
      <c r="Q747" s="107"/>
    </row>
    <row r="748">
      <c r="H748" s="97"/>
      <c r="I748" s="97"/>
      <c r="J748" s="97"/>
      <c r="K748" s="97"/>
      <c r="L748" s="97"/>
      <c r="M748" s="97"/>
      <c r="N748" s="97"/>
      <c r="O748" s="97"/>
      <c r="Q748" s="107"/>
    </row>
    <row r="749">
      <c r="H749" s="97"/>
      <c r="I749" s="97"/>
      <c r="J749" s="97"/>
      <c r="K749" s="97"/>
      <c r="L749" s="97"/>
      <c r="M749" s="97"/>
      <c r="N749" s="97"/>
      <c r="O749" s="97"/>
      <c r="Q749" s="107"/>
    </row>
    <row r="750">
      <c r="H750" s="97"/>
      <c r="I750" s="97"/>
      <c r="J750" s="97"/>
      <c r="K750" s="97"/>
      <c r="L750" s="97"/>
      <c r="M750" s="97"/>
      <c r="N750" s="97"/>
      <c r="O750" s="97"/>
      <c r="Q750" s="107"/>
    </row>
    <row r="751">
      <c r="H751" s="97"/>
      <c r="I751" s="97"/>
      <c r="J751" s="97"/>
      <c r="K751" s="97"/>
      <c r="L751" s="97"/>
      <c r="M751" s="97"/>
      <c r="N751" s="97"/>
      <c r="O751" s="97"/>
      <c r="Q751" s="107"/>
    </row>
    <row r="752">
      <c r="H752" s="97"/>
      <c r="I752" s="97"/>
      <c r="J752" s="97"/>
      <c r="K752" s="97"/>
      <c r="L752" s="97"/>
      <c r="M752" s="97"/>
      <c r="N752" s="97"/>
      <c r="O752" s="97"/>
      <c r="Q752" s="107"/>
    </row>
    <row r="753">
      <c r="H753" s="97"/>
      <c r="I753" s="97"/>
      <c r="J753" s="97"/>
      <c r="K753" s="97"/>
      <c r="L753" s="97"/>
      <c r="M753" s="97"/>
      <c r="N753" s="97"/>
      <c r="O753" s="97"/>
      <c r="Q753" s="107"/>
    </row>
    <row r="754">
      <c r="H754" s="97"/>
      <c r="I754" s="97"/>
      <c r="J754" s="97"/>
      <c r="K754" s="97"/>
      <c r="L754" s="97"/>
      <c r="M754" s="97"/>
      <c r="N754" s="97"/>
      <c r="O754" s="97"/>
      <c r="Q754" s="107"/>
    </row>
    <row r="755">
      <c r="H755" s="97"/>
      <c r="I755" s="97"/>
      <c r="J755" s="97"/>
      <c r="K755" s="97"/>
      <c r="L755" s="97"/>
      <c r="M755" s="97"/>
      <c r="N755" s="97"/>
      <c r="O755" s="97"/>
      <c r="Q755" s="107"/>
    </row>
    <row r="756">
      <c r="H756" s="97"/>
      <c r="I756" s="97"/>
      <c r="J756" s="97"/>
      <c r="K756" s="97"/>
      <c r="L756" s="97"/>
      <c r="M756" s="97"/>
      <c r="N756" s="97"/>
      <c r="O756" s="97"/>
      <c r="Q756" s="107"/>
    </row>
    <row r="757">
      <c r="H757" s="97"/>
      <c r="I757" s="97"/>
      <c r="J757" s="97"/>
      <c r="K757" s="97"/>
      <c r="L757" s="97"/>
      <c r="M757" s="97"/>
      <c r="N757" s="97"/>
      <c r="O757" s="97"/>
      <c r="Q757" s="107"/>
    </row>
    <row r="758">
      <c r="H758" s="97"/>
      <c r="I758" s="97"/>
      <c r="J758" s="97"/>
      <c r="K758" s="97"/>
      <c r="L758" s="97"/>
      <c r="M758" s="97"/>
      <c r="N758" s="97"/>
      <c r="O758" s="97"/>
      <c r="Q758" s="107"/>
    </row>
    <row r="759">
      <c r="H759" s="97"/>
      <c r="I759" s="97"/>
      <c r="J759" s="97"/>
      <c r="K759" s="97"/>
      <c r="L759" s="97"/>
      <c r="M759" s="97"/>
      <c r="N759" s="97"/>
      <c r="O759" s="97"/>
      <c r="Q759" s="107"/>
    </row>
    <row r="760">
      <c r="H760" s="97"/>
      <c r="I760" s="97"/>
      <c r="J760" s="97"/>
      <c r="K760" s="97"/>
      <c r="L760" s="97"/>
      <c r="M760" s="97"/>
      <c r="N760" s="97"/>
      <c r="O760" s="97"/>
      <c r="Q760" s="107"/>
    </row>
    <row r="761">
      <c r="H761" s="97"/>
      <c r="I761" s="97"/>
      <c r="J761" s="97"/>
      <c r="K761" s="97"/>
      <c r="L761" s="97"/>
      <c r="M761" s="97"/>
      <c r="N761" s="97"/>
      <c r="O761" s="97"/>
      <c r="Q761" s="107"/>
    </row>
    <row r="762">
      <c r="H762" s="97"/>
      <c r="I762" s="97"/>
      <c r="J762" s="97"/>
      <c r="K762" s="97"/>
      <c r="L762" s="97"/>
      <c r="M762" s="97"/>
      <c r="N762" s="97"/>
      <c r="O762" s="97"/>
      <c r="Q762" s="107"/>
    </row>
    <row r="763">
      <c r="H763" s="97"/>
      <c r="I763" s="97"/>
      <c r="J763" s="97"/>
      <c r="K763" s="97"/>
      <c r="L763" s="97"/>
      <c r="M763" s="97"/>
      <c r="N763" s="97"/>
      <c r="O763" s="97"/>
      <c r="Q763" s="107"/>
    </row>
    <row r="764">
      <c r="H764" s="97"/>
      <c r="I764" s="97"/>
      <c r="J764" s="97"/>
      <c r="K764" s="97"/>
      <c r="L764" s="97"/>
      <c r="M764" s="97"/>
      <c r="N764" s="97"/>
      <c r="O764" s="97"/>
      <c r="Q764" s="107"/>
    </row>
    <row r="765">
      <c r="H765" s="97"/>
      <c r="I765" s="97"/>
      <c r="J765" s="97"/>
      <c r="K765" s="97"/>
      <c r="L765" s="97"/>
      <c r="M765" s="97"/>
      <c r="N765" s="97"/>
      <c r="O765" s="97"/>
      <c r="Q765" s="107"/>
    </row>
    <row r="766">
      <c r="H766" s="97"/>
      <c r="I766" s="97"/>
      <c r="J766" s="97"/>
      <c r="K766" s="97"/>
      <c r="L766" s="97"/>
      <c r="M766" s="97"/>
      <c r="N766" s="97"/>
      <c r="O766" s="97"/>
      <c r="Q766" s="107"/>
    </row>
    <row r="767">
      <c r="H767" s="97"/>
      <c r="I767" s="97"/>
      <c r="J767" s="97"/>
      <c r="K767" s="97"/>
      <c r="L767" s="97"/>
      <c r="M767" s="97"/>
      <c r="N767" s="97"/>
      <c r="O767" s="97"/>
      <c r="Q767" s="107"/>
    </row>
    <row r="768">
      <c r="H768" s="97"/>
      <c r="I768" s="97"/>
      <c r="J768" s="97"/>
      <c r="K768" s="97"/>
      <c r="L768" s="97"/>
      <c r="M768" s="97"/>
      <c r="N768" s="97"/>
      <c r="O768" s="97"/>
      <c r="Q768" s="107"/>
    </row>
    <row r="769">
      <c r="H769" s="97"/>
      <c r="I769" s="97"/>
      <c r="J769" s="97"/>
      <c r="K769" s="97"/>
      <c r="L769" s="97"/>
      <c r="M769" s="97"/>
      <c r="N769" s="97"/>
      <c r="O769" s="97"/>
      <c r="Q769" s="107"/>
    </row>
    <row r="770">
      <c r="H770" s="97"/>
      <c r="I770" s="97"/>
      <c r="J770" s="97"/>
      <c r="K770" s="97"/>
      <c r="L770" s="97"/>
      <c r="M770" s="97"/>
      <c r="N770" s="97"/>
      <c r="O770" s="97"/>
      <c r="Q770" s="107"/>
    </row>
    <row r="771">
      <c r="H771" s="97"/>
      <c r="I771" s="97"/>
      <c r="J771" s="97"/>
      <c r="K771" s="97"/>
      <c r="L771" s="97"/>
      <c r="M771" s="97"/>
      <c r="N771" s="97"/>
      <c r="O771" s="97"/>
      <c r="Q771" s="107"/>
    </row>
    <row r="772">
      <c r="H772" s="97"/>
      <c r="I772" s="97"/>
      <c r="J772" s="97"/>
      <c r="K772" s="97"/>
      <c r="L772" s="97"/>
      <c r="M772" s="97"/>
      <c r="N772" s="97"/>
      <c r="O772" s="97"/>
      <c r="Q772" s="107"/>
    </row>
    <row r="773">
      <c r="H773" s="97"/>
      <c r="I773" s="97"/>
      <c r="J773" s="97"/>
      <c r="K773" s="97"/>
      <c r="L773" s="97"/>
      <c r="M773" s="97"/>
      <c r="N773" s="97"/>
      <c r="O773" s="97"/>
      <c r="Q773" s="107"/>
    </row>
    <row r="774">
      <c r="H774" s="97"/>
      <c r="I774" s="97"/>
      <c r="J774" s="97"/>
      <c r="K774" s="97"/>
      <c r="L774" s="97"/>
      <c r="M774" s="97"/>
      <c r="N774" s="97"/>
      <c r="O774" s="97"/>
      <c r="Q774" s="107"/>
    </row>
    <row r="775">
      <c r="H775" s="97"/>
      <c r="I775" s="97"/>
      <c r="J775" s="97"/>
      <c r="K775" s="97"/>
      <c r="L775" s="97"/>
      <c r="M775" s="97"/>
      <c r="N775" s="97"/>
      <c r="O775" s="97"/>
      <c r="Q775" s="107"/>
    </row>
    <row r="776">
      <c r="H776" s="97"/>
      <c r="I776" s="97"/>
      <c r="J776" s="97"/>
      <c r="K776" s="97"/>
      <c r="L776" s="97"/>
      <c r="M776" s="97"/>
      <c r="N776" s="97"/>
      <c r="O776" s="97"/>
      <c r="Q776" s="107"/>
    </row>
    <row r="777">
      <c r="H777" s="97"/>
      <c r="I777" s="97"/>
      <c r="J777" s="97"/>
      <c r="K777" s="97"/>
      <c r="L777" s="97"/>
      <c r="M777" s="97"/>
      <c r="N777" s="97"/>
      <c r="O777" s="97"/>
      <c r="Q777" s="107"/>
    </row>
    <row r="778">
      <c r="H778" s="97"/>
      <c r="I778" s="97"/>
      <c r="J778" s="97"/>
      <c r="K778" s="97"/>
      <c r="L778" s="97"/>
      <c r="M778" s="97"/>
      <c r="N778" s="97"/>
      <c r="O778" s="97"/>
      <c r="Q778" s="107"/>
    </row>
    <row r="779">
      <c r="H779" s="97"/>
      <c r="I779" s="97"/>
      <c r="J779" s="97"/>
      <c r="K779" s="97"/>
      <c r="L779" s="97"/>
      <c r="M779" s="97"/>
      <c r="N779" s="97"/>
      <c r="O779" s="97"/>
      <c r="Q779" s="107"/>
    </row>
    <row r="780">
      <c r="H780" s="97"/>
      <c r="I780" s="97"/>
      <c r="J780" s="97"/>
      <c r="K780" s="97"/>
      <c r="L780" s="97"/>
      <c r="M780" s="97"/>
      <c r="N780" s="97"/>
      <c r="O780" s="97"/>
      <c r="Q780" s="107"/>
    </row>
    <row r="781">
      <c r="H781" s="97"/>
      <c r="I781" s="97"/>
      <c r="J781" s="97"/>
      <c r="K781" s="97"/>
      <c r="L781" s="97"/>
      <c r="M781" s="97"/>
      <c r="N781" s="97"/>
      <c r="O781" s="97"/>
      <c r="Q781" s="107"/>
    </row>
    <row r="782">
      <c r="H782" s="97"/>
      <c r="I782" s="97"/>
      <c r="J782" s="97"/>
      <c r="K782" s="97"/>
      <c r="L782" s="97"/>
      <c r="M782" s="97"/>
      <c r="N782" s="97"/>
      <c r="O782" s="97"/>
      <c r="Q782" s="107"/>
    </row>
    <row r="783">
      <c r="H783" s="97"/>
      <c r="I783" s="97"/>
      <c r="J783" s="97"/>
      <c r="K783" s="97"/>
      <c r="L783" s="97"/>
      <c r="M783" s="97"/>
      <c r="N783" s="97"/>
      <c r="O783" s="97"/>
      <c r="Q783" s="107"/>
    </row>
    <row r="784">
      <c r="H784" s="97"/>
      <c r="I784" s="97"/>
      <c r="J784" s="97"/>
      <c r="K784" s="97"/>
      <c r="L784" s="97"/>
      <c r="M784" s="97"/>
      <c r="N784" s="97"/>
      <c r="O784" s="97"/>
      <c r="Q784" s="107"/>
    </row>
    <row r="785">
      <c r="H785" s="97"/>
      <c r="I785" s="97"/>
      <c r="J785" s="97"/>
      <c r="K785" s="97"/>
      <c r="L785" s="97"/>
      <c r="M785" s="97"/>
      <c r="N785" s="97"/>
      <c r="O785" s="97"/>
      <c r="Q785" s="107"/>
    </row>
    <row r="786">
      <c r="H786" s="97"/>
      <c r="I786" s="97"/>
      <c r="J786" s="97"/>
      <c r="K786" s="97"/>
      <c r="L786" s="97"/>
      <c r="M786" s="97"/>
      <c r="N786" s="97"/>
      <c r="O786" s="97"/>
      <c r="Q786" s="107"/>
    </row>
    <row r="787">
      <c r="H787" s="97"/>
      <c r="I787" s="97"/>
      <c r="J787" s="97"/>
      <c r="K787" s="97"/>
      <c r="L787" s="97"/>
      <c r="M787" s="97"/>
      <c r="N787" s="97"/>
      <c r="O787" s="97"/>
      <c r="Q787" s="107"/>
    </row>
    <row r="788">
      <c r="H788" s="97"/>
      <c r="I788" s="97"/>
      <c r="J788" s="97"/>
      <c r="K788" s="97"/>
      <c r="L788" s="97"/>
      <c r="M788" s="97"/>
      <c r="N788" s="97"/>
      <c r="O788" s="97"/>
      <c r="Q788" s="107"/>
    </row>
    <row r="789">
      <c r="H789" s="97"/>
      <c r="I789" s="97"/>
      <c r="J789" s="97"/>
      <c r="K789" s="97"/>
      <c r="L789" s="97"/>
      <c r="M789" s="97"/>
      <c r="N789" s="97"/>
      <c r="O789" s="97"/>
      <c r="Q789" s="107"/>
    </row>
    <row r="790">
      <c r="H790" s="97"/>
      <c r="I790" s="97"/>
      <c r="J790" s="97"/>
      <c r="K790" s="97"/>
      <c r="L790" s="97"/>
      <c r="M790" s="97"/>
      <c r="N790" s="97"/>
      <c r="O790" s="97"/>
      <c r="Q790" s="107"/>
    </row>
    <row r="791">
      <c r="H791" s="97"/>
      <c r="I791" s="97"/>
      <c r="J791" s="97"/>
      <c r="K791" s="97"/>
      <c r="L791" s="97"/>
      <c r="M791" s="97"/>
      <c r="N791" s="97"/>
      <c r="O791" s="97"/>
      <c r="Q791" s="107"/>
    </row>
    <row r="792">
      <c r="H792" s="97"/>
      <c r="I792" s="97"/>
      <c r="J792" s="97"/>
      <c r="K792" s="97"/>
      <c r="L792" s="97"/>
      <c r="M792" s="97"/>
      <c r="N792" s="97"/>
      <c r="O792" s="97"/>
      <c r="Q792" s="107"/>
    </row>
    <row r="793">
      <c r="H793" s="97"/>
      <c r="I793" s="97"/>
      <c r="J793" s="97"/>
      <c r="K793" s="97"/>
      <c r="L793" s="97"/>
      <c r="M793" s="97"/>
      <c r="N793" s="97"/>
      <c r="O793" s="97"/>
      <c r="Q793" s="107"/>
    </row>
    <row r="794">
      <c r="H794" s="97"/>
      <c r="I794" s="97"/>
      <c r="J794" s="97"/>
      <c r="K794" s="97"/>
      <c r="L794" s="97"/>
      <c r="M794" s="97"/>
      <c r="N794" s="97"/>
      <c r="O794" s="97"/>
      <c r="Q794" s="107"/>
    </row>
    <row r="795">
      <c r="H795" s="97"/>
      <c r="I795" s="97"/>
      <c r="J795" s="97"/>
      <c r="K795" s="97"/>
      <c r="L795" s="97"/>
      <c r="M795" s="97"/>
      <c r="N795" s="97"/>
      <c r="O795" s="97"/>
      <c r="Q795" s="107"/>
    </row>
    <row r="796">
      <c r="H796" s="97"/>
      <c r="I796" s="97"/>
      <c r="J796" s="97"/>
      <c r="K796" s="97"/>
      <c r="L796" s="97"/>
      <c r="M796" s="97"/>
      <c r="N796" s="97"/>
      <c r="O796" s="97"/>
      <c r="Q796" s="107"/>
    </row>
    <row r="797">
      <c r="H797" s="97"/>
      <c r="I797" s="97"/>
      <c r="J797" s="97"/>
      <c r="K797" s="97"/>
      <c r="L797" s="97"/>
      <c r="M797" s="97"/>
      <c r="N797" s="97"/>
      <c r="O797" s="97"/>
      <c r="Q797" s="107"/>
    </row>
    <row r="798">
      <c r="H798" s="97"/>
      <c r="I798" s="97"/>
      <c r="J798" s="97"/>
      <c r="K798" s="97"/>
      <c r="L798" s="97"/>
      <c r="M798" s="97"/>
      <c r="N798" s="97"/>
      <c r="O798" s="97"/>
      <c r="Q798" s="107"/>
    </row>
    <row r="799">
      <c r="H799" s="97"/>
      <c r="I799" s="97"/>
      <c r="J799" s="97"/>
      <c r="K799" s="97"/>
      <c r="L799" s="97"/>
      <c r="M799" s="97"/>
      <c r="N799" s="97"/>
      <c r="O799" s="97"/>
      <c r="Q799" s="107"/>
    </row>
    <row r="800">
      <c r="H800" s="97"/>
      <c r="I800" s="97"/>
      <c r="J800" s="97"/>
      <c r="K800" s="97"/>
      <c r="L800" s="97"/>
      <c r="M800" s="97"/>
      <c r="N800" s="97"/>
      <c r="O800" s="97"/>
      <c r="Q800" s="107"/>
    </row>
    <row r="801">
      <c r="H801" s="97"/>
      <c r="I801" s="97"/>
      <c r="J801" s="97"/>
      <c r="K801" s="97"/>
      <c r="L801" s="97"/>
      <c r="M801" s="97"/>
      <c r="N801" s="97"/>
      <c r="O801" s="97"/>
      <c r="Q801" s="107"/>
    </row>
    <row r="802">
      <c r="H802" s="97"/>
      <c r="I802" s="97"/>
      <c r="J802" s="97"/>
      <c r="K802" s="97"/>
      <c r="L802" s="97"/>
      <c r="M802" s="97"/>
      <c r="N802" s="97"/>
      <c r="O802" s="97"/>
      <c r="Q802" s="107"/>
    </row>
    <row r="803">
      <c r="H803" s="97"/>
      <c r="I803" s="97"/>
      <c r="J803" s="97"/>
      <c r="K803" s="97"/>
      <c r="L803" s="97"/>
      <c r="M803" s="97"/>
      <c r="N803" s="97"/>
      <c r="O803" s="97"/>
      <c r="Q803" s="107"/>
    </row>
    <row r="804">
      <c r="H804" s="97"/>
      <c r="I804" s="97"/>
      <c r="J804" s="97"/>
      <c r="K804" s="97"/>
      <c r="L804" s="97"/>
      <c r="M804" s="97"/>
      <c r="N804" s="97"/>
      <c r="O804" s="97"/>
      <c r="Q804" s="107"/>
    </row>
    <row r="805">
      <c r="H805" s="97"/>
      <c r="I805" s="97"/>
      <c r="J805" s="97"/>
      <c r="K805" s="97"/>
      <c r="L805" s="97"/>
      <c r="M805" s="97"/>
      <c r="N805" s="97"/>
      <c r="O805" s="97"/>
      <c r="Q805" s="107"/>
    </row>
    <row r="806">
      <c r="H806" s="97"/>
      <c r="I806" s="97"/>
      <c r="J806" s="97"/>
      <c r="K806" s="97"/>
      <c r="L806" s="97"/>
      <c r="M806" s="97"/>
      <c r="N806" s="97"/>
      <c r="O806" s="97"/>
      <c r="Q806" s="107"/>
    </row>
    <row r="807">
      <c r="H807" s="97"/>
      <c r="I807" s="97"/>
      <c r="J807" s="97"/>
      <c r="K807" s="97"/>
      <c r="L807" s="97"/>
      <c r="M807" s="97"/>
      <c r="N807" s="97"/>
      <c r="O807" s="97"/>
      <c r="Q807" s="107"/>
    </row>
    <row r="808">
      <c r="H808" s="97"/>
      <c r="I808" s="97"/>
      <c r="J808" s="97"/>
      <c r="K808" s="97"/>
      <c r="L808" s="97"/>
      <c r="M808" s="97"/>
      <c r="N808" s="97"/>
      <c r="O808" s="97"/>
      <c r="Q808" s="107"/>
    </row>
    <row r="809">
      <c r="H809" s="97"/>
      <c r="I809" s="97"/>
      <c r="J809" s="97"/>
      <c r="K809" s="97"/>
      <c r="L809" s="97"/>
      <c r="M809" s="97"/>
      <c r="N809" s="97"/>
      <c r="O809" s="97"/>
      <c r="Q809" s="107"/>
    </row>
    <row r="810">
      <c r="H810" s="97"/>
      <c r="I810" s="97"/>
      <c r="J810" s="97"/>
      <c r="K810" s="97"/>
      <c r="L810" s="97"/>
      <c r="M810" s="97"/>
      <c r="N810" s="97"/>
      <c r="O810" s="97"/>
      <c r="Q810" s="107"/>
    </row>
    <row r="811">
      <c r="H811" s="97"/>
      <c r="I811" s="97"/>
      <c r="J811" s="97"/>
      <c r="K811" s="97"/>
      <c r="L811" s="97"/>
      <c r="M811" s="97"/>
      <c r="N811" s="97"/>
      <c r="O811" s="97"/>
      <c r="Q811" s="107"/>
    </row>
    <row r="812">
      <c r="H812" s="97"/>
      <c r="I812" s="97"/>
      <c r="J812" s="97"/>
      <c r="K812" s="97"/>
      <c r="L812" s="97"/>
      <c r="M812" s="97"/>
      <c r="N812" s="97"/>
      <c r="O812" s="97"/>
      <c r="Q812" s="107"/>
    </row>
    <row r="813">
      <c r="H813" s="97"/>
      <c r="I813" s="97"/>
      <c r="J813" s="97"/>
      <c r="K813" s="97"/>
      <c r="L813" s="97"/>
      <c r="M813" s="97"/>
      <c r="N813" s="97"/>
      <c r="O813" s="97"/>
      <c r="Q813" s="107"/>
    </row>
    <row r="814">
      <c r="H814" s="97"/>
      <c r="I814" s="97"/>
      <c r="J814" s="97"/>
      <c r="K814" s="97"/>
      <c r="L814" s="97"/>
      <c r="M814" s="97"/>
      <c r="N814" s="97"/>
      <c r="O814" s="97"/>
      <c r="Q814" s="107"/>
    </row>
    <row r="815">
      <c r="H815" s="97"/>
      <c r="I815" s="97"/>
      <c r="J815" s="97"/>
      <c r="K815" s="97"/>
      <c r="L815" s="97"/>
      <c r="M815" s="97"/>
      <c r="N815" s="97"/>
      <c r="O815" s="97"/>
      <c r="Q815" s="107"/>
    </row>
    <row r="816">
      <c r="H816" s="97"/>
      <c r="I816" s="97"/>
      <c r="J816" s="97"/>
      <c r="K816" s="97"/>
      <c r="L816" s="97"/>
      <c r="M816" s="97"/>
      <c r="N816" s="97"/>
      <c r="O816" s="97"/>
      <c r="Q816" s="107"/>
    </row>
    <row r="817">
      <c r="H817" s="97"/>
      <c r="I817" s="97"/>
      <c r="J817" s="97"/>
      <c r="K817" s="97"/>
      <c r="L817" s="97"/>
      <c r="M817" s="97"/>
      <c r="N817" s="97"/>
      <c r="O817" s="97"/>
      <c r="Q817" s="107"/>
    </row>
    <row r="818">
      <c r="H818" s="97"/>
      <c r="I818" s="97"/>
      <c r="J818" s="97"/>
      <c r="K818" s="97"/>
      <c r="L818" s="97"/>
      <c r="M818" s="97"/>
      <c r="N818" s="97"/>
      <c r="O818" s="97"/>
      <c r="Q818" s="107"/>
    </row>
    <row r="819">
      <c r="H819" s="97"/>
      <c r="I819" s="97"/>
      <c r="J819" s="97"/>
      <c r="K819" s="97"/>
      <c r="L819" s="97"/>
      <c r="M819" s="97"/>
      <c r="N819" s="97"/>
      <c r="O819" s="97"/>
      <c r="Q819" s="107"/>
    </row>
    <row r="820">
      <c r="H820" s="97"/>
      <c r="I820" s="97"/>
      <c r="J820" s="97"/>
      <c r="K820" s="97"/>
      <c r="L820" s="97"/>
      <c r="M820" s="97"/>
      <c r="N820" s="97"/>
      <c r="O820" s="97"/>
      <c r="Q820" s="107"/>
    </row>
    <row r="821">
      <c r="H821" s="97"/>
      <c r="I821" s="97"/>
      <c r="J821" s="97"/>
      <c r="K821" s="97"/>
      <c r="L821" s="97"/>
      <c r="M821" s="97"/>
      <c r="N821" s="97"/>
      <c r="O821" s="97"/>
      <c r="Q821" s="107"/>
    </row>
    <row r="822">
      <c r="H822" s="97"/>
      <c r="I822" s="97"/>
      <c r="J822" s="97"/>
      <c r="K822" s="97"/>
      <c r="L822" s="97"/>
      <c r="M822" s="97"/>
      <c r="N822" s="97"/>
      <c r="O822" s="97"/>
      <c r="Q822" s="107"/>
    </row>
    <row r="823">
      <c r="H823" s="97"/>
      <c r="I823" s="97"/>
      <c r="J823" s="97"/>
      <c r="K823" s="97"/>
      <c r="L823" s="97"/>
      <c r="M823" s="97"/>
      <c r="N823" s="97"/>
      <c r="O823" s="97"/>
      <c r="Q823" s="107"/>
    </row>
    <row r="824">
      <c r="H824" s="97"/>
      <c r="I824" s="97"/>
      <c r="J824" s="97"/>
      <c r="K824" s="97"/>
      <c r="L824" s="97"/>
      <c r="M824" s="97"/>
      <c r="N824" s="97"/>
      <c r="O824" s="97"/>
      <c r="Q824" s="107"/>
    </row>
    <row r="825">
      <c r="H825" s="97"/>
      <c r="I825" s="97"/>
      <c r="J825" s="97"/>
      <c r="K825" s="97"/>
      <c r="L825" s="97"/>
      <c r="M825" s="97"/>
      <c r="N825" s="97"/>
      <c r="O825" s="97"/>
      <c r="Q825" s="107"/>
    </row>
    <row r="826">
      <c r="H826" s="97"/>
      <c r="I826" s="97"/>
      <c r="J826" s="97"/>
      <c r="K826" s="97"/>
      <c r="L826" s="97"/>
      <c r="M826" s="97"/>
      <c r="N826" s="97"/>
      <c r="O826" s="97"/>
      <c r="Q826" s="107"/>
    </row>
    <row r="827">
      <c r="H827" s="97"/>
      <c r="I827" s="97"/>
      <c r="J827" s="97"/>
      <c r="K827" s="97"/>
      <c r="L827" s="97"/>
      <c r="M827" s="97"/>
      <c r="N827" s="97"/>
      <c r="O827" s="97"/>
      <c r="Q827" s="107"/>
    </row>
    <row r="828">
      <c r="H828" s="97"/>
      <c r="I828" s="97"/>
      <c r="J828" s="97"/>
      <c r="K828" s="97"/>
      <c r="L828" s="97"/>
      <c r="M828" s="97"/>
      <c r="N828" s="97"/>
      <c r="O828" s="97"/>
      <c r="Q828" s="107"/>
    </row>
    <row r="829">
      <c r="H829" s="97"/>
      <c r="I829" s="97"/>
      <c r="J829" s="97"/>
      <c r="K829" s="97"/>
      <c r="L829" s="97"/>
      <c r="M829" s="97"/>
      <c r="N829" s="97"/>
      <c r="O829" s="97"/>
      <c r="Q829" s="107"/>
    </row>
    <row r="830">
      <c r="H830" s="97"/>
      <c r="I830" s="97"/>
      <c r="J830" s="97"/>
      <c r="K830" s="97"/>
      <c r="L830" s="97"/>
      <c r="M830" s="97"/>
      <c r="N830" s="97"/>
      <c r="O830" s="97"/>
      <c r="Q830" s="107"/>
    </row>
    <row r="831">
      <c r="H831" s="97"/>
      <c r="I831" s="97"/>
      <c r="J831" s="97"/>
      <c r="K831" s="97"/>
      <c r="L831" s="97"/>
      <c r="M831" s="97"/>
      <c r="N831" s="97"/>
      <c r="O831" s="97"/>
      <c r="Q831" s="107"/>
    </row>
    <row r="832">
      <c r="H832" s="97"/>
      <c r="I832" s="97"/>
      <c r="J832" s="97"/>
      <c r="K832" s="97"/>
      <c r="L832" s="97"/>
      <c r="M832" s="97"/>
      <c r="N832" s="97"/>
      <c r="O832" s="97"/>
      <c r="Q832" s="107"/>
    </row>
    <row r="833">
      <c r="H833" s="97"/>
      <c r="I833" s="97"/>
      <c r="J833" s="97"/>
      <c r="K833" s="97"/>
      <c r="L833" s="97"/>
      <c r="M833" s="97"/>
      <c r="N833" s="97"/>
      <c r="O833" s="97"/>
      <c r="Q833" s="107"/>
    </row>
    <row r="834">
      <c r="H834" s="97"/>
      <c r="I834" s="97"/>
      <c r="J834" s="97"/>
      <c r="K834" s="97"/>
      <c r="L834" s="97"/>
      <c r="M834" s="97"/>
      <c r="N834" s="97"/>
      <c r="O834" s="97"/>
      <c r="Q834" s="107"/>
    </row>
    <row r="835">
      <c r="H835" s="97"/>
      <c r="I835" s="97"/>
      <c r="J835" s="97"/>
      <c r="K835" s="97"/>
      <c r="L835" s="97"/>
      <c r="M835" s="97"/>
      <c r="N835" s="97"/>
      <c r="O835" s="97"/>
      <c r="Q835" s="107"/>
    </row>
    <row r="836">
      <c r="H836" s="97"/>
      <c r="I836" s="97"/>
      <c r="J836" s="97"/>
      <c r="K836" s="97"/>
      <c r="L836" s="97"/>
      <c r="M836" s="97"/>
      <c r="N836" s="97"/>
      <c r="O836" s="97"/>
      <c r="Q836" s="107"/>
    </row>
    <row r="837">
      <c r="H837" s="97"/>
      <c r="I837" s="97"/>
      <c r="J837" s="97"/>
      <c r="K837" s="97"/>
      <c r="L837" s="97"/>
      <c r="M837" s="97"/>
      <c r="N837" s="97"/>
      <c r="O837" s="97"/>
      <c r="Q837" s="107"/>
    </row>
    <row r="838">
      <c r="H838" s="97"/>
      <c r="I838" s="97"/>
      <c r="J838" s="97"/>
      <c r="K838" s="97"/>
      <c r="L838" s="97"/>
      <c r="M838" s="97"/>
      <c r="N838" s="97"/>
      <c r="O838" s="97"/>
      <c r="Q838" s="107"/>
    </row>
    <row r="839">
      <c r="H839" s="97"/>
      <c r="I839" s="97"/>
      <c r="J839" s="97"/>
      <c r="K839" s="97"/>
      <c r="L839" s="97"/>
      <c r="M839" s="97"/>
      <c r="N839" s="97"/>
      <c r="O839" s="97"/>
      <c r="Q839" s="107"/>
    </row>
    <row r="840">
      <c r="H840" s="97"/>
      <c r="I840" s="97"/>
      <c r="J840" s="97"/>
      <c r="K840" s="97"/>
      <c r="L840" s="97"/>
      <c r="M840" s="97"/>
      <c r="N840" s="97"/>
      <c r="O840" s="97"/>
      <c r="Q840" s="107"/>
    </row>
    <row r="841">
      <c r="H841" s="97"/>
      <c r="I841" s="97"/>
      <c r="J841" s="97"/>
      <c r="K841" s="97"/>
      <c r="L841" s="97"/>
      <c r="M841" s="97"/>
      <c r="N841" s="97"/>
      <c r="O841" s="97"/>
      <c r="Q841" s="107"/>
    </row>
    <row r="842">
      <c r="H842" s="97"/>
      <c r="I842" s="97"/>
      <c r="J842" s="97"/>
      <c r="K842" s="97"/>
      <c r="L842" s="97"/>
      <c r="M842" s="97"/>
      <c r="N842" s="97"/>
      <c r="O842" s="97"/>
      <c r="Q842" s="107"/>
    </row>
    <row r="843">
      <c r="H843" s="97"/>
      <c r="I843" s="97"/>
      <c r="J843" s="97"/>
      <c r="K843" s="97"/>
      <c r="L843" s="97"/>
      <c r="M843" s="97"/>
      <c r="N843" s="97"/>
      <c r="O843" s="97"/>
      <c r="Q843" s="107"/>
    </row>
    <row r="844">
      <c r="H844" s="97"/>
      <c r="I844" s="97"/>
      <c r="J844" s="97"/>
      <c r="K844" s="97"/>
      <c r="L844" s="97"/>
      <c r="M844" s="97"/>
      <c r="N844" s="97"/>
      <c r="O844" s="97"/>
      <c r="Q844" s="107"/>
    </row>
    <row r="845">
      <c r="H845" s="97"/>
      <c r="I845" s="97"/>
      <c r="J845" s="97"/>
      <c r="K845" s="97"/>
      <c r="L845" s="97"/>
      <c r="M845" s="97"/>
      <c r="N845" s="97"/>
      <c r="O845" s="97"/>
      <c r="Q845" s="107"/>
    </row>
    <row r="846">
      <c r="H846" s="97"/>
      <c r="I846" s="97"/>
      <c r="J846" s="97"/>
      <c r="K846" s="97"/>
      <c r="L846" s="97"/>
      <c r="M846" s="97"/>
      <c r="N846" s="97"/>
      <c r="O846" s="97"/>
      <c r="Q846" s="107"/>
    </row>
    <row r="847">
      <c r="H847" s="97"/>
      <c r="I847" s="97"/>
      <c r="J847" s="97"/>
      <c r="K847" s="97"/>
      <c r="L847" s="97"/>
      <c r="M847" s="97"/>
      <c r="N847" s="97"/>
      <c r="O847" s="97"/>
      <c r="Q847" s="107"/>
    </row>
    <row r="848">
      <c r="H848" s="97"/>
      <c r="I848" s="97"/>
      <c r="J848" s="97"/>
      <c r="K848" s="97"/>
      <c r="L848" s="97"/>
      <c r="M848" s="97"/>
      <c r="N848" s="97"/>
      <c r="O848" s="97"/>
      <c r="Q848" s="107"/>
    </row>
    <row r="849">
      <c r="H849" s="97"/>
      <c r="I849" s="97"/>
      <c r="J849" s="97"/>
      <c r="K849" s="97"/>
      <c r="L849" s="97"/>
      <c r="M849" s="97"/>
      <c r="N849" s="97"/>
      <c r="O849" s="97"/>
      <c r="Q849" s="107"/>
    </row>
    <row r="850">
      <c r="H850" s="97"/>
      <c r="I850" s="97"/>
      <c r="J850" s="97"/>
      <c r="K850" s="97"/>
      <c r="L850" s="97"/>
      <c r="M850" s="97"/>
      <c r="N850" s="97"/>
      <c r="O850" s="97"/>
      <c r="Q850" s="107"/>
    </row>
    <row r="851">
      <c r="H851" s="97"/>
      <c r="I851" s="97"/>
      <c r="J851" s="97"/>
      <c r="K851" s="97"/>
      <c r="L851" s="97"/>
      <c r="M851" s="97"/>
      <c r="N851" s="97"/>
      <c r="O851" s="97"/>
      <c r="Q851" s="107"/>
    </row>
    <row r="852">
      <c r="H852" s="97"/>
      <c r="I852" s="97"/>
      <c r="J852" s="97"/>
      <c r="K852" s="97"/>
      <c r="L852" s="97"/>
      <c r="M852" s="97"/>
      <c r="N852" s="97"/>
      <c r="O852" s="97"/>
      <c r="Q852" s="107"/>
    </row>
    <row r="853">
      <c r="H853" s="97"/>
      <c r="I853" s="97"/>
      <c r="J853" s="97"/>
      <c r="K853" s="97"/>
      <c r="L853" s="97"/>
      <c r="M853" s="97"/>
      <c r="N853" s="97"/>
      <c r="O853" s="97"/>
      <c r="Q853" s="107"/>
    </row>
    <row r="854">
      <c r="H854" s="97"/>
      <c r="I854" s="97"/>
      <c r="J854" s="97"/>
      <c r="K854" s="97"/>
      <c r="L854" s="97"/>
      <c r="M854" s="97"/>
      <c r="N854" s="97"/>
      <c r="O854" s="97"/>
      <c r="Q854" s="107"/>
    </row>
    <row r="855">
      <c r="H855" s="97"/>
      <c r="I855" s="97"/>
      <c r="J855" s="97"/>
      <c r="K855" s="97"/>
      <c r="L855" s="97"/>
      <c r="M855" s="97"/>
      <c r="N855" s="97"/>
      <c r="O855" s="97"/>
      <c r="Q855" s="107"/>
    </row>
    <row r="856">
      <c r="H856" s="97"/>
      <c r="I856" s="97"/>
      <c r="J856" s="97"/>
      <c r="K856" s="97"/>
      <c r="L856" s="97"/>
      <c r="M856" s="97"/>
      <c r="N856" s="97"/>
      <c r="O856" s="97"/>
      <c r="Q856" s="107"/>
    </row>
    <row r="857">
      <c r="H857" s="97"/>
      <c r="I857" s="97"/>
      <c r="J857" s="97"/>
      <c r="K857" s="97"/>
      <c r="L857" s="97"/>
      <c r="M857" s="97"/>
      <c r="N857" s="97"/>
      <c r="O857" s="97"/>
      <c r="Q857" s="107"/>
    </row>
    <row r="858">
      <c r="H858" s="97"/>
      <c r="I858" s="97"/>
      <c r="J858" s="97"/>
      <c r="K858" s="97"/>
      <c r="L858" s="97"/>
      <c r="M858" s="97"/>
      <c r="N858" s="97"/>
      <c r="O858" s="97"/>
      <c r="Q858" s="107"/>
    </row>
    <row r="859">
      <c r="H859" s="97"/>
      <c r="I859" s="97"/>
      <c r="J859" s="97"/>
      <c r="K859" s="97"/>
      <c r="L859" s="97"/>
      <c r="M859" s="97"/>
      <c r="N859" s="97"/>
      <c r="O859" s="97"/>
      <c r="Q859" s="107"/>
    </row>
    <row r="860">
      <c r="H860" s="97"/>
      <c r="I860" s="97"/>
      <c r="J860" s="97"/>
      <c r="K860" s="97"/>
      <c r="L860" s="97"/>
      <c r="M860" s="97"/>
      <c r="N860" s="97"/>
      <c r="O860" s="97"/>
      <c r="Q860" s="107"/>
    </row>
    <row r="861">
      <c r="H861" s="97"/>
      <c r="I861" s="97"/>
      <c r="J861" s="97"/>
      <c r="K861" s="97"/>
      <c r="L861" s="97"/>
      <c r="M861" s="97"/>
      <c r="N861" s="97"/>
      <c r="O861" s="97"/>
      <c r="Q861" s="107"/>
    </row>
    <row r="862">
      <c r="H862" s="97"/>
      <c r="I862" s="97"/>
      <c r="J862" s="97"/>
      <c r="K862" s="97"/>
      <c r="L862" s="97"/>
      <c r="M862" s="97"/>
      <c r="N862" s="97"/>
      <c r="O862" s="97"/>
      <c r="Q862" s="107"/>
    </row>
    <row r="863">
      <c r="H863" s="97"/>
      <c r="I863" s="97"/>
      <c r="J863" s="97"/>
      <c r="K863" s="97"/>
      <c r="L863" s="97"/>
      <c r="M863" s="97"/>
      <c r="N863" s="97"/>
      <c r="O863" s="97"/>
      <c r="Q863" s="107"/>
    </row>
    <row r="864">
      <c r="H864" s="97"/>
      <c r="I864" s="97"/>
      <c r="J864" s="97"/>
      <c r="K864" s="97"/>
      <c r="L864" s="97"/>
      <c r="M864" s="97"/>
      <c r="N864" s="97"/>
      <c r="O864" s="97"/>
      <c r="Q864" s="107"/>
    </row>
    <row r="865">
      <c r="H865" s="97"/>
      <c r="I865" s="97"/>
      <c r="J865" s="97"/>
      <c r="K865" s="97"/>
      <c r="L865" s="97"/>
      <c r="M865" s="97"/>
      <c r="N865" s="97"/>
      <c r="O865" s="97"/>
      <c r="Q865" s="107"/>
    </row>
    <row r="866">
      <c r="H866" s="97"/>
      <c r="I866" s="97"/>
      <c r="J866" s="97"/>
      <c r="K866" s="97"/>
      <c r="L866" s="97"/>
      <c r="M866" s="97"/>
      <c r="N866" s="97"/>
      <c r="O866" s="97"/>
      <c r="Q866" s="107"/>
    </row>
    <row r="867">
      <c r="H867" s="97"/>
      <c r="I867" s="97"/>
      <c r="J867" s="97"/>
      <c r="K867" s="97"/>
      <c r="L867" s="97"/>
      <c r="M867" s="97"/>
      <c r="N867" s="97"/>
      <c r="O867" s="97"/>
      <c r="Q867" s="107"/>
    </row>
    <row r="868">
      <c r="H868" s="97"/>
      <c r="I868" s="97"/>
      <c r="J868" s="97"/>
      <c r="K868" s="97"/>
      <c r="L868" s="97"/>
      <c r="M868" s="97"/>
      <c r="N868" s="97"/>
      <c r="O868" s="97"/>
      <c r="Q868" s="107"/>
    </row>
    <row r="869">
      <c r="H869" s="97"/>
      <c r="I869" s="97"/>
      <c r="J869" s="97"/>
      <c r="K869" s="97"/>
      <c r="L869" s="97"/>
      <c r="M869" s="97"/>
      <c r="N869" s="97"/>
      <c r="O869" s="97"/>
      <c r="Q869" s="107"/>
    </row>
    <row r="870">
      <c r="H870" s="97"/>
      <c r="I870" s="97"/>
      <c r="J870" s="97"/>
      <c r="K870" s="97"/>
      <c r="L870" s="97"/>
      <c r="M870" s="97"/>
      <c r="N870" s="97"/>
      <c r="O870" s="97"/>
      <c r="Q870" s="107"/>
    </row>
    <row r="871">
      <c r="H871" s="97"/>
      <c r="I871" s="97"/>
      <c r="J871" s="97"/>
      <c r="K871" s="97"/>
      <c r="L871" s="97"/>
      <c r="M871" s="97"/>
      <c r="N871" s="97"/>
      <c r="O871" s="97"/>
      <c r="Q871" s="107"/>
    </row>
    <row r="872">
      <c r="H872" s="97"/>
      <c r="I872" s="97"/>
      <c r="J872" s="97"/>
      <c r="K872" s="97"/>
      <c r="L872" s="97"/>
      <c r="M872" s="97"/>
      <c r="N872" s="97"/>
      <c r="O872" s="97"/>
      <c r="Q872" s="107"/>
    </row>
    <row r="873">
      <c r="H873" s="97"/>
      <c r="I873" s="97"/>
      <c r="J873" s="97"/>
      <c r="K873" s="97"/>
      <c r="L873" s="97"/>
      <c r="M873" s="97"/>
      <c r="N873" s="97"/>
      <c r="O873" s="97"/>
      <c r="Q873" s="107"/>
    </row>
    <row r="874">
      <c r="H874" s="97"/>
      <c r="I874" s="97"/>
      <c r="J874" s="97"/>
      <c r="K874" s="97"/>
      <c r="L874" s="97"/>
      <c r="M874" s="97"/>
      <c r="N874" s="97"/>
      <c r="O874" s="97"/>
      <c r="Q874" s="107"/>
    </row>
    <row r="875">
      <c r="H875" s="97"/>
      <c r="I875" s="97"/>
      <c r="J875" s="97"/>
      <c r="K875" s="97"/>
      <c r="L875" s="97"/>
      <c r="M875" s="97"/>
      <c r="N875" s="97"/>
      <c r="O875" s="97"/>
      <c r="Q875" s="107"/>
    </row>
    <row r="876">
      <c r="H876" s="97"/>
      <c r="I876" s="97"/>
      <c r="J876" s="97"/>
      <c r="K876" s="97"/>
      <c r="L876" s="97"/>
      <c r="M876" s="97"/>
      <c r="N876" s="97"/>
      <c r="O876" s="97"/>
      <c r="Q876" s="107"/>
    </row>
    <row r="877">
      <c r="H877" s="97"/>
      <c r="I877" s="97"/>
      <c r="J877" s="97"/>
      <c r="K877" s="97"/>
      <c r="L877" s="97"/>
      <c r="M877" s="97"/>
      <c r="N877" s="97"/>
      <c r="O877" s="97"/>
      <c r="Q877" s="107"/>
    </row>
    <row r="878">
      <c r="H878" s="97"/>
      <c r="I878" s="97"/>
      <c r="J878" s="97"/>
      <c r="K878" s="97"/>
      <c r="L878" s="97"/>
      <c r="M878" s="97"/>
      <c r="N878" s="97"/>
      <c r="O878" s="97"/>
      <c r="Q878" s="107"/>
    </row>
    <row r="879">
      <c r="H879" s="97"/>
      <c r="I879" s="97"/>
      <c r="J879" s="97"/>
      <c r="K879" s="97"/>
      <c r="L879" s="97"/>
      <c r="M879" s="97"/>
      <c r="N879" s="97"/>
      <c r="O879" s="97"/>
      <c r="Q879" s="107"/>
    </row>
    <row r="880">
      <c r="H880" s="97"/>
      <c r="I880" s="97"/>
      <c r="J880" s="97"/>
      <c r="K880" s="97"/>
      <c r="L880" s="97"/>
      <c r="M880" s="97"/>
      <c r="N880" s="97"/>
      <c r="O880" s="97"/>
      <c r="Q880" s="107"/>
    </row>
    <row r="881">
      <c r="H881" s="97"/>
      <c r="I881" s="97"/>
      <c r="J881" s="97"/>
      <c r="K881" s="97"/>
      <c r="L881" s="97"/>
      <c r="M881" s="97"/>
      <c r="N881" s="97"/>
      <c r="O881" s="97"/>
      <c r="Q881" s="107"/>
    </row>
    <row r="882">
      <c r="H882" s="97"/>
      <c r="I882" s="97"/>
      <c r="J882" s="97"/>
      <c r="K882" s="97"/>
      <c r="L882" s="97"/>
      <c r="M882" s="97"/>
      <c r="N882" s="97"/>
      <c r="O882" s="97"/>
      <c r="Q882" s="107"/>
    </row>
    <row r="883">
      <c r="H883" s="97"/>
      <c r="I883" s="97"/>
      <c r="J883" s="97"/>
      <c r="K883" s="97"/>
      <c r="L883" s="97"/>
      <c r="M883" s="97"/>
      <c r="N883" s="97"/>
      <c r="O883" s="97"/>
      <c r="Q883" s="107"/>
    </row>
    <row r="884">
      <c r="H884" s="97"/>
      <c r="I884" s="97"/>
      <c r="J884" s="97"/>
      <c r="K884" s="97"/>
      <c r="L884" s="97"/>
      <c r="M884" s="97"/>
      <c r="N884" s="97"/>
      <c r="O884" s="97"/>
      <c r="Q884" s="107"/>
    </row>
    <row r="885">
      <c r="H885" s="97"/>
      <c r="I885" s="97"/>
      <c r="J885" s="97"/>
      <c r="K885" s="97"/>
      <c r="L885" s="97"/>
      <c r="M885" s="97"/>
      <c r="N885" s="97"/>
      <c r="O885" s="97"/>
      <c r="Q885" s="107"/>
    </row>
    <row r="886">
      <c r="H886" s="97"/>
      <c r="I886" s="97"/>
      <c r="J886" s="97"/>
      <c r="K886" s="97"/>
      <c r="L886" s="97"/>
      <c r="M886" s="97"/>
      <c r="N886" s="97"/>
      <c r="O886" s="97"/>
      <c r="Q886" s="107"/>
    </row>
    <row r="887">
      <c r="H887" s="97"/>
      <c r="I887" s="97"/>
      <c r="J887" s="97"/>
      <c r="K887" s="97"/>
      <c r="L887" s="97"/>
      <c r="M887" s="97"/>
      <c r="N887" s="97"/>
      <c r="O887" s="97"/>
      <c r="Q887" s="107"/>
    </row>
    <row r="888">
      <c r="H888" s="97"/>
      <c r="I888" s="97"/>
      <c r="J888" s="97"/>
      <c r="K888" s="97"/>
      <c r="L888" s="97"/>
      <c r="M888" s="97"/>
      <c r="N888" s="97"/>
      <c r="O888" s="97"/>
      <c r="Q888" s="107"/>
    </row>
    <row r="889">
      <c r="H889" s="97"/>
      <c r="I889" s="97"/>
      <c r="J889" s="97"/>
      <c r="K889" s="97"/>
      <c r="L889" s="97"/>
      <c r="M889" s="97"/>
      <c r="N889" s="97"/>
      <c r="O889" s="97"/>
      <c r="Q889" s="107"/>
    </row>
    <row r="890">
      <c r="H890" s="97"/>
      <c r="I890" s="97"/>
      <c r="J890" s="97"/>
      <c r="K890" s="97"/>
      <c r="L890" s="97"/>
      <c r="M890" s="97"/>
      <c r="N890" s="97"/>
      <c r="O890" s="97"/>
      <c r="Q890" s="107"/>
    </row>
    <row r="891">
      <c r="H891" s="97"/>
      <c r="I891" s="97"/>
      <c r="J891" s="97"/>
      <c r="K891" s="97"/>
      <c r="L891" s="97"/>
      <c r="M891" s="97"/>
      <c r="N891" s="97"/>
      <c r="O891" s="97"/>
      <c r="Q891" s="107"/>
    </row>
    <row r="892">
      <c r="H892" s="97"/>
      <c r="I892" s="97"/>
      <c r="J892" s="97"/>
      <c r="K892" s="97"/>
      <c r="L892" s="97"/>
      <c r="M892" s="97"/>
      <c r="N892" s="97"/>
      <c r="O892" s="97"/>
      <c r="Q892" s="107"/>
    </row>
    <row r="893">
      <c r="H893" s="97"/>
      <c r="I893" s="97"/>
      <c r="J893" s="97"/>
      <c r="K893" s="97"/>
      <c r="L893" s="97"/>
      <c r="M893" s="97"/>
      <c r="N893" s="97"/>
      <c r="O893" s="97"/>
      <c r="Q893" s="107"/>
    </row>
    <row r="894">
      <c r="H894" s="97"/>
      <c r="I894" s="97"/>
      <c r="J894" s="97"/>
      <c r="K894" s="97"/>
      <c r="L894" s="97"/>
      <c r="M894" s="97"/>
      <c r="N894" s="97"/>
      <c r="O894" s="97"/>
      <c r="Q894" s="107"/>
    </row>
    <row r="895">
      <c r="H895" s="97"/>
      <c r="I895" s="97"/>
      <c r="J895" s="97"/>
      <c r="K895" s="97"/>
      <c r="L895" s="97"/>
      <c r="M895" s="97"/>
      <c r="N895" s="97"/>
      <c r="O895" s="97"/>
      <c r="Q895" s="107"/>
    </row>
    <row r="896">
      <c r="H896" s="97"/>
      <c r="I896" s="97"/>
      <c r="J896" s="97"/>
      <c r="K896" s="97"/>
      <c r="L896" s="97"/>
      <c r="M896" s="97"/>
      <c r="N896" s="97"/>
      <c r="O896" s="97"/>
      <c r="Q896" s="107"/>
    </row>
    <row r="897">
      <c r="H897" s="97"/>
      <c r="I897" s="97"/>
      <c r="J897" s="97"/>
      <c r="K897" s="97"/>
      <c r="L897" s="97"/>
      <c r="M897" s="97"/>
      <c r="N897" s="97"/>
      <c r="O897" s="97"/>
      <c r="Q897" s="107"/>
    </row>
    <row r="898">
      <c r="H898" s="97"/>
      <c r="I898" s="97"/>
      <c r="J898" s="97"/>
      <c r="K898" s="97"/>
      <c r="L898" s="97"/>
      <c r="M898" s="97"/>
      <c r="N898" s="97"/>
      <c r="O898" s="97"/>
      <c r="Q898" s="107"/>
    </row>
    <row r="899">
      <c r="H899" s="97"/>
      <c r="I899" s="97"/>
      <c r="J899" s="97"/>
      <c r="K899" s="97"/>
      <c r="L899" s="97"/>
      <c r="M899" s="97"/>
      <c r="N899" s="97"/>
      <c r="O899" s="97"/>
      <c r="Q899" s="107"/>
    </row>
    <row r="900">
      <c r="H900" s="97"/>
      <c r="I900" s="97"/>
      <c r="J900" s="97"/>
      <c r="K900" s="97"/>
      <c r="L900" s="97"/>
      <c r="M900" s="97"/>
      <c r="N900" s="97"/>
      <c r="O900" s="97"/>
      <c r="Q900" s="107"/>
    </row>
    <row r="901">
      <c r="H901" s="97"/>
      <c r="I901" s="97"/>
      <c r="J901" s="97"/>
      <c r="K901" s="97"/>
      <c r="L901" s="97"/>
      <c r="M901" s="97"/>
      <c r="N901" s="97"/>
      <c r="O901" s="97"/>
      <c r="Q901" s="107"/>
    </row>
    <row r="902">
      <c r="H902" s="97"/>
      <c r="I902" s="97"/>
      <c r="J902" s="97"/>
      <c r="K902" s="97"/>
      <c r="L902" s="97"/>
      <c r="M902" s="97"/>
      <c r="N902" s="97"/>
      <c r="O902" s="97"/>
      <c r="Q902" s="107"/>
    </row>
    <row r="903">
      <c r="H903" s="97"/>
      <c r="I903" s="97"/>
      <c r="J903" s="97"/>
      <c r="K903" s="97"/>
      <c r="L903" s="97"/>
      <c r="M903" s="97"/>
      <c r="N903" s="97"/>
      <c r="O903" s="97"/>
      <c r="Q903" s="107"/>
    </row>
    <row r="904">
      <c r="H904" s="97"/>
      <c r="I904" s="97"/>
      <c r="J904" s="97"/>
      <c r="K904" s="97"/>
      <c r="L904" s="97"/>
      <c r="M904" s="97"/>
      <c r="N904" s="97"/>
      <c r="O904" s="97"/>
      <c r="Q904" s="107"/>
    </row>
    <row r="905">
      <c r="H905" s="97"/>
      <c r="I905" s="97"/>
      <c r="J905" s="97"/>
      <c r="K905" s="97"/>
      <c r="L905" s="97"/>
      <c r="M905" s="97"/>
      <c r="N905" s="97"/>
      <c r="O905" s="97"/>
      <c r="Q905" s="107"/>
    </row>
    <row r="906">
      <c r="H906" s="97"/>
      <c r="I906" s="97"/>
      <c r="J906" s="97"/>
      <c r="K906" s="97"/>
      <c r="L906" s="97"/>
      <c r="M906" s="97"/>
      <c r="N906" s="97"/>
      <c r="O906" s="97"/>
      <c r="Q906" s="107"/>
    </row>
    <row r="907">
      <c r="H907" s="97"/>
      <c r="I907" s="97"/>
      <c r="J907" s="97"/>
      <c r="K907" s="97"/>
      <c r="L907" s="97"/>
      <c r="M907" s="97"/>
      <c r="N907" s="97"/>
      <c r="O907" s="97"/>
      <c r="Q907" s="107"/>
    </row>
    <row r="908">
      <c r="H908" s="97"/>
      <c r="I908" s="97"/>
      <c r="J908" s="97"/>
      <c r="K908" s="97"/>
      <c r="L908" s="97"/>
      <c r="M908" s="97"/>
      <c r="N908" s="97"/>
      <c r="O908" s="97"/>
      <c r="Q908" s="107"/>
    </row>
    <row r="909">
      <c r="H909" s="97"/>
      <c r="I909" s="97"/>
      <c r="J909" s="97"/>
      <c r="K909" s="97"/>
      <c r="L909" s="97"/>
      <c r="M909" s="97"/>
      <c r="N909" s="97"/>
      <c r="O909" s="97"/>
      <c r="Q909" s="107"/>
    </row>
    <row r="910">
      <c r="H910" s="97"/>
      <c r="I910" s="97"/>
      <c r="J910" s="97"/>
      <c r="K910" s="97"/>
      <c r="L910" s="97"/>
      <c r="M910" s="97"/>
      <c r="N910" s="97"/>
      <c r="O910" s="97"/>
      <c r="Q910" s="107"/>
    </row>
    <row r="911">
      <c r="H911" s="97"/>
      <c r="I911" s="97"/>
      <c r="J911" s="97"/>
      <c r="K911" s="97"/>
      <c r="L911" s="97"/>
      <c r="M911" s="97"/>
      <c r="N911" s="97"/>
      <c r="O911" s="97"/>
      <c r="Q911" s="107"/>
    </row>
    <row r="912">
      <c r="H912" s="97"/>
      <c r="I912" s="97"/>
      <c r="J912" s="97"/>
      <c r="K912" s="97"/>
      <c r="L912" s="97"/>
      <c r="M912" s="97"/>
      <c r="N912" s="97"/>
      <c r="O912" s="97"/>
      <c r="Q912" s="107"/>
    </row>
    <row r="913">
      <c r="H913" s="97"/>
      <c r="I913" s="97"/>
      <c r="J913" s="97"/>
      <c r="K913" s="97"/>
      <c r="L913" s="97"/>
      <c r="M913" s="97"/>
      <c r="N913" s="97"/>
      <c r="O913" s="97"/>
      <c r="Q913" s="107"/>
    </row>
    <row r="914">
      <c r="H914" s="97"/>
      <c r="I914" s="97"/>
      <c r="J914" s="97"/>
      <c r="K914" s="97"/>
      <c r="L914" s="97"/>
      <c r="M914" s="97"/>
      <c r="N914" s="97"/>
      <c r="O914" s="97"/>
      <c r="Q914" s="107"/>
    </row>
    <row r="915">
      <c r="H915" s="97"/>
      <c r="I915" s="97"/>
      <c r="J915" s="97"/>
      <c r="K915" s="97"/>
      <c r="L915" s="97"/>
      <c r="M915" s="97"/>
      <c r="N915" s="97"/>
      <c r="O915" s="97"/>
      <c r="Q915" s="107"/>
    </row>
    <row r="916">
      <c r="H916" s="97"/>
      <c r="I916" s="97"/>
      <c r="J916" s="97"/>
      <c r="K916" s="97"/>
      <c r="L916" s="97"/>
      <c r="M916" s="97"/>
      <c r="N916" s="97"/>
      <c r="O916" s="97"/>
      <c r="Q916" s="107"/>
    </row>
    <row r="917">
      <c r="H917" s="97"/>
      <c r="I917" s="97"/>
      <c r="J917" s="97"/>
      <c r="K917" s="97"/>
      <c r="L917" s="97"/>
      <c r="M917" s="97"/>
      <c r="N917" s="97"/>
      <c r="O917" s="97"/>
      <c r="Q917" s="107"/>
    </row>
    <row r="918">
      <c r="H918" s="97"/>
      <c r="I918" s="97"/>
      <c r="J918" s="97"/>
      <c r="K918" s="97"/>
      <c r="L918" s="97"/>
      <c r="M918" s="97"/>
      <c r="N918" s="97"/>
      <c r="O918" s="97"/>
      <c r="Q918" s="107"/>
    </row>
    <row r="919">
      <c r="H919" s="97"/>
      <c r="I919" s="97"/>
      <c r="J919" s="97"/>
      <c r="K919" s="97"/>
      <c r="L919" s="97"/>
      <c r="M919" s="97"/>
      <c r="N919" s="97"/>
      <c r="O919" s="97"/>
      <c r="Q919" s="107"/>
    </row>
    <row r="920">
      <c r="H920" s="97"/>
      <c r="I920" s="97"/>
      <c r="J920" s="97"/>
      <c r="K920" s="97"/>
      <c r="L920" s="97"/>
      <c r="M920" s="97"/>
      <c r="N920" s="97"/>
      <c r="O920" s="97"/>
      <c r="Q920" s="107"/>
    </row>
    <row r="921">
      <c r="H921" s="97"/>
      <c r="I921" s="97"/>
      <c r="J921" s="97"/>
      <c r="K921" s="97"/>
      <c r="L921" s="97"/>
      <c r="M921" s="97"/>
      <c r="N921" s="97"/>
      <c r="O921" s="97"/>
      <c r="Q921" s="107"/>
    </row>
    <row r="922">
      <c r="H922" s="97"/>
      <c r="I922" s="97"/>
      <c r="J922" s="97"/>
      <c r="K922" s="97"/>
      <c r="L922" s="97"/>
      <c r="M922" s="97"/>
      <c r="N922" s="97"/>
      <c r="O922" s="97"/>
      <c r="Q922" s="107"/>
    </row>
    <row r="923">
      <c r="H923" s="97"/>
      <c r="I923" s="97"/>
      <c r="J923" s="97"/>
      <c r="K923" s="97"/>
      <c r="L923" s="97"/>
      <c r="M923" s="97"/>
      <c r="N923" s="97"/>
      <c r="O923" s="97"/>
      <c r="Q923" s="107"/>
    </row>
    <row r="924">
      <c r="H924" s="97"/>
      <c r="I924" s="97"/>
      <c r="J924" s="97"/>
      <c r="K924" s="97"/>
      <c r="L924" s="97"/>
      <c r="M924" s="97"/>
      <c r="N924" s="97"/>
      <c r="O924" s="97"/>
      <c r="Q924" s="107"/>
    </row>
    <row r="925">
      <c r="H925" s="97"/>
      <c r="I925" s="97"/>
      <c r="J925" s="97"/>
      <c r="K925" s="97"/>
      <c r="L925" s="97"/>
      <c r="M925" s="97"/>
      <c r="N925" s="97"/>
      <c r="O925" s="97"/>
      <c r="Q925" s="107"/>
    </row>
    <row r="926">
      <c r="H926" s="97"/>
      <c r="I926" s="97"/>
      <c r="J926" s="97"/>
      <c r="K926" s="97"/>
      <c r="L926" s="97"/>
      <c r="M926" s="97"/>
      <c r="N926" s="97"/>
      <c r="O926" s="97"/>
      <c r="Q926" s="107"/>
    </row>
    <row r="927">
      <c r="H927" s="97"/>
      <c r="I927" s="97"/>
      <c r="J927" s="97"/>
      <c r="K927" s="97"/>
      <c r="L927" s="97"/>
      <c r="M927" s="97"/>
      <c r="N927" s="97"/>
      <c r="O927" s="97"/>
      <c r="Q927" s="107"/>
    </row>
    <row r="928">
      <c r="H928" s="97"/>
      <c r="I928" s="97"/>
      <c r="J928" s="97"/>
      <c r="K928" s="97"/>
      <c r="L928" s="97"/>
      <c r="M928" s="97"/>
      <c r="N928" s="97"/>
      <c r="O928" s="97"/>
      <c r="Q928" s="107"/>
    </row>
    <row r="929">
      <c r="H929" s="97"/>
      <c r="I929" s="97"/>
      <c r="J929" s="97"/>
      <c r="K929" s="97"/>
      <c r="L929" s="97"/>
      <c r="M929" s="97"/>
      <c r="N929" s="97"/>
      <c r="O929" s="97"/>
      <c r="Q929" s="107"/>
    </row>
    <row r="930">
      <c r="H930" s="97"/>
      <c r="I930" s="97"/>
      <c r="J930" s="97"/>
      <c r="K930" s="97"/>
      <c r="L930" s="97"/>
      <c r="M930" s="97"/>
      <c r="N930" s="97"/>
      <c r="O930" s="97"/>
      <c r="Q930" s="107"/>
    </row>
    <row r="931">
      <c r="H931" s="97"/>
      <c r="I931" s="97"/>
      <c r="J931" s="97"/>
      <c r="K931" s="97"/>
      <c r="L931" s="97"/>
      <c r="M931" s="97"/>
      <c r="N931" s="97"/>
      <c r="O931" s="97"/>
      <c r="Q931" s="107"/>
    </row>
    <row r="932">
      <c r="H932" s="97"/>
      <c r="I932" s="97"/>
      <c r="J932" s="97"/>
      <c r="K932" s="97"/>
      <c r="L932" s="97"/>
      <c r="M932" s="97"/>
      <c r="N932" s="97"/>
      <c r="O932" s="97"/>
      <c r="Q932" s="107"/>
    </row>
    <row r="933">
      <c r="H933" s="97"/>
      <c r="I933" s="97"/>
      <c r="J933" s="97"/>
      <c r="K933" s="97"/>
      <c r="L933" s="97"/>
      <c r="M933" s="97"/>
      <c r="N933" s="97"/>
      <c r="O933" s="97"/>
      <c r="Q933" s="107"/>
    </row>
    <row r="934">
      <c r="H934" s="97"/>
      <c r="I934" s="97"/>
      <c r="J934" s="97"/>
      <c r="K934" s="97"/>
      <c r="L934" s="97"/>
      <c r="M934" s="97"/>
      <c r="N934" s="97"/>
      <c r="O934" s="97"/>
      <c r="Q934" s="107"/>
    </row>
    <row r="935">
      <c r="H935" s="97"/>
      <c r="I935" s="97"/>
      <c r="J935" s="97"/>
      <c r="K935" s="97"/>
      <c r="L935" s="97"/>
      <c r="M935" s="97"/>
      <c r="N935" s="97"/>
      <c r="O935" s="97"/>
      <c r="Q935" s="107"/>
    </row>
    <row r="936">
      <c r="H936" s="97"/>
      <c r="I936" s="97"/>
      <c r="J936" s="97"/>
      <c r="K936" s="97"/>
      <c r="L936" s="97"/>
      <c r="M936" s="97"/>
      <c r="N936" s="97"/>
      <c r="O936" s="97"/>
      <c r="Q936" s="107"/>
    </row>
    <row r="937">
      <c r="H937" s="97"/>
      <c r="I937" s="97"/>
      <c r="J937" s="97"/>
      <c r="K937" s="97"/>
      <c r="L937" s="97"/>
      <c r="M937" s="97"/>
      <c r="N937" s="97"/>
      <c r="O937" s="97"/>
      <c r="Q937" s="107"/>
    </row>
    <row r="938">
      <c r="H938" s="97"/>
      <c r="I938" s="97"/>
      <c r="J938" s="97"/>
      <c r="K938" s="97"/>
      <c r="L938" s="97"/>
      <c r="M938" s="97"/>
      <c r="N938" s="97"/>
      <c r="O938" s="97"/>
      <c r="Q938" s="107"/>
    </row>
    <row r="939">
      <c r="H939" s="97"/>
      <c r="I939" s="97"/>
      <c r="J939" s="97"/>
      <c r="K939" s="97"/>
      <c r="L939" s="97"/>
      <c r="M939" s="97"/>
      <c r="N939" s="97"/>
      <c r="O939" s="97"/>
      <c r="Q939" s="107"/>
    </row>
    <row r="940">
      <c r="H940" s="97"/>
      <c r="I940" s="97"/>
      <c r="J940" s="97"/>
      <c r="K940" s="97"/>
      <c r="L940" s="97"/>
      <c r="M940" s="97"/>
      <c r="N940" s="97"/>
      <c r="O940" s="97"/>
      <c r="Q940" s="107"/>
    </row>
    <row r="941">
      <c r="H941" s="97"/>
      <c r="I941" s="97"/>
      <c r="J941" s="97"/>
      <c r="K941" s="97"/>
      <c r="L941" s="97"/>
      <c r="M941" s="97"/>
      <c r="N941" s="97"/>
      <c r="O941" s="97"/>
      <c r="Q941" s="107"/>
    </row>
    <row r="942">
      <c r="H942" s="97"/>
      <c r="I942" s="97"/>
      <c r="J942" s="97"/>
      <c r="K942" s="97"/>
      <c r="L942" s="97"/>
      <c r="M942" s="97"/>
      <c r="N942" s="97"/>
      <c r="O942" s="97"/>
      <c r="Q942" s="107"/>
    </row>
    <row r="943">
      <c r="H943" s="97"/>
      <c r="I943" s="97"/>
      <c r="J943" s="97"/>
      <c r="K943" s="97"/>
      <c r="L943" s="97"/>
      <c r="M943" s="97"/>
      <c r="N943" s="97"/>
      <c r="O943" s="97"/>
      <c r="Q943" s="107"/>
    </row>
    <row r="944">
      <c r="H944" s="97"/>
      <c r="I944" s="97"/>
      <c r="J944" s="97"/>
      <c r="K944" s="97"/>
      <c r="L944" s="97"/>
      <c r="M944" s="97"/>
      <c r="N944" s="97"/>
      <c r="O944" s="97"/>
      <c r="Q944" s="107"/>
    </row>
    <row r="945">
      <c r="H945" s="97"/>
      <c r="I945" s="97"/>
      <c r="J945" s="97"/>
      <c r="K945" s="97"/>
      <c r="L945" s="97"/>
      <c r="M945" s="97"/>
      <c r="N945" s="97"/>
      <c r="O945" s="97"/>
      <c r="Q945" s="107"/>
    </row>
    <row r="946">
      <c r="H946" s="97"/>
      <c r="I946" s="97"/>
      <c r="J946" s="97"/>
      <c r="K946" s="97"/>
      <c r="L946" s="97"/>
      <c r="M946" s="97"/>
      <c r="N946" s="97"/>
      <c r="O946" s="97"/>
      <c r="Q946" s="107"/>
    </row>
    <row r="947">
      <c r="H947" s="97"/>
      <c r="I947" s="97"/>
      <c r="J947" s="97"/>
      <c r="K947" s="97"/>
      <c r="L947" s="97"/>
      <c r="M947" s="97"/>
      <c r="N947" s="97"/>
      <c r="O947" s="97"/>
      <c r="Q947" s="107"/>
    </row>
    <row r="948">
      <c r="H948" s="97"/>
      <c r="I948" s="97"/>
      <c r="J948" s="97"/>
      <c r="K948" s="97"/>
      <c r="L948" s="97"/>
      <c r="M948" s="97"/>
      <c r="N948" s="97"/>
      <c r="O948" s="97"/>
      <c r="Q948" s="107"/>
    </row>
    <row r="949">
      <c r="H949" s="97"/>
      <c r="I949" s="97"/>
      <c r="J949" s="97"/>
      <c r="K949" s="97"/>
      <c r="L949" s="97"/>
      <c r="M949" s="97"/>
      <c r="N949" s="97"/>
      <c r="O949" s="97"/>
      <c r="Q949" s="107"/>
    </row>
    <row r="950">
      <c r="H950" s="97"/>
      <c r="I950" s="97"/>
      <c r="J950" s="97"/>
      <c r="K950" s="97"/>
      <c r="L950" s="97"/>
      <c r="M950" s="97"/>
      <c r="N950" s="97"/>
      <c r="O950" s="97"/>
      <c r="Q950" s="107"/>
    </row>
    <row r="951">
      <c r="H951" s="97"/>
      <c r="I951" s="97"/>
      <c r="J951" s="97"/>
      <c r="K951" s="97"/>
      <c r="L951" s="97"/>
      <c r="M951" s="97"/>
      <c r="N951" s="97"/>
      <c r="O951" s="97"/>
      <c r="Q951" s="107"/>
    </row>
    <row r="952">
      <c r="H952" s="97"/>
      <c r="I952" s="97"/>
      <c r="J952" s="97"/>
      <c r="K952" s="97"/>
      <c r="L952" s="97"/>
      <c r="M952" s="97"/>
      <c r="N952" s="97"/>
      <c r="O952" s="97"/>
      <c r="Q952" s="107"/>
    </row>
    <row r="953">
      <c r="H953" s="97"/>
      <c r="I953" s="97"/>
      <c r="J953" s="97"/>
      <c r="K953" s="97"/>
      <c r="L953" s="97"/>
      <c r="M953" s="97"/>
      <c r="N953" s="97"/>
      <c r="O953" s="97"/>
      <c r="Q953" s="107"/>
    </row>
    <row r="954">
      <c r="H954" s="97"/>
      <c r="I954" s="97"/>
      <c r="J954" s="97"/>
      <c r="K954" s="97"/>
      <c r="L954" s="97"/>
      <c r="M954" s="97"/>
      <c r="N954" s="97"/>
      <c r="O954" s="97"/>
      <c r="Q954" s="107"/>
    </row>
    <row r="955">
      <c r="H955" s="97"/>
      <c r="I955" s="97"/>
      <c r="J955" s="97"/>
      <c r="K955" s="97"/>
      <c r="L955" s="97"/>
      <c r="M955" s="97"/>
      <c r="N955" s="97"/>
      <c r="O955" s="97"/>
      <c r="Q955" s="107"/>
    </row>
    <row r="956">
      <c r="H956" s="97"/>
      <c r="I956" s="97"/>
      <c r="J956" s="97"/>
      <c r="K956" s="97"/>
      <c r="L956" s="97"/>
      <c r="M956" s="97"/>
      <c r="N956" s="97"/>
      <c r="O956" s="97"/>
      <c r="Q956" s="107"/>
    </row>
    <row r="957">
      <c r="H957" s="97"/>
      <c r="I957" s="97"/>
      <c r="J957" s="97"/>
      <c r="K957" s="97"/>
      <c r="L957" s="97"/>
      <c r="M957" s="97"/>
      <c r="N957" s="97"/>
      <c r="O957" s="97"/>
      <c r="Q957" s="107"/>
    </row>
    <row r="958">
      <c r="H958" s="97"/>
      <c r="I958" s="97"/>
      <c r="J958" s="97"/>
      <c r="K958" s="97"/>
      <c r="L958" s="97"/>
      <c r="M958" s="97"/>
      <c r="N958" s="97"/>
      <c r="O958" s="97"/>
      <c r="Q958" s="107"/>
    </row>
    <row r="959">
      <c r="H959" s="97"/>
      <c r="I959" s="97"/>
      <c r="J959" s="97"/>
      <c r="K959" s="97"/>
      <c r="L959" s="97"/>
      <c r="M959" s="97"/>
      <c r="N959" s="97"/>
      <c r="O959" s="97"/>
      <c r="Q959" s="107"/>
    </row>
    <row r="960">
      <c r="H960" s="97"/>
      <c r="I960" s="97"/>
      <c r="J960" s="97"/>
      <c r="K960" s="97"/>
      <c r="L960" s="97"/>
      <c r="M960" s="97"/>
      <c r="N960" s="97"/>
      <c r="O960" s="97"/>
      <c r="Q960" s="107"/>
    </row>
    <row r="961">
      <c r="H961" s="97"/>
      <c r="I961" s="97"/>
      <c r="J961" s="97"/>
      <c r="K961" s="97"/>
      <c r="L961" s="97"/>
      <c r="M961" s="97"/>
      <c r="N961" s="97"/>
      <c r="O961" s="97"/>
      <c r="Q961" s="107"/>
    </row>
    <row r="962">
      <c r="H962" s="97"/>
      <c r="I962" s="97"/>
      <c r="J962" s="97"/>
      <c r="K962" s="97"/>
      <c r="L962" s="97"/>
      <c r="M962" s="97"/>
      <c r="N962" s="97"/>
      <c r="O962" s="97"/>
      <c r="Q962" s="107"/>
    </row>
    <row r="963">
      <c r="H963" s="97"/>
      <c r="I963" s="97"/>
      <c r="J963" s="97"/>
      <c r="K963" s="97"/>
      <c r="L963" s="97"/>
      <c r="M963" s="97"/>
      <c r="N963" s="97"/>
      <c r="O963" s="97"/>
      <c r="Q963" s="107"/>
    </row>
    <row r="964">
      <c r="H964" s="97"/>
      <c r="I964" s="97"/>
      <c r="J964" s="97"/>
      <c r="K964" s="97"/>
      <c r="L964" s="97"/>
      <c r="M964" s="97"/>
      <c r="N964" s="97"/>
      <c r="O964" s="97"/>
      <c r="Q964" s="107"/>
    </row>
    <row r="965">
      <c r="H965" s="97"/>
      <c r="I965" s="97"/>
      <c r="J965" s="97"/>
      <c r="K965" s="97"/>
      <c r="L965" s="97"/>
      <c r="M965" s="97"/>
      <c r="N965" s="97"/>
      <c r="O965" s="97"/>
      <c r="Q965" s="107"/>
    </row>
    <row r="966">
      <c r="H966" s="97"/>
      <c r="I966" s="97"/>
      <c r="J966" s="97"/>
      <c r="K966" s="97"/>
      <c r="L966" s="97"/>
      <c r="M966" s="97"/>
      <c r="N966" s="97"/>
      <c r="O966" s="97"/>
      <c r="Q966" s="107"/>
    </row>
    <row r="967">
      <c r="H967" s="97"/>
      <c r="I967" s="97"/>
      <c r="J967" s="97"/>
      <c r="K967" s="97"/>
      <c r="L967" s="97"/>
      <c r="M967" s="97"/>
      <c r="N967" s="97"/>
      <c r="O967" s="97"/>
      <c r="Q967" s="107"/>
    </row>
    <row r="968">
      <c r="H968" s="97"/>
      <c r="I968" s="97"/>
      <c r="J968" s="97"/>
      <c r="K968" s="97"/>
      <c r="L968" s="97"/>
      <c r="M968" s="97"/>
      <c r="N968" s="97"/>
      <c r="O968" s="97"/>
      <c r="Q968" s="107"/>
    </row>
    <row r="969">
      <c r="H969" s="97"/>
      <c r="I969" s="97"/>
      <c r="J969" s="97"/>
      <c r="K969" s="97"/>
      <c r="L969" s="97"/>
      <c r="M969" s="97"/>
      <c r="N969" s="97"/>
      <c r="O969" s="97"/>
      <c r="Q969" s="107"/>
    </row>
    <row r="970">
      <c r="H970" s="97"/>
      <c r="I970" s="97"/>
      <c r="J970" s="97"/>
      <c r="K970" s="97"/>
      <c r="L970" s="97"/>
      <c r="M970" s="97"/>
      <c r="N970" s="97"/>
      <c r="O970" s="97"/>
      <c r="Q970" s="107"/>
    </row>
    <row r="971">
      <c r="H971" s="97"/>
      <c r="I971" s="97"/>
      <c r="J971" s="97"/>
      <c r="K971" s="97"/>
      <c r="L971" s="97"/>
      <c r="M971" s="97"/>
      <c r="N971" s="97"/>
      <c r="O971" s="97"/>
      <c r="Q971" s="107"/>
    </row>
    <row r="972">
      <c r="H972" s="97"/>
      <c r="I972" s="97"/>
      <c r="J972" s="97"/>
      <c r="K972" s="97"/>
      <c r="L972" s="97"/>
      <c r="M972" s="97"/>
      <c r="N972" s="97"/>
      <c r="O972" s="97"/>
      <c r="Q972" s="107"/>
    </row>
    <row r="973">
      <c r="H973" s="97"/>
      <c r="I973" s="97"/>
      <c r="J973" s="97"/>
      <c r="K973" s="97"/>
      <c r="L973" s="97"/>
      <c r="M973" s="97"/>
      <c r="N973" s="97"/>
      <c r="O973" s="97"/>
      <c r="Q973" s="107"/>
    </row>
    <row r="974">
      <c r="H974" s="97"/>
      <c r="I974" s="97"/>
      <c r="J974" s="97"/>
      <c r="K974" s="97"/>
      <c r="L974" s="97"/>
      <c r="M974" s="97"/>
      <c r="N974" s="97"/>
      <c r="O974" s="97"/>
      <c r="Q974" s="107"/>
    </row>
    <row r="975">
      <c r="H975" s="97"/>
      <c r="I975" s="97"/>
      <c r="J975" s="97"/>
      <c r="K975" s="97"/>
      <c r="L975" s="97"/>
      <c r="M975" s="97"/>
      <c r="N975" s="97"/>
      <c r="O975" s="97"/>
      <c r="Q975" s="107"/>
    </row>
    <row r="976">
      <c r="H976" s="97"/>
      <c r="I976" s="97"/>
      <c r="J976" s="97"/>
      <c r="K976" s="97"/>
      <c r="L976" s="97"/>
      <c r="M976" s="97"/>
      <c r="N976" s="97"/>
      <c r="O976" s="97"/>
      <c r="Q976" s="107"/>
    </row>
    <row r="977">
      <c r="H977" s="97"/>
      <c r="I977" s="97"/>
      <c r="J977" s="97"/>
      <c r="K977" s="97"/>
      <c r="L977" s="97"/>
      <c r="M977" s="97"/>
      <c r="N977" s="97"/>
      <c r="O977" s="97"/>
      <c r="Q977" s="107"/>
    </row>
    <row r="978">
      <c r="H978" s="97"/>
      <c r="I978" s="97"/>
      <c r="J978" s="97"/>
      <c r="K978" s="97"/>
      <c r="L978" s="97"/>
      <c r="M978" s="97"/>
      <c r="N978" s="97"/>
      <c r="O978" s="97"/>
      <c r="Q978" s="107"/>
    </row>
    <row r="979">
      <c r="H979" s="97"/>
      <c r="I979" s="97"/>
      <c r="J979" s="97"/>
      <c r="K979" s="97"/>
      <c r="L979" s="97"/>
      <c r="M979" s="97"/>
      <c r="N979" s="97"/>
      <c r="O979" s="97"/>
      <c r="Q979" s="107"/>
    </row>
    <row r="980">
      <c r="H980" s="97"/>
      <c r="I980" s="97"/>
      <c r="J980" s="97"/>
      <c r="K980" s="97"/>
      <c r="L980" s="97"/>
      <c r="M980" s="97"/>
      <c r="N980" s="97"/>
      <c r="O980" s="97"/>
      <c r="Q980" s="107"/>
    </row>
    <row r="981">
      <c r="H981" s="97"/>
      <c r="I981" s="97"/>
      <c r="J981" s="97"/>
      <c r="K981" s="97"/>
      <c r="L981" s="97"/>
      <c r="M981" s="97"/>
      <c r="N981" s="97"/>
      <c r="O981" s="97"/>
      <c r="Q981" s="107"/>
    </row>
    <row r="982">
      <c r="H982" s="97"/>
      <c r="I982" s="97"/>
      <c r="J982" s="97"/>
      <c r="K982" s="97"/>
      <c r="L982" s="97"/>
      <c r="M982" s="97"/>
      <c r="N982" s="97"/>
      <c r="O982" s="97"/>
      <c r="Q982" s="107"/>
    </row>
    <row r="983">
      <c r="H983" s="97"/>
      <c r="I983" s="97"/>
      <c r="J983" s="97"/>
      <c r="K983" s="97"/>
      <c r="L983" s="97"/>
      <c r="M983" s="97"/>
      <c r="N983" s="97"/>
      <c r="O983" s="97"/>
      <c r="Q983" s="107"/>
    </row>
    <row r="984">
      <c r="H984" s="97"/>
      <c r="I984" s="97"/>
      <c r="J984" s="97"/>
      <c r="K984" s="97"/>
      <c r="L984" s="97"/>
      <c r="M984" s="97"/>
      <c r="N984" s="97"/>
      <c r="O984" s="97"/>
      <c r="Q984" s="107"/>
    </row>
    <row r="985">
      <c r="H985" s="97"/>
      <c r="I985" s="97"/>
      <c r="J985" s="97"/>
      <c r="K985" s="97"/>
      <c r="L985" s="97"/>
      <c r="M985" s="97"/>
      <c r="N985" s="97"/>
      <c r="O985" s="97"/>
      <c r="Q985" s="107"/>
    </row>
    <row r="986">
      <c r="H986" s="97"/>
      <c r="I986" s="97"/>
      <c r="J986" s="97"/>
      <c r="K986" s="97"/>
      <c r="L986" s="97"/>
      <c r="M986" s="97"/>
      <c r="N986" s="97"/>
      <c r="O986" s="97"/>
      <c r="Q986" s="107"/>
    </row>
    <row r="987">
      <c r="H987" s="97"/>
      <c r="I987" s="97"/>
      <c r="J987" s="97"/>
      <c r="K987" s="97"/>
      <c r="L987" s="97"/>
      <c r="M987" s="97"/>
      <c r="N987" s="97"/>
      <c r="O987" s="97"/>
      <c r="Q987" s="107"/>
    </row>
    <row r="988">
      <c r="H988" s="97"/>
      <c r="I988" s="97"/>
      <c r="J988" s="97"/>
      <c r="K988" s="97"/>
      <c r="L988" s="97"/>
      <c r="M988" s="97"/>
      <c r="N988" s="97"/>
      <c r="O988" s="97"/>
      <c r="Q988" s="107"/>
    </row>
    <row r="989">
      <c r="H989" s="97"/>
      <c r="I989" s="97"/>
      <c r="J989" s="97"/>
      <c r="K989" s="97"/>
      <c r="L989" s="97"/>
      <c r="M989" s="97"/>
      <c r="N989" s="97"/>
      <c r="O989" s="97"/>
      <c r="Q989" s="107"/>
    </row>
    <row r="990">
      <c r="H990" s="97"/>
      <c r="I990" s="97"/>
      <c r="J990" s="97"/>
      <c r="K990" s="97"/>
      <c r="L990" s="97"/>
      <c r="M990" s="97"/>
      <c r="N990" s="97"/>
      <c r="O990" s="97"/>
      <c r="Q990" s="107"/>
    </row>
    <row r="991">
      <c r="H991" s="97"/>
      <c r="I991" s="97"/>
      <c r="J991" s="97"/>
      <c r="K991" s="97"/>
      <c r="L991" s="97"/>
      <c r="M991" s="97"/>
      <c r="N991" s="97"/>
      <c r="O991" s="97"/>
      <c r="Q991" s="107"/>
    </row>
    <row r="992">
      <c r="H992" s="97"/>
      <c r="I992" s="97"/>
      <c r="J992" s="97"/>
      <c r="K992" s="97"/>
      <c r="L992" s="97"/>
      <c r="M992" s="97"/>
      <c r="N992" s="97"/>
      <c r="O992" s="97"/>
      <c r="Q992" s="107"/>
    </row>
    <row r="993">
      <c r="H993" s="97"/>
      <c r="I993" s="97"/>
      <c r="J993" s="97"/>
      <c r="K993" s="97"/>
      <c r="L993" s="97"/>
      <c r="M993" s="97"/>
      <c r="N993" s="97"/>
      <c r="O993" s="97"/>
      <c r="Q993" s="107"/>
    </row>
    <row r="994">
      <c r="H994" s="97"/>
      <c r="I994" s="97"/>
      <c r="J994" s="97"/>
      <c r="K994" s="97"/>
      <c r="L994" s="97"/>
      <c r="M994" s="97"/>
      <c r="N994" s="97"/>
      <c r="O994" s="97"/>
      <c r="Q994" s="107"/>
    </row>
    <row r="995">
      <c r="H995" s="97"/>
      <c r="I995" s="97"/>
      <c r="J995" s="97"/>
      <c r="K995" s="97"/>
      <c r="L995" s="97"/>
      <c r="M995" s="97"/>
      <c r="N995" s="97"/>
      <c r="O995" s="97"/>
      <c r="Q995" s="107"/>
    </row>
    <row r="996">
      <c r="H996" s="97"/>
      <c r="I996" s="97"/>
      <c r="J996" s="97"/>
      <c r="K996" s="97"/>
      <c r="L996" s="97"/>
      <c r="M996" s="97"/>
      <c r="N996" s="97"/>
      <c r="O996" s="97"/>
      <c r="Q996" s="107"/>
    </row>
    <row r="997">
      <c r="H997" s="97"/>
      <c r="I997" s="97"/>
      <c r="J997" s="97"/>
      <c r="K997" s="97"/>
      <c r="L997" s="97"/>
      <c r="M997" s="97"/>
      <c r="N997" s="97"/>
      <c r="O997" s="97"/>
      <c r="Q997" s="107"/>
    </row>
    <row r="998">
      <c r="H998" s="97"/>
      <c r="I998" s="97"/>
      <c r="J998" s="97"/>
      <c r="K998" s="97"/>
      <c r="L998" s="97"/>
      <c r="M998" s="97"/>
      <c r="N998" s="97"/>
      <c r="O998" s="97"/>
      <c r="Q998" s="107"/>
    </row>
    <row r="999">
      <c r="H999" s="97"/>
      <c r="I999" s="97"/>
      <c r="J999" s="97"/>
      <c r="K999" s="97"/>
      <c r="L999" s="97"/>
      <c r="M999" s="97"/>
      <c r="N999" s="97"/>
      <c r="O999" s="97"/>
      <c r="Q999" s="107"/>
    </row>
    <row r="1000">
      <c r="H1000" s="97"/>
      <c r="I1000" s="97"/>
      <c r="J1000" s="97"/>
      <c r="K1000" s="97"/>
      <c r="L1000" s="97"/>
      <c r="M1000" s="97"/>
      <c r="N1000" s="97"/>
      <c r="O1000" s="97"/>
      <c r="Q1000" s="107"/>
    </row>
    <row r="1001">
      <c r="H1001" s="97"/>
      <c r="I1001" s="97"/>
      <c r="J1001" s="97"/>
      <c r="K1001" s="97"/>
      <c r="L1001" s="97"/>
      <c r="M1001" s="97"/>
      <c r="N1001" s="97"/>
      <c r="O1001" s="97"/>
      <c r="Q1001" s="107"/>
    </row>
    <row r="1002">
      <c r="H1002" s="97"/>
      <c r="I1002" s="97"/>
      <c r="J1002" s="97"/>
      <c r="K1002" s="97"/>
      <c r="L1002" s="97"/>
      <c r="M1002" s="97"/>
      <c r="N1002" s="97"/>
      <c r="O1002" s="97"/>
      <c r="Q1002" s="107"/>
    </row>
    <row r="1003">
      <c r="H1003" s="97"/>
      <c r="I1003" s="97"/>
      <c r="J1003" s="97"/>
      <c r="K1003" s="97"/>
      <c r="L1003" s="97"/>
      <c r="M1003" s="97"/>
      <c r="N1003" s="97"/>
      <c r="O1003" s="97"/>
      <c r="Q1003" s="107"/>
    </row>
    <row r="1004">
      <c r="H1004" s="97"/>
      <c r="I1004" s="97"/>
      <c r="J1004" s="97"/>
      <c r="K1004" s="97"/>
      <c r="L1004" s="97"/>
      <c r="M1004" s="97"/>
      <c r="N1004" s="97"/>
      <c r="O1004" s="97"/>
      <c r="Q1004" s="107"/>
    </row>
    <row r="1005">
      <c r="H1005" s="97"/>
      <c r="I1005" s="97"/>
      <c r="J1005" s="97"/>
      <c r="K1005" s="97"/>
      <c r="L1005" s="97"/>
      <c r="M1005" s="97"/>
      <c r="N1005" s="97"/>
      <c r="O1005" s="97"/>
      <c r="Q1005" s="107"/>
    </row>
    <row r="1006">
      <c r="H1006" s="97"/>
      <c r="I1006" s="97"/>
      <c r="J1006" s="97"/>
      <c r="K1006" s="97"/>
      <c r="L1006" s="97"/>
      <c r="M1006" s="97"/>
      <c r="N1006" s="97"/>
      <c r="O1006" s="97"/>
      <c r="Q1006" s="107"/>
    </row>
    <row r="1007">
      <c r="H1007" s="97"/>
      <c r="I1007" s="97"/>
      <c r="J1007" s="97"/>
      <c r="K1007" s="97"/>
      <c r="L1007" s="97"/>
      <c r="M1007" s="97"/>
      <c r="N1007" s="97"/>
      <c r="O1007" s="97"/>
      <c r="Q1007" s="107"/>
    </row>
    <row r="1008">
      <c r="H1008" s="97"/>
      <c r="I1008" s="97"/>
      <c r="J1008" s="97"/>
      <c r="K1008" s="97"/>
      <c r="L1008" s="97"/>
      <c r="M1008" s="97"/>
      <c r="N1008" s="97"/>
      <c r="O1008" s="97"/>
      <c r="Q1008" s="107"/>
    </row>
    <row r="1009">
      <c r="H1009" s="97"/>
      <c r="I1009" s="97"/>
      <c r="J1009" s="97"/>
      <c r="K1009" s="97"/>
      <c r="L1009" s="97"/>
      <c r="M1009" s="97"/>
      <c r="N1009" s="97"/>
      <c r="O1009" s="97"/>
      <c r="Q1009" s="107"/>
    </row>
    <row r="1010">
      <c r="H1010" s="97"/>
      <c r="I1010" s="97"/>
      <c r="J1010" s="97"/>
      <c r="K1010" s="97"/>
      <c r="L1010" s="97"/>
      <c r="M1010" s="97"/>
      <c r="N1010" s="97"/>
      <c r="O1010" s="97"/>
      <c r="Q1010" s="107"/>
    </row>
    <row r="1011">
      <c r="H1011" s="97"/>
      <c r="I1011" s="97"/>
      <c r="J1011" s="97"/>
      <c r="K1011" s="97"/>
      <c r="L1011" s="97"/>
      <c r="M1011" s="97"/>
      <c r="N1011" s="97"/>
      <c r="O1011" s="97"/>
      <c r="Q1011" s="107"/>
    </row>
    <row r="1012">
      <c r="H1012" s="97"/>
      <c r="I1012" s="97"/>
      <c r="J1012" s="97"/>
      <c r="K1012" s="97"/>
      <c r="L1012" s="97"/>
      <c r="M1012" s="97"/>
      <c r="N1012" s="97"/>
      <c r="O1012" s="97"/>
      <c r="Q1012" s="107"/>
    </row>
    <row r="1013">
      <c r="H1013" s="97"/>
      <c r="I1013" s="97"/>
      <c r="J1013" s="97"/>
      <c r="K1013" s="97"/>
      <c r="L1013" s="97"/>
      <c r="M1013" s="97"/>
      <c r="N1013" s="97"/>
      <c r="O1013" s="97"/>
      <c r="Q1013" s="107"/>
    </row>
    <row r="1014">
      <c r="H1014" s="97"/>
      <c r="I1014" s="97"/>
      <c r="J1014" s="97"/>
      <c r="K1014" s="97"/>
      <c r="L1014" s="97"/>
      <c r="M1014" s="97"/>
      <c r="N1014" s="97"/>
      <c r="O1014" s="97"/>
      <c r="Q1014" s="107"/>
    </row>
    <row r="1015">
      <c r="H1015" s="97"/>
      <c r="I1015" s="97"/>
      <c r="J1015" s="97"/>
      <c r="K1015" s="97"/>
      <c r="L1015" s="97"/>
      <c r="M1015" s="97"/>
      <c r="N1015" s="97"/>
      <c r="O1015" s="97"/>
      <c r="Q1015" s="107"/>
    </row>
    <row r="1016">
      <c r="H1016" s="97"/>
      <c r="I1016" s="97"/>
      <c r="J1016" s="97"/>
      <c r="K1016" s="97"/>
      <c r="L1016" s="97"/>
      <c r="M1016" s="97"/>
      <c r="N1016" s="97"/>
      <c r="O1016" s="97"/>
      <c r="Q1016" s="107"/>
    </row>
    <row r="1017">
      <c r="H1017" s="97"/>
      <c r="I1017" s="97"/>
      <c r="J1017" s="97"/>
      <c r="K1017" s="97"/>
      <c r="L1017" s="97"/>
      <c r="M1017" s="97"/>
      <c r="N1017" s="97"/>
      <c r="O1017" s="97"/>
      <c r="Q1017" s="107"/>
    </row>
    <row r="1018">
      <c r="H1018" s="97"/>
      <c r="I1018" s="97"/>
      <c r="J1018" s="97"/>
      <c r="K1018" s="97"/>
      <c r="L1018" s="97"/>
      <c r="M1018" s="97"/>
      <c r="N1018" s="97"/>
      <c r="O1018" s="97"/>
      <c r="Q1018" s="107"/>
    </row>
    <row r="1019">
      <c r="H1019" s="97"/>
      <c r="I1019" s="97"/>
      <c r="J1019" s="97"/>
      <c r="K1019" s="97"/>
      <c r="L1019" s="97"/>
      <c r="M1019" s="97"/>
      <c r="N1019" s="97"/>
      <c r="O1019" s="97"/>
      <c r="Q1019" s="107"/>
    </row>
    <row r="1020">
      <c r="H1020" s="97"/>
      <c r="I1020" s="97"/>
      <c r="J1020" s="97"/>
      <c r="K1020" s="97"/>
      <c r="L1020" s="97"/>
      <c r="M1020" s="97"/>
      <c r="N1020" s="97"/>
      <c r="O1020" s="97"/>
      <c r="Q1020" s="107"/>
    </row>
  </sheetData>
  <dataValidations>
    <dataValidation type="list" allowBlank="1" showErrorMessage="1" sqref="G2:G22">
      <formula1>"VA,FHA,Non-Veteran VA,Maybe Non-Veteran VA"</formula1>
    </dataValidation>
    <dataValidation type="list" allowBlank="1" showErrorMessage="1" sqref="F2:F22">
      <formula1>"Sold,Active,Pending,Under Contract,Withdrawn,Cancelled,Expired"</formula1>
    </dataValidation>
  </dataValidations>
  <hyperlinks>
    <hyperlink r:id="rId1" ref="D2"/>
    <hyperlink r:id="rId2" ref="Q2"/>
    <hyperlink r:id="rId3" ref="D3"/>
    <hyperlink r:id="rId4" ref="Q3"/>
    <hyperlink r:id="rId5" ref="D4"/>
    <hyperlink r:id="rId6" ref="Q4"/>
    <hyperlink r:id="rId7" ref="D5"/>
    <hyperlink r:id="rId8" ref="Q5"/>
    <hyperlink r:id="rId9" ref="D6"/>
    <hyperlink r:id="rId10" ref="Q6"/>
    <hyperlink r:id="rId11" ref="D7"/>
    <hyperlink r:id="rId12" ref="Q7"/>
    <hyperlink r:id="rId13" ref="D8"/>
    <hyperlink r:id="rId14" ref="Q8"/>
    <hyperlink r:id="rId15" ref="D9"/>
    <hyperlink r:id="rId16" ref="Q9"/>
    <hyperlink r:id="rId17" ref="D10"/>
    <hyperlink r:id="rId18" ref="Q10"/>
    <hyperlink r:id="rId19" ref="D11"/>
    <hyperlink r:id="rId20" ref="Q11"/>
    <hyperlink r:id="rId21" ref="D12"/>
    <hyperlink r:id="rId22" ref="Q12"/>
    <hyperlink r:id="rId23" ref="D13"/>
    <hyperlink r:id="rId24" ref="Q13"/>
    <hyperlink r:id="rId25" ref="D14"/>
    <hyperlink r:id="rId26" ref="Q14"/>
    <hyperlink r:id="rId27" ref="D15"/>
    <hyperlink r:id="rId28" ref="Q15"/>
    <hyperlink r:id="rId29" ref="D16"/>
    <hyperlink r:id="rId30" ref="Q16"/>
    <hyperlink r:id="rId31" ref="D17"/>
    <hyperlink r:id="rId32" ref="Q17"/>
    <hyperlink r:id="rId33" ref="D18"/>
    <hyperlink r:id="rId34" ref="Q18"/>
    <hyperlink r:id="rId35" ref="D19"/>
    <hyperlink r:id="rId36" ref="Q19"/>
    <hyperlink r:id="rId37" ref="D20"/>
    <hyperlink r:id="rId38" ref="D21"/>
    <hyperlink r:id="rId39" ref="D22"/>
  </hyperlinks>
  <drawing r:id="rId4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75"/>
    <col customWidth="1" min="3" max="3" width="6.25"/>
  </cols>
  <sheetData>
    <row r="1">
      <c r="A1" s="213" t="s">
        <v>3277</v>
      </c>
      <c r="B1" s="213" t="s">
        <v>3280</v>
      </c>
      <c r="C1" s="213" t="s">
        <v>3292</v>
      </c>
      <c r="D1" s="213" t="s">
        <v>3293</v>
      </c>
      <c r="E1" s="214" t="s">
        <v>14152</v>
      </c>
      <c r="F1" s="214" t="s">
        <v>14153</v>
      </c>
      <c r="G1" s="214" t="s">
        <v>14154</v>
      </c>
      <c r="H1" s="214" t="s">
        <v>14155</v>
      </c>
      <c r="I1" s="214" t="s">
        <v>14156</v>
      </c>
      <c r="J1" s="214" t="s">
        <v>14157</v>
      </c>
      <c r="K1" s="35"/>
      <c r="L1" s="35"/>
      <c r="M1" s="35"/>
      <c r="N1" s="35"/>
      <c r="O1" s="35"/>
      <c r="P1" s="35"/>
      <c r="Q1" s="35"/>
      <c r="R1" s="35"/>
      <c r="S1" s="35"/>
      <c r="T1" s="35"/>
      <c r="U1" s="35"/>
      <c r="V1" s="35"/>
      <c r="W1" s="35"/>
      <c r="X1" s="35"/>
      <c r="Y1" s="35"/>
      <c r="Z1" s="35"/>
    </row>
    <row r="2">
      <c r="A2" s="215">
        <v>45415.0</v>
      </c>
      <c r="B2" s="8" t="s">
        <v>5791</v>
      </c>
      <c r="C2" s="8">
        <v>4.0</v>
      </c>
      <c r="D2" s="8" t="s">
        <v>14158</v>
      </c>
      <c r="E2" s="100">
        <v>2450.0</v>
      </c>
      <c r="F2" s="100">
        <v>3650.0</v>
      </c>
      <c r="G2" s="100">
        <v>3014.0</v>
      </c>
      <c r="H2" s="100">
        <v>3020.0</v>
      </c>
      <c r="I2" s="100">
        <v>2801.0</v>
      </c>
      <c r="J2" s="100">
        <v>3227.0</v>
      </c>
    </row>
    <row r="3">
      <c r="A3" s="215">
        <v>45436.0</v>
      </c>
      <c r="B3" s="8" t="s">
        <v>5605</v>
      </c>
      <c r="C3" s="8">
        <v>2.0</v>
      </c>
      <c r="D3" s="8" t="s">
        <v>14158</v>
      </c>
      <c r="E3" s="100">
        <v>1100.0</v>
      </c>
      <c r="F3" s="100">
        <v>2395.0</v>
      </c>
      <c r="G3" s="100">
        <v>1810.0</v>
      </c>
      <c r="H3" s="100">
        <v>1900.0</v>
      </c>
      <c r="I3" s="100">
        <v>1579.0</v>
      </c>
      <c r="J3" s="100">
        <v>2041.0</v>
      </c>
    </row>
    <row r="4">
      <c r="A4" s="215">
        <v>45407.0</v>
      </c>
      <c r="B4" s="8" t="s">
        <v>5864</v>
      </c>
      <c r="C4" s="8">
        <v>2.0</v>
      </c>
      <c r="D4" s="8" t="s">
        <v>14158</v>
      </c>
      <c r="E4" s="100">
        <v>1250.0</v>
      </c>
      <c r="F4" s="100">
        <v>3500.0</v>
      </c>
      <c r="G4" s="100">
        <v>2126.0</v>
      </c>
      <c r="H4" s="100">
        <v>1998.0</v>
      </c>
      <c r="I4" s="100">
        <v>1754.0</v>
      </c>
      <c r="J4" s="100">
        <v>2498.0</v>
      </c>
    </row>
    <row r="5">
      <c r="A5" s="215">
        <v>45435.0</v>
      </c>
      <c r="B5" s="8" t="s">
        <v>5622</v>
      </c>
      <c r="C5" s="8">
        <v>5.0</v>
      </c>
      <c r="D5" s="8" t="s">
        <v>14158</v>
      </c>
      <c r="E5" s="100">
        <v>1995.0</v>
      </c>
      <c r="F5" s="100">
        <v>2895.0</v>
      </c>
      <c r="G5" s="100">
        <v>2425.0</v>
      </c>
      <c r="H5" s="100">
        <v>2375.0</v>
      </c>
      <c r="I5" s="100">
        <v>2240.0</v>
      </c>
      <c r="J5" s="100">
        <v>2611.0</v>
      </c>
    </row>
    <row r="6">
      <c r="A6" s="215">
        <v>45432.0</v>
      </c>
      <c r="B6" s="8" t="s">
        <v>5659</v>
      </c>
      <c r="C6" s="8">
        <v>5.0</v>
      </c>
      <c r="D6" s="8" t="s">
        <v>14158</v>
      </c>
      <c r="E6" s="100">
        <v>2200.0</v>
      </c>
      <c r="F6" s="100">
        <v>3080.0</v>
      </c>
      <c r="G6" s="100">
        <v>2650.0</v>
      </c>
      <c r="H6" s="100">
        <v>2600.0</v>
      </c>
      <c r="I6" s="100">
        <v>2515.0</v>
      </c>
      <c r="J6" s="100">
        <v>2785.0</v>
      </c>
    </row>
    <row r="7">
      <c r="A7" s="215">
        <v>45400.0</v>
      </c>
      <c r="B7" s="8" t="s">
        <v>5893</v>
      </c>
      <c r="C7" s="8">
        <v>4.0</v>
      </c>
      <c r="D7" s="8" t="s">
        <v>14158</v>
      </c>
      <c r="E7" s="100">
        <v>2500.0</v>
      </c>
      <c r="F7" s="100">
        <v>3100.0</v>
      </c>
      <c r="G7" s="100">
        <v>2829.0</v>
      </c>
      <c r="H7" s="100">
        <v>2873.0</v>
      </c>
      <c r="I7" s="100">
        <v>2714.0</v>
      </c>
      <c r="J7" s="100">
        <v>2943.0</v>
      </c>
    </row>
    <row r="8">
      <c r="A8" s="215">
        <v>45411.0</v>
      </c>
      <c r="B8" s="8" t="s">
        <v>5845</v>
      </c>
      <c r="C8" s="8">
        <v>6.0</v>
      </c>
      <c r="D8" s="8" t="s">
        <v>14158</v>
      </c>
      <c r="E8" s="100">
        <v>2195.0</v>
      </c>
      <c r="F8" s="100">
        <v>3000.0</v>
      </c>
      <c r="G8" s="100">
        <v>2615.0</v>
      </c>
      <c r="H8" s="100">
        <v>2600.0</v>
      </c>
      <c r="I8" s="100">
        <v>2427.0</v>
      </c>
      <c r="J8" s="100">
        <v>2804.0</v>
      </c>
    </row>
    <row r="9">
      <c r="A9" s="215">
        <v>45436.0</v>
      </c>
      <c r="B9" s="8" t="s">
        <v>5617</v>
      </c>
      <c r="C9" s="8">
        <v>3.0</v>
      </c>
      <c r="D9" s="8" t="s">
        <v>14158</v>
      </c>
      <c r="E9" s="100">
        <v>1409.0</v>
      </c>
      <c r="F9" s="100">
        <v>2650.0</v>
      </c>
      <c r="G9" s="100">
        <v>2105.0</v>
      </c>
      <c r="H9" s="100">
        <v>2095.0</v>
      </c>
      <c r="I9" s="100">
        <v>1932.0</v>
      </c>
      <c r="J9" s="100">
        <v>2278.0</v>
      </c>
    </row>
    <row r="10">
      <c r="A10" s="215">
        <v>45436.0</v>
      </c>
      <c r="B10" s="8" t="s">
        <v>5613</v>
      </c>
      <c r="C10" s="8">
        <v>5.0</v>
      </c>
      <c r="D10" s="8" t="s">
        <v>14158</v>
      </c>
      <c r="E10" s="100">
        <v>2200.0</v>
      </c>
      <c r="F10" s="100">
        <v>3080.0</v>
      </c>
      <c r="G10" s="100">
        <v>2643.0</v>
      </c>
      <c r="H10" s="100">
        <v>2623.0</v>
      </c>
      <c r="I10" s="100">
        <v>2504.0</v>
      </c>
      <c r="J10" s="100">
        <v>2783.0</v>
      </c>
    </row>
    <row r="11">
      <c r="A11" s="215">
        <v>45432.0</v>
      </c>
      <c r="B11" s="8" t="s">
        <v>5666</v>
      </c>
      <c r="C11" s="8">
        <v>3.0</v>
      </c>
      <c r="D11" s="8" t="s">
        <v>14158</v>
      </c>
      <c r="E11" s="100">
        <v>2035.0</v>
      </c>
      <c r="F11" s="100">
        <v>3000.0</v>
      </c>
      <c r="G11" s="100">
        <v>2377.0</v>
      </c>
      <c r="H11" s="100">
        <v>2295.0</v>
      </c>
      <c r="I11" s="100">
        <v>2179.0</v>
      </c>
      <c r="J11" s="100">
        <v>2576.0</v>
      </c>
    </row>
    <row r="12">
      <c r="A12" s="215">
        <v>45429.0</v>
      </c>
      <c r="B12" s="8" t="s">
        <v>5684</v>
      </c>
      <c r="C12" s="8">
        <v>4.0</v>
      </c>
      <c r="D12" s="8" t="s">
        <v>14158</v>
      </c>
      <c r="E12" s="100">
        <v>2125.0</v>
      </c>
      <c r="F12" s="100">
        <v>3500.0</v>
      </c>
      <c r="G12" s="100">
        <v>2534.0</v>
      </c>
      <c r="H12" s="100">
        <v>2410.0</v>
      </c>
      <c r="I12" s="100">
        <v>2286.0</v>
      </c>
      <c r="J12" s="100">
        <v>2782.0</v>
      </c>
    </row>
    <row r="13">
      <c r="A13" s="215"/>
      <c r="B13" s="8" t="s">
        <v>5901</v>
      </c>
      <c r="C13" s="8">
        <v>3.0</v>
      </c>
      <c r="D13" s="8" t="s">
        <v>14158</v>
      </c>
      <c r="E13" s="100">
        <v>2195.0</v>
      </c>
      <c r="F13" s="100">
        <v>2995.0</v>
      </c>
      <c r="G13" s="100">
        <v>2509.0</v>
      </c>
      <c r="H13" s="100">
        <v>2429.0</v>
      </c>
      <c r="I13" s="100">
        <v>2315.0</v>
      </c>
      <c r="J13" s="100">
        <v>2703.0</v>
      </c>
    </row>
    <row r="14">
      <c r="A14" s="215">
        <v>45427.0</v>
      </c>
      <c r="B14" s="8" t="s">
        <v>5694</v>
      </c>
      <c r="C14" s="8">
        <v>5.0</v>
      </c>
      <c r="D14" s="8" t="s">
        <v>14158</v>
      </c>
      <c r="E14" s="100">
        <v>2500.0</v>
      </c>
      <c r="F14" s="100">
        <v>3600.0</v>
      </c>
      <c r="G14" s="100">
        <v>3070.0</v>
      </c>
      <c r="H14" s="100">
        <v>3000.0</v>
      </c>
      <c r="I14" s="100">
        <v>2824.0</v>
      </c>
      <c r="J14" s="100">
        <v>3317.0</v>
      </c>
    </row>
    <row r="15">
      <c r="A15" s="215">
        <v>45432.0</v>
      </c>
      <c r="B15" s="8" t="s">
        <v>5676</v>
      </c>
      <c r="C15" s="8">
        <v>3.0</v>
      </c>
      <c r="D15" s="8" t="s">
        <v>14158</v>
      </c>
      <c r="E15" s="100">
        <v>1970.0</v>
      </c>
      <c r="F15" s="100">
        <v>2720.0</v>
      </c>
      <c r="G15" s="100">
        <v>2358.0</v>
      </c>
      <c r="H15" s="100">
        <v>2348.0</v>
      </c>
      <c r="I15" s="100">
        <v>2208.0</v>
      </c>
      <c r="J15" s="100">
        <v>2509.0</v>
      </c>
    </row>
    <row r="16">
      <c r="A16" s="215">
        <v>45425.0</v>
      </c>
      <c r="B16" s="8" t="s">
        <v>5709</v>
      </c>
      <c r="C16" s="8">
        <v>4.0</v>
      </c>
      <c r="D16" s="8" t="s">
        <v>14158</v>
      </c>
      <c r="E16" s="100">
        <v>2200.0</v>
      </c>
      <c r="F16" s="100">
        <v>3300.0</v>
      </c>
      <c r="G16" s="100">
        <v>2655.0</v>
      </c>
      <c r="H16" s="100">
        <v>2650.0</v>
      </c>
      <c r="I16" s="100">
        <v>2471.0</v>
      </c>
      <c r="J16" s="100">
        <v>2839.0</v>
      </c>
    </row>
    <row r="17">
      <c r="A17" s="215">
        <v>45434.0</v>
      </c>
      <c r="B17" s="8" t="s">
        <v>5640</v>
      </c>
      <c r="C17" s="8">
        <v>3.0</v>
      </c>
      <c r="D17" s="8" t="s">
        <v>14158</v>
      </c>
      <c r="E17" s="100">
        <v>1500.0</v>
      </c>
      <c r="F17" s="100">
        <v>2695.0</v>
      </c>
      <c r="G17" s="100">
        <v>2230.0</v>
      </c>
      <c r="H17" s="100">
        <v>2243.0</v>
      </c>
      <c r="I17" s="100">
        <v>2065.0</v>
      </c>
      <c r="J17" s="100">
        <v>2395.0</v>
      </c>
    </row>
    <row r="18">
      <c r="A18" s="215">
        <v>45415.0</v>
      </c>
      <c r="B18" s="8" t="s">
        <v>5801</v>
      </c>
      <c r="C18" s="8">
        <v>5.0</v>
      </c>
      <c r="D18" s="8" t="s">
        <v>14158</v>
      </c>
      <c r="E18" s="100">
        <v>2500.0</v>
      </c>
      <c r="F18" s="100">
        <v>4300.0</v>
      </c>
      <c r="G18" s="100">
        <v>3319.0</v>
      </c>
      <c r="H18" s="100">
        <v>3200.0</v>
      </c>
      <c r="I18" s="100">
        <v>2973.0</v>
      </c>
      <c r="J18" s="100">
        <v>3664.0</v>
      </c>
    </row>
    <row r="19">
      <c r="A19" s="215">
        <v>45433.0</v>
      </c>
      <c r="B19" s="8" t="s">
        <v>5645</v>
      </c>
      <c r="C19" s="8">
        <v>4.0</v>
      </c>
      <c r="D19" s="8" t="s">
        <v>14158</v>
      </c>
      <c r="E19" s="100">
        <v>2145.0</v>
      </c>
      <c r="F19" s="100">
        <v>2650.0</v>
      </c>
      <c r="G19" s="100">
        <v>2363.0</v>
      </c>
      <c r="H19" s="100">
        <v>2385.0</v>
      </c>
      <c r="I19" s="100">
        <v>2258.0</v>
      </c>
      <c r="J19" s="100">
        <v>2468.0</v>
      </c>
    </row>
    <row r="20">
      <c r="A20" s="215">
        <v>45432.0</v>
      </c>
      <c r="B20" s="8" t="s">
        <v>5662</v>
      </c>
      <c r="C20" s="8">
        <v>3.0</v>
      </c>
      <c r="D20" s="8" t="s">
        <v>14158</v>
      </c>
      <c r="E20" s="100">
        <v>2075.0</v>
      </c>
      <c r="F20" s="100">
        <v>2750.0</v>
      </c>
      <c r="G20" s="100">
        <v>2326.0</v>
      </c>
      <c r="H20" s="100">
        <v>2298.0</v>
      </c>
      <c r="I20" s="100">
        <v>2210.0</v>
      </c>
      <c r="J20" s="100">
        <v>2442.0</v>
      </c>
    </row>
    <row r="21">
      <c r="A21" s="215">
        <v>45436.0</v>
      </c>
      <c r="B21" s="8" t="s">
        <v>5609</v>
      </c>
      <c r="C21" s="8">
        <v>3.0</v>
      </c>
      <c r="D21" s="8" t="s">
        <v>14158</v>
      </c>
      <c r="E21" s="100">
        <v>1600.0</v>
      </c>
      <c r="F21" s="100">
        <v>2500.0</v>
      </c>
      <c r="G21" s="100">
        <v>2027.0</v>
      </c>
      <c r="H21" s="100">
        <v>1980.0</v>
      </c>
      <c r="I21" s="100">
        <v>1722.0</v>
      </c>
      <c r="J21" s="100">
        <v>2332.0</v>
      </c>
    </row>
    <row r="22">
      <c r="A22" s="215">
        <v>45422.0</v>
      </c>
      <c r="B22" s="8" t="s">
        <v>5742</v>
      </c>
      <c r="C22" s="8">
        <v>5.0</v>
      </c>
      <c r="D22" s="8" t="s">
        <v>14158</v>
      </c>
      <c r="E22" s="100">
        <v>2845.0</v>
      </c>
      <c r="F22" s="100">
        <v>3600.0</v>
      </c>
      <c r="G22" s="100">
        <v>3165.0</v>
      </c>
      <c r="H22" s="100">
        <v>3100.0</v>
      </c>
      <c r="I22" s="100">
        <v>2970.0</v>
      </c>
      <c r="J22" s="100">
        <v>3361.0</v>
      </c>
    </row>
    <row r="23">
      <c r="A23" s="215">
        <v>45421.0</v>
      </c>
      <c r="B23" s="8" t="s">
        <v>5755</v>
      </c>
      <c r="C23" s="8">
        <v>5.0</v>
      </c>
      <c r="D23" s="8" t="s">
        <v>14158</v>
      </c>
      <c r="E23" s="100">
        <v>2150.0</v>
      </c>
      <c r="F23" s="100">
        <v>4400.0</v>
      </c>
      <c r="G23" s="100">
        <v>3094.0</v>
      </c>
      <c r="H23" s="100">
        <v>2998.0</v>
      </c>
      <c r="I23" s="100">
        <v>2702.0</v>
      </c>
      <c r="J23" s="100">
        <v>3486.0</v>
      </c>
    </row>
    <row r="24">
      <c r="A24" s="215">
        <v>45419.0</v>
      </c>
      <c r="B24" s="8" t="s">
        <v>5761</v>
      </c>
      <c r="C24" s="8">
        <v>4.0</v>
      </c>
      <c r="D24" s="8" t="s">
        <v>14158</v>
      </c>
      <c r="E24" s="100">
        <v>1700.0</v>
      </c>
      <c r="F24" s="100">
        <v>3475.0</v>
      </c>
      <c r="G24" s="100">
        <v>2408.0</v>
      </c>
      <c r="H24" s="100">
        <v>2410.0</v>
      </c>
      <c r="I24" s="100">
        <v>2120.0</v>
      </c>
      <c r="J24" s="100">
        <v>2695.0</v>
      </c>
    </row>
    <row r="25">
      <c r="A25" s="215">
        <v>45422.0</v>
      </c>
      <c r="B25" s="8" t="s">
        <v>5745</v>
      </c>
      <c r="C25" s="8">
        <v>5.0</v>
      </c>
      <c r="D25" s="8" t="s">
        <v>14158</v>
      </c>
      <c r="E25" s="100">
        <v>2240.0</v>
      </c>
      <c r="F25" s="100">
        <v>3200.0</v>
      </c>
      <c r="G25" s="100">
        <v>2743.0</v>
      </c>
      <c r="H25" s="100">
        <v>2775.0</v>
      </c>
      <c r="I25" s="100">
        <v>2578.0</v>
      </c>
      <c r="J25" s="100">
        <v>2909.0</v>
      </c>
    </row>
    <row r="26">
      <c r="A26" s="215">
        <v>45419.0</v>
      </c>
      <c r="B26" s="8" t="s">
        <v>5769</v>
      </c>
      <c r="C26" s="8">
        <v>4.0</v>
      </c>
      <c r="D26" s="8" t="s">
        <v>14158</v>
      </c>
      <c r="E26" s="100">
        <v>2500.0</v>
      </c>
      <c r="F26" s="100">
        <v>3500.0</v>
      </c>
      <c r="G26" s="100">
        <v>2955.0</v>
      </c>
      <c r="H26" s="100">
        <v>2898.0</v>
      </c>
      <c r="I26" s="100">
        <v>2780.0</v>
      </c>
      <c r="J26" s="100">
        <v>3131.0</v>
      </c>
    </row>
    <row r="27">
      <c r="A27" s="215">
        <v>45421.0</v>
      </c>
      <c r="B27" s="8" t="s">
        <v>5751</v>
      </c>
      <c r="C27" s="8">
        <v>5.0</v>
      </c>
      <c r="D27" s="8" t="s">
        <v>14158</v>
      </c>
      <c r="E27" s="100">
        <v>2200.0</v>
      </c>
      <c r="F27" s="100">
        <v>3080.0</v>
      </c>
      <c r="G27" s="100">
        <v>2669.0</v>
      </c>
      <c r="H27" s="100">
        <v>2638.0</v>
      </c>
      <c r="I27" s="100">
        <v>2516.0</v>
      </c>
      <c r="J27" s="100">
        <v>2822.0</v>
      </c>
    </row>
    <row r="28">
      <c r="A28" s="215">
        <v>45418.0</v>
      </c>
      <c r="B28" s="8" t="s">
        <v>5777</v>
      </c>
      <c r="C28" s="8">
        <v>5.0</v>
      </c>
      <c r="D28" s="8" t="s">
        <v>14158</v>
      </c>
      <c r="E28" s="100">
        <v>2500.0</v>
      </c>
      <c r="F28" s="100">
        <v>3600.0</v>
      </c>
      <c r="G28" s="100">
        <v>3021.0</v>
      </c>
      <c r="H28" s="100">
        <v>2975.0</v>
      </c>
      <c r="I28" s="100">
        <v>2774.0</v>
      </c>
      <c r="J28" s="100">
        <v>3268.0</v>
      </c>
    </row>
    <row r="29">
      <c r="A29" s="215">
        <v>45420.0</v>
      </c>
      <c r="B29" s="8" t="s">
        <v>5758</v>
      </c>
      <c r="C29" s="8">
        <v>3.0</v>
      </c>
      <c r="D29" s="8" t="s">
        <v>14158</v>
      </c>
      <c r="E29" s="100">
        <v>1900.0</v>
      </c>
      <c r="F29" s="100">
        <v>2750.0</v>
      </c>
      <c r="G29" s="100">
        <v>2221.0</v>
      </c>
      <c r="H29" s="100">
        <v>2240.0</v>
      </c>
      <c r="I29" s="100">
        <v>2079.0</v>
      </c>
      <c r="J29" s="100">
        <v>2363.0</v>
      </c>
    </row>
    <row r="30">
      <c r="A30" s="215">
        <v>45421.0</v>
      </c>
      <c r="B30" s="8" t="s">
        <v>5748</v>
      </c>
      <c r="C30" s="8">
        <v>5.0</v>
      </c>
      <c r="D30" s="8" t="s">
        <v>14158</v>
      </c>
      <c r="E30" s="100">
        <v>2400.0</v>
      </c>
      <c r="F30" s="100">
        <v>3895.0</v>
      </c>
      <c r="G30" s="100">
        <v>2919.0</v>
      </c>
      <c r="H30" s="100">
        <v>2850.0</v>
      </c>
      <c r="I30" s="100">
        <v>2684.0</v>
      </c>
      <c r="J30" s="100">
        <v>3155.0</v>
      </c>
    </row>
    <row r="31">
      <c r="A31" s="215">
        <v>45415.0</v>
      </c>
      <c r="B31" s="8" t="s">
        <v>5809</v>
      </c>
      <c r="C31" s="8">
        <v>5.0</v>
      </c>
      <c r="D31" s="8" t="s">
        <v>14158</v>
      </c>
      <c r="E31" s="100">
        <v>2500.0</v>
      </c>
      <c r="F31" s="100">
        <v>3600.0</v>
      </c>
      <c r="G31" s="100">
        <v>3070.0</v>
      </c>
      <c r="H31" s="100">
        <v>3000.0</v>
      </c>
      <c r="I31" s="100">
        <v>2824.0</v>
      </c>
      <c r="J31" s="100">
        <v>3317.0</v>
      </c>
    </row>
    <row r="32">
      <c r="A32" s="215">
        <v>45415.0</v>
      </c>
      <c r="B32" s="8" t="s">
        <v>5812</v>
      </c>
      <c r="C32" s="8">
        <v>4.0</v>
      </c>
      <c r="D32" s="8" t="s">
        <v>14158</v>
      </c>
      <c r="E32" s="100">
        <v>2599.0</v>
      </c>
      <c r="F32" s="100">
        <v>3850.0</v>
      </c>
      <c r="G32" s="100">
        <v>3174.0</v>
      </c>
      <c r="H32" s="100">
        <v>3173.0</v>
      </c>
      <c r="I32" s="100">
        <v>2975.0</v>
      </c>
      <c r="J32" s="100">
        <v>3373.0</v>
      </c>
    </row>
    <row r="33">
      <c r="A33" s="215">
        <v>45415.0</v>
      </c>
      <c r="B33" s="8" t="s">
        <v>5793</v>
      </c>
      <c r="C33" s="8">
        <v>3.0</v>
      </c>
      <c r="D33" s="8" t="s">
        <v>14158</v>
      </c>
      <c r="E33" s="100">
        <v>1750.0</v>
      </c>
      <c r="F33" s="100">
        <v>2580.0</v>
      </c>
      <c r="G33" s="100">
        <v>2056.0</v>
      </c>
      <c r="H33" s="100">
        <v>2000.0</v>
      </c>
      <c r="I33" s="100">
        <v>1919.0</v>
      </c>
      <c r="J33" s="100">
        <v>2192.0</v>
      </c>
    </row>
    <row r="34">
      <c r="A34" s="215">
        <v>45415.0</v>
      </c>
      <c r="B34" s="8" t="s">
        <v>5797</v>
      </c>
      <c r="C34" s="8">
        <v>5.0</v>
      </c>
      <c r="D34" s="8" t="s">
        <v>14158</v>
      </c>
      <c r="E34" s="100">
        <v>2100.0</v>
      </c>
      <c r="F34" s="100">
        <v>2850.0</v>
      </c>
      <c r="G34" s="100">
        <v>2494.0</v>
      </c>
      <c r="H34" s="100">
        <v>2500.0</v>
      </c>
      <c r="I34" s="100">
        <v>2356.0</v>
      </c>
      <c r="J34" s="100">
        <v>2632.0</v>
      </c>
    </row>
    <row r="35">
      <c r="A35" s="215">
        <v>45415.0</v>
      </c>
      <c r="B35" s="8" t="s">
        <v>5829</v>
      </c>
      <c r="C35" s="8">
        <v>4.0</v>
      </c>
      <c r="D35" s="8" t="s">
        <v>14158</v>
      </c>
      <c r="E35" s="100">
        <v>1995.0</v>
      </c>
      <c r="F35" s="100">
        <v>2800.0</v>
      </c>
      <c r="G35" s="100">
        <v>2340.0</v>
      </c>
      <c r="H35" s="100">
        <v>2348.0</v>
      </c>
      <c r="I35" s="100">
        <v>2195.0</v>
      </c>
      <c r="J35" s="100">
        <v>2486.0</v>
      </c>
    </row>
    <row r="36">
      <c r="A36" s="215">
        <v>45408.0</v>
      </c>
      <c r="B36" s="8" t="s">
        <v>5861</v>
      </c>
      <c r="C36" s="8">
        <v>5.0</v>
      </c>
      <c r="D36" s="8" t="s">
        <v>14158</v>
      </c>
      <c r="E36" s="100">
        <v>2235.0</v>
      </c>
      <c r="F36" s="100">
        <v>3330.0</v>
      </c>
      <c r="G36" s="100">
        <v>2741.0</v>
      </c>
      <c r="H36" s="100">
        <v>2700.0</v>
      </c>
      <c r="I36" s="100">
        <v>2571.0</v>
      </c>
      <c r="J36" s="100">
        <v>2912.0</v>
      </c>
    </row>
    <row r="37">
      <c r="A37" s="215">
        <v>45415.0</v>
      </c>
      <c r="B37" s="8" t="s">
        <v>5841</v>
      </c>
      <c r="C37" s="8">
        <v>4.0</v>
      </c>
      <c r="D37" s="8" t="s">
        <v>14158</v>
      </c>
      <c r="E37" s="100">
        <v>2195.0</v>
      </c>
      <c r="F37" s="100">
        <v>3210.0</v>
      </c>
      <c r="G37" s="100">
        <v>2673.0</v>
      </c>
      <c r="H37" s="100">
        <v>2650.0</v>
      </c>
      <c r="I37" s="100">
        <v>2531.0</v>
      </c>
      <c r="J37" s="100">
        <v>2815.0</v>
      </c>
    </row>
    <row r="38">
      <c r="A38" s="215">
        <v>45418.0</v>
      </c>
      <c r="B38" s="8" t="s">
        <v>5788</v>
      </c>
      <c r="C38" s="8">
        <v>3.0</v>
      </c>
      <c r="D38" s="8" t="s">
        <v>14158</v>
      </c>
      <c r="E38" s="100">
        <v>1850.0</v>
      </c>
      <c r="F38" s="100">
        <v>2495.0</v>
      </c>
      <c r="G38" s="100">
        <v>2184.0</v>
      </c>
      <c r="H38" s="100">
        <v>2150.0</v>
      </c>
      <c r="I38" s="100">
        <v>2082.0</v>
      </c>
      <c r="J38" s="100">
        <v>2285.0</v>
      </c>
    </row>
    <row r="39">
      <c r="A39" s="215"/>
      <c r="B39" s="8" t="s">
        <v>5952</v>
      </c>
      <c r="C39" s="8">
        <v>4.0</v>
      </c>
      <c r="D39" s="8" t="s">
        <v>14158</v>
      </c>
      <c r="E39" s="100">
        <v>1995.0</v>
      </c>
      <c r="F39" s="100">
        <v>2495.0</v>
      </c>
      <c r="G39" s="100">
        <v>2237.0</v>
      </c>
      <c r="H39" s="100">
        <v>2195.0</v>
      </c>
      <c r="I39" s="100">
        <v>2126.0</v>
      </c>
      <c r="J39" s="100">
        <v>2348.0</v>
      </c>
    </row>
    <row r="40">
      <c r="A40" s="215"/>
      <c r="B40" s="8" t="s">
        <v>5920</v>
      </c>
      <c r="C40" s="8">
        <v>4.0</v>
      </c>
      <c r="D40" s="8" t="s">
        <v>14158</v>
      </c>
      <c r="E40" s="100">
        <v>1700.0</v>
      </c>
      <c r="F40" s="100">
        <v>2900.0</v>
      </c>
      <c r="G40" s="100">
        <v>2368.0</v>
      </c>
      <c r="H40" s="100">
        <v>2350.0</v>
      </c>
      <c r="I40" s="100">
        <v>2207.0</v>
      </c>
      <c r="J40" s="100">
        <v>2529.0</v>
      </c>
    </row>
    <row r="41">
      <c r="A41" s="215"/>
      <c r="B41" s="8" t="s">
        <v>5933</v>
      </c>
      <c r="C41" s="8">
        <v>3.0</v>
      </c>
      <c r="D41" s="8" t="s">
        <v>14158</v>
      </c>
      <c r="E41" s="100">
        <v>1800.0</v>
      </c>
      <c r="F41" s="100">
        <v>2495.0</v>
      </c>
      <c r="G41" s="100">
        <v>2122.0</v>
      </c>
      <c r="H41" s="100">
        <v>2130.0</v>
      </c>
      <c r="I41" s="100">
        <v>2007.0</v>
      </c>
      <c r="J41" s="100">
        <v>2237.0</v>
      </c>
    </row>
    <row r="42">
      <c r="A42" s="215">
        <v>45407.0</v>
      </c>
      <c r="B42" s="8" t="s">
        <v>5874</v>
      </c>
      <c r="C42" s="8">
        <v>5.0</v>
      </c>
      <c r="D42" s="8" t="s">
        <v>14158</v>
      </c>
      <c r="E42" s="100">
        <v>1600.0</v>
      </c>
      <c r="F42" s="100">
        <v>3600.0</v>
      </c>
      <c r="G42" s="100">
        <v>2658.0</v>
      </c>
      <c r="H42" s="100">
        <v>2550.0</v>
      </c>
      <c r="I42" s="100">
        <v>2349.0</v>
      </c>
      <c r="J42" s="100">
        <v>2967.0</v>
      </c>
    </row>
    <row r="43">
      <c r="A43" s="215">
        <v>45408.0</v>
      </c>
      <c r="B43" s="8" t="s">
        <v>5856</v>
      </c>
      <c r="C43" s="8">
        <v>4.0</v>
      </c>
      <c r="D43" s="8" t="s">
        <v>14158</v>
      </c>
      <c r="E43" s="100">
        <v>1995.0</v>
      </c>
      <c r="F43" s="100">
        <v>3125.0</v>
      </c>
      <c r="G43" s="100">
        <v>2376.0</v>
      </c>
      <c r="H43" s="100">
        <v>2348.0</v>
      </c>
      <c r="I43" s="100">
        <v>2194.0</v>
      </c>
      <c r="J43" s="100">
        <v>2559.0</v>
      </c>
    </row>
    <row r="44">
      <c r="A44" s="215">
        <v>45415.0</v>
      </c>
      <c r="B44" s="8" t="s">
        <v>5831</v>
      </c>
      <c r="C44" s="8">
        <v>3.0</v>
      </c>
      <c r="D44" s="8" t="s">
        <v>14158</v>
      </c>
      <c r="E44" s="100">
        <v>2400.0</v>
      </c>
      <c r="F44" s="100">
        <v>2995.0</v>
      </c>
      <c r="G44" s="100">
        <v>2723.0</v>
      </c>
      <c r="H44" s="100">
        <v>2775.0</v>
      </c>
      <c r="I44" s="100">
        <v>2567.0</v>
      </c>
      <c r="J44" s="100">
        <v>2879.0</v>
      </c>
    </row>
    <row r="45">
      <c r="A45" s="215"/>
      <c r="B45" s="8" t="s">
        <v>5928</v>
      </c>
      <c r="C45" s="8">
        <v>3.0</v>
      </c>
      <c r="D45" s="8" t="s">
        <v>14158</v>
      </c>
      <c r="E45" s="100">
        <v>1000.0</v>
      </c>
      <c r="F45" s="100">
        <v>2975.0</v>
      </c>
      <c r="G45" s="100">
        <v>2076.0</v>
      </c>
      <c r="H45" s="100">
        <v>2105.0</v>
      </c>
      <c r="I45" s="100">
        <v>1827.0</v>
      </c>
      <c r="J45" s="100">
        <v>2325.0</v>
      </c>
    </row>
    <row r="46">
      <c r="A46" s="215">
        <v>45435.0</v>
      </c>
      <c r="B46" s="8" t="s">
        <v>5632</v>
      </c>
      <c r="C46" s="8">
        <v>5.0</v>
      </c>
      <c r="D46" s="8" t="s">
        <v>14158</v>
      </c>
      <c r="E46" s="100">
        <v>2200.0</v>
      </c>
      <c r="F46" s="100">
        <v>5200.0</v>
      </c>
      <c r="G46" s="100">
        <v>3361.0</v>
      </c>
      <c r="H46" s="100">
        <v>3280.0</v>
      </c>
      <c r="I46" s="100">
        <v>2701.0</v>
      </c>
      <c r="J46" s="100">
        <v>4022.0</v>
      </c>
    </row>
    <row r="47">
      <c r="A47" s="215"/>
      <c r="B47" s="8" t="s">
        <v>14159</v>
      </c>
      <c r="C47" s="8">
        <v>5.0</v>
      </c>
      <c r="D47" s="8" t="s">
        <v>14158</v>
      </c>
      <c r="E47" s="100">
        <v>2199.0</v>
      </c>
      <c r="F47" s="100">
        <v>4650.0</v>
      </c>
      <c r="G47" s="100">
        <v>3528.0</v>
      </c>
      <c r="H47" s="100">
        <v>3500.0</v>
      </c>
      <c r="I47" s="100">
        <v>3134.0</v>
      </c>
      <c r="J47" s="100">
        <v>3922.0</v>
      </c>
    </row>
    <row r="48">
      <c r="A48" s="215">
        <v>45406.0</v>
      </c>
      <c r="B48" s="8" t="s">
        <v>5885</v>
      </c>
      <c r="C48" s="8">
        <v>4.0</v>
      </c>
      <c r="D48" s="8" t="s">
        <v>14158</v>
      </c>
      <c r="E48" s="100">
        <v>2115.0</v>
      </c>
      <c r="F48" s="100">
        <v>2795.0</v>
      </c>
      <c r="G48" s="100">
        <v>2479.0</v>
      </c>
      <c r="H48" s="100">
        <v>2481.0</v>
      </c>
      <c r="I48" s="100">
        <v>2359.0</v>
      </c>
      <c r="J48" s="100">
        <v>2599.0</v>
      </c>
    </row>
    <row r="49">
      <c r="A49" s="215">
        <v>45425.0</v>
      </c>
      <c r="B49" s="8" t="s">
        <v>5718</v>
      </c>
      <c r="C49" s="8">
        <v>5.0</v>
      </c>
      <c r="D49" s="8" t="s">
        <v>14158</v>
      </c>
      <c r="E49" s="100">
        <v>1850.0</v>
      </c>
      <c r="F49" s="100">
        <v>2995.0</v>
      </c>
      <c r="G49" s="100">
        <v>2288.0</v>
      </c>
      <c r="H49" s="100">
        <v>2200.0</v>
      </c>
      <c r="I49" s="100">
        <v>2107.0</v>
      </c>
      <c r="J49" s="100">
        <v>2470.0</v>
      </c>
    </row>
    <row r="50">
      <c r="A50" s="215">
        <v>45408.0</v>
      </c>
      <c r="B50" s="8" t="s">
        <v>5853</v>
      </c>
      <c r="C50" s="8"/>
      <c r="D50" s="8"/>
      <c r="E50" s="100"/>
      <c r="F50" s="100"/>
      <c r="G50" s="100"/>
      <c r="H50" s="100"/>
      <c r="I50" s="100"/>
      <c r="J50" s="100"/>
    </row>
    <row r="51">
      <c r="A51" s="215"/>
      <c r="B51" s="8" t="s">
        <v>5960</v>
      </c>
      <c r="C51" s="8">
        <v>5.0</v>
      </c>
      <c r="D51" s="8" t="s">
        <v>14158</v>
      </c>
      <c r="E51" s="100">
        <v>2100.0</v>
      </c>
      <c r="F51" s="100">
        <v>2995.0</v>
      </c>
      <c r="G51" s="100">
        <v>2491.0</v>
      </c>
      <c r="H51" s="100">
        <v>2495.0</v>
      </c>
      <c r="I51" s="100">
        <v>2335.0</v>
      </c>
      <c r="J51" s="100">
        <v>2647.0</v>
      </c>
    </row>
    <row r="52">
      <c r="A52" s="215">
        <v>45432.0</v>
      </c>
      <c r="B52" s="8" t="s">
        <v>5653</v>
      </c>
      <c r="C52" s="8">
        <v>3.0</v>
      </c>
      <c r="D52" s="8" t="s">
        <v>14158</v>
      </c>
      <c r="E52" s="100">
        <v>1995.0</v>
      </c>
      <c r="F52" s="100">
        <v>3000.0</v>
      </c>
      <c r="G52" s="100">
        <v>2334.0</v>
      </c>
      <c r="H52" s="100">
        <v>2250.0</v>
      </c>
      <c r="I52" s="100">
        <v>2174.0</v>
      </c>
      <c r="J52" s="100">
        <v>2494.0</v>
      </c>
    </row>
    <row r="53">
      <c r="A53" s="215"/>
      <c r="B53" s="8" t="s">
        <v>5908</v>
      </c>
      <c r="C53" s="8">
        <v>3.0</v>
      </c>
      <c r="D53" s="8" t="s">
        <v>14158</v>
      </c>
      <c r="E53" s="100">
        <v>2050.0</v>
      </c>
      <c r="F53" s="100">
        <v>2450.0</v>
      </c>
      <c r="G53" s="100">
        <v>2250.0</v>
      </c>
      <c r="H53" s="100">
        <v>2250.0</v>
      </c>
      <c r="I53" s="100">
        <v>2060.0</v>
      </c>
      <c r="J53" s="100">
        <v>2441.0</v>
      </c>
    </row>
    <row r="54">
      <c r="A54" s="215"/>
      <c r="B54" s="8" t="s">
        <v>5949</v>
      </c>
      <c r="C54" s="8">
        <v>3.0</v>
      </c>
      <c r="D54" s="8" t="s">
        <v>14158</v>
      </c>
      <c r="E54" s="100">
        <v>1850.0</v>
      </c>
      <c r="F54" s="100">
        <v>2825.0</v>
      </c>
      <c r="G54" s="100">
        <v>2257.0</v>
      </c>
      <c r="H54" s="100">
        <v>2260.0</v>
      </c>
      <c r="I54" s="100">
        <v>2095.0</v>
      </c>
      <c r="J54" s="100">
        <v>2418.0</v>
      </c>
    </row>
    <row r="55">
      <c r="A55" s="215">
        <v>45415.0</v>
      </c>
      <c r="B55" s="8" t="s">
        <v>5824</v>
      </c>
      <c r="C55" s="8">
        <v>5.0</v>
      </c>
      <c r="D55" s="8" t="s">
        <v>14158</v>
      </c>
      <c r="E55" s="100">
        <v>2495.0</v>
      </c>
      <c r="F55" s="100">
        <v>3500.0</v>
      </c>
      <c r="G55" s="100">
        <v>2980.0</v>
      </c>
      <c r="H55" s="100">
        <v>3000.0</v>
      </c>
      <c r="I55" s="100">
        <v>2789.0</v>
      </c>
      <c r="J55" s="100">
        <v>3171.0</v>
      </c>
    </row>
    <row r="56">
      <c r="A56" s="215"/>
      <c r="B56" s="8" t="s">
        <v>5969</v>
      </c>
      <c r="C56" s="8">
        <v>3.0</v>
      </c>
      <c r="D56" s="8" t="s">
        <v>14158</v>
      </c>
      <c r="E56" s="100">
        <v>1549.0</v>
      </c>
      <c r="F56" s="100">
        <v>2490.0</v>
      </c>
      <c r="G56" s="100">
        <v>2077.0</v>
      </c>
      <c r="H56" s="100">
        <v>2030.0</v>
      </c>
      <c r="I56" s="100">
        <v>1920.0</v>
      </c>
      <c r="J56" s="100">
        <v>2233.0</v>
      </c>
    </row>
    <row r="57">
      <c r="A57" s="215">
        <v>45406.0</v>
      </c>
      <c r="B57" s="8" t="s">
        <v>5882</v>
      </c>
      <c r="C57" s="8">
        <v>2.0</v>
      </c>
      <c r="D57" s="8" t="s">
        <v>14158</v>
      </c>
      <c r="E57" s="100">
        <v>1221.0</v>
      </c>
      <c r="F57" s="100">
        <v>2500.0</v>
      </c>
      <c r="G57" s="100">
        <v>1930.0</v>
      </c>
      <c r="H57" s="100">
        <v>1900.0</v>
      </c>
      <c r="I57" s="100">
        <v>1749.0</v>
      </c>
      <c r="J57" s="100">
        <v>2112.0</v>
      </c>
    </row>
    <row r="58">
      <c r="A58" s="215"/>
      <c r="B58" s="8" t="s">
        <v>5912</v>
      </c>
      <c r="C58" s="8">
        <v>3.0</v>
      </c>
      <c r="D58" s="8" t="s">
        <v>14158</v>
      </c>
      <c r="E58" s="100">
        <v>1450.0</v>
      </c>
      <c r="F58" s="100">
        <v>3200.0</v>
      </c>
      <c r="G58" s="100">
        <v>2080.0</v>
      </c>
      <c r="H58" s="100">
        <v>2000.0</v>
      </c>
      <c r="I58" s="100">
        <v>1800.0</v>
      </c>
      <c r="J58" s="100">
        <v>2361.0</v>
      </c>
    </row>
    <row r="59">
      <c r="A59" s="215">
        <v>45433.0</v>
      </c>
      <c r="B59" s="8" t="s">
        <v>5649</v>
      </c>
      <c r="C59" s="8">
        <v>3.0</v>
      </c>
      <c r="D59" s="8" t="s">
        <v>14158</v>
      </c>
      <c r="E59" s="100">
        <v>1600.0</v>
      </c>
      <c r="F59" s="100">
        <v>2400.0</v>
      </c>
      <c r="G59" s="100">
        <v>2052.0</v>
      </c>
      <c r="H59" s="100">
        <v>2043.0</v>
      </c>
      <c r="I59" s="100">
        <v>1911.0</v>
      </c>
      <c r="J59" s="100">
        <v>2193.0</v>
      </c>
    </row>
    <row r="60">
      <c r="A60" s="215"/>
      <c r="B60" s="8" t="s">
        <v>5965</v>
      </c>
      <c r="C60" s="8">
        <v>3.0</v>
      </c>
      <c r="D60" s="8" t="s">
        <v>14158</v>
      </c>
      <c r="E60" s="100">
        <v>1600.0</v>
      </c>
      <c r="F60" s="100">
        <v>3000.0</v>
      </c>
      <c r="G60" s="100">
        <v>2170.0</v>
      </c>
      <c r="H60" s="100">
        <v>2190.0</v>
      </c>
      <c r="I60" s="100">
        <v>1974.0</v>
      </c>
      <c r="J60" s="100">
        <v>2367.0</v>
      </c>
    </row>
    <row r="61">
      <c r="A61" s="215">
        <v>45407.0</v>
      </c>
      <c r="B61" s="8" t="s">
        <v>5869</v>
      </c>
      <c r="C61" s="8">
        <v>3.0</v>
      </c>
      <c r="D61" s="8" t="s">
        <v>14158</v>
      </c>
      <c r="E61" s="100">
        <v>2195.0</v>
      </c>
      <c r="F61" s="100">
        <v>2695.0</v>
      </c>
      <c r="G61" s="100">
        <v>2470.0</v>
      </c>
      <c r="H61" s="100">
        <v>2470.0</v>
      </c>
      <c r="I61" s="100">
        <v>2354.0</v>
      </c>
      <c r="J61" s="100">
        <v>2587.0</v>
      </c>
    </row>
    <row r="62">
      <c r="A62" s="215">
        <v>45419.0</v>
      </c>
      <c r="B62" s="8" t="s">
        <v>5773</v>
      </c>
      <c r="C62" s="8">
        <v>4.0</v>
      </c>
      <c r="D62" s="8" t="s">
        <v>14158</v>
      </c>
      <c r="E62" s="100">
        <v>1885.0</v>
      </c>
      <c r="F62" s="100">
        <v>2900.0</v>
      </c>
      <c r="G62" s="100">
        <v>2307.0</v>
      </c>
      <c r="H62" s="100">
        <v>2285.0</v>
      </c>
      <c r="I62" s="100">
        <v>2145.0</v>
      </c>
      <c r="J62" s="100">
        <v>2468.0</v>
      </c>
    </row>
    <row r="63">
      <c r="A63" s="215">
        <v>45425.0</v>
      </c>
      <c r="B63" s="8" t="s">
        <v>5702</v>
      </c>
      <c r="C63" s="8">
        <v>2.0</v>
      </c>
      <c r="D63" s="8" t="s">
        <v>14158</v>
      </c>
      <c r="E63" s="100">
        <v>1500.0</v>
      </c>
      <c r="F63" s="100">
        <v>2250.0</v>
      </c>
      <c r="G63" s="100">
        <v>1931.0</v>
      </c>
      <c r="H63" s="100">
        <v>1995.0</v>
      </c>
      <c r="I63" s="100">
        <v>1798.0</v>
      </c>
      <c r="J63" s="100">
        <v>2065.0</v>
      </c>
    </row>
    <row r="64">
      <c r="A64" s="215">
        <v>45434.0</v>
      </c>
      <c r="B64" s="8" t="s">
        <v>5636</v>
      </c>
      <c r="C64" s="8">
        <v>6.0</v>
      </c>
      <c r="D64" s="8" t="s">
        <v>14158</v>
      </c>
      <c r="E64" s="100">
        <v>3000.0</v>
      </c>
      <c r="F64" s="100">
        <v>4100.0</v>
      </c>
      <c r="G64" s="100">
        <v>3454.0</v>
      </c>
      <c r="H64" s="100">
        <v>3395.0</v>
      </c>
      <c r="I64" s="100">
        <v>3201.0</v>
      </c>
      <c r="J64" s="100">
        <v>3707.0</v>
      </c>
    </row>
    <row r="65">
      <c r="A65" s="215">
        <v>45419.0</v>
      </c>
      <c r="B65" s="8" t="s">
        <v>5765</v>
      </c>
      <c r="C65" s="8">
        <v>3.0</v>
      </c>
      <c r="D65" s="8" t="s">
        <v>14158</v>
      </c>
      <c r="E65" s="100">
        <v>2725.0</v>
      </c>
      <c r="F65" s="100">
        <v>3995.0</v>
      </c>
      <c r="G65" s="100">
        <v>3166.0</v>
      </c>
      <c r="H65" s="100">
        <v>3000.0</v>
      </c>
      <c r="I65" s="100">
        <v>2912.0</v>
      </c>
      <c r="J65" s="100">
        <v>3420.0</v>
      </c>
    </row>
    <row r="66">
      <c r="A66" s="215">
        <v>45415.0</v>
      </c>
      <c r="B66" s="8" t="s">
        <v>5817</v>
      </c>
      <c r="C66" s="8">
        <v>3.0</v>
      </c>
      <c r="D66" s="8" t="s">
        <v>14158</v>
      </c>
      <c r="E66" s="100">
        <v>2195.0</v>
      </c>
      <c r="F66" s="100">
        <v>3000.0</v>
      </c>
      <c r="G66" s="100">
        <v>2552.0</v>
      </c>
      <c r="H66" s="100">
        <v>2550.0</v>
      </c>
      <c r="I66" s="100">
        <v>2444.0</v>
      </c>
      <c r="J66" s="100">
        <v>2661.0</v>
      </c>
    </row>
    <row r="67">
      <c r="A67" s="215">
        <v>45394.0</v>
      </c>
      <c r="B67" s="8" t="s">
        <v>5897</v>
      </c>
      <c r="C67" s="8">
        <v>4.0</v>
      </c>
      <c r="D67" s="8" t="s">
        <v>14158</v>
      </c>
      <c r="E67" s="100">
        <v>1540.0</v>
      </c>
      <c r="F67" s="100">
        <v>2495.0</v>
      </c>
      <c r="G67" s="100">
        <v>2156.0</v>
      </c>
      <c r="H67" s="100">
        <v>2195.0</v>
      </c>
      <c r="I67" s="100">
        <v>2015.0</v>
      </c>
      <c r="J67" s="100">
        <v>2297.0</v>
      </c>
    </row>
    <row r="68">
      <c r="A68" s="215"/>
      <c r="B68" s="8" t="s">
        <v>5973</v>
      </c>
      <c r="C68" s="8">
        <v>4.0</v>
      </c>
      <c r="D68" s="8" t="s">
        <v>14158</v>
      </c>
      <c r="E68" s="100">
        <v>1535.0</v>
      </c>
      <c r="F68" s="100">
        <v>2800.0</v>
      </c>
      <c r="G68" s="100">
        <v>2322.0</v>
      </c>
      <c r="H68" s="100">
        <v>2389.0</v>
      </c>
      <c r="I68" s="100">
        <v>2115.0</v>
      </c>
      <c r="J68" s="100">
        <v>2529.0</v>
      </c>
    </row>
    <row r="69">
      <c r="A69" s="215"/>
      <c r="B69" s="8" t="s">
        <v>5946</v>
      </c>
      <c r="C69" s="8">
        <v>3.0</v>
      </c>
      <c r="D69" s="8" t="s">
        <v>14158</v>
      </c>
      <c r="E69" s="100">
        <v>1970.0</v>
      </c>
      <c r="F69" s="100">
        <v>2720.0</v>
      </c>
      <c r="G69" s="100">
        <v>2358.0</v>
      </c>
      <c r="H69" s="100">
        <v>2348.0</v>
      </c>
      <c r="I69" s="100">
        <v>2208.0</v>
      </c>
      <c r="J69" s="100">
        <v>2509.0</v>
      </c>
    </row>
    <row r="70">
      <c r="A70" s="215">
        <v>45415.0</v>
      </c>
      <c r="B70" s="8" t="s">
        <v>5834</v>
      </c>
      <c r="C70" s="8">
        <v>3.0</v>
      </c>
      <c r="D70" s="8" t="s">
        <v>14158</v>
      </c>
      <c r="E70" s="100">
        <v>1800.0</v>
      </c>
      <c r="F70" s="100">
        <v>2895.0</v>
      </c>
      <c r="G70" s="100">
        <v>2418.0</v>
      </c>
      <c r="H70" s="100">
        <v>2495.0</v>
      </c>
      <c r="I70" s="100">
        <v>2229.0</v>
      </c>
      <c r="J70" s="100">
        <v>2606.0</v>
      </c>
    </row>
    <row r="71">
      <c r="A71" s="215">
        <v>45422.0</v>
      </c>
      <c r="B71" s="8" t="s">
        <v>5724</v>
      </c>
      <c r="C71" s="8">
        <v>3.0</v>
      </c>
      <c r="D71" s="8" t="s">
        <v>14158</v>
      </c>
      <c r="E71" s="100">
        <v>1750.0</v>
      </c>
      <c r="F71" s="100">
        <v>2545.0</v>
      </c>
      <c r="G71" s="100">
        <v>2123.0</v>
      </c>
      <c r="H71" s="100">
        <v>2173.0</v>
      </c>
      <c r="I71" s="100">
        <v>1992.0</v>
      </c>
      <c r="J71" s="100">
        <v>2254.0</v>
      </c>
    </row>
    <row r="72">
      <c r="A72" s="215">
        <v>45435.0</v>
      </c>
      <c r="B72" s="8" t="s">
        <v>5625</v>
      </c>
      <c r="C72" s="8">
        <v>4.0</v>
      </c>
      <c r="D72" s="8" t="s">
        <v>14158</v>
      </c>
      <c r="E72" s="100">
        <v>1995.0</v>
      </c>
      <c r="F72" s="100">
        <v>3125.0</v>
      </c>
      <c r="G72" s="100">
        <v>2373.0</v>
      </c>
      <c r="H72" s="100">
        <v>2348.0</v>
      </c>
      <c r="I72" s="100">
        <v>2188.0</v>
      </c>
      <c r="J72" s="100">
        <v>2557.0</v>
      </c>
    </row>
    <row r="73">
      <c r="A73" s="215">
        <v>45422.0</v>
      </c>
      <c r="B73" s="8" t="s">
        <v>5731</v>
      </c>
      <c r="C73" s="8">
        <v>2.0</v>
      </c>
      <c r="D73" s="8" t="s">
        <v>14158</v>
      </c>
      <c r="E73" s="100">
        <v>1250.0</v>
      </c>
      <c r="F73" s="100">
        <v>2500.0</v>
      </c>
      <c r="G73" s="100">
        <v>1812.0</v>
      </c>
      <c r="H73" s="100">
        <v>1840.0</v>
      </c>
      <c r="I73" s="100">
        <v>1543.0</v>
      </c>
      <c r="J73" s="100">
        <v>2082.0</v>
      </c>
    </row>
    <row r="74">
      <c r="A74" s="215">
        <v>45415.0</v>
      </c>
      <c r="B74" s="8" t="s">
        <v>5803</v>
      </c>
      <c r="C74" s="8">
        <v>4.0</v>
      </c>
      <c r="D74" s="8" t="s">
        <v>14158</v>
      </c>
      <c r="E74" s="100">
        <v>2250.0</v>
      </c>
      <c r="F74" s="100">
        <v>4000.0</v>
      </c>
      <c r="G74" s="100">
        <v>2876.0</v>
      </c>
      <c r="H74" s="100">
        <v>2750.0</v>
      </c>
      <c r="I74" s="100">
        <v>2564.0</v>
      </c>
      <c r="J74" s="100">
        <v>3188.0</v>
      </c>
    </row>
    <row r="75">
      <c r="A75" s="215">
        <v>45406.0</v>
      </c>
      <c r="B75" s="8" t="s">
        <v>5889</v>
      </c>
      <c r="C75" s="8">
        <v>5.0</v>
      </c>
      <c r="D75" s="8" t="s">
        <v>14158</v>
      </c>
      <c r="E75" s="100">
        <v>1995.0</v>
      </c>
      <c r="F75" s="100">
        <v>3100.0</v>
      </c>
      <c r="G75" s="100">
        <v>2523.0</v>
      </c>
      <c r="H75" s="100">
        <v>2576.0</v>
      </c>
      <c r="I75" s="100">
        <v>2308.0</v>
      </c>
      <c r="J75" s="100">
        <v>2739.0</v>
      </c>
    </row>
    <row r="76">
      <c r="A76" s="215">
        <v>45429.0</v>
      </c>
      <c r="B76" s="8" t="s">
        <v>5679</v>
      </c>
      <c r="C76" s="8">
        <v>5.0</v>
      </c>
      <c r="D76" s="8" t="s">
        <v>14158</v>
      </c>
      <c r="E76" s="100">
        <v>2150.0</v>
      </c>
      <c r="F76" s="100">
        <v>5200.0</v>
      </c>
      <c r="G76" s="100">
        <v>3115.0</v>
      </c>
      <c r="H76" s="100">
        <v>3000.0</v>
      </c>
      <c r="I76" s="100">
        <v>2528.0</v>
      </c>
      <c r="J76" s="100">
        <v>3701.0</v>
      </c>
    </row>
    <row r="77">
      <c r="A77" s="215">
        <v>45406.0</v>
      </c>
      <c r="B77" s="8" t="s">
        <v>5878</v>
      </c>
      <c r="C77" s="8">
        <v>3.0</v>
      </c>
      <c r="D77" s="8" t="s">
        <v>14158</v>
      </c>
      <c r="E77" s="100">
        <v>1230.0</v>
      </c>
      <c r="F77" s="100">
        <v>2750.0</v>
      </c>
      <c r="G77" s="100">
        <v>2136.0</v>
      </c>
      <c r="H77" s="100">
        <v>2175.0</v>
      </c>
      <c r="I77" s="100">
        <v>1911.0</v>
      </c>
      <c r="J77" s="100">
        <v>2360.0</v>
      </c>
    </row>
    <row r="78">
      <c r="A78" s="215"/>
      <c r="B78" s="8" t="s">
        <v>6312</v>
      </c>
      <c r="C78" s="8">
        <v>4.0</v>
      </c>
      <c r="D78" s="8" t="s">
        <v>14158</v>
      </c>
      <c r="E78" s="100">
        <v>1800.0</v>
      </c>
      <c r="F78" s="100">
        <v>2525.0</v>
      </c>
      <c r="G78" s="100">
        <v>2151.0</v>
      </c>
      <c r="H78" s="100">
        <v>2150.0</v>
      </c>
      <c r="I78" s="100">
        <v>2011.0</v>
      </c>
      <c r="J78" s="100">
        <v>2292.0</v>
      </c>
    </row>
    <row r="79">
      <c r="A79" s="215">
        <v>45422.0</v>
      </c>
      <c r="B79" s="8" t="s">
        <v>5739</v>
      </c>
      <c r="C79" s="8">
        <v>5.0</v>
      </c>
      <c r="D79" s="8" t="s">
        <v>14158</v>
      </c>
      <c r="E79" s="100">
        <v>2235.0</v>
      </c>
      <c r="F79" s="100">
        <v>3330.0</v>
      </c>
      <c r="G79" s="100">
        <v>2745.0</v>
      </c>
      <c r="H79" s="100">
        <v>2698.0</v>
      </c>
      <c r="I79" s="100">
        <v>2578.0</v>
      </c>
      <c r="J79" s="100">
        <v>2911.0</v>
      </c>
    </row>
    <row r="80">
      <c r="A80" s="215"/>
      <c r="B80" s="8" t="s">
        <v>5925</v>
      </c>
      <c r="C80" s="8">
        <v>6.0</v>
      </c>
      <c r="D80" s="8" t="s">
        <v>14158</v>
      </c>
      <c r="E80" s="100">
        <v>2195.0</v>
      </c>
      <c r="F80" s="100">
        <v>3000.0</v>
      </c>
      <c r="G80" s="100">
        <v>2613.0</v>
      </c>
      <c r="H80" s="100">
        <v>2595.0</v>
      </c>
      <c r="I80" s="100">
        <v>2440.0</v>
      </c>
      <c r="J80" s="100">
        <v>2785.0</v>
      </c>
    </row>
    <row r="81">
      <c r="A81" s="215">
        <v>45436.0</v>
      </c>
      <c r="B81" s="8" t="s">
        <v>5603</v>
      </c>
      <c r="C81" s="8">
        <v>2.0</v>
      </c>
      <c r="D81" s="8" t="s">
        <v>14158</v>
      </c>
      <c r="E81" s="100">
        <v>1129.0</v>
      </c>
      <c r="F81" s="100">
        <v>3350.0</v>
      </c>
      <c r="G81" s="100">
        <v>2091.0</v>
      </c>
      <c r="H81" s="100">
        <v>2100.0</v>
      </c>
      <c r="I81" s="100">
        <v>1775.0</v>
      </c>
      <c r="J81" s="100">
        <v>2406.0</v>
      </c>
    </row>
    <row r="82">
      <c r="A82" s="215">
        <v>45429.0</v>
      </c>
      <c r="B82" s="8" t="s">
        <v>5687</v>
      </c>
      <c r="C82" s="8">
        <v>3.0</v>
      </c>
      <c r="D82" s="8" t="s">
        <v>14158</v>
      </c>
      <c r="E82" s="100">
        <v>1300.0</v>
      </c>
      <c r="F82" s="100">
        <v>2550.0</v>
      </c>
      <c r="G82" s="100">
        <v>2094.0</v>
      </c>
      <c r="H82" s="100">
        <v>2095.0</v>
      </c>
      <c r="I82" s="100">
        <v>1867.0</v>
      </c>
      <c r="J82" s="100">
        <v>2321.0</v>
      </c>
    </row>
    <row r="83">
      <c r="A83" s="215"/>
      <c r="B83" s="8" t="s">
        <v>6346</v>
      </c>
      <c r="C83" s="8">
        <v>4.0</v>
      </c>
      <c r="D83" s="8" t="s">
        <v>14158</v>
      </c>
      <c r="E83" s="100">
        <v>1400.0</v>
      </c>
      <c r="F83" s="100">
        <v>2495.0</v>
      </c>
      <c r="G83" s="100">
        <v>2110.0</v>
      </c>
      <c r="H83" s="100">
        <v>2150.0</v>
      </c>
      <c r="I83" s="100">
        <v>1948.0</v>
      </c>
      <c r="J83" s="100">
        <v>2273.0</v>
      </c>
    </row>
    <row r="84">
      <c r="A84" s="215"/>
      <c r="B84" s="8" t="s">
        <v>5956</v>
      </c>
      <c r="C84" s="8">
        <v>4.0</v>
      </c>
      <c r="D84" s="8" t="s">
        <v>14158</v>
      </c>
      <c r="E84" s="100">
        <v>1700.0</v>
      </c>
      <c r="F84" s="100">
        <v>3000.0</v>
      </c>
      <c r="G84" s="100">
        <v>2343.0</v>
      </c>
      <c r="H84" s="100">
        <v>2295.0</v>
      </c>
      <c r="I84" s="100">
        <v>2142.0</v>
      </c>
      <c r="J84" s="100">
        <v>2544.0</v>
      </c>
    </row>
    <row r="85">
      <c r="A85" s="215">
        <v>45428.0</v>
      </c>
      <c r="B85" s="8" t="s">
        <v>5690</v>
      </c>
      <c r="C85" s="8">
        <v>4.0</v>
      </c>
      <c r="D85" s="8" t="s">
        <v>14158</v>
      </c>
      <c r="E85" s="100">
        <v>1700.0</v>
      </c>
      <c r="F85" s="100">
        <v>2800.0</v>
      </c>
      <c r="G85" s="100">
        <v>2322.0</v>
      </c>
      <c r="H85" s="100">
        <v>2295.0</v>
      </c>
      <c r="I85" s="100">
        <v>2173.0</v>
      </c>
      <c r="J85" s="100">
        <v>2470.0</v>
      </c>
    </row>
    <row r="86">
      <c r="A86" s="215">
        <v>45422.0</v>
      </c>
      <c r="B86" s="8" t="s">
        <v>5736</v>
      </c>
      <c r="C86" s="8">
        <v>5.0</v>
      </c>
      <c r="D86" s="8" t="s">
        <v>14158</v>
      </c>
      <c r="E86" s="100">
        <v>2500.0</v>
      </c>
      <c r="F86" s="100">
        <v>3600.0</v>
      </c>
      <c r="G86" s="100">
        <v>3070.0</v>
      </c>
      <c r="H86" s="100">
        <v>3000.0</v>
      </c>
      <c r="I86" s="100">
        <v>2824.0</v>
      </c>
      <c r="J86" s="100">
        <v>3317.0</v>
      </c>
    </row>
    <row r="87">
      <c r="A87" s="215">
        <v>45427.0</v>
      </c>
      <c r="B87" s="8" t="s">
        <v>5699</v>
      </c>
      <c r="C87" s="8">
        <v>3.0</v>
      </c>
      <c r="D87" s="8" t="s">
        <v>14158</v>
      </c>
      <c r="E87" s="100">
        <v>2050.0</v>
      </c>
      <c r="F87" s="100">
        <v>2995.0</v>
      </c>
      <c r="G87" s="100">
        <v>2563.0</v>
      </c>
      <c r="H87" s="100">
        <v>2495.0</v>
      </c>
      <c r="I87" s="100">
        <v>2353.0</v>
      </c>
      <c r="J87" s="100">
        <v>2774.0</v>
      </c>
    </row>
    <row r="88">
      <c r="A88" s="215"/>
      <c r="B88" s="8" t="s">
        <v>5943</v>
      </c>
      <c r="C88" s="8">
        <v>3.0</v>
      </c>
      <c r="D88" s="8" t="s">
        <v>14158</v>
      </c>
      <c r="E88" s="100">
        <v>1850.0</v>
      </c>
      <c r="F88" s="100">
        <v>2495.0</v>
      </c>
      <c r="G88" s="100">
        <v>2172.0</v>
      </c>
      <c r="H88" s="100">
        <v>2150.0</v>
      </c>
      <c r="I88" s="100">
        <v>2071.0</v>
      </c>
      <c r="J88" s="100">
        <v>2274.0</v>
      </c>
    </row>
    <row r="89">
      <c r="A89" s="215">
        <v>45391.0</v>
      </c>
      <c r="B89" s="8" t="s">
        <v>5904</v>
      </c>
      <c r="C89" s="8">
        <v>3.0</v>
      </c>
      <c r="D89" s="8" t="s">
        <v>14158</v>
      </c>
      <c r="E89" s="100">
        <v>1750.0</v>
      </c>
      <c r="F89" s="100">
        <v>2825.0</v>
      </c>
      <c r="G89" s="100">
        <v>2194.0</v>
      </c>
      <c r="H89" s="100">
        <v>2200.0</v>
      </c>
      <c r="I89" s="100">
        <v>2042.0</v>
      </c>
      <c r="J89" s="100">
        <v>2347.0</v>
      </c>
    </row>
    <row r="90">
      <c r="A90" s="215">
        <v>45425.0</v>
      </c>
      <c r="B90" s="8" t="s">
        <v>5707</v>
      </c>
      <c r="C90" s="8">
        <v>3.0</v>
      </c>
      <c r="D90" s="8" t="s">
        <v>14158</v>
      </c>
      <c r="E90" s="100">
        <v>1970.0</v>
      </c>
      <c r="F90" s="100">
        <v>2720.0</v>
      </c>
      <c r="G90" s="100">
        <v>2376.0</v>
      </c>
      <c r="H90" s="100">
        <v>2420.0</v>
      </c>
      <c r="I90" s="100">
        <v>2234.0</v>
      </c>
      <c r="J90" s="100">
        <v>2519.0</v>
      </c>
    </row>
    <row r="91">
      <c r="A91" s="215"/>
      <c r="B91" s="8" t="s">
        <v>5981</v>
      </c>
      <c r="C91" s="8">
        <v>4.0</v>
      </c>
      <c r="D91" s="8" t="s">
        <v>14158</v>
      </c>
      <c r="E91" s="100">
        <v>2195.0</v>
      </c>
      <c r="F91" s="100">
        <v>3250.0</v>
      </c>
      <c r="G91" s="100">
        <v>2584.0</v>
      </c>
      <c r="H91" s="100">
        <v>2500.0</v>
      </c>
      <c r="I91" s="100">
        <v>2416.0</v>
      </c>
      <c r="J91" s="100">
        <v>2752.0</v>
      </c>
    </row>
    <row r="92">
      <c r="A92" s="215">
        <v>45415.0</v>
      </c>
      <c r="B92" s="8" t="s">
        <v>5806</v>
      </c>
      <c r="C92" s="8">
        <v>5.0</v>
      </c>
      <c r="D92" s="8" t="s">
        <v>14158</v>
      </c>
      <c r="E92" s="100">
        <v>1175.0</v>
      </c>
      <c r="F92" s="100">
        <v>5200.0</v>
      </c>
      <c r="G92" s="100">
        <v>3372.0</v>
      </c>
      <c r="H92" s="100">
        <v>3400.0</v>
      </c>
      <c r="I92" s="100">
        <v>2776.0</v>
      </c>
      <c r="J92" s="100">
        <v>3968.0</v>
      </c>
    </row>
    <row r="93">
      <c r="A93" s="215"/>
      <c r="B93" s="8" t="s">
        <v>5917</v>
      </c>
      <c r="C93" s="8">
        <v>4.0</v>
      </c>
      <c r="D93" s="8" t="s">
        <v>14158</v>
      </c>
      <c r="E93" s="100">
        <v>1695.0</v>
      </c>
      <c r="F93" s="100">
        <v>2840.0</v>
      </c>
      <c r="G93" s="100">
        <v>2275.0</v>
      </c>
      <c r="H93" s="100">
        <v>2273.0</v>
      </c>
      <c r="I93" s="100">
        <v>2083.0</v>
      </c>
      <c r="J93" s="100">
        <v>2467.0</v>
      </c>
    </row>
    <row r="94">
      <c r="A94" s="215"/>
      <c r="B94" s="8" t="s">
        <v>6274</v>
      </c>
      <c r="C94" s="8">
        <v>3.0</v>
      </c>
      <c r="D94" s="8" t="s">
        <v>14158</v>
      </c>
      <c r="E94" s="100">
        <v>1230.0</v>
      </c>
      <c r="F94" s="100">
        <v>2440.0</v>
      </c>
      <c r="G94" s="100">
        <v>2007.0</v>
      </c>
      <c r="H94" s="100">
        <v>1998.0</v>
      </c>
      <c r="I94" s="100">
        <v>1812.0</v>
      </c>
      <c r="J94" s="100">
        <v>2202.0</v>
      </c>
    </row>
    <row r="95">
      <c r="A95" s="215"/>
      <c r="B95" s="8" t="s">
        <v>6205</v>
      </c>
      <c r="C95" s="8">
        <v>4.0</v>
      </c>
      <c r="D95" s="8" t="s">
        <v>14158</v>
      </c>
      <c r="E95" s="100">
        <v>2175.0</v>
      </c>
      <c r="F95" s="100">
        <v>2975.0</v>
      </c>
      <c r="G95" s="100">
        <v>2506.0</v>
      </c>
      <c r="H95" s="100">
        <v>2493.0</v>
      </c>
      <c r="I95" s="100">
        <v>2365.0</v>
      </c>
      <c r="J95" s="100">
        <v>2647.0</v>
      </c>
    </row>
    <row r="96">
      <c r="A96" s="215"/>
      <c r="B96" s="8" t="s">
        <v>5939</v>
      </c>
      <c r="C96" s="8">
        <v>3.0</v>
      </c>
      <c r="D96" s="8" t="s">
        <v>14158</v>
      </c>
      <c r="E96" s="100">
        <v>2095.0</v>
      </c>
      <c r="F96" s="100">
        <v>2780.0</v>
      </c>
      <c r="G96" s="100">
        <v>2428.0</v>
      </c>
      <c r="H96" s="100">
        <v>2395.0</v>
      </c>
      <c r="I96" s="100">
        <v>2318.0</v>
      </c>
      <c r="J96" s="100">
        <v>2539.0</v>
      </c>
    </row>
    <row r="97">
      <c r="A97" s="215">
        <v>45411.0</v>
      </c>
      <c r="B97" s="8" t="s">
        <v>5849</v>
      </c>
      <c r="C97" s="8">
        <v>3.0</v>
      </c>
      <c r="D97" s="8" t="s">
        <v>14158</v>
      </c>
      <c r="E97" s="100">
        <v>1600.0</v>
      </c>
      <c r="F97" s="100">
        <v>3750.0</v>
      </c>
      <c r="G97" s="100">
        <v>2325.0</v>
      </c>
      <c r="H97" s="100">
        <v>2295.0</v>
      </c>
      <c r="I97" s="100">
        <v>1898.0</v>
      </c>
      <c r="J97" s="100">
        <v>2752.0</v>
      </c>
    </row>
    <row r="98">
      <c r="A98" s="215">
        <v>45432.0</v>
      </c>
      <c r="B98" s="8" t="s">
        <v>5657</v>
      </c>
      <c r="C98" s="8">
        <v>4.0</v>
      </c>
      <c r="D98" s="8" t="s">
        <v>14158</v>
      </c>
      <c r="E98" s="100">
        <v>1400.0</v>
      </c>
      <c r="F98" s="100">
        <v>3000.0</v>
      </c>
      <c r="G98" s="100">
        <v>2138.0</v>
      </c>
      <c r="H98" s="100">
        <v>2150.0</v>
      </c>
      <c r="I98" s="100">
        <v>1928.0</v>
      </c>
      <c r="J98" s="100">
        <v>2349.0</v>
      </c>
    </row>
    <row r="99">
      <c r="A99" s="215">
        <v>45432.0</v>
      </c>
      <c r="B99" s="8" t="s">
        <v>5669</v>
      </c>
      <c r="C99" s="8">
        <v>3.0</v>
      </c>
      <c r="D99" s="8" t="s">
        <v>14158</v>
      </c>
      <c r="E99" s="100">
        <v>1695.0</v>
      </c>
      <c r="F99" s="100">
        <v>2295.0</v>
      </c>
      <c r="G99" s="100">
        <v>2002.0</v>
      </c>
      <c r="H99" s="100">
        <v>2000.0</v>
      </c>
      <c r="I99" s="100">
        <v>1892.0</v>
      </c>
      <c r="J99" s="100">
        <v>2111.0</v>
      </c>
    </row>
    <row r="100">
      <c r="A100" s="215">
        <v>45435.0</v>
      </c>
      <c r="B100" s="8" t="s">
        <v>5628</v>
      </c>
      <c r="C100" s="8">
        <v>3.0</v>
      </c>
      <c r="D100" s="8" t="s">
        <v>14158</v>
      </c>
      <c r="E100" s="100">
        <v>1750.0</v>
      </c>
      <c r="F100" s="100">
        <v>2895.0</v>
      </c>
      <c r="G100" s="100">
        <v>2313.0</v>
      </c>
      <c r="H100" s="100">
        <v>2345.0</v>
      </c>
      <c r="I100" s="100">
        <v>2120.0</v>
      </c>
      <c r="J100" s="100">
        <v>2506.0</v>
      </c>
    </row>
    <row r="101">
      <c r="A101" s="215">
        <v>45435.0</v>
      </c>
      <c r="B101" s="8" t="s">
        <v>5634</v>
      </c>
      <c r="C101" s="8">
        <v>3.0</v>
      </c>
      <c r="D101" s="8" t="s">
        <v>14158</v>
      </c>
      <c r="E101" s="100">
        <v>1995.0</v>
      </c>
      <c r="F101" s="100">
        <v>3000.0</v>
      </c>
      <c r="G101" s="100">
        <v>2428.0</v>
      </c>
      <c r="H101" s="100">
        <v>2335.0</v>
      </c>
      <c r="I101" s="100">
        <v>2208.0</v>
      </c>
      <c r="J101" s="100">
        <v>2648.0</v>
      </c>
    </row>
    <row r="102">
      <c r="A102" s="215">
        <v>45419.0</v>
      </c>
      <c r="B102" s="8" t="s">
        <v>5763</v>
      </c>
      <c r="C102" s="8">
        <v>4.0</v>
      </c>
      <c r="D102" s="8" t="s">
        <v>14158</v>
      </c>
      <c r="E102" s="100">
        <v>1800.0</v>
      </c>
      <c r="F102" s="100">
        <v>2900.0</v>
      </c>
      <c r="G102" s="100">
        <v>2251.0</v>
      </c>
      <c r="H102" s="100">
        <v>2200.0</v>
      </c>
      <c r="I102" s="100">
        <v>2077.0</v>
      </c>
      <c r="J102" s="100">
        <v>2425.0</v>
      </c>
    </row>
    <row r="103">
      <c r="A103" s="215">
        <v>45418.0</v>
      </c>
      <c r="B103" s="8" t="s">
        <v>5783</v>
      </c>
      <c r="C103" s="8">
        <v>3.0</v>
      </c>
      <c r="D103" s="8" t="s">
        <v>14158</v>
      </c>
      <c r="E103" s="100">
        <v>1000.0</v>
      </c>
      <c r="F103" s="100">
        <v>3200.0</v>
      </c>
      <c r="G103" s="100">
        <v>2252.0</v>
      </c>
      <c r="H103" s="100">
        <v>2150.0</v>
      </c>
      <c r="I103" s="100">
        <v>1858.0</v>
      </c>
      <c r="J103" s="100">
        <v>2645.0</v>
      </c>
    </row>
    <row r="104">
      <c r="A104" s="215">
        <v>45429.0</v>
      </c>
      <c r="B104" s="8" t="s">
        <v>5681</v>
      </c>
      <c r="C104" s="8">
        <v>3.0</v>
      </c>
      <c r="D104" s="8" t="s">
        <v>14158</v>
      </c>
      <c r="E104" s="100">
        <v>2100.0</v>
      </c>
      <c r="F104" s="100">
        <v>3000.0</v>
      </c>
      <c r="G104" s="100">
        <v>2556.0</v>
      </c>
      <c r="H104" s="100">
        <v>2595.0</v>
      </c>
      <c r="I104" s="100">
        <v>2385.0</v>
      </c>
      <c r="J104" s="100">
        <v>2728.0</v>
      </c>
    </row>
    <row r="105">
      <c r="A105" s="215">
        <v>45425.0</v>
      </c>
      <c r="B105" s="8" t="s">
        <v>5721</v>
      </c>
      <c r="C105" s="8">
        <v>5.0</v>
      </c>
      <c r="D105" s="8" t="s">
        <v>14158</v>
      </c>
      <c r="E105" s="100">
        <v>1750.0</v>
      </c>
      <c r="F105" s="100">
        <v>5500.0</v>
      </c>
      <c r="G105" s="100">
        <v>2865.0</v>
      </c>
      <c r="H105" s="100">
        <v>2500.0</v>
      </c>
      <c r="I105" s="100">
        <v>2198.0</v>
      </c>
      <c r="J105" s="100">
        <v>3532.0</v>
      </c>
    </row>
    <row r="106">
      <c r="A106" s="215">
        <v>45425.0</v>
      </c>
      <c r="B106" s="8" t="s">
        <v>5714</v>
      </c>
      <c r="C106" s="8">
        <v>3.0</v>
      </c>
      <c r="D106" s="8" t="s">
        <v>14158</v>
      </c>
      <c r="E106" s="100">
        <v>1800.0</v>
      </c>
      <c r="F106" s="100">
        <v>2975.0</v>
      </c>
      <c r="G106" s="100">
        <v>2406.0</v>
      </c>
      <c r="H106" s="100">
        <v>2505.0</v>
      </c>
      <c r="I106" s="100">
        <v>2182.0</v>
      </c>
      <c r="J106" s="100">
        <v>2630.0</v>
      </c>
    </row>
    <row r="107">
      <c r="A107" s="215">
        <v>45432.0</v>
      </c>
      <c r="B107" s="8" t="s">
        <v>5672</v>
      </c>
      <c r="C107" s="8">
        <v>3.0</v>
      </c>
      <c r="D107" s="8" t="s">
        <v>14158</v>
      </c>
      <c r="E107" s="100">
        <v>1800.0</v>
      </c>
      <c r="F107" s="100">
        <v>2650.0</v>
      </c>
      <c r="G107" s="100">
        <v>2247.0</v>
      </c>
      <c r="H107" s="100">
        <v>2213.0</v>
      </c>
      <c r="I107" s="100">
        <v>2098.0</v>
      </c>
      <c r="J107" s="100">
        <v>2396.0</v>
      </c>
    </row>
    <row r="108">
      <c r="A108" s="215">
        <v>45415.0</v>
      </c>
      <c r="B108" s="8" t="s">
        <v>5820</v>
      </c>
      <c r="C108" s="8">
        <v>3.0</v>
      </c>
      <c r="D108" s="8" t="s">
        <v>14158</v>
      </c>
      <c r="E108" s="100">
        <v>1800.0</v>
      </c>
      <c r="F108" s="100">
        <v>3000.0</v>
      </c>
      <c r="G108" s="100">
        <v>2423.0</v>
      </c>
      <c r="H108" s="100">
        <v>2505.0</v>
      </c>
      <c r="I108" s="100">
        <v>2186.0</v>
      </c>
      <c r="J108" s="100">
        <v>2660.0</v>
      </c>
    </row>
    <row r="109">
      <c r="A109" s="215"/>
      <c r="B109" s="8" t="s">
        <v>5978</v>
      </c>
      <c r="C109" s="8">
        <v>2.0</v>
      </c>
      <c r="D109" s="8" t="s">
        <v>14158</v>
      </c>
      <c r="E109" s="100">
        <v>900.0</v>
      </c>
      <c r="F109" s="100">
        <v>2200.0</v>
      </c>
      <c r="G109" s="100">
        <v>1558.0</v>
      </c>
      <c r="H109" s="100">
        <v>1600.0</v>
      </c>
      <c r="I109" s="100">
        <v>1390.0</v>
      </c>
      <c r="J109" s="100">
        <v>1726.0</v>
      </c>
    </row>
    <row r="110">
      <c r="A110" s="215">
        <v>45422.0</v>
      </c>
      <c r="B110" s="8" t="s">
        <v>5727</v>
      </c>
      <c r="C110" s="8">
        <v>4.0</v>
      </c>
      <c r="D110" s="8" t="s">
        <v>14158</v>
      </c>
      <c r="E110" s="100">
        <v>1995.0</v>
      </c>
      <c r="F110" s="100">
        <v>3060.0</v>
      </c>
      <c r="G110" s="100">
        <v>2523.0</v>
      </c>
      <c r="H110" s="100">
        <v>2535.0</v>
      </c>
      <c r="I110" s="100">
        <v>2366.0</v>
      </c>
      <c r="J110" s="100">
        <v>2679.0</v>
      </c>
    </row>
    <row r="111">
      <c r="A111" s="215">
        <v>45415.0</v>
      </c>
      <c r="B111" s="8" t="s">
        <v>5837</v>
      </c>
      <c r="C111" s="8">
        <v>4.0</v>
      </c>
      <c r="D111" s="8" t="s">
        <v>14158</v>
      </c>
      <c r="E111" s="100">
        <v>2150.0</v>
      </c>
      <c r="F111" s="100">
        <v>2975.0</v>
      </c>
      <c r="G111" s="100">
        <v>2445.0</v>
      </c>
      <c r="H111" s="100">
        <v>2453.0</v>
      </c>
      <c r="I111" s="100">
        <v>2299.0</v>
      </c>
      <c r="J111" s="100">
        <v>2591.0</v>
      </c>
    </row>
    <row r="112">
      <c r="A112" s="215">
        <v>45418.0</v>
      </c>
      <c r="B112" s="8" t="s">
        <v>5780</v>
      </c>
      <c r="C112" s="8">
        <v>5.0</v>
      </c>
      <c r="D112" s="8" t="s">
        <v>14158</v>
      </c>
      <c r="E112" s="100">
        <v>3035.0</v>
      </c>
      <c r="F112" s="100">
        <v>3995.0</v>
      </c>
      <c r="G112" s="100">
        <v>3490.0</v>
      </c>
      <c r="H112" s="100">
        <v>3600.0</v>
      </c>
      <c r="I112" s="100">
        <v>3236.0</v>
      </c>
      <c r="J112" s="100">
        <v>3745.0</v>
      </c>
    </row>
    <row r="113">
      <c r="A113" s="215"/>
      <c r="B113" s="8" t="s">
        <v>5936</v>
      </c>
      <c r="C113" s="8">
        <v>4.0</v>
      </c>
      <c r="D113" s="8" t="s">
        <v>14158</v>
      </c>
      <c r="E113" s="100">
        <v>2115.0</v>
      </c>
      <c r="F113" s="100">
        <v>3120.0</v>
      </c>
      <c r="G113" s="100">
        <v>2438.0</v>
      </c>
      <c r="H113" s="100">
        <v>2430.0</v>
      </c>
      <c r="I113" s="100">
        <v>2277.0</v>
      </c>
      <c r="J113" s="100">
        <v>2599.0</v>
      </c>
    </row>
    <row r="114">
      <c r="A114" s="215"/>
      <c r="B114" s="8" t="s">
        <v>6408</v>
      </c>
      <c r="C114" s="8">
        <v>5.0</v>
      </c>
      <c r="D114" s="8" t="s">
        <v>14158</v>
      </c>
      <c r="E114" s="100">
        <v>1850.0</v>
      </c>
      <c r="F114" s="100">
        <v>2995.0</v>
      </c>
      <c r="G114" s="100">
        <v>2300.0</v>
      </c>
      <c r="H114" s="100">
        <v>2200.0</v>
      </c>
      <c r="I114" s="100">
        <v>2122.0</v>
      </c>
      <c r="J114" s="100">
        <v>2477.0</v>
      </c>
    </row>
    <row r="115">
      <c r="A115" s="215"/>
      <c r="B115" s="8" t="s">
        <v>5984</v>
      </c>
      <c r="C115" s="8">
        <v>4.0</v>
      </c>
      <c r="D115" s="8" t="s">
        <v>14158</v>
      </c>
      <c r="E115" s="100">
        <v>1695.0</v>
      </c>
      <c r="F115" s="100">
        <v>2840.0</v>
      </c>
      <c r="G115" s="100">
        <v>2267.0</v>
      </c>
      <c r="H115" s="100">
        <v>2250.0</v>
      </c>
      <c r="I115" s="100">
        <v>2074.0</v>
      </c>
      <c r="J115" s="100">
        <v>2461.0</v>
      </c>
    </row>
    <row r="116">
      <c r="A116" s="215">
        <v>45415.0</v>
      </c>
      <c r="B116" s="8" t="s">
        <v>5826</v>
      </c>
      <c r="C116" s="8"/>
      <c r="D116" s="8"/>
      <c r="E116" s="100"/>
      <c r="F116" s="100"/>
      <c r="G116" s="100"/>
      <c r="H116" s="100"/>
      <c r="I116" s="100"/>
      <c r="J116" s="100"/>
    </row>
    <row r="117">
      <c r="A117" s="215">
        <v>45425.0</v>
      </c>
      <c r="B117" s="8" t="s">
        <v>5705</v>
      </c>
      <c r="C117" s="8">
        <v>3.0</v>
      </c>
      <c r="D117" s="8" t="s">
        <v>14158</v>
      </c>
      <c r="E117" s="100">
        <v>2000.0</v>
      </c>
      <c r="F117" s="100">
        <v>2360.0</v>
      </c>
      <c r="G117" s="100">
        <v>2209.0</v>
      </c>
      <c r="H117" s="100">
        <v>2219.0</v>
      </c>
      <c r="I117" s="100">
        <v>2138.0</v>
      </c>
      <c r="J117" s="100">
        <v>2279.0</v>
      </c>
    </row>
    <row r="118">
      <c r="A118" s="215"/>
      <c r="B118" s="8" t="s">
        <v>6334</v>
      </c>
      <c r="C118" s="8">
        <v>4.0</v>
      </c>
      <c r="D118" s="8" t="s">
        <v>14158</v>
      </c>
      <c r="E118" s="100">
        <v>1640.0</v>
      </c>
      <c r="F118" s="100">
        <v>2800.0</v>
      </c>
      <c r="G118" s="100">
        <v>2195.0</v>
      </c>
      <c r="H118" s="100">
        <v>2180.0</v>
      </c>
      <c r="I118" s="100">
        <v>2034.0</v>
      </c>
      <c r="J118" s="100">
        <v>2357.0</v>
      </c>
    </row>
    <row r="119">
      <c r="A119" s="215">
        <v>45418.0</v>
      </c>
      <c r="B119" s="8" t="s">
        <v>5785</v>
      </c>
      <c r="C119" s="8">
        <v>6.0</v>
      </c>
      <c r="D119" s="8" t="s">
        <v>14158</v>
      </c>
      <c r="E119" s="100">
        <v>3000.0</v>
      </c>
      <c r="F119" s="100">
        <v>4800.0</v>
      </c>
      <c r="G119" s="100">
        <v>3651.0</v>
      </c>
      <c r="H119" s="100">
        <v>3450.0</v>
      </c>
      <c r="I119" s="100">
        <v>3333.0</v>
      </c>
      <c r="J119" s="100">
        <v>3970.0</v>
      </c>
    </row>
    <row r="120">
      <c r="A120" s="215">
        <v>45440.0</v>
      </c>
      <c r="B120" s="8" t="s">
        <v>5600</v>
      </c>
      <c r="C120" s="8">
        <v>3.0</v>
      </c>
      <c r="D120" s="8" t="s">
        <v>14158</v>
      </c>
      <c r="E120" s="100">
        <v>1750.0</v>
      </c>
      <c r="F120" s="100">
        <v>2395.0</v>
      </c>
      <c r="G120" s="100">
        <v>2110.0</v>
      </c>
      <c r="H120" s="100">
        <v>2150.0</v>
      </c>
      <c r="I120" s="100">
        <v>1990.0</v>
      </c>
      <c r="J120" s="100">
        <v>2230.0</v>
      </c>
    </row>
    <row r="121">
      <c r="A121" s="215">
        <v>45415.0</v>
      </c>
      <c r="B121" s="8" t="s">
        <v>5791</v>
      </c>
      <c r="C121" s="8">
        <v>4.0</v>
      </c>
      <c r="D121" s="8" t="s">
        <v>14158</v>
      </c>
      <c r="E121" s="100">
        <v>2450.0</v>
      </c>
      <c r="F121" s="100">
        <v>3650.0</v>
      </c>
      <c r="G121" s="100">
        <v>3014.0</v>
      </c>
      <c r="H121" s="100">
        <v>3020.0</v>
      </c>
      <c r="I121" s="100">
        <v>2801.0</v>
      </c>
      <c r="J121" s="100">
        <v>3227.0</v>
      </c>
    </row>
    <row r="122">
      <c r="A122" s="215">
        <v>45415.0</v>
      </c>
      <c r="B122" s="8" t="s">
        <v>5801</v>
      </c>
      <c r="C122" s="8">
        <v>5.0</v>
      </c>
      <c r="D122" s="8" t="s">
        <v>14158</v>
      </c>
      <c r="E122" s="100">
        <v>2500.0</v>
      </c>
      <c r="F122" s="100">
        <v>4295.0</v>
      </c>
      <c r="G122" s="100">
        <v>3274.0</v>
      </c>
      <c r="H122" s="100">
        <v>3200.0</v>
      </c>
      <c r="I122" s="100">
        <v>2950.0</v>
      </c>
      <c r="J122" s="100">
        <v>3597.0</v>
      </c>
    </row>
    <row r="123">
      <c r="A123" s="215">
        <v>45411.0</v>
      </c>
      <c r="B123" s="8" t="s">
        <v>5845</v>
      </c>
      <c r="C123" s="8">
        <v>6.0</v>
      </c>
      <c r="D123" s="8" t="s">
        <v>14158</v>
      </c>
      <c r="E123" s="100">
        <v>2195.0</v>
      </c>
      <c r="F123" s="100">
        <v>2900.0</v>
      </c>
      <c r="G123" s="100">
        <v>2573.0</v>
      </c>
      <c r="H123" s="100">
        <v>2520.0</v>
      </c>
      <c r="I123" s="100">
        <v>2418.0</v>
      </c>
      <c r="J123" s="100">
        <v>2727.0</v>
      </c>
    </row>
    <row r="124">
      <c r="A124" s="215">
        <v>45391.0</v>
      </c>
      <c r="B124" s="8" t="s">
        <v>5904</v>
      </c>
      <c r="C124" s="8">
        <v>3.0</v>
      </c>
      <c r="D124" s="8" t="s">
        <v>14158</v>
      </c>
      <c r="E124" s="100">
        <v>1750.0</v>
      </c>
      <c r="F124" s="100">
        <v>2500.0</v>
      </c>
      <c r="G124" s="100">
        <v>2175.0</v>
      </c>
      <c r="H124" s="100">
        <v>2200.0</v>
      </c>
      <c r="I124" s="100">
        <v>2045.0</v>
      </c>
      <c r="J124" s="100">
        <v>2305.0</v>
      </c>
    </row>
    <row r="125">
      <c r="A125" s="215">
        <v>45440.0</v>
      </c>
      <c r="B125" s="8" t="s">
        <v>5585</v>
      </c>
      <c r="C125" s="8">
        <v>3.0</v>
      </c>
      <c r="D125" s="8" t="s">
        <v>14158</v>
      </c>
      <c r="E125" s="100">
        <v>1750.0</v>
      </c>
      <c r="F125" s="100">
        <v>2350.0</v>
      </c>
      <c r="G125" s="100">
        <v>1999.0</v>
      </c>
      <c r="H125" s="100">
        <v>1995.0</v>
      </c>
      <c r="I125" s="100">
        <v>1883.0</v>
      </c>
      <c r="J125" s="100">
        <v>2115.0</v>
      </c>
    </row>
    <row r="126">
      <c r="A126" s="215"/>
      <c r="B126" s="8" t="s">
        <v>5569</v>
      </c>
      <c r="C126" s="8">
        <v>3.0</v>
      </c>
      <c r="D126" s="8" t="s">
        <v>14158</v>
      </c>
      <c r="E126" s="100">
        <v>1695.0</v>
      </c>
      <c r="F126" s="100">
        <v>2650.0</v>
      </c>
      <c r="G126" s="100">
        <v>2142.0</v>
      </c>
      <c r="H126" s="100">
        <v>2098.0</v>
      </c>
      <c r="I126" s="100">
        <v>1985.0</v>
      </c>
      <c r="J126" s="100">
        <v>2298.0</v>
      </c>
    </row>
    <row r="127">
      <c r="A127" s="215">
        <v>45436.0</v>
      </c>
      <c r="B127" s="8" t="s">
        <v>5605</v>
      </c>
      <c r="C127" s="8">
        <v>2.0</v>
      </c>
      <c r="D127" s="8" t="s">
        <v>14158</v>
      </c>
      <c r="E127" s="100">
        <v>1100.0</v>
      </c>
      <c r="F127" s="100">
        <v>2395.0</v>
      </c>
      <c r="G127" s="100">
        <v>1810.0</v>
      </c>
      <c r="H127" s="100">
        <v>1900.0</v>
      </c>
      <c r="I127" s="100">
        <v>1579.0</v>
      </c>
      <c r="J127" s="100">
        <v>2041.0</v>
      </c>
    </row>
    <row r="128">
      <c r="A128" s="215">
        <v>45436.0</v>
      </c>
      <c r="B128" s="8" t="s">
        <v>5609</v>
      </c>
      <c r="C128" s="8">
        <v>3.0</v>
      </c>
      <c r="D128" s="8" t="s">
        <v>14158</v>
      </c>
      <c r="E128" s="100">
        <v>1600.0</v>
      </c>
      <c r="F128" s="100">
        <v>2500.0</v>
      </c>
      <c r="G128" s="100">
        <v>2027.0</v>
      </c>
      <c r="H128" s="100">
        <v>1980.0</v>
      </c>
      <c r="I128" s="100">
        <v>1722.0</v>
      </c>
      <c r="J128" s="100">
        <v>2332.0</v>
      </c>
    </row>
    <row r="129">
      <c r="A129" s="215">
        <v>45436.0</v>
      </c>
      <c r="B129" s="8" t="s">
        <v>5613</v>
      </c>
      <c r="C129" s="8">
        <v>5.0</v>
      </c>
      <c r="D129" s="8" t="s">
        <v>14158</v>
      </c>
      <c r="E129" s="100">
        <v>2200.0</v>
      </c>
      <c r="F129" s="100">
        <v>3080.0</v>
      </c>
      <c r="G129" s="100">
        <v>2616.0</v>
      </c>
      <c r="H129" s="100">
        <v>2600.0</v>
      </c>
      <c r="I129" s="100">
        <v>2474.0</v>
      </c>
      <c r="J129" s="100">
        <v>2758.0</v>
      </c>
    </row>
    <row r="130">
      <c r="A130" s="215">
        <v>45436.0</v>
      </c>
      <c r="B130" s="8" t="s">
        <v>5617</v>
      </c>
      <c r="C130" s="8">
        <v>3.0</v>
      </c>
      <c r="D130" s="8" t="s">
        <v>14158</v>
      </c>
      <c r="E130" s="100">
        <v>1409.0</v>
      </c>
      <c r="F130" s="100">
        <v>2650.0</v>
      </c>
      <c r="G130" s="100">
        <v>2108.0</v>
      </c>
      <c r="H130" s="100">
        <v>2095.0</v>
      </c>
      <c r="I130" s="100">
        <v>1939.0</v>
      </c>
      <c r="J130" s="100">
        <v>2278.0</v>
      </c>
    </row>
    <row r="131">
      <c r="A131" s="215">
        <v>45435.0</v>
      </c>
      <c r="B131" s="8" t="s">
        <v>5622</v>
      </c>
      <c r="C131" s="8">
        <v>5.0</v>
      </c>
      <c r="D131" s="8" t="s">
        <v>14158</v>
      </c>
      <c r="E131" s="100">
        <v>1995.0</v>
      </c>
      <c r="F131" s="100">
        <v>2895.0</v>
      </c>
      <c r="G131" s="100">
        <v>2425.0</v>
      </c>
      <c r="H131" s="100">
        <v>2375.0</v>
      </c>
      <c r="I131" s="100">
        <v>2240.0</v>
      </c>
      <c r="J131" s="100">
        <v>2611.0</v>
      </c>
    </row>
    <row r="132">
      <c r="A132" s="215">
        <v>45435.0</v>
      </c>
      <c r="B132" s="8" t="s">
        <v>5625</v>
      </c>
      <c r="C132" s="8">
        <v>4.0</v>
      </c>
      <c r="D132" s="8" t="s">
        <v>14158</v>
      </c>
      <c r="E132" s="100">
        <v>2050.0</v>
      </c>
      <c r="F132" s="100">
        <v>2950.0</v>
      </c>
      <c r="G132" s="100">
        <v>2349.0</v>
      </c>
      <c r="H132" s="100">
        <v>2300.0</v>
      </c>
      <c r="I132" s="100">
        <v>2193.0</v>
      </c>
      <c r="J132" s="100">
        <v>2504.0</v>
      </c>
    </row>
    <row r="133">
      <c r="A133" s="215">
        <v>45435.0</v>
      </c>
      <c r="B133" s="8" t="s">
        <v>5628</v>
      </c>
      <c r="C133" s="8">
        <v>3.0</v>
      </c>
      <c r="D133" s="8" t="s">
        <v>14158</v>
      </c>
      <c r="E133" s="100">
        <v>1750.0</v>
      </c>
      <c r="F133" s="100">
        <v>2895.0</v>
      </c>
      <c r="G133" s="100">
        <v>2313.0</v>
      </c>
      <c r="H133" s="100">
        <v>2345.0</v>
      </c>
      <c r="I133" s="100">
        <v>2120.0</v>
      </c>
      <c r="J133" s="100">
        <v>2506.0</v>
      </c>
    </row>
    <row r="134">
      <c r="A134" s="215"/>
      <c r="B134" s="8" t="s">
        <v>5901</v>
      </c>
      <c r="C134" s="8">
        <v>3.0</v>
      </c>
      <c r="D134" s="8" t="s">
        <v>14158</v>
      </c>
      <c r="E134" s="100">
        <v>2195.0</v>
      </c>
      <c r="F134" s="100">
        <v>2995.0</v>
      </c>
      <c r="G134" s="100">
        <v>2509.0</v>
      </c>
      <c r="H134" s="100">
        <v>2429.0</v>
      </c>
      <c r="I134" s="100">
        <v>2315.0</v>
      </c>
      <c r="J134" s="100">
        <v>2703.0</v>
      </c>
    </row>
    <row r="135">
      <c r="A135" s="215">
        <v>45435.0</v>
      </c>
      <c r="B135" s="8" t="s">
        <v>5632</v>
      </c>
      <c r="C135" s="8">
        <v>5.0</v>
      </c>
      <c r="D135" s="8" t="s">
        <v>14158</v>
      </c>
      <c r="E135" s="100">
        <v>2200.0</v>
      </c>
      <c r="F135" s="100">
        <v>5200.0</v>
      </c>
      <c r="G135" s="100">
        <v>3361.0</v>
      </c>
      <c r="H135" s="100">
        <v>3280.0</v>
      </c>
      <c r="I135" s="100">
        <v>2701.0</v>
      </c>
      <c r="J135" s="100">
        <v>4022.0</v>
      </c>
    </row>
    <row r="136">
      <c r="A136" s="215">
        <v>45435.0</v>
      </c>
      <c r="B136" s="8" t="s">
        <v>5634</v>
      </c>
      <c r="C136" s="8">
        <v>3.0</v>
      </c>
      <c r="D136" s="8" t="s">
        <v>14158</v>
      </c>
      <c r="E136" s="100">
        <v>1995.0</v>
      </c>
      <c r="F136" s="100">
        <v>3000.0</v>
      </c>
      <c r="G136" s="100">
        <v>2328.0</v>
      </c>
      <c r="H136" s="100">
        <v>2250.0</v>
      </c>
      <c r="I136" s="100">
        <v>2129.0</v>
      </c>
      <c r="J136" s="100">
        <v>2528.0</v>
      </c>
    </row>
    <row r="137">
      <c r="A137" s="215">
        <v>45407.0</v>
      </c>
      <c r="B137" s="8" t="s">
        <v>5869</v>
      </c>
      <c r="C137" s="8">
        <v>3.0</v>
      </c>
      <c r="D137" s="8" t="s">
        <v>14158</v>
      </c>
      <c r="E137" s="100">
        <v>2195.0</v>
      </c>
      <c r="F137" s="100">
        <v>2695.0</v>
      </c>
      <c r="G137" s="100">
        <v>2470.0</v>
      </c>
      <c r="H137" s="100">
        <v>2470.0</v>
      </c>
      <c r="I137" s="100">
        <v>2354.0</v>
      </c>
      <c r="J137" s="100">
        <v>2587.0</v>
      </c>
    </row>
    <row r="138">
      <c r="A138" s="215">
        <v>45440.0</v>
      </c>
      <c r="B138" s="8" t="s">
        <v>5592</v>
      </c>
      <c r="C138" s="8">
        <v>3.0</v>
      </c>
      <c r="D138" s="8" t="s">
        <v>14158</v>
      </c>
      <c r="E138" s="100">
        <v>1650.0</v>
      </c>
      <c r="F138" s="100">
        <v>3405.0</v>
      </c>
      <c r="G138" s="100">
        <v>2419.0</v>
      </c>
      <c r="H138" s="100">
        <v>2450.0</v>
      </c>
      <c r="I138" s="100">
        <v>2165.0</v>
      </c>
      <c r="J138" s="100">
        <v>2673.0</v>
      </c>
    </row>
    <row r="139">
      <c r="A139" s="215">
        <v>45440.0</v>
      </c>
      <c r="B139" s="8" t="s">
        <v>5589</v>
      </c>
      <c r="C139" s="8">
        <v>3.0</v>
      </c>
      <c r="D139" s="8" t="s">
        <v>14158</v>
      </c>
      <c r="E139" s="100">
        <v>1800.0</v>
      </c>
      <c r="F139" s="100">
        <v>2495.0</v>
      </c>
      <c r="G139" s="100">
        <v>2120.0</v>
      </c>
      <c r="H139" s="100">
        <v>2115.0</v>
      </c>
      <c r="I139" s="100">
        <v>2003.0</v>
      </c>
      <c r="J139" s="100">
        <v>2236.0</v>
      </c>
    </row>
    <row r="140">
      <c r="A140" s="215">
        <v>45440.0</v>
      </c>
      <c r="B140" s="8" t="s">
        <v>5581</v>
      </c>
      <c r="C140" s="8">
        <v>5.0</v>
      </c>
      <c r="D140" s="8" t="s">
        <v>14158</v>
      </c>
      <c r="E140" s="100">
        <v>2200.0</v>
      </c>
      <c r="F140" s="100">
        <v>3080.0</v>
      </c>
      <c r="G140" s="100">
        <v>2654.0</v>
      </c>
      <c r="H140" s="100">
        <v>2600.0</v>
      </c>
      <c r="I140" s="100">
        <v>2502.0</v>
      </c>
      <c r="J140" s="100">
        <v>2806.0</v>
      </c>
    </row>
    <row r="141">
      <c r="A141" s="215">
        <v>45400.0</v>
      </c>
      <c r="B141" s="8" t="s">
        <v>5893</v>
      </c>
      <c r="C141" s="8">
        <v>4.0</v>
      </c>
      <c r="D141" s="8" t="s">
        <v>14158</v>
      </c>
      <c r="E141" s="100">
        <v>2500.0</v>
      </c>
      <c r="F141" s="100">
        <v>3100.0</v>
      </c>
      <c r="G141" s="100">
        <v>2829.0</v>
      </c>
      <c r="H141" s="100">
        <v>2873.0</v>
      </c>
      <c r="I141" s="100">
        <v>2714.0</v>
      </c>
      <c r="J141" s="100">
        <v>2943.0</v>
      </c>
    </row>
    <row r="142">
      <c r="A142" s="215">
        <v>45432.0</v>
      </c>
      <c r="B142" s="8" t="s">
        <v>5666</v>
      </c>
      <c r="C142" s="8">
        <v>3.0</v>
      </c>
      <c r="D142" s="8" t="s">
        <v>14158</v>
      </c>
      <c r="E142" s="100">
        <v>2035.0</v>
      </c>
      <c r="F142" s="100">
        <v>3000.0</v>
      </c>
      <c r="G142" s="100">
        <v>2348.0</v>
      </c>
      <c r="H142" s="100">
        <v>2253.0</v>
      </c>
      <c r="I142" s="100">
        <v>2145.0</v>
      </c>
      <c r="J142" s="100">
        <v>2551.0</v>
      </c>
    </row>
    <row r="143">
      <c r="A143" s="215">
        <v>45436.0</v>
      </c>
      <c r="B143" s="8" t="s">
        <v>5603</v>
      </c>
      <c r="C143" s="8">
        <v>2.0</v>
      </c>
      <c r="D143" s="8" t="s">
        <v>14158</v>
      </c>
      <c r="E143" s="100">
        <v>1129.0</v>
      </c>
      <c r="F143" s="100">
        <v>3300.0</v>
      </c>
      <c r="G143" s="100">
        <v>2051.0</v>
      </c>
      <c r="H143" s="100">
        <v>2100.0</v>
      </c>
      <c r="I143" s="100">
        <v>1747.0</v>
      </c>
      <c r="J143" s="100">
        <v>2355.0</v>
      </c>
    </row>
    <row r="144">
      <c r="A144" s="215">
        <v>45432.0</v>
      </c>
      <c r="B144" s="8" t="s">
        <v>5669</v>
      </c>
      <c r="C144" s="8">
        <v>3.0</v>
      </c>
      <c r="D144" s="8" t="s">
        <v>14158</v>
      </c>
      <c r="E144" s="100">
        <v>1695.0</v>
      </c>
      <c r="F144" s="100">
        <v>2295.0</v>
      </c>
      <c r="G144" s="100">
        <v>1998.0</v>
      </c>
      <c r="H144" s="100">
        <v>2000.0</v>
      </c>
      <c r="I144" s="100">
        <v>1887.0</v>
      </c>
      <c r="J144" s="100">
        <v>2109.0</v>
      </c>
    </row>
    <row r="145">
      <c r="A145" s="215">
        <v>45432.0</v>
      </c>
      <c r="B145" s="8" t="s">
        <v>5676</v>
      </c>
      <c r="C145" s="8">
        <v>3.0</v>
      </c>
      <c r="D145" s="8" t="s">
        <v>14158</v>
      </c>
      <c r="E145" s="100">
        <v>1970.0</v>
      </c>
      <c r="F145" s="100">
        <v>2720.0</v>
      </c>
      <c r="G145" s="100">
        <v>2358.0</v>
      </c>
      <c r="H145" s="100">
        <v>2348.0</v>
      </c>
      <c r="I145" s="100">
        <v>2208.0</v>
      </c>
      <c r="J145" s="100">
        <v>2509.0</v>
      </c>
    </row>
    <row r="146">
      <c r="A146" s="215">
        <v>45432.0</v>
      </c>
      <c r="B146" s="8" t="s">
        <v>5672</v>
      </c>
      <c r="C146" s="8">
        <v>3.0</v>
      </c>
      <c r="D146" s="8" t="s">
        <v>14158</v>
      </c>
      <c r="E146" s="100">
        <v>1800.0</v>
      </c>
      <c r="F146" s="100">
        <v>2650.0</v>
      </c>
      <c r="G146" s="100">
        <v>2236.0</v>
      </c>
      <c r="H146" s="100">
        <v>2198.0</v>
      </c>
      <c r="I146" s="100">
        <v>2082.0</v>
      </c>
      <c r="J146" s="100">
        <v>2391.0</v>
      </c>
    </row>
    <row r="147">
      <c r="A147" s="215">
        <v>45394.0</v>
      </c>
      <c r="B147" s="8" t="s">
        <v>5897</v>
      </c>
      <c r="C147" s="8">
        <v>4.0</v>
      </c>
      <c r="D147" s="8" t="s">
        <v>14158</v>
      </c>
      <c r="E147" s="100">
        <v>1540.0</v>
      </c>
      <c r="F147" s="100">
        <v>2495.0</v>
      </c>
      <c r="G147" s="100">
        <v>2147.0</v>
      </c>
      <c r="H147" s="100">
        <v>2195.0</v>
      </c>
      <c r="I147" s="100">
        <v>2008.0</v>
      </c>
      <c r="J147" s="100">
        <v>2285.0</v>
      </c>
    </row>
    <row r="148">
      <c r="A148" s="215">
        <v>45429.0</v>
      </c>
      <c r="B148" s="8" t="s">
        <v>5681</v>
      </c>
      <c r="C148" s="8">
        <v>3.0</v>
      </c>
      <c r="D148" s="8" t="s">
        <v>14158</v>
      </c>
      <c r="E148" s="100">
        <v>2100.0</v>
      </c>
      <c r="F148" s="100">
        <v>3000.0</v>
      </c>
      <c r="G148" s="100">
        <v>2558.0</v>
      </c>
      <c r="H148" s="100">
        <v>2595.0</v>
      </c>
      <c r="I148" s="100">
        <v>2388.0</v>
      </c>
      <c r="J148" s="100">
        <v>2728.0</v>
      </c>
    </row>
    <row r="149">
      <c r="A149" s="215">
        <v>45425.0</v>
      </c>
      <c r="B149" s="8" t="s">
        <v>5718</v>
      </c>
      <c r="C149" s="8">
        <v>5.0</v>
      </c>
      <c r="D149" s="8" t="s">
        <v>14158</v>
      </c>
      <c r="E149" s="100">
        <v>1895.0</v>
      </c>
      <c r="F149" s="100">
        <v>2655.0</v>
      </c>
      <c r="G149" s="100">
        <v>2253.0</v>
      </c>
      <c r="H149" s="100">
        <v>2200.0</v>
      </c>
      <c r="I149" s="100">
        <v>2126.0</v>
      </c>
      <c r="J149" s="100">
        <v>2379.0</v>
      </c>
    </row>
    <row r="150">
      <c r="A150" s="215">
        <v>45429.0</v>
      </c>
      <c r="B150" s="8" t="s">
        <v>5684</v>
      </c>
      <c r="C150" s="8">
        <v>4.0</v>
      </c>
      <c r="D150" s="8" t="s">
        <v>14158</v>
      </c>
      <c r="E150" s="100">
        <v>2125.0</v>
      </c>
      <c r="F150" s="100">
        <v>2750.0</v>
      </c>
      <c r="G150" s="100">
        <v>2415.0</v>
      </c>
      <c r="H150" s="100">
        <v>2395.0</v>
      </c>
      <c r="I150" s="100">
        <v>2296.0</v>
      </c>
      <c r="J150" s="100">
        <v>2534.0</v>
      </c>
    </row>
    <row r="151">
      <c r="A151" s="215">
        <v>45429.0</v>
      </c>
      <c r="B151" s="8" t="s">
        <v>5687</v>
      </c>
      <c r="C151" s="8">
        <v>3.0</v>
      </c>
      <c r="D151" s="8" t="s">
        <v>14158</v>
      </c>
      <c r="E151" s="100">
        <v>1600.0</v>
      </c>
      <c r="F151" s="100">
        <v>2550.0</v>
      </c>
      <c r="G151" s="100">
        <v>2108.0</v>
      </c>
      <c r="H151" s="100">
        <v>2123.0</v>
      </c>
      <c r="I151" s="100">
        <v>1894.0</v>
      </c>
      <c r="J151" s="100">
        <v>2321.0</v>
      </c>
    </row>
    <row r="152">
      <c r="A152" s="215">
        <v>45425.0</v>
      </c>
      <c r="B152" s="8" t="s">
        <v>5721</v>
      </c>
      <c r="C152" s="8">
        <v>5.0</v>
      </c>
      <c r="D152" s="8" t="s">
        <v>14158</v>
      </c>
      <c r="E152" s="100">
        <v>1750.0</v>
      </c>
      <c r="F152" s="100">
        <v>5500.0</v>
      </c>
      <c r="G152" s="100">
        <v>2843.0</v>
      </c>
      <c r="H152" s="100">
        <v>2463.0</v>
      </c>
      <c r="I152" s="100">
        <v>2162.0</v>
      </c>
      <c r="J152" s="100">
        <v>3524.0</v>
      </c>
    </row>
    <row r="153">
      <c r="A153" s="215">
        <v>45428.0</v>
      </c>
      <c r="B153" s="8" t="s">
        <v>5690</v>
      </c>
      <c r="C153" s="8">
        <v>4.0</v>
      </c>
      <c r="D153" s="8" t="s">
        <v>14158</v>
      </c>
      <c r="E153" s="100">
        <v>1700.0</v>
      </c>
      <c r="F153" s="100">
        <v>2800.0</v>
      </c>
      <c r="G153" s="100">
        <v>2322.0</v>
      </c>
      <c r="H153" s="100">
        <v>2295.0</v>
      </c>
      <c r="I153" s="100">
        <v>2173.0</v>
      </c>
      <c r="J153" s="100">
        <v>2470.0</v>
      </c>
    </row>
    <row r="154">
      <c r="A154" s="215">
        <v>45433.0</v>
      </c>
      <c r="B154" s="8" t="s">
        <v>5645</v>
      </c>
      <c r="C154" s="8">
        <v>4.0</v>
      </c>
      <c r="D154" s="8" t="s">
        <v>14158</v>
      </c>
      <c r="E154" s="100">
        <v>2145.0</v>
      </c>
      <c r="F154" s="100">
        <v>2650.0</v>
      </c>
      <c r="G154" s="100">
        <v>2353.0</v>
      </c>
      <c r="H154" s="100">
        <v>2375.0</v>
      </c>
      <c r="I154" s="100">
        <v>2250.0</v>
      </c>
      <c r="J154" s="100">
        <v>2456.0</v>
      </c>
    </row>
    <row r="155">
      <c r="A155" s="215">
        <v>45427.0</v>
      </c>
      <c r="B155" s="8" t="s">
        <v>5699</v>
      </c>
      <c r="C155" s="8">
        <v>3.0</v>
      </c>
      <c r="D155" s="8" t="s">
        <v>14158</v>
      </c>
      <c r="E155" s="100">
        <v>2050.0</v>
      </c>
      <c r="F155" s="100">
        <v>2995.0</v>
      </c>
      <c r="G155" s="100">
        <v>2563.0</v>
      </c>
      <c r="H155" s="100">
        <v>2495.0</v>
      </c>
      <c r="I155" s="100">
        <v>2353.0</v>
      </c>
      <c r="J155" s="100">
        <v>2774.0</v>
      </c>
    </row>
    <row r="156">
      <c r="A156" s="215">
        <v>45425.0</v>
      </c>
      <c r="B156" s="8" t="s">
        <v>5705</v>
      </c>
      <c r="C156" s="8">
        <v>3.0</v>
      </c>
      <c r="D156" s="8" t="s">
        <v>14158</v>
      </c>
      <c r="E156" s="100">
        <v>2000.0</v>
      </c>
      <c r="F156" s="100">
        <v>2360.0</v>
      </c>
      <c r="G156" s="100">
        <v>2209.0</v>
      </c>
      <c r="H156" s="100">
        <v>2219.0</v>
      </c>
      <c r="I156" s="100">
        <v>2138.0</v>
      </c>
      <c r="J156" s="100">
        <v>2279.0</v>
      </c>
    </row>
    <row r="157">
      <c r="A157" s="215">
        <v>45425.0</v>
      </c>
      <c r="B157" s="8" t="s">
        <v>5707</v>
      </c>
      <c r="C157" s="8">
        <v>3.0</v>
      </c>
      <c r="D157" s="8" t="s">
        <v>14158</v>
      </c>
      <c r="E157" s="100">
        <v>1970.0</v>
      </c>
      <c r="F157" s="100">
        <v>2720.0</v>
      </c>
      <c r="G157" s="100">
        <v>2368.0</v>
      </c>
      <c r="H157" s="100">
        <v>2395.0</v>
      </c>
      <c r="I157" s="100">
        <v>2222.0</v>
      </c>
      <c r="J157" s="100">
        <v>2514.0</v>
      </c>
    </row>
    <row r="158">
      <c r="A158" s="215">
        <v>45432.0</v>
      </c>
      <c r="B158" s="8" t="s">
        <v>5659</v>
      </c>
      <c r="C158" s="8">
        <v>5.0</v>
      </c>
      <c r="D158" s="8" t="s">
        <v>14158</v>
      </c>
      <c r="E158" s="100">
        <v>2200.0</v>
      </c>
      <c r="F158" s="100">
        <v>3080.0</v>
      </c>
      <c r="G158" s="100">
        <v>2631.0</v>
      </c>
      <c r="H158" s="100">
        <v>2600.0</v>
      </c>
      <c r="I158" s="100">
        <v>2493.0</v>
      </c>
      <c r="J158" s="100">
        <v>2769.0</v>
      </c>
    </row>
    <row r="159">
      <c r="A159" s="215">
        <v>45432.0</v>
      </c>
      <c r="B159" s="8" t="s">
        <v>5662</v>
      </c>
      <c r="C159" s="8">
        <v>3.0</v>
      </c>
      <c r="D159" s="8" t="s">
        <v>14158</v>
      </c>
      <c r="E159" s="100">
        <v>2075.0</v>
      </c>
      <c r="F159" s="100">
        <v>2550.0</v>
      </c>
      <c r="G159" s="100">
        <v>2248.0</v>
      </c>
      <c r="H159" s="100">
        <v>2253.0</v>
      </c>
      <c r="I159" s="100">
        <v>2166.0</v>
      </c>
      <c r="J159" s="100">
        <v>2329.0</v>
      </c>
    </row>
    <row r="160">
      <c r="A160" s="215">
        <v>45441.0</v>
      </c>
      <c r="B160" s="8" t="s">
        <v>5566</v>
      </c>
      <c r="C160" s="8">
        <v>5.0</v>
      </c>
      <c r="D160" s="8" t="s">
        <v>14158</v>
      </c>
      <c r="E160" s="100">
        <v>2500.0</v>
      </c>
      <c r="F160" s="100">
        <v>4295.0</v>
      </c>
      <c r="G160" s="100">
        <v>3303.0</v>
      </c>
      <c r="H160" s="100">
        <v>3225.0</v>
      </c>
      <c r="I160" s="100">
        <v>2983.0</v>
      </c>
      <c r="J160" s="100">
        <v>3623.0</v>
      </c>
    </row>
    <row r="161">
      <c r="A161" s="215">
        <v>45429.0</v>
      </c>
      <c r="B161" s="8" t="s">
        <v>5679</v>
      </c>
      <c r="C161" s="8">
        <v>5.0</v>
      </c>
      <c r="D161" s="8" t="s">
        <v>14158</v>
      </c>
      <c r="E161" s="100">
        <v>2150.0</v>
      </c>
      <c r="F161" s="100">
        <v>5200.0</v>
      </c>
      <c r="G161" s="100">
        <v>3115.0</v>
      </c>
      <c r="H161" s="100">
        <v>3000.0</v>
      </c>
      <c r="I161" s="100">
        <v>2528.0</v>
      </c>
      <c r="J161" s="100">
        <v>3701.0</v>
      </c>
    </row>
    <row r="162">
      <c r="A162" s="215">
        <v>45425.0</v>
      </c>
      <c r="B162" s="8" t="s">
        <v>5714</v>
      </c>
      <c r="C162" s="8">
        <v>3.0</v>
      </c>
      <c r="D162" s="8" t="s">
        <v>14158</v>
      </c>
      <c r="E162" s="100">
        <v>1800.0</v>
      </c>
      <c r="F162" s="100">
        <v>2975.0</v>
      </c>
      <c r="G162" s="100">
        <v>2392.0</v>
      </c>
      <c r="H162" s="100">
        <v>2423.0</v>
      </c>
      <c r="I162" s="100">
        <v>2161.0</v>
      </c>
      <c r="J162" s="100">
        <v>2624.0</v>
      </c>
    </row>
    <row r="163">
      <c r="A163" s="215">
        <v>45433.0</v>
      </c>
      <c r="B163" s="8" t="s">
        <v>5649</v>
      </c>
      <c r="C163" s="8">
        <v>3.0</v>
      </c>
      <c r="D163" s="8" t="s">
        <v>14158</v>
      </c>
      <c r="E163" s="100">
        <v>1500.0</v>
      </c>
      <c r="F163" s="100">
        <v>2400.0</v>
      </c>
      <c r="G163" s="100">
        <v>2035.0</v>
      </c>
      <c r="H163" s="100">
        <v>2075.0</v>
      </c>
      <c r="I163" s="100">
        <v>1903.0</v>
      </c>
      <c r="J163" s="100">
        <v>2166.0</v>
      </c>
    </row>
    <row r="164">
      <c r="A164" s="215">
        <v>45407.0</v>
      </c>
      <c r="B164" s="8" t="s">
        <v>5864</v>
      </c>
      <c r="C164" s="8">
        <v>2.0</v>
      </c>
      <c r="D164" s="8" t="s">
        <v>14158</v>
      </c>
      <c r="E164" s="100">
        <v>1250.0</v>
      </c>
      <c r="F164" s="100">
        <v>3500.0</v>
      </c>
      <c r="G164" s="100">
        <v>2138.0</v>
      </c>
      <c r="H164" s="100">
        <v>1998.0</v>
      </c>
      <c r="I164" s="100">
        <v>1755.0</v>
      </c>
      <c r="J164" s="100">
        <v>2521.0</v>
      </c>
    </row>
    <row r="165">
      <c r="A165" s="215">
        <v>45434.0</v>
      </c>
      <c r="B165" s="8" t="s">
        <v>5636</v>
      </c>
      <c r="C165" s="8">
        <v>6.0</v>
      </c>
      <c r="D165" s="8" t="s">
        <v>14158</v>
      </c>
      <c r="E165" s="100">
        <v>3000.0</v>
      </c>
      <c r="F165" s="100">
        <v>4100.0</v>
      </c>
      <c r="G165" s="100">
        <v>3454.0</v>
      </c>
      <c r="H165" s="100">
        <v>3395.0</v>
      </c>
      <c r="I165" s="100">
        <v>3201.0</v>
      </c>
      <c r="J165" s="100">
        <v>3707.0</v>
      </c>
    </row>
    <row r="166">
      <c r="A166" s="215">
        <v>45440.0</v>
      </c>
      <c r="B166" s="8" t="s">
        <v>5576</v>
      </c>
      <c r="C166" s="8">
        <v>4.0</v>
      </c>
      <c r="D166" s="8" t="s">
        <v>14158</v>
      </c>
      <c r="E166" s="100">
        <v>2500.0</v>
      </c>
      <c r="F166" s="100">
        <v>3400.0</v>
      </c>
      <c r="G166" s="100">
        <v>2843.0</v>
      </c>
      <c r="H166" s="100">
        <v>2800.0</v>
      </c>
      <c r="I166" s="100">
        <v>2643.0</v>
      </c>
      <c r="J166" s="100">
        <v>3043.0</v>
      </c>
    </row>
    <row r="167">
      <c r="A167" s="215">
        <v>45425.0</v>
      </c>
      <c r="B167" s="8" t="s">
        <v>5702</v>
      </c>
      <c r="C167" s="8">
        <v>2.0</v>
      </c>
      <c r="D167" s="8" t="s">
        <v>14158</v>
      </c>
      <c r="E167" s="100">
        <v>1500.0</v>
      </c>
      <c r="F167" s="100">
        <v>2250.0</v>
      </c>
      <c r="G167" s="100">
        <v>1910.0</v>
      </c>
      <c r="H167" s="100">
        <v>1900.0</v>
      </c>
      <c r="I167" s="100">
        <v>1770.0</v>
      </c>
      <c r="J167" s="100">
        <v>2051.0</v>
      </c>
    </row>
    <row r="168">
      <c r="A168" s="215">
        <v>45440.0</v>
      </c>
      <c r="B168" s="8" t="s">
        <v>5600</v>
      </c>
      <c r="C168" s="8">
        <v>3.0</v>
      </c>
      <c r="D168" s="8" t="s">
        <v>14158</v>
      </c>
      <c r="E168" s="100">
        <v>1750.0</v>
      </c>
      <c r="F168" s="100">
        <v>2395.0</v>
      </c>
      <c r="G168" s="100">
        <v>2110.0</v>
      </c>
      <c r="H168" s="100">
        <v>2150.0</v>
      </c>
      <c r="I168" s="100">
        <v>1990.0</v>
      </c>
      <c r="J168" s="100">
        <v>2230.0</v>
      </c>
    </row>
    <row r="169">
      <c r="A169" s="215">
        <v>45434.0</v>
      </c>
      <c r="B169" s="8" t="s">
        <v>5640</v>
      </c>
      <c r="C169" s="8">
        <v>3.0</v>
      </c>
      <c r="D169" s="8" t="s">
        <v>14158</v>
      </c>
      <c r="E169" s="100">
        <v>1500.0</v>
      </c>
      <c r="F169" s="100">
        <v>2695.0</v>
      </c>
      <c r="G169" s="100">
        <v>2225.0</v>
      </c>
      <c r="H169" s="100">
        <v>2243.0</v>
      </c>
      <c r="I169" s="100">
        <v>2059.0</v>
      </c>
      <c r="J169" s="100">
        <v>2391.0</v>
      </c>
    </row>
    <row r="170">
      <c r="A170" s="215">
        <v>45432.0</v>
      </c>
      <c r="B170" s="8" t="s">
        <v>5657</v>
      </c>
      <c r="C170" s="8">
        <v>4.0</v>
      </c>
      <c r="D170" s="8" t="s">
        <v>14158</v>
      </c>
      <c r="E170" s="100">
        <v>1400.0</v>
      </c>
      <c r="F170" s="100">
        <v>2495.0</v>
      </c>
      <c r="G170" s="100">
        <v>2088.0</v>
      </c>
      <c r="H170" s="100">
        <v>2125.0</v>
      </c>
      <c r="I170" s="100">
        <v>1915.0</v>
      </c>
      <c r="J170" s="100">
        <v>2261.0</v>
      </c>
    </row>
    <row r="171">
      <c r="A171" s="215">
        <v>45432.0</v>
      </c>
      <c r="B171" s="8" t="s">
        <v>5653</v>
      </c>
      <c r="C171" s="8">
        <v>3.0</v>
      </c>
      <c r="D171" s="8" t="s">
        <v>14158</v>
      </c>
      <c r="E171" s="100">
        <v>1490.0</v>
      </c>
      <c r="F171" s="100">
        <v>3000.0</v>
      </c>
      <c r="G171" s="100">
        <v>2284.0</v>
      </c>
      <c r="H171" s="100">
        <v>2203.0</v>
      </c>
      <c r="I171" s="100">
        <v>2108.0</v>
      </c>
      <c r="J171" s="100">
        <v>2460.0</v>
      </c>
    </row>
    <row r="172">
      <c r="A172" s="215">
        <v>45427.0</v>
      </c>
      <c r="B172" s="8" t="s">
        <v>5694</v>
      </c>
      <c r="C172" s="8">
        <v>5.0</v>
      </c>
      <c r="D172" s="8" t="s">
        <v>14158</v>
      </c>
      <c r="E172" s="100">
        <v>2500.0</v>
      </c>
      <c r="F172" s="100">
        <v>3600.0</v>
      </c>
      <c r="G172" s="100">
        <v>3070.0</v>
      </c>
      <c r="H172" s="100">
        <v>3000.0</v>
      </c>
      <c r="I172" s="100">
        <v>2824.0</v>
      </c>
      <c r="J172" s="100">
        <v>3317.0</v>
      </c>
    </row>
    <row r="173">
      <c r="A173" s="215"/>
      <c r="B173" s="8" t="s">
        <v>5573</v>
      </c>
      <c r="C173" s="8">
        <v>3.0</v>
      </c>
      <c r="D173" s="8" t="s">
        <v>14158</v>
      </c>
      <c r="E173" s="100">
        <v>1650.0</v>
      </c>
      <c r="F173" s="100">
        <v>2795.0</v>
      </c>
      <c r="G173" s="100">
        <v>2225.0</v>
      </c>
      <c r="H173" s="100">
        <v>2200.0</v>
      </c>
      <c r="I173" s="100">
        <v>2055.0</v>
      </c>
      <c r="J173" s="100">
        <v>2395.0</v>
      </c>
    </row>
    <row r="174">
      <c r="A174" s="215">
        <v>45425.0</v>
      </c>
      <c r="B174" s="8" t="s">
        <v>5709</v>
      </c>
      <c r="C174" s="8">
        <v>4.0</v>
      </c>
      <c r="D174" s="8" t="s">
        <v>14158</v>
      </c>
      <c r="E174" s="100">
        <v>2200.0</v>
      </c>
      <c r="F174" s="100">
        <v>3300.0</v>
      </c>
      <c r="G174" s="100">
        <v>2693.0</v>
      </c>
      <c r="H174" s="100">
        <v>2700.0</v>
      </c>
      <c r="I174" s="100">
        <v>2504.0</v>
      </c>
      <c r="J174" s="100">
        <v>2881.0</v>
      </c>
    </row>
    <row r="175">
      <c r="A175" s="215">
        <v>45440.0</v>
      </c>
      <c r="B175" s="8" t="s">
        <v>5595</v>
      </c>
      <c r="C175" s="8">
        <v>3.0</v>
      </c>
      <c r="D175" s="8" t="s">
        <v>14158</v>
      </c>
      <c r="E175" s="100">
        <v>1850.0</v>
      </c>
      <c r="F175" s="100">
        <v>2750.0</v>
      </c>
      <c r="G175" s="100">
        <v>2179.0</v>
      </c>
      <c r="H175" s="100">
        <v>2175.0</v>
      </c>
      <c r="I175" s="100">
        <v>2022.0</v>
      </c>
      <c r="J175" s="100">
        <v>2337.0</v>
      </c>
    </row>
    <row r="176">
      <c r="A176" s="215"/>
      <c r="B176" s="8" t="s">
        <v>5912</v>
      </c>
      <c r="C176" s="8">
        <v>3.0</v>
      </c>
      <c r="D176" s="8" t="s">
        <v>14158</v>
      </c>
      <c r="E176" s="100">
        <v>1450.0</v>
      </c>
      <c r="F176" s="100">
        <v>3200.0</v>
      </c>
      <c r="G176" s="100">
        <v>2070.0</v>
      </c>
      <c r="H176" s="100">
        <v>2000.0</v>
      </c>
      <c r="I176" s="100">
        <v>1784.0</v>
      </c>
      <c r="J176" s="100">
        <v>2355.0</v>
      </c>
    </row>
    <row r="177">
      <c r="A177" s="215"/>
      <c r="B177" s="8" t="s">
        <v>5550</v>
      </c>
      <c r="C177" s="8">
        <v>3.0</v>
      </c>
      <c r="D177" s="8" t="s">
        <v>14158</v>
      </c>
      <c r="E177" s="100">
        <v>2075.0</v>
      </c>
      <c r="F177" s="100">
        <v>2425.0</v>
      </c>
      <c r="G177" s="100">
        <v>2237.0</v>
      </c>
      <c r="H177" s="100">
        <v>2250.0</v>
      </c>
      <c r="I177" s="100">
        <v>2166.0</v>
      </c>
      <c r="J177" s="100">
        <v>2309.0</v>
      </c>
    </row>
    <row r="178">
      <c r="A178" s="215"/>
      <c r="B178" s="8" t="s">
        <v>5559</v>
      </c>
      <c r="C178" s="8">
        <v>4.0</v>
      </c>
      <c r="D178" s="8" t="s">
        <v>14158</v>
      </c>
      <c r="E178" s="100">
        <v>2050.0</v>
      </c>
      <c r="F178" s="100">
        <v>2950.0</v>
      </c>
      <c r="G178" s="100">
        <v>2374.0</v>
      </c>
      <c r="H178" s="100">
        <v>2348.0</v>
      </c>
      <c r="I178" s="100">
        <v>2219.0</v>
      </c>
      <c r="J178" s="100">
        <v>2528.0</v>
      </c>
    </row>
    <row r="179">
      <c r="A179" s="215"/>
      <c r="B179" s="8" t="s">
        <v>5554</v>
      </c>
      <c r="C179" s="8">
        <v>4.0</v>
      </c>
      <c r="D179" s="8" t="s">
        <v>14158</v>
      </c>
      <c r="E179" s="100">
        <v>2190.0</v>
      </c>
      <c r="F179" s="100">
        <v>2750.0</v>
      </c>
      <c r="G179" s="100">
        <v>2416.0</v>
      </c>
      <c r="H179" s="100">
        <v>2395.0</v>
      </c>
      <c r="I179" s="100">
        <v>2299.0</v>
      </c>
      <c r="J179" s="100">
        <v>2533.0</v>
      </c>
    </row>
    <row r="180">
      <c r="A180" s="215">
        <v>45441.0</v>
      </c>
      <c r="B180" s="8" t="s">
        <v>5563</v>
      </c>
      <c r="C180" s="8">
        <v>5.0</v>
      </c>
      <c r="D180" s="8" t="s">
        <v>14158</v>
      </c>
      <c r="E180" s="100">
        <v>2850.0</v>
      </c>
      <c r="F180" s="100">
        <v>4000.0</v>
      </c>
      <c r="G180" s="100">
        <v>3497.0</v>
      </c>
      <c r="H180" s="100">
        <v>3500.0</v>
      </c>
      <c r="I180" s="100">
        <v>3294.0</v>
      </c>
      <c r="J180" s="100">
        <v>3700.0</v>
      </c>
    </row>
    <row r="181">
      <c r="A181" s="215">
        <v>45441.0</v>
      </c>
      <c r="B181" s="8" t="s">
        <v>5569</v>
      </c>
      <c r="C181" s="8">
        <v>3.0</v>
      </c>
      <c r="D181" s="8" t="s">
        <v>14158</v>
      </c>
      <c r="E181" s="100">
        <v>1695.0</v>
      </c>
      <c r="F181" s="100">
        <v>2650.0</v>
      </c>
      <c r="G181" s="100">
        <v>2142.0</v>
      </c>
      <c r="H181" s="100">
        <v>2098.0</v>
      </c>
      <c r="I181" s="100">
        <v>1985.0</v>
      </c>
      <c r="J181" s="100">
        <v>2298.0</v>
      </c>
    </row>
    <row r="182">
      <c r="A182" s="215">
        <v>45441.0</v>
      </c>
      <c r="B182" s="8" t="s">
        <v>5573</v>
      </c>
      <c r="C182" s="8">
        <v>3.0</v>
      </c>
      <c r="D182" s="8" t="s">
        <v>14158</v>
      </c>
      <c r="E182" s="100">
        <v>1650.0</v>
      </c>
      <c r="F182" s="100">
        <v>2795.0</v>
      </c>
      <c r="G182" s="100">
        <v>2225.0</v>
      </c>
      <c r="H182" s="100">
        <v>2200.0</v>
      </c>
      <c r="I182" s="100">
        <v>2055.0</v>
      </c>
      <c r="J182" s="100">
        <v>2395.0</v>
      </c>
    </row>
    <row r="183">
      <c r="A183" s="215">
        <v>45441.0</v>
      </c>
      <c r="B183" s="8" t="s">
        <v>5566</v>
      </c>
      <c r="C183" s="8">
        <v>5.0</v>
      </c>
      <c r="D183" s="8" t="s">
        <v>14158</v>
      </c>
      <c r="E183" s="100">
        <v>2500.0</v>
      </c>
      <c r="F183" s="100">
        <v>4295.0</v>
      </c>
      <c r="G183" s="100">
        <v>3295.0</v>
      </c>
      <c r="H183" s="100">
        <v>3250.0</v>
      </c>
      <c r="I183" s="100">
        <v>2985.0</v>
      </c>
      <c r="J183" s="100">
        <v>3606.0</v>
      </c>
    </row>
    <row r="184">
      <c r="A184" s="215">
        <v>45440.0</v>
      </c>
      <c r="B184" s="8" t="s">
        <v>5585</v>
      </c>
      <c r="C184" s="8">
        <v>3.0</v>
      </c>
      <c r="D184" s="8" t="s">
        <v>14158</v>
      </c>
      <c r="E184" s="100">
        <v>1750.0</v>
      </c>
      <c r="F184" s="100">
        <v>2350.0</v>
      </c>
      <c r="G184" s="100">
        <v>2002.0</v>
      </c>
      <c r="H184" s="100">
        <v>1995.0</v>
      </c>
      <c r="I184" s="100">
        <v>1887.0</v>
      </c>
      <c r="J184" s="100">
        <v>2117.0</v>
      </c>
    </row>
    <row r="185">
      <c r="A185" s="215">
        <v>45440.0</v>
      </c>
      <c r="B185" s="8" t="s">
        <v>5581</v>
      </c>
      <c r="C185" s="8">
        <v>5.0</v>
      </c>
      <c r="D185" s="8" t="s">
        <v>14158</v>
      </c>
      <c r="E185" s="100">
        <v>2200.0</v>
      </c>
      <c r="F185" s="100">
        <v>3080.0</v>
      </c>
      <c r="G185" s="100">
        <v>2654.0</v>
      </c>
      <c r="H185" s="100">
        <v>2600.0</v>
      </c>
      <c r="I185" s="100">
        <v>2502.0</v>
      </c>
      <c r="J185" s="100">
        <v>2806.0</v>
      </c>
    </row>
    <row r="186">
      <c r="A186" s="215">
        <v>45440.0</v>
      </c>
      <c r="B186" s="8" t="s">
        <v>5589</v>
      </c>
      <c r="C186" s="8">
        <v>3.0</v>
      </c>
      <c r="D186" s="8" t="s">
        <v>14158</v>
      </c>
      <c r="E186" s="100">
        <v>1800.0</v>
      </c>
      <c r="F186" s="100">
        <v>2495.0</v>
      </c>
      <c r="G186" s="100">
        <v>2120.0</v>
      </c>
      <c r="H186" s="100">
        <v>2115.0</v>
      </c>
      <c r="I186" s="100">
        <v>2003.0</v>
      </c>
      <c r="J186" s="100">
        <v>2236.0</v>
      </c>
    </row>
    <row r="187">
      <c r="A187" s="215">
        <v>45440.0</v>
      </c>
      <c r="B187" s="8" t="s">
        <v>5576</v>
      </c>
      <c r="C187" s="8">
        <v>4.0</v>
      </c>
      <c r="D187" s="8" t="s">
        <v>14158</v>
      </c>
      <c r="E187" s="100">
        <v>2500.0</v>
      </c>
      <c r="F187" s="100">
        <v>3400.0</v>
      </c>
      <c r="G187" s="100">
        <v>2843.0</v>
      </c>
      <c r="H187" s="100">
        <v>2800.0</v>
      </c>
      <c r="I187" s="100">
        <v>2643.0</v>
      </c>
      <c r="J187" s="100">
        <v>3043.0</v>
      </c>
    </row>
    <row r="188">
      <c r="A188" s="215">
        <v>45440.0</v>
      </c>
      <c r="B188" s="8" t="s">
        <v>5592</v>
      </c>
      <c r="C188" s="8">
        <v>3.0</v>
      </c>
      <c r="D188" s="8" t="s">
        <v>14158</v>
      </c>
      <c r="E188" s="100">
        <v>1650.0</v>
      </c>
      <c r="F188" s="100">
        <v>3405.0</v>
      </c>
      <c r="G188" s="100">
        <v>2419.0</v>
      </c>
      <c r="H188" s="100">
        <v>2450.0</v>
      </c>
      <c r="I188" s="100">
        <v>2165.0</v>
      </c>
      <c r="J188" s="100">
        <v>2673.0</v>
      </c>
    </row>
    <row r="189">
      <c r="A189" s="215">
        <v>45440.0</v>
      </c>
      <c r="B189" s="8" t="s">
        <v>5595</v>
      </c>
      <c r="C189" s="8">
        <v>3.0</v>
      </c>
      <c r="D189" s="8" t="s">
        <v>14158</v>
      </c>
      <c r="E189" s="100">
        <v>1850.0</v>
      </c>
      <c r="F189" s="100">
        <v>2750.0</v>
      </c>
      <c r="G189" s="100">
        <v>2176.0</v>
      </c>
      <c r="H189" s="100">
        <v>2138.0</v>
      </c>
      <c r="I189" s="100">
        <v>2022.0</v>
      </c>
      <c r="J189" s="100">
        <v>2330.0</v>
      </c>
    </row>
    <row r="190">
      <c r="A190" s="215">
        <v>45440.0</v>
      </c>
      <c r="B190" s="8" t="s">
        <v>5600</v>
      </c>
      <c r="C190" s="8">
        <v>3.0</v>
      </c>
      <c r="D190" s="8" t="s">
        <v>14158</v>
      </c>
      <c r="E190" s="100">
        <v>1750.0</v>
      </c>
      <c r="F190" s="100">
        <v>2395.0</v>
      </c>
      <c r="G190" s="100">
        <v>2110.0</v>
      </c>
      <c r="H190" s="100">
        <v>2150.0</v>
      </c>
      <c r="I190" s="100">
        <v>1990.0</v>
      </c>
      <c r="J190" s="100">
        <v>2230.0</v>
      </c>
    </row>
    <row r="191">
      <c r="A191" s="215">
        <v>45436.0</v>
      </c>
      <c r="B191" s="8" t="s">
        <v>5603</v>
      </c>
      <c r="C191" s="8">
        <v>2.0</v>
      </c>
      <c r="D191" s="8" t="s">
        <v>14158</v>
      </c>
      <c r="E191" s="100">
        <v>1129.0</v>
      </c>
      <c r="F191" s="100">
        <v>3300.0</v>
      </c>
      <c r="G191" s="100">
        <v>2048.0</v>
      </c>
      <c r="H191" s="100">
        <v>2090.0</v>
      </c>
      <c r="I191" s="100">
        <v>1747.0</v>
      </c>
      <c r="J191" s="100">
        <v>2349.0</v>
      </c>
    </row>
    <row r="192">
      <c r="A192" s="215">
        <v>45436.0</v>
      </c>
      <c r="B192" s="8" t="s">
        <v>5605</v>
      </c>
      <c r="C192" s="8">
        <v>2.0</v>
      </c>
      <c r="D192" s="8" t="s">
        <v>14158</v>
      </c>
      <c r="E192" s="100">
        <v>1100.0</v>
      </c>
      <c r="F192" s="100">
        <v>2395.0</v>
      </c>
      <c r="G192" s="100">
        <v>1810.0</v>
      </c>
      <c r="H192" s="100">
        <v>1900.0</v>
      </c>
      <c r="I192" s="100">
        <v>1579.0</v>
      </c>
      <c r="J192" s="100">
        <v>2041.0</v>
      </c>
    </row>
    <row r="193">
      <c r="A193" s="215">
        <v>45436.0</v>
      </c>
      <c r="B193" s="8" t="s">
        <v>5609</v>
      </c>
      <c r="C193" s="8">
        <v>3.0</v>
      </c>
      <c r="D193" s="8" t="s">
        <v>14158</v>
      </c>
      <c r="E193" s="100">
        <v>1600.0</v>
      </c>
      <c r="F193" s="100">
        <v>2500.0</v>
      </c>
      <c r="G193" s="100">
        <v>2027.0</v>
      </c>
      <c r="H193" s="100">
        <v>1980.0</v>
      </c>
      <c r="I193" s="100">
        <v>1722.0</v>
      </c>
      <c r="J193" s="100">
        <v>2332.0</v>
      </c>
    </row>
    <row r="194">
      <c r="A194" s="215">
        <v>45436.0</v>
      </c>
      <c r="B194" s="8" t="s">
        <v>5613</v>
      </c>
      <c r="C194" s="8">
        <v>5.0</v>
      </c>
      <c r="D194" s="8" t="s">
        <v>14158</v>
      </c>
      <c r="E194" s="100">
        <v>2200.0</v>
      </c>
      <c r="F194" s="100">
        <v>3080.0</v>
      </c>
      <c r="G194" s="100">
        <v>2616.0</v>
      </c>
      <c r="H194" s="100">
        <v>2600.0</v>
      </c>
      <c r="I194" s="100">
        <v>2474.0</v>
      </c>
      <c r="J194" s="100">
        <v>2758.0</v>
      </c>
    </row>
    <row r="195">
      <c r="A195" s="215">
        <v>45436.0</v>
      </c>
      <c r="B195" s="8" t="s">
        <v>5617</v>
      </c>
      <c r="C195" s="8">
        <v>3.0</v>
      </c>
      <c r="D195" s="8" t="s">
        <v>14158</v>
      </c>
      <c r="E195" s="100">
        <v>1409.0</v>
      </c>
      <c r="F195" s="100">
        <v>2650.0</v>
      </c>
      <c r="G195" s="100">
        <v>2110.0</v>
      </c>
      <c r="H195" s="100">
        <v>2095.0</v>
      </c>
      <c r="I195" s="100">
        <v>1942.0</v>
      </c>
      <c r="J195" s="100">
        <v>2279.0</v>
      </c>
    </row>
    <row r="196">
      <c r="A196" s="215">
        <v>45435.0</v>
      </c>
      <c r="B196" s="8" t="s">
        <v>5622</v>
      </c>
      <c r="C196" s="8">
        <v>5.0</v>
      </c>
      <c r="D196" s="8" t="s">
        <v>14158</v>
      </c>
      <c r="E196" s="100">
        <v>1995.0</v>
      </c>
      <c r="F196" s="100">
        <v>2895.0</v>
      </c>
      <c r="G196" s="100">
        <v>2448.0</v>
      </c>
      <c r="H196" s="100">
        <v>2438.0</v>
      </c>
      <c r="I196" s="100">
        <v>2263.0</v>
      </c>
      <c r="J196" s="100">
        <v>2633.0</v>
      </c>
    </row>
    <row r="197">
      <c r="A197" s="215">
        <v>45435.0</v>
      </c>
      <c r="B197" s="8" t="s">
        <v>5628</v>
      </c>
      <c r="C197" s="8">
        <v>3.0</v>
      </c>
      <c r="D197" s="8" t="s">
        <v>14158</v>
      </c>
      <c r="E197" s="100">
        <v>1750.0</v>
      </c>
      <c r="F197" s="100">
        <v>2895.0</v>
      </c>
      <c r="G197" s="100">
        <v>2313.0</v>
      </c>
      <c r="H197" s="100">
        <v>2345.0</v>
      </c>
      <c r="I197" s="100">
        <v>2120.0</v>
      </c>
      <c r="J197" s="100">
        <v>2506.0</v>
      </c>
    </row>
    <row r="198">
      <c r="A198" s="215">
        <v>45435.0</v>
      </c>
      <c r="B198" s="8" t="s">
        <v>5625</v>
      </c>
      <c r="C198" s="8">
        <v>4.0</v>
      </c>
      <c r="D198" s="8" t="s">
        <v>14158</v>
      </c>
      <c r="E198" s="100">
        <v>2050.0</v>
      </c>
      <c r="F198" s="100">
        <v>2950.0</v>
      </c>
      <c r="G198" s="100">
        <v>2361.0</v>
      </c>
      <c r="H198" s="100">
        <v>2300.0</v>
      </c>
      <c r="I198" s="100">
        <v>2205.0</v>
      </c>
      <c r="J198" s="100">
        <v>2517.0</v>
      </c>
    </row>
    <row r="199">
      <c r="A199" s="215">
        <v>45435.0</v>
      </c>
      <c r="B199" s="8" t="s">
        <v>5632</v>
      </c>
      <c r="C199" s="8">
        <v>5.0</v>
      </c>
      <c r="D199" s="8" t="s">
        <v>14158</v>
      </c>
      <c r="E199" s="100">
        <v>2200.0</v>
      </c>
      <c r="F199" s="100">
        <v>5200.0</v>
      </c>
      <c r="G199" s="100">
        <v>3361.0</v>
      </c>
      <c r="H199" s="100">
        <v>3280.0</v>
      </c>
      <c r="I199" s="100">
        <v>2701.0</v>
      </c>
      <c r="J199" s="100">
        <v>4022.0</v>
      </c>
    </row>
    <row r="200">
      <c r="A200" s="215">
        <v>45435.0</v>
      </c>
      <c r="B200" s="8" t="s">
        <v>5634</v>
      </c>
      <c r="C200" s="8">
        <v>3.0</v>
      </c>
      <c r="D200" s="8" t="s">
        <v>14158</v>
      </c>
      <c r="E200" s="100">
        <v>1995.0</v>
      </c>
      <c r="F200" s="100">
        <v>3000.0</v>
      </c>
      <c r="G200" s="100">
        <v>2328.0</v>
      </c>
      <c r="H200" s="100">
        <v>2250.0</v>
      </c>
      <c r="I200" s="100">
        <v>2129.0</v>
      </c>
      <c r="J200" s="100">
        <v>2528.0</v>
      </c>
    </row>
    <row r="201">
      <c r="A201" s="215">
        <v>45434.0</v>
      </c>
      <c r="B201" s="8" t="s">
        <v>5636</v>
      </c>
      <c r="C201" s="8">
        <v>6.0</v>
      </c>
      <c r="D201" s="8" t="s">
        <v>14158</v>
      </c>
      <c r="E201" s="100">
        <v>3000.0</v>
      </c>
      <c r="F201" s="100">
        <v>4100.0</v>
      </c>
      <c r="G201" s="100">
        <v>3454.0</v>
      </c>
      <c r="H201" s="100">
        <v>3395.0</v>
      </c>
      <c r="I201" s="100">
        <v>3201.0</v>
      </c>
      <c r="J201" s="100">
        <v>3707.0</v>
      </c>
    </row>
    <row r="202">
      <c r="A202" s="215">
        <v>45434.0</v>
      </c>
      <c r="B202" s="8" t="s">
        <v>5640</v>
      </c>
      <c r="C202" s="8">
        <v>3.0</v>
      </c>
      <c r="D202" s="8" t="s">
        <v>14158</v>
      </c>
      <c r="E202" s="100">
        <v>1500.0</v>
      </c>
      <c r="F202" s="100">
        <v>2695.0</v>
      </c>
      <c r="G202" s="100">
        <v>2222.0</v>
      </c>
      <c r="H202" s="100">
        <v>2243.0</v>
      </c>
      <c r="I202" s="100">
        <v>2054.0</v>
      </c>
      <c r="J202" s="100">
        <v>2391.0</v>
      </c>
    </row>
    <row r="203">
      <c r="A203" s="215">
        <v>45433.0</v>
      </c>
      <c r="B203" s="8" t="s">
        <v>5645</v>
      </c>
      <c r="C203" s="8">
        <v>4.0</v>
      </c>
      <c r="D203" s="8" t="s">
        <v>14158</v>
      </c>
      <c r="E203" s="100">
        <v>2145.0</v>
      </c>
      <c r="F203" s="100">
        <v>2650.0</v>
      </c>
      <c r="G203" s="100">
        <v>2353.0</v>
      </c>
      <c r="H203" s="100">
        <v>2375.0</v>
      </c>
      <c r="I203" s="100">
        <v>2250.0</v>
      </c>
      <c r="J203" s="100">
        <v>2456.0</v>
      </c>
    </row>
    <row r="204">
      <c r="A204" s="215">
        <v>45433.0</v>
      </c>
      <c r="B204" s="8" t="s">
        <v>5649</v>
      </c>
      <c r="C204" s="8">
        <v>3.0</v>
      </c>
      <c r="D204" s="8" t="s">
        <v>14158</v>
      </c>
      <c r="E204" s="100">
        <v>1500.0</v>
      </c>
      <c r="F204" s="100">
        <v>2400.0</v>
      </c>
      <c r="G204" s="100">
        <v>2035.0</v>
      </c>
      <c r="H204" s="100">
        <v>2075.0</v>
      </c>
      <c r="I204" s="100">
        <v>1903.0</v>
      </c>
      <c r="J204" s="100">
        <v>2166.0</v>
      </c>
    </row>
    <row r="205">
      <c r="A205" s="215">
        <v>45432.0</v>
      </c>
      <c r="B205" s="8" t="s">
        <v>5657</v>
      </c>
      <c r="C205" s="8">
        <v>4.0</v>
      </c>
      <c r="D205" s="8" t="s">
        <v>14158</v>
      </c>
      <c r="E205" s="100">
        <v>1400.0</v>
      </c>
      <c r="F205" s="100">
        <v>3000.0</v>
      </c>
      <c r="G205" s="100">
        <v>2136.0</v>
      </c>
      <c r="H205" s="100">
        <v>2150.0</v>
      </c>
      <c r="I205" s="100">
        <v>1927.0</v>
      </c>
      <c r="J205" s="100">
        <v>2346.0</v>
      </c>
    </row>
    <row r="206">
      <c r="A206" s="215">
        <v>45432.0</v>
      </c>
      <c r="B206" s="8" t="s">
        <v>5662</v>
      </c>
      <c r="C206" s="8">
        <v>3.0</v>
      </c>
      <c r="D206" s="8" t="s">
        <v>14158</v>
      </c>
      <c r="E206" s="100">
        <v>2075.0</v>
      </c>
      <c r="F206" s="100">
        <v>2550.0</v>
      </c>
      <c r="G206" s="100">
        <v>2248.0</v>
      </c>
      <c r="H206" s="100">
        <v>2253.0</v>
      </c>
      <c r="I206" s="100">
        <v>2166.0</v>
      </c>
      <c r="J206" s="100">
        <v>2329.0</v>
      </c>
    </row>
    <row r="207">
      <c r="A207" s="215">
        <v>45432.0</v>
      </c>
      <c r="B207" s="8" t="s">
        <v>5669</v>
      </c>
      <c r="C207" s="8">
        <v>3.0</v>
      </c>
      <c r="D207" s="8" t="s">
        <v>14158</v>
      </c>
      <c r="E207" s="100">
        <v>1695.0</v>
      </c>
      <c r="F207" s="100">
        <v>2295.0</v>
      </c>
      <c r="G207" s="100">
        <v>1998.0</v>
      </c>
      <c r="H207" s="100">
        <v>2000.0</v>
      </c>
      <c r="I207" s="100">
        <v>1887.0</v>
      </c>
      <c r="J207" s="100">
        <v>2109.0</v>
      </c>
    </row>
    <row r="208">
      <c r="A208" s="215">
        <v>45432.0</v>
      </c>
      <c r="B208" s="8" t="s">
        <v>5666</v>
      </c>
      <c r="C208" s="8">
        <v>3.0</v>
      </c>
      <c r="D208" s="8" t="s">
        <v>14158</v>
      </c>
      <c r="E208" s="100">
        <v>2035.0</v>
      </c>
      <c r="F208" s="100">
        <v>3000.0</v>
      </c>
      <c r="G208" s="100">
        <v>2348.0</v>
      </c>
      <c r="H208" s="100">
        <v>2253.0</v>
      </c>
      <c r="I208" s="100">
        <v>2145.0</v>
      </c>
      <c r="J208" s="100">
        <v>2551.0</v>
      </c>
    </row>
    <row r="209">
      <c r="A209" s="215">
        <v>45432.0</v>
      </c>
      <c r="B209" s="8" t="s">
        <v>5672</v>
      </c>
      <c r="C209" s="8">
        <v>3.0</v>
      </c>
      <c r="D209" s="8" t="s">
        <v>14158</v>
      </c>
      <c r="E209" s="100">
        <v>1800.0</v>
      </c>
      <c r="F209" s="100">
        <v>2650.0</v>
      </c>
      <c r="G209" s="100">
        <v>2236.0</v>
      </c>
      <c r="H209" s="100">
        <v>2198.0</v>
      </c>
      <c r="I209" s="100">
        <v>2082.0</v>
      </c>
      <c r="J209" s="100">
        <v>2391.0</v>
      </c>
    </row>
    <row r="210">
      <c r="A210" s="215">
        <v>45432.0</v>
      </c>
      <c r="B210" s="8" t="s">
        <v>5676</v>
      </c>
      <c r="C210" s="8">
        <v>3.0</v>
      </c>
      <c r="D210" s="8" t="s">
        <v>14158</v>
      </c>
      <c r="E210" s="100">
        <v>1970.0</v>
      </c>
      <c r="F210" s="100">
        <v>2720.0</v>
      </c>
      <c r="G210" s="100">
        <v>2358.0</v>
      </c>
      <c r="H210" s="100">
        <v>2348.0</v>
      </c>
      <c r="I210" s="100">
        <v>2208.0</v>
      </c>
      <c r="J210" s="100">
        <v>2509.0</v>
      </c>
    </row>
    <row r="211">
      <c r="A211" s="215">
        <v>45429.0</v>
      </c>
      <c r="B211" s="8" t="s">
        <v>5681</v>
      </c>
      <c r="C211" s="8">
        <v>3.0</v>
      </c>
      <c r="D211" s="8" t="s">
        <v>14158</v>
      </c>
      <c r="E211" s="100">
        <v>2100.0</v>
      </c>
      <c r="F211" s="100">
        <v>3495.0</v>
      </c>
      <c r="G211" s="100">
        <v>2618.0</v>
      </c>
      <c r="H211" s="100">
        <v>2595.0</v>
      </c>
      <c r="I211" s="100">
        <v>2398.0</v>
      </c>
      <c r="J211" s="100">
        <v>2839.0</v>
      </c>
    </row>
    <row r="212">
      <c r="A212" s="215">
        <v>45429.0</v>
      </c>
      <c r="B212" s="8" t="s">
        <v>5684</v>
      </c>
      <c r="C212" s="8">
        <v>4.0</v>
      </c>
      <c r="D212" s="8" t="s">
        <v>14158</v>
      </c>
      <c r="E212" s="100">
        <v>2125.0</v>
      </c>
      <c r="F212" s="100">
        <v>2750.0</v>
      </c>
      <c r="G212" s="100">
        <v>2415.0</v>
      </c>
      <c r="H212" s="100">
        <v>2395.0</v>
      </c>
      <c r="I212" s="100">
        <v>2296.0</v>
      </c>
      <c r="J212" s="100">
        <v>2534.0</v>
      </c>
    </row>
    <row r="213">
      <c r="A213" s="215">
        <v>45429.0</v>
      </c>
      <c r="B213" s="8" t="s">
        <v>5679</v>
      </c>
      <c r="C213" s="8">
        <v>5.0</v>
      </c>
      <c r="D213" s="8" t="s">
        <v>14158</v>
      </c>
      <c r="E213" s="100">
        <v>2150.0</v>
      </c>
      <c r="F213" s="100">
        <v>5200.0</v>
      </c>
      <c r="G213" s="100">
        <v>3115.0</v>
      </c>
      <c r="H213" s="100">
        <v>3000.0</v>
      </c>
      <c r="I213" s="100">
        <v>2528.0</v>
      </c>
      <c r="J213" s="100">
        <v>3701.0</v>
      </c>
    </row>
    <row r="214">
      <c r="A214" s="215">
        <v>45429.0</v>
      </c>
      <c r="B214" s="8" t="s">
        <v>5687</v>
      </c>
      <c r="C214" s="8">
        <v>3.0</v>
      </c>
      <c r="D214" s="8" t="s">
        <v>14158</v>
      </c>
      <c r="E214" s="100">
        <v>1600.0</v>
      </c>
      <c r="F214" s="100">
        <v>2550.0</v>
      </c>
      <c r="G214" s="100">
        <v>2108.0</v>
      </c>
      <c r="H214" s="100">
        <v>2123.0</v>
      </c>
      <c r="I214" s="100">
        <v>1894.0</v>
      </c>
      <c r="J214" s="100">
        <v>2321.0</v>
      </c>
    </row>
    <row r="215">
      <c r="A215" s="215">
        <v>45427.0</v>
      </c>
      <c r="B215" s="8" t="s">
        <v>5694</v>
      </c>
      <c r="C215" s="8">
        <v>5.0</v>
      </c>
      <c r="D215" s="8" t="s">
        <v>14158</v>
      </c>
      <c r="E215" s="100">
        <v>2500.0</v>
      </c>
      <c r="F215" s="100">
        <v>3600.0</v>
      </c>
      <c r="G215" s="100">
        <v>3070.0</v>
      </c>
      <c r="H215" s="100">
        <v>3000.0</v>
      </c>
      <c r="I215" s="100">
        <v>2824.0</v>
      </c>
      <c r="J215" s="100">
        <v>3317.0</v>
      </c>
    </row>
    <row r="216">
      <c r="A216" s="215">
        <v>45427.0</v>
      </c>
      <c r="B216" s="8" t="s">
        <v>5699</v>
      </c>
      <c r="C216" s="8">
        <v>3.0</v>
      </c>
      <c r="D216" s="8" t="s">
        <v>14158</v>
      </c>
      <c r="E216" s="100">
        <v>2050.0</v>
      </c>
      <c r="F216" s="100">
        <v>2995.0</v>
      </c>
      <c r="G216" s="100">
        <v>2563.0</v>
      </c>
      <c r="H216" s="100">
        <v>2495.0</v>
      </c>
      <c r="I216" s="100">
        <v>2353.0</v>
      </c>
      <c r="J216" s="100">
        <v>2774.0</v>
      </c>
    </row>
    <row r="217">
      <c r="A217" s="215">
        <v>45425.0</v>
      </c>
      <c r="B217" s="8" t="s">
        <v>5705</v>
      </c>
      <c r="C217" s="8">
        <v>3.0</v>
      </c>
      <c r="D217" s="8" t="s">
        <v>14158</v>
      </c>
      <c r="E217" s="100">
        <v>2000.0</v>
      </c>
      <c r="F217" s="100">
        <v>2360.0</v>
      </c>
      <c r="G217" s="100">
        <v>2209.0</v>
      </c>
      <c r="H217" s="100">
        <v>2219.0</v>
      </c>
      <c r="I217" s="100">
        <v>2138.0</v>
      </c>
      <c r="J217" s="100">
        <v>2279.0</v>
      </c>
    </row>
    <row r="218">
      <c r="A218" s="215">
        <v>45428.0</v>
      </c>
      <c r="B218" s="8" t="s">
        <v>5690</v>
      </c>
      <c r="C218" s="8">
        <v>4.0</v>
      </c>
      <c r="D218" s="8" t="s">
        <v>14158</v>
      </c>
      <c r="E218" s="100">
        <v>1700.0</v>
      </c>
      <c r="F218" s="100">
        <v>2800.0</v>
      </c>
      <c r="G218" s="100">
        <v>2322.0</v>
      </c>
      <c r="H218" s="100">
        <v>2295.0</v>
      </c>
      <c r="I218" s="100">
        <v>2173.0</v>
      </c>
      <c r="J218" s="100">
        <v>2470.0</v>
      </c>
    </row>
    <row r="219">
      <c r="A219" s="215">
        <v>45425.0</v>
      </c>
      <c r="B219" s="8" t="s">
        <v>5707</v>
      </c>
      <c r="C219" s="8">
        <v>3.0</v>
      </c>
      <c r="D219" s="8" t="s">
        <v>14158</v>
      </c>
      <c r="E219" s="100">
        <v>1970.0</v>
      </c>
      <c r="F219" s="100">
        <v>2720.0</v>
      </c>
      <c r="G219" s="100">
        <v>2368.0</v>
      </c>
      <c r="H219" s="100">
        <v>2395.0</v>
      </c>
      <c r="I219" s="100">
        <v>2222.0</v>
      </c>
      <c r="J219" s="100">
        <v>2514.0</v>
      </c>
    </row>
    <row r="220">
      <c r="A220" s="215">
        <v>45425.0</v>
      </c>
      <c r="B220" s="8" t="s">
        <v>5709</v>
      </c>
      <c r="C220" s="8">
        <v>4.0</v>
      </c>
      <c r="D220" s="8" t="s">
        <v>14158</v>
      </c>
      <c r="E220" s="100">
        <v>2200.0</v>
      </c>
      <c r="F220" s="100">
        <v>3300.0</v>
      </c>
      <c r="G220" s="100">
        <v>2693.0</v>
      </c>
      <c r="H220" s="100">
        <v>2700.0</v>
      </c>
      <c r="I220" s="100">
        <v>2504.0</v>
      </c>
      <c r="J220" s="100">
        <v>2881.0</v>
      </c>
    </row>
    <row r="221">
      <c r="A221" s="215">
        <v>45425.0</v>
      </c>
      <c r="B221" s="8" t="s">
        <v>5714</v>
      </c>
      <c r="C221" s="8">
        <v>3.0</v>
      </c>
      <c r="D221" s="8" t="s">
        <v>14158</v>
      </c>
      <c r="E221" s="100">
        <v>1800.0</v>
      </c>
      <c r="F221" s="100">
        <v>2975.0</v>
      </c>
      <c r="G221" s="100">
        <v>2406.0</v>
      </c>
      <c r="H221" s="100">
        <v>2495.0</v>
      </c>
      <c r="I221" s="100">
        <v>2175.0</v>
      </c>
      <c r="J221" s="100">
        <v>2636.0</v>
      </c>
    </row>
    <row r="222">
      <c r="A222" s="215">
        <v>45425.0</v>
      </c>
      <c r="B222" s="8" t="s">
        <v>5721</v>
      </c>
      <c r="C222" s="8">
        <v>5.0</v>
      </c>
      <c r="D222" s="8" t="s">
        <v>14158</v>
      </c>
      <c r="E222" s="100">
        <v>1750.0</v>
      </c>
      <c r="F222" s="100">
        <v>5500.0</v>
      </c>
      <c r="G222" s="100">
        <v>2843.0</v>
      </c>
      <c r="H222" s="100">
        <v>2463.0</v>
      </c>
      <c r="I222" s="100">
        <v>2162.0</v>
      </c>
      <c r="J222" s="100">
        <v>3524.0</v>
      </c>
    </row>
    <row r="223">
      <c r="A223" s="215">
        <v>45422.0</v>
      </c>
      <c r="B223" s="8" t="s">
        <v>5724</v>
      </c>
      <c r="C223" s="8">
        <v>3.0</v>
      </c>
      <c r="D223" s="8" t="s">
        <v>14158</v>
      </c>
      <c r="E223" s="100">
        <v>1750.0</v>
      </c>
      <c r="F223" s="100">
        <v>2545.0</v>
      </c>
      <c r="G223" s="100">
        <v>2123.0</v>
      </c>
      <c r="H223" s="100">
        <v>2173.0</v>
      </c>
      <c r="I223" s="100">
        <v>1992.0</v>
      </c>
      <c r="J223" s="100">
        <v>2254.0</v>
      </c>
    </row>
    <row r="224">
      <c r="A224" s="215">
        <v>45425.0</v>
      </c>
      <c r="B224" s="8" t="s">
        <v>5718</v>
      </c>
      <c r="C224" s="8">
        <v>5.0</v>
      </c>
      <c r="D224" s="8" t="s">
        <v>14158</v>
      </c>
      <c r="E224" s="100">
        <v>1895.0</v>
      </c>
      <c r="F224" s="100">
        <v>2655.0</v>
      </c>
      <c r="G224" s="100">
        <v>2253.0</v>
      </c>
      <c r="H224" s="100">
        <v>2200.0</v>
      </c>
      <c r="I224" s="100">
        <v>2126.0</v>
      </c>
      <c r="J224" s="100">
        <v>2379.0</v>
      </c>
    </row>
    <row r="225">
      <c r="A225" s="215">
        <v>45422.0</v>
      </c>
      <c r="B225" s="8" t="s">
        <v>5727</v>
      </c>
      <c r="C225" s="8">
        <v>4.0</v>
      </c>
      <c r="D225" s="8" t="s">
        <v>14158</v>
      </c>
      <c r="E225" s="100">
        <v>1995.0</v>
      </c>
      <c r="F225" s="100">
        <v>3060.0</v>
      </c>
      <c r="G225" s="100">
        <v>2497.0</v>
      </c>
      <c r="H225" s="100">
        <v>2500.0</v>
      </c>
      <c r="I225" s="100">
        <v>2338.0</v>
      </c>
      <c r="J225" s="100">
        <v>2656.0</v>
      </c>
    </row>
    <row r="226">
      <c r="A226" s="215">
        <v>45422.0</v>
      </c>
      <c r="B226" s="8" t="s">
        <v>5731</v>
      </c>
      <c r="C226" s="8">
        <v>2.0</v>
      </c>
      <c r="D226" s="8" t="s">
        <v>14158</v>
      </c>
      <c r="E226" s="100">
        <v>1250.0</v>
      </c>
      <c r="F226" s="100">
        <v>2500.0</v>
      </c>
      <c r="G226" s="100">
        <v>1795.0</v>
      </c>
      <c r="H226" s="100">
        <v>1818.0</v>
      </c>
      <c r="I226" s="100">
        <v>1533.0</v>
      </c>
      <c r="J226" s="100">
        <v>2056.0</v>
      </c>
    </row>
    <row r="227">
      <c r="A227" s="215">
        <v>45422.0</v>
      </c>
      <c r="B227" s="8" t="s">
        <v>5736</v>
      </c>
      <c r="C227" s="8">
        <v>5.0</v>
      </c>
      <c r="D227" s="8" t="s">
        <v>14158</v>
      </c>
      <c r="E227" s="100">
        <v>2500.0</v>
      </c>
      <c r="F227" s="100">
        <v>3600.0</v>
      </c>
      <c r="G227" s="100">
        <v>3070.0</v>
      </c>
      <c r="H227" s="100">
        <v>3000.0</v>
      </c>
      <c r="I227" s="100">
        <v>2824.0</v>
      </c>
      <c r="J227" s="100">
        <v>3317.0</v>
      </c>
    </row>
    <row r="228">
      <c r="A228" s="215">
        <v>45422.0</v>
      </c>
      <c r="B228" s="8" t="s">
        <v>5739</v>
      </c>
      <c r="C228" s="8">
        <v>5.0</v>
      </c>
      <c r="D228" s="8" t="s">
        <v>14158</v>
      </c>
      <c r="E228" s="100">
        <v>2235.0</v>
      </c>
      <c r="F228" s="100">
        <v>3330.0</v>
      </c>
      <c r="G228" s="100">
        <v>2745.0</v>
      </c>
      <c r="H228" s="100">
        <v>2698.0</v>
      </c>
      <c r="I228" s="100">
        <v>2578.0</v>
      </c>
      <c r="J228" s="100">
        <v>2911.0</v>
      </c>
    </row>
    <row r="229">
      <c r="A229" s="215">
        <v>45422.0</v>
      </c>
      <c r="B229" s="8" t="s">
        <v>5742</v>
      </c>
      <c r="C229" s="8">
        <v>5.0</v>
      </c>
      <c r="D229" s="8" t="s">
        <v>14158</v>
      </c>
      <c r="E229" s="100">
        <v>2845.0</v>
      </c>
      <c r="F229" s="100">
        <v>3600.0</v>
      </c>
      <c r="G229" s="100">
        <v>3165.0</v>
      </c>
      <c r="H229" s="100">
        <v>3100.0</v>
      </c>
      <c r="I229" s="100">
        <v>2970.0</v>
      </c>
      <c r="J229" s="100">
        <v>3361.0</v>
      </c>
    </row>
    <row r="230">
      <c r="A230" s="215">
        <v>45422.0</v>
      </c>
      <c r="B230" s="8" t="s">
        <v>5745</v>
      </c>
      <c r="C230" s="8">
        <v>5.0</v>
      </c>
      <c r="D230" s="8" t="s">
        <v>14158</v>
      </c>
      <c r="E230" s="100">
        <v>2240.0</v>
      </c>
      <c r="F230" s="100">
        <v>3200.0</v>
      </c>
      <c r="G230" s="100">
        <v>2729.0</v>
      </c>
      <c r="H230" s="100">
        <v>2750.0</v>
      </c>
      <c r="I230" s="100">
        <v>2558.0</v>
      </c>
      <c r="J230" s="100">
        <v>2900.0</v>
      </c>
    </row>
    <row r="231">
      <c r="A231" s="215">
        <v>45421.0</v>
      </c>
      <c r="B231" s="8" t="s">
        <v>5748</v>
      </c>
      <c r="C231" s="8">
        <v>5.0</v>
      </c>
      <c r="D231" s="8" t="s">
        <v>14158</v>
      </c>
      <c r="E231" s="100">
        <v>2400.0</v>
      </c>
      <c r="F231" s="100">
        <v>3895.0</v>
      </c>
      <c r="G231" s="100">
        <v>2929.0</v>
      </c>
      <c r="H231" s="100">
        <v>2850.0</v>
      </c>
      <c r="I231" s="100">
        <v>2697.0</v>
      </c>
      <c r="J231" s="100">
        <v>3162.0</v>
      </c>
    </row>
    <row r="232">
      <c r="A232" s="215">
        <v>45421.0</v>
      </c>
      <c r="B232" s="8" t="s">
        <v>5751</v>
      </c>
      <c r="C232" s="8">
        <v>5.0</v>
      </c>
      <c r="D232" s="8" t="s">
        <v>14158</v>
      </c>
      <c r="E232" s="100">
        <v>2200.0</v>
      </c>
      <c r="F232" s="100">
        <v>3080.0</v>
      </c>
      <c r="G232" s="100">
        <v>2654.0</v>
      </c>
      <c r="H232" s="100">
        <v>2600.0</v>
      </c>
      <c r="I232" s="100">
        <v>2502.0</v>
      </c>
      <c r="J232" s="100">
        <v>2806.0</v>
      </c>
    </row>
    <row r="233">
      <c r="A233" s="215">
        <v>45421.0</v>
      </c>
      <c r="B233" s="8" t="s">
        <v>5755</v>
      </c>
      <c r="C233" s="8">
        <v>5.0</v>
      </c>
      <c r="D233" s="8" t="s">
        <v>14158</v>
      </c>
      <c r="E233" s="100">
        <v>2150.0</v>
      </c>
      <c r="F233" s="100">
        <v>4400.0</v>
      </c>
      <c r="G233" s="100">
        <v>3104.0</v>
      </c>
      <c r="H233" s="100">
        <v>3000.0</v>
      </c>
      <c r="I233" s="100">
        <v>2731.0</v>
      </c>
      <c r="J233" s="100">
        <v>3476.0</v>
      </c>
    </row>
    <row r="234">
      <c r="A234" s="215">
        <v>45420.0</v>
      </c>
      <c r="B234" s="8" t="s">
        <v>5758</v>
      </c>
      <c r="C234" s="8">
        <v>3.0</v>
      </c>
      <c r="D234" s="8" t="s">
        <v>14158</v>
      </c>
      <c r="E234" s="100">
        <v>1900.0</v>
      </c>
      <c r="F234" s="100">
        <v>2750.0</v>
      </c>
      <c r="G234" s="100">
        <v>2222.0</v>
      </c>
      <c r="H234" s="100">
        <v>2208.0</v>
      </c>
      <c r="I234" s="100">
        <v>2079.0</v>
      </c>
      <c r="J234" s="100">
        <v>2365.0</v>
      </c>
    </row>
    <row r="235">
      <c r="A235" s="215">
        <v>45419.0</v>
      </c>
      <c r="B235" s="8" t="s">
        <v>5761</v>
      </c>
      <c r="C235" s="8">
        <v>4.0</v>
      </c>
      <c r="D235" s="8" t="s">
        <v>14158</v>
      </c>
      <c r="E235" s="100">
        <v>1700.0</v>
      </c>
      <c r="F235" s="100">
        <v>3475.0</v>
      </c>
      <c r="G235" s="100">
        <v>2408.0</v>
      </c>
      <c r="H235" s="100">
        <v>2410.0</v>
      </c>
      <c r="I235" s="100">
        <v>2120.0</v>
      </c>
      <c r="J235" s="100">
        <v>2695.0</v>
      </c>
    </row>
    <row r="236">
      <c r="A236" s="215">
        <v>45419.0</v>
      </c>
      <c r="B236" s="8" t="s">
        <v>5763</v>
      </c>
      <c r="C236" s="8">
        <v>4.0</v>
      </c>
      <c r="D236" s="8" t="s">
        <v>14158</v>
      </c>
      <c r="E236" s="100">
        <v>1800.0</v>
      </c>
      <c r="F236" s="100">
        <v>2900.0</v>
      </c>
      <c r="G236" s="100">
        <v>2259.0</v>
      </c>
      <c r="H236" s="100">
        <v>2213.0</v>
      </c>
      <c r="I236" s="100">
        <v>2081.0</v>
      </c>
      <c r="J236" s="100">
        <v>2436.0</v>
      </c>
    </row>
    <row r="237">
      <c r="A237" s="215">
        <v>45419.0</v>
      </c>
      <c r="B237" s="8" t="s">
        <v>5765</v>
      </c>
      <c r="C237" s="8">
        <v>3.0</v>
      </c>
      <c r="D237" s="8" t="s">
        <v>14158</v>
      </c>
      <c r="E237" s="100">
        <v>2725.0</v>
      </c>
      <c r="F237" s="100">
        <v>3995.0</v>
      </c>
      <c r="G237" s="100">
        <v>3149.0</v>
      </c>
      <c r="H237" s="100">
        <v>3000.0</v>
      </c>
      <c r="I237" s="100">
        <v>2894.0</v>
      </c>
      <c r="J237" s="100">
        <v>3405.0</v>
      </c>
    </row>
    <row r="238">
      <c r="A238" s="215">
        <v>45418.0</v>
      </c>
      <c r="B238" s="8" t="s">
        <v>5777</v>
      </c>
      <c r="C238" s="8">
        <v>5.0</v>
      </c>
      <c r="D238" s="8" t="s">
        <v>14158</v>
      </c>
      <c r="E238" s="100">
        <v>2500.0</v>
      </c>
      <c r="F238" s="100">
        <v>3600.0</v>
      </c>
      <c r="G238" s="100">
        <v>3021.0</v>
      </c>
      <c r="H238" s="100">
        <v>2975.0</v>
      </c>
      <c r="I238" s="100">
        <v>2774.0</v>
      </c>
      <c r="J238" s="100">
        <v>3268.0</v>
      </c>
    </row>
    <row r="239">
      <c r="A239" s="215">
        <v>45418.0</v>
      </c>
      <c r="B239" s="8" t="s">
        <v>5780</v>
      </c>
      <c r="C239" s="8">
        <v>5.0</v>
      </c>
      <c r="D239" s="8" t="s">
        <v>14158</v>
      </c>
      <c r="E239" s="100">
        <v>3035.0</v>
      </c>
      <c r="F239" s="100">
        <v>3995.0</v>
      </c>
      <c r="G239" s="100">
        <v>3490.0</v>
      </c>
      <c r="H239" s="100">
        <v>3600.0</v>
      </c>
      <c r="I239" s="100">
        <v>3236.0</v>
      </c>
      <c r="J239" s="100">
        <v>3745.0</v>
      </c>
    </row>
    <row r="240">
      <c r="A240" s="215">
        <v>45419.0</v>
      </c>
      <c r="B240" s="8" t="s">
        <v>5769</v>
      </c>
      <c r="C240" s="8">
        <v>4.0</v>
      </c>
      <c r="D240" s="8" t="s">
        <v>14158</v>
      </c>
      <c r="E240" s="100">
        <v>2400.0</v>
      </c>
      <c r="F240" s="100">
        <v>3300.0</v>
      </c>
      <c r="G240" s="100">
        <v>2801.0</v>
      </c>
      <c r="H240" s="100">
        <v>2795.0</v>
      </c>
      <c r="I240" s="100">
        <v>2646.0</v>
      </c>
      <c r="J240" s="100">
        <v>2956.0</v>
      </c>
    </row>
    <row r="241">
      <c r="A241" s="215">
        <v>45419.0</v>
      </c>
      <c r="B241" s="8" t="s">
        <v>5773</v>
      </c>
      <c r="C241" s="8">
        <v>4.0</v>
      </c>
      <c r="D241" s="8" t="s">
        <v>14158</v>
      </c>
      <c r="E241" s="100">
        <v>1885.0</v>
      </c>
      <c r="F241" s="100">
        <v>2900.0</v>
      </c>
      <c r="G241" s="100">
        <v>2307.0</v>
      </c>
      <c r="H241" s="100">
        <v>2285.0</v>
      </c>
      <c r="I241" s="100">
        <v>2145.0</v>
      </c>
      <c r="J241" s="100">
        <v>2468.0</v>
      </c>
    </row>
    <row r="242">
      <c r="A242" s="215">
        <v>45415.0</v>
      </c>
      <c r="B242" s="8" t="s">
        <v>5809</v>
      </c>
      <c r="C242" s="8">
        <v>5.0</v>
      </c>
      <c r="D242" s="8" t="s">
        <v>14158</v>
      </c>
      <c r="E242" s="100">
        <v>2500.0</v>
      </c>
      <c r="F242" s="100">
        <v>3600.0</v>
      </c>
      <c r="G242" s="100">
        <v>3070.0</v>
      </c>
      <c r="H242" s="100">
        <v>3000.0</v>
      </c>
      <c r="I242" s="100">
        <v>2824.0</v>
      </c>
      <c r="J242" s="100">
        <v>3317.0</v>
      </c>
    </row>
    <row r="243">
      <c r="A243" s="215">
        <v>45418.0</v>
      </c>
      <c r="B243" s="8" t="s">
        <v>5785</v>
      </c>
      <c r="C243" s="8">
        <v>6.0</v>
      </c>
      <c r="D243" s="8" t="s">
        <v>14158</v>
      </c>
      <c r="E243" s="100">
        <v>3000.0</v>
      </c>
      <c r="F243" s="100">
        <v>4800.0</v>
      </c>
      <c r="G243" s="100">
        <v>3651.0</v>
      </c>
      <c r="H243" s="100">
        <v>3450.0</v>
      </c>
      <c r="I243" s="100">
        <v>3333.0</v>
      </c>
      <c r="J243" s="100">
        <v>3970.0</v>
      </c>
    </row>
    <row r="244">
      <c r="A244" s="215">
        <v>45415.0</v>
      </c>
      <c r="B244" s="8" t="s">
        <v>5812</v>
      </c>
      <c r="C244" s="8">
        <v>4.0</v>
      </c>
      <c r="D244" s="8" t="s">
        <v>14158</v>
      </c>
      <c r="E244" s="100">
        <v>2599.0</v>
      </c>
      <c r="F244" s="100">
        <v>3850.0</v>
      </c>
      <c r="G244" s="100">
        <v>3192.0</v>
      </c>
      <c r="H244" s="100">
        <v>3195.0</v>
      </c>
      <c r="I244" s="100">
        <v>2997.0</v>
      </c>
      <c r="J244" s="100">
        <v>3388.0</v>
      </c>
    </row>
    <row r="245">
      <c r="A245" s="215">
        <v>45415.0</v>
      </c>
      <c r="B245" s="8" t="s">
        <v>5806</v>
      </c>
      <c r="C245" s="8">
        <v>5.0</v>
      </c>
      <c r="D245" s="8" t="s">
        <v>14158</v>
      </c>
      <c r="E245" s="100">
        <v>1175.0</v>
      </c>
      <c r="F245" s="100">
        <v>5200.0</v>
      </c>
      <c r="G245" s="100">
        <v>3381.0</v>
      </c>
      <c r="H245" s="100">
        <v>3600.0</v>
      </c>
      <c r="I245" s="100">
        <v>2745.0</v>
      </c>
      <c r="J245" s="100">
        <v>4018.0</v>
      </c>
    </row>
    <row r="246">
      <c r="A246" s="215">
        <v>45418.0</v>
      </c>
      <c r="B246" s="8" t="s">
        <v>5788</v>
      </c>
      <c r="C246" s="8">
        <v>3.0</v>
      </c>
      <c r="D246" s="8" t="s">
        <v>14158</v>
      </c>
      <c r="E246" s="100">
        <v>1850.0</v>
      </c>
      <c r="F246" s="100">
        <v>2495.0</v>
      </c>
      <c r="G246" s="100">
        <v>2184.0</v>
      </c>
      <c r="H246" s="100">
        <v>2150.0</v>
      </c>
      <c r="I246" s="100">
        <v>2082.0</v>
      </c>
      <c r="J246" s="100">
        <v>2285.0</v>
      </c>
    </row>
    <row r="247">
      <c r="A247" s="215">
        <v>45418.0</v>
      </c>
      <c r="B247" s="8" t="s">
        <v>5783</v>
      </c>
      <c r="C247" s="8">
        <v>3.0</v>
      </c>
      <c r="D247" s="8" t="s">
        <v>14158</v>
      </c>
      <c r="E247" s="100">
        <v>1000.0</v>
      </c>
      <c r="F247" s="100">
        <v>2999.0</v>
      </c>
      <c r="G247" s="100">
        <v>2248.0</v>
      </c>
      <c r="H247" s="100">
        <v>2295.0</v>
      </c>
      <c r="I247" s="100">
        <v>1937.0</v>
      </c>
      <c r="J247" s="100">
        <v>2559.0</v>
      </c>
    </row>
    <row r="248">
      <c r="A248" s="215">
        <v>45415.0</v>
      </c>
      <c r="B248" s="8" t="s">
        <v>5817</v>
      </c>
      <c r="C248" s="8">
        <v>3.0</v>
      </c>
      <c r="D248" s="8" t="s">
        <v>14158</v>
      </c>
      <c r="E248" s="100">
        <v>2195.0</v>
      </c>
      <c r="F248" s="100">
        <v>3000.0</v>
      </c>
      <c r="G248" s="100">
        <v>2548.0</v>
      </c>
      <c r="H248" s="100">
        <v>2550.0</v>
      </c>
      <c r="I248" s="100">
        <v>2438.0</v>
      </c>
      <c r="J248" s="100">
        <v>2659.0</v>
      </c>
    </row>
    <row r="249">
      <c r="A249" s="215">
        <v>45415.0</v>
      </c>
      <c r="B249" s="8" t="s">
        <v>5797</v>
      </c>
      <c r="C249" s="8">
        <v>5.0</v>
      </c>
      <c r="D249" s="8" t="s">
        <v>14158</v>
      </c>
      <c r="E249" s="100">
        <v>2100.0</v>
      </c>
      <c r="F249" s="100">
        <v>2995.0</v>
      </c>
      <c r="G249" s="100">
        <v>2458.0</v>
      </c>
      <c r="H249" s="100">
        <v>2425.0</v>
      </c>
      <c r="I249" s="100">
        <v>2307.0</v>
      </c>
      <c r="J249" s="100">
        <v>2610.0</v>
      </c>
    </row>
    <row r="250">
      <c r="A250" s="215">
        <v>45415.0</v>
      </c>
      <c r="B250" s="8" t="s">
        <v>5820</v>
      </c>
      <c r="C250" s="8">
        <v>3.0</v>
      </c>
      <c r="D250" s="8" t="s">
        <v>14158</v>
      </c>
      <c r="E250" s="100">
        <v>1800.0</v>
      </c>
      <c r="F250" s="100">
        <v>3000.0</v>
      </c>
      <c r="G250" s="100">
        <v>2423.0</v>
      </c>
      <c r="H250" s="100">
        <v>2495.0</v>
      </c>
      <c r="I250" s="100">
        <v>2179.0</v>
      </c>
      <c r="J250" s="100">
        <v>2667.0</v>
      </c>
    </row>
    <row r="251">
      <c r="A251" s="215">
        <v>45415.0</v>
      </c>
      <c r="B251" s="8" t="s">
        <v>5824</v>
      </c>
      <c r="C251" s="8">
        <v>5.0</v>
      </c>
      <c r="D251" s="8" t="s">
        <v>14158</v>
      </c>
      <c r="E251" s="100">
        <v>2495.0</v>
      </c>
      <c r="F251" s="100">
        <v>3500.0</v>
      </c>
      <c r="G251" s="100">
        <v>2996.0</v>
      </c>
      <c r="H251" s="100">
        <v>3048.0</v>
      </c>
      <c r="I251" s="100">
        <v>2808.0</v>
      </c>
      <c r="J251" s="100">
        <v>3184.0</v>
      </c>
    </row>
    <row r="252">
      <c r="A252" s="215">
        <v>45415.0</v>
      </c>
      <c r="B252" s="8" t="s">
        <v>5829</v>
      </c>
      <c r="C252" s="8">
        <v>4.0</v>
      </c>
      <c r="D252" s="8" t="s">
        <v>14158</v>
      </c>
      <c r="E252" s="100">
        <v>2045.0</v>
      </c>
      <c r="F252" s="100">
        <v>2800.0</v>
      </c>
      <c r="G252" s="100">
        <v>2339.0</v>
      </c>
      <c r="H252" s="100">
        <v>2300.0</v>
      </c>
      <c r="I252" s="100">
        <v>2193.0</v>
      </c>
      <c r="J252" s="100">
        <v>2486.0</v>
      </c>
    </row>
    <row r="253">
      <c r="A253" s="215">
        <v>45415.0</v>
      </c>
      <c r="B253" s="8" t="s">
        <v>5831</v>
      </c>
      <c r="C253" s="8">
        <v>3.0</v>
      </c>
      <c r="D253" s="8" t="s">
        <v>14158</v>
      </c>
      <c r="E253" s="100">
        <v>2400.0</v>
      </c>
      <c r="F253" s="100">
        <v>2995.0</v>
      </c>
      <c r="G253" s="100">
        <v>2723.0</v>
      </c>
      <c r="H253" s="100">
        <v>2775.0</v>
      </c>
      <c r="I253" s="100">
        <v>2567.0</v>
      </c>
      <c r="J253" s="100">
        <v>2879.0</v>
      </c>
    </row>
    <row r="254">
      <c r="A254" s="215">
        <v>45415.0</v>
      </c>
      <c r="B254" s="8" t="s">
        <v>5834</v>
      </c>
      <c r="C254" s="8">
        <v>3.0</v>
      </c>
      <c r="D254" s="8" t="s">
        <v>14158</v>
      </c>
      <c r="E254" s="100">
        <v>1800.0</v>
      </c>
      <c r="F254" s="100">
        <v>2895.0</v>
      </c>
      <c r="G254" s="100">
        <v>2409.0</v>
      </c>
      <c r="H254" s="100">
        <v>2495.0</v>
      </c>
      <c r="I254" s="100">
        <v>2212.0</v>
      </c>
      <c r="J254" s="100">
        <v>2606.0</v>
      </c>
    </row>
    <row r="255">
      <c r="A255" s="215">
        <v>45415.0</v>
      </c>
      <c r="B255" s="8" t="s">
        <v>5793</v>
      </c>
      <c r="C255" s="8">
        <v>3.0</v>
      </c>
      <c r="D255" s="8" t="s">
        <v>14158</v>
      </c>
      <c r="E255" s="100">
        <v>1750.0</v>
      </c>
      <c r="F255" s="100">
        <v>2580.0</v>
      </c>
      <c r="G255" s="100">
        <v>2054.0</v>
      </c>
      <c r="H255" s="100">
        <v>2000.0</v>
      </c>
      <c r="I255" s="100">
        <v>1918.0</v>
      </c>
      <c r="J255" s="100">
        <v>2190.0</v>
      </c>
    </row>
    <row r="256">
      <c r="A256" s="215">
        <v>45411.0</v>
      </c>
      <c r="B256" s="8" t="s">
        <v>5849</v>
      </c>
      <c r="C256" s="8">
        <v>3.0</v>
      </c>
      <c r="D256" s="8" t="s">
        <v>14158</v>
      </c>
      <c r="E256" s="100">
        <v>1600.0</v>
      </c>
      <c r="F256" s="100">
        <v>3000.0</v>
      </c>
      <c r="G256" s="100">
        <v>2158.0</v>
      </c>
      <c r="H256" s="100">
        <v>2170.0</v>
      </c>
      <c r="I256" s="100">
        <v>1980.0</v>
      </c>
      <c r="J256" s="100">
        <v>2336.0</v>
      </c>
    </row>
    <row r="257">
      <c r="A257" s="215">
        <v>45415.0</v>
      </c>
      <c r="B257" s="8" t="s">
        <v>5841</v>
      </c>
      <c r="C257" s="8">
        <v>4.0</v>
      </c>
      <c r="D257" s="8" t="s">
        <v>14158</v>
      </c>
      <c r="E257" s="100">
        <v>2195.0</v>
      </c>
      <c r="F257" s="100">
        <v>3210.0</v>
      </c>
      <c r="G257" s="100">
        <v>2672.0</v>
      </c>
      <c r="H257" s="100">
        <v>2650.0</v>
      </c>
      <c r="I257" s="100">
        <v>2524.0</v>
      </c>
      <c r="J257" s="100">
        <v>2821.0</v>
      </c>
    </row>
    <row r="258">
      <c r="A258" s="215">
        <v>45415.0</v>
      </c>
      <c r="B258" s="8" t="s">
        <v>5837</v>
      </c>
      <c r="C258" s="8">
        <v>4.0</v>
      </c>
      <c r="D258" s="8" t="s">
        <v>14158</v>
      </c>
      <c r="E258" s="100">
        <v>2150.0</v>
      </c>
      <c r="F258" s="100">
        <v>2845.0</v>
      </c>
      <c r="G258" s="100">
        <v>2409.0</v>
      </c>
      <c r="H258" s="100">
        <v>2420.0</v>
      </c>
      <c r="I258" s="100">
        <v>2291.0</v>
      </c>
      <c r="J258" s="100">
        <v>2527.0</v>
      </c>
    </row>
    <row r="259">
      <c r="A259" s="215">
        <v>45408.0</v>
      </c>
      <c r="B259" s="8" t="s">
        <v>5856</v>
      </c>
      <c r="C259" s="8">
        <v>4.0</v>
      </c>
      <c r="D259" s="8" t="s">
        <v>14158</v>
      </c>
      <c r="E259" s="100">
        <v>2050.0</v>
      </c>
      <c r="F259" s="100">
        <v>2950.0</v>
      </c>
      <c r="G259" s="100">
        <v>2365.0</v>
      </c>
      <c r="H259" s="100">
        <v>2300.0</v>
      </c>
      <c r="I259" s="100">
        <v>2212.0</v>
      </c>
      <c r="J259" s="100">
        <v>2518.0</v>
      </c>
    </row>
    <row r="260">
      <c r="A260" s="215">
        <v>45408.0</v>
      </c>
      <c r="B260" s="8" t="s">
        <v>5861</v>
      </c>
      <c r="C260" s="8">
        <v>5.0</v>
      </c>
      <c r="D260" s="8" t="s">
        <v>14158</v>
      </c>
      <c r="E260" s="100">
        <v>2235.0</v>
      </c>
      <c r="F260" s="100">
        <v>3330.0</v>
      </c>
      <c r="G260" s="100">
        <v>2747.0</v>
      </c>
      <c r="H260" s="100">
        <v>2700.0</v>
      </c>
      <c r="I260" s="100">
        <v>2573.0</v>
      </c>
      <c r="J260" s="100">
        <v>2920.0</v>
      </c>
    </row>
    <row r="261">
      <c r="A261" s="215">
        <v>45407.0</v>
      </c>
      <c r="B261" s="8" t="s">
        <v>5874</v>
      </c>
      <c r="C261" s="8">
        <v>5.0</v>
      </c>
      <c r="D261" s="8" t="s">
        <v>14158</v>
      </c>
      <c r="E261" s="100">
        <v>1600.0</v>
      </c>
      <c r="F261" s="100">
        <v>3600.0</v>
      </c>
      <c r="G261" s="100">
        <v>2662.0</v>
      </c>
      <c r="H261" s="100">
        <v>2550.0</v>
      </c>
      <c r="I261" s="100">
        <v>2343.0</v>
      </c>
      <c r="J261" s="100">
        <v>2981.0</v>
      </c>
    </row>
    <row r="262">
      <c r="A262" s="215">
        <v>45406.0</v>
      </c>
      <c r="B262" s="8" t="s">
        <v>5882</v>
      </c>
      <c r="C262" s="8">
        <v>2.0</v>
      </c>
      <c r="D262" s="8" t="s">
        <v>14158</v>
      </c>
      <c r="E262" s="100">
        <v>1221.0</v>
      </c>
      <c r="F262" s="100">
        <v>2500.0</v>
      </c>
      <c r="G262" s="100">
        <v>1927.0</v>
      </c>
      <c r="H262" s="100">
        <v>1898.0</v>
      </c>
      <c r="I262" s="100">
        <v>1740.0</v>
      </c>
      <c r="J262" s="100">
        <v>2114.0</v>
      </c>
    </row>
    <row r="263">
      <c r="A263" s="215">
        <v>45406.0</v>
      </c>
      <c r="B263" s="8" t="s">
        <v>5878</v>
      </c>
      <c r="C263" s="8">
        <v>3.0</v>
      </c>
      <c r="D263" s="8" t="s">
        <v>14158</v>
      </c>
      <c r="E263" s="100">
        <v>1230.0</v>
      </c>
      <c r="F263" s="100">
        <v>2750.0</v>
      </c>
      <c r="G263" s="100">
        <v>2127.0</v>
      </c>
      <c r="H263" s="100">
        <v>2150.0</v>
      </c>
      <c r="I263" s="100">
        <v>1905.0</v>
      </c>
      <c r="J263" s="100">
        <v>2349.0</v>
      </c>
    </row>
    <row r="264">
      <c r="A264" s="215">
        <v>45406.0</v>
      </c>
      <c r="B264" s="8" t="s">
        <v>5885</v>
      </c>
      <c r="C264" s="8">
        <v>4.0</v>
      </c>
      <c r="D264" s="8" t="s">
        <v>14158</v>
      </c>
      <c r="E264" s="100">
        <v>2115.0</v>
      </c>
      <c r="F264" s="100">
        <v>3120.0</v>
      </c>
      <c r="G264" s="100">
        <v>2513.0</v>
      </c>
      <c r="H264" s="100">
        <v>2481.0</v>
      </c>
      <c r="I264" s="100">
        <v>2359.0</v>
      </c>
      <c r="J264" s="100">
        <v>2667.0</v>
      </c>
    </row>
    <row r="265">
      <c r="A265" s="215">
        <v>45415.0</v>
      </c>
      <c r="B265" s="8" t="s">
        <v>5803</v>
      </c>
      <c r="C265" s="8">
        <v>4.0</v>
      </c>
      <c r="D265" s="8" t="s">
        <v>14158</v>
      </c>
      <c r="E265" s="100">
        <v>2250.0</v>
      </c>
      <c r="F265" s="100">
        <v>4000.0</v>
      </c>
      <c r="G265" s="100">
        <v>2861.0</v>
      </c>
      <c r="H265" s="100">
        <v>2750.0</v>
      </c>
      <c r="I265" s="100">
        <v>2550.0</v>
      </c>
      <c r="J265" s="100">
        <v>3171.0</v>
      </c>
    </row>
    <row r="266">
      <c r="A266" s="215">
        <v>45432.0</v>
      </c>
      <c r="B266" s="8" t="s">
        <v>5659</v>
      </c>
      <c r="C266" s="8">
        <v>5.0</v>
      </c>
      <c r="D266" s="8" t="s">
        <v>14158</v>
      </c>
      <c r="E266" s="100">
        <v>2200.0</v>
      </c>
      <c r="F266" s="100">
        <v>3080.0</v>
      </c>
      <c r="G266" s="100">
        <v>2631.0</v>
      </c>
      <c r="H266" s="100">
        <v>2600.0</v>
      </c>
      <c r="I266" s="100">
        <v>2493.0</v>
      </c>
      <c r="J266" s="100">
        <v>2769.0</v>
      </c>
    </row>
    <row r="267">
      <c r="A267" s="215">
        <v>45406.0</v>
      </c>
      <c r="B267" s="8" t="s">
        <v>5889</v>
      </c>
      <c r="C267" s="8">
        <v>5.0</v>
      </c>
      <c r="D267" s="8" t="s">
        <v>14158</v>
      </c>
      <c r="E267" s="100">
        <v>1995.0</v>
      </c>
      <c r="F267" s="100">
        <v>3100.0</v>
      </c>
      <c r="G267" s="100">
        <v>2537.0</v>
      </c>
      <c r="H267" s="100">
        <v>2651.0</v>
      </c>
      <c r="I267" s="100">
        <v>2328.0</v>
      </c>
      <c r="J267" s="100">
        <v>2746.0</v>
      </c>
    </row>
    <row r="268">
      <c r="A268" s="215"/>
      <c r="B268" s="8" t="s">
        <v>5917</v>
      </c>
      <c r="C268" s="8">
        <v>4.0</v>
      </c>
      <c r="D268" s="8" t="s">
        <v>14158</v>
      </c>
      <c r="E268" s="100">
        <v>1695.0</v>
      </c>
      <c r="F268" s="100">
        <v>2840.0</v>
      </c>
      <c r="G268" s="100">
        <v>2268.0</v>
      </c>
      <c r="H268" s="100">
        <v>2250.0</v>
      </c>
      <c r="I268" s="100">
        <v>2067.0</v>
      </c>
      <c r="J268" s="100">
        <v>2468.0</v>
      </c>
    </row>
    <row r="269">
      <c r="A269" s="215"/>
      <c r="B269" s="8" t="s">
        <v>5920</v>
      </c>
      <c r="C269" s="8">
        <v>4.0</v>
      </c>
      <c r="D269" s="8" t="s">
        <v>14158</v>
      </c>
      <c r="E269" s="100">
        <v>1700.0</v>
      </c>
      <c r="F269" s="100">
        <v>2900.0</v>
      </c>
      <c r="G269" s="100">
        <v>2368.0</v>
      </c>
      <c r="H269" s="100">
        <v>2350.0</v>
      </c>
      <c r="I269" s="100">
        <v>2207.0</v>
      </c>
      <c r="J269" s="100">
        <v>2529.0</v>
      </c>
    </row>
    <row r="270">
      <c r="A270" s="215"/>
      <c r="B270" s="8" t="s">
        <v>5925</v>
      </c>
      <c r="C270" s="8">
        <v>6.0</v>
      </c>
      <c r="D270" s="8" t="s">
        <v>14158</v>
      </c>
      <c r="E270" s="100">
        <v>2195.0</v>
      </c>
      <c r="F270" s="100">
        <v>2795.0</v>
      </c>
      <c r="G270" s="100">
        <v>2517.0</v>
      </c>
      <c r="H270" s="100">
        <v>2500.0</v>
      </c>
      <c r="I270" s="100">
        <v>2371.0</v>
      </c>
      <c r="J270" s="100">
        <v>2664.0</v>
      </c>
    </row>
    <row r="271">
      <c r="A271" s="215"/>
      <c r="B271" s="8" t="s">
        <v>5928</v>
      </c>
      <c r="C271" s="8">
        <v>3.0</v>
      </c>
      <c r="D271" s="8" t="s">
        <v>14158</v>
      </c>
      <c r="E271" s="100">
        <v>1795.0</v>
      </c>
      <c r="F271" s="100">
        <v>2445.0</v>
      </c>
      <c r="G271" s="100">
        <v>2136.0</v>
      </c>
      <c r="H271" s="100">
        <v>2103.0</v>
      </c>
      <c r="I271" s="100">
        <v>2011.0</v>
      </c>
      <c r="J271" s="100">
        <v>2261.0</v>
      </c>
    </row>
    <row r="272">
      <c r="A272" s="215">
        <v>45427.0</v>
      </c>
      <c r="B272" s="8" t="s">
        <v>5694</v>
      </c>
      <c r="C272" s="8">
        <v>5.0</v>
      </c>
      <c r="D272" s="8" t="s">
        <v>14158</v>
      </c>
      <c r="E272" s="100">
        <v>2500.0</v>
      </c>
      <c r="F272" s="100">
        <v>3600.0</v>
      </c>
      <c r="G272" s="100">
        <v>3070.0</v>
      </c>
      <c r="H272" s="100">
        <v>3000.0</v>
      </c>
      <c r="I272" s="100">
        <v>2824.0</v>
      </c>
      <c r="J272" s="100">
        <v>3317.0</v>
      </c>
    </row>
    <row r="273">
      <c r="A273" s="215">
        <v>45425.0</v>
      </c>
      <c r="B273" s="8" t="s">
        <v>5702</v>
      </c>
      <c r="C273" s="8">
        <v>2.0</v>
      </c>
      <c r="D273" s="8" t="s">
        <v>14158</v>
      </c>
      <c r="E273" s="100">
        <v>1500.0</v>
      </c>
      <c r="F273" s="100">
        <v>2250.0</v>
      </c>
      <c r="G273" s="100">
        <v>1910.0</v>
      </c>
      <c r="H273" s="100">
        <v>1900.0</v>
      </c>
      <c r="I273" s="100">
        <v>1770.0</v>
      </c>
      <c r="J273" s="100">
        <v>2051.0</v>
      </c>
    </row>
    <row r="274">
      <c r="A274" s="215">
        <v>45415.0</v>
      </c>
      <c r="B274" s="8" t="s">
        <v>5791</v>
      </c>
      <c r="C274" s="8">
        <v>4.0</v>
      </c>
      <c r="D274" s="8" t="s">
        <v>14158</v>
      </c>
      <c r="E274" s="100">
        <v>2450.0</v>
      </c>
      <c r="F274" s="100">
        <v>3650.0</v>
      </c>
      <c r="G274" s="100">
        <v>3015.0</v>
      </c>
      <c r="H274" s="100">
        <v>3025.0</v>
      </c>
      <c r="I274" s="100">
        <v>2815.0</v>
      </c>
      <c r="J274" s="100">
        <v>3215.0</v>
      </c>
    </row>
    <row r="275">
      <c r="A275" s="215">
        <v>45415.0</v>
      </c>
      <c r="B275" s="8" t="s">
        <v>5801</v>
      </c>
      <c r="C275" s="8">
        <v>5.0</v>
      </c>
      <c r="D275" s="8" t="s">
        <v>14158</v>
      </c>
      <c r="E275" s="100">
        <v>2500.0</v>
      </c>
      <c r="F275" s="100">
        <v>4600.0</v>
      </c>
      <c r="G275" s="100">
        <v>3368.0</v>
      </c>
      <c r="H275" s="100">
        <v>3250.0</v>
      </c>
      <c r="I275" s="100">
        <v>2998.0</v>
      </c>
      <c r="J275" s="100">
        <v>3739.0</v>
      </c>
    </row>
    <row r="276">
      <c r="A276" s="215">
        <v>45411.0</v>
      </c>
      <c r="B276" s="8" t="s">
        <v>5845</v>
      </c>
      <c r="C276" s="8">
        <v>6.0</v>
      </c>
      <c r="D276" s="8" t="s">
        <v>14158</v>
      </c>
      <c r="E276" s="100">
        <v>2195.0</v>
      </c>
      <c r="F276" s="100">
        <v>2900.0</v>
      </c>
      <c r="G276" s="100">
        <v>2573.0</v>
      </c>
      <c r="H276" s="100">
        <v>2520.0</v>
      </c>
      <c r="I276" s="100">
        <v>2418.0</v>
      </c>
      <c r="J276" s="100">
        <v>2727.0</v>
      </c>
    </row>
    <row r="277">
      <c r="A277" s="215">
        <v>45407.0</v>
      </c>
      <c r="B277" s="8" t="s">
        <v>5864</v>
      </c>
      <c r="C277" s="8">
        <v>2.0</v>
      </c>
      <c r="D277" s="8" t="s">
        <v>14158</v>
      </c>
      <c r="E277" s="100">
        <v>1250.0</v>
      </c>
      <c r="F277" s="100">
        <v>3500.0</v>
      </c>
      <c r="G277" s="100">
        <v>2138.0</v>
      </c>
      <c r="H277" s="100">
        <v>1998.0</v>
      </c>
      <c r="I277" s="100">
        <v>1755.0</v>
      </c>
      <c r="J277" s="100">
        <v>2521.0</v>
      </c>
    </row>
    <row r="278">
      <c r="A278" s="215">
        <v>45407.0</v>
      </c>
      <c r="B278" s="8" t="s">
        <v>5869</v>
      </c>
      <c r="C278" s="8">
        <v>3.0</v>
      </c>
      <c r="D278" s="8" t="s">
        <v>14158</v>
      </c>
      <c r="E278" s="100">
        <v>2195.0</v>
      </c>
      <c r="F278" s="100">
        <v>2695.0</v>
      </c>
      <c r="G278" s="100">
        <v>2470.0</v>
      </c>
      <c r="H278" s="100">
        <v>2470.0</v>
      </c>
      <c r="I278" s="100">
        <v>2354.0</v>
      </c>
      <c r="J278" s="100">
        <v>2587.0</v>
      </c>
    </row>
    <row r="279">
      <c r="A279" s="215">
        <v>45400.0</v>
      </c>
      <c r="B279" s="8" t="s">
        <v>5893</v>
      </c>
      <c r="C279" s="8">
        <v>4.0</v>
      </c>
      <c r="D279" s="8" t="s">
        <v>14158</v>
      </c>
      <c r="E279" s="100">
        <v>2500.0</v>
      </c>
      <c r="F279" s="100">
        <v>3100.0</v>
      </c>
      <c r="G279" s="100">
        <v>2823.0</v>
      </c>
      <c r="H279" s="100">
        <v>2873.0</v>
      </c>
      <c r="I279" s="100">
        <v>2704.0</v>
      </c>
      <c r="J279" s="100">
        <v>2942.0</v>
      </c>
    </row>
    <row r="280">
      <c r="A280" s="215">
        <v>45394.0</v>
      </c>
      <c r="B280" s="8" t="s">
        <v>5897</v>
      </c>
      <c r="C280" s="8">
        <v>4.0</v>
      </c>
      <c r="D280" s="8" t="s">
        <v>14158</v>
      </c>
      <c r="E280" s="100">
        <v>1540.0</v>
      </c>
      <c r="F280" s="100">
        <v>2495.0</v>
      </c>
      <c r="G280" s="100">
        <v>2160.0</v>
      </c>
      <c r="H280" s="100">
        <v>2195.0</v>
      </c>
      <c r="I280" s="100">
        <v>2017.0</v>
      </c>
      <c r="J280" s="100">
        <v>2303.0</v>
      </c>
    </row>
    <row r="281">
      <c r="A281" s="215">
        <v>45391.0</v>
      </c>
      <c r="B281" s="8" t="s">
        <v>5904</v>
      </c>
      <c r="C281" s="8">
        <v>3.0</v>
      </c>
      <c r="D281" s="8" t="s">
        <v>14158</v>
      </c>
      <c r="E281" s="100">
        <v>1750.0</v>
      </c>
      <c r="F281" s="100">
        <v>2500.0</v>
      </c>
      <c r="G281" s="100">
        <v>2177.0</v>
      </c>
      <c r="H281" s="100">
        <v>2200.0</v>
      </c>
      <c r="I281" s="100">
        <v>2049.0</v>
      </c>
      <c r="J281" s="100">
        <v>2304.0</v>
      </c>
    </row>
    <row r="282">
      <c r="A282" s="215"/>
      <c r="B282" s="8" t="s">
        <v>5901</v>
      </c>
      <c r="C282" s="8">
        <v>3.0</v>
      </c>
      <c r="D282" s="8" t="s">
        <v>14158</v>
      </c>
      <c r="E282" s="100">
        <v>2195.0</v>
      </c>
      <c r="F282" s="100">
        <v>2995.0</v>
      </c>
      <c r="G282" s="100">
        <v>2509.0</v>
      </c>
      <c r="H282" s="100">
        <v>2429.0</v>
      </c>
      <c r="I282" s="100">
        <v>2315.0</v>
      </c>
      <c r="J282" s="100">
        <v>2703.0</v>
      </c>
    </row>
    <row r="283">
      <c r="A283" s="215"/>
      <c r="B283" s="8" t="s">
        <v>5912</v>
      </c>
      <c r="C283" s="8">
        <v>3.0</v>
      </c>
      <c r="D283" s="8" t="s">
        <v>14158</v>
      </c>
      <c r="E283" s="100">
        <v>1450.0</v>
      </c>
      <c r="F283" s="100">
        <v>3200.0</v>
      </c>
      <c r="G283" s="100">
        <v>2067.0</v>
      </c>
      <c r="H283" s="100">
        <v>2000.0</v>
      </c>
      <c r="I283" s="100">
        <v>1788.0</v>
      </c>
      <c r="J283" s="100">
        <v>2345.0</v>
      </c>
    </row>
    <row r="284">
      <c r="A284" s="215">
        <v>45446.0</v>
      </c>
      <c r="B284" s="8" t="s">
        <v>5500</v>
      </c>
      <c r="C284" s="8">
        <v>4.0</v>
      </c>
      <c r="D284" s="8" t="s">
        <v>14158</v>
      </c>
      <c r="E284" s="100">
        <v>1800.0</v>
      </c>
      <c r="F284" s="100">
        <v>2775.0</v>
      </c>
      <c r="G284" s="100">
        <v>2196.0</v>
      </c>
      <c r="H284" s="100">
        <v>2178.0</v>
      </c>
      <c r="I284" s="100">
        <v>2041.0</v>
      </c>
      <c r="J284" s="100">
        <v>2352.0</v>
      </c>
    </row>
    <row r="285">
      <c r="A285" s="215">
        <v>45447.0</v>
      </c>
      <c r="B285" s="8" t="s">
        <v>5498</v>
      </c>
      <c r="C285" s="8">
        <v>4.0</v>
      </c>
      <c r="D285" s="8" t="s">
        <v>14158</v>
      </c>
      <c r="E285" s="100">
        <v>2000.0</v>
      </c>
      <c r="F285" s="100">
        <v>4000.0</v>
      </c>
      <c r="G285" s="100">
        <v>2720.0</v>
      </c>
      <c r="H285" s="100">
        <v>2650.0</v>
      </c>
      <c r="I285" s="100">
        <v>2344.0</v>
      </c>
      <c r="J285" s="100">
        <v>3095.0</v>
      </c>
    </row>
    <row r="286">
      <c r="A286" s="215">
        <v>45446.0</v>
      </c>
      <c r="B286" s="8" t="s">
        <v>5506</v>
      </c>
      <c r="C286" s="8">
        <v>4.0</v>
      </c>
      <c r="D286" s="8" t="s">
        <v>14158</v>
      </c>
      <c r="E286" s="100">
        <v>2050.0</v>
      </c>
      <c r="F286" s="100">
        <v>2600.0</v>
      </c>
      <c r="G286" s="100">
        <v>2333.0</v>
      </c>
      <c r="H286" s="100">
        <v>2300.0</v>
      </c>
      <c r="I286" s="100">
        <v>2220.0</v>
      </c>
      <c r="J286" s="100">
        <v>2445.0</v>
      </c>
    </row>
    <row r="287">
      <c r="A287" s="215">
        <v>45446.0</v>
      </c>
      <c r="B287" s="8" t="s">
        <v>5504</v>
      </c>
      <c r="C287" s="8">
        <v>4.0</v>
      </c>
      <c r="D287" s="8" t="s">
        <v>14158</v>
      </c>
      <c r="E287" s="100">
        <v>2500.0</v>
      </c>
      <c r="F287" s="100">
        <v>3400.0</v>
      </c>
      <c r="G287" s="100">
        <v>2843.0</v>
      </c>
      <c r="H287" s="100">
        <v>2800.0</v>
      </c>
      <c r="I287" s="100">
        <v>2643.0</v>
      </c>
      <c r="J287" s="100">
        <v>3043.0</v>
      </c>
    </row>
    <row r="288">
      <c r="A288" s="215">
        <v>45446.0</v>
      </c>
      <c r="B288" s="8" t="s">
        <v>5511</v>
      </c>
      <c r="C288" s="8">
        <v>3.0</v>
      </c>
      <c r="D288" s="8" t="s">
        <v>14158</v>
      </c>
      <c r="E288" s="100">
        <v>2000.0</v>
      </c>
      <c r="F288" s="100">
        <v>2695.0</v>
      </c>
      <c r="G288" s="100">
        <v>2252.0</v>
      </c>
      <c r="H288" s="100">
        <v>2195.0</v>
      </c>
      <c r="I288" s="100">
        <v>2142.0</v>
      </c>
      <c r="J288" s="100">
        <v>2362.0</v>
      </c>
    </row>
    <row r="289">
      <c r="A289" s="215">
        <v>45446.0</v>
      </c>
      <c r="B289" s="8" t="s">
        <v>5515</v>
      </c>
      <c r="C289" s="8">
        <v>3.0</v>
      </c>
      <c r="D289" s="8" t="s">
        <v>14158</v>
      </c>
      <c r="E289" s="100">
        <v>1350.0</v>
      </c>
      <c r="F289" s="100">
        <v>3405.0</v>
      </c>
      <c r="G289" s="100">
        <v>2358.0</v>
      </c>
      <c r="H289" s="100">
        <v>2395.0</v>
      </c>
      <c r="I289" s="100">
        <v>2110.0</v>
      </c>
      <c r="J289" s="100">
        <v>2607.0</v>
      </c>
    </row>
    <row r="290">
      <c r="A290" s="215">
        <v>45443.0</v>
      </c>
      <c r="B290" s="8" t="s">
        <v>5518</v>
      </c>
      <c r="C290" s="8">
        <v>4.0</v>
      </c>
      <c r="D290" s="8" t="s">
        <v>14158</v>
      </c>
      <c r="E290" s="100">
        <v>2500.0</v>
      </c>
      <c r="F290" s="100">
        <v>3400.0</v>
      </c>
      <c r="G290" s="100">
        <v>2843.0</v>
      </c>
      <c r="H290" s="100">
        <v>2800.0</v>
      </c>
      <c r="I290" s="100">
        <v>2643.0</v>
      </c>
      <c r="J290" s="100">
        <v>3043.0</v>
      </c>
    </row>
    <row r="291">
      <c r="A291" s="215">
        <v>45443.0</v>
      </c>
      <c r="B291" s="8" t="s">
        <v>5520</v>
      </c>
      <c r="C291" s="8">
        <v>4.0</v>
      </c>
      <c r="D291" s="8" t="s">
        <v>14158</v>
      </c>
      <c r="E291" s="100">
        <v>2695.0</v>
      </c>
      <c r="F291" s="100">
        <v>4000.0</v>
      </c>
      <c r="G291" s="100">
        <v>3279.0</v>
      </c>
      <c r="H291" s="100">
        <v>3323.0</v>
      </c>
      <c r="I291" s="100">
        <v>3030.0</v>
      </c>
      <c r="J291" s="100">
        <v>3528.0</v>
      </c>
    </row>
    <row r="292">
      <c r="A292" s="215">
        <v>45443.0</v>
      </c>
      <c r="B292" s="8" t="s">
        <v>5523</v>
      </c>
      <c r="C292" s="8">
        <v>5.0</v>
      </c>
      <c r="D292" s="8" t="s">
        <v>14158</v>
      </c>
      <c r="E292" s="100">
        <v>3100.0</v>
      </c>
      <c r="F292" s="100">
        <v>3800.0</v>
      </c>
      <c r="G292" s="100">
        <v>3343.0</v>
      </c>
      <c r="H292" s="100">
        <v>3200.0</v>
      </c>
      <c r="I292" s="100">
        <v>3152.0</v>
      </c>
      <c r="J292" s="100">
        <v>3535.0</v>
      </c>
    </row>
    <row r="293">
      <c r="A293" s="215">
        <v>45443.0</v>
      </c>
      <c r="B293" s="8" t="s">
        <v>5525</v>
      </c>
      <c r="C293" s="8">
        <v>3.0</v>
      </c>
      <c r="D293" s="8" t="s">
        <v>14160</v>
      </c>
      <c r="E293" s="100">
        <v>1350.0</v>
      </c>
      <c r="F293" s="100">
        <v>2000.0</v>
      </c>
      <c r="G293" s="100">
        <v>1698.0</v>
      </c>
      <c r="H293" s="100">
        <v>1700.0</v>
      </c>
      <c r="I293" s="100">
        <v>1592.0</v>
      </c>
      <c r="J293" s="100">
        <v>1804.0</v>
      </c>
    </row>
    <row r="294">
      <c r="A294" s="215">
        <v>45443.0</v>
      </c>
      <c r="B294" s="8" t="s">
        <v>5529</v>
      </c>
      <c r="C294" s="8">
        <v>3.0</v>
      </c>
      <c r="D294" s="8" t="s">
        <v>14158</v>
      </c>
      <c r="E294" s="100">
        <v>2000.0</v>
      </c>
      <c r="F294" s="100">
        <v>2750.0</v>
      </c>
      <c r="G294" s="100">
        <v>2282.0</v>
      </c>
      <c r="H294" s="100">
        <v>2295.0</v>
      </c>
      <c r="I294" s="100">
        <v>2167.0</v>
      </c>
      <c r="J294" s="100">
        <v>2397.0</v>
      </c>
    </row>
    <row r="295">
      <c r="A295" s="215">
        <v>45435.0</v>
      </c>
      <c r="B295" s="8" t="s">
        <v>5634</v>
      </c>
      <c r="C295" s="8">
        <v>3.0</v>
      </c>
      <c r="D295" s="8" t="s">
        <v>14158</v>
      </c>
      <c r="E295" s="100">
        <v>1995.0</v>
      </c>
      <c r="F295" s="100">
        <v>3000.0</v>
      </c>
      <c r="G295" s="100">
        <v>2332.0</v>
      </c>
      <c r="H295" s="100">
        <v>2295.0</v>
      </c>
      <c r="I295" s="100">
        <v>2140.0</v>
      </c>
      <c r="J295" s="100">
        <v>2524.0</v>
      </c>
    </row>
    <row r="296">
      <c r="A296" s="215">
        <v>45442.0</v>
      </c>
      <c r="B296" s="8" t="s">
        <v>5559</v>
      </c>
      <c r="C296" s="8">
        <v>4.0</v>
      </c>
      <c r="D296" s="8" t="s">
        <v>14158</v>
      </c>
      <c r="E296" s="100">
        <v>2050.0</v>
      </c>
      <c r="F296" s="100">
        <v>2600.0</v>
      </c>
      <c r="G296" s="100">
        <v>2333.0</v>
      </c>
      <c r="H296" s="100">
        <v>2300.0</v>
      </c>
      <c r="I296" s="100">
        <v>2220.0</v>
      </c>
      <c r="J296" s="100">
        <v>2445.0</v>
      </c>
    </row>
    <row r="297">
      <c r="A297" s="215">
        <v>45440.0</v>
      </c>
      <c r="B297" s="8" t="s">
        <v>5576</v>
      </c>
      <c r="C297" s="8">
        <v>4.0</v>
      </c>
      <c r="D297" s="8" t="s">
        <v>14158</v>
      </c>
      <c r="E297" s="100">
        <v>2500.0</v>
      </c>
      <c r="F297" s="100">
        <v>3400.0</v>
      </c>
      <c r="G297" s="100">
        <v>2843.0</v>
      </c>
      <c r="H297" s="100">
        <v>2800.0</v>
      </c>
      <c r="I297" s="100">
        <v>2643.0</v>
      </c>
      <c r="J297" s="100">
        <v>3043.0</v>
      </c>
    </row>
    <row r="298">
      <c r="A298" s="215">
        <v>45440.0</v>
      </c>
      <c r="B298" s="8" t="s">
        <v>5595</v>
      </c>
      <c r="C298" s="8">
        <v>3.0</v>
      </c>
      <c r="D298" s="8" t="s">
        <v>14158</v>
      </c>
      <c r="E298" s="100">
        <v>1850.0</v>
      </c>
      <c r="F298" s="100">
        <v>2750.0</v>
      </c>
      <c r="G298" s="100">
        <v>2176.0</v>
      </c>
      <c r="H298" s="100">
        <v>2138.0</v>
      </c>
      <c r="I298" s="100">
        <v>2022.0</v>
      </c>
      <c r="J298" s="100">
        <v>2330.0</v>
      </c>
    </row>
    <row r="299">
      <c r="A299" s="215">
        <v>45442.0</v>
      </c>
      <c r="B299" s="8" t="s">
        <v>5563</v>
      </c>
      <c r="C299" s="8">
        <v>5.0</v>
      </c>
      <c r="D299" s="8" t="s">
        <v>14158</v>
      </c>
      <c r="E299" s="100">
        <v>2850.0</v>
      </c>
      <c r="F299" s="100">
        <v>4000.0</v>
      </c>
      <c r="G299" s="100">
        <v>3484.0</v>
      </c>
      <c r="H299" s="100">
        <v>3500.0</v>
      </c>
      <c r="I299" s="100">
        <v>3288.0</v>
      </c>
      <c r="J299" s="100">
        <v>3681.0</v>
      </c>
    </row>
    <row r="300">
      <c r="A300" s="215">
        <v>45434.0</v>
      </c>
      <c r="B300" s="8" t="s">
        <v>5640</v>
      </c>
      <c r="C300" s="8">
        <v>3.0</v>
      </c>
      <c r="D300" s="8" t="s">
        <v>14158</v>
      </c>
      <c r="E300" s="100">
        <v>1500.0</v>
      </c>
      <c r="F300" s="100">
        <v>2695.0</v>
      </c>
      <c r="G300" s="100">
        <v>2222.0</v>
      </c>
      <c r="H300" s="100">
        <v>2243.0</v>
      </c>
      <c r="I300" s="100">
        <v>2054.0</v>
      </c>
      <c r="J300" s="100">
        <v>2391.0</v>
      </c>
    </row>
    <row r="301">
      <c r="A301" s="215">
        <v>45443.0</v>
      </c>
      <c r="B301" s="8" t="s">
        <v>5541</v>
      </c>
      <c r="C301" s="8">
        <v>3.0</v>
      </c>
      <c r="D301" s="8" t="s">
        <v>14158</v>
      </c>
      <c r="E301" s="100">
        <v>1750.0</v>
      </c>
      <c r="F301" s="100">
        <v>2700.0</v>
      </c>
      <c r="G301" s="100">
        <v>2314.0</v>
      </c>
      <c r="H301" s="100">
        <v>2323.0</v>
      </c>
      <c r="I301" s="100">
        <v>2147.0</v>
      </c>
      <c r="J301" s="100">
        <v>2481.0</v>
      </c>
    </row>
    <row r="302">
      <c r="A302" s="215">
        <v>45434.0</v>
      </c>
      <c r="B302" s="8" t="s">
        <v>5636</v>
      </c>
      <c r="C302" s="8">
        <v>6.0</v>
      </c>
      <c r="D302" s="8" t="s">
        <v>14158</v>
      </c>
      <c r="E302" s="100">
        <v>3000.0</v>
      </c>
      <c r="F302" s="100">
        <v>4100.0</v>
      </c>
      <c r="G302" s="100">
        <v>3454.0</v>
      </c>
      <c r="H302" s="100">
        <v>3395.0</v>
      </c>
      <c r="I302" s="100">
        <v>3201.0</v>
      </c>
      <c r="J302" s="100">
        <v>3707.0</v>
      </c>
    </row>
    <row r="303">
      <c r="A303" s="215">
        <v>45436.0</v>
      </c>
      <c r="B303" s="8" t="s">
        <v>5603</v>
      </c>
      <c r="C303" s="8">
        <v>2.0</v>
      </c>
      <c r="D303" s="8" t="s">
        <v>14158</v>
      </c>
      <c r="E303" s="100">
        <v>1129.0</v>
      </c>
      <c r="F303" s="100">
        <v>3300.0</v>
      </c>
      <c r="G303" s="100">
        <v>2048.0</v>
      </c>
      <c r="H303" s="100">
        <v>2090.0</v>
      </c>
      <c r="I303" s="100">
        <v>1747.0</v>
      </c>
      <c r="J303" s="100">
        <v>2349.0</v>
      </c>
    </row>
    <row r="304">
      <c r="A304" s="215">
        <v>45441.0</v>
      </c>
      <c r="B304" s="8" t="s">
        <v>5569</v>
      </c>
      <c r="C304" s="8">
        <v>3.0</v>
      </c>
      <c r="D304" s="8" t="s">
        <v>14158</v>
      </c>
      <c r="E304" s="100">
        <v>1695.0</v>
      </c>
      <c r="F304" s="100">
        <v>2650.0</v>
      </c>
      <c r="G304" s="100">
        <v>2142.0</v>
      </c>
      <c r="H304" s="100">
        <v>2098.0</v>
      </c>
      <c r="I304" s="100">
        <v>1985.0</v>
      </c>
      <c r="J304" s="100">
        <v>2298.0</v>
      </c>
    </row>
    <row r="305">
      <c r="A305" s="215">
        <v>45443.0</v>
      </c>
      <c r="B305" s="8" t="s">
        <v>5539</v>
      </c>
      <c r="C305" s="8">
        <v>4.0</v>
      </c>
      <c r="D305" s="8" t="s">
        <v>14158</v>
      </c>
      <c r="E305" s="100">
        <v>2300.0</v>
      </c>
      <c r="F305" s="100">
        <v>4300.0</v>
      </c>
      <c r="G305" s="100">
        <v>3188.0</v>
      </c>
      <c r="H305" s="100">
        <v>2900.0</v>
      </c>
      <c r="I305" s="100">
        <v>2789.0</v>
      </c>
      <c r="J305" s="100">
        <v>3587.0</v>
      </c>
    </row>
    <row r="306">
      <c r="A306" s="215">
        <v>45433.0</v>
      </c>
      <c r="B306" s="8" t="s">
        <v>5649</v>
      </c>
      <c r="C306" s="8">
        <v>3.0</v>
      </c>
      <c r="D306" s="8" t="s">
        <v>14158</v>
      </c>
      <c r="E306" s="100">
        <v>1600.0</v>
      </c>
      <c r="F306" s="100">
        <v>2500.0</v>
      </c>
      <c r="G306" s="100">
        <v>2065.0</v>
      </c>
      <c r="H306" s="100">
        <v>2093.0</v>
      </c>
      <c r="I306" s="100">
        <v>1909.0</v>
      </c>
      <c r="J306" s="100">
        <v>2222.0</v>
      </c>
    </row>
    <row r="307">
      <c r="A307" s="215">
        <v>45441.0</v>
      </c>
      <c r="B307" s="8" t="s">
        <v>5573</v>
      </c>
      <c r="C307" s="8">
        <v>3.0</v>
      </c>
      <c r="D307" s="8" t="s">
        <v>14158</v>
      </c>
      <c r="E307" s="100">
        <v>1650.0</v>
      </c>
      <c r="F307" s="100">
        <v>2795.0</v>
      </c>
      <c r="G307" s="100">
        <v>2232.0</v>
      </c>
      <c r="H307" s="100">
        <v>2200.0</v>
      </c>
      <c r="I307" s="100">
        <v>2061.0</v>
      </c>
      <c r="J307" s="100">
        <v>2403.0</v>
      </c>
    </row>
    <row r="308">
      <c r="A308" s="215">
        <v>45441.0</v>
      </c>
      <c r="B308" s="8" t="s">
        <v>5566</v>
      </c>
      <c r="C308" s="8">
        <v>5.0</v>
      </c>
      <c r="D308" s="8" t="s">
        <v>14158</v>
      </c>
      <c r="E308" s="100">
        <v>2500.0</v>
      </c>
      <c r="F308" s="100">
        <v>4600.0</v>
      </c>
      <c r="G308" s="100">
        <v>3387.0</v>
      </c>
      <c r="H308" s="100">
        <v>3250.0</v>
      </c>
      <c r="I308" s="100">
        <v>3023.0</v>
      </c>
      <c r="J308" s="100">
        <v>3751.0</v>
      </c>
    </row>
    <row r="309">
      <c r="A309" s="215">
        <v>45432.0</v>
      </c>
      <c r="B309" s="8" t="s">
        <v>5659</v>
      </c>
      <c r="C309" s="8">
        <v>5.0</v>
      </c>
      <c r="D309" s="8" t="s">
        <v>14158</v>
      </c>
      <c r="E309" s="100">
        <v>2200.0</v>
      </c>
      <c r="F309" s="100">
        <v>3080.0</v>
      </c>
      <c r="G309" s="100">
        <v>2642.0</v>
      </c>
      <c r="H309" s="100">
        <v>2600.0</v>
      </c>
      <c r="I309" s="100">
        <v>2502.0</v>
      </c>
      <c r="J309" s="100">
        <v>2782.0</v>
      </c>
    </row>
    <row r="310">
      <c r="A310" s="215">
        <v>45443.0</v>
      </c>
      <c r="B310" s="8" t="s">
        <v>5546</v>
      </c>
      <c r="C310" s="8">
        <v>3.0</v>
      </c>
      <c r="D310" s="8" t="s">
        <v>14158</v>
      </c>
      <c r="E310" s="100">
        <v>1850.0</v>
      </c>
      <c r="F310" s="100">
        <v>2795.0</v>
      </c>
      <c r="G310" s="100">
        <v>2202.0</v>
      </c>
      <c r="H310" s="100">
        <v>2195.0</v>
      </c>
      <c r="I310" s="100">
        <v>2057.0</v>
      </c>
      <c r="J310" s="100">
        <v>2348.0</v>
      </c>
    </row>
    <row r="311">
      <c r="A311" s="215">
        <v>45443.0</v>
      </c>
      <c r="B311" s="8" t="s">
        <v>5544</v>
      </c>
      <c r="C311" s="8">
        <v>4.0</v>
      </c>
      <c r="D311" s="8" t="s">
        <v>14158</v>
      </c>
      <c r="E311" s="100">
        <v>1950.0</v>
      </c>
      <c r="F311" s="100">
        <v>2850.0</v>
      </c>
      <c r="G311" s="100">
        <v>2299.0</v>
      </c>
      <c r="H311" s="100">
        <v>2313.0</v>
      </c>
      <c r="I311" s="100">
        <v>2129.0</v>
      </c>
      <c r="J311" s="100">
        <v>2468.0</v>
      </c>
    </row>
    <row r="312">
      <c r="A312" s="215">
        <v>45436.0</v>
      </c>
      <c r="B312" s="8" t="s">
        <v>5609</v>
      </c>
      <c r="C312" s="8">
        <v>3.0</v>
      </c>
      <c r="D312" s="8" t="s">
        <v>14158</v>
      </c>
      <c r="E312" s="100">
        <v>1600.0</v>
      </c>
      <c r="F312" s="100">
        <v>2500.0</v>
      </c>
      <c r="G312" s="100">
        <v>2027.0</v>
      </c>
      <c r="H312" s="100">
        <v>1980.0</v>
      </c>
      <c r="I312" s="100">
        <v>1722.0</v>
      </c>
      <c r="J312" s="100">
        <v>2332.0</v>
      </c>
    </row>
    <row r="313">
      <c r="A313" s="215">
        <v>45436.0</v>
      </c>
      <c r="B313" s="8" t="s">
        <v>5613</v>
      </c>
      <c r="C313" s="8">
        <v>5.0</v>
      </c>
      <c r="D313" s="8" t="s">
        <v>14158</v>
      </c>
      <c r="E313" s="100">
        <v>2200.0</v>
      </c>
      <c r="F313" s="100">
        <v>3080.0</v>
      </c>
      <c r="G313" s="100">
        <v>2627.0</v>
      </c>
      <c r="H313" s="100">
        <v>2600.0</v>
      </c>
      <c r="I313" s="100">
        <v>2483.0</v>
      </c>
      <c r="J313" s="100">
        <v>2771.0</v>
      </c>
    </row>
    <row r="314">
      <c r="A314" s="215">
        <v>45442.0</v>
      </c>
      <c r="B314" s="8" t="s">
        <v>5550</v>
      </c>
      <c r="C314" s="8">
        <v>3.0</v>
      </c>
      <c r="D314" s="8" t="s">
        <v>14158</v>
      </c>
      <c r="E314" s="100">
        <v>2075.0</v>
      </c>
      <c r="F314" s="100">
        <v>2425.0</v>
      </c>
      <c r="G314" s="100">
        <v>2237.0</v>
      </c>
      <c r="H314" s="100">
        <v>2250.0</v>
      </c>
      <c r="I314" s="100">
        <v>2166.0</v>
      </c>
      <c r="J314" s="100">
        <v>2309.0</v>
      </c>
    </row>
    <row r="315">
      <c r="A315" s="215">
        <v>45442.0</v>
      </c>
      <c r="B315" s="8" t="s">
        <v>5554</v>
      </c>
      <c r="C315" s="8">
        <v>4.0</v>
      </c>
      <c r="D315" s="8" t="s">
        <v>14158</v>
      </c>
      <c r="E315" s="100">
        <v>2190.0</v>
      </c>
      <c r="F315" s="100">
        <v>2700.0</v>
      </c>
      <c r="G315" s="100">
        <v>2412.0</v>
      </c>
      <c r="H315" s="100">
        <v>2395.0</v>
      </c>
      <c r="I315" s="100">
        <v>2300.0</v>
      </c>
      <c r="J315" s="100">
        <v>2524.0</v>
      </c>
    </row>
    <row r="316">
      <c r="A316" s="215">
        <v>45440.0</v>
      </c>
      <c r="B316" s="8" t="s">
        <v>5585</v>
      </c>
      <c r="C316" s="8">
        <v>3.0</v>
      </c>
      <c r="D316" s="8" t="s">
        <v>14158</v>
      </c>
      <c r="E316" s="100">
        <v>1750.0</v>
      </c>
      <c r="F316" s="100">
        <v>2350.0</v>
      </c>
      <c r="G316" s="100">
        <v>2002.0</v>
      </c>
      <c r="H316" s="100">
        <v>1995.0</v>
      </c>
      <c r="I316" s="100">
        <v>1887.0</v>
      </c>
      <c r="J316" s="100">
        <v>2117.0</v>
      </c>
    </row>
    <row r="317">
      <c r="A317" s="215">
        <v>45436.0</v>
      </c>
      <c r="B317" s="8" t="s">
        <v>5617</v>
      </c>
      <c r="C317" s="8">
        <v>3.0</v>
      </c>
      <c r="D317" s="8" t="s">
        <v>14158</v>
      </c>
      <c r="E317" s="100">
        <v>1409.0</v>
      </c>
      <c r="F317" s="100">
        <v>2650.0</v>
      </c>
      <c r="G317" s="100">
        <v>2110.0</v>
      </c>
      <c r="H317" s="100">
        <v>2095.0</v>
      </c>
      <c r="I317" s="100">
        <v>1942.0</v>
      </c>
      <c r="J317" s="100">
        <v>2279.0</v>
      </c>
    </row>
    <row r="318">
      <c r="A318" s="215">
        <v>45440.0</v>
      </c>
      <c r="B318" s="8" t="s">
        <v>5589</v>
      </c>
      <c r="C318" s="8">
        <v>3.0</v>
      </c>
      <c r="D318" s="8" t="s">
        <v>14158</v>
      </c>
      <c r="E318" s="100">
        <v>1800.0</v>
      </c>
      <c r="F318" s="100">
        <v>2495.0</v>
      </c>
      <c r="G318" s="100">
        <v>2120.0</v>
      </c>
      <c r="H318" s="100">
        <v>2115.0</v>
      </c>
      <c r="I318" s="100">
        <v>2003.0</v>
      </c>
      <c r="J318" s="100">
        <v>2236.0</v>
      </c>
    </row>
    <row r="319">
      <c r="A319" s="215">
        <v>45432.0</v>
      </c>
      <c r="B319" s="8" t="s">
        <v>5662</v>
      </c>
      <c r="C319" s="8">
        <v>3.0</v>
      </c>
      <c r="D319" s="8" t="s">
        <v>14158</v>
      </c>
      <c r="E319" s="100">
        <v>2075.0</v>
      </c>
      <c r="F319" s="100">
        <v>2550.0</v>
      </c>
      <c r="G319" s="100">
        <v>2248.0</v>
      </c>
      <c r="H319" s="100">
        <v>2253.0</v>
      </c>
      <c r="I319" s="100">
        <v>2166.0</v>
      </c>
      <c r="J319" s="100">
        <v>2329.0</v>
      </c>
    </row>
    <row r="320">
      <c r="A320" s="215">
        <v>45440.0</v>
      </c>
      <c r="B320" s="8" t="s">
        <v>5581</v>
      </c>
      <c r="C320" s="8">
        <v>5.0</v>
      </c>
      <c r="D320" s="8" t="s">
        <v>14158</v>
      </c>
      <c r="E320" s="100">
        <v>2200.0</v>
      </c>
      <c r="F320" s="100">
        <v>3080.0</v>
      </c>
      <c r="G320" s="100">
        <v>2668.0</v>
      </c>
      <c r="H320" s="100">
        <v>2638.0</v>
      </c>
      <c r="I320" s="100">
        <v>2515.0</v>
      </c>
      <c r="J320" s="100">
        <v>2821.0</v>
      </c>
    </row>
    <row r="321">
      <c r="A321" s="215">
        <v>45435.0</v>
      </c>
      <c r="B321" s="8" t="s">
        <v>5622</v>
      </c>
      <c r="C321" s="8">
        <v>5.0</v>
      </c>
      <c r="D321" s="8" t="s">
        <v>14158</v>
      </c>
      <c r="E321" s="100">
        <v>1995.0</v>
      </c>
      <c r="F321" s="100">
        <v>2895.0</v>
      </c>
      <c r="G321" s="100">
        <v>2448.0</v>
      </c>
      <c r="H321" s="100">
        <v>2438.0</v>
      </c>
      <c r="I321" s="100">
        <v>2263.0</v>
      </c>
      <c r="J321" s="100">
        <v>2633.0</v>
      </c>
    </row>
    <row r="322">
      <c r="A322" s="215">
        <v>45432.0</v>
      </c>
      <c r="B322" s="8" t="s">
        <v>5666</v>
      </c>
      <c r="C322" s="8">
        <v>3.0</v>
      </c>
      <c r="D322" s="8" t="s">
        <v>14158</v>
      </c>
      <c r="E322" s="100">
        <v>2035.0</v>
      </c>
      <c r="F322" s="100">
        <v>3000.0</v>
      </c>
      <c r="G322" s="100">
        <v>2351.0</v>
      </c>
      <c r="H322" s="100">
        <v>2275.0</v>
      </c>
      <c r="I322" s="100">
        <v>2157.0</v>
      </c>
      <c r="J322" s="100">
        <v>2544.0</v>
      </c>
    </row>
    <row r="323">
      <c r="A323" s="215">
        <v>45440.0</v>
      </c>
      <c r="B323" s="8" t="s">
        <v>5592</v>
      </c>
      <c r="C323" s="8">
        <v>3.0</v>
      </c>
      <c r="D323" s="8" t="s">
        <v>14158</v>
      </c>
      <c r="E323" s="100">
        <v>1650.0</v>
      </c>
      <c r="F323" s="100">
        <v>3405.0</v>
      </c>
      <c r="G323" s="100">
        <v>2422.0</v>
      </c>
      <c r="H323" s="100">
        <v>2450.0</v>
      </c>
      <c r="I323" s="100">
        <v>2174.0</v>
      </c>
      <c r="J323" s="100">
        <v>2670.0</v>
      </c>
    </row>
    <row r="324">
      <c r="A324" s="215">
        <v>45435.0</v>
      </c>
      <c r="B324" s="8" t="s">
        <v>5625</v>
      </c>
      <c r="C324" s="8">
        <v>4.0</v>
      </c>
      <c r="D324" s="8" t="s">
        <v>14158</v>
      </c>
      <c r="E324" s="100">
        <v>2050.0</v>
      </c>
      <c r="F324" s="100">
        <v>2600.0</v>
      </c>
      <c r="G324" s="100">
        <v>2321.0</v>
      </c>
      <c r="H324" s="100">
        <v>2300.0</v>
      </c>
      <c r="I324" s="100">
        <v>2206.0</v>
      </c>
      <c r="J324" s="100">
        <v>2436.0</v>
      </c>
    </row>
    <row r="325">
      <c r="E325" s="132"/>
      <c r="F325" s="132"/>
      <c r="G325" s="132"/>
      <c r="H325" s="132"/>
      <c r="I325" s="132"/>
      <c r="J325" s="132"/>
    </row>
    <row r="326">
      <c r="E326" s="132"/>
      <c r="F326" s="132"/>
      <c r="G326" s="132"/>
      <c r="H326" s="132"/>
      <c r="I326" s="132"/>
      <c r="J326" s="132"/>
    </row>
    <row r="327">
      <c r="E327" s="132"/>
      <c r="F327" s="132"/>
      <c r="G327" s="132"/>
      <c r="H327" s="132"/>
      <c r="I327" s="132"/>
      <c r="J327" s="132"/>
    </row>
    <row r="328">
      <c r="E328" s="132"/>
      <c r="F328" s="132"/>
      <c r="G328" s="132"/>
      <c r="H328" s="132"/>
      <c r="I328" s="132"/>
      <c r="J328" s="132"/>
    </row>
    <row r="329">
      <c r="E329" s="132"/>
      <c r="F329" s="132"/>
      <c r="G329" s="132"/>
      <c r="H329" s="132"/>
      <c r="I329" s="132"/>
      <c r="J329" s="132"/>
    </row>
    <row r="330">
      <c r="E330" s="132"/>
      <c r="F330" s="132"/>
      <c r="G330" s="132"/>
      <c r="H330" s="132"/>
      <c r="I330" s="132"/>
      <c r="J330" s="132"/>
    </row>
    <row r="331">
      <c r="E331" s="132"/>
      <c r="F331" s="132"/>
      <c r="G331" s="132"/>
      <c r="H331" s="132"/>
      <c r="I331" s="132"/>
      <c r="J331" s="132"/>
    </row>
    <row r="332">
      <c r="E332" s="132"/>
      <c r="F332" s="132"/>
      <c r="G332" s="132"/>
      <c r="H332" s="132"/>
      <c r="I332" s="132"/>
      <c r="J332" s="132"/>
    </row>
    <row r="333">
      <c r="E333" s="132"/>
      <c r="F333" s="132"/>
      <c r="G333" s="132"/>
      <c r="H333" s="132"/>
      <c r="I333" s="132"/>
      <c r="J333" s="132"/>
    </row>
    <row r="334">
      <c r="E334" s="132"/>
      <c r="F334" s="132"/>
      <c r="G334" s="132"/>
      <c r="H334" s="132"/>
      <c r="I334" s="132"/>
      <c r="J334" s="132"/>
    </row>
    <row r="335">
      <c r="E335" s="132"/>
      <c r="F335" s="132"/>
      <c r="G335" s="132"/>
      <c r="H335" s="132"/>
      <c r="I335" s="132"/>
      <c r="J335" s="132"/>
    </row>
    <row r="336">
      <c r="E336" s="132"/>
      <c r="F336" s="132"/>
      <c r="G336" s="132"/>
      <c r="H336" s="132"/>
      <c r="I336" s="132"/>
      <c r="J336" s="132"/>
    </row>
    <row r="337">
      <c r="E337" s="132"/>
      <c r="F337" s="132"/>
      <c r="G337" s="132"/>
      <c r="H337" s="132"/>
      <c r="I337" s="132"/>
      <c r="J337" s="132"/>
    </row>
    <row r="338">
      <c r="E338" s="132"/>
      <c r="F338" s="132"/>
      <c r="G338" s="132"/>
      <c r="H338" s="132"/>
      <c r="I338" s="132"/>
      <c r="J338" s="132"/>
    </row>
    <row r="339">
      <c r="E339" s="132"/>
      <c r="F339" s="132"/>
      <c r="G339" s="132"/>
      <c r="H339" s="132"/>
      <c r="I339" s="132"/>
      <c r="J339" s="132"/>
    </row>
    <row r="340">
      <c r="E340" s="132"/>
      <c r="F340" s="132"/>
      <c r="G340" s="132"/>
      <c r="H340" s="132"/>
      <c r="I340" s="132"/>
      <c r="J340" s="132"/>
    </row>
    <row r="341">
      <c r="E341" s="132"/>
      <c r="F341" s="132"/>
      <c r="G341" s="132"/>
      <c r="H341" s="132"/>
      <c r="I341" s="132"/>
      <c r="J341" s="132"/>
    </row>
    <row r="342">
      <c r="E342" s="132"/>
      <c r="F342" s="132"/>
      <c r="G342" s="132"/>
      <c r="H342" s="132"/>
      <c r="I342" s="132"/>
      <c r="J342" s="132"/>
    </row>
    <row r="343">
      <c r="E343" s="132"/>
      <c r="F343" s="132"/>
      <c r="G343" s="132"/>
      <c r="H343" s="132"/>
      <c r="I343" s="132"/>
      <c r="J343" s="132"/>
    </row>
    <row r="344">
      <c r="E344" s="132"/>
      <c r="F344" s="132"/>
      <c r="G344" s="132"/>
      <c r="H344" s="132"/>
      <c r="I344" s="132"/>
      <c r="J344" s="132"/>
    </row>
    <row r="345">
      <c r="E345" s="132"/>
      <c r="F345" s="132"/>
      <c r="G345" s="132"/>
      <c r="H345" s="132"/>
      <c r="I345" s="132"/>
      <c r="J345" s="132"/>
    </row>
    <row r="346">
      <c r="E346" s="132"/>
      <c r="F346" s="132"/>
      <c r="G346" s="132"/>
      <c r="H346" s="132"/>
      <c r="I346" s="132"/>
      <c r="J346" s="132"/>
    </row>
    <row r="347">
      <c r="E347" s="132"/>
      <c r="F347" s="132"/>
      <c r="G347" s="132"/>
      <c r="H347" s="132"/>
      <c r="I347" s="132"/>
      <c r="J347" s="132"/>
    </row>
    <row r="348">
      <c r="E348" s="132"/>
      <c r="F348" s="132"/>
      <c r="G348" s="132"/>
      <c r="H348" s="132"/>
      <c r="I348" s="132"/>
      <c r="J348" s="132"/>
    </row>
    <row r="349">
      <c r="E349" s="132"/>
      <c r="F349" s="132"/>
      <c r="G349" s="132"/>
      <c r="H349" s="132"/>
      <c r="I349" s="132"/>
      <c r="J349" s="132"/>
    </row>
    <row r="350">
      <c r="E350" s="132"/>
      <c r="F350" s="132"/>
      <c r="G350" s="132"/>
      <c r="H350" s="132"/>
      <c r="I350" s="132"/>
      <c r="J350" s="132"/>
    </row>
    <row r="351">
      <c r="E351" s="132"/>
      <c r="F351" s="132"/>
      <c r="G351" s="132"/>
      <c r="H351" s="132"/>
      <c r="I351" s="132"/>
      <c r="J351" s="132"/>
    </row>
    <row r="352">
      <c r="E352" s="132"/>
      <c r="F352" s="132"/>
      <c r="G352" s="132"/>
      <c r="H352" s="132"/>
      <c r="I352" s="132"/>
      <c r="J352" s="132"/>
    </row>
    <row r="353">
      <c r="E353" s="132"/>
      <c r="F353" s="132"/>
      <c r="G353" s="132"/>
      <c r="H353" s="132"/>
      <c r="I353" s="132"/>
      <c r="J353" s="132"/>
    </row>
    <row r="354">
      <c r="E354" s="132"/>
      <c r="F354" s="132"/>
      <c r="G354" s="132"/>
      <c r="H354" s="132"/>
      <c r="I354" s="132"/>
      <c r="J354" s="132"/>
    </row>
    <row r="355">
      <c r="E355" s="132"/>
      <c r="F355" s="132"/>
      <c r="G355" s="132"/>
      <c r="H355" s="132"/>
      <c r="I355" s="132"/>
      <c r="J355" s="132"/>
    </row>
    <row r="356">
      <c r="E356" s="132"/>
      <c r="F356" s="132"/>
      <c r="G356" s="132"/>
      <c r="H356" s="132"/>
      <c r="I356" s="132"/>
      <c r="J356" s="132"/>
    </row>
    <row r="357">
      <c r="E357" s="132"/>
      <c r="F357" s="132"/>
      <c r="G357" s="132"/>
      <c r="H357" s="132"/>
      <c r="I357" s="132"/>
      <c r="J357" s="132"/>
    </row>
    <row r="358">
      <c r="E358" s="132"/>
      <c r="F358" s="132"/>
      <c r="G358" s="132"/>
      <c r="H358" s="132"/>
      <c r="I358" s="132"/>
      <c r="J358" s="132"/>
    </row>
    <row r="359">
      <c r="E359" s="132"/>
      <c r="F359" s="132"/>
      <c r="G359" s="132"/>
      <c r="H359" s="132"/>
      <c r="I359" s="132"/>
      <c r="J359" s="132"/>
    </row>
    <row r="360">
      <c r="E360" s="132"/>
      <c r="F360" s="132"/>
      <c r="G360" s="132"/>
      <c r="H360" s="132"/>
      <c r="I360" s="132"/>
      <c r="J360" s="132"/>
    </row>
    <row r="361">
      <c r="E361" s="132"/>
      <c r="F361" s="132"/>
      <c r="G361" s="132"/>
      <c r="H361" s="132"/>
      <c r="I361" s="132"/>
      <c r="J361" s="132"/>
    </row>
    <row r="362">
      <c r="E362" s="132"/>
      <c r="F362" s="132"/>
      <c r="G362" s="132"/>
      <c r="H362" s="132"/>
      <c r="I362" s="132"/>
      <c r="J362" s="132"/>
    </row>
    <row r="363">
      <c r="E363" s="132"/>
      <c r="F363" s="132"/>
      <c r="G363" s="132"/>
      <c r="H363" s="132"/>
      <c r="I363" s="132"/>
      <c r="J363" s="132"/>
    </row>
    <row r="364">
      <c r="E364" s="132"/>
      <c r="F364" s="132"/>
      <c r="G364" s="132"/>
      <c r="H364" s="132"/>
      <c r="I364" s="132"/>
      <c r="J364" s="132"/>
    </row>
    <row r="365">
      <c r="E365" s="132"/>
      <c r="F365" s="132"/>
      <c r="G365" s="132"/>
      <c r="H365" s="132"/>
      <c r="I365" s="132"/>
      <c r="J365" s="132"/>
    </row>
    <row r="366">
      <c r="E366" s="132"/>
      <c r="F366" s="132"/>
      <c r="G366" s="132"/>
      <c r="H366" s="132"/>
      <c r="I366" s="132"/>
      <c r="J366" s="132"/>
    </row>
    <row r="367">
      <c r="E367" s="132"/>
      <c r="F367" s="132"/>
      <c r="G367" s="132"/>
      <c r="H367" s="132"/>
      <c r="I367" s="132"/>
      <c r="J367" s="132"/>
    </row>
    <row r="368">
      <c r="E368" s="132"/>
      <c r="F368" s="132"/>
      <c r="G368" s="132"/>
      <c r="H368" s="132"/>
      <c r="I368" s="132"/>
      <c r="J368" s="132"/>
    </row>
    <row r="369">
      <c r="E369" s="132"/>
      <c r="F369" s="132"/>
      <c r="G369" s="132"/>
      <c r="H369" s="132"/>
      <c r="I369" s="132"/>
      <c r="J369" s="132"/>
    </row>
    <row r="370">
      <c r="E370" s="132"/>
      <c r="F370" s="132"/>
      <c r="G370" s="132"/>
      <c r="H370" s="132"/>
      <c r="I370" s="132"/>
      <c r="J370" s="132"/>
    </row>
    <row r="371">
      <c r="E371" s="132"/>
      <c r="F371" s="132"/>
      <c r="G371" s="132"/>
      <c r="H371" s="132"/>
      <c r="I371" s="132"/>
      <c r="J371" s="132"/>
    </row>
    <row r="372">
      <c r="E372" s="132"/>
      <c r="F372" s="132"/>
      <c r="G372" s="132"/>
      <c r="H372" s="132"/>
      <c r="I372" s="132"/>
      <c r="J372" s="132"/>
    </row>
    <row r="373">
      <c r="E373" s="132"/>
      <c r="F373" s="132"/>
      <c r="G373" s="132"/>
      <c r="H373" s="132"/>
      <c r="I373" s="132"/>
      <c r="J373" s="132"/>
    </row>
    <row r="374">
      <c r="E374" s="132"/>
      <c r="F374" s="132"/>
      <c r="G374" s="132"/>
      <c r="H374" s="132"/>
      <c r="I374" s="132"/>
      <c r="J374" s="132"/>
    </row>
    <row r="375">
      <c r="E375" s="132"/>
      <c r="F375" s="132"/>
      <c r="G375" s="132"/>
      <c r="H375" s="132"/>
      <c r="I375" s="132"/>
      <c r="J375" s="132"/>
    </row>
    <row r="376">
      <c r="E376" s="132"/>
      <c r="F376" s="132"/>
      <c r="G376" s="132"/>
      <c r="H376" s="132"/>
      <c r="I376" s="132"/>
      <c r="J376" s="132"/>
    </row>
    <row r="377">
      <c r="E377" s="132"/>
      <c r="F377" s="132"/>
      <c r="G377" s="132"/>
      <c r="H377" s="132"/>
      <c r="I377" s="132"/>
      <c r="J377" s="132"/>
    </row>
    <row r="378">
      <c r="E378" s="132"/>
      <c r="F378" s="132"/>
      <c r="G378" s="132"/>
      <c r="H378" s="132"/>
      <c r="I378" s="132"/>
      <c r="J378" s="132"/>
    </row>
    <row r="379">
      <c r="E379" s="132"/>
      <c r="F379" s="132"/>
      <c r="G379" s="132"/>
      <c r="H379" s="132"/>
      <c r="I379" s="132"/>
      <c r="J379" s="132"/>
    </row>
    <row r="380">
      <c r="E380" s="132"/>
      <c r="F380" s="132"/>
      <c r="G380" s="132"/>
      <c r="H380" s="132"/>
      <c r="I380" s="132"/>
      <c r="J380" s="132"/>
    </row>
    <row r="381">
      <c r="E381" s="132"/>
      <c r="F381" s="132"/>
      <c r="G381" s="132"/>
      <c r="H381" s="132"/>
      <c r="I381" s="132"/>
      <c r="J381" s="132"/>
    </row>
    <row r="382">
      <c r="E382" s="132"/>
      <c r="F382" s="132"/>
      <c r="G382" s="132"/>
      <c r="H382" s="132"/>
      <c r="I382" s="132"/>
      <c r="J382" s="132"/>
    </row>
    <row r="383">
      <c r="E383" s="132"/>
      <c r="F383" s="132"/>
      <c r="G383" s="132"/>
      <c r="H383" s="132"/>
      <c r="I383" s="132"/>
      <c r="J383" s="132"/>
    </row>
    <row r="384">
      <c r="E384" s="132"/>
      <c r="F384" s="132"/>
      <c r="G384" s="132"/>
      <c r="H384" s="132"/>
      <c r="I384" s="132"/>
      <c r="J384" s="132"/>
    </row>
    <row r="385">
      <c r="E385" s="132"/>
      <c r="F385" s="132"/>
      <c r="G385" s="132"/>
      <c r="H385" s="132"/>
      <c r="I385" s="132"/>
      <c r="J385" s="132"/>
    </row>
    <row r="386">
      <c r="E386" s="132"/>
      <c r="F386" s="132"/>
      <c r="G386" s="132"/>
      <c r="H386" s="132"/>
      <c r="I386" s="132"/>
      <c r="J386" s="132"/>
    </row>
    <row r="387">
      <c r="E387" s="132"/>
      <c r="F387" s="132"/>
      <c r="G387" s="132"/>
      <c r="H387" s="132"/>
      <c r="I387" s="132"/>
      <c r="J387" s="132"/>
    </row>
    <row r="388">
      <c r="E388" s="132"/>
      <c r="F388" s="132"/>
      <c r="G388" s="132"/>
      <c r="H388" s="132"/>
      <c r="I388" s="132"/>
      <c r="J388" s="132"/>
    </row>
    <row r="389">
      <c r="E389" s="132"/>
      <c r="F389" s="132"/>
      <c r="G389" s="132"/>
      <c r="H389" s="132"/>
      <c r="I389" s="132"/>
      <c r="J389" s="132"/>
    </row>
    <row r="390">
      <c r="E390" s="132"/>
      <c r="F390" s="132"/>
      <c r="G390" s="132"/>
      <c r="H390" s="132"/>
      <c r="I390" s="132"/>
      <c r="J390" s="132"/>
    </row>
    <row r="391">
      <c r="E391" s="132"/>
      <c r="F391" s="132"/>
      <c r="G391" s="132"/>
      <c r="H391" s="132"/>
      <c r="I391" s="132"/>
      <c r="J391" s="132"/>
    </row>
    <row r="392">
      <c r="E392" s="132"/>
      <c r="F392" s="132"/>
      <c r="G392" s="132"/>
      <c r="H392" s="132"/>
      <c r="I392" s="132"/>
      <c r="J392" s="132"/>
    </row>
    <row r="393">
      <c r="E393" s="132"/>
      <c r="F393" s="132"/>
      <c r="G393" s="132"/>
      <c r="H393" s="132"/>
      <c r="I393" s="132"/>
      <c r="J393" s="132"/>
    </row>
    <row r="394">
      <c r="E394" s="132"/>
      <c r="F394" s="132"/>
      <c r="G394" s="132"/>
      <c r="H394" s="132"/>
      <c r="I394" s="132"/>
      <c r="J394" s="132"/>
    </row>
    <row r="395">
      <c r="E395" s="132"/>
      <c r="F395" s="132"/>
      <c r="G395" s="132"/>
      <c r="H395" s="132"/>
      <c r="I395" s="132"/>
      <c r="J395" s="132"/>
    </row>
    <row r="396">
      <c r="E396" s="132"/>
      <c r="F396" s="132"/>
      <c r="G396" s="132"/>
      <c r="H396" s="132"/>
      <c r="I396" s="132"/>
      <c r="J396" s="132"/>
    </row>
    <row r="397">
      <c r="E397" s="132"/>
      <c r="F397" s="132"/>
      <c r="G397" s="132"/>
      <c r="H397" s="132"/>
      <c r="I397" s="132"/>
      <c r="J397" s="132"/>
    </row>
    <row r="398">
      <c r="E398" s="132"/>
      <c r="F398" s="132"/>
      <c r="G398" s="132"/>
      <c r="H398" s="132"/>
      <c r="I398" s="132"/>
      <c r="J398" s="132"/>
    </row>
    <row r="399">
      <c r="E399" s="132"/>
      <c r="F399" s="132"/>
      <c r="G399" s="132"/>
      <c r="H399" s="132"/>
      <c r="I399" s="132"/>
      <c r="J399" s="132"/>
    </row>
    <row r="400">
      <c r="E400" s="132"/>
      <c r="F400" s="132"/>
      <c r="G400" s="132"/>
      <c r="H400" s="132"/>
      <c r="I400" s="132"/>
      <c r="J400" s="132"/>
    </row>
    <row r="401">
      <c r="E401" s="132"/>
      <c r="F401" s="132"/>
      <c r="G401" s="132"/>
      <c r="H401" s="132"/>
      <c r="I401" s="132"/>
      <c r="J401" s="132"/>
    </row>
    <row r="402">
      <c r="E402" s="132"/>
      <c r="F402" s="132"/>
      <c r="G402" s="132"/>
      <c r="H402" s="132"/>
      <c r="I402" s="132"/>
      <c r="J402" s="132"/>
    </row>
    <row r="403">
      <c r="E403" s="132"/>
      <c r="F403" s="132"/>
      <c r="G403" s="132"/>
      <c r="H403" s="132"/>
      <c r="I403" s="132"/>
      <c r="J403" s="132"/>
    </row>
    <row r="404">
      <c r="E404" s="132"/>
      <c r="F404" s="132"/>
      <c r="G404" s="132"/>
      <c r="H404" s="132"/>
      <c r="I404" s="132"/>
      <c r="J404" s="132"/>
    </row>
    <row r="405">
      <c r="E405" s="132"/>
      <c r="F405" s="132"/>
      <c r="G405" s="132"/>
      <c r="H405" s="132"/>
      <c r="I405" s="132"/>
      <c r="J405" s="132"/>
    </row>
    <row r="406">
      <c r="E406" s="132"/>
      <c r="F406" s="132"/>
      <c r="G406" s="132"/>
      <c r="H406" s="132"/>
      <c r="I406" s="132"/>
      <c r="J406" s="132"/>
    </row>
    <row r="407">
      <c r="E407" s="132"/>
      <c r="F407" s="132"/>
      <c r="G407" s="132"/>
      <c r="H407" s="132"/>
      <c r="I407" s="132"/>
      <c r="J407" s="132"/>
    </row>
    <row r="408">
      <c r="E408" s="132"/>
      <c r="F408" s="132"/>
      <c r="G408" s="132"/>
      <c r="H408" s="132"/>
      <c r="I408" s="132"/>
      <c r="J408" s="132"/>
    </row>
    <row r="409">
      <c r="E409" s="132"/>
      <c r="F409" s="132"/>
      <c r="G409" s="132"/>
      <c r="H409" s="132"/>
      <c r="I409" s="132"/>
      <c r="J409" s="132"/>
    </row>
    <row r="410">
      <c r="E410" s="132"/>
      <c r="F410" s="132"/>
      <c r="G410" s="132"/>
      <c r="H410" s="132"/>
      <c r="I410" s="132"/>
      <c r="J410" s="132"/>
    </row>
    <row r="411">
      <c r="E411" s="132"/>
      <c r="F411" s="132"/>
      <c r="G411" s="132"/>
      <c r="H411" s="132"/>
      <c r="I411" s="132"/>
      <c r="J411" s="132"/>
    </row>
    <row r="412">
      <c r="E412" s="132"/>
      <c r="F412" s="132"/>
      <c r="G412" s="132"/>
      <c r="H412" s="132"/>
      <c r="I412" s="132"/>
      <c r="J412" s="132"/>
    </row>
    <row r="413">
      <c r="E413" s="132"/>
      <c r="F413" s="132"/>
      <c r="G413" s="132"/>
      <c r="H413" s="132"/>
      <c r="I413" s="132"/>
      <c r="J413" s="132"/>
    </row>
    <row r="414">
      <c r="E414" s="132"/>
      <c r="F414" s="132"/>
      <c r="G414" s="132"/>
      <c r="H414" s="132"/>
      <c r="I414" s="132"/>
      <c r="J414" s="132"/>
    </row>
    <row r="415">
      <c r="E415" s="132"/>
      <c r="F415" s="132"/>
      <c r="G415" s="132"/>
      <c r="H415" s="132"/>
      <c r="I415" s="132"/>
      <c r="J415" s="132"/>
    </row>
    <row r="416">
      <c r="E416" s="132"/>
      <c r="F416" s="132"/>
      <c r="G416" s="132"/>
      <c r="H416" s="132"/>
      <c r="I416" s="132"/>
      <c r="J416" s="132"/>
    </row>
    <row r="417">
      <c r="E417" s="132"/>
      <c r="F417" s="132"/>
      <c r="G417" s="132"/>
      <c r="H417" s="132"/>
      <c r="I417" s="132"/>
      <c r="J417" s="132"/>
    </row>
    <row r="418">
      <c r="E418" s="132"/>
      <c r="F418" s="132"/>
      <c r="G418" s="132"/>
      <c r="H418" s="132"/>
      <c r="I418" s="132"/>
      <c r="J418" s="132"/>
    </row>
    <row r="419">
      <c r="E419" s="132"/>
      <c r="F419" s="132"/>
      <c r="G419" s="132"/>
      <c r="H419" s="132"/>
      <c r="I419" s="132"/>
      <c r="J419" s="132"/>
    </row>
    <row r="420">
      <c r="E420" s="132"/>
      <c r="F420" s="132"/>
      <c r="G420" s="132"/>
      <c r="H420" s="132"/>
      <c r="I420" s="132"/>
      <c r="J420" s="132"/>
    </row>
    <row r="421">
      <c r="E421" s="132"/>
      <c r="F421" s="132"/>
      <c r="G421" s="132"/>
      <c r="H421" s="132"/>
      <c r="I421" s="132"/>
      <c r="J421" s="132"/>
    </row>
    <row r="422">
      <c r="E422" s="132"/>
      <c r="F422" s="132"/>
      <c r="G422" s="132"/>
      <c r="H422" s="132"/>
      <c r="I422" s="132"/>
      <c r="J422" s="132"/>
    </row>
    <row r="423">
      <c r="E423" s="132"/>
      <c r="F423" s="132"/>
      <c r="G423" s="132"/>
      <c r="H423" s="132"/>
      <c r="I423" s="132"/>
      <c r="J423" s="132"/>
    </row>
    <row r="424">
      <c r="E424" s="132"/>
      <c r="F424" s="132"/>
      <c r="G424" s="132"/>
      <c r="H424" s="132"/>
      <c r="I424" s="132"/>
      <c r="J424" s="132"/>
    </row>
    <row r="425">
      <c r="E425" s="132"/>
      <c r="F425" s="132"/>
      <c r="G425" s="132"/>
      <c r="H425" s="132"/>
      <c r="I425" s="132"/>
      <c r="J425" s="132"/>
    </row>
    <row r="426">
      <c r="E426" s="132"/>
      <c r="F426" s="132"/>
      <c r="G426" s="132"/>
      <c r="H426" s="132"/>
      <c r="I426" s="132"/>
      <c r="J426" s="132"/>
    </row>
    <row r="427">
      <c r="E427" s="132"/>
      <c r="F427" s="132"/>
      <c r="G427" s="132"/>
      <c r="H427" s="132"/>
      <c r="I427" s="132"/>
      <c r="J427" s="132"/>
    </row>
    <row r="428">
      <c r="E428" s="132"/>
      <c r="F428" s="132"/>
      <c r="G428" s="132"/>
      <c r="H428" s="132"/>
      <c r="I428" s="132"/>
      <c r="J428" s="132"/>
    </row>
    <row r="429">
      <c r="E429" s="132"/>
      <c r="F429" s="132"/>
      <c r="G429" s="132"/>
      <c r="H429" s="132"/>
      <c r="I429" s="132"/>
      <c r="J429" s="132"/>
    </row>
    <row r="430">
      <c r="E430" s="132"/>
      <c r="F430" s="132"/>
      <c r="G430" s="132"/>
      <c r="H430" s="132"/>
      <c r="I430" s="132"/>
      <c r="J430" s="132"/>
    </row>
    <row r="431">
      <c r="E431" s="132"/>
      <c r="F431" s="132"/>
      <c r="G431" s="132"/>
      <c r="H431" s="132"/>
      <c r="I431" s="132"/>
      <c r="J431" s="132"/>
    </row>
    <row r="432">
      <c r="E432" s="132"/>
      <c r="F432" s="132"/>
      <c r="G432" s="132"/>
      <c r="H432" s="132"/>
      <c r="I432" s="132"/>
      <c r="J432" s="132"/>
    </row>
    <row r="433">
      <c r="E433" s="132"/>
      <c r="F433" s="132"/>
      <c r="G433" s="132"/>
      <c r="H433" s="132"/>
      <c r="I433" s="132"/>
      <c r="J433" s="132"/>
    </row>
    <row r="434">
      <c r="E434" s="132"/>
      <c r="F434" s="132"/>
      <c r="G434" s="132"/>
      <c r="H434" s="132"/>
      <c r="I434" s="132"/>
      <c r="J434" s="132"/>
    </row>
    <row r="435">
      <c r="E435" s="132"/>
      <c r="F435" s="132"/>
      <c r="G435" s="132"/>
      <c r="H435" s="132"/>
      <c r="I435" s="132"/>
      <c r="J435" s="132"/>
    </row>
    <row r="436">
      <c r="E436" s="132"/>
      <c r="F436" s="132"/>
      <c r="G436" s="132"/>
      <c r="H436" s="132"/>
      <c r="I436" s="132"/>
      <c r="J436" s="132"/>
    </row>
    <row r="437">
      <c r="E437" s="132"/>
      <c r="F437" s="132"/>
      <c r="G437" s="132"/>
      <c r="H437" s="132"/>
      <c r="I437" s="132"/>
      <c r="J437" s="132"/>
    </row>
    <row r="438">
      <c r="E438" s="132"/>
      <c r="F438" s="132"/>
      <c r="G438" s="132"/>
      <c r="H438" s="132"/>
      <c r="I438" s="132"/>
      <c r="J438" s="132"/>
    </row>
    <row r="439">
      <c r="E439" s="132"/>
      <c r="F439" s="132"/>
      <c r="G439" s="132"/>
      <c r="H439" s="132"/>
      <c r="I439" s="132"/>
      <c r="J439" s="132"/>
    </row>
    <row r="440">
      <c r="E440" s="132"/>
      <c r="F440" s="132"/>
      <c r="G440" s="132"/>
      <c r="H440" s="132"/>
      <c r="I440" s="132"/>
      <c r="J440" s="132"/>
    </row>
    <row r="441">
      <c r="E441" s="132"/>
      <c r="F441" s="132"/>
      <c r="G441" s="132"/>
      <c r="H441" s="132"/>
      <c r="I441" s="132"/>
      <c r="J441" s="132"/>
    </row>
    <row r="442">
      <c r="E442" s="132"/>
      <c r="F442" s="132"/>
      <c r="G442" s="132"/>
      <c r="H442" s="132"/>
      <c r="I442" s="132"/>
      <c r="J442" s="132"/>
    </row>
    <row r="443">
      <c r="E443" s="132"/>
      <c r="F443" s="132"/>
      <c r="G443" s="132"/>
      <c r="H443" s="132"/>
      <c r="I443" s="132"/>
      <c r="J443" s="132"/>
    </row>
    <row r="444">
      <c r="E444" s="132"/>
      <c r="F444" s="132"/>
      <c r="G444" s="132"/>
      <c r="H444" s="132"/>
      <c r="I444" s="132"/>
      <c r="J444" s="132"/>
    </row>
    <row r="445">
      <c r="E445" s="132"/>
      <c r="F445" s="132"/>
      <c r="G445" s="132"/>
      <c r="H445" s="132"/>
      <c r="I445" s="132"/>
      <c r="J445" s="132"/>
    </row>
    <row r="446">
      <c r="E446" s="132"/>
      <c r="F446" s="132"/>
      <c r="G446" s="132"/>
      <c r="H446" s="132"/>
      <c r="I446" s="132"/>
      <c r="J446" s="132"/>
    </row>
    <row r="447">
      <c r="E447" s="132"/>
      <c r="F447" s="132"/>
      <c r="G447" s="132"/>
      <c r="H447" s="132"/>
      <c r="I447" s="132"/>
      <c r="J447" s="132"/>
    </row>
    <row r="448">
      <c r="E448" s="132"/>
      <c r="F448" s="132"/>
      <c r="G448" s="132"/>
      <c r="H448" s="132"/>
      <c r="I448" s="132"/>
      <c r="J448" s="132"/>
    </row>
    <row r="449">
      <c r="E449" s="132"/>
      <c r="F449" s="132"/>
      <c r="G449" s="132"/>
      <c r="H449" s="132"/>
      <c r="I449" s="132"/>
      <c r="J449" s="132"/>
    </row>
    <row r="450">
      <c r="E450" s="132"/>
      <c r="F450" s="132"/>
      <c r="G450" s="132"/>
      <c r="H450" s="132"/>
      <c r="I450" s="132"/>
      <c r="J450" s="132"/>
    </row>
    <row r="451">
      <c r="E451" s="132"/>
      <c r="F451" s="132"/>
      <c r="G451" s="132"/>
      <c r="H451" s="132"/>
      <c r="I451" s="132"/>
      <c r="J451" s="132"/>
    </row>
    <row r="452">
      <c r="E452" s="132"/>
      <c r="F452" s="132"/>
      <c r="G452" s="132"/>
      <c r="H452" s="132"/>
      <c r="I452" s="132"/>
      <c r="J452" s="132"/>
    </row>
    <row r="453">
      <c r="E453" s="132"/>
      <c r="F453" s="132"/>
      <c r="G453" s="132"/>
      <c r="H453" s="132"/>
      <c r="I453" s="132"/>
      <c r="J453" s="132"/>
    </row>
    <row r="454">
      <c r="E454" s="132"/>
      <c r="F454" s="132"/>
      <c r="G454" s="132"/>
      <c r="H454" s="132"/>
      <c r="I454" s="132"/>
      <c r="J454" s="132"/>
    </row>
    <row r="455">
      <c r="E455" s="132"/>
      <c r="F455" s="132"/>
      <c r="G455" s="132"/>
      <c r="H455" s="132"/>
      <c r="I455" s="132"/>
      <c r="J455" s="132"/>
    </row>
    <row r="456">
      <c r="E456" s="132"/>
      <c r="F456" s="132"/>
      <c r="G456" s="132"/>
      <c r="H456" s="132"/>
      <c r="I456" s="132"/>
      <c r="J456" s="132"/>
    </row>
    <row r="457">
      <c r="E457" s="132"/>
      <c r="F457" s="132"/>
      <c r="G457" s="132"/>
      <c r="H457" s="132"/>
      <c r="I457" s="132"/>
      <c r="J457" s="132"/>
    </row>
    <row r="458">
      <c r="E458" s="132"/>
      <c r="F458" s="132"/>
      <c r="G458" s="132"/>
      <c r="H458" s="132"/>
      <c r="I458" s="132"/>
      <c r="J458" s="132"/>
    </row>
    <row r="459">
      <c r="E459" s="132"/>
      <c r="F459" s="132"/>
      <c r="G459" s="132"/>
      <c r="H459" s="132"/>
      <c r="I459" s="132"/>
      <c r="J459" s="132"/>
    </row>
    <row r="460">
      <c r="E460" s="132"/>
      <c r="F460" s="132"/>
      <c r="G460" s="132"/>
      <c r="H460" s="132"/>
      <c r="I460" s="132"/>
      <c r="J460" s="132"/>
    </row>
    <row r="461">
      <c r="E461" s="132"/>
      <c r="F461" s="132"/>
      <c r="G461" s="132"/>
      <c r="H461" s="132"/>
      <c r="I461" s="132"/>
      <c r="J461" s="132"/>
    </row>
    <row r="462">
      <c r="E462" s="132"/>
      <c r="F462" s="132"/>
      <c r="G462" s="132"/>
      <c r="H462" s="132"/>
      <c r="I462" s="132"/>
      <c r="J462" s="132"/>
    </row>
    <row r="463">
      <c r="E463" s="132"/>
      <c r="F463" s="132"/>
      <c r="G463" s="132"/>
      <c r="H463" s="132"/>
      <c r="I463" s="132"/>
      <c r="J463" s="132"/>
    </row>
    <row r="464">
      <c r="E464" s="132"/>
      <c r="F464" s="132"/>
      <c r="G464" s="132"/>
      <c r="H464" s="132"/>
      <c r="I464" s="132"/>
      <c r="J464" s="132"/>
    </row>
    <row r="465">
      <c r="E465" s="132"/>
      <c r="F465" s="132"/>
      <c r="G465" s="132"/>
      <c r="H465" s="132"/>
      <c r="I465" s="132"/>
      <c r="J465" s="132"/>
    </row>
    <row r="466">
      <c r="E466" s="132"/>
      <c r="F466" s="132"/>
      <c r="G466" s="132"/>
      <c r="H466" s="132"/>
      <c r="I466" s="132"/>
      <c r="J466" s="132"/>
    </row>
    <row r="467">
      <c r="E467" s="132"/>
      <c r="F467" s="132"/>
      <c r="G467" s="132"/>
      <c r="H467" s="132"/>
      <c r="I467" s="132"/>
      <c r="J467" s="132"/>
    </row>
    <row r="468">
      <c r="E468" s="132"/>
      <c r="F468" s="132"/>
      <c r="G468" s="132"/>
      <c r="H468" s="132"/>
      <c r="I468" s="132"/>
      <c r="J468" s="132"/>
    </row>
    <row r="469">
      <c r="E469" s="132"/>
      <c r="F469" s="132"/>
      <c r="G469" s="132"/>
      <c r="H469" s="132"/>
      <c r="I469" s="132"/>
      <c r="J469" s="132"/>
    </row>
    <row r="470">
      <c r="E470" s="132"/>
      <c r="F470" s="132"/>
      <c r="G470" s="132"/>
      <c r="H470" s="132"/>
      <c r="I470" s="132"/>
      <c r="J470" s="132"/>
    </row>
    <row r="471">
      <c r="E471" s="132"/>
      <c r="F471" s="132"/>
      <c r="G471" s="132"/>
      <c r="H471" s="132"/>
      <c r="I471" s="132"/>
      <c r="J471" s="132"/>
    </row>
    <row r="472">
      <c r="E472" s="132"/>
      <c r="F472" s="132"/>
      <c r="G472" s="132"/>
      <c r="H472" s="132"/>
      <c r="I472" s="132"/>
      <c r="J472" s="132"/>
    </row>
    <row r="473">
      <c r="E473" s="132"/>
      <c r="F473" s="132"/>
      <c r="G473" s="132"/>
      <c r="H473" s="132"/>
      <c r="I473" s="132"/>
      <c r="J473" s="132"/>
    </row>
    <row r="474">
      <c r="E474" s="132"/>
      <c r="F474" s="132"/>
      <c r="G474" s="132"/>
      <c r="H474" s="132"/>
      <c r="I474" s="132"/>
      <c r="J474" s="132"/>
    </row>
    <row r="475">
      <c r="E475" s="132"/>
      <c r="F475" s="132"/>
      <c r="G475" s="132"/>
      <c r="H475" s="132"/>
      <c r="I475" s="132"/>
      <c r="J475" s="132"/>
    </row>
    <row r="476">
      <c r="E476" s="132"/>
      <c r="F476" s="132"/>
      <c r="G476" s="132"/>
      <c r="H476" s="132"/>
      <c r="I476" s="132"/>
      <c r="J476" s="132"/>
    </row>
    <row r="477">
      <c r="E477" s="132"/>
      <c r="F477" s="132"/>
      <c r="G477" s="132"/>
      <c r="H477" s="132"/>
      <c r="I477" s="132"/>
      <c r="J477" s="132"/>
    </row>
    <row r="478">
      <c r="E478" s="132"/>
      <c r="F478" s="132"/>
      <c r="G478" s="132"/>
      <c r="H478" s="132"/>
      <c r="I478" s="132"/>
      <c r="J478" s="132"/>
    </row>
    <row r="479">
      <c r="E479" s="132"/>
      <c r="F479" s="132"/>
      <c r="G479" s="132"/>
      <c r="H479" s="132"/>
      <c r="I479" s="132"/>
      <c r="J479" s="132"/>
    </row>
    <row r="480">
      <c r="E480" s="132"/>
      <c r="F480" s="132"/>
      <c r="G480" s="132"/>
      <c r="H480" s="132"/>
      <c r="I480" s="132"/>
      <c r="J480" s="132"/>
    </row>
    <row r="481">
      <c r="E481" s="132"/>
      <c r="F481" s="132"/>
      <c r="G481" s="132"/>
      <c r="H481" s="132"/>
      <c r="I481" s="132"/>
      <c r="J481" s="132"/>
    </row>
    <row r="482">
      <c r="E482" s="132"/>
      <c r="F482" s="132"/>
      <c r="G482" s="132"/>
      <c r="H482" s="132"/>
      <c r="I482" s="132"/>
      <c r="J482" s="132"/>
    </row>
    <row r="483">
      <c r="E483" s="132"/>
      <c r="F483" s="132"/>
      <c r="G483" s="132"/>
      <c r="H483" s="132"/>
      <c r="I483" s="132"/>
      <c r="J483" s="132"/>
    </row>
    <row r="484">
      <c r="E484" s="132"/>
      <c r="F484" s="132"/>
      <c r="G484" s="132"/>
      <c r="H484" s="132"/>
      <c r="I484" s="132"/>
      <c r="J484" s="132"/>
    </row>
    <row r="485">
      <c r="E485" s="132"/>
      <c r="F485" s="132"/>
      <c r="G485" s="132"/>
      <c r="H485" s="132"/>
      <c r="I485" s="132"/>
      <c r="J485" s="132"/>
    </row>
    <row r="486">
      <c r="E486" s="132"/>
      <c r="F486" s="132"/>
      <c r="G486" s="132"/>
      <c r="H486" s="132"/>
      <c r="I486" s="132"/>
      <c r="J486" s="132"/>
    </row>
    <row r="487">
      <c r="E487" s="132"/>
      <c r="F487" s="132"/>
      <c r="G487" s="132"/>
      <c r="H487" s="132"/>
      <c r="I487" s="132"/>
      <c r="J487" s="132"/>
    </row>
    <row r="488">
      <c r="E488" s="132"/>
      <c r="F488" s="132"/>
      <c r="G488" s="132"/>
      <c r="H488" s="132"/>
      <c r="I488" s="132"/>
      <c r="J488" s="132"/>
    </row>
    <row r="489">
      <c r="E489" s="132"/>
      <c r="F489" s="132"/>
      <c r="G489" s="132"/>
      <c r="H489" s="132"/>
      <c r="I489" s="132"/>
      <c r="J489" s="132"/>
    </row>
    <row r="490">
      <c r="E490" s="132"/>
      <c r="F490" s="132"/>
      <c r="G490" s="132"/>
      <c r="H490" s="132"/>
      <c r="I490" s="132"/>
      <c r="J490" s="132"/>
    </row>
    <row r="491">
      <c r="E491" s="132"/>
      <c r="F491" s="132"/>
      <c r="G491" s="132"/>
      <c r="H491" s="132"/>
      <c r="I491" s="132"/>
      <c r="J491" s="132"/>
    </row>
    <row r="492">
      <c r="E492" s="132"/>
      <c r="F492" s="132"/>
      <c r="G492" s="132"/>
      <c r="H492" s="132"/>
      <c r="I492" s="132"/>
      <c r="J492" s="132"/>
    </row>
    <row r="493">
      <c r="E493" s="132"/>
      <c r="F493" s="132"/>
      <c r="G493" s="132"/>
      <c r="H493" s="132"/>
      <c r="I493" s="132"/>
      <c r="J493" s="132"/>
    </row>
    <row r="494">
      <c r="E494" s="132"/>
      <c r="F494" s="132"/>
      <c r="G494" s="132"/>
      <c r="H494" s="132"/>
      <c r="I494" s="132"/>
      <c r="J494" s="132"/>
    </row>
    <row r="495">
      <c r="E495" s="132"/>
      <c r="F495" s="132"/>
      <c r="G495" s="132"/>
      <c r="H495" s="132"/>
      <c r="I495" s="132"/>
      <c r="J495" s="132"/>
    </row>
    <row r="496">
      <c r="E496" s="132"/>
      <c r="F496" s="132"/>
      <c r="G496" s="132"/>
      <c r="H496" s="132"/>
      <c r="I496" s="132"/>
      <c r="J496" s="132"/>
    </row>
    <row r="497">
      <c r="E497" s="132"/>
      <c r="F497" s="132"/>
      <c r="G497" s="132"/>
      <c r="H497" s="132"/>
      <c r="I497" s="132"/>
      <c r="J497" s="132"/>
    </row>
    <row r="498">
      <c r="E498" s="132"/>
      <c r="F498" s="132"/>
      <c r="G498" s="132"/>
      <c r="H498" s="132"/>
      <c r="I498" s="132"/>
      <c r="J498" s="132"/>
    </row>
    <row r="499">
      <c r="E499" s="132"/>
      <c r="F499" s="132"/>
      <c r="G499" s="132"/>
      <c r="H499" s="132"/>
      <c r="I499" s="132"/>
      <c r="J499" s="132"/>
    </row>
    <row r="500">
      <c r="E500" s="132"/>
      <c r="F500" s="132"/>
      <c r="G500" s="132"/>
      <c r="H500" s="132"/>
      <c r="I500" s="132"/>
      <c r="J500" s="132"/>
    </row>
    <row r="501">
      <c r="E501" s="132"/>
      <c r="F501" s="132"/>
      <c r="G501" s="132"/>
      <c r="H501" s="132"/>
      <c r="I501" s="132"/>
      <c r="J501" s="132"/>
    </row>
    <row r="502">
      <c r="E502" s="132"/>
      <c r="F502" s="132"/>
      <c r="G502" s="132"/>
      <c r="H502" s="132"/>
      <c r="I502" s="132"/>
      <c r="J502" s="132"/>
    </row>
    <row r="503">
      <c r="E503" s="132"/>
      <c r="F503" s="132"/>
      <c r="G503" s="132"/>
      <c r="H503" s="132"/>
      <c r="I503" s="132"/>
      <c r="J503" s="132"/>
    </row>
    <row r="504">
      <c r="E504" s="132"/>
      <c r="F504" s="132"/>
      <c r="G504" s="132"/>
      <c r="H504" s="132"/>
      <c r="I504" s="132"/>
      <c r="J504" s="132"/>
    </row>
    <row r="505">
      <c r="E505" s="132"/>
      <c r="F505" s="132"/>
      <c r="G505" s="132"/>
      <c r="H505" s="132"/>
      <c r="I505" s="132"/>
      <c r="J505" s="132"/>
    </row>
    <row r="506">
      <c r="E506" s="132"/>
      <c r="F506" s="132"/>
      <c r="G506" s="132"/>
      <c r="H506" s="132"/>
      <c r="I506" s="132"/>
      <c r="J506" s="132"/>
    </row>
    <row r="507">
      <c r="E507" s="132"/>
      <c r="F507" s="132"/>
      <c r="G507" s="132"/>
      <c r="H507" s="132"/>
      <c r="I507" s="132"/>
      <c r="J507" s="132"/>
    </row>
    <row r="508">
      <c r="E508" s="132"/>
      <c r="F508" s="132"/>
      <c r="G508" s="132"/>
      <c r="H508" s="132"/>
      <c r="I508" s="132"/>
      <c r="J508" s="132"/>
    </row>
    <row r="509">
      <c r="E509" s="132"/>
      <c r="F509" s="132"/>
      <c r="G509" s="132"/>
      <c r="H509" s="132"/>
      <c r="I509" s="132"/>
      <c r="J509" s="132"/>
    </row>
    <row r="510">
      <c r="E510" s="132"/>
      <c r="F510" s="132"/>
      <c r="G510" s="132"/>
      <c r="H510" s="132"/>
      <c r="I510" s="132"/>
      <c r="J510" s="132"/>
    </row>
    <row r="511">
      <c r="E511" s="132"/>
      <c r="F511" s="132"/>
      <c r="G511" s="132"/>
      <c r="H511" s="132"/>
      <c r="I511" s="132"/>
      <c r="J511" s="132"/>
    </row>
    <row r="512">
      <c r="E512" s="132"/>
      <c r="F512" s="132"/>
      <c r="G512" s="132"/>
      <c r="H512" s="132"/>
      <c r="I512" s="132"/>
      <c r="J512" s="132"/>
    </row>
    <row r="513">
      <c r="E513" s="132"/>
      <c r="F513" s="132"/>
      <c r="G513" s="132"/>
      <c r="H513" s="132"/>
      <c r="I513" s="132"/>
      <c r="J513" s="132"/>
    </row>
    <row r="514">
      <c r="E514" s="132"/>
      <c r="F514" s="132"/>
      <c r="G514" s="132"/>
      <c r="H514" s="132"/>
      <c r="I514" s="132"/>
      <c r="J514" s="132"/>
    </row>
    <row r="515">
      <c r="E515" s="132"/>
      <c r="F515" s="132"/>
      <c r="G515" s="132"/>
      <c r="H515" s="132"/>
      <c r="I515" s="132"/>
      <c r="J515" s="132"/>
    </row>
    <row r="516">
      <c r="E516" s="132"/>
      <c r="F516" s="132"/>
      <c r="G516" s="132"/>
      <c r="H516" s="132"/>
      <c r="I516" s="132"/>
      <c r="J516" s="132"/>
    </row>
    <row r="517">
      <c r="E517" s="132"/>
      <c r="F517" s="132"/>
      <c r="G517" s="132"/>
      <c r="H517" s="132"/>
      <c r="I517" s="132"/>
      <c r="J517" s="132"/>
    </row>
    <row r="518">
      <c r="E518" s="132"/>
      <c r="F518" s="132"/>
      <c r="G518" s="132"/>
      <c r="H518" s="132"/>
      <c r="I518" s="132"/>
      <c r="J518" s="132"/>
    </row>
    <row r="519">
      <c r="E519" s="132"/>
      <c r="F519" s="132"/>
      <c r="G519" s="132"/>
      <c r="H519" s="132"/>
      <c r="I519" s="132"/>
      <c r="J519" s="132"/>
    </row>
    <row r="520">
      <c r="E520" s="132"/>
      <c r="F520" s="132"/>
      <c r="G520" s="132"/>
      <c r="H520" s="132"/>
      <c r="I520" s="132"/>
      <c r="J520" s="132"/>
    </row>
    <row r="521">
      <c r="E521" s="132"/>
      <c r="F521" s="132"/>
      <c r="G521" s="132"/>
      <c r="H521" s="132"/>
      <c r="I521" s="132"/>
      <c r="J521" s="132"/>
    </row>
    <row r="522">
      <c r="E522" s="132"/>
      <c r="F522" s="132"/>
      <c r="G522" s="132"/>
      <c r="H522" s="132"/>
      <c r="I522" s="132"/>
      <c r="J522" s="132"/>
    </row>
    <row r="523">
      <c r="E523" s="132"/>
      <c r="F523" s="132"/>
      <c r="G523" s="132"/>
      <c r="H523" s="132"/>
      <c r="I523" s="132"/>
      <c r="J523" s="132"/>
    </row>
    <row r="524">
      <c r="E524" s="132"/>
      <c r="F524" s="132"/>
      <c r="G524" s="132"/>
      <c r="H524" s="132"/>
      <c r="I524" s="132"/>
      <c r="J524" s="132"/>
    </row>
    <row r="525">
      <c r="E525" s="132"/>
      <c r="F525" s="132"/>
      <c r="G525" s="132"/>
      <c r="H525" s="132"/>
      <c r="I525" s="132"/>
      <c r="J525" s="132"/>
    </row>
    <row r="526">
      <c r="E526" s="132"/>
      <c r="F526" s="132"/>
      <c r="G526" s="132"/>
      <c r="H526" s="132"/>
      <c r="I526" s="132"/>
      <c r="J526" s="132"/>
    </row>
    <row r="527">
      <c r="E527" s="132"/>
      <c r="F527" s="132"/>
      <c r="G527" s="132"/>
      <c r="H527" s="132"/>
      <c r="I527" s="132"/>
      <c r="J527" s="132"/>
    </row>
    <row r="528">
      <c r="E528" s="132"/>
      <c r="F528" s="132"/>
      <c r="G528" s="132"/>
      <c r="H528" s="132"/>
      <c r="I528" s="132"/>
      <c r="J528" s="132"/>
    </row>
    <row r="529">
      <c r="E529" s="132"/>
      <c r="F529" s="132"/>
      <c r="G529" s="132"/>
      <c r="H529" s="132"/>
      <c r="I529" s="132"/>
      <c r="J529" s="132"/>
    </row>
    <row r="530">
      <c r="E530" s="132"/>
      <c r="F530" s="132"/>
      <c r="G530" s="132"/>
      <c r="H530" s="132"/>
      <c r="I530" s="132"/>
      <c r="J530" s="132"/>
    </row>
    <row r="531">
      <c r="E531" s="132"/>
      <c r="F531" s="132"/>
      <c r="G531" s="132"/>
      <c r="H531" s="132"/>
      <c r="I531" s="132"/>
      <c r="J531" s="132"/>
    </row>
    <row r="532">
      <c r="E532" s="132"/>
      <c r="F532" s="132"/>
      <c r="G532" s="132"/>
      <c r="H532" s="132"/>
      <c r="I532" s="132"/>
      <c r="J532" s="132"/>
    </row>
    <row r="533">
      <c r="E533" s="132"/>
      <c r="F533" s="132"/>
      <c r="G533" s="132"/>
      <c r="H533" s="132"/>
      <c r="I533" s="132"/>
      <c r="J533" s="132"/>
    </row>
    <row r="534">
      <c r="E534" s="132"/>
      <c r="F534" s="132"/>
      <c r="G534" s="132"/>
      <c r="H534" s="132"/>
      <c r="I534" s="132"/>
      <c r="J534" s="132"/>
    </row>
    <row r="535">
      <c r="E535" s="132"/>
      <c r="F535" s="132"/>
      <c r="G535" s="132"/>
      <c r="H535" s="132"/>
      <c r="I535" s="132"/>
      <c r="J535" s="132"/>
    </row>
    <row r="536">
      <c r="E536" s="132"/>
      <c r="F536" s="132"/>
      <c r="G536" s="132"/>
      <c r="H536" s="132"/>
      <c r="I536" s="132"/>
      <c r="J536" s="132"/>
    </row>
    <row r="537">
      <c r="E537" s="132"/>
      <c r="F537" s="132"/>
      <c r="G537" s="132"/>
      <c r="H537" s="132"/>
      <c r="I537" s="132"/>
      <c r="J537" s="132"/>
    </row>
    <row r="538">
      <c r="E538" s="132"/>
      <c r="F538" s="132"/>
      <c r="G538" s="132"/>
      <c r="H538" s="132"/>
      <c r="I538" s="132"/>
      <c r="J538" s="132"/>
    </row>
    <row r="539">
      <c r="E539" s="132"/>
      <c r="F539" s="132"/>
      <c r="G539" s="132"/>
      <c r="H539" s="132"/>
      <c r="I539" s="132"/>
      <c r="J539" s="132"/>
    </row>
    <row r="540">
      <c r="E540" s="132"/>
      <c r="F540" s="132"/>
      <c r="G540" s="132"/>
      <c r="H540" s="132"/>
      <c r="I540" s="132"/>
      <c r="J540" s="132"/>
    </row>
    <row r="541">
      <c r="E541" s="132"/>
      <c r="F541" s="132"/>
      <c r="G541" s="132"/>
      <c r="H541" s="132"/>
      <c r="I541" s="132"/>
      <c r="J541" s="132"/>
    </row>
    <row r="542">
      <c r="E542" s="132"/>
      <c r="F542" s="132"/>
      <c r="G542" s="132"/>
      <c r="H542" s="132"/>
      <c r="I542" s="132"/>
      <c r="J542" s="132"/>
    </row>
    <row r="543">
      <c r="E543" s="132"/>
      <c r="F543" s="132"/>
      <c r="G543" s="132"/>
      <c r="H543" s="132"/>
      <c r="I543" s="132"/>
      <c r="J543" s="132"/>
    </row>
    <row r="544">
      <c r="E544" s="132"/>
      <c r="F544" s="132"/>
      <c r="G544" s="132"/>
      <c r="H544" s="132"/>
      <c r="I544" s="132"/>
      <c r="J544" s="132"/>
    </row>
    <row r="545">
      <c r="E545" s="132"/>
      <c r="F545" s="132"/>
      <c r="G545" s="132"/>
      <c r="H545" s="132"/>
      <c r="I545" s="132"/>
      <c r="J545" s="132"/>
    </row>
    <row r="546">
      <c r="E546" s="132"/>
      <c r="F546" s="132"/>
      <c r="G546" s="132"/>
      <c r="H546" s="132"/>
      <c r="I546" s="132"/>
      <c r="J546" s="132"/>
    </row>
    <row r="547">
      <c r="E547" s="132"/>
      <c r="F547" s="132"/>
      <c r="G547" s="132"/>
      <c r="H547" s="132"/>
      <c r="I547" s="132"/>
      <c r="J547" s="132"/>
    </row>
    <row r="548">
      <c r="E548" s="132"/>
      <c r="F548" s="132"/>
      <c r="G548" s="132"/>
      <c r="H548" s="132"/>
      <c r="I548" s="132"/>
      <c r="J548" s="132"/>
    </row>
    <row r="549">
      <c r="E549" s="132"/>
      <c r="F549" s="132"/>
      <c r="G549" s="132"/>
      <c r="H549" s="132"/>
      <c r="I549" s="132"/>
      <c r="J549" s="132"/>
    </row>
    <row r="550">
      <c r="E550" s="132"/>
      <c r="F550" s="132"/>
      <c r="G550" s="132"/>
      <c r="H550" s="132"/>
      <c r="I550" s="132"/>
      <c r="J550" s="132"/>
    </row>
    <row r="551">
      <c r="E551" s="132"/>
      <c r="F551" s="132"/>
      <c r="G551" s="132"/>
      <c r="H551" s="132"/>
      <c r="I551" s="132"/>
      <c r="J551" s="132"/>
    </row>
    <row r="552">
      <c r="E552" s="132"/>
      <c r="F552" s="132"/>
      <c r="G552" s="132"/>
      <c r="H552" s="132"/>
      <c r="I552" s="132"/>
      <c r="J552" s="132"/>
    </row>
    <row r="553">
      <c r="E553" s="132"/>
      <c r="F553" s="132"/>
      <c r="G553" s="132"/>
      <c r="H553" s="132"/>
      <c r="I553" s="132"/>
      <c r="J553" s="132"/>
    </row>
    <row r="554">
      <c r="E554" s="132"/>
      <c r="F554" s="132"/>
      <c r="G554" s="132"/>
      <c r="H554" s="132"/>
      <c r="I554" s="132"/>
      <c r="J554" s="132"/>
    </row>
    <row r="555">
      <c r="E555" s="132"/>
      <c r="F555" s="132"/>
      <c r="G555" s="132"/>
      <c r="H555" s="132"/>
      <c r="I555" s="132"/>
      <c r="J555" s="132"/>
    </row>
    <row r="556">
      <c r="E556" s="132"/>
      <c r="F556" s="132"/>
      <c r="G556" s="132"/>
      <c r="H556" s="132"/>
      <c r="I556" s="132"/>
      <c r="J556" s="132"/>
    </row>
    <row r="557">
      <c r="E557" s="132"/>
      <c r="F557" s="132"/>
      <c r="G557" s="132"/>
      <c r="H557" s="132"/>
      <c r="I557" s="132"/>
      <c r="J557" s="132"/>
    </row>
    <row r="558">
      <c r="E558" s="132"/>
      <c r="F558" s="132"/>
      <c r="G558" s="132"/>
      <c r="H558" s="132"/>
      <c r="I558" s="132"/>
      <c r="J558" s="132"/>
    </row>
    <row r="559">
      <c r="E559" s="132"/>
      <c r="F559" s="132"/>
      <c r="G559" s="132"/>
      <c r="H559" s="132"/>
      <c r="I559" s="132"/>
      <c r="J559" s="132"/>
    </row>
    <row r="560">
      <c r="E560" s="132"/>
      <c r="F560" s="132"/>
      <c r="G560" s="132"/>
      <c r="H560" s="132"/>
      <c r="I560" s="132"/>
      <c r="J560" s="132"/>
    </row>
    <row r="561">
      <c r="E561" s="132"/>
      <c r="F561" s="132"/>
      <c r="G561" s="132"/>
      <c r="H561" s="132"/>
      <c r="I561" s="132"/>
      <c r="J561" s="132"/>
    </row>
    <row r="562">
      <c r="E562" s="132"/>
      <c r="F562" s="132"/>
      <c r="G562" s="132"/>
      <c r="H562" s="132"/>
      <c r="I562" s="132"/>
      <c r="J562" s="132"/>
    </row>
    <row r="563">
      <c r="E563" s="132"/>
      <c r="F563" s="132"/>
      <c r="G563" s="132"/>
      <c r="H563" s="132"/>
      <c r="I563" s="132"/>
      <c r="J563" s="132"/>
    </row>
    <row r="564">
      <c r="E564" s="132"/>
      <c r="F564" s="132"/>
      <c r="G564" s="132"/>
      <c r="H564" s="132"/>
      <c r="I564" s="132"/>
      <c r="J564" s="132"/>
    </row>
    <row r="565">
      <c r="E565" s="132"/>
      <c r="F565" s="132"/>
      <c r="G565" s="132"/>
      <c r="H565" s="132"/>
      <c r="I565" s="132"/>
      <c r="J565" s="132"/>
    </row>
    <row r="566">
      <c r="E566" s="132"/>
      <c r="F566" s="132"/>
      <c r="G566" s="132"/>
      <c r="H566" s="132"/>
      <c r="I566" s="132"/>
      <c r="J566" s="132"/>
    </row>
    <row r="567">
      <c r="E567" s="132"/>
      <c r="F567" s="132"/>
      <c r="G567" s="132"/>
      <c r="H567" s="132"/>
      <c r="I567" s="132"/>
      <c r="J567" s="132"/>
    </row>
    <row r="568">
      <c r="E568" s="132"/>
      <c r="F568" s="132"/>
      <c r="G568" s="132"/>
      <c r="H568" s="132"/>
      <c r="I568" s="132"/>
      <c r="J568" s="132"/>
    </row>
    <row r="569">
      <c r="E569" s="132"/>
      <c r="F569" s="132"/>
      <c r="G569" s="132"/>
      <c r="H569" s="132"/>
      <c r="I569" s="132"/>
      <c r="J569" s="132"/>
    </row>
    <row r="570">
      <c r="E570" s="132"/>
      <c r="F570" s="132"/>
      <c r="G570" s="132"/>
      <c r="H570" s="132"/>
      <c r="I570" s="132"/>
      <c r="J570" s="132"/>
    </row>
    <row r="571">
      <c r="E571" s="132"/>
      <c r="F571" s="132"/>
      <c r="G571" s="132"/>
      <c r="H571" s="132"/>
      <c r="I571" s="132"/>
      <c r="J571" s="132"/>
    </row>
    <row r="572">
      <c r="E572" s="132"/>
      <c r="F572" s="132"/>
      <c r="G572" s="132"/>
      <c r="H572" s="132"/>
      <c r="I572" s="132"/>
      <c r="J572" s="132"/>
    </row>
    <row r="573">
      <c r="E573" s="132"/>
      <c r="F573" s="132"/>
      <c r="G573" s="132"/>
      <c r="H573" s="132"/>
      <c r="I573" s="132"/>
      <c r="J573" s="132"/>
    </row>
    <row r="574">
      <c r="E574" s="132"/>
      <c r="F574" s="132"/>
      <c r="G574" s="132"/>
      <c r="H574" s="132"/>
      <c r="I574" s="132"/>
      <c r="J574" s="132"/>
    </row>
    <row r="575">
      <c r="E575" s="132"/>
      <c r="F575" s="132"/>
      <c r="G575" s="132"/>
      <c r="H575" s="132"/>
      <c r="I575" s="132"/>
      <c r="J575" s="132"/>
    </row>
    <row r="576">
      <c r="E576" s="132"/>
      <c r="F576" s="132"/>
      <c r="G576" s="132"/>
      <c r="H576" s="132"/>
      <c r="I576" s="132"/>
      <c r="J576" s="132"/>
    </row>
    <row r="577">
      <c r="E577" s="132"/>
      <c r="F577" s="132"/>
      <c r="G577" s="132"/>
      <c r="H577" s="132"/>
      <c r="I577" s="132"/>
      <c r="J577" s="132"/>
    </row>
    <row r="578">
      <c r="E578" s="132"/>
      <c r="F578" s="132"/>
      <c r="G578" s="132"/>
      <c r="H578" s="132"/>
      <c r="I578" s="132"/>
      <c r="J578" s="132"/>
    </row>
    <row r="579">
      <c r="E579" s="132"/>
      <c r="F579" s="132"/>
      <c r="G579" s="132"/>
      <c r="H579" s="132"/>
      <c r="I579" s="132"/>
      <c r="J579" s="132"/>
    </row>
    <row r="580">
      <c r="E580" s="132"/>
      <c r="F580" s="132"/>
      <c r="G580" s="132"/>
      <c r="H580" s="132"/>
      <c r="I580" s="132"/>
      <c r="J580" s="132"/>
    </row>
    <row r="581">
      <c r="E581" s="132"/>
      <c r="F581" s="132"/>
      <c r="G581" s="132"/>
      <c r="H581" s="132"/>
      <c r="I581" s="132"/>
      <c r="J581" s="132"/>
    </row>
    <row r="582">
      <c r="E582" s="132"/>
      <c r="F582" s="132"/>
      <c r="G582" s="132"/>
      <c r="H582" s="132"/>
      <c r="I582" s="132"/>
      <c r="J582" s="132"/>
    </row>
    <row r="583">
      <c r="E583" s="132"/>
      <c r="F583" s="132"/>
      <c r="G583" s="132"/>
      <c r="H583" s="132"/>
      <c r="I583" s="132"/>
      <c r="J583" s="132"/>
    </row>
    <row r="584">
      <c r="E584" s="132"/>
      <c r="F584" s="132"/>
      <c r="G584" s="132"/>
      <c r="H584" s="132"/>
      <c r="I584" s="132"/>
      <c r="J584" s="132"/>
    </row>
    <row r="585">
      <c r="E585" s="132"/>
      <c r="F585" s="132"/>
      <c r="G585" s="132"/>
      <c r="H585" s="132"/>
      <c r="I585" s="132"/>
      <c r="J585" s="132"/>
    </row>
    <row r="586">
      <c r="E586" s="132"/>
      <c r="F586" s="132"/>
      <c r="G586" s="132"/>
      <c r="H586" s="132"/>
      <c r="I586" s="132"/>
      <c r="J586" s="132"/>
    </row>
    <row r="587">
      <c r="E587" s="132"/>
      <c r="F587" s="132"/>
      <c r="G587" s="132"/>
      <c r="H587" s="132"/>
      <c r="I587" s="132"/>
      <c r="J587" s="132"/>
    </row>
    <row r="588">
      <c r="E588" s="132"/>
      <c r="F588" s="132"/>
      <c r="G588" s="132"/>
      <c r="H588" s="132"/>
      <c r="I588" s="132"/>
      <c r="J588" s="132"/>
    </row>
    <row r="589">
      <c r="E589" s="132"/>
      <c r="F589" s="132"/>
      <c r="G589" s="132"/>
      <c r="H589" s="132"/>
      <c r="I589" s="132"/>
      <c r="J589" s="132"/>
    </row>
    <row r="590">
      <c r="E590" s="132"/>
      <c r="F590" s="132"/>
      <c r="G590" s="132"/>
      <c r="H590" s="132"/>
      <c r="I590" s="132"/>
      <c r="J590" s="132"/>
    </row>
    <row r="591">
      <c r="E591" s="132"/>
      <c r="F591" s="132"/>
      <c r="G591" s="132"/>
      <c r="H591" s="132"/>
      <c r="I591" s="132"/>
      <c r="J591" s="132"/>
    </row>
    <row r="592">
      <c r="E592" s="132"/>
      <c r="F592" s="132"/>
      <c r="G592" s="132"/>
      <c r="H592" s="132"/>
      <c r="I592" s="132"/>
      <c r="J592" s="132"/>
    </row>
    <row r="593">
      <c r="E593" s="132"/>
      <c r="F593" s="132"/>
      <c r="G593" s="132"/>
      <c r="H593" s="132"/>
      <c r="I593" s="132"/>
      <c r="J593" s="132"/>
    </row>
    <row r="594">
      <c r="E594" s="132"/>
      <c r="F594" s="132"/>
      <c r="G594" s="132"/>
      <c r="H594" s="132"/>
      <c r="I594" s="132"/>
      <c r="J594" s="132"/>
    </row>
    <row r="595">
      <c r="E595" s="132"/>
      <c r="F595" s="132"/>
      <c r="G595" s="132"/>
      <c r="H595" s="132"/>
      <c r="I595" s="132"/>
      <c r="J595" s="132"/>
    </row>
    <row r="596">
      <c r="E596" s="132"/>
      <c r="F596" s="132"/>
      <c r="G596" s="132"/>
      <c r="H596" s="132"/>
      <c r="I596" s="132"/>
      <c r="J596" s="132"/>
    </row>
    <row r="597">
      <c r="E597" s="132"/>
      <c r="F597" s="132"/>
      <c r="G597" s="132"/>
      <c r="H597" s="132"/>
      <c r="I597" s="132"/>
      <c r="J597" s="132"/>
    </row>
    <row r="598">
      <c r="E598" s="132"/>
      <c r="F598" s="132"/>
      <c r="G598" s="132"/>
      <c r="H598" s="132"/>
      <c r="I598" s="132"/>
      <c r="J598" s="132"/>
    </row>
    <row r="599">
      <c r="E599" s="132"/>
      <c r="F599" s="132"/>
      <c r="G599" s="132"/>
      <c r="H599" s="132"/>
      <c r="I599" s="132"/>
      <c r="J599" s="132"/>
    </row>
    <row r="600">
      <c r="E600" s="132"/>
      <c r="F600" s="132"/>
      <c r="G600" s="132"/>
      <c r="H600" s="132"/>
      <c r="I600" s="132"/>
      <c r="J600" s="132"/>
    </row>
    <row r="601">
      <c r="E601" s="132"/>
      <c r="F601" s="132"/>
      <c r="G601" s="132"/>
      <c r="H601" s="132"/>
      <c r="I601" s="132"/>
      <c r="J601" s="132"/>
    </row>
    <row r="602">
      <c r="E602" s="132"/>
      <c r="F602" s="132"/>
      <c r="G602" s="132"/>
      <c r="H602" s="132"/>
      <c r="I602" s="132"/>
      <c r="J602" s="132"/>
    </row>
    <row r="603">
      <c r="E603" s="132"/>
      <c r="F603" s="132"/>
      <c r="G603" s="132"/>
      <c r="H603" s="132"/>
      <c r="I603" s="132"/>
      <c r="J603" s="132"/>
    </row>
    <row r="604">
      <c r="E604" s="132"/>
      <c r="F604" s="132"/>
      <c r="G604" s="132"/>
      <c r="H604" s="132"/>
      <c r="I604" s="132"/>
      <c r="J604" s="132"/>
    </row>
    <row r="605">
      <c r="E605" s="132"/>
      <c r="F605" s="132"/>
      <c r="G605" s="132"/>
      <c r="H605" s="132"/>
      <c r="I605" s="132"/>
      <c r="J605" s="132"/>
    </row>
    <row r="606">
      <c r="E606" s="132"/>
      <c r="F606" s="132"/>
      <c r="G606" s="132"/>
      <c r="H606" s="132"/>
      <c r="I606" s="132"/>
      <c r="J606" s="132"/>
    </row>
    <row r="607">
      <c r="E607" s="132"/>
      <c r="F607" s="132"/>
      <c r="G607" s="132"/>
      <c r="H607" s="132"/>
      <c r="I607" s="132"/>
      <c r="J607" s="132"/>
    </row>
    <row r="608">
      <c r="E608" s="132"/>
      <c r="F608" s="132"/>
      <c r="G608" s="132"/>
      <c r="H608" s="132"/>
      <c r="I608" s="132"/>
      <c r="J608" s="132"/>
    </row>
    <row r="609">
      <c r="E609" s="132"/>
      <c r="F609" s="132"/>
      <c r="G609" s="132"/>
      <c r="H609" s="132"/>
      <c r="I609" s="132"/>
      <c r="J609" s="132"/>
    </row>
    <row r="610">
      <c r="E610" s="132"/>
      <c r="F610" s="132"/>
      <c r="G610" s="132"/>
      <c r="H610" s="132"/>
      <c r="I610" s="132"/>
      <c r="J610" s="132"/>
    </row>
    <row r="611">
      <c r="E611" s="132"/>
      <c r="F611" s="132"/>
      <c r="G611" s="132"/>
      <c r="H611" s="132"/>
      <c r="I611" s="132"/>
      <c r="J611" s="132"/>
    </row>
    <row r="612">
      <c r="E612" s="132"/>
      <c r="F612" s="132"/>
      <c r="G612" s="132"/>
      <c r="H612" s="132"/>
      <c r="I612" s="132"/>
      <c r="J612" s="132"/>
    </row>
    <row r="613">
      <c r="E613" s="132"/>
      <c r="F613" s="132"/>
      <c r="G613" s="132"/>
      <c r="H613" s="132"/>
      <c r="I613" s="132"/>
      <c r="J613" s="132"/>
    </row>
    <row r="614">
      <c r="E614" s="132"/>
      <c r="F614" s="132"/>
      <c r="G614" s="132"/>
      <c r="H614" s="132"/>
      <c r="I614" s="132"/>
      <c r="J614" s="132"/>
    </row>
    <row r="615">
      <c r="E615" s="132"/>
      <c r="F615" s="132"/>
      <c r="G615" s="132"/>
      <c r="H615" s="132"/>
      <c r="I615" s="132"/>
      <c r="J615" s="132"/>
    </row>
    <row r="616">
      <c r="E616" s="132"/>
      <c r="F616" s="132"/>
      <c r="G616" s="132"/>
      <c r="H616" s="132"/>
      <c r="I616" s="132"/>
      <c r="J616" s="132"/>
    </row>
    <row r="617">
      <c r="E617" s="132"/>
      <c r="F617" s="132"/>
      <c r="G617" s="132"/>
      <c r="H617" s="132"/>
      <c r="I617" s="132"/>
      <c r="J617" s="132"/>
    </row>
    <row r="618">
      <c r="E618" s="132"/>
      <c r="F618" s="132"/>
      <c r="G618" s="132"/>
      <c r="H618" s="132"/>
      <c r="I618" s="132"/>
      <c r="J618" s="132"/>
    </row>
    <row r="619">
      <c r="E619" s="132"/>
      <c r="F619" s="132"/>
      <c r="G619" s="132"/>
      <c r="H619" s="132"/>
      <c r="I619" s="132"/>
      <c r="J619" s="132"/>
    </row>
    <row r="620">
      <c r="E620" s="132"/>
      <c r="F620" s="132"/>
      <c r="G620" s="132"/>
      <c r="H620" s="132"/>
      <c r="I620" s="132"/>
      <c r="J620" s="132"/>
    </row>
    <row r="621">
      <c r="E621" s="132"/>
      <c r="F621" s="132"/>
      <c r="G621" s="132"/>
      <c r="H621" s="132"/>
      <c r="I621" s="132"/>
      <c r="J621" s="132"/>
    </row>
    <row r="622">
      <c r="E622" s="132"/>
      <c r="F622" s="132"/>
      <c r="G622" s="132"/>
      <c r="H622" s="132"/>
      <c r="I622" s="132"/>
      <c r="J622" s="132"/>
    </row>
    <row r="623">
      <c r="E623" s="132"/>
      <c r="F623" s="132"/>
      <c r="G623" s="132"/>
      <c r="H623" s="132"/>
      <c r="I623" s="132"/>
      <c r="J623" s="132"/>
    </row>
    <row r="624">
      <c r="E624" s="132"/>
      <c r="F624" s="132"/>
      <c r="G624" s="132"/>
      <c r="H624" s="132"/>
      <c r="I624" s="132"/>
      <c r="J624" s="132"/>
    </row>
    <row r="625">
      <c r="E625" s="132"/>
      <c r="F625" s="132"/>
      <c r="G625" s="132"/>
      <c r="H625" s="132"/>
      <c r="I625" s="132"/>
      <c r="J625" s="132"/>
    </row>
    <row r="626">
      <c r="E626" s="132"/>
      <c r="F626" s="132"/>
      <c r="G626" s="132"/>
      <c r="H626" s="132"/>
      <c r="I626" s="132"/>
      <c r="J626" s="132"/>
    </row>
    <row r="627">
      <c r="E627" s="132"/>
      <c r="F627" s="132"/>
      <c r="G627" s="132"/>
      <c r="H627" s="132"/>
      <c r="I627" s="132"/>
      <c r="J627" s="132"/>
    </row>
    <row r="628">
      <c r="E628" s="132"/>
      <c r="F628" s="132"/>
      <c r="G628" s="132"/>
      <c r="H628" s="132"/>
      <c r="I628" s="132"/>
      <c r="J628" s="132"/>
    </row>
    <row r="629">
      <c r="E629" s="132"/>
      <c r="F629" s="132"/>
      <c r="G629" s="132"/>
      <c r="H629" s="132"/>
      <c r="I629" s="132"/>
      <c r="J629" s="132"/>
    </row>
    <row r="630">
      <c r="E630" s="132"/>
      <c r="F630" s="132"/>
      <c r="G630" s="132"/>
      <c r="H630" s="132"/>
      <c r="I630" s="132"/>
      <c r="J630" s="132"/>
    </row>
    <row r="631">
      <c r="E631" s="132"/>
      <c r="F631" s="132"/>
      <c r="G631" s="132"/>
      <c r="H631" s="132"/>
      <c r="I631" s="132"/>
      <c r="J631" s="132"/>
    </row>
    <row r="632">
      <c r="E632" s="132"/>
      <c r="F632" s="132"/>
      <c r="G632" s="132"/>
      <c r="H632" s="132"/>
      <c r="I632" s="132"/>
      <c r="J632" s="132"/>
    </row>
    <row r="633">
      <c r="E633" s="132"/>
      <c r="F633" s="132"/>
      <c r="G633" s="132"/>
      <c r="H633" s="132"/>
      <c r="I633" s="132"/>
      <c r="J633" s="132"/>
    </row>
    <row r="634">
      <c r="E634" s="132"/>
      <c r="F634" s="132"/>
      <c r="G634" s="132"/>
      <c r="H634" s="132"/>
      <c r="I634" s="132"/>
      <c r="J634" s="132"/>
    </row>
    <row r="635">
      <c r="E635" s="132"/>
      <c r="F635" s="132"/>
      <c r="G635" s="132"/>
      <c r="H635" s="132"/>
      <c r="I635" s="132"/>
      <c r="J635" s="132"/>
    </row>
    <row r="636">
      <c r="E636" s="132"/>
      <c r="F636" s="132"/>
      <c r="G636" s="132"/>
      <c r="H636" s="132"/>
      <c r="I636" s="132"/>
      <c r="J636" s="132"/>
    </row>
    <row r="637">
      <c r="E637" s="132"/>
      <c r="F637" s="132"/>
      <c r="G637" s="132"/>
      <c r="H637" s="132"/>
      <c r="I637" s="132"/>
      <c r="J637" s="132"/>
    </row>
    <row r="638">
      <c r="E638" s="132"/>
      <c r="F638" s="132"/>
      <c r="G638" s="132"/>
      <c r="H638" s="132"/>
      <c r="I638" s="132"/>
      <c r="J638" s="132"/>
    </row>
    <row r="639">
      <c r="E639" s="132"/>
      <c r="F639" s="132"/>
      <c r="G639" s="132"/>
      <c r="H639" s="132"/>
      <c r="I639" s="132"/>
      <c r="J639" s="132"/>
    </row>
    <row r="640">
      <c r="E640" s="132"/>
      <c r="F640" s="132"/>
      <c r="G640" s="132"/>
      <c r="H640" s="132"/>
      <c r="I640" s="132"/>
      <c r="J640" s="132"/>
    </row>
    <row r="641">
      <c r="E641" s="132"/>
      <c r="F641" s="132"/>
      <c r="G641" s="132"/>
      <c r="H641" s="132"/>
      <c r="I641" s="132"/>
      <c r="J641" s="132"/>
    </row>
    <row r="642">
      <c r="E642" s="132"/>
      <c r="F642" s="132"/>
      <c r="G642" s="132"/>
      <c r="H642" s="132"/>
      <c r="I642" s="132"/>
      <c r="J642" s="132"/>
    </row>
    <row r="643">
      <c r="E643" s="132"/>
      <c r="F643" s="132"/>
      <c r="G643" s="132"/>
      <c r="H643" s="132"/>
      <c r="I643" s="132"/>
      <c r="J643" s="132"/>
    </row>
    <row r="644">
      <c r="E644" s="132"/>
      <c r="F644" s="132"/>
      <c r="G644" s="132"/>
      <c r="H644" s="132"/>
      <c r="I644" s="132"/>
      <c r="J644" s="132"/>
    </row>
    <row r="645">
      <c r="E645" s="132"/>
      <c r="F645" s="132"/>
      <c r="G645" s="132"/>
      <c r="H645" s="132"/>
      <c r="I645" s="132"/>
      <c r="J645" s="132"/>
    </row>
    <row r="646">
      <c r="E646" s="132"/>
      <c r="F646" s="132"/>
      <c r="G646" s="132"/>
      <c r="H646" s="132"/>
      <c r="I646" s="132"/>
      <c r="J646" s="132"/>
    </row>
    <row r="647">
      <c r="E647" s="132"/>
      <c r="F647" s="132"/>
      <c r="G647" s="132"/>
      <c r="H647" s="132"/>
      <c r="I647" s="132"/>
      <c r="J647" s="132"/>
    </row>
    <row r="648">
      <c r="E648" s="132"/>
      <c r="F648" s="132"/>
      <c r="G648" s="132"/>
      <c r="H648" s="132"/>
      <c r="I648" s="132"/>
      <c r="J648" s="132"/>
    </row>
    <row r="649">
      <c r="E649" s="132"/>
      <c r="F649" s="132"/>
      <c r="G649" s="132"/>
      <c r="H649" s="132"/>
      <c r="I649" s="132"/>
      <c r="J649" s="132"/>
    </row>
    <row r="650">
      <c r="E650" s="132"/>
      <c r="F650" s="132"/>
      <c r="G650" s="132"/>
      <c r="H650" s="132"/>
      <c r="I650" s="132"/>
      <c r="J650" s="132"/>
    </row>
    <row r="651">
      <c r="E651" s="132"/>
      <c r="F651" s="132"/>
      <c r="G651" s="132"/>
      <c r="H651" s="132"/>
      <c r="I651" s="132"/>
      <c r="J651" s="132"/>
    </row>
    <row r="652">
      <c r="E652" s="132"/>
      <c r="F652" s="132"/>
      <c r="G652" s="132"/>
      <c r="H652" s="132"/>
      <c r="I652" s="132"/>
      <c r="J652" s="132"/>
    </row>
    <row r="653">
      <c r="E653" s="132"/>
      <c r="F653" s="132"/>
      <c r="G653" s="132"/>
      <c r="H653" s="132"/>
      <c r="I653" s="132"/>
      <c r="J653" s="132"/>
    </row>
    <row r="654">
      <c r="E654" s="132"/>
      <c r="F654" s="132"/>
      <c r="G654" s="132"/>
      <c r="H654" s="132"/>
      <c r="I654" s="132"/>
      <c r="J654" s="132"/>
    </row>
    <row r="655">
      <c r="E655" s="132"/>
      <c r="F655" s="132"/>
      <c r="G655" s="132"/>
      <c r="H655" s="132"/>
      <c r="I655" s="132"/>
      <c r="J655" s="132"/>
    </row>
    <row r="656">
      <c r="E656" s="132"/>
      <c r="F656" s="132"/>
      <c r="G656" s="132"/>
      <c r="H656" s="132"/>
      <c r="I656" s="132"/>
      <c r="J656" s="132"/>
    </row>
    <row r="657">
      <c r="E657" s="132"/>
      <c r="F657" s="132"/>
      <c r="G657" s="132"/>
      <c r="H657" s="132"/>
      <c r="I657" s="132"/>
      <c r="J657" s="132"/>
    </row>
    <row r="658">
      <c r="E658" s="132"/>
      <c r="F658" s="132"/>
      <c r="G658" s="132"/>
      <c r="H658" s="132"/>
      <c r="I658" s="132"/>
      <c r="J658" s="132"/>
    </row>
    <row r="659">
      <c r="E659" s="132"/>
      <c r="F659" s="132"/>
      <c r="G659" s="132"/>
      <c r="H659" s="132"/>
      <c r="I659" s="132"/>
      <c r="J659" s="132"/>
    </row>
    <row r="660">
      <c r="E660" s="132"/>
      <c r="F660" s="132"/>
      <c r="G660" s="132"/>
      <c r="H660" s="132"/>
      <c r="I660" s="132"/>
      <c r="J660" s="132"/>
    </row>
    <row r="661">
      <c r="E661" s="132"/>
      <c r="F661" s="132"/>
      <c r="G661" s="132"/>
      <c r="H661" s="132"/>
      <c r="I661" s="132"/>
      <c r="J661" s="132"/>
    </row>
    <row r="662">
      <c r="E662" s="132"/>
      <c r="F662" s="132"/>
      <c r="G662" s="132"/>
      <c r="H662" s="132"/>
      <c r="I662" s="132"/>
      <c r="J662" s="132"/>
    </row>
    <row r="663">
      <c r="E663" s="132"/>
      <c r="F663" s="132"/>
      <c r="G663" s="132"/>
      <c r="H663" s="132"/>
      <c r="I663" s="132"/>
      <c r="J663" s="132"/>
    </row>
    <row r="664">
      <c r="E664" s="132"/>
      <c r="F664" s="132"/>
      <c r="G664" s="132"/>
      <c r="H664" s="132"/>
      <c r="I664" s="132"/>
      <c r="J664" s="132"/>
    </row>
    <row r="665">
      <c r="E665" s="132"/>
      <c r="F665" s="132"/>
      <c r="G665" s="132"/>
      <c r="H665" s="132"/>
      <c r="I665" s="132"/>
      <c r="J665" s="132"/>
    </row>
    <row r="666">
      <c r="E666" s="132"/>
      <c r="F666" s="132"/>
      <c r="G666" s="132"/>
      <c r="H666" s="132"/>
      <c r="I666" s="132"/>
      <c r="J666" s="132"/>
    </row>
    <row r="667">
      <c r="E667" s="132"/>
      <c r="F667" s="132"/>
      <c r="G667" s="132"/>
      <c r="H667" s="132"/>
      <c r="I667" s="132"/>
      <c r="J667" s="132"/>
    </row>
    <row r="668">
      <c r="E668" s="132"/>
      <c r="F668" s="132"/>
      <c r="G668" s="132"/>
      <c r="H668" s="132"/>
      <c r="I668" s="132"/>
      <c r="J668" s="132"/>
    </row>
    <row r="669">
      <c r="E669" s="132"/>
      <c r="F669" s="132"/>
      <c r="G669" s="132"/>
      <c r="H669" s="132"/>
      <c r="I669" s="132"/>
      <c r="J669" s="132"/>
    </row>
    <row r="670">
      <c r="E670" s="132"/>
      <c r="F670" s="132"/>
      <c r="G670" s="132"/>
      <c r="H670" s="132"/>
      <c r="I670" s="132"/>
      <c r="J670" s="132"/>
    </row>
    <row r="671">
      <c r="E671" s="132"/>
      <c r="F671" s="132"/>
      <c r="G671" s="132"/>
      <c r="H671" s="132"/>
      <c r="I671" s="132"/>
      <c r="J671" s="132"/>
    </row>
    <row r="672">
      <c r="E672" s="132"/>
      <c r="F672" s="132"/>
      <c r="G672" s="132"/>
      <c r="H672" s="132"/>
      <c r="I672" s="132"/>
      <c r="J672" s="132"/>
    </row>
    <row r="673">
      <c r="E673" s="132"/>
      <c r="F673" s="132"/>
      <c r="G673" s="132"/>
      <c r="H673" s="132"/>
      <c r="I673" s="132"/>
      <c r="J673" s="132"/>
    </row>
    <row r="674">
      <c r="E674" s="132"/>
      <c r="F674" s="132"/>
      <c r="G674" s="132"/>
      <c r="H674" s="132"/>
      <c r="I674" s="132"/>
      <c r="J674" s="132"/>
    </row>
    <row r="675">
      <c r="E675" s="132"/>
      <c r="F675" s="132"/>
      <c r="G675" s="132"/>
      <c r="H675" s="132"/>
      <c r="I675" s="132"/>
      <c r="J675" s="132"/>
    </row>
    <row r="676">
      <c r="E676" s="132"/>
      <c r="F676" s="132"/>
      <c r="G676" s="132"/>
      <c r="H676" s="132"/>
      <c r="I676" s="132"/>
      <c r="J676" s="132"/>
    </row>
    <row r="677">
      <c r="E677" s="132"/>
      <c r="F677" s="132"/>
      <c r="G677" s="132"/>
      <c r="H677" s="132"/>
      <c r="I677" s="132"/>
      <c r="J677" s="132"/>
    </row>
    <row r="678">
      <c r="E678" s="132"/>
      <c r="F678" s="132"/>
      <c r="G678" s="132"/>
      <c r="H678" s="132"/>
      <c r="I678" s="132"/>
      <c r="J678" s="132"/>
    </row>
    <row r="679">
      <c r="E679" s="132"/>
      <c r="F679" s="132"/>
      <c r="G679" s="132"/>
      <c r="H679" s="132"/>
      <c r="I679" s="132"/>
      <c r="J679" s="132"/>
    </row>
    <row r="680">
      <c r="E680" s="132"/>
      <c r="F680" s="132"/>
      <c r="G680" s="132"/>
      <c r="H680" s="132"/>
      <c r="I680" s="132"/>
      <c r="J680" s="132"/>
    </row>
    <row r="681">
      <c r="E681" s="132"/>
      <c r="F681" s="132"/>
      <c r="G681" s="132"/>
      <c r="H681" s="132"/>
      <c r="I681" s="132"/>
      <c r="J681" s="132"/>
    </row>
    <row r="682">
      <c r="E682" s="132"/>
      <c r="F682" s="132"/>
      <c r="G682" s="132"/>
      <c r="H682" s="132"/>
      <c r="I682" s="132"/>
      <c r="J682" s="132"/>
    </row>
    <row r="683">
      <c r="E683" s="132"/>
      <c r="F683" s="132"/>
      <c r="G683" s="132"/>
      <c r="H683" s="132"/>
      <c r="I683" s="132"/>
      <c r="J683" s="132"/>
    </row>
    <row r="684">
      <c r="E684" s="132"/>
      <c r="F684" s="132"/>
      <c r="G684" s="132"/>
      <c r="H684" s="132"/>
      <c r="I684" s="132"/>
      <c r="J684" s="132"/>
    </row>
    <row r="685">
      <c r="E685" s="132"/>
      <c r="F685" s="132"/>
      <c r="G685" s="132"/>
      <c r="H685" s="132"/>
      <c r="I685" s="132"/>
      <c r="J685" s="132"/>
    </row>
    <row r="686">
      <c r="E686" s="132"/>
      <c r="F686" s="132"/>
      <c r="G686" s="132"/>
      <c r="H686" s="132"/>
      <c r="I686" s="132"/>
      <c r="J686" s="132"/>
    </row>
    <row r="687">
      <c r="E687" s="132"/>
      <c r="F687" s="132"/>
      <c r="G687" s="132"/>
      <c r="H687" s="132"/>
      <c r="I687" s="132"/>
      <c r="J687" s="132"/>
    </row>
    <row r="688">
      <c r="E688" s="132"/>
      <c r="F688" s="132"/>
      <c r="G688" s="132"/>
      <c r="H688" s="132"/>
      <c r="I688" s="132"/>
      <c r="J688" s="132"/>
    </row>
    <row r="689">
      <c r="E689" s="132"/>
      <c r="F689" s="132"/>
      <c r="G689" s="132"/>
      <c r="H689" s="132"/>
      <c r="I689" s="132"/>
      <c r="J689" s="132"/>
    </row>
    <row r="690">
      <c r="E690" s="132"/>
      <c r="F690" s="132"/>
      <c r="G690" s="132"/>
      <c r="H690" s="132"/>
      <c r="I690" s="132"/>
      <c r="J690" s="132"/>
    </row>
    <row r="691">
      <c r="E691" s="132"/>
      <c r="F691" s="132"/>
      <c r="G691" s="132"/>
      <c r="H691" s="132"/>
      <c r="I691" s="132"/>
      <c r="J691" s="132"/>
    </row>
    <row r="692">
      <c r="E692" s="132"/>
      <c r="F692" s="132"/>
      <c r="G692" s="132"/>
      <c r="H692" s="132"/>
      <c r="I692" s="132"/>
      <c r="J692" s="132"/>
    </row>
    <row r="693">
      <c r="E693" s="132"/>
      <c r="F693" s="132"/>
      <c r="G693" s="132"/>
      <c r="H693" s="132"/>
      <c r="I693" s="132"/>
      <c r="J693" s="132"/>
    </row>
    <row r="694">
      <c r="E694" s="132"/>
      <c r="F694" s="132"/>
      <c r="G694" s="132"/>
      <c r="H694" s="132"/>
      <c r="I694" s="132"/>
      <c r="J694" s="132"/>
    </row>
    <row r="695">
      <c r="E695" s="132"/>
      <c r="F695" s="132"/>
      <c r="G695" s="132"/>
      <c r="H695" s="132"/>
      <c r="I695" s="132"/>
      <c r="J695" s="132"/>
    </row>
    <row r="696">
      <c r="E696" s="132"/>
      <c r="F696" s="132"/>
      <c r="G696" s="132"/>
      <c r="H696" s="132"/>
      <c r="I696" s="132"/>
      <c r="J696" s="132"/>
    </row>
    <row r="697">
      <c r="E697" s="132"/>
      <c r="F697" s="132"/>
      <c r="G697" s="132"/>
      <c r="H697" s="132"/>
      <c r="I697" s="132"/>
      <c r="J697" s="132"/>
    </row>
    <row r="698">
      <c r="E698" s="132"/>
      <c r="F698" s="132"/>
      <c r="G698" s="132"/>
      <c r="H698" s="132"/>
      <c r="I698" s="132"/>
      <c r="J698" s="132"/>
    </row>
    <row r="699">
      <c r="E699" s="132"/>
      <c r="F699" s="132"/>
      <c r="G699" s="132"/>
      <c r="H699" s="132"/>
      <c r="I699" s="132"/>
      <c r="J699" s="132"/>
    </row>
    <row r="700">
      <c r="E700" s="132"/>
      <c r="F700" s="132"/>
      <c r="G700" s="132"/>
      <c r="H700" s="132"/>
      <c r="I700" s="132"/>
      <c r="J700" s="132"/>
    </row>
    <row r="701">
      <c r="E701" s="132"/>
      <c r="F701" s="132"/>
      <c r="G701" s="132"/>
      <c r="H701" s="132"/>
      <c r="I701" s="132"/>
      <c r="J701" s="132"/>
    </row>
    <row r="702">
      <c r="E702" s="132"/>
      <c r="F702" s="132"/>
      <c r="G702" s="132"/>
      <c r="H702" s="132"/>
      <c r="I702" s="132"/>
      <c r="J702" s="132"/>
    </row>
    <row r="703">
      <c r="E703" s="132"/>
      <c r="F703" s="132"/>
      <c r="G703" s="132"/>
      <c r="H703" s="132"/>
      <c r="I703" s="132"/>
      <c r="J703" s="132"/>
    </row>
    <row r="704">
      <c r="E704" s="132"/>
      <c r="F704" s="132"/>
      <c r="G704" s="132"/>
      <c r="H704" s="132"/>
      <c r="I704" s="132"/>
      <c r="J704" s="132"/>
    </row>
    <row r="705">
      <c r="E705" s="132"/>
      <c r="F705" s="132"/>
      <c r="G705" s="132"/>
      <c r="H705" s="132"/>
      <c r="I705" s="132"/>
      <c r="J705" s="132"/>
    </row>
    <row r="706">
      <c r="E706" s="132"/>
      <c r="F706" s="132"/>
      <c r="G706" s="132"/>
      <c r="H706" s="132"/>
      <c r="I706" s="132"/>
      <c r="J706" s="132"/>
    </row>
    <row r="707">
      <c r="E707" s="132"/>
      <c r="F707" s="132"/>
      <c r="G707" s="132"/>
      <c r="H707" s="132"/>
      <c r="I707" s="132"/>
      <c r="J707" s="132"/>
    </row>
    <row r="708">
      <c r="E708" s="132"/>
      <c r="F708" s="132"/>
      <c r="G708" s="132"/>
      <c r="H708" s="132"/>
      <c r="I708" s="132"/>
      <c r="J708" s="132"/>
    </row>
    <row r="709">
      <c r="E709" s="132"/>
      <c r="F709" s="132"/>
      <c r="G709" s="132"/>
      <c r="H709" s="132"/>
      <c r="I709" s="132"/>
      <c r="J709" s="132"/>
    </row>
    <row r="710">
      <c r="E710" s="132"/>
      <c r="F710" s="132"/>
      <c r="G710" s="132"/>
      <c r="H710" s="132"/>
      <c r="I710" s="132"/>
      <c r="J710" s="132"/>
    </row>
    <row r="711">
      <c r="E711" s="132"/>
      <c r="F711" s="132"/>
      <c r="G711" s="132"/>
      <c r="H711" s="132"/>
      <c r="I711" s="132"/>
      <c r="J711" s="132"/>
    </row>
    <row r="712">
      <c r="E712" s="132"/>
      <c r="F712" s="132"/>
      <c r="G712" s="132"/>
      <c r="H712" s="132"/>
      <c r="I712" s="132"/>
      <c r="J712" s="132"/>
    </row>
    <row r="713">
      <c r="E713" s="132"/>
      <c r="F713" s="132"/>
      <c r="G713" s="132"/>
      <c r="H713" s="132"/>
      <c r="I713" s="132"/>
      <c r="J713" s="132"/>
    </row>
    <row r="714">
      <c r="E714" s="132"/>
      <c r="F714" s="132"/>
      <c r="G714" s="132"/>
      <c r="H714" s="132"/>
      <c r="I714" s="132"/>
      <c r="J714" s="132"/>
    </row>
    <row r="715">
      <c r="E715" s="132"/>
      <c r="F715" s="132"/>
      <c r="G715" s="132"/>
      <c r="H715" s="132"/>
      <c r="I715" s="132"/>
      <c r="J715" s="132"/>
    </row>
    <row r="716">
      <c r="E716" s="132"/>
      <c r="F716" s="132"/>
      <c r="G716" s="132"/>
      <c r="H716" s="132"/>
      <c r="I716" s="132"/>
      <c r="J716" s="132"/>
    </row>
    <row r="717">
      <c r="E717" s="132"/>
      <c r="F717" s="132"/>
      <c r="G717" s="132"/>
      <c r="H717" s="132"/>
      <c r="I717" s="132"/>
      <c r="J717" s="132"/>
    </row>
    <row r="718">
      <c r="E718" s="132"/>
      <c r="F718" s="132"/>
      <c r="G718" s="132"/>
      <c r="H718" s="132"/>
      <c r="I718" s="132"/>
      <c r="J718" s="132"/>
    </row>
    <row r="719">
      <c r="E719" s="132"/>
      <c r="F719" s="132"/>
      <c r="G719" s="132"/>
      <c r="H719" s="132"/>
      <c r="I719" s="132"/>
      <c r="J719" s="132"/>
    </row>
    <row r="720">
      <c r="E720" s="132"/>
      <c r="F720" s="132"/>
      <c r="G720" s="132"/>
      <c r="H720" s="132"/>
      <c r="I720" s="132"/>
      <c r="J720" s="132"/>
    </row>
    <row r="721">
      <c r="E721" s="132"/>
      <c r="F721" s="132"/>
      <c r="G721" s="132"/>
      <c r="H721" s="132"/>
      <c r="I721" s="132"/>
      <c r="J721" s="132"/>
    </row>
    <row r="722">
      <c r="E722" s="132"/>
      <c r="F722" s="132"/>
      <c r="G722" s="132"/>
      <c r="H722" s="132"/>
      <c r="I722" s="132"/>
      <c r="J722" s="132"/>
    </row>
    <row r="723">
      <c r="E723" s="132"/>
      <c r="F723" s="132"/>
      <c r="G723" s="132"/>
      <c r="H723" s="132"/>
      <c r="I723" s="132"/>
      <c r="J723" s="132"/>
    </row>
    <row r="724">
      <c r="E724" s="132"/>
      <c r="F724" s="132"/>
      <c r="G724" s="132"/>
      <c r="H724" s="132"/>
      <c r="I724" s="132"/>
      <c r="J724" s="132"/>
    </row>
    <row r="725">
      <c r="E725" s="132"/>
      <c r="F725" s="132"/>
      <c r="G725" s="132"/>
      <c r="H725" s="132"/>
      <c r="I725" s="132"/>
      <c r="J725" s="132"/>
    </row>
    <row r="726">
      <c r="E726" s="132"/>
      <c r="F726" s="132"/>
      <c r="G726" s="132"/>
      <c r="H726" s="132"/>
      <c r="I726" s="132"/>
      <c r="J726" s="132"/>
    </row>
    <row r="727">
      <c r="E727" s="132"/>
      <c r="F727" s="132"/>
      <c r="G727" s="132"/>
      <c r="H727" s="132"/>
      <c r="I727" s="132"/>
      <c r="J727" s="132"/>
    </row>
    <row r="728">
      <c r="E728" s="132"/>
      <c r="F728" s="132"/>
      <c r="G728" s="132"/>
      <c r="H728" s="132"/>
      <c r="I728" s="132"/>
      <c r="J728" s="132"/>
    </row>
    <row r="729">
      <c r="E729" s="132"/>
      <c r="F729" s="132"/>
      <c r="G729" s="132"/>
      <c r="H729" s="132"/>
      <c r="I729" s="132"/>
      <c r="J729" s="132"/>
    </row>
    <row r="730">
      <c r="E730" s="132"/>
      <c r="F730" s="132"/>
      <c r="G730" s="132"/>
      <c r="H730" s="132"/>
      <c r="I730" s="132"/>
      <c r="J730" s="132"/>
    </row>
    <row r="731">
      <c r="E731" s="132"/>
      <c r="F731" s="132"/>
      <c r="G731" s="132"/>
      <c r="H731" s="132"/>
      <c r="I731" s="132"/>
      <c r="J731" s="132"/>
    </row>
    <row r="732">
      <c r="E732" s="132"/>
      <c r="F732" s="132"/>
      <c r="G732" s="132"/>
      <c r="H732" s="132"/>
      <c r="I732" s="132"/>
      <c r="J732" s="132"/>
    </row>
    <row r="733">
      <c r="E733" s="132"/>
      <c r="F733" s="132"/>
      <c r="G733" s="132"/>
      <c r="H733" s="132"/>
      <c r="I733" s="132"/>
      <c r="J733" s="132"/>
    </row>
    <row r="734">
      <c r="E734" s="132"/>
      <c r="F734" s="132"/>
      <c r="G734" s="132"/>
      <c r="H734" s="132"/>
      <c r="I734" s="132"/>
      <c r="J734" s="132"/>
    </row>
    <row r="735">
      <c r="E735" s="132"/>
      <c r="F735" s="132"/>
      <c r="G735" s="132"/>
      <c r="H735" s="132"/>
      <c r="I735" s="132"/>
      <c r="J735" s="132"/>
    </row>
    <row r="736">
      <c r="E736" s="132"/>
      <c r="F736" s="132"/>
      <c r="G736" s="132"/>
      <c r="H736" s="132"/>
      <c r="I736" s="132"/>
      <c r="J736" s="132"/>
    </row>
    <row r="737">
      <c r="E737" s="132"/>
      <c r="F737" s="132"/>
      <c r="G737" s="132"/>
      <c r="H737" s="132"/>
      <c r="I737" s="132"/>
      <c r="J737" s="132"/>
    </row>
    <row r="738">
      <c r="E738" s="132"/>
      <c r="F738" s="132"/>
      <c r="G738" s="132"/>
      <c r="H738" s="132"/>
      <c r="I738" s="132"/>
      <c r="J738" s="132"/>
    </row>
    <row r="739">
      <c r="E739" s="132"/>
      <c r="F739" s="132"/>
      <c r="G739" s="132"/>
      <c r="H739" s="132"/>
      <c r="I739" s="132"/>
      <c r="J739" s="132"/>
    </row>
    <row r="740">
      <c r="E740" s="132"/>
      <c r="F740" s="132"/>
      <c r="G740" s="132"/>
      <c r="H740" s="132"/>
      <c r="I740" s="132"/>
      <c r="J740" s="132"/>
    </row>
    <row r="741">
      <c r="E741" s="132"/>
      <c r="F741" s="132"/>
      <c r="G741" s="132"/>
      <c r="H741" s="132"/>
      <c r="I741" s="132"/>
      <c r="J741" s="132"/>
    </row>
    <row r="742">
      <c r="E742" s="132"/>
      <c r="F742" s="132"/>
      <c r="G742" s="132"/>
      <c r="H742" s="132"/>
      <c r="I742" s="132"/>
      <c r="J742" s="132"/>
    </row>
    <row r="743">
      <c r="E743" s="132"/>
      <c r="F743" s="132"/>
      <c r="G743" s="132"/>
      <c r="H743" s="132"/>
      <c r="I743" s="132"/>
      <c r="J743" s="132"/>
    </row>
    <row r="744">
      <c r="E744" s="132"/>
      <c r="F744" s="132"/>
      <c r="G744" s="132"/>
      <c r="H744" s="132"/>
      <c r="I744" s="132"/>
      <c r="J744" s="132"/>
    </row>
    <row r="745">
      <c r="E745" s="132"/>
      <c r="F745" s="132"/>
      <c r="G745" s="132"/>
      <c r="H745" s="132"/>
      <c r="I745" s="132"/>
      <c r="J745" s="132"/>
    </row>
    <row r="746">
      <c r="E746" s="132"/>
      <c r="F746" s="132"/>
      <c r="G746" s="132"/>
      <c r="H746" s="132"/>
      <c r="I746" s="132"/>
      <c r="J746" s="132"/>
    </row>
    <row r="747">
      <c r="E747" s="132"/>
      <c r="F747" s="132"/>
      <c r="G747" s="132"/>
      <c r="H747" s="132"/>
      <c r="I747" s="132"/>
      <c r="J747" s="132"/>
    </row>
    <row r="748">
      <c r="E748" s="132"/>
      <c r="F748" s="132"/>
      <c r="G748" s="132"/>
      <c r="H748" s="132"/>
      <c r="I748" s="132"/>
      <c r="J748" s="132"/>
    </row>
    <row r="749">
      <c r="E749" s="132"/>
      <c r="F749" s="132"/>
      <c r="G749" s="132"/>
      <c r="H749" s="132"/>
      <c r="I749" s="132"/>
      <c r="J749" s="132"/>
    </row>
    <row r="750">
      <c r="E750" s="132"/>
      <c r="F750" s="132"/>
      <c r="G750" s="132"/>
      <c r="H750" s="132"/>
      <c r="I750" s="132"/>
      <c r="J750" s="132"/>
    </row>
    <row r="751">
      <c r="E751" s="132"/>
      <c r="F751" s="132"/>
      <c r="G751" s="132"/>
      <c r="H751" s="132"/>
      <c r="I751" s="132"/>
      <c r="J751" s="132"/>
    </row>
    <row r="752">
      <c r="E752" s="132"/>
      <c r="F752" s="132"/>
      <c r="G752" s="132"/>
      <c r="H752" s="132"/>
      <c r="I752" s="132"/>
      <c r="J752" s="132"/>
    </row>
    <row r="753">
      <c r="E753" s="132"/>
      <c r="F753" s="132"/>
      <c r="G753" s="132"/>
      <c r="H753" s="132"/>
      <c r="I753" s="132"/>
      <c r="J753" s="132"/>
    </row>
    <row r="754">
      <c r="E754" s="132"/>
      <c r="F754" s="132"/>
      <c r="G754" s="132"/>
      <c r="H754" s="132"/>
      <c r="I754" s="132"/>
      <c r="J754" s="132"/>
    </row>
    <row r="755">
      <c r="E755" s="132"/>
      <c r="F755" s="132"/>
      <c r="G755" s="132"/>
      <c r="H755" s="132"/>
      <c r="I755" s="132"/>
      <c r="J755" s="132"/>
    </row>
    <row r="756">
      <c r="E756" s="132"/>
      <c r="F756" s="132"/>
      <c r="G756" s="132"/>
      <c r="H756" s="132"/>
      <c r="I756" s="132"/>
      <c r="J756" s="132"/>
    </row>
    <row r="757">
      <c r="E757" s="132"/>
      <c r="F757" s="132"/>
      <c r="G757" s="132"/>
      <c r="H757" s="132"/>
      <c r="I757" s="132"/>
      <c r="J757" s="132"/>
    </row>
    <row r="758">
      <c r="E758" s="132"/>
      <c r="F758" s="132"/>
      <c r="G758" s="132"/>
      <c r="H758" s="132"/>
      <c r="I758" s="132"/>
      <c r="J758" s="132"/>
    </row>
    <row r="759">
      <c r="E759" s="132"/>
      <c r="F759" s="132"/>
      <c r="G759" s="132"/>
      <c r="H759" s="132"/>
      <c r="I759" s="132"/>
      <c r="J759" s="132"/>
    </row>
    <row r="760">
      <c r="E760" s="132"/>
      <c r="F760" s="132"/>
      <c r="G760" s="132"/>
      <c r="H760" s="132"/>
      <c r="I760" s="132"/>
      <c r="J760" s="132"/>
    </row>
    <row r="761">
      <c r="E761" s="132"/>
      <c r="F761" s="132"/>
      <c r="G761" s="132"/>
      <c r="H761" s="132"/>
      <c r="I761" s="132"/>
      <c r="J761" s="132"/>
    </row>
    <row r="762">
      <c r="E762" s="132"/>
      <c r="F762" s="132"/>
      <c r="G762" s="132"/>
      <c r="H762" s="132"/>
      <c r="I762" s="132"/>
      <c r="J762" s="132"/>
    </row>
    <row r="763">
      <c r="E763" s="132"/>
      <c r="F763" s="132"/>
      <c r="G763" s="132"/>
      <c r="H763" s="132"/>
      <c r="I763" s="132"/>
      <c r="J763" s="132"/>
    </row>
    <row r="764">
      <c r="E764" s="132"/>
      <c r="F764" s="132"/>
      <c r="G764" s="132"/>
      <c r="H764" s="132"/>
      <c r="I764" s="132"/>
      <c r="J764" s="132"/>
    </row>
    <row r="765">
      <c r="E765" s="132"/>
      <c r="F765" s="132"/>
      <c r="G765" s="132"/>
      <c r="H765" s="132"/>
      <c r="I765" s="132"/>
      <c r="J765" s="132"/>
    </row>
    <row r="766">
      <c r="E766" s="132"/>
      <c r="F766" s="132"/>
      <c r="G766" s="132"/>
      <c r="H766" s="132"/>
      <c r="I766" s="132"/>
      <c r="J766" s="132"/>
    </row>
    <row r="767">
      <c r="E767" s="132"/>
      <c r="F767" s="132"/>
      <c r="G767" s="132"/>
      <c r="H767" s="132"/>
      <c r="I767" s="132"/>
      <c r="J767" s="132"/>
    </row>
    <row r="768">
      <c r="E768" s="132"/>
      <c r="F768" s="132"/>
      <c r="G768" s="132"/>
      <c r="H768" s="132"/>
      <c r="I768" s="132"/>
      <c r="J768" s="132"/>
    </row>
    <row r="769">
      <c r="E769" s="132"/>
      <c r="F769" s="132"/>
      <c r="G769" s="132"/>
      <c r="H769" s="132"/>
      <c r="I769" s="132"/>
      <c r="J769" s="132"/>
    </row>
    <row r="770">
      <c r="E770" s="132"/>
      <c r="F770" s="132"/>
      <c r="G770" s="132"/>
      <c r="H770" s="132"/>
      <c r="I770" s="132"/>
      <c r="J770" s="132"/>
    </row>
    <row r="771">
      <c r="E771" s="132"/>
      <c r="F771" s="132"/>
      <c r="G771" s="132"/>
      <c r="H771" s="132"/>
      <c r="I771" s="132"/>
      <c r="J771" s="132"/>
    </row>
    <row r="772">
      <c r="E772" s="132"/>
      <c r="F772" s="132"/>
      <c r="G772" s="132"/>
      <c r="H772" s="132"/>
      <c r="I772" s="132"/>
      <c r="J772" s="132"/>
    </row>
    <row r="773">
      <c r="E773" s="132"/>
      <c r="F773" s="132"/>
      <c r="G773" s="132"/>
      <c r="H773" s="132"/>
      <c r="I773" s="132"/>
      <c r="J773" s="132"/>
    </row>
    <row r="774">
      <c r="E774" s="132"/>
      <c r="F774" s="132"/>
      <c r="G774" s="132"/>
      <c r="H774" s="132"/>
      <c r="I774" s="132"/>
      <c r="J774" s="132"/>
    </row>
    <row r="775">
      <c r="E775" s="132"/>
      <c r="F775" s="132"/>
      <c r="G775" s="132"/>
      <c r="H775" s="132"/>
      <c r="I775" s="132"/>
      <c r="J775" s="132"/>
    </row>
    <row r="776">
      <c r="E776" s="132"/>
      <c r="F776" s="132"/>
      <c r="G776" s="132"/>
      <c r="H776" s="132"/>
      <c r="I776" s="132"/>
      <c r="J776" s="132"/>
    </row>
    <row r="777">
      <c r="E777" s="132"/>
      <c r="F777" s="132"/>
      <c r="G777" s="132"/>
      <c r="H777" s="132"/>
      <c r="I777" s="132"/>
      <c r="J777" s="132"/>
    </row>
    <row r="778">
      <c r="E778" s="132"/>
      <c r="F778" s="132"/>
      <c r="G778" s="132"/>
      <c r="H778" s="132"/>
      <c r="I778" s="132"/>
      <c r="J778" s="132"/>
    </row>
    <row r="779">
      <c r="E779" s="132"/>
      <c r="F779" s="132"/>
      <c r="G779" s="132"/>
      <c r="H779" s="132"/>
      <c r="I779" s="132"/>
      <c r="J779" s="132"/>
    </row>
    <row r="780">
      <c r="E780" s="132"/>
      <c r="F780" s="132"/>
      <c r="G780" s="132"/>
      <c r="H780" s="132"/>
      <c r="I780" s="132"/>
      <c r="J780" s="132"/>
    </row>
    <row r="781">
      <c r="E781" s="132"/>
      <c r="F781" s="132"/>
      <c r="G781" s="132"/>
      <c r="H781" s="132"/>
      <c r="I781" s="132"/>
      <c r="J781" s="132"/>
    </row>
    <row r="782">
      <c r="E782" s="132"/>
      <c r="F782" s="132"/>
      <c r="G782" s="132"/>
      <c r="H782" s="132"/>
      <c r="I782" s="132"/>
      <c r="J782" s="132"/>
    </row>
    <row r="783">
      <c r="E783" s="132"/>
      <c r="F783" s="132"/>
      <c r="G783" s="132"/>
      <c r="H783" s="132"/>
      <c r="I783" s="132"/>
      <c r="J783" s="132"/>
    </row>
    <row r="784">
      <c r="E784" s="132"/>
      <c r="F784" s="132"/>
      <c r="G784" s="132"/>
      <c r="H784" s="132"/>
      <c r="I784" s="132"/>
      <c r="J784" s="132"/>
    </row>
    <row r="785">
      <c r="E785" s="132"/>
      <c r="F785" s="132"/>
      <c r="G785" s="132"/>
      <c r="H785" s="132"/>
      <c r="I785" s="132"/>
      <c r="J785" s="132"/>
    </row>
    <row r="786">
      <c r="E786" s="132"/>
      <c r="F786" s="132"/>
      <c r="G786" s="132"/>
      <c r="H786" s="132"/>
      <c r="I786" s="132"/>
      <c r="J786" s="132"/>
    </row>
    <row r="787">
      <c r="E787" s="132"/>
      <c r="F787" s="132"/>
      <c r="G787" s="132"/>
      <c r="H787" s="132"/>
      <c r="I787" s="132"/>
      <c r="J787" s="132"/>
    </row>
    <row r="788">
      <c r="E788" s="132"/>
      <c r="F788" s="132"/>
      <c r="G788" s="132"/>
      <c r="H788" s="132"/>
      <c r="I788" s="132"/>
      <c r="J788" s="132"/>
    </row>
    <row r="789">
      <c r="E789" s="132"/>
      <c r="F789" s="132"/>
      <c r="G789" s="132"/>
      <c r="H789" s="132"/>
      <c r="I789" s="132"/>
      <c r="J789" s="132"/>
    </row>
    <row r="790">
      <c r="E790" s="132"/>
      <c r="F790" s="132"/>
      <c r="G790" s="132"/>
      <c r="H790" s="132"/>
      <c r="I790" s="132"/>
      <c r="J790" s="132"/>
    </row>
    <row r="791">
      <c r="E791" s="132"/>
      <c r="F791" s="132"/>
      <c r="G791" s="132"/>
      <c r="H791" s="132"/>
      <c r="I791" s="132"/>
      <c r="J791" s="132"/>
    </row>
    <row r="792">
      <c r="E792" s="132"/>
      <c r="F792" s="132"/>
      <c r="G792" s="132"/>
      <c r="H792" s="132"/>
      <c r="I792" s="132"/>
      <c r="J792" s="132"/>
    </row>
    <row r="793">
      <c r="E793" s="132"/>
      <c r="F793" s="132"/>
      <c r="G793" s="132"/>
      <c r="H793" s="132"/>
      <c r="I793" s="132"/>
      <c r="J793" s="132"/>
    </row>
    <row r="794">
      <c r="E794" s="132"/>
      <c r="F794" s="132"/>
      <c r="G794" s="132"/>
      <c r="H794" s="132"/>
      <c r="I794" s="132"/>
      <c r="J794" s="132"/>
    </row>
    <row r="795">
      <c r="E795" s="132"/>
      <c r="F795" s="132"/>
      <c r="G795" s="132"/>
      <c r="H795" s="132"/>
      <c r="I795" s="132"/>
      <c r="J795" s="132"/>
    </row>
    <row r="796">
      <c r="E796" s="132"/>
      <c r="F796" s="132"/>
      <c r="G796" s="132"/>
      <c r="H796" s="132"/>
      <c r="I796" s="132"/>
      <c r="J796" s="132"/>
    </row>
    <row r="797">
      <c r="E797" s="132"/>
      <c r="F797" s="132"/>
      <c r="G797" s="132"/>
      <c r="H797" s="132"/>
      <c r="I797" s="132"/>
      <c r="J797" s="132"/>
    </row>
    <row r="798">
      <c r="E798" s="132"/>
      <c r="F798" s="132"/>
      <c r="G798" s="132"/>
      <c r="H798" s="132"/>
      <c r="I798" s="132"/>
      <c r="J798" s="132"/>
    </row>
    <row r="799">
      <c r="E799" s="132"/>
      <c r="F799" s="132"/>
      <c r="G799" s="132"/>
      <c r="H799" s="132"/>
      <c r="I799" s="132"/>
      <c r="J799" s="132"/>
    </row>
    <row r="800">
      <c r="E800" s="132"/>
      <c r="F800" s="132"/>
      <c r="G800" s="132"/>
      <c r="H800" s="132"/>
      <c r="I800" s="132"/>
      <c r="J800" s="132"/>
    </row>
    <row r="801">
      <c r="E801" s="132"/>
      <c r="F801" s="132"/>
      <c r="G801" s="132"/>
      <c r="H801" s="132"/>
      <c r="I801" s="132"/>
      <c r="J801" s="132"/>
    </row>
    <row r="802">
      <c r="E802" s="132"/>
      <c r="F802" s="132"/>
      <c r="G802" s="132"/>
      <c r="H802" s="132"/>
      <c r="I802" s="132"/>
      <c r="J802" s="132"/>
    </row>
    <row r="803">
      <c r="E803" s="132"/>
      <c r="F803" s="132"/>
      <c r="G803" s="132"/>
      <c r="H803" s="132"/>
      <c r="I803" s="132"/>
      <c r="J803" s="132"/>
    </row>
    <row r="804">
      <c r="E804" s="132"/>
      <c r="F804" s="132"/>
      <c r="G804" s="132"/>
      <c r="H804" s="132"/>
      <c r="I804" s="132"/>
      <c r="J804" s="132"/>
    </row>
    <row r="805">
      <c r="E805" s="132"/>
      <c r="F805" s="132"/>
      <c r="G805" s="132"/>
      <c r="H805" s="132"/>
      <c r="I805" s="132"/>
      <c r="J805" s="132"/>
    </row>
    <row r="806">
      <c r="E806" s="132"/>
      <c r="F806" s="132"/>
      <c r="G806" s="132"/>
      <c r="H806" s="132"/>
      <c r="I806" s="132"/>
      <c r="J806" s="132"/>
    </row>
    <row r="807">
      <c r="E807" s="132"/>
      <c r="F807" s="132"/>
      <c r="G807" s="132"/>
      <c r="H807" s="132"/>
      <c r="I807" s="132"/>
      <c r="J807" s="132"/>
    </row>
    <row r="808">
      <c r="E808" s="132"/>
      <c r="F808" s="132"/>
      <c r="G808" s="132"/>
      <c r="H808" s="132"/>
      <c r="I808" s="132"/>
      <c r="J808" s="132"/>
    </row>
    <row r="809">
      <c r="E809" s="132"/>
      <c r="F809" s="132"/>
      <c r="G809" s="132"/>
      <c r="H809" s="132"/>
      <c r="I809" s="132"/>
      <c r="J809" s="132"/>
    </row>
    <row r="810">
      <c r="E810" s="132"/>
      <c r="F810" s="132"/>
      <c r="G810" s="132"/>
      <c r="H810" s="132"/>
      <c r="I810" s="132"/>
      <c r="J810" s="132"/>
    </row>
    <row r="811">
      <c r="E811" s="132"/>
      <c r="F811" s="132"/>
      <c r="G811" s="132"/>
      <c r="H811" s="132"/>
      <c r="I811" s="132"/>
      <c r="J811" s="132"/>
    </row>
    <row r="812">
      <c r="E812" s="132"/>
      <c r="F812" s="132"/>
      <c r="G812" s="132"/>
      <c r="H812" s="132"/>
      <c r="I812" s="132"/>
      <c r="J812" s="132"/>
    </row>
    <row r="813">
      <c r="E813" s="132"/>
      <c r="F813" s="132"/>
      <c r="G813" s="132"/>
      <c r="H813" s="132"/>
      <c r="I813" s="132"/>
      <c r="J813" s="132"/>
    </row>
    <row r="814">
      <c r="E814" s="132"/>
      <c r="F814" s="132"/>
      <c r="G814" s="132"/>
      <c r="H814" s="132"/>
      <c r="I814" s="132"/>
      <c r="J814" s="132"/>
    </row>
    <row r="815">
      <c r="E815" s="132"/>
      <c r="F815" s="132"/>
      <c r="G815" s="132"/>
      <c r="H815" s="132"/>
      <c r="I815" s="132"/>
      <c r="J815" s="132"/>
    </row>
    <row r="816">
      <c r="E816" s="132"/>
      <c r="F816" s="132"/>
      <c r="G816" s="132"/>
      <c r="H816" s="132"/>
      <c r="I816" s="132"/>
      <c r="J816" s="132"/>
    </row>
    <row r="817">
      <c r="E817" s="132"/>
      <c r="F817" s="132"/>
      <c r="G817" s="132"/>
      <c r="H817" s="132"/>
      <c r="I817" s="132"/>
      <c r="J817" s="132"/>
    </row>
    <row r="818">
      <c r="E818" s="132"/>
      <c r="F818" s="132"/>
      <c r="G818" s="132"/>
      <c r="H818" s="132"/>
      <c r="I818" s="132"/>
      <c r="J818" s="132"/>
    </row>
    <row r="819">
      <c r="E819" s="132"/>
      <c r="F819" s="132"/>
      <c r="G819" s="132"/>
      <c r="H819" s="132"/>
      <c r="I819" s="132"/>
      <c r="J819" s="132"/>
    </row>
    <row r="820">
      <c r="E820" s="132"/>
      <c r="F820" s="132"/>
      <c r="G820" s="132"/>
      <c r="H820" s="132"/>
      <c r="I820" s="132"/>
      <c r="J820" s="132"/>
    </row>
    <row r="821">
      <c r="E821" s="132"/>
      <c r="F821" s="132"/>
      <c r="G821" s="132"/>
      <c r="H821" s="132"/>
      <c r="I821" s="132"/>
      <c r="J821" s="132"/>
    </row>
    <row r="822">
      <c r="E822" s="132"/>
      <c r="F822" s="132"/>
      <c r="G822" s="132"/>
      <c r="H822" s="132"/>
      <c r="I822" s="132"/>
      <c r="J822" s="132"/>
    </row>
    <row r="823">
      <c r="E823" s="132"/>
      <c r="F823" s="132"/>
      <c r="G823" s="132"/>
      <c r="H823" s="132"/>
      <c r="I823" s="132"/>
      <c r="J823" s="132"/>
    </row>
    <row r="824">
      <c r="E824" s="132"/>
      <c r="F824" s="132"/>
      <c r="G824" s="132"/>
      <c r="H824" s="132"/>
      <c r="I824" s="132"/>
      <c r="J824" s="132"/>
    </row>
    <row r="825">
      <c r="E825" s="132"/>
      <c r="F825" s="132"/>
      <c r="G825" s="132"/>
      <c r="H825" s="132"/>
      <c r="I825" s="132"/>
      <c r="J825" s="132"/>
    </row>
    <row r="826">
      <c r="E826" s="132"/>
      <c r="F826" s="132"/>
      <c r="G826" s="132"/>
      <c r="H826" s="132"/>
      <c r="I826" s="132"/>
      <c r="J826" s="132"/>
    </row>
    <row r="827">
      <c r="E827" s="132"/>
      <c r="F827" s="132"/>
      <c r="G827" s="132"/>
      <c r="H827" s="132"/>
      <c r="I827" s="132"/>
      <c r="J827" s="132"/>
    </row>
    <row r="828">
      <c r="E828" s="132"/>
      <c r="F828" s="132"/>
      <c r="G828" s="132"/>
      <c r="H828" s="132"/>
      <c r="I828" s="132"/>
      <c r="J828" s="132"/>
    </row>
    <row r="829">
      <c r="E829" s="132"/>
      <c r="F829" s="132"/>
      <c r="G829" s="132"/>
      <c r="H829" s="132"/>
      <c r="I829" s="132"/>
      <c r="J829" s="132"/>
    </row>
    <row r="830">
      <c r="E830" s="132"/>
      <c r="F830" s="132"/>
      <c r="G830" s="132"/>
      <c r="H830" s="132"/>
      <c r="I830" s="132"/>
      <c r="J830" s="132"/>
    </row>
    <row r="831">
      <c r="E831" s="132"/>
      <c r="F831" s="132"/>
      <c r="G831" s="132"/>
      <c r="H831" s="132"/>
      <c r="I831" s="132"/>
      <c r="J831" s="132"/>
    </row>
    <row r="832">
      <c r="E832" s="132"/>
      <c r="F832" s="132"/>
      <c r="G832" s="132"/>
      <c r="H832" s="132"/>
      <c r="I832" s="132"/>
      <c r="J832" s="132"/>
    </row>
    <row r="833">
      <c r="E833" s="132"/>
      <c r="F833" s="132"/>
      <c r="G833" s="132"/>
      <c r="H833" s="132"/>
      <c r="I833" s="132"/>
      <c r="J833" s="132"/>
    </row>
    <row r="834">
      <c r="E834" s="132"/>
      <c r="F834" s="132"/>
      <c r="G834" s="132"/>
      <c r="H834" s="132"/>
      <c r="I834" s="132"/>
      <c r="J834" s="132"/>
    </row>
    <row r="835">
      <c r="E835" s="132"/>
      <c r="F835" s="132"/>
      <c r="G835" s="132"/>
      <c r="H835" s="132"/>
      <c r="I835" s="132"/>
      <c r="J835" s="132"/>
    </row>
    <row r="836">
      <c r="E836" s="132"/>
      <c r="F836" s="132"/>
      <c r="G836" s="132"/>
      <c r="H836" s="132"/>
      <c r="I836" s="132"/>
      <c r="J836" s="132"/>
    </row>
    <row r="837">
      <c r="E837" s="132"/>
      <c r="F837" s="132"/>
      <c r="G837" s="132"/>
      <c r="H837" s="132"/>
      <c r="I837" s="132"/>
      <c r="J837" s="132"/>
    </row>
    <row r="838">
      <c r="E838" s="132"/>
      <c r="F838" s="132"/>
      <c r="G838" s="132"/>
      <c r="H838" s="132"/>
      <c r="I838" s="132"/>
      <c r="J838" s="132"/>
    </row>
    <row r="839">
      <c r="E839" s="132"/>
      <c r="F839" s="132"/>
      <c r="G839" s="132"/>
      <c r="H839" s="132"/>
      <c r="I839" s="132"/>
      <c r="J839" s="132"/>
    </row>
    <row r="840">
      <c r="E840" s="132"/>
      <c r="F840" s="132"/>
      <c r="G840" s="132"/>
      <c r="H840" s="132"/>
      <c r="I840" s="132"/>
      <c r="J840" s="132"/>
    </row>
    <row r="841">
      <c r="E841" s="132"/>
      <c r="F841" s="132"/>
      <c r="G841" s="132"/>
      <c r="H841" s="132"/>
      <c r="I841" s="132"/>
      <c r="J841" s="132"/>
    </row>
    <row r="842">
      <c r="E842" s="132"/>
      <c r="F842" s="132"/>
      <c r="G842" s="132"/>
      <c r="H842" s="132"/>
      <c r="I842" s="132"/>
      <c r="J842" s="132"/>
    </row>
    <row r="843">
      <c r="E843" s="132"/>
      <c r="F843" s="132"/>
      <c r="G843" s="132"/>
      <c r="H843" s="132"/>
      <c r="I843" s="132"/>
      <c r="J843" s="132"/>
    </row>
    <row r="844">
      <c r="E844" s="132"/>
      <c r="F844" s="132"/>
      <c r="G844" s="132"/>
      <c r="H844" s="132"/>
      <c r="I844" s="132"/>
      <c r="J844" s="132"/>
    </row>
    <row r="845">
      <c r="E845" s="132"/>
      <c r="F845" s="132"/>
      <c r="G845" s="132"/>
      <c r="H845" s="132"/>
      <c r="I845" s="132"/>
      <c r="J845" s="132"/>
    </row>
    <row r="846">
      <c r="E846" s="132"/>
      <c r="F846" s="132"/>
      <c r="G846" s="132"/>
      <c r="H846" s="132"/>
      <c r="I846" s="132"/>
      <c r="J846" s="132"/>
    </row>
    <row r="847">
      <c r="E847" s="132"/>
      <c r="F847" s="132"/>
      <c r="G847" s="132"/>
      <c r="H847" s="132"/>
      <c r="I847" s="132"/>
      <c r="J847" s="132"/>
    </row>
    <row r="848">
      <c r="E848" s="132"/>
      <c r="F848" s="132"/>
      <c r="G848" s="132"/>
      <c r="H848" s="132"/>
      <c r="I848" s="132"/>
      <c r="J848" s="132"/>
    </row>
    <row r="849">
      <c r="E849" s="132"/>
      <c r="F849" s="132"/>
      <c r="G849" s="132"/>
      <c r="H849" s="132"/>
      <c r="I849" s="132"/>
      <c r="J849" s="132"/>
    </row>
    <row r="850">
      <c r="E850" s="132"/>
      <c r="F850" s="132"/>
      <c r="G850" s="132"/>
      <c r="H850" s="132"/>
      <c r="I850" s="132"/>
      <c r="J850" s="132"/>
    </row>
    <row r="851">
      <c r="E851" s="132"/>
      <c r="F851" s="132"/>
      <c r="G851" s="132"/>
      <c r="H851" s="132"/>
      <c r="I851" s="132"/>
      <c r="J851" s="132"/>
    </row>
    <row r="852">
      <c r="E852" s="132"/>
      <c r="F852" s="132"/>
      <c r="G852" s="132"/>
      <c r="H852" s="132"/>
      <c r="I852" s="132"/>
      <c r="J852" s="132"/>
    </row>
    <row r="853">
      <c r="E853" s="132"/>
      <c r="F853" s="132"/>
      <c r="G853" s="132"/>
      <c r="H853" s="132"/>
      <c r="I853" s="132"/>
      <c r="J853" s="132"/>
    </row>
    <row r="854">
      <c r="E854" s="132"/>
      <c r="F854" s="132"/>
      <c r="G854" s="132"/>
      <c r="H854" s="132"/>
      <c r="I854" s="132"/>
      <c r="J854" s="132"/>
    </row>
    <row r="855">
      <c r="E855" s="132"/>
      <c r="F855" s="132"/>
      <c r="G855" s="132"/>
      <c r="H855" s="132"/>
      <c r="I855" s="132"/>
      <c r="J855" s="132"/>
    </row>
    <row r="856">
      <c r="E856" s="132"/>
      <c r="F856" s="132"/>
      <c r="G856" s="132"/>
      <c r="H856" s="132"/>
      <c r="I856" s="132"/>
      <c r="J856" s="132"/>
    </row>
    <row r="857">
      <c r="E857" s="132"/>
      <c r="F857" s="132"/>
      <c r="G857" s="132"/>
      <c r="H857" s="132"/>
      <c r="I857" s="132"/>
      <c r="J857" s="132"/>
    </row>
    <row r="858">
      <c r="E858" s="132"/>
      <c r="F858" s="132"/>
      <c r="G858" s="132"/>
      <c r="H858" s="132"/>
      <c r="I858" s="132"/>
      <c r="J858" s="132"/>
    </row>
    <row r="859">
      <c r="E859" s="132"/>
      <c r="F859" s="132"/>
      <c r="G859" s="132"/>
      <c r="H859" s="132"/>
      <c r="I859" s="132"/>
      <c r="J859" s="132"/>
    </row>
    <row r="860">
      <c r="E860" s="132"/>
      <c r="F860" s="132"/>
      <c r="G860" s="132"/>
      <c r="H860" s="132"/>
      <c r="I860" s="132"/>
      <c r="J860" s="132"/>
    </row>
    <row r="861">
      <c r="E861" s="132"/>
      <c r="F861" s="132"/>
      <c r="G861" s="132"/>
      <c r="H861" s="132"/>
      <c r="I861" s="132"/>
      <c r="J861" s="132"/>
    </row>
    <row r="862">
      <c r="E862" s="132"/>
      <c r="F862" s="132"/>
      <c r="G862" s="132"/>
      <c r="H862" s="132"/>
      <c r="I862" s="132"/>
      <c r="J862" s="132"/>
    </row>
    <row r="863">
      <c r="E863" s="132"/>
      <c r="F863" s="132"/>
      <c r="G863" s="132"/>
      <c r="H863" s="132"/>
      <c r="I863" s="132"/>
      <c r="J863" s="132"/>
    </row>
    <row r="864">
      <c r="E864" s="132"/>
      <c r="F864" s="132"/>
      <c r="G864" s="132"/>
      <c r="H864" s="132"/>
      <c r="I864" s="132"/>
      <c r="J864" s="132"/>
    </row>
    <row r="865">
      <c r="E865" s="132"/>
      <c r="F865" s="132"/>
      <c r="G865" s="132"/>
      <c r="H865" s="132"/>
      <c r="I865" s="132"/>
      <c r="J865" s="132"/>
    </row>
    <row r="866">
      <c r="E866" s="132"/>
      <c r="F866" s="132"/>
      <c r="G866" s="132"/>
      <c r="H866" s="132"/>
      <c r="I866" s="132"/>
      <c r="J866" s="132"/>
    </row>
    <row r="867">
      <c r="E867" s="132"/>
      <c r="F867" s="132"/>
      <c r="G867" s="132"/>
      <c r="H867" s="132"/>
      <c r="I867" s="132"/>
      <c r="J867" s="132"/>
    </row>
    <row r="868">
      <c r="E868" s="132"/>
      <c r="F868" s="132"/>
      <c r="G868" s="132"/>
      <c r="H868" s="132"/>
      <c r="I868" s="132"/>
      <c r="J868" s="132"/>
    </row>
    <row r="869">
      <c r="E869" s="132"/>
      <c r="F869" s="132"/>
      <c r="G869" s="132"/>
      <c r="H869" s="132"/>
      <c r="I869" s="132"/>
      <c r="J869" s="132"/>
    </row>
    <row r="870">
      <c r="E870" s="132"/>
      <c r="F870" s="132"/>
      <c r="G870" s="132"/>
      <c r="H870" s="132"/>
      <c r="I870" s="132"/>
      <c r="J870" s="132"/>
    </row>
    <row r="871">
      <c r="E871" s="132"/>
      <c r="F871" s="132"/>
      <c r="G871" s="132"/>
      <c r="H871" s="132"/>
      <c r="I871" s="132"/>
      <c r="J871" s="132"/>
    </row>
    <row r="872">
      <c r="E872" s="132"/>
      <c r="F872" s="132"/>
      <c r="G872" s="132"/>
      <c r="H872" s="132"/>
      <c r="I872" s="132"/>
      <c r="J872" s="132"/>
    </row>
    <row r="873">
      <c r="E873" s="132"/>
      <c r="F873" s="132"/>
      <c r="G873" s="132"/>
      <c r="H873" s="132"/>
      <c r="I873" s="132"/>
      <c r="J873" s="132"/>
    </row>
    <row r="874">
      <c r="E874" s="132"/>
      <c r="F874" s="132"/>
      <c r="G874" s="132"/>
      <c r="H874" s="132"/>
      <c r="I874" s="132"/>
      <c r="J874" s="132"/>
    </row>
    <row r="875">
      <c r="E875" s="132"/>
      <c r="F875" s="132"/>
      <c r="G875" s="132"/>
      <c r="H875" s="132"/>
      <c r="I875" s="132"/>
      <c r="J875" s="132"/>
    </row>
    <row r="876">
      <c r="E876" s="132"/>
      <c r="F876" s="132"/>
      <c r="G876" s="132"/>
      <c r="H876" s="132"/>
      <c r="I876" s="132"/>
      <c r="J876" s="132"/>
    </row>
    <row r="877">
      <c r="E877" s="132"/>
      <c r="F877" s="132"/>
      <c r="G877" s="132"/>
      <c r="H877" s="132"/>
      <c r="I877" s="132"/>
      <c r="J877" s="132"/>
    </row>
    <row r="878">
      <c r="E878" s="132"/>
      <c r="F878" s="132"/>
      <c r="G878" s="132"/>
      <c r="H878" s="132"/>
      <c r="I878" s="132"/>
      <c r="J878" s="132"/>
    </row>
    <row r="879">
      <c r="E879" s="132"/>
      <c r="F879" s="132"/>
      <c r="G879" s="132"/>
      <c r="H879" s="132"/>
      <c r="I879" s="132"/>
      <c r="J879" s="132"/>
    </row>
    <row r="880">
      <c r="E880" s="132"/>
      <c r="F880" s="132"/>
      <c r="G880" s="132"/>
      <c r="H880" s="132"/>
      <c r="I880" s="132"/>
      <c r="J880" s="132"/>
    </row>
    <row r="881">
      <c r="E881" s="132"/>
      <c r="F881" s="132"/>
      <c r="G881" s="132"/>
      <c r="H881" s="132"/>
      <c r="I881" s="132"/>
      <c r="J881" s="132"/>
    </row>
    <row r="882">
      <c r="E882" s="132"/>
      <c r="F882" s="132"/>
      <c r="G882" s="132"/>
      <c r="H882" s="132"/>
      <c r="I882" s="132"/>
      <c r="J882" s="132"/>
    </row>
    <row r="883">
      <c r="E883" s="132"/>
      <c r="F883" s="132"/>
      <c r="G883" s="132"/>
      <c r="H883" s="132"/>
      <c r="I883" s="132"/>
      <c r="J883" s="132"/>
    </row>
    <row r="884">
      <c r="E884" s="132"/>
      <c r="F884" s="132"/>
      <c r="G884" s="132"/>
      <c r="H884" s="132"/>
      <c r="I884" s="132"/>
      <c r="J884" s="132"/>
    </row>
    <row r="885">
      <c r="E885" s="132"/>
      <c r="F885" s="132"/>
      <c r="G885" s="132"/>
      <c r="H885" s="132"/>
      <c r="I885" s="132"/>
      <c r="J885" s="132"/>
    </row>
    <row r="886">
      <c r="E886" s="132"/>
      <c r="F886" s="132"/>
      <c r="G886" s="132"/>
      <c r="H886" s="132"/>
      <c r="I886" s="132"/>
      <c r="J886" s="132"/>
    </row>
    <row r="887">
      <c r="E887" s="132"/>
      <c r="F887" s="132"/>
      <c r="G887" s="132"/>
      <c r="H887" s="132"/>
      <c r="I887" s="132"/>
      <c r="J887" s="132"/>
    </row>
    <row r="888">
      <c r="E888" s="132"/>
      <c r="F888" s="132"/>
      <c r="G888" s="132"/>
      <c r="H888" s="132"/>
      <c r="I888" s="132"/>
      <c r="J888" s="132"/>
    </row>
    <row r="889">
      <c r="E889" s="132"/>
      <c r="F889" s="132"/>
      <c r="G889" s="132"/>
      <c r="H889" s="132"/>
      <c r="I889" s="132"/>
      <c r="J889" s="132"/>
    </row>
    <row r="890">
      <c r="E890" s="132"/>
      <c r="F890" s="132"/>
      <c r="G890" s="132"/>
      <c r="H890" s="132"/>
      <c r="I890" s="132"/>
      <c r="J890" s="132"/>
    </row>
    <row r="891">
      <c r="E891" s="132"/>
      <c r="F891" s="132"/>
      <c r="G891" s="132"/>
      <c r="H891" s="132"/>
      <c r="I891" s="132"/>
      <c r="J891" s="132"/>
    </row>
    <row r="892">
      <c r="E892" s="132"/>
      <c r="F892" s="132"/>
      <c r="G892" s="132"/>
      <c r="H892" s="132"/>
      <c r="I892" s="132"/>
      <c r="J892" s="132"/>
    </row>
    <row r="893">
      <c r="E893" s="132"/>
      <c r="F893" s="132"/>
      <c r="G893" s="132"/>
      <c r="H893" s="132"/>
      <c r="I893" s="132"/>
      <c r="J893" s="132"/>
    </row>
    <row r="894">
      <c r="E894" s="132"/>
      <c r="F894" s="132"/>
      <c r="G894" s="132"/>
      <c r="H894" s="132"/>
      <c r="I894" s="132"/>
      <c r="J894" s="132"/>
    </row>
    <row r="895">
      <c r="E895" s="132"/>
      <c r="F895" s="132"/>
      <c r="G895" s="132"/>
      <c r="H895" s="132"/>
      <c r="I895" s="132"/>
      <c r="J895" s="132"/>
    </row>
    <row r="896">
      <c r="E896" s="132"/>
      <c r="F896" s="132"/>
      <c r="G896" s="132"/>
      <c r="H896" s="132"/>
      <c r="I896" s="132"/>
      <c r="J896" s="132"/>
    </row>
    <row r="897">
      <c r="E897" s="132"/>
      <c r="F897" s="132"/>
      <c r="G897" s="132"/>
      <c r="H897" s="132"/>
      <c r="I897" s="132"/>
      <c r="J897" s="132"/>
    </row>
    <row r="898">
      <c r="E898" s="132"/>
      <c r="F898" s="132"/>
      <c r="G898" s="132"/>
      <c r="H898" s="132"/>
      <c r="I898" s="132"/>
      <c r="J898" s="132"/>
    </row>
    <row r="899">
      <c r="E899" s="132"/>
      <c r="F899" s="132"/>
      <c r="G899" s="132"/>
      <c r="H899" s="132"/>
      <c r="I899" s="132"/>
      <c r="J899" s="132"/>
    </row>
    <row r="900">
      <c r="E900" s="132"/>
      <c r="F900" s="132"/>
      <c r="G900" s="132"/>
      <c r="H900" s="132"/>
      <c r="I900" s="132"/>
      <c r="J900" s="132"/>
    </row>
    <row r="901">
      <c r="E901" s="132"/>
      <c r="F901" s="132"/>
      <c r="G901" s="132"/>
      <c r="H901" s="132"/>
      <c r="I901" s="132"/>
      <c r="J901" s="132"/>
    </row>
    <row r="902">
      <c r="E902" s="132"/>
      <c r="F902" s="132"/>
      <c r="G902" s="132"/>
      <c r="H902" s="132"/>
      <c r="I902" s="132"/>
      <c r="J902" s="132"/>
    </row>
    <row r="903">
      <c r="E903" s="132"/>
      <c r="F903" s="132"/>
      <c r="G903" s="132"/>
      <c r="H903" s="132"/>
      <c r="I903" s="132"/>
      <c r="J903" s="132"/>
    </row>
    <row r="904">
      <c r="E904" s="132"/>
      <c r="F904" s="132"/>
      <c r="G904" s="132"/>
      <c r="H904" s="132"/>
      <c r="I904" s="132"/>
      <c r="J904" s="132"/>
    </row>
    <row r="905">
      <c r="E905" s="132"/>
      <c r="F905" s="132"/>
      <c r="G905" s="132"/>
      <c r="H905" s="132"/>
      <c r="I905" s="132"/>
      <c r="J905" s="132"/>
    </row>
    <row r="906">
      <c r="E906" s="132"/>
      <c r="F906" s="132"/>
      <c r="G906" s="132"/>
      <c r="H906" s="132"/>
      <c r="I906" s="132"/>
      <c r="J906" s="132"/>
    </row>
    <row r="907">
      <c r="E907" s="132"/>
      <c r="F907" s="132"/>
      <c r="G907" s="132"/>
      <c r="H907" s="132"/>
      <c r="I907" s="132"/>
      <c r="J907" s="132"/>
    </row>
    <row r="908">
      <c r="E908" s="132"/>
      <c r="F908" s="132"/>
      <c r="G908" s="132"/>
      <c r="H908" s="132"/>
      <c r="I908" s="132"/>
      <c r="J908" s="132"/>
    </row>
    <row r="909">
      <c r="E909" s="132"/>
      <c r="F909" s="132"/>
      <c r="G909" s="132"/>
      <c r="H909" s="132"/>
      <c r="I909" s="132"/>
      <c r="J909" s="132"/>
    </row>
    <row r="910">
      <c r="E910" s="132"/>
      <c r="F910" s="132"/>
      <c r="G910" s="132"/>
      <c r="H910" s="132"/>
      <c r="I910" s="132"/>
      <c r="J910" s="132"/>
    </row>
    <row r="911">
      <c r="E911" s="132"/>
      <c r="F911" s="132"/>
      <c r="G911" s="132"/>
      <c r="H911" s="132"/>
      <c r="I911" s="132"/>
      <c r="J911" s="132"/>
    </row>
    <row r="912">
      <c r="E912" s="132"/>
      <c r="F912" s="132"/>
      <c r="G912" s="132"/>
      <c r="H912" s="132"/>
      <c r="I912" s="132"/>
      <c r="J912" s="132"/>
    </row>
    <row r="913">
      <c r="E913" s="132"/>
      <c r="F913" s="132"/>
      <c r="G913" s="132"/>
      <c r="H913" s="132"/>
      <c r="I913" s="132"/>
      <c r="J913" s="132"/>
    </row>
    <row r="914">
      <c r="E914" s="132"/>
      <c r="F914" s="132"/>
      <c r="G914" s="132"/>
      <c r="H914" s="132"/>
      <c r="I914" s="132"/>
      <c r="J914" s="132"/>
    </row>
    <row r="915">
      <c r="E915" s="132"/>
      <c r="F915" s="132"/>
      <c r="G915" s="132"/>
      <c r="H915" s="132"/>
      <c r="I915" s="132"/>
      <c r="J915" s="132"/>
    </row>
    <row r="916">
      <c r="E916" s="132"/>
      <c r="F916" s="132"/>
      <c r="G916" s="132"/>
      <c r="H916" s="132"/>
      <c r="I916" s="132"/>
      <c r="J916" s="132"/>
    </row>
    <row r="917">
      <c r="E917" s="132"/>
      <c r="F917" s="132"/>
      <c r="G917" s="132"/>
      <c r="H917" s="132"/>
      <c r="I917" s="132"/>
      <c r="J917" s="132"/>
    </row>
    <row r="918">
      <c r="E918" s="132"/>
      <c r="F918" s="132"/>
      <c r="G918" s="132"/>
      <c r="H918" s="132"/>
      <c r="I918" s="132"/>
      <c r="J918" s="132"/>
    </row>
    <row r="919">
      <c r="E919" s="132"/>
      <c r="F919" s="132"/>
      <c r="G919" s="132"/>
      <c r="H919" s="132"/>
      <c r="I919" s="132"/>
      <c r="J919" s="132"/>
    </row>
    <row r="920">
      <c r="E920" s="132"/>
      <c r="F920" s="132"/>
      <c r="G920" s="132"/>
      <c r="H920" s="132"/>
      <c r="I920" s="132"/>
      <c r="J920" s="132"/>
    </row>
    <row r="921">
      <c r="E921" s="132"/>
      <c r="F921" s="132"/>
      <c r="G921" s="132"/>
      <c r="H921" s="132"/>
      <c r="I921" s="132"/>
      <c r="J921" s="132"/>
    </row>
    <row r="922">
      <c r="E922" s="132"/>
      <c r="F922" s="132"/>
      <c r="G922" s="132"/>
      <c r="H922" s="132"/>
      <c r="I922" s="132"/>
      <c r="J922" s="132"/>
    </row>
    <row r="923">
      <c r="E923" s="132"/>
      <c r="F923" s="132"/>
      <c r="G923" s="132"/>
      <c r="H923" s="132"/>
      <c r="I923" s="132"/>
      <c r="J923" s="132"/>
    </row>
    <row r="924">
      <c r="E924" s="132"/>
      <c r="F924" s="132"/>
      <c r="G924" s="132"/>
      <c r="H924" s="132"/>
      <c r="I924" s="132"/>
      <c r="J924" s="132"/>
    </row>
    <row r="925">
      <c r="E925" s="132"/>
      <c r="F925" s="132"/>
      <c r="G925" s="132"/>
      <c r="H925" s="132"/>
      <c r="I925" s="132"/>
      <c r="J925" s="132"/>
    </row>
    <row r="926">
      <c r="E926" s="132"/>
      <c r="F926" s="132"/>
      <c r="G926" s="132"/>
      <c r="H926" s="132"/>
      <c r="I926" s="132"/>
      <c r="J926" s="132"/>
    </row>
    <row r="927">
      <c r="E927" s="132"/>
      <c r="F927" s="132"/>
      <c r="G927" s="132"/>
      <c r="H927" s="132"/>
      <c r="I927" s="132"/>
      <c r="J927" s="132"/>
    </row>
    <row r="928">
      <c r="E928" s="132"/>
      <c r="F928" s="132"/>
      <c r="G928" s="132"/>
      <c r="H928" s="132"/>
      <c r="I928" s="132"/>
      <c r="J928" s="132"/>
    </row>
    <row r="929">
      <c r="E929" s="132"/>
      <c r="F929" s="132"/>
      <c r="G929" s="132"/>
      <c r="H929" s="132"/>
      <c r="I929" s="132"/>
      <c r="J929" s="132"/>
    </row>
    <row r="930">
      <c r="E930" s="132"/>
      <c r="F930" s="132"/>
      <c r="G930" s="132"/>
      <c r="H930" s="132"/>
      <c r="I930" s="132"/>
      <c r="J930" s="132"/>
    </row>
    <row r="931">
      <c r="E931" s="132"/>
      <c r="F931" s="132"/>
      <c r="G931" s="132"/>
      <c r="H931" s="132"/>
      <c r="I931" s="132"/>
      <c r="J931" s="132"/>
    </row>
    <row r="932">
      <c r="E932" s="132"/>
      <c r="F932" s="132"/>
      <c r="G932" s="132"/>
      <c r="H932" s="132"/>
      <c r="I932" s="132"/>
      <c r="J932" s="132"/>
    </row>
    <row r="933">
      <c r="E933" s="132"/>
      <c r="F933" s="132"/>
      <c r="G933" s="132"/>
      <c r="H933" s="132"/>
      <c r="I933" s="132"/>
      <c r="J933" s="132"/>
    </row>
    <row r="934">
      <c r="E934" s="132"/>
      <c r="F934" s="132"/>
      <c r="G934" s="132"/>
      <c r="H934" s="132"/>
      <c r="I934" s="132"/>
      <c r="J934" s="132"/>
    </row>
    <row r="935">
      <c r="E935" s="132"/>
      <c r="F935" s="132"/>
      <c r="G935" s="132"/>
      <c r="H935" s="132"/>
      <c r="I935" s="132"/>
      <c r="J935" s="132"/>
    </row>
    <row r="936">
      <c r="E936" s="132"/>
      <c r="F936" s="132"/>
      <c r="G936" s="132"/>
      <c r="H936" s="132"/>
      <c r="I936" s="132"/>
      <c r="J936" s="132"/>
    </row>
    <row r="937">
      <c r="E937" s="132"/>
      <c r="F937" s="132"/>
      <c r="G937" s="132"/>
      <c r="H937" s="132"/>
      <c r="I937" s="132"/>
      <c r="J937" s="132"/>
    </row>
    <row r="938">
      <c r="E938" s="132"/>
      <c r="F938" s="132"/>
      <c r="G938" s="132"/>
      <c r="H938" s="132"/>
      <c r="I938" s="132"/>
      <c r="J938" s="132"/>
    </row>
    <row r="939">
      <c r="E939" s="132"/>
      <c r="F939" s="132"/>
      <c r="G939" s="132"/>
      <c r="H939" s="132"/>
      <c r="I939" s="132"/>
      <c r="J939" s="132"/>
    </row>
    <row r="940">
      <c r="E940" s="132"/>
      <c r="F940" s="132"/>
      <c r="G940" s="132"/>
      <c r="H940" s="132"/>
      <c r="I940" s="132"/>
      <c r="J940" s="132"/>
    </row>
    <row r="941">
      <c r="E941" s="132"/>
      <c r="F941" s="132"/>
      <c r="G941" s="132"/>
      <c r="H941" s="132"/>
      <c r="I941" s="132"/>
      <c r="J941" s="132"/>
    </row>
    <row r="942">
      <c r="E942" s="132"/>
      <c r="F942" s="132"/>
      <c r="G942" s="132"/>
      <c r="H942" s="132"/>
      <c r="I942" s="132"/>
      <c r="J942" s="132"/>
    </row>
    <row r="943">
      <c r="E943" s="132"/>
      <c r="F943" s="132"/>
      <c r="G943" s="132"/>
      <c r="H943" s="132"/>
      <c r="I943" s="132"/>
      <c r="J943" s="132"/>
    </row>
    <row r="944">
      <c r="E944" s="132"/>
      <c r="F944" s="132"/>
      <c r="G944" s="132"/>
      <c r="H944" s="132"/>
      <c r="I944" s="132"/>
      <c r="J944" s="132"/>
    </row>
    <row r="945">
      <c r="E945" s="132"/>
      <c r="F945" s="132"/>
      <c r="G945" s="132"/>
      <c r="H945" s="132"/>
      <c r="I945" s="132"/>
      <c r="J945" s="132"/>
    </row>
    <row r="946">
      <c r="E946" s="132"/>
      <c r="F946" s="132"/>
      <c r="G946" s="132"/>
      <c r="H946" s="132"/>
      <c r="I946" s="132"/>
      <c r="J946" s="132"/>
    </row>
    <row r="947">
      <c r="E947" s="132"/>
      <c r="F947" s="132"/>
      <c r="G947" s="132"/>
      <c r="H947" s="132"/>
      <c r="I947" s="132"/>
      <c r="J947" s="132"/>
    </row>
    <row r="948">
      <c r="E948" s="132"/>
      <c r="F948" s="132"/>
      <c r="G948" s="132"/>
      <c r="H948" s="132"/>
      <c r="I948" s="132"/>
      <c r="J948" s="132"/>
    </row>
    <row r="949">
      <c r="E949" s="132"/>
      <c r="F949" s="132"/>
      <c r="G949" s="132"/>
      <c r="H949" s="132"/>
      <c r="I949" s="132"/>
      <c r="J949" s="132"/>
    </row>
    <row r="950">
      <c r="E950" s="132"/>
      <c r="F950" s="132"/>
      <c r="G950" s="132"/>
      <c r="H950" s="132"/>
      <c r="I950" s="132"/>
      <c r="J950" s="132"/>
    </row>
    <row r="951">
      <c r="E951" s="132"/>
      <c r="F951" s="132"/>
      <c r="G951" s="132"/>
      <c r="H951" s="132"/>
      <c r="I951" s="132"/>
      <c r="J951" s="132"/>
    </row>
    <row r="952">
      <c r="E952" s="132"/>
      <c r="F952" s="132"/>
      <c r="G952" s="132"/>
      <c r="H952" s="132"/>
      <c r="I952" s="132"/>
      <c r="J952" s="132"/>
    </row>
    <row r="953">
      <c r="E953" s="132"/>
      <c r="F953" s="132"/>
      <c r="G953" s="132"/>
      <c r="H953" s="132"/>
      <c r="I953" s="132"/>
      <c r="J953" s="132"/>
    </row>
    <row r="954">
      <c r="E954" s="132"/>
      <c r="F954" s="132"/>
      <c r="G954" s="132"/>
      <c r="H954" s="132"/>
      <c r="I954" s="132"/>
      <c r="J954" s="132"/>
    </row>
    <row r="955">
      <c r="E955" s="132"/>
      <c r="F955" s="132"/>
      <c r="G955" s="132"/>
      <c r="H955" s="132"/>
      <c r="I955" s="132"/>
      <c r="J955" s="132"/>
    </row>
    <row r="956">
      <c r="E956" s="132"/>
      <c r="F956" s="132"/>
      <c r="G956" s="132"/>
      <c r="H956" s="132"/>
      <c r="I956" s="132"/>
      <c r="J956" s="132"/>
    </row>
    <row r="957">
      <c r="E957" s="132"/>
      <c r="F957" s="132"/>
      <c r="G957" s="132"/>
      <c r="H957" s="132"/>
      <c r="I957" s="132"/>
      <c r="J957" s="132"/>
    </row>
    <row r="958">
      <c r="E958" s="132"/>
      <c r="F958" s="132"/>
      <c r="G958" s="132"/>
      <c r="H958" s="132"/>
      <c r="I958" s="132"/>
      <c r="J958" s="132"/>
    </row>
    <row r="959">
      <c r="E959" s="132"/>
      <c r="F959" s="132"/>
      <c r="G959" s="132"/>
      <c r="H959" s="132"/>
      <c r="I959" s="132"/>
      <c r="J959" s="132"/>
    </row>
    <row r="960">
      <c r="E960" s="132"/>
      <c r="F960" s="132"/>
      <c r="G960" s="132"/>
      <c r="H960" s="132"/>
      <c r="I960" s="132"/>
      <c r="J960" s="132"/>
    </row>
    <row r="961">
      <c r="E961" s="132"/>
      <c r="F961" s="132"/>
      <c r="G961" s="132"/>
      <c r="H961" s="132"/>
      <c r="I961" s="132"/>
      <c r="J961" s="132"/>
    </row>
    <row r="962">
      <c r="E962" s="132"/>
      <c r="F962" s="132"/>
      <c r="G962" s="132"/>
      <c r="H962" s="132"/>
      <c r="I962" s="132"/>
      <c r="J962" s="132"/>
    </row>
    <row r="963">
      <c r="E963" s="132"/>
      <c r="F963" s="132"/>
      <c r="G963" s="132"/>
      <c r="H963" s="132"/>
      <c r="I963" s="132"/>
      <c r="J963" s="132"/>
    </row>
    <row r="964">
      <c r="E964" s="132"/>
      <c r="F964" s="132"/>
      <c r="G964" s="132"/>
      <c r="H964" s="132"/>
      <c r="I964" s="132"/>
      <c r="J964" s="132"/>
    </row>
    <row r="965">
      <c r="E965" s="132"/>
      <c r="F965" s="132"/>
      <c r="G965" s="132"/>
      <c r="H965" s="132"/>
      <c r="I965" s="132"/>
      <c r="J965" s="132"/>
    </row>
    <row r="966">
      <c r="E966" s="132"/>
      <c r="F966" s="132"/>
      <c r="G966" s="132"/>
      <c r="H966" s="132"/>
      <c r="I966" s="132"/>
      <c r="J966" s="132"/>
    </row>
    <row r="967">
      <c r="E967" s="132"/>
      <c r="F967" s="132"/>
      <c r="G967" s="132"/>
      <c r="H967" s="132"/>
      <c r="I967" s="132"/>
      <c r="J967" s="132"/>
    </row>
    <row r="968">
      <c r="E968" s="132"/>
      <c r="F968" s="132"/>
      <c r="G968" s="132"/>
      <c r="H968" s="132"/>
      <c r="I968" s="132"/>
      <c r="J968" s="132"/>
    </row>
    <row r="969">
      <c r="E969" s="132"/>
      <c r="F969" s="132"/>
      <c r="G969" s="132"/>
      <c r="H969" s="132"/>
      <c r="I969" s="132"/>
      <c r="J969" s="132"/>
    </row>
    <row r="970">
      <c r="E970" s="132"/>
      <c r="F970" s="132"/>
      <c r="G970" s="132"/>
      <c r="H970" s="132"/>
      <c r="I970" s="132"/>
      <c r="J970" s="132"/>
    </row>
    <row r="971">
      <c r="E971" s="132"/>
      <c r="F971" s="132"/>
      <c r="G971" s="132"/>
      <c r="H971" s="132"/>
      <c r="I971" s="132"/>
      <c r="J971" s="132"/>
    </row>
    <row r="972">
      <c r="E972" s="132"/>
      <c r="F972" s="132"/>
      <c r="G972" s="132"/>
      <c r="H972" s="132"/>
      <c r="I972" s="132"/>
      <c r="J972" s="132"/>
    </row>
    <row r="973">
      <c r="E973" s="132"/>
      <c r="F973" s="132"/>
      <c r="G973" s="132"/>
      <c r="H973" s="132"/>
      <c r="I973" s="132"/>
      <c r="J973" s="132"/>
    </row>
    <row r="974">
      <c r="E974" s="132"/>
      <c r="F974" s="132"/>
      <c r="G974" s="132"/>
      <c r="H974" s="132"/>
      <c r="I974" s="132"/>
      <c r="J974" s="132"/>
    </row>
    <row r="975">
      <c r="E975" s="132"/>
      <c r="F975" s="132"/>
      <c r="G975" s="132"/>
      <c r="H975" s="132"/>
      <c r="I975" s="132"/>
      <c r="J975" s="132"/>
    </row>
    <row r="976">
      <c r="E976" s="132"/>
      <c r="F976" s="132"/>
      <c r="G976" s="132"/>
      <c r="H976" s="132"/>
      <c r="I976" s="132"/>
      <c r="J976" s="132"/>
    </row>
    <row r="977">
      <c r="E977" s="132"/>
      <c r="F977" s="132"/>
      <c r="G977" s="132"/>
      <c r="H977" s="132"/>
      <c r="I977" s="132"/>
      <c r="J977" s="132"/>
    </row>
    <row r="978">
      <c r="E978" s="132"/>
      <c r="F978" s="132"/>
      <c r="G978" s="132"/>
      <c r="H978" s="132"/>
      <c r="I978" s="132"/>
      <c r="J978" s="132"/>
    </row>
    <row r="979">
      <c r="E979" s="132"/>
      <c r="F979" s="132"/>
      <c r="G979" s="132"/>
      <c r="H979" s="132"/>
      <c r="I979" s="132"/>
      <c r="J979" s="132"/>
    </row>
    <row r="980">
      <c r="E980" s="132"/>
      <c r="F980" s="132"/>
      <c r="G980" s="132"/>
      <c r="H980" s="132"/>
      <c r="I980" s="132"/>
      <c r="J980" s="132"/>
    </row>
    <row r="981">
      <c r="E981" s="132"/>
      <c r="F981" s="132"/>
      <c r="G981" s="132"/>
      <c r="H981" s="132"/>
      <c r="I981" s="132"/>
      <c r="J981" s="132"/>
    </row>
    <row r="982">
      <c r="E982" s="132"/>
      <c r="F982" s="132"/>
      <c r="G982" s="132"/>
      <c r="H982" s="132"/>
      <c r="I982" s="132"/>
      <c r="J982" s="132"/>
    </row>
    <row r="983">
      <c r="E983" s="132"/>
      <c r="F983" s="132"/>
      <c r="G983" s="132"/>
      <c r="H983" s="132"/>
      <c r="I983" s="132"/>
      <c r="J983" s="132"/>
    </row>
    <row r="984">
      <c r="E984" s="132"/>
      <c r="F984" s="132"/>
      <c r="G984" s="132"/>
      <c r="H984" s="132"/>
      <c r="I984" s="132"/>
      <c r="J984" s="132"/>
    </row>
    <row r="985">
      <c r="E985" s="132"/>
      <c r="F985" s="132"/>
      <c r="G985" s="132"/>
      <c r="H985" s="132"/>
      <c r="I985" s="132"/>
      <c r="J985" s="132"/>
    </row>
    <row r="986">
      <c r="E986" s="132"/>
      <c r="F986" s="132"/>
      <c r="G986" s="132"/>
      <c r="H986" s="132"/>
      <c r="I986" s="132"/>
      <c r="J986" s="132"/>
    </row>
    <row r="987">
      <c r="E987" s="132"/>
      <c r="F987" s="132"/>
      <c r="G987" s="132"/>
      <c r="H987" s="132"/>
      <c r="I987" s="132"/>
      <c r="J987" s="132"/>
    </row>
    <row r="988">
      <c r="E988" s="132"/>
      <c r="F988" s="132"/>
      <c r="G988" s="132"/>
      <c r="H988" s="132"/>
      <c r="I988" s="132"/>
      <c r="J988" s="132"/>
    </row>
    <row r="989">
      <c r="E989" s="132"/>
      <c r="F989" s="132"/>
      <c r="G989" s="132"/>
      <c r="H989" s="132"/>
      <c r="I989" s="132"/>
      <c r="J989" s="132"/>
    </row>
    <row r="990">
      <c r="E990" s="132"/>
      <c r="F990" s="132"/>
      <c r="G990" s="132"/>
      <c r="H990" s="132"/>
      <c r="I990" s="132"/>
      <c r="J990" s="132"/>
    </row>
    <row r="991">
      <c r="E991" s="132"/>
      <c r="F991" s="132"/>
      <c r="G991" s="132"/>
      <c r="H991" s="132"/>
      <c r="I991" s="132"/>
      <c r="J991" s="132"/>
    </row>
    <row r="992">
      <c r="E992" s="132"/>
      <c r="F992" s="132"/>
      <c r="G992" s="132"/>
      <c r="H992" s="132"/>
      <c r="I992" s="132"/>
      <c r="J992" s="132"/>
    </row>
    <row r="993">
      <c r="E993" s="132"/>
      <c r="F993" s="132"/>
      <c r="G993" s="132"/>
      <c r="H993" s="132"/>
      <c r="I993" s="132"/>
      <c r="J993" s="132"/>
    </row>
    <row r="994">
      <c r="E994" s="132"/>
      <c r="F994" s="132"/>
      <c r="G994" s="132"/>
      <c r="H994" s="132"/>
      <c r="I994" s="132"/>
      <c r="J994" s="132"/>
    </row>
    <row r="995">
      <c r="E995" s="132"/>
      <c r="F995" s="132"/>
      <c r="G995" s="132"/>
      <c r="H995" s="132"/>
      <c r="I995" s="132"/>
      <c r="J995" s="132"/>
    </row>
    <row r="996">
      <c r="E996" s="132"/>
      <c r="F996" s="132"/>
      <c r="G996" s="132"/>
      <c r="H996" s="132"/>
      <c r="I996" s="132"/>
      <c r="J996" s="132"/>
    </row>
    <row r="997">
      <c r="E997" s="132"/>
      <c r="F997" s="132"/>
      <c r="G997" s="132"/>
      <c r="H997" s="132"/>
      <c r="I997" s="132"/>
      <c r="J997" s="132"/>
    </row>
    <row r="998">
      <c r="E998" s="132"/>
      <c r="F998" s="132"/>
      <c r="G998" s="132"/>
      <c r="H998" s="132"/>
      <c r="I998" s="132"/>
      <c r="J998" s="132"/>
    </row>
    <row r="999">
      <c r="E999" s="132"/>
      <c r="F999" s="132"/>
      <c r="G999" s="132"/>
      <c r="H999" s="132"/>
      <c r="I999" s="132"/>
      <c r="J999" s="132"/>
    </row>
    <row r="1000">
      <c r="E1000" s="132"/>
      <c r="F1000" s="132"/>
      <c r="G1000" s="132"/>
      <c r="H1000" s="132"/>
      <c r="I1000" s="132"/>
      <c r="J1000" s="132"/>
    </row>
    <row r="1001">
      <c r="E1001" s="132"/>
      <c r="F1001" s="132"/>
      <c r="G1001" s="132"/>
      <c r="H1001" s="132"/>
      <c r="I1001" s="132"/>
      <c r="J1001" s="132"/>
    </row>
    <row r="1002">
      <c r="E1002" s="132"/>
      <c r="F1002" s="132"/>
      <c r="G1002" s="132"/>
      <c r="H1002" s="132"/>
      <c r="I1002" s="132"/>
      <c r="J1002" s="132"/>
    </row>
    <row r="1003">
      <c r="E1003" s="132"/>
      <c r="F1003" s="132"/>
      <c r="G1003" s="132"/>
      <c r="H1003" s="132"/>
      <c r="I1003" s="132"/>
      <c r="J1003" s="132"/>
    </row>
    <row r="1004">
      <c r="E1004" s="132"/>
      <c r="F1004" s="132"/>
      <c r="G1004" s="132"/>
      <c r="H1004" s="132"/>
      <c r="I1004" s="132"/>
      <c r="J1004" s="132"/>
    </row>
    <row r="1005">
      <c r="E1005" s="132"/>
      <c r="F1005" s="132"/>
      <c r="G1005" s="132"/>
      <c r="H1005" s="132"/>
      <c r="I1005" s="132"/>
      <c r="J1005" s="132"/>
    </row>
    <row r="1006">
      <c r="E1006" s="132"/>
      <c r="F1006" s="132"/>
      <c r="G1006" s="132"/>
      <c r="H1006" s="132"/>
      <c r="I1006" s="132"/>
      <c r="J1006" s="132"/>
    </row>
    <row r="1007">
      <c r="E1007" s="132"/>
      <c r="F1007" s="132"/>
      <c r="G1007" s="132"/>
      <c r="H1007" s="132"/>
      <c r="I1007" s="132"/>
      <c r="J1007" s="132"/>
    </row>
    <row r="1008">
      <c r="E1008" s="132"/>
      <c r="F1008" s="132"/>
      <c r="G1008" s="132"/>
      <c r="H1008" s="132"/>
      <c r="I1008" s="132"/>
      <c r="J1008" s="132"/>
    </row>
    <row r="1009">
      <c r="E1009" s="132"/>
      <c r="F1009" s="132"/>
      <c r="G1009" s="132"/>
      <c r="H1009" s="132"/>
      <c r="I1009" s="132"/>
      <c r="J1009" s="132"/>
    </row>
    <row r="1010">
      <c r="E1010" s="132"/>
      <c r="F1010" s="132"/>
      <c r="G1010" s="132"/>
      <c r="H1010" s="132"/>
      <c r="I1010" s="132"/>
      <c r="J1010" s="132"/>
    </row>
    <row r="1011">
      <c r="E1011" s="132"/>
      <c r="F1011" s="132"/>
      <c r="G1011" s="132"/>
      <c r="H1011" s="132"/>
      <c r="I1011" s="132"/>
      <c r="J1011" s="132"/>
    </row>
    <row r="1012">
      <c r="E1012" s="132"/>
      <c r="F1012" s="132"/>
      <c r="G1012" s="132"/>
      <c r="H1012" s="132"/>
      <c r="I1012" s="132"/>
      <c r="J1012" s="132"/>
    </row>
    <row r="1013">
      <c r="E1013" s="132"/>
      <c r="F1013" s="132"/>
      <c r="G1013" s="132"/>
      <c r="H1013" s="132"/>
      <c r="I1013" s="132"/>
      <c r="J1013" s="132"/>
    </row>
    <row r="1014">
      <c r="E1014" s="132"/>
      <c r="F1014" s="132"/>
      <c r="G1014" s="132"/>
      <c r="H1014" s="132"/>
      <c r="I1014" s="132"/>
      <c r="J1014" s="132"/>
    </row>
    <row r="1015">
      <c r="E1015" s="132"/>
      <c r="F1015" s="132"/>
      <c r="G1015" s="132"/>
      <c r="H1015" s="132"/>
      <c r="I1015" s="132"/>
      <c r="J1015" s="132"/>
    </row>
    <row r="1016">
      <c r="E1016" s="132"/>
      <c r="F1016" s="132"/>
      <c r="G1016" s="132"/>
      <c r="H1016" s="132"/>
      <c r="I1016" s="132"/>
      <c r="J1016" s="132"/>
    </row>
    <row r="1017">
      <c r="E1017" s="132"/>
      <c r="F1017" s="132"/>
      <c r="G1017" s="132"/>
      <c r="H1017" s="132"/>
      <c r="I1017" s="132"/>
      <c r="J1017" s="132"/>
    </row>
    <row r="1018">
      <c r="E1018" s="132"/>
      <c r="F1018" s="132"/>
      <c r="G1018" s="132"/>
      <c r="H1018" s="132"/>
      <c r="I1018" s="132"/>
      <c r="J1018" s="132"/>
    </row>
    <row r="1019">
      <c r="E1019" s="132"/>
      <c r="F1019" s="132"/>
      <c r="G1019" s="132"/>
      <c r="H1019" s="132"/>
      <c r="I1019" s="132"/>
      <c r="J1019" s="132"/>
    </row>
    <row r="1020">
      <c r="E1020" s="132"/>
      <c r="F1020" s="132"/>
      <c r="G1020" s="132"/>
      <c r="H1020" s="132"/>
      <c r="I1020" s="132"/>
      <c r="J1020" s="132"/>
    </row>
    <row r="1021">
      <c r="E1021" s="132"/>
      <c r="F1021" s="132"/>
      <c r="G1021" s="132"/>
      <c r="H1021" s="132"/>
      <c r="I1021" s="132"/>
      <c r="J1021" s="132"/>
    </row>
    <row r="1022">
      <c r="E1022" s="132"/>
      <c r="F1022" s="132"/>
      <c r="G1022" s="132"/>
      <c r="H1022" s="132"/>
      <c r="I1022" s="132"/>
      <c r="J1022" s="132"/>
    </row>
    <row r="1023">
      <c r="E1023" s="132"/>
      <c r="F1023" s="132"/>
      <c r="G1023" s="132"/>
      <c r="H1023" s="132"/>
      <c r="I1023" s="132"/>
      <c r="J1023" s="132"/>
    </row>
    <row r="1024">
      <c r="E1024" s="132"/>
      <c r="F1024" s="132"/>
      <c r="G1024" s="132"/>
      <c r="H1024" s="132"/>
      <c r="I1024" s="132"/>
      <c r="J1024" s="132"/>
    </row>
    <row r="1025">
      <c r="E1025" s="132"/>
      <c r="F1025" s="132"/>
      <c r="G1025" s="132"/>
      <c r="H1025" s="132"/>
      <c r="I1025" s="132"/>
      <c r="J1025" s="132"/>
    </row>
    <row r="1026">
      <c r="E1026" s="132"/>
      <c r="F1026" s="132"/>
      <c r="G1026" s="132"/>
      <c r="H1026" s="132"/>
      <c r="I1026" s="132"/>
      <c r="J1026" s="132"/>
    </row>
    <row r="1027">
      <c r="E1027" s="132"/>
      <c r="F1027" s="132"/>
      <c r="G1027" s="132"/>
      <c r="H1027" s="132"/>
      <c r="I1027" s="132"/>
      <c r="J1027" s="132"/>
    </row>
    <row r="1028">
      <c r="E1028" s="132"/>
      <c r="F1028" s="132"/>
      <c r="G1028" s="132"/>
      <c r="H1028" s="132"/>
      <c r="I1028" s="132"/>
      <c r="J1028" s="132"/>
    </row>
    <row r="1029">
      <c r="E1029" s="132"/>
      <c r="F1029" s="132"/>
      <c r="G1029" s="132"/>
      <c r="H1029" s="132"/>
      <c r="I1029" s="132"/>
      <c r="J1029" s="132"/>
    </row>
    <row r="1030">
      <c r="E1030" s="132"/>
      <c r="F1030" s="132"/>
      <c r="G1030" s="132"/>
      <c r="H1030" s="132"/>
      <c r="I1030" s="132"/>
      <c r="J1030" s="132"/>
    </row>
    <row r="1031">
      <c r="E1031" s="132"/>
      <c r="F1031" s="132"/>
      <c r="G1031" s="132"/>
      <c r="H1031" s="132"/>
      <c r="I1031" s="132"/>
      <c r="J1031" s="132"/>
    </row>
    <row r="1032">
      <c r="E1032" s="132"/>
      <c r="F1032" s="132"/>
      <c r="G1032" s="132"/>
      <c r="H1032" s="132"/>
      <c r="I1032" s="132"/>
      <c r="J1032" s="132"/>
    </row>
    <row r="1033">
      <c r="E1033" s="132"/>
      <c r="F1033" s="132"/>
      <c r="G1033" s="132"/>
      <c r="H1033" s="132"/>
      <c r="I1033" s="132"/>
      <c r="J1033" s="132"/>
    </row>
    <row r="1034">
      <c r="E1034" s="132"/>
      <c r="F1034" s="132"/>
      <c r="G1034" s="132"/>
      <c r="H1034" s="132"/>
      <c r="I1034" s="132"/>
      <c r="J1034" s="132"/>
    </row>
    <row r="1035">
      <c r="E1035" s="132"/>
      <c r="F1035" s="132"/>
      <c r="G1035" s="132"/>
      <c r="H1035" s="132"/>
      <c r="I1035" s="132"/>
      <c r="J1035" s="132"/>
    </row>
    <row r="1036">
      <c r="E1036" s="132"/>
      <c r="F1036" s="132"/>
      <c r="G1036" s="132"/>
      <c r="H1036" s="132"/>
      <c r="I1036" s="132"/>
      <c r="J1036" s="132"/>
    </row>
    <row r="1037">
      <c r="E1037" s="132"/>
      <c r="F1037" s="132"/>
      <c r="G1037" s="132"/>
      <c r="H1037" s="132"/>
      <c r="I1037" s="132"/>
      <c r="J1037" s="132"/>
    </row>
    <row r="1038">
      <c r="E1038" s="132"/>
      <c r="F1038" s="132"/>
      <c r="G1038" s="132"/>
      <c r="H1038" s="132"/>
      <c r="I1038" s="132"/>
      <c r="J1038" s="132"/>
    </row>
    <row r="1039">
      <c r="E1039" s="132"/>
      <c r="F1039" s="132"/>
      <c r="G1039" s="132"/>
      <c r="H1039" s="132"/>
      <c r="I1039" s="132"/>
      <c r="J1039" s="132"/>
    </row>
    <row r="1040">
      <c r="E1040" s="132"/>
      <c r="F1040" s="132"/>
      <c r="G1040" s="132"/>
      <c r="H1040" s="132"/>
      <c r="I1040" s="132"/>
      <c r="J1040" s="13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5"/>
    <col customWidth="1" min="2" max="2" width="43.38"/>
    <col customWidth="1" min="3" max="3" width="12.13"/>
    <col customWidth="1" min="4" max="4" width="5.13"/>
    <col customWidth="1" min="5" max="5" width="5.63"/>
    <col customWidth="1" min="6" max="6" width="10.13"/>
    <col customWidth="1" min="7" max="7" width="7.75"/>
    <col customWidth="1" min="8" max="8" width="8.63"/>
    <col customWidth="1" min="9" max="9" width="15.5"/>
    <col customWidth="1" min="10" max="11" width="12.88"/>
    <col customWidth="1" min="12" max="12" width="16.88"/>
    <col customWidth="1" min="13" max="13" width="47.88"/>
    <col customWidth="1" min="14" max="14" width="14.25"/>
    <col customWidth="1" min="15" max="15" width="12.13"/>
    <col customWidth="1" min="16" max="16" width="16.88"/>
    <col customWidth="1" min="17" max="17" width="17.25"/>
  </cols>
  <sheetData>
    <row r="1">
      <c r="A1" s="213" t="s">
        <v>3277</v>
      </c>
      <c r="B1" s="213" t="s">
        <v>3280</v>
      </c>
      <c r="C1" s="213" t="s">
        <v>14161</v>
      </c>
      <c r="D1" s="213" t="s">
        <v>3292</v>
      </c>
      <c r="E1" s="213" t="s">
        <v>3293</v>
      </c>
      <c r="F1" s="213" t="s">
        <v>14162</v>
      </c>
      <c r="G1" s="213" t="s">
        <v>14163</v>
      </c>
      <c r="H1" s="213" t="s">
        <v>14164</v>
      </c>
      <c r="I1" s="216" t="s">
        <v>14165</v>
      </c>
      <c r="J1" s="213" t="s">
        <v>14166</v>
      </c>
      <c r="K1" s="213" t="s">
        <v>3248</v>
      </c>
      <c r="L1" s="217" t="s">
        <v>14167</v>
      </c>
      <c r="M1" s="214" t="s">
        <v>14168</v>
      </c>
      <c r="N1" s="214" t="s">
        <v>14169</v>
      </c>
      <c r="O1" s="214" t="s">
        <v>14170</v>
      </c>
      <c r="P1" s="214" t="s">
        <v>14171</v>
      </c>
      <c r="Q1" s="214" t="s">
        <v>14172</v>
      </c>
      <c r="R1" s="214"/>
      <c r="S1" s="214"/>
      <c r="T1" s="214"/>
      <c r="U1" s="35"/>
      <c r="V1" s="35"/>
      <c r="W1" s="35"/>
      <c r="X1" s="35"/>
      <c r="Y1" s="35"/>
      <c r="Z1" s="35"/>
      <c r="AA1" s="35"/>
      <c r="AB1" s="35"/>
      <c r="AC1" s="35"/>
      <c r="AD1" s="35"/>
      <c r="AE1" s="35"/>
      <c r="AF1" s="35"/>
      <c r="AG1" s="35"/>
      <c r="AH1" s="35"/>
      <c r="AI1" s="35"/>
      <c r="AJ1" s="35"/>
    </row>
    <row r="2">
      <c r="A2" s="8"/>
      <c r="B2" s="8" t="s">
        <v>5901</v>
      </c>
      <c r="C2" s="8" t="s">
        <v>14173</v>
      </c>
      <c r="D2" s="8">
        <v>3.0</v>
      </c>
      <c r="E2" s="8">
        <v>2.0</v>
      </c>
      <c r="F2" s="8">
        <v>1486.0</v>
      </c>
      <c r="G2" s="8">
        <v>1328.0</v>
      </c>
      <c r="H2" s="8">
        <v>2007.0</v>
      </c>
      <c r="I2" s="218">
        <v>44796.0</v>
      </c>
      <c r="J2" s="8">
        <v>385000.0</v>
      </c>
      <c r="K2" s="8">
        <v>1308.0</v>
      </c>
      <c r="L2" s="219" t="s">
        <v>14174</v>
      </c>
      <c r="M2" s="100" t="s">
        <v>14175</v>
      </c>
      <c r="N2" s="100" t="b">
        <v>1</v>
      </c>
      <c r="O2" s="100">
        <v>2280.0</v>
      </c>
      <c r="P2" s="100">
        <v>2040.0</v>
      </c>
      <c r="Q2" s="100">
        <v>2530.0</v>
      </c>
      <c r="R2" s="100"/>
      <c r="S2" s="100"/>
      <c r="T2" s="100"/>
    </row>
    <row r="3">
      <c r="A3" s="215">
        <v>45434.0</v>
      </c>
      <c r="B3" s="8" t="s">
        <v>5636</v>
      </c>
      <c r="C3" s="8" t="s">
        <v>14173</v>
      </c>
      <c r="D3" s="8">
        <v>6.0</v>
      </c>
      <c r="E3" s="8">
        <v>3.0</v>
      </c>
      <c r="F3" s="8">
        <v>4107.0</v>
      </c>
      <c r="G3" s="8">
        <v>9871.0</v>
      </c>
      <c r="H3" s="8">
        <v>2006.0</v>
      </c>
      <c r="I3" s="218">
        <v>44494.0</v>
      </c>
      <c r="J3" s="8">
        <v>640000.0</v>
      </c>
      <c r="K3" s="8">
        <v>3215.0</v>
      </c>
      <c r="L3" s="219" t="s">
        <v>14174</v>
      </c>
      <c r="M3" s="100" t="s">
        <v>14176</v>
      </c>
      <c r="N3" s="100" t="b">
        <v>1</v>
      </c>
      <c r="O3" s="100">
        <v>3230.0</v>
      </c>
      <c r="P3" s="100">
        <v>2890.0</v>
      </c>
      <c r="Q3" s="100">
        <v>3560.0</v>
      </c>
      <c r="R3" s="100"/>
      <c r="S3" s="100"/>
      <c r="T3" s="100"/>
    </row>
    <row r="4">
      <c r="A4" s="215">
        <v>45436.0</v>
      </c>
      <c r="B4" s="8" t="s">
        <v>5603</v>
      </c>
      <c r="C4" s="8" t="s">
        <v>14173</v>
      </c>
      <c r="D4" s="8">
        <v>2.0</v>
      </c>
      <c r="E4" s="8">
        <v>2.0</v>
      </c>
      <c r="F4" s="8">
        <v>1295.0</v>
      </c>
      <c r="G4" s="8">
        <v>7469.0</v>
      </c>
      <c r="H4" s="8">
        <v>2005.0</v>
      </c>
      <c r="I4" s="218">
        <v>43203.0</v>
      </c>
      <c r="J4" s="8">
        <v>262000.0</v>
      </c>
      <c r="K4" s="8">
        <v>1462.0</v>
      </c>
      <c r="L4" s="219" t="s">
        <v>14174</v>
      </c>
      <c r="M4" s="100" t="s">
        <v>14177</v>
      </c>
      <c r="N4" s="100" t="b">
        <v>1</v>
      </c>
      <c r="O4" s="100">
        <v>2320.0</v>
      </c>
      <c r="P4" s="100">
        <v>2040.0</v>
      </c>
      <c r="Q4" s="100">
        <v>2600.0</v>
      </c>
      <c r="R4" s="100"/>
      <c r="S4" s="100"/>
      <c r="T4" s="100"/>
    </row>
    <row r="5">
      <c r="A5" s="215">
        <v>45433.0</v>
      </c>
      <c r="B5" s="8" t="s">
        <v>5649</v>
      </c>
      <c r="C5" s="8" t="s">
        <v>14173</v>
      </c>
      <c r="D5" s="8">
        <v>3.0</v>
      </c>
      <c r="E5" s="8">
        <v>1.0</v>
      </c>
      <c r="F5" s="8">
        <v>876.0</v>
      </c>
      <c r="G5" s="8">
        <v>8480.0</v>
      </c>
      <c r="H5" s="8">
        <v>1969.0</v>
      </c>
      <c r="I5" s="218">
        <v>43306.0</v>
      </c>
      <c r="J5" s="8">
        <v>227000.0</v>
      </c>
      <c r="K5" s="8">
        <v>1041.0</v>
      </c>
      <c r="L5" s="219" t="s">
        <v>14178</v>
      </c>
      <c r="M5" s="100" t="s">
        <v>14179</v>
      </c>
      <c r="N5" s="100" t="b">
        <v>1</v>
      </c>
      <c r="O5" s="100">
        <v>1900.0</v>
      </c>
      <c r="P5" s="100">
        <v>1670.0</v>
      </c>
      <c r="Q5" s="100">
        <v>2120.0</v>
      </c>
      <c r="R5" s="100"/>
      <c r="S5" s="100"/>
      <c r="T5" s="100"/>
    </row>
    <row r="6">
      <c r="A6" s="215">
        <v>45415.0</v>
      </c>
      <c r="B6" s="8" t="s">
        <v>5803</v>
      </c>
      <c r="C6" s="8" t="s">
        <v>14173</v>
      </c>
      <c r="D6" s="8">
        <v>4.0</v>
      </c>
      <c r="E6" s="8">
        <v>3.0</v>
      </c>
      <c r="F6" s="8">
        <v>4834.0</v>
      </c>
      <c r="G6" s="8">
        <v>13334.0</v>
      </c>
      <c r="H6" s="8">
        <v>2020.0</v>
      </c>
      <c r="I6" s="218">
        <v>44285.0</v>
      </c>
      <c r="J6" s="8">
        <v>689700.0</v>
      </c>
      <c r="K6" s="8">
        <v>5883.0</v>
      </c>
      <c r="L6" s="219" t="s">
        <v>14174</v>
      </c>
      <c r="M6" s="100" t="s">
        <v>14180</v>
      </c>
      <c r="N6" s="100" t="b">
        <v>1</v>
      </c>
      <c r="O6" s="100">
        <v>3230.0</v>
      </c>
      <c r="P6" s="100">
        <v>2760.0</v>
      </c>
      <c r="Q6" s="100">
        <v>3710.0</v>
      </c>
      <c r="R6" s="100"/>
      <c r="S6" s="100"/>
      <c r="T6" s="100"/>
    </row>
    <row r="7">
      <c r="A7" s="215">
        <v>45419.0</v>
      </c>
      <c r="B7" s="8" t="s">
        <v>5769</v>
      </c>
      <c r="C7" s="8" t="s">
        <v>14173</v>
      </c>
      <c r="D7" s="8">
        <v>4.0</v>
      </c>
      <c r="E7" s="8">
        <v>3.0</v>
      </c>
      <c r="F7" s="8">
        <v>1805.0</v>
      </c>
      <c r="G7" s="8">
        <v>6827.0</v>
      </c>
      <c r="H7" s="8">
        <v>2017.0</v>
      </c>
      <c r="I7" s="218">
        <v>45097.0</v>
      </c>
      <c r="J7" s="8">
        <v>545000.0</v>
      </c>
      <c r="K7" s="8">
        <v>3096.0</v>
      </c>
      <c r="L7" s="219" t="s">
        <v>14174</v>
      </c>
      <c r="M7" s="100" t="s">
        <v>14181</v>
      </c>
      <c r="N7" s="100" t="b">
        <v>1</v>
      </c>
      <c r="O7" s="100">
        <v>2740.0</v>
      </c>
      <c r="P7" s="100">
        <v>2560.0</v>
      </c>
      <c r="Q7" s="100">
        <v>2920.0</v>
      </c>
      <c r="R7" s="100"/>
      <c r="S7" s="100"/>
      <c r="T7" s="100"/>
    </row>
    <row r="8">
      <c r="A8" s="215">
        <v>45429.0</v>
      </c>
      <c r="B8" s="8" t="s">
        <v>5684</v>
      </c>
      <c r="C8" s="8" t="s">
        <v>14173</v>
      </c>
      <c r="D8" s="8">
        <v>4.0</v>
      </c>
      <c r="E8" s="8">
        <v>2.0</v>
      </c>
      <c r="F8" s="8">
        <v>1732.0</v>
      </c>
      <c r="G8" s="8">
        <v>7653.0</v>
      </c>
      <c r="H8" s="8">
        <v>2000.0</v>
      </c>
      <c r="I8" s="218">
        <v>44579.0</v>
      </c>
      <c r="J8" s="8">
        <v>430000.0</v>
      </c>
      <c r="K8" s="8">
        <v>1569.0</v>
      </c>
      <c r="L8" s="219" t="s">
        <v>14174</v>
      </c>
      <c r="M8" s="100" t="s">
        <v>14182</v>
      </c>
      <c r="N8" s="100" t="b">
        <v>1</v>
      </c>
      <c r="O8" s="100">
        <v>2370.0</v>
      </c>
      <c r="P8" s="100">
        <v>2140.0</v>
      </c>
      <c r="Q8" s="100">
        <v>2610.0</v>
      </c>
      <c r="R8" s="100"/>
      <c r="S8" s="100"/>
      <c r="T8" s="100"/>
    </row>
    <row r="9">
      <c r="A9" s="215">
        <v>45422.0</v>
      </c>
      <c r="B9" s="8" t="s">
        <v>5739</v>
      </c>
      <c r="C9" s="8" t="s">
        <v>14173</v>
      </c>
      <c r="D9" s="8">
        <v>5.0</v>
      </c>
      <c r="E9" s="8">
        <v>4.0</v>
      </c>
      <c r="F9" s="8">
        <v>3804.0</v>
      </c>
      <c r="G9" s="8">
        <v>15838.0</v>
      </c>
      <c r="H9" s="8">
        <v>1997.0</v>
      </c>
      <c r="I9" s="218">
        <v>43679.0</v>
      </c>
      <c r="J9" s="8">
        <v>400000.0</v>
      </c>
      <c r="K9" s="8">
        <v>1750.0</v>
      </c>
      <c r="L9" s="219" t="s">
        <v>14174</v>
      </c>
      <c r="M9" s="100" t="s">
        <v>14183</v>
      </c>
      <c r="N9" s="100" t="b">
        <v>1</v>
      </c>
      <c r="O9" s="100">
        <v>2830.0</v>
      </c>
      <c r="P9" s="100">
        <v>2590.0</v>
      </c>
      <c r="Q9" s="100">
        <v>3080.0</v>
      </c>
      <c r="R9" s="100"/>
      <c r="S9" s="100"/>
      <c r="T9" s="100"/>
    </row>
    <row r="10">
      <c r="A10" s="215">
        <v>45436.0</v>
      </c>
      <c r="B10" s="8" t="s">
        <v>5609</v>
      </c>
      <c r="C10" s="8" t="s">
        <v>14173</v>
      </c>
      <c r="D10" s="8">
        <v>4.0</v>
      </c>
      <c r="E10" s="8">
        <v>2.0</v>
      </c>
      <c r="F10" s="8">
        <v>2052.0</v>
      </c>
      <c r="G10" s="8">
        <v>219978.0</v>
      </c>
      <c r="H10" s="8">
        <v>1998.0</v>
      </c>
      <c r="I10" s="218">
        <v>44396.0</v>
      </c>
      <c r="J10" s="8">
        <v>400000.0</v>
      </c>
      <c r="K10" s="8">
        <v>1249.0</v>
      </c>
      <c r="L10" s="219" t="s">
        <v>14174</v>
      </c>
      <c r="M10" s="100" t="s">
        <v>14184</v>
      </c>
      <c r="N10" s="100" t="b">
        <v>1</v>
      </c>
      <c r="O10" s="100"/>
      <c r="P10" s="100"/>
      <c r="Q10" s="100"/>
      <c r="R10" s="100"/>
      <c r="S10" s="100"/>
      <c r="T10" s="100"/>
    </row>
    <row r="11">
      <c r="A11" s="215">
        <v>45433.0</v>
      </c>
      <c r="B11" s="8" t="s">
        <v>5645</v>
      </c>
      <c r="C11" s="8" t="s">
        <v>14173</v>
      </c>
      <c r="D11" s="8">
        <v>4.0</v>
      </c>
      <c r="E11" s="8">
        <v>3.0</v>
      </c>
      <c r="F11" s="8">
        <v>1272.0</v>
      </c>
      <c r="G11" s="8">
        <v>6423.0</v>
      </c>
      <c r="H11" s="8">
        <v>2021.0</v>
      </c>
      <c r="I11" s="218">
        <v>44376.0</v>
      </c>
      <c r="J11" s="8">
        <v>498464.0</v>
      </c>
      <c r="K11" s="8">
        <v>5085.0</v>
      </c>
      <c r="L11" s="219" t="s">
        <v>14174</v>
      </c>
      <c r="M11" s="100" t="s">
        <v>14185</v>
      </c>
      <c r="N11" s="100" t="b">
        <v>1</v>
      </c>
      <c r="O11" s="100">
        <v>2540.0</v>
      </c>
      <c r="P11" s="100">
        <v>2310.0</v>
      </c>
      <c r="Q11" s="100">
        <v>2760.0</v>
      </c>
      <c r="R11" s="100"/>
      <c r="S11" s="100"/>
      <c r="T11" s="100"/>
    </row>
    <row r="12">
      <c r="A12" s="215"/>
      <c r="B12" s="8" t="s">
        <v>6205</v>
      </c>
      <c r="C12" s="8" t="s">
        <v>14173</v>
      </c>
      <c r="D12" s="8">
        <v>4.0</v>
      </c>
      <c r="E12" s="8">
        <v>2.0</v>
      </c>
      <c r="F12" s="8">
        <v>1940.0</v>
      </c>
      <c r="G12" s="8">
        <v>7200.0</v>
      </c>
      <c r="H12" s="8">
        <v>2017.0</v>
      </c>
      <c r="I12" s="218">
        <v>43019.0</v>
      </c>
      <c r="J12" s="8">
        <v>334000.0</v>
      </c>
      <c r="K12" s="8">
        <v>2584.0</v>
      </c>
      <c r="L12" s="219" t="s">
        <v>14174</v>
      </c>
      <c r="M12" s="100" t="s">
        <v>14186</v>
      </c>
      <c r="N12" s="100" t="b">
        <v>1</v>
      </c>
      <c r="O12" s="100">
        <v>2360.0</v>
      </c>
      <c r="P12" s="100">
        <v>2210.0</v>
      </c>
      <c r="Q12" s="100">
        <v>2510.0</v>
      </c>
      <c r="R12" s="100"/>
      <c r="S12" s="100"/>
      <c r="T12" s="100"/>
    </row>
    <row r="13">
      <c r="A13" s="215">
        <v>45415.0</v>
      </c>
      <c r="B13" s="8" t="s">
        <v>5834</v>
      </c>
      <c r="C13" s="8" t="s">
        <v>14173</v>
      </c>
      <c r="D13" s="8">
        <v>2.0</v>
      </c>
      <c r="E13" s="8">
        <v>1.0</v>
      </c>
      <c r="F13" s="8">
        <v>2464.0</v>
      </c>
      <c r="G13" s="8">
        <v>108900.0</v>
      </c>
      <c r="H13" s="8">
        <v>1951.0</v>
      </c>
      <c r="I13" s="218">
        <v>44427.0</v>
      </c>
      <c r="J13" s="8">
        <v>499900.0</v>
      </c>
      <c r="K13" s="8">
        <v>1770.0</v>
      </c>
      <c r="L13" s="219" t="s">
        <v>14174</v>
      </c>
      <c r="M13" s="100" t="s">
        <v>14187</v>
      </c>
      <c r="N13" s="100" t="b">
        <v>1</v>
      </c>
      <c r="O13" s="100">
        <v>2580.0</v>
      </c>
      <c r="P13" s="100">
        <v>2450.0</v>
      </c>
      <c r="Q13" s="100">
        <v>2720.0</v>
      </c>
      <c r="R13" s="100"/>
      <c r="S13" s="100"/>
      <c r="T13" s="100"/>
    </row>
    <row r="14">
      <c r="A14" s="215">
        <v>45432.0</v>
      </c>
      <c r="B14" s="8" t="s">
        <v>5672</v>
      </c>
      <c r="C14" s="8" t="s">
        <v>14188</v>
      </c>
      <c r="D14" s="8">
        <v>3.0</v>
      </c>
      <c r="E14" s="8">
        <v>3.0</v>
      </c>
      <c r="F14" s="8">
        <v>2023.0</v>
      </c>
      <c r="G14" s="8">
        <v>6964.0</v>
      </c>
      <c r="H14" s="8">
        <v>2022.0</v>
      </c>
      <c r="I14" s="218">
        <v>45047.0</v>
      </c>
      <c r="J14" s="8">
        <v>520700.0</v>
      </c>
      <c r="K14" s="8">
        <v>2455.0</v>
      </c>
      <c r="L14" s="219" t="s">
        <v>14174</v>
      </c>
      <c r="M14" s="100" t="s">
        <v>14189</v>
      </c>
      <c r="N14" s="100" t="b">
        <v>1</v>
      </c>
      <c r="O14" s="100">
        <v>2410.0</v>
      </c>
      <c r="P14" s="100">
        <v>2200.0</v>
      </c>
      <c r="Q14" s="100">
        <v>2620.0</v>
      </c>
      <c r="R14" s="100"/>
      <c r="S14" s="100"/>
      <c r="T14" s="100"/>
    </row>
    <row r="15">
      <c r="A15" s="215"/>
      <c r="B15" s="8" t="s">
        <v>6346</v>
      </c>
      <c r="C15" s="8" t="s">
        <v>14173</v>
      </c>
      <c r="D15" s="8">
        <v>4.0</v>
      </c>
      <c r="E15" s="8">
        <v>2.0</v>
      </c>
      <c r="F15" s="8">
        <v>1914.0</v>
      </c>
      <c r="G15" s="8">
        <v>7260.0</v>
      </c>
      <c r="H15" s="8">
        <v>1972.0</v>
      </c>
      <c r="I15" s="218">
        <v>44333.0</v>
      </c>
      <c r="J15" s="8">
        <v>400000.0</v>
      </c>
      <c r="K15" s="8">
        <v>1220.0</v>
      </c>
      <c r="L15" s="219" t="s">
        <v>14178</v>
      </c>
      <c r="M15" s="100" t="s">
        <v>14190</v>
      </c>
      <c r="N15" s="100" t="b">
        <v>1</v>
      </c>
      <c r="O15" s="100">
        <v>2140.0</v>
      </c>
      <c r="P15" s="100">
        <v>1950.0</v>
      </c>
      <c r="Q15" s="100">
        <v>2320.0</v>
      </c>
      <c r="R15" s="100"/>
      <c r="S15" s="100"/>
      <c r="T15" s="100"/>
    </row>
    <row r="16">
      <c r="A16" s="215"/>
      <c r="B16" s="8" t="s">
        <v>6274</v>
      </c>
      <c r="C16" s="8" t="s">
        <v>14173</v>
      </c>
      <c r="D16" s="8">
        <v>3.0</v>
      </c>
      <c r="E16" s="8">
        <v>1.0</v>
      </c>
      <c r="F16" s="8">
        <v>1330.0</v>
      </c>
      <c r="G16" s="8">
        <v>7207.0</v>
      </c>
      <c r="H16" s="8">
        <v>1956.0</v>
      </c>
      <c r="I16" s="218">
        <v>44477.0</v>
      </c>
      <c r="J16" s="8">
        <v>375000.0</v>
      </c>
      <c r="K16" s="8">
        <v>1339.0</v>
      </c>
      <c r="L16" s="219" t="s">
        <v>14174</v>
      </c>
      <c r="M16" s="100" t="s">
        <v>14191</v>
      </c>
      <c r="N16" s="100" t="b">
        <v>1</v>
      </c>
      <c r="O16" s="100">
        <v>2020.0</v>
      </c>
      <c r="P16" s="100">
        <v>1810.0</v>
      </c>
      <c r="Q16" s="100">
        <v>2230.0</v>
      </c>
      <c r="R16" s="100"/>
      <c r="S16" s="100"/>
      <c r="T16" s="100"/>
    </row>
    <row r="17">
      <c r="A17" s="215">
        <v>45408.0</v>
      </c>
      <c r="B17" s="8" t="s">
        <v>5856</v>
      </c>
      <c r="C17" s="8" t="s">
        <v>14173</v>
      </c>
      <c r="D17" s="8">
        <v>4.0</v>
      </c>
      <c r="E17" s="8">
        <v>2.0</v>
      </c>
      <c r="F17" s="8">
        <v>2217.0</v>
      </c>
      <c r="G17" s="8">
        <v>6434.0</v>
      </c>
      <c r="H17" s="8">
        <v>2010.0</v>
      </c>
      <c r="I17" s="218">
        <v>44469.0</v>
      </c>
      <c r="J17" s="8">
        <v>472500.0</v>
      </c>
      <c r="K17" s="8">
        <v>2759.0</v>
      </c>
      <c r="L17" s="219" t="s">
        <v>14174</v>
      </c>
      <c r="M17" s="100" t="s">
        <v>14192</v>
      </c>
      <c r="N17" s="100" t="b">
        <v>1</v>
      </c>
      <c r="O17" s="100">
        <v>2470.0</v>
      </c>
      <c r="P17" s="100">
        <v>2240.0</v>
      </c>
      <c r="Q17" s="100">
        <v>2700.0</v>
      </c>
      <c r="R17" s="100"/>
      <c r="S17" s="100"/>
      <c r="T17" s="100"/>
    </row>
    <row r="18">
      <c r="A18" s="215">
        <v>45408.0</v>
      </c>
      <c r="B18" s="8" t="s">
        <v>5861</v>
      </c>
      <c r="C18" s="8" t="s">
        <v>14173</v>
      </c>
      <c r="D18" s="8">
        <v>5.0</v>
      </c>
      <c r="E18" s="8">
        <v>3.0</v>
      </c>
      <c r="F18" s="8">
        <v>2124.0</v>
      </c>
      <c r="G18" s="8">
        <v>5489.0</v>
      </c>
      <c r="H18" s="8">
        <v>1994.0</v>
      </c>
      <c r="I18" s="218">
        <v>44204.0</v>
      </c>
      <c r="J18" s="8">
        <v>365000.0</v>
      </c>
      <c r="K18" s="8">
        <v>1511.0</v>
      </c>
      <c r="L18" s="219" t="s">
        <v>14174</v>
      </c>
      <c r="M18" s="100" t="s">
        <v>14193</v>
      </c>
      <c r="N18" s="100" t="b">
        <v>1</v>
      </c>
      <c r="O18" s="100">
        <v>2720.0</v>
      </c>
      <c r="P18" s="100">
        <v>2520.0</v>
      </c>
      <c r="Q18" s="100">
        <v>2920.0</v>
      </c>
      <c r="R18" s="100"/>
      <c r="S18" s="100"/>
      <c r="T18" s="100"/>
    </row>
    <row r="19">
      <c r="A19" s="215">
        <v>45429.0</v>
      </c>
      <c r="B19" s="8" t="s">
        <v>5687</v>
      </c>
      <c r="C19" s="8" t="s">
        <v>14173</v>
      </c>
      <c r="D19" s="8">
        <v>3.0</v>
      </c>
      <c r="E19" s="8">
        <v>2.0</v>
      </c>
      <c r="F19" s="8">
        <v>2085.0</v>
      </c>
      <c r="G19" s="8">
        <v>5000.0</v>
      </c>
      <c r="H19" s="8">
        <v>2019.0</v>
      </c>
      <c r="I19" s="218">
        <v>43774.0</v>
      </c>
      <c r="J19" s="8">
        <v>327601.0</v>
      </c>
      <c r="K19" s="8">
        <v>3388.0</v>
      </c>
      <c r="L19" s="219" t="s">
        <v>14174</v>
      </c>
      <c r="M19" s="100" t="s">
        <v>14194</v>
      </c>
      <c r="N19" s="100" t="b">
        <v>1</v>
      </c>
      <c r="O19" s="100">
        <v>2190.0</v>
      </c>
      <c r="P19" s="100">
        <v>1850.0</v>
      </c>
      <c r="Q19" s="100">
        <v>2530.0</v>
      </c>
      <c r="R19" s="100"/>
      <c r="S19" s="100"/>
      <c r="T19" s="100"/>
    </row>
    <row r="20">
      <c r="A20" s="215">
        <v>45425.0</v>
      </c>
      <c r="B20" s="8" t="s">
        <v>5709</v>
      </c>
      <c r="C20" s="8" t="s">
        <v>14188</v>
      </c>
      <c r="D20" s="8">
        <v>4.0</v>
      </c>
      <c r="E20" s="8">
        <v>3.0</v>
      </c>
      <c r="F20" s="8">
        <v>3987.0</v>
      </c>
      <c r="G20" s="8">
        <v>7198.0</v>
      </c>
      <c r="H20" s="8">
        <v>2022.0</v>
      </c>
      <c r="I20" s="218">
        <v>44853.0</v>
      </c>
      <c r="J20" s="8">
        <v>725300.0</v>
      </c>
      <c r="K20" s="8">
        <v>1375.0</v>
      </c>
      <c r="L20" s="219" t="s">
        <v>14174</v>
      </c>
      <c r="M20" s="100" t="s">
        <v>14195</v>
      </c>
      <c r="N20" s="100" t="b">
        <v>1</v>
      </c>
      <c r="O20" s="100">
        <v>2600.0</v>
      </c>
      <c r="P20" s="100">
        <v>2420.0</v>
      </c>
      <c r="Q20" s="100">
        <v>2790.0</v>
      </c>
      <c r="R20" s="100"/>
      <c r="S20" s="100"/>
      <c r="T20" s="100"/>
    </row>
    <row r="21">
      <c r="A21" s="215">
        <v>45415.0</v>
      </c>
      <c r="B21" s="8" t="s">
        <v>5793</v>
      </c>
      <c r="C21" s="8" t="s">
        <v>14173</v>
      </c>
      <c r="D21" s="8">
        <v>3.0</v>
      </c>
      <c r="E21" s="8">
        <v>1.0</v>
      </c>
      <c r="F21" s="8">
        <v>1424.0</v>
      </c>
      <c r="G21" s="8">
        <v>7700.0</v>
      </c>
      <c r="H21" s="8">
        <v>1972.0</v>
      </c>
      <c r="I21" s="218">
        <v>44658.0</v>
      </c>
      <c r="J21" s="8">
        <v>410000.0</v>
      </c>
      <c r="K21" s="8">
        <v>1150.0</v>
      </c>
      <c r="L21" s="219" t="s">
        <v>14174</v>
      </c>
      <c r="M21" s="100" t="s">
        <v>14196</v>
      </c>
      <c r="N21" s="100" t="b">
        <v>1</v>
      </c>
      <c r="O21" s="100">
        <v>1980.0</v>
      </c>
      <c r="P21" s="100">
        <v>1780.0</v>
      </c>
      <c r="Q21" s="100">
        <v>2180.0</v>
      </c>
      <c r="R21" s="100"/>
      <c r="S21" s="100"/>
      <c r="T21" s="100"/>
    </row>
    <row r="22">
      <c r="A22" s="215">
        <v>45421.0</v>
      </c>
      <c r="B22" s="8" t="s">
        <v>5751</v>
      </c>
      <c r="C22" s="8" t="s">
        <v>14173</v>
      </c>
      <c r="D22" s="8">
        <v>5.0</v>
      </c>
      <c r="E22" s="8">
        <v>3.0</v>
      </c>
      <c r="F22" s="8">
        <v>1604.0</v>
      </c>
      <c r="G22" s="8">
        <v>6632.0</v>
      </c>
      <c r="H22" s="8">
        <v>2021.0</v>
      </c>
      <c r="I22" s="218">
        <v>44371.0</v>
      </c>
      <c r="J22" s="8">
        <v>521281.0</v>
      </c>
      <c r="K22" s="8">
        <v>5312.0</v>
      </c>
      <c r="L22" s="219" t="s">
        <v>14174</v>
      </c>
      <c r="M22" s="100" t="s">
        <v>14197</v>
      </c>
      <c r="N22" s="100" t="b">
        <v>1</v>
      </c>
      <c r="O22" s="100">
        <v>2760.0</v>
      </c>
      <c r="P22" s="100">
        <v>2500.0</v>
      </c>
      <c r="Q22" s="100">
        <v>3020.0</v>
      </c>
      <c r="R22" s="100"/>
      <c r="S22" s="100"/>
      <c r="T22" s="100"/>
    </row>
    <row r="23">
      <c r="A23" s="215">
        <v>45422.0</v>
      </c>
      <c r="B23" s="8" t="s">
        <v>5742</v>
      </c>
      <c r="C23" s="8" t="s">
        <v>14173</v>
      </c>
      <c r="D23" s="8">
        <v>5.0</v>
      </c>
      <c r="E23" s="8">
        <v>3.0</v>
      </c>
      <c r="F23" s="8">
        <v>2365.0</v>
      </c>
      <c r="G23" s="8">
        <v>8765.0</v>
      </c>
      <c r="H23" s="8">
        <v>2019.0</v>
      </c>
      <c r="I23" s="218">
        <v>43817.0</v>
      </c>
      <c r="J23" s="8">
        <v>405003.0</v>
      </c>
      <c r="K23" s="8">
        <v>4026.0</v>
      </c>
      <c r="L23" s="219" t="s">
        <v>14174</v>
      </c>
      <c r="M23" s="100" t="s">
        <v>14198</v>
      </c>
      <c r="N23" s="100" t="b">
        <v>1</v>
      </c>
      <c r="O23" s="100">
        <v>2790.0</v>
      </c>
      <c r="P23" s="100">
        <v>2530.0</v>
      </c>
      <c r="Q23" s="100">
        <v>3050.0</v>
      </c>
      <c r="R23" s="100"/>
      <c r="S23" s="100"/>
      <c r="T23" s="100"/>
    </row>
    <row r="24">
      <c r="A24" s="215">
        <v>45422.0</v>
      </c>
      <c r="B24" s="8" t="s">
        <v>5736</v>
      </c>
      <c r="C24" s="8" t="s">
        <v>14173</v>
      </c>
      <c r="D24" s="8">
        <v>4.0</v>
      </c>
      <c r="E24" s="8">
        <v>2.0</v>
      </c>
      <c r="F24" s="8">
        <v>2121.0</v>
      </c>
      <c r="G24" s="8">
        <v>6875.0</v>
      </c>
      <c r="H24" s="8">
        <v>2015.0</v>
      </c>
      <c r="I24" s="218">
        <v>44153.0</v>
      </c>
      <c r="J24" s="8">
        <v>415900.0</v>
      </c>
      <c r="K24" s="8">
        <v>2603.0</v>
      </c>
      <c r="L24" s="219" t="s">
        <v>14174</v>
      </c>
      <c r="M24" s="100" t="s">
        <v>14199</v>
      </c>
      <c r="N24" s="100" t="b">
        <v>0</v>
      </c>
      <c r="O24" s="100">
        <v>2820.0</v>
      </c>
      <c r="P24" s="100">
        <v>2530.0</v>
      </c>
      <c r="Q24" s="100">
        <v>3110.0</v>
      </c>
      <c r="R24" s="100"/>
      <c r="S24" s="100"/>
      <c r="T24" s="100"/>
    </row>
    <row r="25">
      <c r="A25" s="215">
        <v>45415.0</v>
      </c>
      <c r="B25" s="8" t="s">
        <v>5820</v>
      </c>
      <c r="C25" s="8" t="s">
        <v>14173</v>
      </c>
      <c r="D25" s="8">
        <v>3.0</v>
      </c>
      <c r="E25" s="8">
        <v>2.0</v>
      </c>
      <c r="F25" s="8">
        <v>1606.0</v>
      </c>
      <c r="G25" s="8">
        <v>1716.0</v>
      </c>
      <c r="H25" s="8">
        <v>2019.0</v>
      </c>
      <c r="I25" s="218">
        <v>43801.0</v>
      </c>
      <c r="J25" s="8">
        <v>269071.0</v>
      </c>
      <c r="K25" s="8">
        <v>2132.0</v>
      </c>
      <c r="L25" s="219" t="s">
        <v>14174</v>
      </c>
      <c r="M25" s="100" t="s">
        <v>14200</v>
      </c>
      <c r="N25" s="100" t="b">
        <v>1</v>
      </c>
      <c r="O25" s="100">
        <v>2200.0</v>
      </c>
      <c r="P25" s="100">
        <v>1780.0</v>
      </c>
      <c r="Q25" s="100">
        <v>2610.0</v>
      </c>
      <c r="R25" s="100"/>
      <c r="S25" s="100"/>
      <c r="T25" s="100"/>
    </row>
    <row r="26">
      <c r="A26" s="215">
        <v>45415.0</v>
      </c>
      <c r="B26" s="8" t="s">
        <v>5793</v>
      </c>
      <c r="C26" s="8" t="s">
        <v>14173</v>
      </c>
      <c r="D26" s="8">
        <v>3.0</v>
      </c>
      <c r="E26" s="8">
        <v>1.0</v>
      </c>
      <c r="F26" s="8">
        <v>1424.0</v>
      </c>
      <c r="G26" s="8">
        <v>7700.0</v>
      </c>
      <c r="H26" s="8">
        <v>1972.0</v>
      </c>
      <c r="I26" s="218">
        <v>44658.0</v>
      </c>
      <c r="J26" s="8">
        <v>410000.0</v>
      </c>
      <c r="K26" s="8">
        <v>1244.0</v>
      </c>
      <c r="L26" s="219" t="s">
        <v>14178</v>
      </c>
      <c r="M26" s="100" t="s">
        <v>14196</v>
      </c>
      <c r="N26" s="100" t="b">
        <v>1</v>
      </c>
      <c r="O26" s="100">
        <v>1980.0</v>
      </c>
      <c r="P26" s="100">
        <v>1780.0</v>
      </c>
      <c r="Q26" s="100">
        <v>2180.0</v>
      </c>
      <c r="R26" s="100"/>
      <c r="S26" s="100"/>
      <c r="T26" s="100"/>
    </row>
    <row r="27">
      <c r="A27" s="215">
        <v>45421.0</v>
      </c>
      <c r="B27" s="8" t="s">
        <v>5755</v>
      </c>
      <c r="C27" s="8" t="s">
        <v>14173</v>
      </c>
      <c r="D27" s="8">
        <v>5.0</v>
      </c>
      <c r="E27" s="8">
        <v>3.0</v>
      </c>
      <c r="F27" s="8">
        <v>2307.0</v>
      </c>
      <c r="G27" s="8">
        <v>10154.0</v>
      </c>
      <c r="H27" s="8">
        <v>1984.0</v>
      </c>
      <c r="I27" s="218">
        <v>40676.0</v>
      </c>
      <c r="J27" s="8">
        <v>234400.0</v>
      </c>
      <c r="K27" s="8">
        <v>1601.0</v>
      </c>
      <c r="L27" s="219" t="s">
        <v>14174</v>
      </c>
      <c r="M27" s="100" t="s">
        <v>14201</v>
      </c>
      <c r="N27" s="100" t="b">
        <v>1</v>
      </c>
      <c r="O27" s="100">
        <v>2910.0</v>
      </c>
      <c r="P27" s="100">
        <v>2310.0</v>
      </c>
      <c r="Q27" s="100">
        <v>3510.0</v>
      </c>
      <c r="R27" s="100"/>
      <c r="S27" s="100"/>
      <c r="T27" s="100"/>
    </row>
    <row r="28">
      <c r="A28" s="215"/>
      <c r="B28" s="8" t="s">
        <v>5925</v>
      </c>
      <c r="C28" s="8" t="s">
        <v>14173</v>
      </c>
      <c r="D28" s="8">
        <v>6.0</v>
      </c>
      <c r="E28" s="8">
        <v>3.0</v>
      </c>
      <c r="F28" s="8">
        <v>1940.0</v>
      </c>
      <c r="G28" s="8">
        <v>5513.0</v>
      </c>
      <c r="H28" s="8">
        <v>2019.0</v>
      </c>
      <c r="I28" s="218">
        <v>44690.0</v>
      </c>
      <c r="J28" s="8">
        <v>550000.0</v>
      </c>
      <c r="K28" s="8">
        <v>3947.0</v>
      </c>
      <c r="L28" s="219" t="s">
        <v>14174</v>
      </c>
      <c r="M28" s="100" t="s">
        <v>14202</v>
      </c>
      <c r="N28" s="100" t="b">
        <v>1</v>
      </c>
      <c r="O28" s="100">
        <v>2480.0</v>
      </c>
      <c r="P28" s="100">
        <v>2000.0</v>
      </c>
      <c r="Q28" s="100">
        <v>2950.0</v>
      </c>
      <c r="R28" s="100"/>
      <c r="S28" s="100"/>
      <c r="T28" s="100"/>
    </row>
    <row r="29">
      <c r="A29" s="215">
        <v>45419.0</v>
      </c>
      <c r="B29" s="8" t="s">
        <v>5765</v>
      </c>
      <c r="C29" s="8" t="s">
        <v>14203</v>
      </c>
      <c r="D29" s="8">
        <v>3.0</v>
      </c>
      <c r="E29" s="8">
        <v>3.0</v>
      </c>
      <c r="F29" s="8">
        <v>1575.0</v>
      </c>
      <c r="G29" s="8">
        <v>3746.0</v>
      </c>
      <c r="H29" s="8">
        <v>2020.0</v>
      </c>
      <c r="I29" s="218">
        <v>44200.0</v>
      </c>
      <c r="J29" s="8">
        <v>439914.0</v>
      </c>
      <c r="K29" s="8">
        <v>3596.0</v>
      </c>
      <c r="L29" s="219" t="s">
        <v>14204</v>
      </c>
      <c r="M29" s="100" t="s">
        <v>14205</v>
      </c>
      <c r="N29" s="100" t="b">
        <v>1</v>
      </c>
      <c r="O29" s="100">
        <v>2760.0</v>
      </c>
      <c r="P29" s="100">
        <v>2530.0</v>
      </c>
      <c r="Q29" s="100">
        <v>2990.0</v>
      </c>
      <c r="R29" s="100"/>
      <c r="S29" s="100"/>
      <c r="T29" s="100"/>
    </row>
    <row r="30">
      <c r="A30" s="215">
        <v>45415.0</v>
      </c>
      <c r="B30" s="8" t="s">
        <v>5826</v>
      </c>
      <c r="C30" s="8" t="s">
        <v>14173</v>
      </c>
      <c r="D30" s="8">
        <v>9.0</v>
      </c>
      <c r="E30" s="8">
        <v>5.0</v>
      </c>
      <c r="F30" s="8">
        <v>4408.0</v>
      </c>
      <c r="G30" s="8">
        <v>116305.0</v>
      </c>
      <c r="H30" s="8">
        <v>2021.0</v>
      </c>
      <c r="I30" s="218">
        <v>44249.0</v>
      </c>
      <c r="J30" s="8">
        <v>250000.0</v>
      </c>
      <c r="K30" s="8">
        <v>5400.0</v>
      </c>
      <c r="L30" s="219" t="s">
        <v>14174</v>
      </c>
      <c r="M30" s="100" t="s">
        <v>14206</v>
      </c>
      <c r="N30" s="100" t="b">
        <v>0</v>
      </c>
      <c r="O30" s="100"/>
      <c r="P30" s="100"/>
      <c r="Q30" s="100"/>
      <c r="R30" s="100"/>
      <c r="S30" s="100"/>
      <c r="T30" s="100"/>
    </row>
    <row r="31">
      <c r="A31" s="215">
        <v>45427.0</v>
      </c>
      <c r="B31" s="8" t="s">
        <v>5699</v>
      </c>
      <c r="C31" s="8" t="s">
        <v>14173</v>
      </c>
      <c r="D31" s="8">
        <v>3.0</v>
      </c>
      <c r="E31" s="8">
        <v>4.0</v>
      </c>
      <c r="F31" s="8">
        <v>4130.0</v>
      </c>
      <c r="G31" s="8">
        <v>106286.0</v>
      </c>
      <c r="H31" s="8">
        <v>2004.0</v>
      </c>
      <c r="I31" s="218">
        <v>44439.0</v>
      </c>
      <c r="J31" s="8">
        <v>719000.0</v>
      </c>
      <c r="K31" s="8">
        <v>2628.0</v>
      </c>
      <c r="L31" s="219" t="s">
        <v>14174</v>
      </c>
      <c r="M31" s="100" t="s">
        <v>14207</v>
      </c>
      <c r="N31" s="100" t="b">
        <v>1</v>
      </c>
      <c r="O31" s="100"/>
      <c r="P31" s="100"/>
      <c r="Q31" s="100"/>
      <c r="R31" s="100"/>
      <c r="S31" s="100"/>
      <c r="T31" s="100"/>
    </row>
    <row r="32">
      <c r="A32" s="215"/>
      <c r="B32" s="8" t="s">
        <v>6312</v>
      </c>
      <c r="C32" s="8" t="s">
        <v>14173</v>
      </c>
      <c r="D32" s="8">
        <v>3.0</v>
      </c>
      <c r="E32" s="8">
        <v>2.0</v>
      </c>
      <c r="F32" s="8">
        <v>916.0</v>
      </c>
      <c r="G32" s="8">
        <v>7300.0</v>
      </c>
      <c r="H32" s="8">
        <v>1972.0</v>
      </c>
      <c r="I32" s="218">
        <v>44757.0</v>
      </c>
      <c r="J32" s="8">
        <v>402500.0</v>
      </c>
      <c r="K32" s="8">
        <v>1216.0</v>
      </c>
      <c r="L32" s="219" t="s">
        <v>14174</v>
      </c>
      <c r="M32" s="100" t="s">
        <v>14208</v>
      </c>
      <c r="N32" s="100" t="b">
        <v>0</v>
      </c>
      <c r="O32" s="100">
        <v>2080.0</v>
      </c>
      <c r="P32" s="100">
        <v>1940.0</v>
      </c>
      <c r="Q32" s="100">
        <v>2230.0</v>
      </c>
      <c r="R32" s="100"/>
      <c r="S32" s="100"/>
      <c r="T32" s="100"/>
    </row>
    <row r="33">
      <c r="A33" s="215">
        <v>45407.0</v>
      </c>
      <c r="B33" s="8" t="s">
        <v>5864</v>
      </c>
      <c r="C33" s="8" t="s">
        <v>14173</v>
      </c>
      <c r="D33" s="8">
        <v>2.0</v>
      </c>
      <c r="E33" s="8">
        <v>1.0</v>
      </c>
      <c r="F33" s="8">
        <v>698.0</v>
      </c>
      <c r="G33" s="8">
        <v>4000.0</v>
      </c>
      <c r="H33" s="8">
        <v>1941.0</v>
      </c>
      <c r="I33" s="218">
        <v>44484.0</v>
      </c>
      <c r="J33" s="8">
        <v>500000.0</v>
      </c>
      <c r="K33" s="8">
        <v>1200.0</v>
      </c>
      <c r="L33" s="219" t="s">
        <v>14174</v>
      </c>
      <c r="M33" s="100" t="s">
        <v>14209</v>
      </c>
      <c r="N33" s="100" t="b">
        <v>1</v>
      </c>
      <c r="O33" s="100">
        <v>1980.0</v>
      </c>
      <c r="P33" s="100">
        <v>1610.0</v>
      </c>
      <c r="Q33" s="100">
        <v>2340.0</v>
      </c>
      <c r="R33" s="100"/>
      <c r="S33" s="100"/>
      <c r="T33" s="100"/>
    </row>
    <row r="34">
      <c r="A34" s="215">
        <v>45415.0</v>
      </c>
      <c r="B34" s="8" t="s">
        <v>5824</v>
      </c>
      <c r="C34" s="8" t="s">
        <v>14173</v>
      </c>
      <c r="D34" s="8">
        <v>5.0</v>
      </c>
      <c r="E34" s="8">
        <v>3.0</v>
      </c>
      <c r="F34" s="8">
        <v>2068.0</v>
      </c>
      <c r="G34" s="8">
        <v>8712.0</v>
      </c>
      <c r="H34" s="8">
        <v>2013.0</v>
      </c>
      <c r="I34" s="218">
        <v>44767.0</v>
      </c>
      <c r="J34" s="8">
        <v>750000.0</v>
      </c>
      <c r="K34" s="8">
        <v>2157.0</v>
      </c>
      <c r="L34" s="219" t="s">
        <v>14174</v>
      </c>
      <c r="M34" s="100" t="s">
        <v>14210</v>
      </c>
      <c r="N34" s="100" t="b">
        <v>1</v>
      </c>
      <c r="O34" s="100">
        <v>2750.0</v>
      </c>
      <c r="P34" s="100">
        <v>2280.0</v>
      </c>
      <c r="Q34" s="100">
        <v>3220.0</v>
      </c>
      <c r="R34" s="100"/>
      <c r="S34" s="100"/>
      <c r="T34" s="100"/>
    </row>
    <row r="35">
      <c r="A35" s="215"/>
      <c r="B35" s="8" t="s">
        <v>6334</v>
      </c>
      <c r="C35" s="8" t="s">
        <v>14173</v>
      </c>
      <c r="D35" s="8">
        <v>4.0</v>
      </c>
      <c r="E35" s="8">
        <v>1.0</v>
      </c>
      <c r="F35" s="8">
        <v>1714.0</v>
      </c>
      <c r="G35" s="8">
        <v>6700.0</v>
      </c>
      <c r="H35" s="8">
        <v>1970.0</v>
      </c>
      <c r="I35" s="218">
        <v>43035.0</v>
      </c>
      <c r="J35" s="8">
        <v>225000.0</v>
      </c>
      <c r="K35" s="8">
        <v>1226.0</v>
      </c>
      <c r="L35" s="219" t="s">
        <v>14174</v>
      </c>
      <c r="M35" s="100" t="s">
        <v>14211</v>
      </c>
      <c r="N35" s="100" t="b">
        <v>1</v>
      </c>
      <c r="O35" s="100">
        <v>2050.0</v>
      </c>
      <c r="P35" s="100">
        <v>1900.0</v>
      </c>
      <c r="Q35" s="100">
        <v>2210.0</v>
      </c>
      <c r="R35" s="100"/>
      <c r="S35" s="100"/>
      <c r="T35" s="100"/>
    </row>
    <row r="36">
      <c r="A36" s="215">
        <v>45415.0</v>
      </c>
      <c r="B36" s="8" t="s">
        <v>5837</v>
      </c>
      <c r="C36" s="8" t="s">
        <v>14173</v>
      </c>
      <c r="D36" s="8">
        <v>4.0</v>
      </c>
      <c r="E36" s="8">
        <v>3.0</v>
      </c>
      <c r="F36" s="8">
        <v>3531.0</v>
      </c>
      <c r="G36" s="8">
        <v>5502.0</v>
      </c>
      <c r="H36" s="8">
        <v>2020.0</v>
      </c>
      <c r="I36" s="218">
        <v>44173.0</v>
      </c>
      <c r="J36" s="8">
        <v>502800.0</v>
      </c>
      <c r="K36" s="8">
        <v>5116.0</v>
      </c>
      <c r="L36" s="219" t="s">
        <v>14174</v>
      </c>
      <c r="M36" s="100" t="s">
        <v>14212</v>
      </c>
      <c r="N36" s="100" t="b">
        <v>1</v>
      </c>
      <c r="O36" s="100">
        <v>2670.0</v>
      </c>
      <c r="P36" s="100">
        <v>2420.0</v>
      </c>
      <c r="Q36" s="100">
        <v>2910.0</v>
      </c>
      <c r="R36" s="100"/>
      <c r="S36" s="100"/>
      <c r="T36" s="100"/>
    </row>
    <row r="37">
      <c r="A37" s="215"/>
      <c r="B37" s="8" t="s">
        <v>5984</v>
      </c>
      <c r="C37" s="8" t="s">
        <v>14173</v>
      </c>
      <c r="D37" s="8">
        <v>4.0</v>
      </c>
      <c r="E37" s="8">
        <v>1.0</v>
      </c>
      <c r="F37" s="8">
        <v>1666.0</v>
      </c>
      <c r="G37" s="8">
        <v>5700.0</v>
      </c>
      <c r="H37" s="8">
        <v>1972.0</v>
      </c>
      <c r="I37" s="218">
        <v>44515.0</v>
      </c>
      <c r="J37" s="8">
        <v>350000.0</v>
      </c>
      <c r="K37" s="8">
        <v>957.0</v>
      </c>
      <c r="L37" s="219" t="s">
        <v>14174</v>
      </c>
      <c r="M37" s="100" t="s">
        <v>14213</v>
      </c>
      <c r="N37" s="100" t="b">
        <v>1</v>
      </c>
      <c r="O37" s="100">
        <v>1810.0</v>
      </c>
      <c r="P37" s="100">
        <v>1330.0</v>
      </c>
      <c r="Q37" s="100">
        <v>2290.0</v>
      </c>
      <c r="R37" s="100"/>
      <c r="S37" s="100"/>
      <c r="T37" s="100"/>
    </row>
    <row r="38">
      <c r="A38" s="215"/>
      <c r="B38" s="8" t="s">
        <v>5946</v>
      </c>
      <c r="C38" s="8" t="s">
        <v>14173</v>
      </c>
      <c r="D38" s="8">
        <v>4.0</v>
      </c>
      <c r="E38" s="8">
        <v>2.0</v>
      </c>
      <c r="F38" s="8">
        <v>3027.0</v>
      </c>
      <c r="G38" s="8">
        <v>7103.0</v>
      </c>
      <c r="H38" s="8">
        <v>2017.0</v>
      </c>
      <c r="I38" s="218">
        <v>44419.0</v>
      </c>
      <c r="J38" s="8">
        <v>530000.0</v>
      </c>
      <c r="K38" s="8">
        <v>2775.0</v>
      </c>
      <c r="L38" s="219" t="s">
        <v>14174</v>
      </c>
      <c r="M38" s="100" t="s">
        <v>14214</v>
      </c>
      <c r="N38" s="100" t="b">
        <v>1</v>
      </c>
      <c r="O38" s="100">
        <v>2580.0</v>
      </c>
      <c r="P38" s="100">
        <v>2310.0</v>
      </c>
      <c r="Q38" s="100">
        <v>2840.0</v>
      </c>
      <c r="R38" s="100"/>
      <c r="S38" s="100"/>
      <c r="T38" s="100"/>
    </row>
    <row r="39">
      <c r="A39" s="215">
        <v>45406.0</v>
      </c>
      <c r="B39" s="8" t="s">
        <v>5889</v>
      </c>
      <c r="C39" s="8" t="s">
        <v>14173</v>
      </c>
      <c r="D39" s="8">
        <v>4.0</v>
      </c>
      <c r="E39" s="8">
        <v>3.0</v>
      </c>
      <c r="F39" s="8">
        <v>1211.0</v>
      </c>
      <c r="G39" s="8">
        <v>7225.0</v>
      </c>
      <c r="H39" s="8">
        <v>2001.0</v>
      </c>
      <c r="I39" s="218">
        <v>44151.0</v>
      </c>
      <c r="J39" s="8">
        <v>355000.0</v>
      </c>
      <c r="K39" s="8">
        <v>1592.0</v>
      </c>
      <c r="L39" s="219" t="s">
        <v>14174</v>
      </c>
      <c r="M39" s="100" t="s">
        <v>14215</v>
      </c>
      <c r="N39" s="100" t="b">
        <v>1</v>
      </c>
      <c r="O39" s="100">
        <v>2360.0</v>
      </c>
      <c r="P39" s="100">
        <v>2120.0</v>
      </c>
      <c r="Q39" s="100">
        <v>2600.0</v>
      </c>
      <c r="R39" s="100"/>
      <c r="S39" s="100"/>
      <c r="T39" s="100"/>
    </row>
    <row r="40">
      <c r="A40" s="215">
        <v>45419.0</v>
      </c>
      <c r="B40" s="8" t="s">
        <v>5773</v>
      </c>
      <c r="C40" s="8" t="s">
        <v>14173</v>
      </c>
      <c r="D40" s="8">
        <v>4.0</v>
      </c>
      <c r="E40" s="8">
        <v>3.5</v>
      </c>
      <c r="F40" s="8">
        <v>2070.0</v>
      </c>
      <c r="G40" s="8">
        <v>6648.0</v>
      </c>
      <c r="H40" s="8">
        <v>2003.0</v>
      </c>
      <c r="I40" s="218">
        <v>44314.0</v>
      </c>
      <c r="J40" s="8">
        <v>400000.0</v>
      </c>
      <c r="K40" s="8">
        <v>1223.0</v>
      </c>
      <c r="L40" s="219" t="s">
        <v>14178</v>
      </c>
      <c r="M40" s="100" t="s">
        <v>14216</v>
      </c>
      <c r="N40" s="100" t="b">
        <v>1</v>
      </c>
      <c r="O40" s="100">
        <v>2270.0</v>
      </c>
      <c r="P40" s="100">
        <v>2120.0</v>
      </c>
      <c r="Q40" s="100">
        <v>2420.0</v>
      </c>
      <c r="R40" s="100"/>
      <c r="S40" s="100"/>
      <c r="T40" s="100"/>
    </row>
    <row r="41">
      <c r="A41" s="215"/>
      <c r="B41" s="8" t="s">
        <v>5908</v>
      </c>
      <c r="C41" s="8" t="s">
        <v>14173</v>
      </c>
      <c r="D41" s="8">
        <v>4.0</v>
      </c>
      <c r="E41" s="8">
        <v>1.0</v>
      </c>
      <c r="F41" s="8">
        <v>854.0</v>
      </c>
      <c r="G41" s="8">
        <v>30056.0</v>
      </c>
      <c r="H41" s="8">
        <v>2001.0</v>
      </c>
      <c r="I41" s="218">
        <v>44837.0</v>
      </c>
      <c r="J41" s="8">
        <v>405000.0</v>
      </c>
      <c r="K41" s="8">
        <v>1499.0</v>
      </c>
      <c r="L41" s="219" t="s">
        <v>14174</v>
      </c>
      <c r="M41" s="100" t="s">
        <v>14217</v>
      </c>
      <c r="N41" s="100" t="b">
        <v>1</v>
      </c>
      <c r="O41" s="100"/>
      <c r="P41" s="100"/>
      <c r="Q41" s="100"/>
      <c r="R41" s="100"/>
      <c r="S41" s="100"/>
      <c r="T41" s="100"/>
    </row>
    <row r="42">
      <c r="A42" s="215">
        <v>45411.0</v>
      </c>
      <c r="B42" s="8" t="s">
        <v>5845</v>
      </c>
      <c r="C42" s="8" t="s">
        <v>14173</v>
      </c>
      <c r="D42" s="8">
        <v>5.0</v>
      </c>
      <c r="E42" s="8">
        <v>3.0</v>
      </c>
      <c r="F42" s="8">
        <v>2359.0</v>
      </c>
      <c r="G42" s="8">
        <v>10188.0</v>
      </c>
      <c r="H42" s="8">
        <v>2014.0</v>
      </c>
      <c r="I42" s="218">
        <v>44361.0</v>
      </c>
      <c r="J42" s="8">
        <v>510000.0</v>
      </c>
      <c r="K42" s="8">
        <v>3603.0</v>
      </c>
      <c r="L42" s="219" t="s">
        <v>14174</v>
      </c>
      <c r="M42" s="100" t="s">
        <v>14218</v>
      </c>
      <c r="N42" s="100" t="b">
        <v>1</v>
      </c>
      <c r="O42" s="100">
        <v>2610.0</v>
      </c>
      <c r="P42" s="100">
        <v>2430.0</v>
      </c>
      <c r="Q42" s="100">
        <v>2800.0</v>
      </c>
      <c r="R42" s="100"/>
      <c r="S42" s="100"/>
      <c r="T42" s="100"/>
    </row>
    <row r="43">
      <c r="A43" s="215">
        <v>45420.0</v>
      </c>
      <c r="B43" s="8" t="s">
        <v>5758</v>
      </c>
      <c r="C43" s="8" t="s">
        <v>14173</v>
      </c>
      <c r="D43" s="8">
        <v>3.0</v>
      </c>
      <c r="E43" s="8">
        <v>3.0</v>
      </c>
      <c r="F43" s="8">
        <v>2416.0</v>
      </c>
      <c r="G43" s="8">
        <v>6434.0</v>
      </c>
      <c r="H43" s="8">
        <v>1993.0</v>
      </c>
      <c r="I43" s="218">
        <v>44459.0</v>
      </c>
      <c r="J43" s="8">
        <v>411000.0</v>
      </c>
      <c r="K43" s="8">
        <v>1530.0</v>
      </c>
      <c r="L43" s="219" t="s">
        <v>14174</v>
      </c>
      <c r="M43" s="100" t="s">
        <v>14219</v>
      </c>
      <c r="N43" s="100" t="b">
        <v>1</v>
      </c>
      <c r="O43" s="100">
        <v>2140.0</v>
      </c>
      <c r="P43" s="100">
        <v>1770.0</v>
      </c>
      <c r="Q43" s="100">
        <v>2520.0</v>
      </c>
      <c r="R43" s="100"/>
      <c r="S43" s="100"/>
      <c r="T43" s="100"/>
    </row>
    <row r="44">
      <c r="A44" s="215">
        <v>45436.0</v>
      </c>
      <c r="B44" s="8" t="s">
        <v>5613</v>
      </c>
      <c r="C44" s="8" t="s">
        <v>14173</v>
      </c>
      <c r="D44" s="8">
        <v>5.0</v>
      </c>
      <c r="E44" s="8">
        <v>3.0</v>
      </c>
      <c r="F44" s="8">
        <v>1750.0</v>
      </c>
      <c r="G44" s="8">
        <v>3825.0</v>
      </c>
      <c r="H44" s="8">
        <v>2018.0</v>
      </c>
      <c r="I44" s="218">
        <v>44383.0</v>
      </c>
      <c r="J44" s="8">
        <v>415000.0</v>
      </c>
      <c r="K44" s="8">
        <v>4539.0</v>
      </c>
      <c r="L44" s="219" t="s">
        <v>14174</v>
      </c>
      <c r="M44" s="100" t="s">
        <v>14220</v>
      </c>
      <c r="N44" s="100" t="b">
        <v>1</v>
      </c>
      <c r="O44" s="100">
        <v>2530.0</v>
      </c>
      <c r="P44" s="100">
        <v>2310.0</v>
      </c>
      <c r="Q44" s="100">
        <v>2740.0</v>
      </c>
      <c r="R44" s="100"/>
      <c r="S44" s="100"/>
      <c r="T44" s="100"/>
    </row>
    <row r="45">
      <c r="A45" s="215">
        <v>45432.0</v>
      </c>
      <c r="B45" s="8" t="s">
        <v>5676</v>
      </c>
      <c r="C45" s="8" t="s">
        <v>14173</v>
      </c>
      <c r="D45" s="8">
        <v>3.0</v>
      </c>
      <c r="E45" s="8">
        <v>2.0</v>
      </c>
      <c r="F45" s="8">
        <v>3166.0</v>
      </c>
      <c r="G45" s="8">
        <v>20038.0</v>
      </c>
      <c r="H45" s="8">
        <v>1994.0</v>
      </c>
      <c r="I45" s="218">
        <v>44770.0</v>
      </c>
      <c r="J45" s="8">
        <v>485000.0</v>
      </c>
      <c r="K45" s="8">
        <v>2295.0</v>
      </c>
      <c r="L45" s="219" t="s">
        <v>14174</v>
      </c>
      <c r="M45" s="100" t="s">
        <v>14221</v>
      </c>
      <c r="N45" s="100" t="b">
        <v>1</v>
      </c>
      <c r="O45" s="100">
        <v>2550.0</v>
      </c>
      <c r="P45" s="100">
        <v>2370.0</v>
      </c>
      <c r="Q45" s="100">
        <v>2730.0</v>
      </c>
      <c r="R45" s="100"/>
      <c r="S45" s="100"/>
      <c r="T45" s="100"/>
    </row>
    <row r="46">
      <c r="A46" s="215">
        <v>45425.0</v>
      </c>
      <c r="B46" s="8" t="s">
        <v>5705</v>
      </c>
      <c r="C46" s="8" t="s">
        <v>14173</v>
      </c>
      <c r="D46" s="8">
        <v>3.0</v>
      </c>
      <c r="E46" s="8">
        <v>2.0</v>
      </c>
      <c r="F46" s="8">
        <v>1702.0</v>
      </c>
      <c r="G46" s="8">
        <v>5500.0</v>
      </c>
      <c r="H46" s="8">
        <v>1999.0</v>
      </c>
      <c r="I46" s="218">
        <v>44494.0</v>
      </c>
      <c r="J46" s="8">
        <v>430000.0</v>
      </c>
      <c r="K46" s="8">
        <v>1225.0</v>
      </c>
      <c r="L46" s="219" t="s">
        <v>14178</v>
      </c>
      <c r="M46" s="100" t="s">
        <v>14222</v>
      </c>
      <c r="N46" s="100" t="b">
        <v>1</v>
      </c>
      <c r="O46" s="100">
        <v>2120.0</v>
      </c>
      <c r="P46" s="100">
        <v>1990.0</v>
      </c>
      <c r="Q46" s="100">
        <v>2250.0</v>
      </c>
      <c r="R46" s="100"/>
      <c r="S46" s="100"/>
      <c r="T46" s="100"/>
    </row>
    <row r="47">
      <c r="A47" s="215"/>
      <c r="B47" s="8" t="s">
        <v>5936</v>
      </c>
      <c r="C47" s="8" t="s">
        <v>14173</v>
      </c>
      <c r="D47" s="8">
        <v>4.0</v>
      </c>
      <c r="E47" s="8">
        <v>2.0</v>
      </c>
      <c r="F47" s="8">
        <v>1982.0</v>
      </c>
      <c r="G47" s="8">
        <v>7064.0</v>
      </c>
      <c r="H47" s="8">
        <v>2021.0</v>
      </c>
      <c r="I47" s="218">
        <v>44427.0</v>
      </c>
      <c r="J47" s="8">
        <v>470600.0</v>
      </c>
      <c r="K47" s="8">
        <v>4797.0</v>
      </c>
      <c r="L47" s="219" t="s">
        <v>14174</v>
      </c>
      <c r="M47" s="100" t="s">
        <v>14223</v>
      </c>
      <c r="N47" s="100" t="b">
        <v>1</v>
      </c>
      <c r="O47" s="100">
        <v>2530.0</v>
      </c>
      <c r="P47" s="100">
        <v>2300.0</v>
      </c>
      <c r="Q47" s="100">
        <v>2760.0</v>
      </c>
      <c r="R47" s="100"/>
      <c r="S47" s="100"/>
      <c r="T47" s="100"/>
    </row>
    <row r="48">
      <c r="A48" s="215">
        <v>45419.0</v>
      </c>
      <c r="B48" s="8" t="s">
        <v>5773</v>
      </c>
      <c r="C48" s="8" t="s">
        <v>14173</v>
      </c>
      <c r="D48" s="8">
        <v>4.0</v>
      </c>
      <c r="E48" s="8">
        <v>3.5</v>
      </c>
      <c r="F48" s="8">
        <v>2070.0</v>
      </c>
      <c r="G48" s="8">
        <v>6648.0</v>
      </c>
      <c r="H48" s="8">
        <v>2003.0</v>
      </c>
      <c r="I48" s="218">
        <v>44314.0</v>
      </c>
      <c r="J48" s="8">
        <v>400000.0</v>
      </c>
      <c r="K48" s="8">
        <v>1305.0</v>
      </c>
      <c r="L48" s="219" t="s">
        <v>14174</v>
      </c>
      <c r="M48" s="100" t="s">
        <v>14216</v>
      </c>
      <c r="N48" s="100" t="b">
        <v>1</v>
      </c>
      <c r="O48" s="100">
        <v>2270.0</v>
      </c>
      <c r="P48" s="100">
        <v>2120.0</v>
      </c>
      <c r="Q48" s="100">
        <v>2420.0</v>
      </c>
      <c r="R48" s="100"/>
      <c r="S48" s="100"/>
      <c r="T48" s="100"/>
    </row>
    <row r="49">
      <c r="A49" s="215"/>
      <c r="B49" s="8" t="s">
        <v>5965</v>
      </c>
      <c r="C49" s="8" t="s">
        <v>14173</v>
      </c>
      <c r="D49" s="8">
        <v>3.0</v>
      </c>
      <c r="E49" s="8">
        <v>2.0</v>
      </c>
      <c r="F49" s="8">
        <v>1328.0</v>
      </c>
      <c r="G49" s="8">
        <v>6050.0</v>
      </c>
      <c r="H49" s="8">
        <v>1956.0</v>
      </c>
      <c r="I49" s="218">
        <v>44834.0</v>
      </c>
      <c r="J49" s="8">
        <v>367000.0</v>
      </c>
      <c r="K49" s="8">
        <v>801.0</v>
      </c>
      <c r="L49" s="219" t="s">
        <v>14174</v>
      </c>
      <c r="M49" s="100" t="s">
        <v>14224</v>
      </c>
      <c r="N49" s="100" t="b">
        <v>1</v>
      </c>
      <c r="O49" s="100">
        <v>1860.0</v>
      </c>
      <c r="P49" s="100">
        <v>1550.0</v>
      </c>
      <c r="Q49" s="100">
        <v>2170.0</v>
      </c>
      <c r="R49" s="100"/>
      <c r="S49" s="100"/>
      <c r="T49" s="100"/>
    </row>
    <row r="50">
      <c r="A50" s="215"/>
      <c r="B50" s="8" t="s">
        <v>5912</v>
      </c>
      <c r="C50" s="8" t="s">
        <v>14173</v>
      </c>
      <c r="D50" s="8">
        <v>4.0</v>
      </c>
      <c r="E50" s="8">
        <v>2.0</v>
      </c>
      <c r="F50" s="8">
        <v>2136.0</v>
      </c>
      <c r="G50" s="8">
        <v>10800.0</v>
      </c>
      <c r="H50" s="8">
        <v>1981.0</v>
      </c>
      <c r="I50" s="218">
        <v>44697.0</v>
      </c>
      <c r="J50" s="8">
        <v>599000.0</v>
      </c>
      <c r="K50" s="8">
        <v>1547.0</v>
      </c>
      <c r="L50" s="219" t="s">
        <v>14174</v>
      </c>
      <c r="M50" s="100" t="s">
        <v>14225</v>
      </c>
      <c r="N50" s="100" t="b">
        <v>1</v>
      </c>
      <c r="O50" s="100">
        <v>2470.0</v>
      </c>
      <c r="P50" s="100">
        <v>1900.0</v>
      </c>
      <c r="Q50" s="100">
        <v>3030.0</v>
      </c>
      <c r="R50" s="100"/>
      <c r="S50" s="100"/>
      <c r="T50" s="100"/>
    </row>
    <row r="51">
      <c r="A51" s="215"/>
      <c r="B51" s="8" t="s">
        <v>5978</v>
      </c>
      <c r="C51" s="8" t="s">
        <v>14173</v>
      </c>
      <c r="D51" s="8">
        <v>2.0</v>
      </c>
      <c r="E51" s="8">
        <v>1.0</v>
      </c>
      <c r="F51" s="8">
        <v>992.0</v>
      </c>
      <c r="G51" s="8">
        <v>855.0</v>
      </c>
      <c r="H51" s="8">
        <v>1984.0</v>
      </c>
      <c r="I51" s="218">
        <v>44728.0</v>
      </c>
      <c r="J51" s="8">
        <v>226000.0</v>
      </c>
      <c r="K51" s="8">
        <v>547.0</v>
      </c>
      <c r="L51" s="219" t="s">
        <v>14178</v>
      </c>
      <c r="M51" s="100" t="s">
        <v>14226</v>
      </c>
      <c r="N51" s="100" t="b">
        <v>1</v>
      </c>
      <c r="O51" s="100">
        <v>1570.0</v>
      </c>
      <c r="P51" s="100">
        <v>1510.0</v>
      </c>
      <c r="Q51" s="100">
        <v>1620.0</v>
      </c>
      <c r="R51" s="100"/>
      <c r="S51" s="100"/>
      <c r="T51" s="100"/>
    </row>
    <row r="52">
      <c r="A52" s="215">
        <v>45415.0</v>
      </c>
      <c r="B52" s="8" t="s">
        <v>5791</v>
      </c>
      <c r="C52" s="8" t="s">
        <v>14173</v>
      </c>
      <c r="D52" s="8">
        <v>3.0</v>
      </c>
      <c r="E52" s="8">
        <v>3.0</v>
      </c>
      <c r="F52" s="8">
        <v>2606.0</v>
      </c>
      <c r="G52" s="8">
        <v>11238.0</v>
      </c>
      <c r="H52" s="8">
        <v>2001.0</v>
      </c>
      <c r="I52" s="218">
        <v>41338.0</v>
      </c>
      <c r="J52" s="8">
        <v>276000.0</v>
      </c>
      <c r="K52" s="8">
        <v>3982.0</v>
      </c>
      <c r="L52" s="219" t="s">
        <v>14204</v>
      </c>
      <c r="M52" s="100" t="s">
        <v>14227</v>
      </c>
      <c r="N52" s="100" t="b">
        <v>1</v>
      </c>
      <c r="O52" s="100">
        <v>3270.0</v>
      </c>
      <c r="P52" s="100">
        <v>2650.0</v>
      </c>
      <c r="Q52" s="100">
        <v>3900.0</v>
      </c>
      <c r="R52" s="100"/>
      <c r="S52" s="100"/>
      <c r="T52" s="100"/>
    </row>
    <row r="53">
      <c r="A53" s="215">
        <v>45415.0</v>
      </c>
      <c r="B53" s="8" t="s">
        <v>5797</v>
      </c>
      <c r="C53" s="8" t="s">
        <v>14173</v>
      </c>
      <c r="D53" s="8">
        <v>5.0</v>
      </c>
      <c r="E53" s="8">
        <v>2.0</v>
      </c>
      <c r="F53" s="8">
        <v>1816.0</v>
      </c>
      <c r="G53" s="8">
        <v>7997.0</v>
      </c>
      <c r="H53" s="8">
        <v>2006.0</v>
      </c>
      <c r="I53" s="218">
        <v>38908.0</v>
      </c>
      <c r="J53" s="8">
        <v>248600.0</v>
      </c>
      <c r="K53" s="8">
        <v>2803.0</v>
      </c>
      <c r="L53" s="219" t="s">
        <v>14174</v>
      </c>
      <c r="M53" s="100" t="s">
        <v>14228</v>
      </c>
      <c r="N53" s="100" t="b">
        <v>1</v>
      </c>
      <c r="O53" s="100">
        <v>2570.0</v>
      </c>
      <c r="P53" s="100">
        <v>2210.0</v>
      </c>
      <c r="Q53" s="100">
        <v>2920.0</v>
      </c>
      <c r="R53" s="100"/>
      <c r="S53" s="100"/>
      <c r="T53" s="100"/>
    </row>
    <row r="54">
      <c r="A54" s="215">
        <v>45394.0</v>
      </c>
      <c r="B54" s="8" t="s">
        <v>5897</v>
      </c>
      <c r="C54" s="8" t="s">
        <v>14203</v>
      </c>
      <c r="D54" s="8">
        <v>4.0</v>
      </c>
      <c r="E54" s="8">
        <v>4.0</v>
      </c>
      <c r="F54" s="8">
        <v>2748.0</v>
      </c>
      <c r="G54" s="8">
        <v>1769.0</v>
      </c>
      <c r="H54" s="8">
        <v>1977.0</v>
      </c>
      <c r="I54" s="218">
        <v>44364.0</v>
      </c>
      <c r="J54" s="8">
        <v>340000.0</v>
      </c>
      <c r="K54" s="8">
        <v>974.0</v>
      </c>
      <c r="L54" s="219" t="s">
        <v>14174</v>
      </c>
      <c r="M54" s="100" t="s">
        <v>14229</v>
      </c>
      <c r="N54" s="100" t="b">
        <v>1</v>
      </c>
      <c r="O54" s="100">
        <v>2190.0</v>
      </c>
      <c r="P54" s="100">
        <v>1970.0</v>
      </c>
      <c r="Q54" s="100">
        <v>2420.0</v>
      </c>
      <c r="R54" s="100"/>
      <c r="S54" s="100"/>
      <c r="T54" s="100"/>
    </row>
    <row r="55">
      <c r="A55" s="215">
        <v>45422.0</v>
      </c>
      <c r="B55" s="8" t="s">
        <v>5727</v>
      </c>
      <c r="C55" s="8" t="s">
        <v>14173</v>
      </c>
      <c r="D55" s="8">
        <v>4.0</v>
      </c>
      <c r="E55" s="8">
        <v>3.0</v>
      </c>
      <c r="F55" s="8">
        <v>2920.0</v>
      </c>
      <c r="G55" s="8">
        <v>3476.0</v>
      </c>
      <c r="H55" s="8">
        <v>2005.0</v>
      </c>
      <c r="I55" s="218">
        <v>44333.0</v>
      </c>
      <c r="J55" s="8">
        <v>405000.0</v>
      </c>
      <c r="K55" s="8">
        <v>1435.0</v>
      </c>
      <c r="L55" s="219" t="s">
        <v>14178</v>
      </c>
      <c r="M55" s="100" t="s">
        <v>14230</v>
      </c>
      <c r="N55" s="100" t="b">
        <v>1</v>
      </c>
      <c r="O55" s="100">
        <v>2460.0</v>
      </c>
      <c r="P55" s="100">
        <v>2330.0</v>
      </c>
      <c r="Q55" s="100">
        <v>2600.0</v>
      </c>
      <c r="R55" s="100"/>
      <c r="S55" s="100"/>
      <c r="T55" s="100"/>
    </row>
    <row r="56">
      <c r="A56" s="215">
        <v>45419.0</v>
      </c>
      <c r="B56" s="8" t="s">
        <v>5761</v>
      </c>
      <c r="C56" s="8" t="s">
        <v>14173</v>
      </c>
      <c r="D56" s="8">
        <v>4.0</v>
      </c>
      <c r="E56" s="8">
        <v>2.0</v>
      </c>
      <c r="F56" s="8">
        <v>1468.0</v>
      </c>
      <c r="G56" s="8">
        <v>7790.0</v>
      </c>
      <c r="H56" s="8">
        <v>1900.0</v>
      </c>
      <c r="I56" s="218">
        <v>44323.0</v>
      </c>
      <c r="J56" s="8">
        <v>455000.0</v>
      </c>
      <c r="K56" s="8">
        <v>1434.0</v>
      </c>
      <c r="L56" s="219" t="s">
        <v>14178</v>
      </c>
      <c r="M56" s="100" t="s">
        <v>14231</v>
      </c>
      <c r="N56" s="100" t="b">
        <v>1</v>
      </c>
      <c r="O56" s="100">
        <v>2110.0</v>
      </c>
      <c r="P56" s="100">
        <v>1730.0</v>
      </c>
      <c r="Q56" s="100">
        <v>2500.0</v>
      </c>
      <c r="R56" s="100"/>
      <c r="S56" s="100"/>
      <c r="T56" s="100"/>
    </row>
    <row r="57">
      <c r="A57" s="215"/>
      <c r="B57" s="8" t="s">
        <v>5908</v>
      </c>
      <c r="C57" s="8" t="s">
        <v>14173</v>
      </c>
      <c r="D57" s="8">
        <v>4.0</v>
      </c>
      <c r="E57" s="8">
        <v>1.0</v>
      </c>
      <c r="F57" s="8">
        <v>854.0</v>
      </c>
      <c r="G57" s="8">
        <v>30056.0</v>
      </c>
      <c r="H57" s="8">
        <v>2001.0</v>
      </c>
      <c r="I57" s="218">
        <v>44837.0</v>
      </c>
      <c r="J57" s="8">
        <v>405000.0</v>
      </c>
      <c r="K57" s="8">
        <v>1544.0</v>
      </c>
      <c r="L57" s="219" t="s">
        <v>14178</v>
      </c>
      <c r="M57" s="100" t="s">
        <v>14217</v>
      </c>
      <c r="N57" s="100" t="b">
        <v>1</v>
      </c>
      <c r="O57" s="100"/>
      <c r="P57" s="100"/>
      <c r="Q57" s="100"/>
      <c r="R57" s="100"/>
      <c r="S57" s="100"/>
      <c r="T57" s="100"/>
    </row>
    <row r="58">
      <c r="A58" s="215"/>
      <c r="B58" s="8" t="s">
        <v>5933</v>
      </c>
      <c r="C58" s="8" t="s">
        <v>14173</v>
      </c>
      <c r="D58" s="8">
        <v>3.0</v>
      </c>
      <c r="E58" s="8">
        <v>2.0</v>
      </c>
      <c r="F58" s="8">
        <v>1360.0</v>
      </c>
      <c r="G58" s="8">
        <v>5100.0</v>
      </c>
      <c r="H58" s="8">
        <v>2000.0</v>
      </c>
      <c r="I58" s="218">
        <v>44357.0</v>
      </c>
      <c r="J58" s="8">
        <v>399900.0</v>
      </c>
      <c r="K58" s="8">
        <v>1117.0</v>
      </c>
      <c r="L58" s="219" t="s">
        <v>14174</v>
      </c>
      <c r="M58" s="100" t="s">
        <v>14232</v>
      </c>
      <c r="N58" s="100" t="b">
        <v>1</v>
      </c>
      <c r="O58" s="100">
        <v>2080.0</v>
      </c>
      <c r="P58" s="100">
        <v>1910.0</v>
      </c>
      <c r="Q58" s="100">
        <v>2240.0</v>
      </c>
      <c r="R58" s="100"/>
      <c r="S58" s="100"/>
      <c r="T58" s="100"/>
    </row>
    <row r="59">
      <c r="A59" s="215">
        <v>45422.0</v>
      </c>
      <c r="B59" s="8" t="s">
        <v>5727</v>
      </c>
      <c r="C59" s="8" t="s">
        <v>14173</v>
      </c>
      <c r="D59" s="8">
        <v>4.0</v>
      </c>
      <c r="E59" s="8">
        <v>3.0</v>
      </c>
      <c r="F59" s="8">
        <v>2920.0</v>
      </c>
      <c r="G59" s="8">
        <v>3476.0</v>
      </c>
      <c r="H59" s="8">
        <v>2005.0</v>
      </c>
      <c r="I59" s="218">
        <v>44333.0</v>
      </c>
      <c r="J59" s="8">
        <v>405000.0</v>
      </c>
      <c r="K59" s="8">
        <v>1377.0</v>
      </c>
      <c r="L59" s="219" t="s">
        <v>14174</v>
      </c>
      <c r="M59" s="100" t="s">
        <v>14230</v>
      </c>
      <c r="N59" s="100" t="b">
        <v>1</v>
      </c>
      <c r="O59" s="100">
        <v>2460.0</v>
      </c>
      <c r="P59" s="100">
        <v>2330.0</v>
      </c>
      <c r="Q59" s="100">
        <v>2600.0</v>
      </c>
      <c r="R59" s="100"/>
      <c r="S59" s="100"/>
      <c r="T59" s="100"/>
    </row>
    <row r="60">
      <c r="A60" s="215">
        <v>45436.0</v>
      </c>
      <c r="B60" s="8" t="s">
        <v>5605</v>
      </c>
      <c r="C60" s="8" t="s">
        <v>14203</v>
      </c>
      <c r="D60" s="8">
        <v>2.0</v>
      </c>
      <c r="E60" s="8">
        <v>3.0</v>
      </c>
      <c r="F60" s="8">
        <v>1306.0</v>
      </c>
      <c r="G60" s="8">
        <v>1250.0</v>
      </c>
      <c r="H60" s="8">
        <v>2006.0</v>
      </c>
      <c r="I60" s="218">
        <v>44531.0</v>
      </c>
      <c r="J60" s="8">
        <v>285000.0</v>
      </c>
      <c r="K60" s="8">
        <v>770.0</v>
      </c>
      <c r="L60" s="219" t="s">
        <v>14178</v>
      </c>
      <c r="M60" s="100" t="s">
        <v>14233</v>
      </c>
      <c r="N60" s="100" t="b">
        <v>1</v>
      </c>
      <c r="O60" s="100">
        <v>1700.0</v>
      </c>
      <c r="P60" s="100">
        <v>1530.0</v>
      </c>
      <c r="Q60" s="100">
        <v>1870.0</v>
      </c>
      <c r="R60" s="100"/>
      <c r="S60" s="100"/>
      <c r="T60" s="100"/>
    </row>
    <row r="61">
      <c r="A61" s="215">
        <v>45419.0</v>
      </c>
      <c r="B61" s="8" t="s">
        <v>5761</v>
      </c>
      <c r="C61" s="8" t="s">
        <v>14173</v>
      </c>
      <c r="D61" s="8">
        <v>4.0</v>
      </c>
      <c r="E61" s="8">
        <v>2.0</v>
      </c>
      <c r="F61" s="8">
        <v>1468.0</v>
      </c>
      <c r="G61" s="8">
        <v>7790.0</v>
      </c>
      <c r="H61" s="8">
        <v>1900.0</v>
      </c>
      <c r="I61" s="218">
        <v>44323.0</v>
      </c>
      <c r="J61" s="8">
        <v>455000.0</v>
      </c>
      <c r="K61" s="8">
        <v>1322.0</v>
      </c>
      <c r="L61" s="219" t="s">
        <v>14174</v>
      </c>
      <c r="M61" s="100" t="s">
        <v>14231</v>
      </c>
      <c r="N61" s="100" t="b">
        <v>1</v>
      </c>
      <c r="O61" s="100">
        <v>2110.0</v>
      </c>
      <c r="P61" s="100">
        <v>1730.0</v>
      </c>
      <c r="Q61" s="100">
        <v>2500.0</v>
      </c>
      <c r="R61" s="100"/>
      <c r="S61" s="100"/>
      <c r="T61" s="100"/>
    </row>
    <row r="62">
      <c r="A62" s="215"/>
      <c r="B62" s="8" t="s">
        <v>5917</v>
      </c>
      <c r="C62" s="8" t="s">
        <v>14173</v>
      </c>
      <c r="D62" s="8">
        <v>3.0</v>
      </c>
      <c r="E62" s="8">
        <v>2.0</v>
      </c>
      <c r="F62" s="8">
        <v>1666.0</v>
      </c>
      <c r="G62" s="8">
        <v>6400.0</v>
      </c>
      <c r="H62" s="8">
        <v>1972.0</v>
      </c>
      <c r="I62" s="218">
        <v>44671.0</v>
      </c>
      <c r="J62" s="8">
        <v>405000.0</v>
      </c>
      <c r="K62" s="8">
        <v>940.0</v>
      </c>
      <c r="L62" s="219" t="s">
        <v>14174</v>
      </c>
      <c r="M62" s="100" t="s">
        <v>14234</v>
      </c>
      <c r="N62" s="100" t="b">
        <v>1</v>
      </c>
      <c r="O62" s="100">
        <v>1880.0</v>
      </c>
      <c r="P62" s="100">
        <v>1390.0</v>
      </c>
      <c r="Q62" s="100">
        <v>2360.0</v>
      </c>
      <c r="R62" s="100"/>
      <c r="S62" s="100"/>
      <c r="T62" s="100"/>
    </row>
    <row r="63">
      <c r="A63" s="215">
        <v>45436.0</v>
      </c>
      <c r="B63" s="8" t="s">
        <v>5605</v>
      </c>
      <c r="C63" s="8" t="s">
        <v>14203</v>
      </c>
      <c r="D63" s="8">
        <v>2.0</v>
      </c>
      <c r="E63" s="8">
        <v>3.0</v>
      </c>
      <c r="F63" s="8">
        <v>1306.0</v>
      </c>
      <c r="G63" s="8">
        <v>1250.0</v>
      </c>
      <c r="H63" s="8">
        <v>2006.0</v>
      </c>
      <c r="I63" s="218">
        <v>44531.0</v>
      </c>
      <c r="J63" s="8">
        <v>285000.0</v>
      </c>
      <c r="K63" s="8">
        <v>828.0</v>
      </c>
      <c r="L63" s="219" t="s">
        <v>14174</v>
      </c>
      <c r="M63" s="100" t="s">
        <v>14233</v>
      </c>
      <c r="N63" s="100" t="b">
        <v>1</v>
      </c>
      <c r="O63" s="100">
        <v>1700.0</v>
      </c>
      <c r="P63" s="100">
        <v>1530.0</v>
      </c>
      <c r="Q63" s="100">
        <v>1870.0</v>
      </c>
      <c r="R63" s="100"/>
      <c r="S63" s="100"/>
      <c r="T63" s="100"/>
    </row>
    <row r="64">
      <c r="A64" s="215">
        <v>45406.0</v>
      </c>
      <c r="B64" s="8" t="s">
        <v>5885</v>
      </c>
      <c r="C64" s="8" t="s">
        <v>14173</v>
      </c>
      <c r="D64" s="8">
        <v>4.0</v>
      </c>
      <c r="E64" s="8">
        <v>3.0</v>
      </c>
      <c r="F64" s="8">
        <v>1670.0</v>
      </c>
      <c r="G64" s="8">
        <v>5899.0</v>
      </c>
      <c r="H64" s="8">
        <v>2021.0</v>
      </c>
      <c r="I64" s="218">
        <v>44672.0</v>
      </c>
      <c r="J64" s="8">
        <v>518326.0</v>
      </c>
      <c r="K64" s="8">
        <v>5312.0</v>
      </c>
      <c r="L64" s="219" t="s">
        <v>14174</v>
      </c>
      <c r="M64" s="100" t="s">
        <v>14235</v>
      </c>
      <c r="N64" s="100" t="b">
        <v>1</v>
      </c>
      <c r="O64" s="100">
        <v>2460.0</v>
      </c>
      <c r="P64" s="100">
        <v>2300.0</v>
      </c>
      <c r="Q64" s="100">
        <v>2630.0</v>
      </c>
      <c r="R64" s="100"/>
      <c r="S64" s="100"/>
      <c r="T64" s="100"/>
    </row>
    <row r="65">
      <c r="A65" s="215">
        <v>45415.0</v>
      </c>
      <c r="B65" s="8" t="s">
        <v>5831</v>
      </c>
      <c r="C65" s="8" t="s">
        <v>14173</v>
      </c>
      <c r="D65" s="8">
        <v>3.0</v>
      </c>
      <c r="E65" s="8">
        <v>2.0</v>
      </c>
      <c r="F65" s="8">
        <v>1078.0</v>
      </c>
      <c r="G65" s="8">
        <v>14375.0</v>
      </c>
      <c r="H65" s="8">
        <v>1980.0</v>
      </c>
      <c r="I65" s="218">
        <v>44236.0</v>
      </c>
      <c r="J65" s="8">
        <v>440000.0</v>
      </c>
      <c r="K65" s="8">
        <v>2026.0</v>
      </c>
      <c r="L65" s="219" t="s">
        <v>14174</v>
      </c>
      <c r="M65" s="100" t="s">
        <v>14236</v>
      </c>
      <c r="N65" s="100" t="b">
        <v>1</v>
      </c>
      <c r="O65" s="100">
        <v>2350.0</v>
      </c>
      <c r="P65" s="100">
        <v>2010.0</v>
      </c>
      <c r="Q65" s="100">
        <v>2680.0</v>
      </c>
      <c r="R65" s="100"/>
      <c r="S65" s="100"/>
      <c r="T65" s="100"/>
    </row>
    <row r="66">
      <c r="A66" s="215">
        <v>45425.0</v>
      </c>
      <c r="B66" s="8" t="s">
        <v>5714</v>
      </c>
      <c r="C66" s="8" t="s">
        <v>14173</v>
      </c>
      <c r="D66" s="8">
        <v>3.0</v>
      </c>
      <c r="E66" s="8">
        <v>2.0</v>
      </c>
      <c r="F66" s="8">
        <v>1606.0</v>
      </c>
      <c r="G66" s="8">
        <v>1606.0</v>
      </c>
      <c r="H66" s="8">
        <v>2018.0</v>
      </c>
      <c r="I66" s="218">
        <v>44424.0</v>
      </c>
      <c r="J66" s="8">
        <v>355000.0</v>
      </c>
      <c r="K66" s="8">
        <v>2132.0</v>
      </c>
      <c r="L66" s="219" t="s">
        <v>14174</v>
      </c>
      <c r="M66" s="100" t="s">
        <v>14237</v>
      </c>
      <c r="N66" s="100" t="b">
        <v>1</v>
      </c>
      <c r="O66" s="100">
        <v>2200.0</v>
      </c>
      <c r="P66" s="100">
        <v>1790.0</v>
      </c>
      <c r="Q66" s="100">
        <v>2610.0</v>
      </c>
      <c r="R66" s="100"/>
      <c r="S66" s="100"/>
      <c r="T66" s="100"/>
    </row>
    <row r="67">
      <c r="A67" s="215">
        <v>45432.0</v>
      </c>
      <c r="B67" s="8" t="s">
        <v>5659</v>
      </c>
      <c r="C67" s="8" t="s">
        <v>14173</v>
      </c>
      <c r="D67" s="8">
        <v>5.0</v>
      </c>
      <c r="E67" s="8">
        <v>26.0</v>
      </c>
      <c r="F67" s="8">
        <v>1982.0</v>
      </c>
      <c r="G67" s="8">
        <v>4053.0</v>
      </c>
      <c r="H67" s="8">
        <v>2020.0</v>
      </c>
      <c r="I67" s="218">
        <v>44714.0</v>
      </c>
      <c r="J67" s="8">
        <v>545000.0</v>
      </c>
      <c r="K67" s="8">
        <v>4168.0</v>
      </c>
      <c r="L67" s="219" t="s">
        <v>14174</v>
      </c>
      <c r="M67" s="100" t="s">
        <v>14238</v>
      </c>
      <c r="N67" s="100" t="b">
        <v>1</v>
      </c>
      <c r="O67" s="100">
        <v>2620.0</v>
      </c>
      <c r="P67" s="100">
        <v>2370.0</v>
      </c>
      <c r="Q67" s="100">
        <v>2880.0</v>
      </c>
      <c r="R67" s="100"/>
      <c r="S67" s="100"/>
      <c r="T67" s="100"/>
    </row>
    <row r="68">
      <c r="A68" s="215"/>
      <c r="B68" s="8" t="s">
        <v>5978</v>
      </c>
      <c r="C68" s="8" t="s">
        <v>14173</v>
      </c>
      <c r="D68" s="8">
        <v>2.0</v>
      </c>
      <c r="E68" s="8">
        <v>1.0</v>
      </c>
      <c r="F68" s="8">
        <v>992.0</v>
      </c>
      <c r="G68" s="8">
        <v>855.0</v>
      </c>
      <c r="H68" s="8">
        <v>1984.0</v>
      </c>
      <c r="I68" s="218">
        <v>44728.0</v>
      </c>
      <c r="J68" s="8">
        <v>226000.0</v>
      </c>
      <c r="K68" s="8">
        <v>512.0</v>
      </c>
      <c r="L68" s="219" t="s">
        <v>14174</v>
      </c>
      <c r="M68" s="100" t="s">
        <v>14226</v>
      </c>
      <c r="N68" s="100" t="b">
        <v>1</v>
      </c>
      <c r="O68" s="100">
        <v>1570.0</v>
      </c>
      <c r="P68" s="100">
        <v>1510.0</v>
      </c>
      <c r="Q68" s="100">
        <v>1620.0</v>
      </c>
      <c r="R68" s="100"/>
      <c r="S68" s="100"/>
      <c r="T68" s="100"/>
    </row>
    <row r="69">
      <c r="A69" s="215"/>
      <c r="B69" s="8" t="s">
        <v>5943</v>
      </c>
      <c r="C69" s="8" t="s">
        <v>14173</v>
      </c>
      <c r="D69" s="8">
        <v>3.0</v>
      </c>
      <c r="E69" s="8">
        <v>2.0</v>
      </c>
      <c r="F69" s="8">
        <v>1729.0</v>
      </c>
      <c r="G69" s="8">
        <v>7187.0</v>
      </c>
      <c r="H69" s="8">
        <v>2002.0</v>
      </c>
      <c r="I69" s="218">
        <v>44316.0</v>
      </c>
      <c r="J69" s="8">
        <v>335000.0</v>
      </c>
      <c r="K69" s="8">
        <v>1314.0</v>
      </c>
      <c r="L69" s="219" t="s">
        <v>14174</v>
      </c>
      <c r="M69" s="100" t="s">
        <v>14239</v>
      </c>
      <c r="N69" s="100" t="b">
        <v>1</v>
      </c>
      <c r="O69" s="100">
        <v>2170.0</v>
      </c>
      <c r="P69" s="100">
        <v>2050.0</v>
      </c>
      <c r="Q69" s="100">
        <v>2290.0</v>
      </c>
      <c r="R69" s="100"/>
      <c r="S69" s="100"/>
      <c r="T69" s="100"/>
    </row>
    <row r="70">
      <c r="A70" s="215">
        <v>45418.0</v>
      </c>
      <c r="B70" s="8" t="s">
        <v>5777</v>
      </c>
      <c r="C70" s="8" t="s">
        <v>14173</v>
      </c>
      <c r="D70" s="8">
        <v>5.0</v>
      </c>
      <c r="E70" s="8">
        <v>3.0</v>
      </c>
      <c r="F70" s="8">
        <v>2788.0</v>
      </c>
      <c r="G70" s="8">
        <v>17205.0</v>
      </c>
      <c r="H70" s="8">
        <v>2006.0</v>
      </c>
      <c r="I70" s="218">
        <v>44215.0</v>
      </c>
      <c r="J70" s="8">
        <v>535000.0</v>
      </c>
      <c r="K70" s="8">
        <v>1729.0</v>
      </c>
      <c r="L70" s="219" t="s">
        <v>14174</v>
      </c>
      <c r="M70" s="100" t="s">
        <v>14240</v>
      </c>
      <c r="N70" s="100" t="b">
        <v>1</v>
      </c>
      <c r="O70" s="100">
        <v>3030.0</v>
      </c>
      <c r="P70" s="100">
        <v>2830.0</v>
      </c>
      <c r="Q70" s="100">
        <v>3220.0</v>
      </c>
      <c r="R70" s="100"/>
      <c r="S70" s="100"/>
      <c r="T70" s="100"/>
    </row>
    <row r="71">
      <c r="A71" s="215">
        <v>45422.0</v>
      </c>
      <c r="B71" s="8" t="s">
        <v>5745</v>
      </c>
      <c r="C71" s="8" t="s">
        <v>14173</v>
      </c>
      <c r="D71" s="8">
        <v>5.0</v>
      </c>
      <c r="E71" s="8">
        <v>3.0</v>
      </c>
      <c r="F71" s="8">
        <v>1614.0</v>
      </c>
      <c r="G71" s="8">
        <v>5500.0</v>
      </c>
      <c r="H71" s="8">
        <v>2020.0</v>
      </c>
      <c r="I71" s="218">
        <v>43987.0</v>
      </c>
      <c r="J71" s="8">
        <v>411440.0</v>
      </c>
      <c r="K71" s="8">
        <v>3617.0</v>
      </c>
      <c r="L71" s="219" t="s">
        <v>14174</v>
      </c>
      <c r="M71" s="100" t="s">
        <v>14241</v>
      </c>
      <c r="N71" s="100" t="b">
        <v>1</v>
      </c>
      <c r="O71" s="100">
        <v>2630.0</v>
      </c>
      <c r="P71" s="100">
        <v>2410.0</v>
      </c>
      <c r="Q71" s="100">
        <v>2850.0</v>
      </c>
      <c r="R71" s="100"/>
      <c r="S71" s="100"/>
      <c r="T71" s="100"/>
    </row>
    <row r="72">
      <c r="A72" s="215">
        <v>45425.0</v>
      </c>
      <c r="B72" s="8" t="s">
        <v>5705</v>
      </c>
      <c r="C72" s="8" t="s">
        <v>14173</v>
      </c>
      <c r="D72" s="8">
        <v>3.0</v>
      </c>
      <c r="E72" s="8">
        <v>2.0</v>
      </c>
      <c r="F72" s="8">
        <v>1702.0</v>
      </c>
      <c r="G72" s="8">
        <v>5500.0</v>
      </c>
      <c r="H72" s="8">
        <v>1999.0</v>
      </c>
      <c r="I72" s="218">
        <v>44494.0</v>
      </c>
      <c r="J72" s="8">
        <v>430000.0</v>
      </c>
      <c r="K72" s="8">
        <v>1307.0</v>
      </c>
      <c r="L72" s="219" t="s">
        <v>14174</v>
      </c>
      <c r="M72" s="100" t="s">
        <v>14222</v>
      </c>
      <c r="N72" s="100" t="b">
        <v>1</v>
      </c>
      <c r="O72" s="100">
        <v>2120.0</v>
      </c>
      <c r="P72" s="100">
        <v>1990.0</v>
      </c>
      <c r="Q72" s="100">
        <v>2250.0</v>
      </c>
      <c r="R72" s="100"/>
      <c r="S72" s="100"/>
      <c r="T72" s="100"/>
    </row>
    <row r="73">
      <c r="A73" s="215"/>
      <c r="B73" s="8" t="s">
        <v>5960</v>
      </c>
      <c r="C73" s="8" t="s">
        <v>14173</v>
      </c>
      <c r="D73" s="8">
        <v>4.0</v>
      </c>
      <c r="E73" s="8">
        <v>3.0</v>
      </c>
      <c r="F73" s="8">
        <v>1172.0</v>
      </c>
      <c r="G73" s="8">
        <v>5464.0</v>
      </c>
      <c r="H73" s="8">
        <v>2002.0</v>
      </c>
      <c r="I73" s="218">
        <v>44805.0</v>
      </c>
      <c r="J73" s="8">
        <v>425000.0</v>
      </c>
      <c r="K73" s="8">
        <v>1435.0</v>
      </c>
      <c r="L73" s="219" t="s">
        <v>14174</v>
      </c>
      <c r="M73" s="100" t="s">
        <v>14242</v>
      </c>
      <c r="N73" s="100" t="b">
        <v>1</v>
      </c>
      <c r="O73" s="100">
        <v>2400.0</v>
      </c>
      <c r="P73" s="100">
        <v>2200.0</v>
      </c>
      <c r="Q73" s="100">
        <v>2600.0</v>
      </c>
      <c r="R73" s="100"/>
      <c r="S73" s="100"/>
      <c r="T73" s="100"/>
    </row>
    <row r="74">
      <c r="A74" s="215">
        <v>45428.0</v>
      </c>
      <c r="B74" s="8" t="s">
        <v>5690</v>
      </c>
      <c r="C74" s="8" t="s">
        <v>14173</v>
      </c>
      <c r="D74" s="8">
        <v>4.0</v>
      </c>
      <c r="E74" s="8">
        <v>2.0</v>
      </c>
      <c r="F74" s="8">
        <v>2781.0</v>
      </c>
      <c r="G74" s="8">
        <v>7200.0</v>
      </c>
      <c r="H74" s="8">
        <v>2012.0</v>
      </c>
      <c r="I74" s="218">
        <v>44718.0</v>
      </c>
      <c r="J74" s="8">
        <v>490000.0</v>
      </c>
      <c r="K74" s="8">
        <v>1400.0</v>
      </c>
      <c r="L74" s="219" t="s">
        <v>14174</v>
      </c>
      <c r="M74" s="100" t="s">
        <v>14243</v>
      </c>
      <c r="N74" s="100" t="b">
        <v>1</v>
      </c>
      <c r="O74" s="100">
        <v>2390.0</v>
      </c>
      <c r="P74" s="100">
        <v>2270.0</v>
      </c>
      <c r="Q74" s="100">
        <v>2510.0</v>
      </c>
      <c r="R74" s="100"/>
      <c r="S74" s="100"/>
      <c r="T74" s="100"/>
    </row>
    <row r="75">
      <c r="A75" s="215">
        <v>45432.0</v>
      </c>
      <c r="B75" s="8" t="s">
        <v>5669</v>
      </c>
      <c r="C75" s="8" t="s">
        <v>14173</v>
      </c>
      <c r="D75" s="8">
        <v>3.0</v>
      </c>
      <c r="E75" s="8">
        <v>1.0</v>
      </c>
      <c r="F75" s="8">
        <v>698.0</v>
      </c>
      <c r="G75" s="8">
        <v>5250.0</v>
      </c>
      <c r="H75" s="8">
        <v>1983.0</v>
      </c>
      <c r="I75" s="218">
        <v>44872.0</v>
      </c>
      <c r="J75" s="8">
        <v>345000.0</v>
      </c>
      <c r="K75" s="8">
        <v>927.0</v>
      </c>
      <c r="L75" s="219" t="s">
        <v>14178</v>
      </c>
      <c r="M75" s="100" t="s">
        <v>14244</v>
      </c>
      <c r="N75" s="100" t="b">
        <v>1</v>
      </c>
      <c r="O75" s="100">
        <v>1940.0</v>
      </c>
      <c r="P75" s="100">
        <v>1810.0</v>
      </c>
      <c r="Q75" s="100">
        <v>2070.0</v>
      </c>
      <c r="R75" s="100"/>
      <c r="S75" s="100"/>
      <c r="T75" s="100"/>
    </row>
    <row r="76">
      <c r="A76" s="215">
        <v>45415.0</v>
      </c>
      <c r="B76" s="8" t="s">
        <v>5801</v>
      </c>
      <c r="C76" s="8" t="s">
        <v>14173</v>
      </c>
      <c r="D76" s="8">
        <v>5.0</v>
      </c>
      <c r="E76" s="8">
        <v>3.0</v>
      </c>
      <c r="F76" s="8">
        <v>1621.0</v>
      </c>
      <c r="G76" s="8">
        <v>7997.0</v>
      </c>
      <c r="H76" s="8">
        <v>2020.0</v>
      </c>
      <c r="I76" s="218">
        <v>44131.0</v>
      </c>
      <c r="J76" s="8">
        <v>537285.0</v>
      </c>
      <c r="K76" s="8">
        <v>4077.0</v>
      </c>
      <c r="L76" s="219" t="s">
        <v>14174</v>
      </c>
      <c r="M76" s="100" t="s">
        <v>14245</v>
      </c>
      <c r="N76" s="100" t="b">
        <v>1</v>
      </c>
      <c r="O76" s="100">
        <v>3320.0</v>
      </c>
      <c r="P76" s="100">
        <v>2610.0</v>
      </c>
      <c r="Q76" s="100">
        <v>4020.0</v>
      </c>
      <c r="R76" s="100"/>
      <c r="S76" s="100"/>
      <c r="T76" s="100"/>
    </row>
    <row r="77">
      <c r="A77" s="215"/>
      <c r="B77" s="8" t="s">
        <v>6408</v>
      </c>
      <c r="C77" s="8" t="s">
        <v>14173</v>
      </c>
      <c r="D77" s="8">
        <v>5.0</v>
      </c>
      <c r="E77" s="8">
        <v>2.0</v>
      </c>
      <c r="F77" s="8">
        <v>2198.0</v>
      </c>
      <c r="G77" s="8">
        <v>11600.0</v>
      </c>
      <c r="H77" s="8">
        <v>1972.0</v>
      </c>
      <c r="I77" s="218">
        <v>44774.0</v>
      </c>
      <c r="J77" s="8">
        <v>395000.0</v>
      </c>
      <c r="K77" s="8">
        <v>1522.0</v>
      </c>
      <c r="L77" s="219" t="s">
        <v>14178</v>
      </c>
      <c r="M77" s="100" t="s">
        <v>14246</v>
      </c>
      <c r="N77" s="100" t="b">
        <v>1</v>
      </c>
      <c r="O77" s="100">
        <v>2250.0</v>
      </c>
      <c r="P77" s="100">
        <v>1980.0</v>
      </c>
      <c r="Q77" s="100">
        <v>2520.0</v>
      </c>
      <c r="R77" s="100"/>
      <c r="S77" s="100"/>
      <c r="T77" s="100"/>
    </row>
    <row r="78">
      <c r="A78" s="215">
        <v>45433.0</v>
      </c>
      <c r="B78" s="8" t="s">
        <v>5645</v>
      </c>
      <c r="C78" s="8" t="s">
        <v>14173</v>
      </c>
      <c r="D78" s="8">
        <v>4.0</v>
      </c>
      <c r="E78" s="8">
        <v>3.0</v>
      </c>
      <c r="F78" s="8">
        <v>1272.0</v>
      </c>
      <c r="G78" s="8">
        <v>6423.0</v>
      </c>
      <c r="H78" s="8">
        <v>2021.0</v>
      </c>
      <c r="I78" s="218">
        <v>44376.0</v>
      </c>
      <c r="J78" s="8">
        <v>498464.0</v>
      </c>
      <c r="K78" s="8">
        <v>2172.0</v>
      </c>
      <c r="L78" s="219" t="s">
        <v>14178</v>
      </c>
      <c r="M78" s="100" t="s">
        <v>14185</v>
      </c>
      <c r="N78" s="100" t="b">
        <v>1</v>
      </c>
      <c r="O78" s="100">
        <v>2540.0</v>
      </c>
      <c r="P78" s="100">
        <v>2310.0</v>
      </c>
      <c r="Q78" s="100">
        <v>2760.0</v>
      </c>
      <c r="R78" s="100"/>
      <c r="S78" s="100"/>
      <c r="T78" s="100"/>
    </row>
    <row r="79">
      <c r="A79" s="215">
        <v>45400.0</v>
      </c>
      <c r="B79" s="8" t="s">
        <v>5893</v>
      </c>
      <c r="C79" s="8" t="s">
        <v>14173</v>
      </c>
      <c r="D79" s="8">
        <v>4.0</v>
      </c>
      <c r="E79" s="8">
        <v>5.0</v>
      </c>
      <c r="F79" s="8">
        <v>4234.0</v>
      </c>
      <c r="G79" s="8">
        <v>15198.0</v>
      </c>
      <c r="H79" s="8">
        <v>2022.0</v>
      </c>
      <c r="I79" s="218">
        <v>44795.0</v>
      </c>
      <c r="J79" s="8">
        <v>849900.0</v>
      </c>
      <c r="K79" s="8">
        <v>2474.0</v>
      </c>
      <c r="L79" s="219" t="s">
        <v>14174</v>
      </c>
      <c r="M79" s="100" t="s">
        <v>14247</v>
      </c>
      <c r="N79" s="100" t="b">
        <v>1</v>
      </c>
      <c r="O79" s="100">
        <v>2930.0</v>
      </c>
      <c r="P79" s="100">
        <v>2650.0</v>
      </c>
      <c r="Q79" s="100">
        <v>3210.0</v>
      </c>
      <c r="R79" s="100"/>
      <c r="S79" s="100"/>
      <c r="T79" s="100"/>
    </row>
    <row r="80">
      <c r="A80" s="215">
        <v>45418.0</v>
      </c>
      <c r="B80" s="8" t="s">
        <v>5780</v>
      </c>
      <c r="C80" s="8" t="s">
        <v>14173</v>
      </c>
      <c r="D80" s="8">
        <v>5.0</v>
      </c>
      <c r="E80" s="8">
        <v>4.5</v>
      </c>
      <c r="F80" s="8">
        <v>5752.0</v>
      </c>
      <c r="G80" s="8">
        <v>22216.0</v>
      </c>
      <c r="H80" s="8">
        <v>2001.0</v>
      </c>
      <c r="I80" s="218">
        <v>37343.0</v>
      </c>
      <c r="J80" s="8">
        <v>700000.0</v>
      </c>
      <c r="K80" s="8">
        <v>6030.0</v>
      </c>
      <c r="L80" s="219" t="s">
        <v>14178</v>
      </c>
      <c r="M80" s="100" t="s">
        <v>14248</v>
      </c>
      <c r="N80" s="100" t="b">
        <v>1</v>
      </c>
      <c r="O80" s="100">
        <v>3400.0</v>
      </c>
      <c r="P80" s="100">
        <v>2700.0</v>
      </c>
      <c r="Q80" s="100">
        <v>4090.0</v>
      </c>
      <c r="R80" s="100"/>
      <c r="S80" s="100"/>
      <c r="T80" s="100"/>
    </row>
    <row r="81">
      <c r="A81" s="215">
        <v>45407.0</v>
      </c>
      <c r="B81" s="8" t="s">
        <v>5874</v>
      </c>
      <c r="C81" s="8" t="s">
        <v>14173</v>
      </c>
      <c r="D81" s="8">
        <v>5.0</v>
      </c>
      <c r="E81" s="8">
        <v>3.0</v>
      </c>
      <c r="F81" s="8">
        <v>2320.0</v>
      </c>
      <c r="G81" s="8">
        <v>8250.0</v>
      </c>
      <c r="H81" s="8">
        <v>1980.0</v>
      </c>
      <c r="I81" s="218">
        <v>44334.0</v>
      </c>
      <c r="J81" s="8">
        <v>445000.0</v>
      </c>
      <c r="K81" s="8">
        <v>1607.0</v>
      </c>
      <c r="L81" s="219" t="s">
        <v>14174</v>
      </c>
      <c r="M81" s="100" t="s">
        <v>14249</v>
      </c>
      <c r="N81" s="100" t="b">
        <v>0</v>
      </c>
      <c r="O81" s="100">
        <v>2410.0</v>
      </c>
      <c r="P81" s="100">
        <v>2170.0</v>
      </c>
      <c r="Q81" s="100">
        <v>2640.0</v>
      </c>
      <c r="R81" s="100"/>
      <c r="S81" s="100"/>
      <c r="T81" s="100"/>
    </row>
    <row r="82">
      <c r="A82" s="215">
        <v>45422.0</v>
      </c>
      <c r="B82" s="8" t="s">
        <v>5731</v>
      </c>
      <c r="C82" s="8" t="s">
        <v>14173</v>
      </c>
      <c r="D82" s="8">
        <v>2.0</v>
      </c>
      <c r="E82" s="8">
        <v>1.0</v>
      </c>
      <c r="F82" s="8">
        <v>1302.0</v>
      </c>
      <c r="G82" s="8">
        <v>2086.0</v>
      </c>
      <c r="H82" s="8">
        <v>2021.0</v>
      </c>
      <c r="I82" s="218">
        <v>44496.0</v>
      </c>
      <c r="J82" s="8">
        <v>388371.0</v>
      </c>
      <c r="K82" s="8">
        <v>2821.0</v>
      </c>
      <c r="L82" s="219" t="s">
        <v>14174</v>
      </c>
      <c r="M82" s="100" t="s">
        <v>14250</v>
      </c>
      <c r="N82" s="100" t="b">
        <v>1</v>
      </c>
      <c r="O82" s="100">
        <v>1720.0</v>
      </c>
      <c r="P82" s="100">
        <v>1420.0</v>
      </c>
      <c r="Q82" s="100">
        <v>2030.0</v>
      </c>
      <c r="R82" s="100"/>
      <c r="S82" s="100"/>
      <c r="T82" s="100"/>
    </row>
    <row r="83">
      <c r="A83" s="215"/>
      <c r="B83" s="8" t="s">
        <v>5981</v>
      </c>
      <c r="C83" s="8" t="s">
        <v>14173</v>
      </c>
      <c r="D83" s="8">
        <v>4.0</v>
      </c>
      <c r="E83" s="8">
        <v>3.0</v>
      </c>
      <c r="F83" s="8">
        <v>2301.0</v>
      </c>
      <c r="G83" s="8">
        <v>10884.0</v>
      </c>
      <c r="H83" s="8">
        <v>2011.0</v>
      </c>
      <c r="I83" s="218">
        <v>44344.0</v>
      </c>
      <c r="J83" s="8">
        <v>580000.0</v>
      </c>
      <c r="K83" s="8">
        <v>2838.0</v>
      </c>
      <c r="L83" s="219" t="s">
        <v>14174</v>
      </c>
      <c r="M83" s="100" t="s">
        <v>14251</v>
      </c>
      <c r="N83" s="100" t="b">
        <v>1</v>
      </c>
      <c r="O83" s="100">
        <v>2790.0</v>
      </c>
      <c r="P83" s="100">
        <v>2490.0</v>
      </c>
      <c r="Q83" s="100">
        <v>3090.0</v>
      </c>
      <c r="R83" s="100"/>
      <c r="S83" s="100"/>
      <c r="T83" s="100"/>
    </row>
    <row r="84">
      <c r="A84" s="215">
        <v>45391.0</v>
      </c>
      <c r="B84" s="8" t="s">
        <v>5904</v>
      </c>
      <c r="C84" s="8" t="s">
        <v>14173</v>
      </c>
      <c r="D84" s="8">
        <v>3.0</v>
      </c>
      <c r="E84" s="8">
        <v>2.0</v>
      </c>
      <c r="F84" s="8">
        <v>1525.0</v>
      </c>
      <c r="G84" s="8">
        <v>7306.0</v>
      </c>
      <c r="H84" s="8">
        <v>2001.0</v>
      </c>
      <c r="I84" s="218">
        <v>44427.0</v>
      </c>
      <c r="J84" s="8">
        <v>375500.0</v>
      </c>
      <c r="K84" s="8">
        <v>1408.0</v>
      </c>
      <c r="L84" s="219" t="s">
        <v>14174</v>
      </c>
      <c r="M84" s="100" t="s">
        <v>14252</v>
      </c>
      <c r="N84" s="100" t="b">
        <v>1</v>
      </c>
      <c r="O84" s="100">
        <v>2050.0</v>
      </c>
      <c r="P84" s="100">
        <v>1850.0</v>
      </c>
      <c r="Q84" s="100">
        <v>2250.0</v>
      </c>
      <c r="R84" s="100"/>
      <c r="S84" s="100"/>
      <c r="T84" s="100"/>
    </row>
    <row r="85">
      <c r="A85" s="215"/>
      <c r="B85" s="8" t="s">
        <v>5928</v>
      </c>
      <c r="C85" s="8" t="s">
        <v>14173</v>
      </c>
      <c r="D85" s="8">
        <v>3.0</v>
      </c>
      <c r="E85" s="8">
        <v>3.0</v>
      </c>
      <c r="F85" s="8">
        <v>1482.0</v>
      </c>
      <c r="G85" s="8">
        <v>3825.0</v>
      </c>
      <c r="H85" s="8">
        <v>2020.0</v>
      </c>
      <c r="I85" s="218">
        <v>44272.0</v>
      </c>
      <c r="J85" s="8">
        <v>380263.0</v>
      </c>
      <c r="K85" s="8">
        <v>2660.0</v>
      </c>
      <c r="L85" s="219" t="s">
        <v>14174</v>
      </c>
      <c r="M85" s="100" t="s">
        <v>14253</v>
      </c>
      <c r="N85" s="100" t="b">
        <v>1</v>
      </c>
      <c r="O85" s="100">
        <v>2170.0</v>
      </c>
      <c r="P85" s="100">
        <v>2020.0</v>
      </c>
      <c r="Q85" s="100">
        <v>2330.0</v>
      </c>
      <c r="R85" s="100"/>
      <c r="S85" s="100"/>
      <c r="T85" s="100"/>
    </row>
    <row r="86">
      <c r="A86" s="215">
        <v>45411.0</v>
      </c>
      <c r="B86" s="8" t="s">
        <v>5849</v>
      </c>
      <c r="C86" s="8" t="s">
        <v>14173</v>
      </c>
      <c r="D86" s="8">
        <v>3.0</v>
      </c>
      <c r="E86" s="8">
        <v>1.0</v>
      </c>
      <c r="F86" s="8">
        <v>906.0</v>
      </c>
      <c r="G86" s="8">
        <v>9100.0</v>
      </c>
      <c r="H86" s="8">
        <v>1969.0</v>
      </c>
      <c r="I86" s="218">
        <v>44371.0</v>
      </c>
      <c r="J86" s="8">
        <v>345000.0</v>
      </c>
      <c r="K86" s="8">
        <v>871.0</v>
      </c>
      <c r="L86" s="219" t="s">
        <v>14174</v>
      </c>
      <c r="M86" s="100" t="s">
        <v>14254</v>
      </c>
      <c r="N86" s="100" t="b">
        <v>1</v>
      </c>
      <c r="O86" s="100">
        <v>1960.0</v>
      </c>
      <c r="P86" s="100">
        <v>1640.0</v>
      </c>
      <c r="Q86" s="100">
        <v>2280.0</v>
      </c>
      <c r="R86" s="100"/>
      <c r="S86" s="100"/>
      <c r="T86" s="100"/>
    </row>
    <row r="87">
      <c r="A87" s="215">
        <v>45421.0</v>
      </c>
      <c r="B87" s="8" t="s">
        <v>5748</v>
      </c>
      <c r="C87" s="8" t="s">
        <v>14173</v>
      </c>
      <c r="D87" s="8">
        <v>4.0</v>
      </c>
      <c r="E87" s="8">
        <v>2.0</v>
      </c>
      <c r="F87" s="8">
        <v>2365.0</v>
      </c>
      <c r="G87" s="8">
        <v>5820.0</v>
      </c>
      <c r="H87" s="8">
        <v>2013.0</v>
      </c>
      <c r="I87" s="218">
        <v>44384.0</v>
      </c>
      <c r="J87" s="8">
        <v>455000.0</v>
      </c>
      <c r="K87" s="8">
        <v>2867.0</v>
      </c>
      <c r="L87" s="219" t="s">
        <v>14174</v>
      </c>
      <c r="M87" s="100" t="s">
        <v>14255</v>
      </c>
      <c r="N87" s="100" t="b">
        <v>1</v>
      </c>
      <c r="O87" s="100">
        <v>3010.0</v>
      </c>
      <c r="P87" s="100">
        <v>2720.0</v>
      </c>
      <c r="Q87" s="100">
        <v>3310.0</v>
      </c>
      <c r="R87" s="100"/>
      <c r="S87" s="100"/>
      <c r="T87" s="100"/>
    </row>
    <row r="88">
      <c r="A88" s="215">
        <v>45435.0</v>
      </c>
      <c r="B88" s="8" t="s">
        <v>5632</v>
      </c>
      <c r="C88" s="8" t="s">
        <v>14173</v>
      </c>
      <c r="D88" s="8">
        <v>5.0</v>
      </c>
      <c r="E88" s="8">
        <v>2.0</v>
      </c>
      <c r="F88" s="8">
        <v>1397.0</v>
      </c>
      <c r="G88" s="8">
        <v>14040.0</v>
      </c>
      <c r="H88" s="8">
        <v>1961.0</v>
      </c>
      <c r="I88" s="218">
        <v>32417.0</v>
      </c>
      <c r="J88" s="8">
        <v>134000.0</v>
      </c>
      <c r="K88" s="8">
        <v>1393.0</v>
      </c>
      <c r="L88" s="219" t="s">
        <v>14174</v>
      </c>
      <c r="M88" s="100" t="s">
        <v>14256</v>
      </c>
      <c r="N88" s="100" t="b">
        <v>1</v>
      </c>
      <c r="O88" s="100">
        <v>2350.0</v>
      </c>
      <c r="P88" s="100">
        <v>1620.0</v>
      </c>
      <c r="Q88" s="100">
        <v>3080.0</v>
      </c>
      <c r="R88" s="100"/>
      <c r="S88" s="100"/>
      <c r="T88" s="100"/>
    </row>
    <row r="89">
      <c r="A89" s="215">
        <v>45425.0</v>
      </c>
      <c r="B89" s="8" t="s">
        <v>5718</v>
      </c>
      <c r="C89" s="8" t="s">
        <v>14173</v>
      </c>
      <c r="D89" s="8">
        <v>4.0</v>
      </c>
      <c r="E89" s="8">
        <v>2.0</v>
      </c>
      <c r="F89" s="8">
        <v>2198.0</v>
      </c>
      <c r="G89" s="8">
        <v>10200.0</v>
      </c>
      <c r="H89" s="8">
        <v>1972.0</v>
      </c>
      <c r="I89" s="218">
        <v>44564.0</v>
      </c>
      <c r="J89" s="8">
        <v>423000.0</v>
      </c>
      <c r="K89" s="8">
        <v>1379.0</v>
      </c>
      <c r="L89" s="219" t="s">
        <v>14174</v>
      </c>
      <c r="M89" s="100" t="s">
        <v>14257</v>
      </c>
      <c r="N89" s="100" t="b">
        <v>1</v>
      </c>
      <c r="O89" s="100">
        <v>2250.0</v>
      </c>
      <c r="P89" s="100">
        <v>1980.0</v>
      </c>
      <c r="Q89" s="100">
        <v>2520.0</v>
      </c>
      <c r="R89" s="100"/>
      <c r="S89" s="100"/>
      <c r="T89" s="100"/>
    </row>
    <row r="90">
      <c r="A90" s="215">
        <v>45433.0</v>
      </c>
      <c r="B90" s="8" t="s">
        <v>5649</v>
      </c>
      <c r="C90" s="8" t="s">
        <v>14173</v>
      </c>
      <c r="D90" s="8">
        <v>3.0</v>
      </c>
      <c r="E90" s="8">
        <v>1.0</v>
      </c>
      <c r="F90" s="8">
        <v>876.0</v>
      </c>
      <c r="G90" s="8">
        <v>8480.0</v>
      </c>
      <c r="H90" s="8">
        <v>1969.0</v>
      </c>
      <c r="I90" s="218">
        <v>43306.0</v>
      </c>
      <c r="J90" s="8">
        <v>227000.0</v>
      </c>
      <c r="K90" s="8">
        <v>960.0</v>
      </c>
      <c r="L90" s="219" t="s">
        <v>14174</v>
      </c>
      <c r="M90" s="100" t="s">
        <v>14179</v>
      </c>
      <c r="N90" s="100" t="b">
        <v>1</v>
      </c>
      <c r="O90" s="100">
        <v>1900.0</v>
      </c>
      <c r="P90" s="100">
        <v>1670.0</v>
      </c>
      <c r="Q90" s="100">
        <v>2120.0</v>
      </c>
      <c r="R90" s="100"/>
      <c r="S90" s="100"/>
      <c r="T90" s="100"/>
    </row>
    <row r="91">
      <c r="A91" s="215">
        <v>45415.0</v>
      </c>
      <c r="B91" s="8" t="s">
        <v>5841</v>
      </c>
      <c r="C91" s="8" t="s">
        <v>14173</v>
      </c>
      <c r="D91" s="8">
        <v>4.0</v>
      </c>
      <c r="E91" s="8">
        <v>4.0</v>
      </c>
      <c r="F91" s="8">
        <v>3070.0</v>
      </c>
      <c r="G91" s="8">
        <v>8820.0</v>
      </c>
      <c r="H91" s="8">
        <v>2023.0</v>
      </c>
      <c r="I91" s="218">
        <v>45086.0</v>
      </c>
      <c r="J91" s="8">
        <v>585350.0</v>
      </c>
      <c r="K91" s="8">
        <v>101.0</v>
      </c>
      <c r="L91" s="219" t="s">
        <v>14174</v>
      </c>
      <c r="M91" s="100" t="s">
        <v>14258</v>
      </c>
      <c r="N91" s="100" t="b">
        <v>1</v>
      </c>
      <c r="O91" s="100">
        <v>2610.0</v>
      </c>
      <c r="P91" s="100">
        <v>2430.0</v>
      </c>
      <c r="Q91" s="100">
        <v>2800.0</v>
      </c>
      <c r="R91" s="100"/>
      <c r="S91" s="100"/>
      <c r="T91" s="100"/>
    </row>
    <row r="92">
      <c r="A92" s="215"/>
      <c r="B92" s="8" t="s">
        <v>5920</v>
      </c>
      <c r="C92" s="8" t="s">
        <v>14173</v>
      </c>
      <c r="D92" s="8">
        <v>4.0</v>
      </c>
      <c r="E92" s="8">
        <v>3.0</v>
      </c>
      <c r="F92" s="8">
        <v>2380.0</v>
      </c>
      <c r="G92" s="8">
        <v>6006.0</v>
      </c>
      <c r="H92" s="8">
        <v>2016.0</v>
      </c>
      <c r="I92" s="218">
        <v>44298.0</v>
      </c>
      <c r="J92" s="8">
        <v>480000.0</v>
      </c>
      <c r="K92" s="8">
        <v>3166.0</v>
      </c>
      <c r="L92" s="219" t="s">
        <v>14174</v>
      </c>
      <c r="M92" s="100" t="s">
        <v>14259</v>
      </c>
      <c r="N92" s="100" t="b">
        <v>1</v>
      </c>
      <c r="O92" s="100">
        <v>2530.0</v>
      </c>
      <c r="P92" s="100">
        <v>2320.0</v>
      </c>
      <c r="Q92" s="100">
        <v>2750.0</v>
      </c>
      <c r="R92" s="100"/>
      <c r="S92" s="100"/>
      <c r="T92" s="100"/>
    </row>
    <row r="93">
      <c r="A93" s="215">
        <v>45432.0</v>
      </c>
      <c r="B93" s="8" t="s">
        <v>5669</v>
      </c>
      <c r="C93" s="8" t="s">
        <v>14173</v>
      </c>
      <c r="D93" s="8">
        <v>3.0</v>
      </c>
      <c r="E93" s="8">
        <v>1.0</v>
      </c>
      <c r="F93" s="8">
        <v>698.0</v>
      </c>
      <c r="G93" s="8">
        <v>5250.0</v>
      </c>
      <c r="H93" s="8">
        <v>1983.0</v>
      </c>
      <c r="I93" s="218">
        <v>44872.0</v>
      </c>
      <c r="J93" s="8">
        <v>345000.0</v>
      </c>
      <c r="K93" s="8">
        <v>868.0</v>
      </c>
      <c r="L93" s="219" t="s">
        <v>14174</v>
      </c>
      <c r="M93" s="100" t="s">
        <v>14244</v>
      </c>
      <c r="N93" s="100" t="b">
        <v>1</v>
      </c>
      <c r="O93" s="100">
        <v>1940.0</v>
      </c>
      <c r="P93" s="100">
        <v>1810.0</v>
      </c>
      <c r="Q93" s="100">
        <v>2070.0</v>
      </c>
      <c r="R93" s="100"/>
      <c r="S93" s="100"/>
      <c r="T93" s="100"/>
    </row>
    <row r="94">
      <c r="A94" s="215">
        <v>45429.0</v>
      </c>
      <c r="B94" s="8" t="s">
        <v>5679</v>
      </c>
      <c r="C94" s="8" t="s">
        <v>14260</v>
      </c>
      <c r="D94" s="8">
        <v>5.0</v>
      </c>
      <c r="E94" s="8">
        <v>2.0</v>
      </c>
      <c r="F94" s="8">
        <v>1550.0</v>
      </c>
      <c r="G94" s="8">
        <v>8394.0</v>
      </c>
      <c r="H94" s="8">
        <v>1956.0</v>
      </c>
      <c r="I94" s="218">
        <v>44158.0</v>
      </c>
      <c r="J94" s="8">
        <v>435000.0</v>
      </c>
      <c r="K94" s="8">
        <v>1484.0</v>
      </c>
      <c r="L94" s="219" t="s">
        <v>14174</v>
      </c>
      <c r="M94" s="100" t="s">
        <v>14261</v>
      </c>
      <c r="N94" s="100" t="b">
        <v>1</v>
      </c>
      <c r="O94" s="100">
        <v>2200.0</v>
      </c>
      <c r="P94" s="100">
        <v>1720.0</v>
      </c>
      <c r="Q94" s="100">
        <v>2670.0</v>
      </c>
      <c r="R94" s="100"/>
      <c r="S94" s="100"/>
      <c r="T94" s="100"/>
    </row>
    <row r="95">
      <c r="A95" s="215"/>
      <c r="B95" s="8" t="s">
        <v>6408</v>
      </c>
      <c r="C95" s="8" t="s">
        <v>14173</v>
      </c>
      <c r="D95" s="8">
        <v>5.0</v>
      </c>
      <c r="E95" s="8">
        <v>2.0</v>
      </c>
      <c r="F95" s="8">
        <v>2198.0</v>
      </c>
      <c r="G95" s="8">
        <v>11600.0</v>
      </c>
      <c r="H95" s="8">
        <v>1972.0</v>
      </c>
      <c r="I95" s="218">
        <v>44774.0</v>
      </c>
      <c r="J95" s="8">
        <v>395000.0</v>
      </c>
      <c r="K95" s="8">
        <v>1407.0</v>
      </c>
      <c r="L95" s="219" t="s">
        <v>14174</v>
      </c>
      <c r="M95" s="100" t="s">
        <v>14246</v>
      </c>
      <c r="N95" s="100" t="b">
        <v>1</v>
      </c>
      <c r="O95" s="100">
        <v>2250.0</v>
      </c>
      <c r="P95" s="100">
        <v>1980.0</v>
      </c>
      <c r="Q95" s="100">
        <v>2520.0</v>
      </c>
      <c r="R95" s="100"/>
      <c r="S95" s="100"/>
      <c r="T95" s="100"/>
    </row>
    <row r="96">
      <c r="A96" s="215">
        <v>45425.0</v>
      </c>
      <c r="B96" s="8" t="s">
        <v>5702</v>
      </c>
      <c r="C96" s="8" t="s">
        <v>14173</v>
      </c>
      <c r="D96" s="8">
        <v>2.0</v>
      </c>
      <c r="E96" s="8">
        <v>1.0</v>
      </c>
      <c r="F96" s="8">
        <v>1418.0</v>
      </c>
      <c r="G96" s="8">
        <v>10660.0</v>
      </c>
      <c r="H96" s="8">
        <v>2021.0</v>
      </c>
      <c r="I96" s="218">
        <v>44614.0</v>
      </c>
      <c r="J96" s="8">
        <v>434320.0</v>
      </c>
      <c r="K96" s="8">
        <v>4520.0</v>
      </c>
      <c r="L96" s="219" t="s">
        <v>14174</v>
      </c>
      <c r="M96" s="100" t="s">
        <v>14262</v>
      </c>
      <c r="N96" s="100" t="b">
        <v>1</v>
      </c>
      <c r="O96" s="100">
        <v>2010.0</v>
      </c>
      <c r="P96" s="100">
        <v>1830.0</v>
      </c>
      <c r="Q96" s="100">
        <v>2190.0</v>
      </c>
      <c r="R96" s="100"/>
      <c r="S96" s="100"/>
      <c r="T96" s="100"/>
    </row>
    <row r="97">
      <c r="A97" s="215">
        <v>45435.0</v>
      </c>
      <c r="B97" s="8" t="s">
        <v>5628</v>
      </c>
      <c r="C97" s="8" t="s">
        <v>14173</v>
      </c>
      <c r="D97" s="8">
        <v>3.0</v>
      </c>
      <c r="E97" s="8">
        <v>2.0</v>
      </c>
      <c r="F97" s="8">
        <v>1676.0</v>
      </c>
      <c r="G97" s="8">
        <v>4443.0</v>
      </c>
      <c r="H97" s="8">
        <v>2016.0</v>
      </c>
      <c r="I97" s="218">
        <v>44216.0</v>
      </c>
      <c r="J97" s="8">
        <v>368000.0</v>
      </c>
      <c r="K97" s="8">
        <v>2569.0</v>
      </c>
      <c r="L97" s="219" t="s">
        <v>14174</v>
      </c>
      <c r="M97" s="100" t="s">
        <v>14263</v>
      </c>
      <c r="N97" s="100" t="b">
        <v>1</v>
      </c>
      <c r="O97" s="100">
        <v>1990.0</v>
      </c>
      <c r="P97" s="100">
        <v>1750.0</v>
      </c>
      <c r="Q97" s="100">
        <v>2230.0</v>
      </c>
      <c r="R97" s="100"/>
      <c r="S97" s="100"/>
      <c r="T97" s="100"/>
    </row>
    <row r="98">
      <c r="A98" s="215">
        <v>45415.0</v>
      </c>
      <c r="B98" s="8" t="s">
        <v>5806</v>
      </c>
      <c r="C98" s="8" t="s">
        <v>14173</v>
      </c>
      <c r="D98" s="8">
        <v>5.0</v>
      </c>
      <c r="E98" s="8">
        <v>4.0</v>
      </c>
      <c r="F98" s="8">
        <v>3770.0</v>
      </c>
      <c r="G98" s="8">
        <v>33269.0</v>
      </c>
      <c r="H98" s="8">
        <v>1995.0</v>
      </c>
      <c r="I98" s="218">
        <v>43143.0</v>
      </c>
      <c r="J98" s="8">
        <v>745000.0</v>
      </c>
      <c r="K98" s="8">
        <v>6027.0</v>
      </c>
      <c r="L98" s="219" t="s">
        <v>14174</v>
      </c>
      <c r="M98" s="100" t="s">
        <v>14264</v>
      </c>
      <c r="N98" s="100" t="b">
        <v>1</v>
      </c>
      <c r="O98" s="100">
        <v>4050.0</v>
      </c>
      <c r="P98" s="100">
        <v>2900.0</v>
      </c>
      <c r="Q98" s="100">
        <v>5210.0</v>
      </c>
      <c r="R98" s="100"/>
      <c r="S98" s="100"/>
      <c r="T98" s="100"/>
    </row>
    <row r="99">
      <c r="A99" s="215">
        <v>45407.0</v>
      </c>
      <c r="B99" s="8" t="s">
        <v>5869</v>
      </c>
      <c r="C99" s="8" t="s">
        <v>14173</v>
      </c>
      <c r="D99" s="8">
        <v>3.0</v>
      </c>
      <c r="E99" s="8">
        <v>2.0</v>
      </c>
      <c r="F99" s="8">
        <v>1725.0</v>
      </c>
      <c r="G99" s="8">
        <v>6929.0</v>
      </c>
      <c r="H99" s="8">
        <v>2020.0</v>
      </c>
      <c r="I99" s="218">
        <v>44510.0</v>
      </c>
      <c r="J99" s="8">
        <v>555000.0</v>
      </c>
      <c r="K99" s="8">
        <v>3032.0</v>
      </c>
      <c r="L99" s="219" t="s">
        <v>14174</v>
      </c>
      <c r="M99" s="100" t="s">
        <v>14265</v>
      </c>
      <c r="N99" s="100" t="b">
        <v>1</v>
      </c>
      <c r="O99" s="100">
        <v>2580.0</v>
      </c>
      <c r="P99" s="100">
        <v>2310.0</v>
      </c>
      <c r="Q99" s="100">
        <v>2850.0</v>
      </c>
      <c r="R99" s="100"/>
      <c r="S99" s="100"/>
      <c r="T99" s="100"/>
    </row>
    <row r="100">
      <c r="A100" s="215">
        <v>45429.0</v>
      </c>
      <c r="B100" s="8" t="s">
        <v>5681</v>
      </c>
      <c r="C100" s="8" t="s">
        <v>14173</v>
      </c>
      <c r="D100" s="8">
        <v>3.0</v>
      </c>
      <c r="E100" s="8">
        <v>2.0</v>
      </c>
      <c r="F100" s="8">
        <v>1521.0</v>
      </c>
      <c r="G100" s="8">
        <v>4500.0</v>
      </c>
      <c r="H100" s="8">
        <v>2018.0</v>
      </c>
      <c r="I100" s="218">
        <v>43339.0</v>
      </c>
      <c r="J100" s="8">
        <v>389000.0</v>
      </c>
      <c r="K100" s="8">
        <v>2978.0</v>
      </c>
      <c r="L100" s="219" t="s">
        <v>14174</v>
      </c>
      <c r="M100" s="100" t="s">
        <v>14266</v>
      </c>
      <c r="N100" s="100" t="b">
        <v>1</v>
      </c>
      <c r="O100" s="100">
        <v>2910.0</v>
      </c>
      <c r="P100" s="100">
        <v>2270.0</v>
      </c>
      <c r="Q100" s="100">
        <v>3560.0</v>
      </c>
      <c r="R100" s="100"/>
      <c r="S100" s="100"/>
      <c r="T100" s="100"/>
    </row>
    <row r="101">
      <c r="A101" s="215">
        <v>45435.0</v>
      </c>
      <c r="B101" s="8" t="s">
        <v>5625</v>
      </c>
      <c r="C101" s="8" t="s">
        <v>14173</v>
      </c>
      <c r="D101" s="8">
        <v>4.0</v>
      </c>
      <c r="E101" s="8">
        <v>2.0</v>
      </c>
      <c r="F101" s="8">
        <v>2076.0</v>
      </c>
      <c r="G101" s="8">
        <v>7170.0</v>
      </c>
      <c r="H101" s="8">
        <v>2015.0</v>
      </c>
      <c r="I101" s="218">
        <v>44488.0</v>
      </c>
      <c r="J101" s="8">
        <v>452500.0</v>
      </c>
      <c r="K101" s="8">
        <v>3065.0</v>
      </c>
      <c r="L101" s="219" t="s">
        <v>14174</v>
      </c>
      <c r="M101" s="100" t="s">
        <v>14267</v>
      </c>
      <c r="N101" s="100" t="b">
        <v>1</v>
      </c>
      <c r="O101" s="100">
        <v>2380.0</v>
      </c>
      <c r="P101" s="100">
        <v>2150.0</v>
      </c>
      <c r="Q101" s="100">
        <v>2600.0</v>
      </c>
      <c r="R101" s="100"/>
      <c r="S101" s="100"/>
      <c r="T101" s="100"/>
    </row>
    <row r="102">
      <c r="A102" s="215">
        <v>45415.0</v>
      </c>
      <c r="B102" s="8" t="s">
        <v>5812</v>
      </c>
      <c r="C102" s="8" t="s">
        <v>14173</v>
      </c>
      <c r="D102" s="8">
        <v>3.0</v>
      </c>
      <c r="E102" s="8">
        <v>2.0</v>
      </c>
      <c r="F102" s="8">
        <v>2502.0</v>
      </c>
      <c r="G102" s="8">
        <v>8126.0</v>
      </c>
      <c r="H102" s="8">
        <v>2020.0</v>
      </c>
      <c r="I102" s="218">
        <v>44645.0</v>
      </c>
      <c r="J102" s="8">
        <v>704251.0</v>
      </c>
      <c r="K102" s="8">
        <v>4789.0</v>
      </c>
      <c r="L102" s="219" t="s">
        <v>14174</v>
      </c>
      <c r="M102" s="100" t="s">
        <v>14268</v>
      </c>
      <c r="N102" s="100" t="b">
        <v>1</v>
      </c>
      <c r="O102" s="100">
        <v>3280.0</v>
      </c>
      <c r="P102" s="100">
        <v>2930.0</v>
      </c>
      <c r="Q102" s="100">
        <v>3620.0</v>
      </c>
      <c r="R102" s="100"/>
      <c r="S102" s="100"/>
      <c r="T102" s="100"/>
    </row>
    <row r="103">
      <c r="A103" s="215">
        <v>45418.0</v>
      </c>
      <c r="B103" s="8" t="s">
        <v>5785</v>
      </c>
      <c r="C103" s="8" t="s">
        <v>14173</v>
      </c>
      <c r="D103" s="8">
        <v>4.0</v>
      </c>
      <c r="E103" s="8">
        <v>2.0</v>
      </c>
      <c r="F103" s="8">
        <v>3263.0</v>
      </c>
      <c r="G103" s="8">
        <v>20525.0</v>
      </c>
      <c r="H103" s="8">
        <v>1996.0</v>
      </c>
      <c r="I103" s="218">
        <v>43413.0</v>
      </c>
      <c r="J103" s="8">
        <v>615000.0</v>
      </c>
      <c r="K103" s="8">
        <v>2861.0</v>
      </c>
      <c r="L103" s="219" t="s">
        <v>14174</v>
      </c>
      <c r="M103" s="100" t="s">
        <v>14269</v>
      </c>
      <c r="N103" s="100" t="b">
        <v>1</v>
      </c>
      <c r="O103" s="100">
        <v>3770.0</v>
      </c>
      <c r="P103" s="100">
        <v>3250.0</v>
      </c>
      <c r="Q103" s="100">
        <v>4290.0</v>
      </c>
      <c r="R103" s="100"/>
      <c r="S103" s="100"/>
      <c r="T103" s="100"/>
    </row>
    <row r="104">
      <c r="A104" s="215">
        <v>45419.0</v>
      </c>
      <c r="B104" s="8" t="s">
        <v>5765</v>
      </c>
      <c r="C104" s="8" t="s">
        <v>14203</v>
      </c>
      <c r="D104" s="8">
        <v>3.0</v>
      </c>
      <c r="E104" s="8">
        <v>3.0</v>
      </c>
      <c r="F104" s="8">
        <v>1575.0</v>
      </c>
      <c r="G104" s="8">
        <v>3746.0</v>
      </c>
      <c r="H104" s="8">
        <v>2020.0</v>
      </c>
      <c r="I104" s="218">
        <v>44200.0</v>
      </c>
      <c r="J104" s="8">
        <v>439914.0</v>
      </c>
      <c r="K104" s="8">
        <v>2774.0</v>
      </c>
      <c r="L104" s="219" t="s">
        <v>14174</v>
      </c>
      <c r="M104" s="100" t="s">
        <v>14205</v>
      </c>
      <c r="N104" s="100" t="b">
        <v>1</v>
      </c>
      <c r="O104" s="100">
        <v>2760.0</v>
      </c>
      <c r="P104" s="100">
        <v>2530.0</v>
      </c>
      <c r="Q104" s="100">
        <v>2990.0</v>
      </c>
      <c r="R104" s="100"/>
      <c r="S104" s="100"/>
      <c r="T104" s="100"/>
    </row>
    <row r="105">
      <c r="A105" s="215">
        <v>45434.0</v>
      </c>
      <c r="B105" s="8" t="s">
        <v>5640</v>
      </c>
      <c r="C105" s="8" t="s">
        <v>14173</v>
      </c>
      <c r="D105" s="8">
        <v>3.0</v>
      </c>
      <c r="E105" s="8">
        <v>2.0</v>
      </c>
      <c r="F105" s="8">
        <v>1920.0</v>
      </c>
      <c r="G105" s="8">
        <v>3035.0</v>
      </c>
      <c r="H105" s="8">
        <v>2021.0</v>
      </c>
      <c r="I105" s="218">
        <v>44663.0</v>
      </c>
      <c r="J105" s="8">
        <v>485065.0</v>
      </c>
      <c r="K105" s="8">
        <v>527.0</v>
      </c>
      <c r="L105" s="219" t="s">
        <v>14174</v>
      </c>
      <c r="M105" s="100" t="s">
        <v>14270</v>
      </c>
      <c r="N105" s="100" t="b">
        <v>1</v>
      </c>
      <c r="O105" s="100">
        <v>2260.0</v>
      </c>
      <c r="P105" s="100">
        <v>2060.0</v>
      </c>
      <c r="Q105" s="100">
        <v>2470.0</v>
      </c>
      <c r="R105" s="100"/>
      <c r="S105" s="100"/>
      <c r="T105" s="100"/>
    </row>
    <row r="106">
      <c r="A106" s="215">
        <v>45415.0</v>
      </c>
      <c r="B106" s="8" t="s">
        <v>5829</v>
      </c>
      <c r="C106" s="8" t="s">
        <v>14173</v>
      </c>
      <c r="D106" s="8">
        <v>4.0</v>
      </c>
      <c r="E106" s="8">
        <v>3.0</v>
      </c>
      <c r="F106" s="8">
        <v>1945.0</v>
      </c>
      <c r="G106" s="8">
        <v>7914.0</v>
      </c>
      <c r="H106" s="8">
        <v>1996.0</v>
      </c>
      <c r="I106" s="218">
        <v>35983.0</v>
      </c>
      <c r="J106" s="8">
        <v>165000.0</v>
      </c>
      <c r="K106" s="8">
        <v>1186.0</v>
      </c>
      <c r="L106" s="219" t="s">
        <v>14174</v>
      </c>
      <c r="M106" s="100" t="s">
        <v>14271</v>
      </c>
      <c r="N106" s="100" t="b">
        <v>1</v>
      </c>
      <c r="O106" s="100">
        <v>2430.0</v>
      </c>
      <c r="P106" s="100">
        <v>2240.0</v>
      </c>
      <c r="Q106" s="100">
        <v>2620.0</v>
      </c>
      <c r="R106" s="100"/>
      <c r="S106" s="100"/>
      <c r="T106" s="100"/>
    </row>
    <row r="107">
      <c r="A107" s="215">
        <v>45406.0</v>
      </c>
      <c r="B107" s="8" t="s">
        <v>5878</v>
      </c>
      <c r="C107" s="8" t="s">
        <v>14272</v>
      </c>
      <c r="D107" s="8">
        <v>3.0</v>
      </c>
      <c r="E107" s="8">
        <v>2.0</v>
      </c>
      <c r="F107" s="8">
        <v>1527.0</v>
      </c>
      <c r="G107" s="8">
        <v>536.0</v>
      </c>
      <c r="H107" s="8">
        <v>2003.0</v>
      </c>
      <c r="I107" s="218">
        <v>44694.0</v>
      </c>
      <c r="J107" s="8">
        <v>329500.0</v>
      </c>
      <c r="K107" s="8">
        <v>893.0</v>
      </c>
      <c r="L107" s="219" t="s">
        <v>14174</v>
      </c>
      <c r="M107" s="100" t="s">
        <v>14273</v>
      </c>
      <c r="N107" s="100" t="b">
        <v>1</v>
      </c>
      <c r="O107" s="100">
        <v>2230.0</v>
      </c>
      <c r="P107" s="100">
        <v>2080.0</v>
      </c>
      <c r="Q107" s="100">
        <v>2380.0</v>
      </c>
      <c r="R107" s="100"/>
      <c r="S107" s="100"/>
      <c r="T107" s="100"/>
    </row>
    <row r="108">
      <c r="A108" s="215">
        <v>45427.0</v>
      </c>
      <c r="B108" s="8" t="s">
        <v>5694</v>
      </c>
      <c r="C108" s="8" t="s">
        <v>14173</v>
      </c>
      <c r="D108" s="8">
        <v>6.0</v>
      </c>
      <c r="E108" s="8">
        <v>3.0</v>
      </c>
      <c r="F108" s="8">
        <v>2861.0</v>
      </c>
      <c r="G108" s="8">
        <v>6450.0</v>
      </c>
      <c r="H108" s="8">
        <v>2019.0</v>
      </c>
      <c r="I108" s="218">
        <v>44762.0</v>
      </c>
      <c r="J108" s="8">
        <v>610000.0</v>
      </c>
      <c r="K108" s="8">
        <v>3191.0</v>
      </c>
      <c r="L108" s="219" t="s">
        <v>14174</v>
      </c>
      <c r="M108" s="100" t="s">
        <v>14274</v>
      </c>
      <c r="N108" s="100" t="b">
        <v>1</v>
      </c>
      <c r="O108" s="100">
        <v>2990.0</v>
      </c>
      <c r="P108" s="100">
        <v>2790.0</v>
      </c>
      <c r="Q108" s="100">
        <v>3190.0</v>
      </c>
      <c r="R108" s="100"/>
      <c r="S108" s="100"/>
      <c r="T108" s="100"/>
    </row>
    <row r="109">
      <c r="A109" s="215">
        <v>45425.0</v>
      </c>
      <c r="B109" s="8" t="s">
        <v>5707</v>
      </c>
      <c r="C109" s="8" t="s">
        <v>14173</v>
      </c>
      <c r="D109" s="8">
        <v>3.0</v>
      </c>
      <c r="E109" s="8">
        <v>2.5</v>
      </c>
      <c r="F109" s="8">
        <v>2289.0</v>
      </c>
      <c r="G109" s="8">
        <v>8985.0</v>
      </c>
      <c r="H109" s="8">
        <v>2021.0</v>
      </c>
      <c r="I109" s="218">
        <v>44551.0</v>
      </c>
      <c r="J109" s="8">
        <v>410018.0</v>
      </c>
      <c r="K109" s="8">
        <v>1448.0</v>
      </c>
      <c r="L109" s="219" t="s">
        <v>14178</v>
      </c>
      <c r="M109" s="100" t="s">
        <v>14275</v>
      </c>
      <c r="N109" s="100" t="b">
        <v>1</v>
      </c>
      <c r="O109" s="100">
        <v>2300.0</v>
      </c>
      <c r="P109" s="100">
        <v>1970.0</v>
      </c>
      <c r="Q109" s="100">
        <v>2620.0</v>
      </c>
      <c r="R109" s="100"/>
      <c r="S109" s="100"/>
      <c r="T109" s="100"/>
    </row>
    <row r="110">
      <c r="A110" s="215">
        <v>45435.0</v>
      </c>
      <c r="B110" s="8" t="s">
        <v>5634</v>
      </c>
      <c r="C110" s="8" t="s">
        <v>14173</v>
      </c>
      <c r="D110" s="8">
        <v>3.0</v>
      </c>
      <c r="E110" s="8">
        <v>2.0</v>
      </c>
      <c r="F110" s="8">
        <v>1606.0</v>
      </c>
      <c r="G110" s="8">
        <v>5766.0</v>
      </c>
      <c r="H110" s="8">
        <v>2021.0</v>
      </c>
      <c r="I110" s="218">
        <v>44377.0</v>
      </c>
      <c r="J110" s="8">
        <v>460000.0</v>
      </c>
      <c r="K110" s="8">
        <v>4693.0</v>
      </c>
      <c r="L110" s="219" t="s">
        <v>14174</v>
      </c>
      <c r="M110" s="100" t="s">
        <v>14276</v>
      </c>
      <c r="N110" s="100" t="b">
        <v>1</v>
      </c>
      <c r="O110" s="100">
        <v>2350.0</v>
      </c>
      <c r="P110" s="100">
        <v>2130.0</v>
      </c>
      <c r="Q110" s="100">
        <v>2580.0</v>
      </c>
      <c r="R110" s="100"/>
      <c r="S110" s="100"/>
      <c r="T110" s="100"/>
    </row>
    <row r="111">
      <c r="A111" s="215">
        <v>45394.0</v>
      </c>
      <c r="B111" s="8" t="s">
        <v>5897</v>
      </c>
      <c r="C111" s="8" t="s">
        <v>14203</v>
      </c>
      <c r="D111" s="8">
        <v>4.0</v>
      </c>
      <c r="E111" s="8">
        <v>4.0</v>
      </c>
      <c r="F111" s="8">
        <v>2748.0</v>
      </c>
      <c r="G111" s="8">
        <v>1769.0</v>
      </c>
      <c r="H111" s="8">
        <v>1977.0</v>
      </c>
      <c r="I111" s="218">
        <v>44364.0</v>
      </c>
      <c r="J111" s="8">
        <v>340000.0</v>
      </c>
      <c r="K111" s="8">
        <v>1057.0</v>
      </c>
      <c r="L111" s="219" t="s">
        <v>14178</v>
      </c>
      <c r="M111" s="100" t="s">
        <v>14229</v>
      </c>
      <c r="N111" s="100" t="b">
        <v>1</v>
      </c>
      <c r="O111" s="100">
        <v>2190.0</v>
      </c>
      <c r="P111" s="100">
        <v>1970.0</v>
      </c>
      <c r="Q111" s="100">
        <v>2420.0</v>
      </c>
      <c r="R111" s="100"/>
      <c r="S111" s="100"/>
      <c r="T111" s="100"/>
    </row>
    <row r="112">
      <c r="A112" s="215">
        <v>45418.0</v>
      </c>
      <c r="B112" s="8" t="s">
        <v>5780</v>
      </c>
      <c r="C112" s="8" t="s">
        <v>14173</v>
      </c>
      <c r="D112" s="8">
        <v>5.0</v>
      </c>
      <c r="E112" s="8">
        <v>4.5</v>
      </c>
      <c r="F112" s="8">
        <v>5752.0</v>
      </c>
      <c r="G112" s="8">
        <v>22216.0</v>
      </c>
      <c r="H112" s="8">
        <v>2001.0</v>
      </c>
      <c r="I112" s="218">
        <v>37343.0</v>
      </c>
      <c r="J112" s="8">
        <v>700000.0</v>
      </c>
      <c r="K112" s="8">
        <v>5799.0</v>
      </c>
      <c r="L112" s="219" t="s">
        <v>14174</v>
      </c>
      <c r="M112" s="100" t="s">
        <v>14248</v>
      </c>
      <c r="N112" s="100" t="b">
        <v>1</v>
      </c>
      <c r="O112" s="100">
        <v>3400.0</v>
      </c>
      <c r="P112" s="100">
        <v>2700.0</v>
      </c>
      <c r="Q112" s="100">
        <v>4090.0</v>
      </c>
      <c r="R112" s="100"/>
      <c r="S112" s="100"/>
      <c r="T112" s="100"/>
    </row>
    <row r="113">
      <c r="A113" s="215">
        <v>45418.0</v>
      </c>
      <c r="B113" s="8" t="s">
        <v>5788</v>
      </c>
      <c r="C113" s="8" t="s">
        <v>14173</v>
      </c>
      <c r="D113" s="8">
        <v>3.0</v>
      </c>
      <c r="E113" s="8">
        <v>2.0</v>
      </c>
      <c r="F113" s="8">
        <v>1518.0</v>
      </c>
      <c r="G113" s="8">
        <v>5715.0</v>
      </c>
      <c r="H113" s="8">
        <v>2002.0</v>
      </c>
      <c r="I113" s="218">
        <v>42633.0</v>
      </c>
      <c r="J113" s="8">
        <v>239000.0</v>
      </c>
      <c r="K113" s="8">
        <v>1258.0</v>
      </c>
      <c r="L113" s="219" t="s">
        <v>14174</v>
      </c>
      <c r="M113" s="100" t="s">
        <v>14277</v>
      </c>
      <c r="N113" s="100" t="b">
        <v>1</v>
      </c>
      <c r="O113" s="100">
        <v>2120.0</v>
      </c>
      <c r="P113" s="100">
        <v>1980.0</v>
      </c>
      <c r="Q113" s="100">
        <v>2260.0</v>
      </c>
      <c r="R113" s="100"/>
      <c r="S113" s="100"/>
      <c r="T113" s="100"/>
    </row>
    <row r="114">
      <c r="A114" s="215"/>
      <c r="B114" s="8" t="s">
        <v>5973</v>
      </c>
      <c r="C114" s="8" t="s">
        <v>14173</v>
      </c>
      <c r="D114" s="8">
        <v>4.0</v>
      </c>
      <c r="E114" s="8">
        <v>3.0</v>
      </c>
      <c r="F114" s="8">
        <v>1386.0</v>
      </c>
      <c r="G114" s="8">
        <v>5786.0</v>
      </c>
      <c r="H114" s="8">
        <v>1999.0</v>
      </c>
      <c r="I114" s="218">
        <v>44623.0</v>
      </c>
      <c r="J114" s="8">
        <v>460000.0</v>
      </c>
      <c r="K114" s="8">
        <v>1399.0</v>
      </c>
      <c r="L114" s="219" t="s">
        <v>14178</v>
      </c>
      <c r="M114" s="100" t="s">
        <v>14278</v>
      </c>
      <c r="N114" s="100" t="b">
        <v>1</v>
      </c>
      <c r="O114" s="100">
        <v>2280.0</v>
      </c>
      <c r="P114" s="100">
        <v>2110.0</v>
      </c>
      <c r="Q114" s="100">
        <v>2460.0</v>
      </c>
      <c r="R114" s="100"/>
      <c r="S114" s="100"/>
      <c r="T114" s="100"/>
    </row>
    <row r="115">
      <c r="A115" s="215">
        <v>45418.0</v>
      </c>
      <c r="B115" s="8" t="s">
        <v>5780</v>
      </c>
      <c r="C115" s="8" t="s">
        <v>14173</v>
      </c>
      <c r="D115" s="8">
        <v>5.0</v>
      </c>
      <c r="E115" s="8">
        <v>4.5</v>
      </c>
      <c r="F115" s="8">
        <v>5752.0</v>
      </c>
      <c r="G115" s="8">
        <v>22216.0</v>
      </c>
      <c r="H115" s="8">
        <v>2001.0</v>
      </c>
      <c r="I115" s="218">
        <v>37343.0</v>
      </c>
      <c r="J115" s="8">
        <v>700000.0</v>
      </c>
      <c r="K115" s="8">
        <v>8775.0</v>
      </c>
      <c r="L115" s="219" t="s">
        <v>14204</v>
      </c>
      <c r="M115" s="100" t="s">
        <v>14248</v>
      </c>
      <c r="N115" s="100" t="b">
        <v>1</v>
      </c>
      <c r="O115" s="100">
        <v>3400.0</v>
      </c>
      <c r="P115" s="100">
        <v>2700.0</v>
      </c>
      <c r="Q115" s="100">
        <v>4090.0</v>
      </c>
      <c r="R115" s="100"/>
      <c r="S115" s="100"/>
      <c r="T115" s="100"/>
    </row>
    <row r="116">
      <c r="A116" s="215">
        <v>45422.0</v>
      </c>
      <c r="B116" s="8" t="s">
        <v>5724</v>
      </c>
      <c r="C116" s="8" t="s">
        <v>14173</v>
      </c>
      <c r="D116" s="8">
        <v>3.0</v>
      </c>
      <c r="E116" s="8">
        <v>1.0</v>
      </c>
      <c r="F116" s="8">
        <v>1118.0</v>
      </c>
      <c r="G116" s="8">
        <v>6795.0</v>
      </c>
      <c r="H116" s="8">
        <v>1985.0</v>
      </c>
      <c r="I116" s="218">
        <v>44622.0</v>
      </c>
      <c r="J116" s="8">
        <v>370000.0</v>
      </c>
      <c r="K116" s="8">
        <v>1003.0</v>
      </c>
      <c r="L116" s="219" t="s">
        <v>14174</v>
      </c>
      <c r="M116" s="100" t="s">
        <v>14279</v>
      </c>
      <c r="N116" s="100" t="b">
        <v>1</v>
      </c>
      <c r="O116" s="100">
        <v>2000.0</v>
      </c>
      <c r="P116" s="100">
        <v>1850.0</v>
      </c>
      <c r="Q116" s="100">
        <v>2150.0</v>
      </c>
      <c r="R116" s="100"/>
      <c r="S116" s="100"/>
      <c r="T116" s="100"/>
    </row>
    <row r="117">
      <c r="A117" s="215">
        <v>45435.0</v>
      </c>
      <c r="B117" s="8" t="s">
        <v>5622</v>
      </c>
      <c r="C117" s="8" t="s">
        <v>14173</v>
      </c>
      <c r="D117" s="8">
        <v>5.0</v>
      </c>
      <c r="E117" s="8">
        <v>3.0</v>
      </c>
      <c r="F117" s="8">
        <v>1172.0</v>
      </c>
      <c r="G117" s="8">
        <v>7171.0</v>
      </c>
      <c r="H117" s="8">
        <v>2001.0</v>
      </c>
      <c r="I117" s="218">
        <v>44117.0</v>
      </c>
      <c r="J117" s="8">
        <v>335500.0</v>
      </c>
      <c r="K117" s="8">
        <v>1841.0</v>
      </c>
      <c r="L117" s="219" t="s">
        <v>14174</v>
      </c>
      <c r="M117" s="100" t="s">
        <v>14280</v>
      </c>
      <c r="N117" s="100" t="b">
        <v>1</v>
      </c>
      <c r="O117" s="100">
        <v>2330.0</v>
      </c>
      <c r="P117" s="100">
        <v>2090.0</v>
      </c>
      <c r="Q117" s="100">
        <v>2560.0</v>
      </c>
      <c r="R117" s="100"/>
      <c r="S117" s="100"/>
      <c r="T117" s="100"/>
    </row>
    <row r="118">
      <c r="A118" s="215"/>
      <c r="B118" s="8" t="s">
        <v>5969</v>
      </c>
      <c r="C118" s="8" t="s">
        <v>14173</v>
      </c>
      <c r="D118" s="8">
        <v>3.0</v>
      </c>
      <c r="E118" s="8">
        <v>1.0</v>
      </c>
      <c r="F118" s="8">
        <v>1387.0</v>
      </c>
      <c r="G118" s="8">
        <v>8000.0</v>
      </c>
      <c r="H118" s="8">
        <v>1995.0</v>
      </c>
      <c r="I118" s="218">
        <v>44148.0</v>
      </c>
      <c r="J118" s="8">
        <v>328000.0</v>
      </c>
      <c r="K118" s="8">
        <v>1128.0</v>
      </c>
      <c r="L118" s="219" t="s">
        <v>14174</v>
      </c>
      <c r="M118" s="100" t="s">
        <v>14281</v>
      </c>
      <c r="N118" s="100" t="b">
        <v>1</v>
      </c>
      <c r="O118" s="100">
        <v>2010.0</v>
      </c>
      <c r="P118" s="100">
        <v>1770.0</v>
      </c>
      <c r="Q118" s="100">
        <v>2240.0</v>
      </c>
      <c r="R118" s="100"/>
      <c r="S118" s="100"/>
      <c r="T118" s="100"/>
    </row>
    <row r="119">
      <c r="A119" s="215">
        <v>45436.0</v>
      </c>
      <c r="B119" s="8" t="s">
        <v>5617</v>
      </c>
      <c r="C119" s="8" t="s">
        <v>14173</v>
      </c>
      <c r="D119" s="8">
        <v>3.0</v>
      </c>
      <c r="E119" s="8">
        <v>2.0</v>
      </c>
      <c r="F119" s="8">
        <v>1508.0</v>
      </c>
      <c r="G119" s="8">
        <v>10787.0</v>
      </c>
      <c r="H119" s="8">
        <v>1983.0</v>
      </c>
      <c r="I119" s="218">
        <v>44337.0</v>
      </c>
      <c r="J119" s="8">
        <v>357000.0</v>
      </c>
      <c r="K119" s="8">
        <v>1022.0</v>
      </c>
      <c r="L119" s="219" t="s">
        <v>14174</v>
      </c>
      <c r="M119" s="100" t="s">
        <v>14282</v>
      </c>
      <c r="N119" s="100" t="b">
        <v>1</v>
      </c>
      <c r="O119" s="100">
        <v>2170.0</v>
      </c>
      <c r="P119" s="100">
        <v>1920.0</v>
      </c>
      <c r="Q119" s="100">
        <v>2430.0</v>
      </c>
      <c r="R119" s="100"/>
      <c r="S119" s="100"/>
      <c r="T119" s="100"/>
    </row>
    <row r="120">
      <c r="A120" s="215"/>
      <c r="B120" s="8" t="s">
        <v>5949</v>
      </c>
      <c r="C120" s="8" t="s">
        <v>14173</v>
      </c>
      <c r="D120" s="8">
        <v>3.0</v>
      </c>
      <c r="E120" s="8">
        <v>2.0</v>
      </c>
      <c r="F120" s="8">
        <v>1845.0</v>
      </c>
      <c r="G120" s="8">
        <v>5627.0</v>
      </c>
      <c r="H120" s="8">
        <v>2014.0</v>
      </c>
      <c r="I120" s="218">
        <v>44302.0</v>
      </c>
      <c r="J120" s="8">
        <v>385000.0</v>
      </c>
      <c r="K120" s="8">
        <v>2846.0</v>
      </c>
      <c r="L120" s="219" t="s">
        <v>14174</v>
      </c>
      <c r="M120" s="100" t="s">
        <v>14283</v>
      </c>
      <c r="N120" s="100" t="b">
        <v>1</v>
      </c>
      <c r="O120" s="100">
        <v>2260.0</v>
      </c>
      <c r="P120" s="100">
        <v>2090.0</v>
      </c>
      <c r="Q120" s="100">
        <v>2440.0</v>
      </c>
      <c r="R120" s="100"/>
      <c r="S120" s="100"/>
      <c r="T120" s="100"/>
    </row>
    <row r="121">
      <c r="A121" s="215">
        <v>45432.0</v>
      </c>
      <c r="B121" s="8" t="s">
        <v>5662</v>
      </c>
      <c r="C121" s="8" t="s">
        <v>14173</v>
      </c>
      <c r="D121" s="8">
        <v>3.0</v>
      </c>
      <c r="E121" s="8">
        <v>2.0</v>
      </c>
      <c r="F121" s="8">
        <v>1732.0</v>
      </c>
      <c r="G121" s="8">
        <v>3825.0</v>
      </c>
      <c r="H121" s="8">
        <v>2020.0</v>
      </c>
      <c r="I121" s="218">
        <v>44644.0</v>
      </c>
      <c r="J121" s="8">
        <v>465000.0</v>
      </c>
      <c r="K121" s="8">
        <v>3528.0</v>
      </c>
      <c r="L121" s="219" t="s">
        <v>14174</v>
      </c>
      <c r="M121" s="100" t="s">
        <v>14284</v>
      </c>
      <c r="N121" s="100" t="b">
        <v>1</v>
      </c>
      <c r="O121" s="100">
        <v>2250.0</v>
      </c>
      <c r="P121" s="100">
        <v>2140.0</v>
      </c>
      <c r="Q121" s="100">
        <v>2360.0</v>
      </c>
      <c r="R121" s="100"/>
      <c r="S121" s="100"/>
      <c r="T121" s="100"/>
    </row>
    <row r="122">
      <c r="A122" s="215">
        <v>45421.0</v>
      </c>
      <c r="B122" s="8" t="s">
        <v>5751</v>
      </c>
      <c r="C122" s="8" t="s">
        <v>14173</v>
      </c>
      <c r="D122" s="8">
        <v>5.0</v>
      </c>
      <c r="E122" s="8">
        <v>3.0</v>
      </c>
      <c r="F122" s="8">
        <v>1604.0</v>
      </c>
      <c r="G122" s="8">
        <v>6632.0</v>
      </c>
      <c r="H122" s="8">
        <v>2021.0</v>
      </c>
      <c r="I122" s="218">
        <v>44371.0</v>
      </c>
      <c r="J122" s="8">
        <v>521281.0</v>
      </c>
      <c r="K122" s="8">
        <v>2172.0</v>
      </c>
      <c r="L122" s="219" t="s">
        <v>14178</v>
      </c>
      <c r="M122" s="100" t="s">
        <v>14197</v>
      </c>
      <c r="N122" s="100" t="b">
        <v>1</v>
      </c>
      <c r="O122" s="100">
        <v>2760.0</v>
      </c>
      <c r="P122" s="100">
        <v>2500.0</v>
      </c>
      <c r="Q122" s="100">
        <v>3020.0</v>
      </c>
      <c r="R122" s="100"/>
      <c r="S122" s="100"/>
      <c r="T122" s="100"/>
    </row>
    <row r="123">
      <c r="A123" s="215"/>
      <c r="B123" s="8" t="s">
        <v>5973</v>
      </c>
      <c r="C123" s="8" t="s">
        <v>14173</v>
      </c>
      <c r="D123" s="8">
        <v>4.0</v>
      </c>
      <c r="E123" s="8">
        <v>3.0</v>
      </c>
      <c r="F123" s="8">
        <v>1386.0</v>
      </c>
      <c r="G123" s="8">
        <v>5786.0</v>
      </c>
      <c r="H123" s="8">
        <v>1999.0</v>
      </c>
      <c r="I123" s="218">
        <v>44623.0</v>
      </c>
      <c r="J123" s="8">
        <v>460000.0</v>
      </c>
      <c r="K123" s="8">
        <v>1344.0</v>
      </c>
      <c r="L123" s="219" t="s">
        <v>14174</v>
      </c>
      <c r="M123" s="100" t="s">
        <v>14278</v>
      </c>
      <c r="N123" s="100" t="b">
        <v>1</v>
      </c>
      <c r="O123" s="100">
        <v>2280.0</v>
      </c>
      <c r="P123" s="100">
        <v>2110.0</v>
      </c>
      <c r="Q123" s="100">
        <v>2460.0</v>
      </c>
      <c r="R123" s="100"/>
      <c r="S123" s="100"/>
      <c r="T123" s="100"/>
    </row>
    <row r="124">
      <c r="A124" s="215">
        <v>45432.0</v>
      </c>
      <c r="B124" s="8" t="s">
        <v>5666</v>
      </c>
      <c r="C124" s="8" t="s">
        <v>14173</v>
      </c>
      <c r="D124" s="8">
        <v>3.0</v>
      </c>
      <c r="E124" s="8">
        <v>2.0</v>
      </c>
      <c r="F124" s="8">
        <v>2002.0</v>
      </c>
      <c r="G124" s="8">
        <v>3825.0</v>
      </c>
      <c r="H124" s="8">
        <v>2021.0</v>
      </c>
      <c r="I124" s="218">
        <v>44666.0</v>
      </c>
      <c r="J124" s="8">
        <v>478707.0</v>
      </c>
      <c r="K124" s="8">
        <v>4952.0</v>
      </c>
      <c r="L124" s="219" t="s">
        <v>14174</v>
      </c>
      <c r="M124" s="100" t="s">
        <v>14285</v>
      </c>
      <c r="N124" s="100" t="b">
        <v>1</v>
      </c>
      <c r="O124" s="100">
        <v>2290.0</v>
      </c>
      <c r="P124" s="100">
        <v>2110.0</v>
      </c>
      <c r="Q124" s="100">
        <v>2470.0</v>
      </c>
      <c r="R124" s="100"/>
      <c r="S124" s="100"/>
      <c r="T124" s="100"/>
    </row>
    <row r="125">
      <c r="A125" s="215">
        <v>45425.0</v>
      </c>
      <c r="B125" s="8" t="s">
        <v>5707</v>
      </c>
      <c r="C125" s="8" t="s">
        <v>14173</v>
      </c>
      <c r="D125" s="8">
        <v>3.0</v>
      </c>
      <c r="E125" s="8">
        <v>2.5</v>
      </c>
      <c r="F125" s="8">
        <v>2289.0</v>
      </c>
      <c r="G125" s="8">
        <v>8985.0</v>
      </c>
      <c r="H125" s="8">
        <v>2021.0</v>
      </c>
      <c r="I125" s="218">
        <v>44551.0</v>
      </c>
      <c r="J125" s="8">
        <v>410018.0</v>
      </c>
      <c r="K125" s="8">
        <v>2921.0</v>
      </c>
      <c r="L125" s="219" t="s">
        <v>14174</v>
      </c>
      <c r="M125" s="100" t="s">
        <v>14275</v>
      </c>
      <c r="N125" s="100" t="b">
        <v>1</v>
      </c>
      <c r="O125" s="100">
        <v>2300.0</v>
      </c>
      <c r="P125" s="100">
        <v>1970.0</v>
      </c>
      <c r="Q125" s="100">
        <v>2620.0</v>
      </c>
      <c r="R125" s="100"/>
      <c r="S125" s="100"/>
      <c r="T125" s="100"/>
    </row>
    <row r="126">
      <c r="A126" s="215">
        <v>45415.0</v>
      </c>
      <c r="B126" s="8" t="s">
        <v>5809</v>
      </c>
      <c r="C126" s="8" t="s">
        <v>14173</v>
      </c>
      <c r="D126" s="8">
        <v>5.0</v>
      </c>
      <c r="E126" s="8">
        <v>3.0</v>
      </c>
      <c r="F126" s="8">
        <v>1920.0</v>
      </c>
      <c r="G126" s="8">
        <v>6180.0</v>
      </c>
      <c r="H126" s="8">
        <v>2018.0</v>
      </c>
      <c r="I126" s="218">
        <v>43648.0</v>
      </c>
      <c r="J126" s="8">
        <v>367500.0</v>
      </c>
      <c r="K126" s="8">
        <v>2605.0</v>
      </c>
      <c r="L126" s="219" t="s">
        <v>14174</v>
      </c>
      <c r="M126" s="100" t="s">
        <v>14286</v>
      </c>
      <c r="N126" s="100" t="b">
        <v>1</v>
      </c>
      <c r="O126" s="100">
        <v>2830.0</v>
      </c>
      <c r="P126" s="100">
        <v>2550.0</v>
      </c>
      <c r="Q126" s="100">
        <v>3100.0</v>
      </c>
      <c r="R126" s="100"/>
      <c r="S126" s="100"/>
      <c r="T126" s="100"/>
    </row>
    <row r="127">
      <c r="A127" s="215"/>
      <c r="B127" s="8" t="s">
        <v>6346</v>
      </c>
      <c r="C127" s="8" t="s">
        <v>14173</v>
      </c>
      <c r="D127" s="8">
        <v>4.0</v>
      </c>
      <c r="E127" s="8">
        <v>2.0</v>
      </c>
      <c r="F127" s="8">
        <v>1914.0</v>
      </c>
      <c r="G127" s="8">
        <v>7260.0</v>
      </c>
      <c r="H127" s="8">
        <v>1972.0</v>
      </c>
      <c r="I127" s="218">
        <v>44333.0</v>
      </c>
      <c r="J127" s="8">
        <v>400000.0</v>
      </c>
      <c r="K127" s="8">
        <v>1532.0</v>
      </c>
      <c r="L127" s="219" t="s">
        <v>14174</v>
      </c>
      <c r="M127" s="100" t="s">
        <v>14190</v>
      </c>
      <c r="N127" s="100" t="b">
        <v>1</v>
      </c>
      <c r="O127" s="100">
        <v>2140.0</v>
      </c>
      <c r="P127" s="100">
        <v>1950.0</v>
      </c>
      <c r="Q127" s="100">
        <v>2320.0</v>
      </c>
      <c r="R127" s="100"/>
      <c r="S127" s="100"/>
      <c r="T127" s="100"/>
    </row>
    <row r="128">
      <c r="A128" s="215">
        <v>45435.0</v>
      </c>
      <c r="B128" s="8" t="s">
        <v>5634</v>
      </c>
      <c r="C128" s="8" t="s">
        <v>14173</v>
      </c>
      <c r="D128" s="8">
        <v>3.0</v>
      </c>
      <c r="E128" s="8">
        <v>2.0</v>
      </c>
      <c r="F128" s="8">
        <v>1606.0</v>
      </c>
      <c r="G128" s="8">
        <v>5766.0</v>
      </c>
      <c r="H128" s="8">
        <v>2021.0</v>
      </c>
      <c r="I128" s="218">
        <v>44377.0</v>
      </c>
      <c r="J128" s="8">
        <v>460000.0</v>
      </c>
      <c r="K128" s="8">
        <v>2172.0</v>
      </c>
      <c r="L128" s="219" t="s">
        <v>14178</v>
      </c>
      <c r="M128" s="100" t="s">
        <v>14276</v>
      </c>
      <c r="N128" s="100" t="b">
        <v>1</v>
      </c>
      <c r="O128" s="100">
        <v>2350.0</v>
      </c>
      <c r="P128" s="100">
        <v>2130.0</v>
      </c>
      <c r="Q128" s="100">
        <v>2580.0</v>
      </c>
      <c r="R128" s="100"/>
      <c r="S128" s="100"/>
      <c r="T128" s="100"/>
    </row>
    <row r="129">
      <c r="A129" s="215"/>
      <c r="B129" s="8" t="s">
        <v>5939</v>
      </c>
      <c r="C129" s="8" t="s">
        <v>14173</v>
      </c>
      <c r="D129" s="8">
        <v>3.0</v>
      </c>
      <c r="E129" s="8">
        <v>2.0</v>
      </c>
      <c r="F129" s="8">
        <v>1898.0</v>
      </c>
      <c r="G129" s="8">
        <v>3099.0</v>
      </c>
      <c r="H129" s="8">
        <v>2016.0</v>
      </c>
      <c r="I129" s="218">
        <v>44449.0</v>
      </c>
      <c r="J129" s="8">
        <v>430000.0</v>
      </c>
      <c r="K129" s="8">
        <v>2475.0</v>
      </c>
      <c r="L129" s="219" t="s">
        <v>14174</v>
      </c>
      <c r="M129" s="100" t="s">
        <v>14287</v>
      </c>
      <c r="N129" s="100" t="b">
        <v>1</v>
      </c>
      <c r="O129" s="100">
        <v>2560.0</v>
      </c>
      <c r="P129" s="100">
        <v>2340.0</v>
      </c>
      <c r="Q129" s="100">
        <v>2780.0</v>
      </c>
      <c r="R129" s="100"/>
      <c r="S129" s="100"/>
      <c r="T129" s="100"/>
    </row>
    <row r="130">
      <c r="A130" s="215">
        <v>45432.0</v>
      </c>
      <c r="B130" s="8" t="s">
        <v>5653</v>
      </c>
      <c r="C130" s="8" t="s">
        <v>14173</v>
      </c>
      <c r="D130" s="8">
        <v>3.0</v>
      </c>
      <c r="E130" s="8">
        <v>2.0</v>
      </c>
      <c r="F130" s="8">
        <v>1634.0</v>
      </c>
      <c r="G130" s="8">
        <v>6000.0</v>
      </c>
      <c r="H130" s="8">
        <v>2019.0</v>
      </c>
      <c r="I130" s="218">
        <v>44636.0</v>
      </c>
      <c r="J130" s="8">
        <v>445000.0</v>
      </c>
      <c r="K130" s="8">
        <v>3448.0</v>
      </c>
      <c r="L130" s="219" t="s">
        <v>14178</v>
      </c>
      <c r="M130" s="100" t="s">
        <v>14288</v>
      </c>
      <c r="N130" s="100" t="b">
        <v>0</v>
      </c>
      <c r="O130" s="100">
        <v>2130.0</v>
      </c>
      <c r="P130" s="100">
        <v>1840.0</v>
      </c>
      <c r="Q130" s="100">
        <v>2410.0</v>
      </c>
      <c r="R130" s="100"/>
      <c r="S130" s="100"/>
      <c r="T130" s="100"/>
    </row>
    <row r="131">
      <c r="A131" s="215">
        <v>45432.0</v>
      </c>
      <c r="B131" s="8" t="s">
        <v>5653</v>
      </c>
      <c r="C131" s="8" t="s">
        <v>14173</v>
      </c>
      <c r="D131" s="8">
        <v>3.0</v>
      </c>
      <c r="E131" s="8">
        <v>2.0</v>
      </c>
      <c r="F131" s="8">
        <v>1634.0</v>
      </c>
      <c r="G131" s="8">
        <v>6000.0</v>
      </c>
      <c r="H131" s="8">
        <v>2019.0</v>
      </c>
      <c r="I131" s="218">
        <v>44636.0</v>
      </c>
      <c r="J131" s="8">
        <v>445000.0</v>
      </c>
      <c r="K131" s="8">
        <v>3314.0</v>
      </c>
      <c r="L131" s="219" t="s">
        <v>14174</v>
      </c>
      <c r="M131" s="100" t="s">
        <v>14288</v>
      </c>
      <c r="N131" s="100" t="b">
        <v>0</v>
      </c>
      <c r="O131" s="100">
        <v>2130.0</v>
      </c>
      <c r="P131" s="100">
        <v>1840.0</v>
      </c>
      <c r="Q131" s="100">
        <v>2410.0</v>
      </c>
      <c r="R131" s="100"/>
      <c r="S131" s="100"/>
      <c r="T131" s="100"/>
    </row>
    <row r="132">
      <c r="A132" s="215">
        <v>45406.0</v>
      </c>
      <c r="B132" s="8" t="s">
        <v>5878</v>
      </c>
      <c r="C132" s="8" t="s">
        <v>14272</v>
      </c>
      <c r="D132" s="8">
        <v>3.0</v>
      </c>
      <c r="E132" s="8">
        <v>2.0</v>
      </c>
      <c r="F132" s="8">
        <v>1527.0</v>
      </c>
      <c r="G132" s="8">
        <v>536.0</v>
      </c>
      <c r="H132" s="8">
        <v>2003.0</v>
      </c>
      <c r="I132" s="218">
        <v>44694.0</v>
      </c>
      <c r="J132" s="8">
        <v>329500.0</v>
      </c>
      <c r="K132" s="8">
        <v>968.0</v>
      </c>
      <c r="L132" s="219" t="s">
        <v>14178</v>
      </c>
      <c r="M132" s="100" t="s">
        <v>14273</v>
      </c>
      <c r="N132" s="100" t="b">
        <v>1</v>
      </c>
      <c r="O132" s="100">
        <v>2230.0</v>
      </c>
      <c r="P132" s="100">
        <v>2080.0</v>
      </c>
      <c r="Q132" s="100">
        <v>2380.0</v>
      </c>
      <c r="R132" s="100"/>
      <c r="S132" s="100"/>
      <c r="T132" s="100"/>
    </row>
    <row r="133">
      <c r="A133" s="215">
        <v>45422.0</v>
      </c>
      <c r="B133" s="8" t="s">
        <v>5724</v>
      </c>
      <c r="C133" s="8" t="s">
        <v>14173</v>
      </c>
      <c r="D133" s="8">
        <v>3.0</v>
      </c>
      <c r="E133" s="8">
        <v>1.0</v>
      </c>
      <c r="F133" s="8">
        <v>1118.0</v>
      </c>
      <c r="G133" s="8">
        <v>6795.0</v>
      </c>
      <c r="H133" s="8">
        <v>1985.0</v>
      </c>
      <c r="I133" s="218">
        <v>44622.0</v>
      </c>
      <c r="J133" s="8">
        <v>370000.0</v>
      </c>
      <c r="K133" s="8">
        <v>932.0</v>
      </c>
      <c r="L133" s="219" t="s">
        <v>14178</v>
      </c>
      <c r="M133" s="100" t="s">
        <v>14279</v>
      </c>
      <c r="N133" s="100" t="b">
        <v>1</v>
      </c>
      <c r="O133" s="100">
        <v>2000.0</v>
      </c>
      <c r="P133" s="100">
        <v>1850.0</v>
      </c>
      <c r="Q133" s="100">
        <v>2150.0</v>
      </c>
      <c r="R133" s="100"/>
      <c r="S133" s="100"/>
      <c r="T133" s="100"/>
    </row>
    <row r="134">
      <c r="A134" s="215"/>
      <c r="B134" s="8" t="s">
        <v>5956</v>
      </c>
      <c r="C134" s="8" t="s">
        <v>14173</v>
      </c>
      <c r="D134" s="8">
        <v>4.0</v>
      </c>
      <c r="E134" s="8">
        <v>1.0</v>
      </c>
      <c r="F134" s="8">
        <v>1175.0</v>
      </c>
      <c r="G134" s="8">
        <v>7857.0</v>
      </c>
      <c r="H134" s="8">
        <v>1962.0</v>
      </c>
      <c r="I134" s="218">
        <v>44741.0</v>
      </c>
      <c r="J134" s="8">
        <v>450000.0</v>
      </c>
      <c r="K134" s="8">
        <v>1509.0</v>
      </c>
      <c r="L134" s="219" t="s">
        <v>14174</v>
      </c>
      <c r="M134" s="100" t="s">
        <v>14289</v>
      </c>
      <c r="N134" s="100" t="b">
        <v>1</v>
      </c>
      <c r="O134" s="100">
        <v>2190.0</v>
      </c>
      <c r="P134" s="100">
        <v>2010.0</v>
      </c>
      <c r="Q134" s="100">
        <v>2370.0</v>
      </c>
      <c r="R134" s="100"/>
      <c r="S134" s="100"/>
      <c r="T134" s="100"/>
    </row>
    <row r="135">
      <c r="A135" s="215">
        <v>45419.0</v>
      </c>
      <c r="B135" s="8" t="s">
        <v>5765</v>
      </c>
      <c r="C135" s="8" t="s">
        <v>14203</v>
      </c>
      <c r="D135" s="8">
        <v>3.0</v>
      </c>
      <c r="E135" s="8">
        <v>3.0</v>
      </c>
      <c r="F135" s="8">
        <v>1575.0</v>
      </c>
      <c r="G135" s="8">
        <v>3746.0</v>
      </c>
      <c r="H135" s="8">
        <v>2020.0</v>
      </c>
      <c r="I135" s="218">
        <v>44200.0</v>
      </c>
      <c r="J135" s="8">
        <v>439914.0</v>
      </c>
      <c r="K135" s="8">
        <v>3596.0</v>
      </c>
      <c r="L135" s="219" t="s">
        <v>14204</v>
      </c>
      <c r="M135" s="100" t="s">
        <v>14205</v>
      </c>
      <c r="N135" s="100" t="b">
        <v>1</v>
      </c>
      <c r="O135" s="100">
        <v>2760.0</v>
      </c>
      <c r="P135" s="100">
        <v>2530.0</v>
      </c>
      <c r="Q135" s="100">
        <v>2990.0</v>
      </c>
      <c r="R135" s="100"/>
      <c r="S135" s="100"/>
      <c r="T135" s="100"/>
    </row>
    <row r="136">
      <c r="A136" s="215">
        <v>45419.0</v>
      </c>
      <c r="B136" s="8" t="s">
        <v>5765</v>
      </c>
      <c r="C136" s="8" t="s">
        <v>14203</v>
      </c>
      <c r="D136" s="8">
        <v>3.0</v>
      </c>
      <c r="E136" s="8">
        <v>3.0</v>
      </c>
      <c r="F136" s="8">
        <v>1575.0</v>
      </c>
      <c r="G136" s="8">
        <v>3746.0</v>
      </c>
      <c r="H136" s="8">
        <v>2020.0</v>
      </c>
      <c r="I136" s="218">
        <v>44200.0</v>
      </c>
      <c r="J136" s="8">
        <v>439914.0</v>
      </c>
      <c r="K136" s="8">
        <v>2774.0</v>
      </c>
      <c r="L136" s="219" t="s">
        <v>14174</v>
      </c>
      <c r="M136" s="100" t="s">
        <v>14205</v>
      </c>
      <c r="N136" s="100" t="b">
        <v>1</v>
      </c>
      <c r="O136" s="100">
        <v>2760.0</v>
      </c>
      <c r="P136" s="100">
        <v>2530.0</v>
      </c>
      <c r="Q136" s="100">
        <v>2990.0</v>
      </c>
      <c r="R136" s="100"/>
      <c r="S136" s="100"/>
      <c r="T136" s="100"/>
    </row>
    <row r="137">
      <c r="A137" s="215">
        <v>45440.0</v>
      </c>
      <c r="B137" s="8" t="s">
        <v>5600</v>
      </c>
      <c r="C137" s="8" t="s">
        <v>14173</v>
      </c>
      <c r="D137" s="8">
        <v>3.0</v>
      </c>
      <c r="E137" s="8">
        <v>1.0</v>
      </c>
      <c r="F137" s="8">
        <v>1316.0</v>
      </c>
      <c r="G137" s="8">
        <v>9239.0</v>
      </c>
      <c r="H137" s="8">
        <v>1986.0</v>
      </c>
      <c r="I137" s="218">
        <v>43104.0</v>
      </c>
      <c r="J137" s="8">
        <v>215000.0</v>
      </c>
      <c r="K137" s="8">
        <v>1044.0</v>
      </c>
      <c r="L137" s="219" t="s">
        <v>14174</v>
      </c>
      <c r="M137" s="100" t="s">
        <v>14290</v>
      </c>
      <c r="N137" s="100" t="b">
        <v>1</v>
      </c>
      <c r="O137" s="100">
        <v>2010.0</v>
      </c>
      <c r="P137" s="100">
        <v>1810.0</v>
      </c>
      <c r="Q137" s="100">
        <v>2220.0</v>
      </c>
      <c r="R137" s="100"/>
      <c r="S137" s="100"/>
      <c r="T137" s="100"/>
    </row>
    <row r="138">
      <c r="A138" s="215">
        <v>45432.0</v>
      </c>
      <c r="B138" s="8" t="s">
        <v>5653</v>
      </c>
      <c r="C138" s="8" t="s">
        <v>14173</v>
      </c>
      <c r="D138" s="8">
        <v>3.0</v>
      </c>
      <c r="E138" s="8">
        <v>3.0</v>
      </c>
      <c r="F138" s="8">
        <v>1634.0</v>
      </c>
      <c r="G138" s="8">
        <v>5998.0</v>
      </c>
      <c r="H138" s="8">
        <v>2019.0</v>
      </c>
      <c r="I138" s="218">
        <v>44636.0</v>
      </c>
      <c r="J138" s="8">
        <v>445000.0</v>
      </c>
      <c r="K138" s="8">
        <v>3314.0</v>
      </c>
      <c r="L138" s="219" t="s">
        <v>14174</v>
      </c>
      <c r="M138" s="100" t="s">
        <v>14288</v>
      </c>
      <c r="N138" s="100" t="b">
        <v>0</v>
      </c>
      <c r="O138" s="100">
        <v>2130.0</v>
      </c>
      <c r="P138" s="100">
        <v>1840.0</v>
      </c>
      <c r="Q138" s="100">
        <v>2410.0</v>
      </c>
      <c r="R138" s="100"/>
      <c r="S138" s="100"/>
      <c r="T138" s="100"/>
    </row>
    <row r="139">
      <c r="A139" s="215">
        <v>45415.0</v>
      </c>
      <c r="B139" s="8" t="s">
        <v>5791</v>
      </c>
      <c r="C139" s="8" t="s">
        <v>14173</v>
      </c>
      <c r="D139" s="8">
        <v>4.0</v>
      </c>
      <c r="E139" s="8">
        <v>2.5</v>
      </c>
      <c r="F139" s="8">
        <v>3522.0</v>
      </c>
      <c r="G139" s="8">
        <v>11326.0</v>
      </c>
      <c r="H139" s="8">
        <v>2001.0</v>
      </c>
      <c r="I139" s="218">
        <v>41338.0</v>
      </c>
      <c r="J139" s="8">
        <v>276000.0</v>
      </c>
      <c r="K139" s="8">
        <v>3982.0</v>
      </c>
      <c r="L139" s="219" t="s">
        <v>14204</v>
      </c>
      <c r="M139" s="100" t="s">
        <v>14227</v>
      </c>
      <c r="N139" s="100" t="b">
        <v>1</v>
      </c>
      <c r="O139" s="100">
        <v>3270.0</v>
      </c>
      <c r="P139" s="100">
        <v>2650.0</v>
      </c>
      <c r="Q139" s="100">
        <v>3900.0</v>
      </c>
      <c r="R139" s="100"/>
      <c r="S139" s="100"/>
      <c r="T139" s="100"/>
    </row>
    <row r="140">
      <c r="A140" s="215">
        <v>45425.0</v>
      </c>
      <c r="B140" s="8" t="s">
        <v>5702</v>
      </c>
      <c r="C140" s="8" t="s">
        <v>14173</v>
      </c>
      <c r="D140" s="8">
        <v>2.0</v>
      </c>
      <c r="E140" s="8">
        <v>2.0</v>
      </c>
      <c r="F140" s="8">
        <v>1422.0</v>
      </c>
      <c r="G140" s="8">
        <v>10659.0</v>
      </c>
      <c r="H140" s="8">
        <v>2021.0</v>
      </c>
      <c r="I140" s="218">
        <v>44614.0</v>
      </c>
      <c r="J140" s="8">
        <v>434300.0</v>
      </c>
      <c r="K140" s="8">
        <v>4520.0</v>
      </c>
      <c r="L140" s="219" t="s">
        <v>14174</v>
      </c>
      <c r="M140" s="100" t="s">
        <v>14262</v>
      </c>
      <c r="N140" s="100" t="b">
        <v>1</v>
      </c>
      <c r="O140" s="100">
        <v>2010.0</v>
      </c>
      <c r="P140" s="100">
        <v>1830.0</v>
      </c>
      <c r="Q140" s="100">
        <v>2200.0</v>
      </c>
      <c r="R140" s="100"/>
      <c r="S140" s="100"/>
      <c r="T140" s="100"/>
    </row>
    <row r="141">
      <c r="A141" s="215">
        <v>45432.0</v>
      </c>
      <c r="B141" s="8" t="s">
        <v>5653</v>
      </c>
      <c r="C141" s="8" t="s">
        <v>14173</v>
      </c>
      <c r="D141" s="8">
        <v>3.0</v>
      </c>
      <c r="E141" s="8">
        <v>3.0</v>
      </c>
      <c r="F141" s="8">
        <v>1634.0</v>
      </c>
      <c r="G141" s="8">
        <v>5998.0</v>
      </c>
      <c r="H141" s="8">
        <v>2019.0</v>
      </c>
      <c r="I141" s="218">
        <v>44636.0</v>
      </c>
      <c r="J141" s="8">
        <v>445000.0</v>
      </c>
      <c r="K141" s="8">
        <v>3448.0</v>
      </c>
      <c r="L141" s="219" t="s">
        <v>14178</v>
      </c>
      <c r="M141" s="100" t="s">
        <v>14288</v>
      </c>
      <c r="N141" s="100" t="b">
        <v>0</v>
      </c>
      <c r="O141" s="100">
        <v>2130.0</v>
      </c>
      <c r="P141" s="100">
        <v>1840.0</v>
      </c>
      <c r="Q141" s="100">
        <v>2410.0</v>
      </c>
      <c r="R141" s="100"/>
      <c r="S141" s="100"/>
      <c r="T141" s="100"/>
    </row>
    <row r="142">
      <c r="A142" s="215">
        <v>45407.0</v>
      </c>
      <c r="B142" s="8" t="s">
        <v>5864</v>
      </c>
      <c r="C142" s="8" t="s">
        <v>14173</v>
      </c>
      <c r="D142" s="8">
        <v>2.0</v>
      </c>
      <c r="E142" s="8">
        <v>2.0</v>
      </c>
      <c r="F142" s="8">
        <v>1291.0</v>
      </c>
      <c r="G142" s="8">
        <v>3999.0</v>
      </c>
      <c r="H142" s="8">
        <v>1941.0</v>
      </c>
      <c r="I142" s="218">
        <v>44484.0</v>
      </c>
      <c r="J142" s="8">
        <v>500000.0</v>
      </c>
      <c r="K142" s="8">
        <v>1200.0</v>
      </c>
      <c r="L142" s="219" t="s">
        <v>14174</v>
      </c>
      <c r="M142" s="100" t="s">
        <v>14209</v>
      </c>
      <c r="N142" s="100" t="b">
        <v>1</v>
      </c>
      <c r="O142" s="100">
        <v>1980.0</v>
      </c>
      <c r="P142" s="100">
        <v>1610.0</v>
      </c>
      <c r="Q142" s="100">
        <v>2340.0</v>
      </c>
      <c r="R142" s="100"/>
      <c r="S142" s="100"/>
      <c r="T142" s="100"/>
    </row>
    <row r="143">
      <c r="A143" s="215">
        <v>45415.0</v>
      </c>
      <c r="B143" s="8" t="s">
        <v>5801</v>
      </c>
      <c r="C143" s="8" t="s">
        <v>14173</v>
      </c>
      <c r="D143" s="8">
        <v>5.0</v>
      </c>
      <c r="E143" s="8">
        <v>4.0</v>
      </c>
      <c r="F143" s="8">
        <v>3242.0</v>
      </c>
      <c r="G143" s="8">
        <v>7998.0</v>
      </c>
      <c r="H143" s="8">
        <v>2020.0</v>
      </c>
      <c r="I143" s="218">
        <v>44131.0</v>
      </c>
      <c r="J143" s="8">
        <v>537285.0</v>
      </c>
      <c r="K143" s="8">
        <v>4077.0</v>
      </c>
      <c r="L143" s="219" t="s">
        <v>14174</v>
      </c>
      <c r="M143" s="100" t="s">
        <v>14245</v>
      </c>
      <c r="N143" s="100" t="b">
        <v>1</v>
      </c>
      <c r="O143" s="100">
        <v>3320.0</v>
      </c>
      <c r="P143" s="100">
        <v>2610.0</v>
      </c>
      <c r="Q143" s="100">
        <v>4020.0</v>
      </c>
      <c r="R143" s="100"/>
      <c r="S143" s="100"/>
      <c r="T143" s="100"/>
    </row>
    <row r="144">
      <c r="A144" s="215">
        <v>45411.0</v>
      </c>
      <c r="B144" s="8" t="s">
        <v>5845</v>
      </c>
      <c r="C144" s="8" t="s">
        <v>14173</v>
      </c>
      <c r="D144" s="8">
        <v>6.0</v>
      </c>
      <c r="E144" s="8">
        <v>3.5</v>
      </c>
      <c r="F144" s="8">
        <v>3367.0</v>
      </c>
      <c r="G144" s="8">
        <v>10019.0</v>
      </c>
      <c r="H144" s="8">
        <v>2014.0</v>
      </c>
      <c r="I144" s="218">
        <v>44361.0</v>
      </c>
      <c r="J144" s="8">
        <v>510000.0</v>
      </c>
      <c r="K144" s="8">
        <v>3603.0</v>
      </c>
      <c r="L144" s="219" t="s">
        <v>14174</v>
      </c>
      <c r="M144" s="100" t="s">
        <v>14218</v>
      </c>
      <c r="N144" s="100" t="b">
        <v>1</v>
      </c>
      <c r="O144" s="100">
        <v>2610.0</v>
      </c>
      <c r="P144" s="100">
        <v>2430.0</v>
      </c>
      <c r="Q144" s="100">
        <v>2800.0</v>
      </c>
      <c r="R144" s="100"/>
      <c r="S144" s="100"/>
      <c r="T144" s="100"/>
    </row>
    <row r="145">
      <c r="A145" s="215">
        <v>45407.0</v>
      </c>
      <c r="B145" s="8" t="s">
        <v>5869</v>
      </c>
      <c r="C145" s="8" t="s">
        <v>14173</v>
      </c>
      <c r="D145" s="8">
        <v>3.0</v>
      </c>
      <c r="E145" s="8">
        <v>3.0</v>
      </c>
      <c r="F145" s="8">
        <v>3450.0</v>
      </c>
      <c r="G145" s="8">
        <v>6930.0</v>
      </c>
      <c r="H145" s="8">
        <v>2020.0</v>
      </c>
      <c r="I145" s="218">
        <v>44510.0</v>
      </c>
      <c r="J145" s="8">
        <v>555000.0</v>
      </c>
      <c r="K145" s="8">
        <v>3032.0</v>
      </c>
      <c r="L145" s="219" t="s">
        <v>14174</v>
      </c>
      <c r="M145" s="100" t="s">
        <v>14265</v>
      </c>
      <c r="N145" s="100" t="b">
        <v>1</v>
      </c>
      <c r="O145" s="100">
        <v>2580.0</v>
      </c>
      <c r="P145" s="100">
        <v>2310.0</v>
      </c>
      <c r="Q145" s="100">
        <v>2850.0</v>
      </c>
      <c r="R145" s="100"/>
      <c r="S145" s="100"/>
      <c r="T145" s="100"/>
    </row>
    <row r="146">
      <c r="A146" s="215">
        <v>45400.0</v>
      </c>
      <c r="B146" s="8" t="s">
        <v>5893</v>
      </c>
      <c r="C146" s="8" t="s">
        <v>14173</v>
      </c>
      <c r="D146" s="8">
        <v>4.0</v>
      </c>
      <c r="E146" s="8">
        <v>5.0</v>
      </c>
      <c r="F146" s="8">
        <v>4234.0</v>
      </c>
      <c r="G146" s="8">
        <v>15198.0</v>
      </c>
      <c r="H146" s="8">
        <v>2022.0</v>
      </c>
      <c r="I146" s="218">
        <v>44795.0</v>
      </c>
      <c r="J146" s="8">
        <v>849900.0</v>
      </c>
      <c r="K146" s="8">
        <v>2474.0</v>
      </c>
      <c r="L146" s="219" t="s">
        <v>14174</v>
      </c>
      <c r="M146" s="100" t="s">
        <v>14247</v>
      </c>
      <c r="N146" s="100" t="b">
        <v>1</v>
      </c>
      <c r="O146" s="100">
        <v>2930.0</v>
      </c>
      <c r="P146" s="100">
        <v>2650.0</v>
      </c>
      <c r="Q146" s="100">
        <v>3210.0</v>
      </c>
      <c r="R146" s="100"/>
      <c r="S146" s="100"/>
      <c r="T146" s="100"/>
    </row>
    <row r="147">
      <c r="A147" s="215">
        <v>45391.0</v>
      </c>
      <c r="B147" s="8" t="s">
        <v>5904</v>
      </c>
      <c r="C147" s="8" t="s">
        <v>14173</v>
      </c>
      <c r="D147" s="8">
        <v>3.0</v>
      </c>
      <c r="E147" s="8">
        <v>2.0</v>
      </c>
      <c r="F147" s="8">
        <v>1525.0</v>
      </c>
      <c r="G147" s="8">
        <v>7305.0</v>
      </c>
      <c r="H147" s="8">
        <v>2001.0</v>
      </c>
      <c r="I147" s="218">
        <v>44427.0</v>
      </c>
      <c r="J147" s="8">
        <v>375500.0</v>
      </c>
      <c r="K147" s="8">
        <v>1408.0</v>
      </c>
      <c r="L147" s="219" t="s">
        <v>14174</v>
      </c>
      <c r="M147" s="100" t="s">
        <v>14252</v>
      </c>
      <c r="N147" s="100" t="b">
        <v>1</v>
      </c>
      <c r="O147" s="100">
        <v>2050.0</v>
      </c>
      <c r="P147" s="100">
        <v>1850.0</v>
      </c>
      <c r="Q147" s="100">
        <v>2250.0</v>
      </c>
      <c r="R147" s="100"/>
      <c r="S147" s="100"/>
      <c r="T147" s="100"/>
    </row>
    <row r="148">
      <c r="A148" s="215"/>
      <c r="B148" s="8" t="s">
        <v>5901</v>
      </c>
      <c r="C148" s="8" t="s">
        <v>14203</v>
      </c>
      <c r="D148" s="8">
        <v>3.0</v>
      </c>
      <c r="E148" s="8">
        <v>2.5</v>
      </c>
      <c r="F148" s="8">
        <v>1486.0</v>
      </c>
      <c r="G148" s="8">
        <v>1328.0</v>
      </c>
      <c r="H148" s="8">
        <v>2007.0</v>
      </c>
      <c r="I148" s="218">
        <v>44796.0</v>
      </c>
      <c r="J148" s="8">
        <v>385000.0</v>
      </c>
      <c r="K148" s="8">
        <v>1308.0</v>
      </c>
      <c r="L148" s="219" t="s">
        <v>14174</v>
      </c>
      <c r="M148" s="100" t="s">
        <v>14175</v>
      </c>
      <c r="N148" s="100" t="b">
        <v>1</v>
      </c>
      <c r="O148" s="100">
        <v>2310.0</v>
      </c>
      <c r="P148" s="100">
        <v>2080.0</v>
      </c>
      <c r="Q148" s="100">
        <v>2540.0</v>
      </c>
      <c r="R148" s="100"/>
      <c r="S148" s="100"/>
      <c r="T148" s="100"/>
    </row>
    <row r="149">
      <c r="A149" s="215">
        <v>45394.0</v>
      </c>
      <c r="B149" s="8" t="s">
        <v>5897</v>
      </c>
      <c r="C149" s="8" t="s">
        <v>14203</v>
      </c>
      <c r="D149" s="8">
        <v>4.0</v>
      </c>
      <c r="E149" s="8">
        <v>4.0</v>
      </c>
      <c r="F149" s="8">
        <v>2748.0</v>
      </c>
      <c r="G149" s="8">
        <v>1769.0</v>
      </c>
      <c r="H149" s="8">
        <v>1977.0</v>
      </c>
      <c r="I149" s="218">
        <v>44364.0</v>
      </c>
      <c r="J149" s="8">
        <v>340000.0</v>
      </c>
      <c r="K149" s="8">
        <v>1057.0</v>
      </c>
      <c r="L149" s="219" t="s">
        <v>14178</v>
      </c>
      <c r="M149" s="100" t="s">
        <v>14229</v>
      </c>
      <c r="N149" s="100" t="b">
        <v>1</v>
      </c>
      <c r="O149" s="100">
        <v>2190.0</v>
      </c>
      <c r="P149" s="100">
        <v>1970.0</v>
      </c>
      <c r="Q149" s="100">
        <v>2420.0</v>
      </c>
      <c r="R149" s="100"/>
      <c r="S149" s="100"/>
      <c r="T149" s="100"/>
    </row>
    <row r="150">
      <c r="A150" s="215"/>
      <c r="B150" s="8" t="s">
        <v>5573</v>
      </c>
      <c r="C150" s="8" t="s">
        <v>14173</v>
      </c>
      <c r="D150" s="8">
        <v>3.0</v>
      </c>
      <c r="E150" s="8">
        <v>2.0</v>
      </c>
      <c r="F150" s="8">
        <v>2144.0</v>
      </c>
      <c r="G150" s="8">
        <v>5484.0</v>
      </c>
      <c r="H150" s="8">
        <v>2002.0</v>
      </c>
      <c r="I150" s="218">
        <v>44194.0</v>
      </c>
      <c r="J150" s="8">
        <v>415000.0</v>
      </c>
      <c r="K150" s="8">
        <v>1454.0</v>
      </c>
      <c r="L150" s="219" t="s">
        <v>14174</v>
      </c>
      <c r="M150" s="100" t="s">
        <v>14291</v>
      </c>
      <c r="N150" s="100" t="b">
        <v>1</v>
      </c>
      <c r="O150" s="100">
        <v>2390.0</v>
      </c>
      <c r="P150" s="100">
        <v>2250.0</v>
      </c>
      <c r="Q150" s="100">
        <v>2520.0</v>
      </c>
      <c r="R150" s="100"/>
      <c r="S150" s="100"/>
      <c r="T150" s="100"/>
    </row>
    <row r="151">
      <c r="A151" s="215">
        <v>45441.0</v>
      </c>
      <c r="B151" s="8" t="s">
        <v>5566</v>
      </c>
      <c r="C151" s="8" t="s">
        <v>14173</v>
      </c>
      <c r="D151" s="8">
        <v>5.0</v>
      </c>
      <c r="E151" s="8">
        <v>4.0</v>
      </c>
      <c r="F151" s="8">
        <v>2250.0</v>
      </c>
      <c r="G151" s="8">
        <v>20513.0</v>
      </c>
      <c r="H151" s="8">
        <v>2015.0</v>
      </c>
      <c r="I151" s="218">
        <v>42216.0</v>
      </c>
      <c r="J151" s="8">
        <v>653492.0</v>
      </c>
      <c r="K151" s="8">
        <v>5095.0</v>
      </c>
      <c r="L151" s="219" t="s">
        <v>14174</v>
      </c>
      <c r="M151" s="100" t="s">
        <v>14292</v>
      </c>
      <c r="N151" s="100" t="b">
        <v>1</v>
      </c>
      <c r="O151" s="100">
        <v>3650.0</v>
      </c>
      <c r="P151" s="100">
        <v>3030.0</v>
      </c>
      <c r="Q151" s="100">
        <v>4260.0</v>
      </c>
      <c r="R151" s="100"/>
      <c r="S151" s="100"/>
      <c r="T151" s="100"/>
    </row>
    <row r="152">
      <c r="A152" s="215">
        <v>45440.0</v>
      </c>
      <c r="B152" s="8" t="s">
        <v>5585</v>
      </c>
      <c r="C152" s="8" t="s">
        <v>14173</v>
      </c>
      <c r="D152" s="8">
        <v>3.0</v>
      </c>
      <c r="E152" s="8">
        <v>2.0</v>
      </c>
      <c r="F152" s="8">
        <v>1274.0</v>
      </c>
      <c r="G152" s="8">
        <v>7936.0</v>
      </c>
      <c r="H152" s="8">
        <v>1986.0</v>
      </c>
      <c r="I152" s="218">
        <v>44341.0</v>
      </c>
      <c r="J152" s="8">
        <v>398000.0</v>
      </c>
      <c r="K152" s="8">
        <v>1498.0</v>
      </c>
      <c r="L152" s="219" t="s">
        <v>14174</v>
      </c>
      <c r="M152" s="100" t="s">
        <v>14293</v>
      </c>
      <c r="N152" s="100" t="b">
        <v>1</v>
      </c>
      <c r="O152" s="100">
        <v>2160.0</v>
      </c>
      <c r="P152" s="100">
        <v>1960.0</v>
      </c>
      <c r="Q152" s="100">
        <v>2360.0</v>
      </c>
      <c r="R152" s="100"/>
      <c r="S152" s="100"/>
      <c r="T152" s="100"/>
    </row>
    <row r="153">
      <c r="A153" s="215">
        <v>45436.0</v>
      </c>
      <c r="B153" s="8" t="s">
        <v>5603</v>
      </c>
      <c r="C153" s="8" t="s">
        <v>14173</v>
      </c>
      <c r="D153" s="8">
        <v>2.0</v>
      </c>
      <c r="E153" s="8">
        <v>2.0</v>
      </c>
      <c r="F153" s="8">
        <v>1295.0</v>
      </c>
      <c r="G153" s="8">
        <v>7469.0</v>
      </c>
      <c r="H153" s="8">
        <v>2005.0</v>
      </c>
      <c r="I153" s="218">
        <v>43203.0</v>
      </c>
      <c r="J153" s="8">
        <v>262000.0</v>
      </c>
      <c r="K153" s="8">
        <v>1462.0</v>
      </c>
      <c r="L153" s="219" t="s">
        <v>14174</v>
      </c>
      <c r="M153" s="100" t="s">
        <v>14177</v>
      </c>
      <c r="N153" s="100" t="b">
        <v>1</v>
      </c>
      <c r="O153" s="100">
        <v>2320.0</v>
      </c>
      <c r="P153" s="100">
        <v>2040.0</v>
      </c>
      <c r="Q153" s="100">
        <v>2590.0</v>
      </c>
      <c r="R153" s="100"/>
      <c r="S153" s="100"/>
      <c r="T153" s="100"/>
    </row>
    <row r="154">
      <c r="A154" s="215"/>
      <c r="B154" s="8" t="s">
        <v>5569</v>
      </c>
      <c r="C154" s="8" t="s">
        <v>14173</v>
      </c>
      <c r="D154" s="8">
        <v>3.0</v>
      </c>
      <c r="E154" s="8">
        <v>3.0</v>
      </c>
      <c r="F154" s="8">
        <v>1816.0</v>
      </c>
      <c r="G154" s="8">
        <v>3062.0</v>
      </c>
      <c r="H154" s="8">
        <v>2022.0</v>
      </c>
      <c r="I154" s="218">
        <v>45030.0</v>
      </c>
      <c r="J154" s="8">
        <v>443335.0</v>
      </c>
      <c r="K154" s="8">
        <v>291.0</v>
      </c>
      <c r="L154" s="219" t="s">
        <v>14174</v>
      </c>
      <c r="M154" s="100" t="s">
        <v>14294</v>
      </c>
      <c r="N154" s="100" t="b">
        <v>1</v>
      </c>
      <c r="O154" s="100">
        <v>2130.0</v>
      </c>
      <c r="P154" s="100">
        <v>2000.0</v>
      </c>
      <c r="Q154" s="100">
        <v>2260.0</v>
      </c>
      <c r="R154" s="100"/>
      <c r="S154" s="100"/>
      <c r="T154" s="100"/>
    </row>
    <row r="155">
      <c r="A155" s="215">
        <v>45440.0</v>
      </c>
      <c r="B155" s="8" t="s">
        <v>5589</v>
      </c>
      <c r="C155" s="8" t="s">
        <v>14173</v>
      </c>
      <c r="D155" s="8">
        <v>3.0</v>
      </c>
      <c r="E155" s="8">
        <v>2.0</v>
      </c>
      <c r="F155" s="8">
        <v>2059.0</v>
      </c>
      <c r="G155" s="8">
        <v>5419.0</v>
      </c>
      <c r="H155" s="8">
        <v>2000.0</v>
      </c>
      <c r="I155" s="218">
        <v>44649.0</v>
      </c>
      <c r="J155" s="8">
        <v>430000.0</v>
      </c>
      <c r="K155" s="8">
        <v>1116.0</v>
      </c>
      <c r="L155" s="219" t="s">
        <v>14174</v>
      </c>
      <c r="M155" s="100" t="s">
        <v>14295</v>
      </c>
      <c r="N155" s="100" t="b">
        <v>1</v>
      </c>
      <c r="O155" s="100">
        <v>2090.0</v>
      </c>
      <c r="P155" s="100">
        <v>1970.0</v>
      </c>
      <c r="Q155" s="100">
        <v>2210.0</v>
      </c>
      <c r="R155" s="100"/>
      <c r="S155" s="100"/>
      <c r="T155" s="100"/>
    </row>
    <row r="156">
      <c r="A156" s="215">
        <v>45432.0</v>
      </c>
      <c r="B156" s="8" t="s">
        <v>5672</v>
      </c>
      <c r="C156" s="8" t="s">
        <v>14173</v>
      </c>
      <c r="D156" s="8">
        <v>3.0</v>
      </c>
      <c r="E156" s="8">
        <v>3.0</v>
      </c>
      <c r="F156" s="8">
        <v>2023.0</v>
      </c>
      <c r="G156" s="8">
        <v>6965.0</v>
      </c>
      <c r="H156" s="8">
        <v>2022.0</v>
      </c>
      <c r="I156" s="218">
        <v>45047.0</v>
      </c>
      <c r="J156" s="8">
        <v>520700.0</v>
      </c>
      <c r="K156" s="8">
        <v>2455.0</v>
      </c>
      <c r="L156" s="219" t="s">
        <v>14174</v>
      </c>
      <c r="M156" s="100" t="s">
        <v>14189</v>
      </c>
      <c r="N156" s="100" t="b">
        <v>1</v>
      </c>
      <c r="O156" s="100">
        <v>2410.0</v>
      </c>
      <c r="P156" s="100">
        <v>2200.0</v>
      </c>
      <c r="Q156" s="100">
        <v>2620.0</v>
      </c>
      <c r="R156" s="100"/>
      <c r="S156" s="100"/>
      <c r="T156" s="100"/>
    </row>
    <row r="157">
      <c r="A157" s="215">
        <v>45436.0</v>
      </c>
      <c r="B157" s="8" t="s">
        <v>5617</v>
      </c>
      <c r="C157" s="8" t="s">
        <v>14173</v>
      </c>
      <c r="D157" s="8">
        <v>3.0</v>
      </c>
      <c r="E157" s="8">
        <v>2.0</v>
      </c>
      <c r="F157" s="8">
        <v>1508.0</v>
      </c>
      <c r="G157" s="8">
        <v>10890.0</v>
      </c>
      <c r="H157" s="8">
        <v>1983.0</v>
      </c>
      <c r="I157" s="218">
        <v>44337.0</v>
      </c>
      <c r="J157" s="8">
        <v>357000.0</v>
      </c>
      <c r="K157" s="8">
        <v>1022.0</v>
      </c>
      <c r="L157" s="219" t="s">
        <v>14174</v>
      </c>
      <c r="M157" s="100" t="s">
        <v>14282</v>
      </c>
      <c r="N157" s="100" t="b">
        <v>1</v>
      </c>
      <c r="O157" s="100">
        <v>2170.0</v>
      </c>
      <c r="P157" s="100">
        <v>1940.0</v>
      </c>
      <c r="Q157" s="100">
        <v>2400.0</v>
      </c>
      <c r="R157" s="100"/>
      <c r="S157" s="100"/>
      <c r="T157" s="100"/>
    </row>
    <row r="158">
      <c r="A158" s="215">
        <v>45436.0</v>
      </c>
      <c r="B158" s="8" t="s">
        <v>5613</v>
      </c>
      <c r="C158" s="8" t="s">
        <v>14173</v>
      </c>
      <c r="D158" s="8">
        <v>5.0</v>
      </c>
      <c r="E158" s="8">
        <v>4.0</v>
      </c>
      <c r="F158" s="8">
        <v>2450.0</v>
      </c>
      <c r="G158" s="8">
        <v>3825.0</v>
      </c>
      <c r="H158" s="8">
        <v>2018.0</v>
      </c>
      <c r="I158" s="218">
        <v>44383.0</v>
      </c>
      <c r="J158" s="8">
        <v>415000.0</v>
      </c>
      <c r="K158" s="8">
        <v>4539.0</v>
      </c>
      <c r="L158" s="219" t="s">
        <v>14174</v>
      </c>
      <c r="M158" s="100" t="s">
        <v>14220</v>
      </c>
      <c r="N158" s="100" t="b">
        <v>1</v>
      </c>
      <c r="O158" s="100">
        <v>2580.0</v>
      </c>
      <c r="P158" s="100">
        <v>2310.0</v>
      </c>
      <c r="Q158" s="100">
        <v>2850.0</v>
      </c>
      <c r="R158" s="100"/>
      <c r="S158" s="100"/>
      <c r="T158" s="100"/>
    </row>
    <row r="159">
      <c r="A159" s="215">
        <v>45429.0</v>
      </c>
      <c r="B159" s="8" t="s">
        <v>5687</v>
      </c>
      <c r="C159" s="8" t="s">
        <v>14173</v>
      </c>
      <c r="D159" s="8">
        <v>3.0</v>
      </c>
      <c r="E159" s="8">
        <v>3.0</v>
      </c>
      <c r="F159" s="8">
        <v>2085.0</v>
      </c>
      <c r="G159" s="8">
        <v>5001.0</v>
      </c>
      <c r="H159" s="8">
        <v>2019.0</v>
      </c>
      <c r="I159" s="218">
        <v>43774.0</v>
      </c>
      <c r="J159" s="8">
        <v>327601.0</v>
      </c>
      <c r="K159" s="8">
        <v>3388.0</v>
      </c>
      <c r="L159" s="219" t="s">
        <v>14174</v>
      </c>
      <c r="M159" s="100" t="s">
        <v>14194</v>
      </c>
      <c r="N159" s="100" t="b">
        <v>1</v>
      </c>
      <c r="O159" s="100">
        <v>2170.0</v>
      </c>
      <c r="P159" s="100">
        <v>1830.0</v>
      </c>
      <c r="Q159" s="100">
        <v>2510.0</v>
      </c>
      <c r="R159" s="100"/>
      <c r="S159" s="100"/>
      <c r="T159" s="100"/>
    </row>
    <row r="160">
      <c r="A160" s="215">
        <v>45432.0</v>
      </c>
      <c r="B160" s="8" t="s">
        <v>5662</v>
      </c>
      <c r="C160" s="8" t="s">
        <v>14173</v>
      </c>
      <c r="D160" s="8">
        <v>3.0</v>
      </c>
      <c r="E160" s="8">
        <v>3.0</v>
      </c>
      <c r="F160" s="8">
        <v>1732.0</v>
      </c>
      <c r="G160" s="8">
        <v>3825.0</v>
      </c>
      <c r="H160" s="8">
        <v>2020.0</v>
      </c>
      <c r="I160" s="218">
        <v>44644.0</v>
      </c>
      <c r="J160" s="8">
        <v>465000.0</v>
      </c>
      <c r="K160" s="8">
        <v>3528.0</v>
      </c>
      <c r="L160" s="219" t="s">
        <v>14174</v>
      </c>
      <c r="M160" s="100" t="s">
        <v>14284</v>
      </c>
      <c r="N160" s="100" t="b">
        <v>1</v>
      </c>
      <c r="O160" s="100">
        <v>2250.0</v>
      </c>
      <c r="P160" s="100">
        <v>2140.0</v>
      </c>
      <c r="Q160" s="100">
        <v>2360.0</v>
      </c>
      <c r="R160" s="100"/>
      <c r="S160" s="100"/>
      <c r="T160" s="100"/>
    </row>
    <row r="161">
      <c r="A161" s="215">
        <v>45435.0</v>
      </c>
      <c r="B161" s="8" t="s">
        <v>5632</v>
      </c>
      <c r="C161" s="8" t="s">
        <v>14173</v>
      </c>
      <c r="D161" s="8">
        <v>5.0</v>
      </c>
      <c r="E161" s="8">
        <v>2.0</v>
      </c>
      <c r="F161" s="8">
        <v>1397.0</v>
      </c>
      <c r="G161" s="8">
        <v>14040.0</v>
      </c>
      <c r="H161" s="8">
        <v>1961.0</v>
      </c>
      <c r="I161" s="218">
        <v>32417.0</v>
      </c>
      <c r="J161" s="8">
        <v>134000.0</v>
      </c>
      <c r="K161" s="8">
        <v>1393.0</v>
      </c>
      <c r="L161" s="219" t="s">
        <v>14174</v>
      </c>
      <c r="M161" s="100" t="s">
        <v>14256</v>
      </c>
      <c r="N161" s="100" t="b">
        <v>1</v>
      </c>
      <c r="O161" s="100">
        <v>2350.0</v>
      </c>
      <c r="P161" s="100">
        <v>1620.0</v>
      </c>
      <c r="Q161" s="100">
        <v>3080.0</v>
      </c>
      <c r="R161" s="100"/>
      <c r="S161" s="100"/>
      <c r="T161" s="100"/>
    </row>
    <row r="162">
      <c r="A162" s="215">
        <v>45432.0</v>
      </c>
      <c r="B162" s="8" t="s">
        <v>5659</v>
      </c>
      <c r="C162" s="8" t="s">
        <v>14173</v>
      </c>
      <c r="D162" s="8">
        <v>5.0</v>
      </c>
      <c r="E162" s="8">
        <v>4.0</v>
      </c>
      <c r="F162" s="8">
        <v>2768.0</v>
      </c>
      <c r="G162" s="8">
        <v>4051.0</v>
      </c>
      <c r="H162" s="8">
        <v>2020.0</v>
      </c>
      <c r="I162" s="218">
        <v>44714.0</v>
      </c>
      <c r="J162" s="8">
        <v>545000.0</v>
      </c>
      <c r="K162" s="8">
        <v>4168.0</v>
      </c>
      <c r="L162" s="219" t="s">
        <v>14174</v>
      </c>
      <c r="M162" s="100" t="s">
        <v>14238</v>
      </c>
      <c r="N162" s="100" t="b">
        <v>1</v>
      </c>
      <c r="O162" s="100">
        <v>2620.0</v>
      </c>
      <c r="P162" s="100">
        <v>2370.0</v>
      </c>
      <c r="Q162" s="100">
        <v>2880.0</v>
      </c>
      <c r="R162" s="100"/>
      <c r="S162" s="100"/>
      <c r="T162" s="100"/>
    </row>
    <row r="163">
      <c r="A163" s="215">
        <v>45434.0</v>
      </c>
      <c r="B163" s="8" t="s">
        <v>5636</v>
      </c>
      <c r="C163" s="8" t="s">
        <v>14173</v>
      </c>
      <c r="D163" s="8">
        <v>6.0</v>
      </c>
      <c r="E163" s="8">
        <v>3.0</v>
      </c>
      <c r="F163" s="8">
        <v>4107.0</v>
      </c>
      <c r="G163" s="8">
        <v>9871.0</v>
      </c>
      <c r="H163" s="8">
        <v>2006.0</v>
      </c>
      <c r="I163" s="218">
        <v>44494.0</v>
      </c>
      <c r="J163" s="8">
        <v>640000.0</v>
      </c>
      <c r="K163" s="8">
        <v>3215.0</v>
      </c>
      <c r="L163" s="219" t="s">
        <v>14174</v>
      </c>
      <c r="M163" s="100" t="s">
        <v>14176</v>
      </c>
      <c r="N163" s="100" t="b">
        <v>1</v>
      </c>
      <c r="O163" s="100">
        <v>3230.0</v>
      </c>
      <c r="P163" s="100">
        <v>2890.0</v>
      </c>
      <c r="Q163" s="100">
        <v>3560.0</v>
      </c>
      <c r="R163" s="100"/>
      <c r="S163" s="100"/>
      <c r="T163" s="100"/>
    </row>
    <row r="164">
      <c r="A164" s="215">
        <v>45440.0</v>
      </c>
      <c r="B164" s="8" t="s">
        <v>5600</v>
      </c>
      <c r="C164" s="8" t="s">
        <v>14173</v>
      </c>
      <c r="D164" s="8">
        <v>3.0</v>
      </c>
      <c r="E164" s="8">
        <v>2.0</v>
      </c>
      <c r="F164" s="8">
        <v>1316.0</v>
      </c>
      <c r="G164" s="8">
        <v>9239.0</v>
      </c>
      <c r="H164" s="8">
        <v>1986.0</v>
      </c>
      <c r="I164" s="218">
        <v>43104.0</v>
      </c>
      <c r="J164" s="8">
        <v>215000.0</v>
      </c>
      <c r="K164" s="8">
        <v>1044.0</v>
      </c>
      <c r="L164" s="219" t="s">
        <v>14174</v>
      </c>
      <c r="M164" s="100" t="s">
        <v>14290</v>
      </c>
      <c r="N164" s="100" t="b">
        <v>1</v>
      </c>
      <c r="O164" s="100">
        <v>2010.0</v>
      </c>
      <c r="P164" s="100">
        <v>1810.0</v>
      </c>
      <c r="Q164" s="100">
        <v>2220.0</v>
      </c>
      <c r="R164" s="100"/>
      <c r="S164" s="100"/>
      <c r="T164" s="100"/>
    </row>
    <row r="165">
      <c r="A165" s="215">
        <v>45429.0</v>
      </c>
      <c r="B165" s="8" t="s">
        <v>5679</v>
      </c>
      <c r="C165" s="8" t="s">
        <v>14260</v>
      </c>
      <c r="D165" s="8">
        <v>5.0</v>
      </c>
      <c r="E165" s="8">
        <v>2.0</v>
      </c>
      <c r="F165" s="8">
        <v>1550.0</v>
      </c>
      <c r="G165" s="8">
        <v>8394.0</v>
      </c>
      <c r="H165" s="8">
        <v>1956.0</v>
      </c>
      <c r="I165" s="218">
        <v>44158.0</v>
      </c>
      <c r="J165" s="8">
        <v>435000.0</v>
      </c>
      <c r="K165" s="8">
        <v>1484.0</v>
      </c>
      <c r="L165" s="219" t="s">
        <v>14174</v>
      </c>
      <c r="M165" s="100" t="s">
        <v>14261</v>
      </c>
      <c r="N165" s="100" t="b">
        <v>1</v>
      </c>
      <c r="O165" s="100">
        <v>2200.0</v>
      </c>
      <c r="P165" s="100">
        <v>1720.0</v>
      </c>
      <c r="Q165" s="100">
        <v>2670.0</v>
      </c>
      <c r="R165" s="100"/>
      <c r="S165" s="100"/>
      <c r="T165" s="100"/>
    </row>
    <row r="166">
      <c r="A166" s="215">
        <v>45429.0</v>
      </c>
      <c r="B166" s="8" t="s">
        <v>5681</v>
      </c>
      <c r="C166" s="8" t="s">
        <v>14173</v>
      </c>
      <c r="D166" s="8">
        <v>3.0</v>
      </c>
      <c r="E166" s="8">
        <v>2.0</v>
      </c>
      <c r="F166" s="8">
        <v>1521.0</v>
      </c>
      <c r="G166" s="8">
        <v>4500.0</v>
      </c>
      <c r="H166" s="8">
        <v>2018.0</v>
      </c>
      <c r="I166" s="218">
        <v>43339.0</v>
      </c>
      <c r="J166" s="8">
        <v>389000.0</v>
      </c>
      <c r="K166" s="8">
        <v>2978.0</v>
      </c>
      <c r="L166" s="219" t="s">
        <v>14174</v>
      </c>
      <c r="M166" s="100" t="s">
        <v>14266</v>
      </c>
      <c r="N166" s="100" t="b">
        <v>1</v>
      </c>
      <c r="O166" s="100">
        <v>2910.0</v>
      </c>
      <c r="P166" s="100">
        <v>2270.0</v>
      </c>
      <c r="Q166" s="100">
        <v>3560.0</v>
      </c>
      <c r="R166" s="100"/>
      <c r="S166" s="100"/>
      <c r="T166" s="100"/>
    </row>
    <row r="167">
      <c r="A167" s="215">
        <v>45435.0</v>
      </c>
      <c r="B167" s="8" t="s">
        <v>5634</v>
      </c>
      <c r="C167" s="8" t="s">
        <v>14173</v>
      </c>
      <c r="D167" s="8">
        <v>3.0</v>
      </c>
      <c r="E167" s="8">
        <v>3.0</v>
      </c>
      <c r="F167" s="8">
        <v>2742.0</v>
      </c>
      <c r="G167" s="8">
        <v>5767.0</v>
      </c>
      <c r="H167" s="8">
        <v>2021.0</v>
      </c>
      <c r="I167" s="218">
        <v>44372.0</v>
      </c>
      <c r="J167" s="8">
        <v>460000.0</v>
      </c>
      <c r="K167" s="8">
        <v>2172.0</v>
      </c>
      <c r="L167" s="219" t="s">
        <v>14178</v>
      </c>
      <c r="M167" s="100" t="s">
        <v>14276</v>
      </c>
      <c r="N167" s="100" t="b">
        <v>1</v>
      </c>
      <c r="O167" s="100">
        <v>2370.0</v>
      </c>
      <c r="P167" s="100">
        <v>2160.0</v>
      </c>
      <c r="Q167" s="100">
        <v>2580.0</v>
      </c>
      <c r="R167" s="100"/>
      <c r="S167" s="100"/>
      <c r="T167" s="100"/>
    </row>
    <row r="168">
      <c r="A168" s="215">
        <v>45435.0</v>
      </c>
      <c r="B168" s="8" t="s">
        <v>5634</v>
      </c>
      <c r="C168" s="8" t="s">
        <v>14173</v>
      </c>
      <c r="D168" s="8">
        <v>3.0</v>
      </c>
      <c r="E168" s="8">
        <v>3.0</v>
      </c>
      <c r="F168" s="8">
        <v>2742.0</v>
      </c>
      <c r="G168" s="8">
        <v>5767.0</v>
      </c>
      <c r="H168" s="8">
        <v>2021.0</v>
      </c>
      <c r="I168" s="218">
        <v>44372.0</v>
      </c>
      <c r="J168" s="8">
        <v>460000.0</v>
      </c>
      <c r="K168" s="8">
        <v>4693.0</v>
      </c>
      <c r="L168" s="219" t="s">
        <v>14174</v>
      </c>
      <c r="M168" s="100" t="s">
        <v>14276</v>
      </c>
      <c r="N168" s="100" t="b">
        <v>1</v>
      </c>
      <c r="O168" s="100">
        <v>2370.0</v>
      </c>
      <c r="P168" s="100">
        <v>2160.0</v>
      </c>
      <c r="Q168" s="100">
        <v>2580.0</v>
      </c>
      <c r="R168" s="100"/>
      <c r="S168" s="100"/>
      <c r="T168" s="100"/>
    </row>
    <row r="169">
      <c r="A169" s="215">
        <v>45435.0</v>
      </c>
      <c r="B169" s="8" t="s">
        <v>5622</v>
      </c>
      <c r="C169" s="8" t="s">
        <v>14173</v>
      </c>
      <c r="D169" s="8">
        <v>5.0</v>
      </c>
      <c r="E169" s="8">
        <v>3.0</v>
      </c>
      <c r="F169" s="8">
        <v>2328.0</v>
      </c>
      <c r="G169" s="8">
        <v>7170.0</v>
      </c>
      <c r="H169" s="8">
        <v>2001.0</v>
      </c>
      <c r="I169" s="218">
        <v>42580.0</v>
      </c>
      <c r="J169" s="8">
        <v>227000.0</v>
      </c>
      <c r="K169" s="8">
        <v>1841.0</v>
      </c>
      <c r="L169" s="219" t="s">
        <v>14174</v>
      </c>
      <c r="M169" s="100" t="s">
        <v>14280</v>
      </c>
      <c r="N169" s="100" t="b">
        <v>1</v>
      </c>
      <c r="O169" s="100">
        <v>2330.0</v>
      </c>
      <c r="P169" s="100">
        <v>2090.0</v>
      </c>
      <c r="Q169" s="100">
        <v>2560.0</v>
      </c>
      <c r="R169" s="100"/>
      <c r="S169" s="100"/>
      <c r="T169" s="100"/>
    </row>
    <row r="170">
      <c r="A170" s="215">
        <v>45432.0</v>
      </c>
      <c r="B170" s="8" t="s">
        <v>5666</v>
      </c>
      <c r="C170" s="8" t="s">
        <v>14173</v>
      </c>
      <c r="D170" s="8">
        <v>3.0</v>
      </c>
      <c r="E170" s="8">
        <v>3.0</v>
      </c>
      <c r="F170" s="8">
        <v>2002.0</v>
      </c>
      <c r="G170" s="8">
        <v>3825.0</v>
      </c>
      <c r="H170" s="8">
        <v>2021.0</v>
      </c>
      <c r="I170" s="218">
        <v>44666.0</v>
      </c>
      <c r="J170" s="8">
        <v>478707.0</v>
      </c>
      <c r="K170" s="8">
        <v>4952.0</v>
      </c>
      <c r="L170" s="219" t="s">
        <v>14174</v>
      </c>
      <c r="M170" s="100" t="s">
        <v>14285</v>
      </c>
      <c r="N170" s="100" t="b">
        <v>1</v>
      </c>
      <c r="O170" s="100">
        <v>2290.0</v>
      </c>
      <c r="P170" s="100">
        <v>2120.0</v>
      </c>
      <c r="Q170" s="100">
        <v>2470.0</v>
      </c>
      <c r="R170" s="100"/>
      <c r="S170" s="100"/>
      <c r="T170" s="100"/>
    </row>
    <row r="171">
      <c r="A171" s="215">
        <v>45427.0</v>
      </c>
      <c r="B171" s="8" t="s">
        <v>5694</v>
      </c>
      <c r="C171" s="8" t="s">
        <v>14173</v>
      </c>
      <c r="D171" s="8">
        <v>5.0</v>
      </c>
      <c r="E171" s="8">
        <v>4.0</v>
      </c>
      <c r="F171" s="8">
        <v>4222.0</v>
      </c>
      <c r="G171" s="8">
        <v>6451.0</v>
      </c>
      <c r="H171" s="8">
        <v>2019.0</v>
      </c>
      <c r="I171" s="218">
        <v>44762.0</v>
      </c>
      <c r="J171" s="8">
        <v>610000.0</v>
      </c>
      <c r="K171" s="8">
        <v>3191.0</v>
      </c>
      <c r="L171" s="219" t="s">
        <v>14174</v>
      </c>
      <c r="M171" s="100" t="s">
        <v>14274</v>
      </c>
      <c r="N171" s="100" t="b">
        <v>1</v>
      </c>
      <c r="O171" s="100">
        <v>2990.0</v>
      </c>
      <c r="P171" s="100">
        <v>2790.0</v>
      </c>
      <c r="Q171" s="100">
        <v>3190.0</v>
      </c>
      <c r="R171" s="100"/>
      <c r="S171" s="100"/>
      <c r="T171" s="100"/>
    </row>
    <row r="172">
      <c r="A172" s="215">
        <v>45432.0</v>
      </c>
      <c r="B172" s="8" t="s">
        <v>5676</v>
      </c>
      <c r="C172" s="8" t="s">
        <v>14173</v>
      </c>
      <c r="D172" s="8">
        <v>3.0</v>
      </c>
      <c r="E172" s="8">
        <v>2.0</v>
      </c>
      <c r="F172" s="8">
        <v>3166.0</v>
      </c>
      <c r="G172" s="8">
        <v>20038.0</v>
      </c>
      <c r="H172" s="8">
        <v>1994.0</v>
      </c>
      <c r="I172" s="218">
        <v>44770.0</v>
      </c>
      <c r="J172" s="8">
        <v>485000.0</v>
      </c>
      <c r="K172" s="8">
        <v>2295.0</v>
      </c>
      <c r="L172" s="219" t="s">
        <v>14174</v>
      </c>
      <c r="M172" s="100" t="s">
        <v>14221</v>
      </c>
      <c r="N172" s="100" t="b">
        <v>1</v>
      </c>
      <c r="O172" s="100">
        <v>2540.0</v>
      </c>
      <c r="P172" s="100">
        <v>2370.0</v>
      </c>
      <c r="Q172" s="100">
        <v>2720.0</v>
      </c>
      <c r="R172" s="100"/>
      <c r="S172" s="100"/>
      <c r="T172" s="100"/>
    </row>
    <row r="173">
      <c r="A173" s="215">
        <v>45394.0</v>
      </c>
      <c r="B173" s="8" t="s">
        <v>5897</v>
      </c>
      <c r="C173" s="8" t="s">
        <v>14203</v>
      </c>
      <c r="D173" s="8">
        <v>4.0</v>
      </c>
      <c r="E173" s="8">
        <v>4.0</v>
      </c>
      <c r="F173" s="8">
        <v>2748.0</v>
      </c>
      <c r="G173" s="8">
        <v>1769.0</v>
      </c>
      <c r="H173" s="8">
        <v>1977.0</v>
      </c>
      <c r="I173" s="218">
        <v>44364.0</v>
      </c>
      <c r="J173" s="8">
        <v>340000.0</v>
      </c>
      <c r="K173" s="8">
        <v>974.0</v>
      </c>
      <c r="L173" s="219" t="s">
        <v>14174</v>
      </c>
      <c r="M173" s="100" t="s">
        <v>14229</v>
      </c>
      <c r="N173" s="100" t="b">
        <v>1</v>
      </c>
      <c r="O173" s="100">
        <v>2190.0</v>
      </c>
      <c r="P173" s="100">
        <v>1970.0</v>
      </c>
      <c r="Q173" s="100">
        <v>2420.0</v>
      </c>
      <c r="R173" s="100"/>
      <c r="S173" s="100"/>
      <c r="T173" s="100"/>
    </row>
    <row r="174">
      <c r="A174" s="215">
        <v>45440.0</v>
      </c>
      <c r="B174" s="8" t="s">
        <v>5595</v>
      </c>
      <c r="C174" s="8" t="s">
        <v>14173</v>
      </c>
      <c r="D174" s="8">
        <v>3.0</v>
      </c>
      <c r="E174" s="8">
        <v>2.0</v>
      </c>
      <c r="F174" s="8">
        <v>1321.0</v>
      </c>
      <c r="G174" s="8">
        <v>4557.0</v>
      </c>
      <c r="H174" s="8">
        <v>1988.0</v>
      </c>
      <c r="I174" s="218">
        <v>44463.0</v>
      </c>
      <c r="J174" s="8">
        <v>355500.0</v>
      </c>
      <c r="K174" s="8">
        <v>1344.0</v>
      </c>
      <c r="L174" s="219" t="s">
        <v>14178</v>
      </c>
      <c r="M174" s="100" t="s">
        <v>14296</v>
      </c>
      <c r="N174" s="100" t="b">
        <v>1</v>
      </c>
      <c r="O174" s="100">
        <v>1930.0</v>
      </c>
      <c r="P174" s="100">
        <v>1660.0</v>
      </c>
      <c r="Q174" s="100">
        <v>2200.0</v>
      </c>
      <c r="R174" s="100"/>
      <c r="S174" s="100"/>
      <c r="T174" s="100"/>
    </row>
    <row r="175">
      <c r="A175" s="215">
        <v>45425.0</v>
      </c>
      <c r="B175" s="8" t="s">
        <v>5705</v>
      </c>
      <c r="C175" s="8" t="s">
        <v>14173</v>
      </c>
      <c r="D175" s="8">
        <v>3.0</v>
      </c>
      <c r="E175" s="8">
        <v>2.0</v>
      </c>
      <c r="F175" s="8">
        <v>1702.0</v>
      </c>
      <c r="G175" s="8">
        <v>5500.0</v>
      </c>
      <c r="H175" s="8">
        <v>1999.0</v>
      </c>
      <c r="I175" s="218">
        <v>44494.0</v>
      </c>
      <c r="J175" s="8">
        <v>430000.0</v>
      </c>
      <c r="K175" s="8">
        <v>1307.0</v>
      </c>
      <c r="L175" s="219" t="s">
        <v>14174</v>
      </c>
      <c r="M175" s="100" t="s">
        <v>14222</v>
      </c>
      <c r="N175" s="100" t="b">
        <v>1</v>
      </c>
      <c r="O175" s="100">
        <v>2120.0</v>
      </c>
      <c r="P175" s="100">
        <v>1990.0</v>
      </c>
      <c r="Q175" s="100">
        <v>2250.0</v>
      </c>
      <c r="R175" s="100"/>
      <c r="S175" s="100"/>
      <c r="T175" s="100"/>
    </row>
    <row r="176">
      <c r="A176" s="215"/>
      <c r="B176" s="8" t="s">
        <v>5569</v>
      </c>
      <c r="C176" s="8" t="s">
        <v>14173</v>
      </c>
      <c r="D176" s="8">
        <v>3.0</v>
      </c>
      <c r="E176" s="8">
        <v>3.0</v>
      </c>
      <c r="F176" s="8">
        <v>1816.0</v>
      </c>
      <c r="G176" s="8">
        <v>3062.0</v>
      </c>
      <c r="H176" s="8">
        <v>2022.0</v>
      </c>
      <c r="I176" s="218">
        <v>45030.0</v>
      </c>
      <c r="J176" s="8">
        <v>443335.0</v>
      </c>
      <c r="K176" s="8">
        <v>307.0</v>
      </c>
      <c r="L176" s="219" t="s">
        <v>14178</v>
      </c>
      <c r="M176" s="100" t="s">
        <v>14294</v>
      </c>
      <c r="N176" s="100" t="b">
        <v>1</v>
      </c>
      <c r="O176" s="100">
        <v>2130.0</v>
      </c>
      <c r="P176" s="100">
        <v>2000.0</v>
      </c>
      <c r="Q176" s="100">
        <v>2260.0</v>
      </c>
      <c r="R176" s="100"/>
      <c r="S176" s="100"/>
      <c r="T176" s="100"/>
    </row>
    <row r="177">
      <c r="A177" s="215">
        <v>45433.0</v>
      </c>
      <c r="B177" s="8" t="s">
        <v>5649</v>
      </c>
      <c r="C177" s="8" t="s">
        <v>14173</v>
      </c>
      <c r="D177" s="8">
        <v>3.0</v>
      </c>
      <c r="E177" s="8">
        <v>1.0</v>
      </c>
      <c r="F177" s="8">
        <v>876.0</v>
      </c>
      <c r="G177" s="8">
        <v>8480.0</v>
      </c>
      <c r="H177" s="8">
        <v>1969.0</v>
      </c>
      <c r="I177" s="218">
        <v>43306.0</v>
      </c>
      <c r="J177" s="8">
        <v>227000.0</v>
      </c>
      <c r="K177" s="8">
        <v>1041.0</v>
      </c>
      <c r="L177" s="219" t="s">
        <v>14178</v>
      </c>
      <c r="M177" s="100" t="s">
        <v>14179</v>
      </c>
      <c r="N177" s="100" t="b">
        <v>1</v>
      </c>
      <c r="O177" s="100">
        <v>1880.0</v>
      </c>
      <c r="P177" s="100">
        <v>1670.0</v>
      </c>
      <c r="Q177" s="100">
        <v>2090.0</v>
      </c>
      <c r="R177" s="100"/>
      <c r="S177" s="100"/>
      <c r="T177" s="100"/>
    </row>
    <row r="178">
      <c r="A178" s="215">
        <v>45425.0</v>
      </c>
      <c r="B178" s="8" t="s">
        <v>5709</v>
      </c>
      <c r="C178" s="8" t="s">
        <v>14188</v>
      </c>
      <c r="D178" s="8">
        <v>4.0</v>
      </c>
      <c r="E178" s="8">
        <v>3.0</v>
      </c>
      <c r="F178" s="8">
        <v>3987.0</v>
      </c>
      <c r="G178" s="8">
        <v>7198.0</v>
      </c>
      <c r="H178" s="8">
        <v>2022.0</v>
      </c>
      <c r="I178" s="218">
        <v>44853.0</v>
      </c>
      <c r="J178" s="8">
        <v>725300.0</v>
      </c>
      <c r="K178" s="8">
        <v>1375.0</v>
      </c>
      <c r="L178" s="219" t="s">
        <v>14174</v>
      </c>
      <c r="M178" s="100" t="s">
        <v>14195</v>
      </c>
      <c r="N178" s="100" t="b">
        <v>1</v>
      </c>
      <c r="O178" s="100">
        <v>2590.0</v>
      </c>
      <c r="P178" s="100">
        <v>2400.0</v>
      </c>
      <c r="Q178" s="100">
        <v>2780.0</v>
      </c>
      <c r="R178" s="100"/>
      <c r="S178" s="100"/>
      <c r="T178" s="100"/>
    </row>
    <row r="179">
      <c r="A179" s="215">
        <v>45425.0</v>
      </c>
      <c r="B179" s="8" t="s">
        <v>5707</v>
      </c>
      <c r="C179" s="8" t="s">
        <v>14173</v>
      </c>
      <c r="D179" s="8">
        <v>3.0</v>
      </c>
      <c r="E179" s="8">
        <v>2.5</v>
      </c>
      <c r="F179" s="8">
        <v>2289.0</v>
      </c>
      <c r="G179" s="8">
        <v>8985.0</v>
      </c>
      <c r="H179" s="8">
        <v>2021.0</v>
      </c>
      <c r="I179" s="218">
        <v>44551.0</v>
      </c>
      <c r="J179" s="8">
        <v>410018.0</v>
      </c>
      <c r="K179" s="8">
        <v>2921.0</v>
      </c>
      <c r="L179" s="219" t="s">
        <v>14174</v>
      </c>
      <c r="M179" s="100" t="s">
        <v>14275</v>
      </c>
      <c r="N179" s="100" t="b">
        <v>1</v>
      </c>
      <c r="O179" s="100">
        <v>2300.0</v>
      </c>
      <c r="P179" s="100">
        <v>1970.0</v>
      </c>
      <c r="Q179" s="100">
        <v>2620.0</v>
      </c>
      <c r="R179" s="100"/>
      <c r="S179" s="100"/>
      <c r="T179" s="100"/>
    </row>
    <row r="180">
      <c r="A180" s="215">
        <v>45425.0</v>
      </c>
      <c r="B180" s="8" t="s">
        <v>5714</v>
      </c>
      <c r="C180" s="8" t="s">
        <v>14203</v>
      </c>
      <c r="D180" s="8">
        <v>3.0</v>
      </c>
      <c r="E180" s="8">
        <v>3.0</v>
      </c>
      <c r="F180" s="8">
        <v>1606.0</v>
      </c>
      <c r="G180" s="8">
        <v>1607.0</v>
      </c>
      <c r="H180" s="8">
        <v>2018.0</v>
      </c>
      <c r="I180" s="218">
        <v>44424.0</v>
      </c>
      <c r="J180" s="8">
        <v>355000.0</v>
      </c>
      <c r="K180" s="8">
        <v>2132.0</v>
      </c>
      <c r="L180" s="219" t="s">
        <v>14174</v>
      </c>
      <c r="M180" s="100" t="s">
        <v>14237</v>
      </c>
      <c r="N180" s="100" t="b">
        <v>1</v>
      </c>
      <c r="O180" s="100">
        <v>2200.0</v>
      </c>
      <c r="P180" s="100">
        <v>1790.0</v>
      </c>
      <c r="Q180" s="100">
        <v>2610.0</v>
      </c>
      <c r="R180" s="100"/>
      <c r="S180" s="100"/>
      <c r="T180" s="100"/>
    </row>
    <row r="181">
      <c r="A181" s="215">
        <v>45425.0</v>
      </c>
      <c r="B181" s="8" t="s">
        <v>5707</v>
      </c>
      <c r="C181" s="8" t="s">
        <v>14173</v>
      </c>
      <c r="D181" s="8">
        <v>3.0</v>
      </c>
      <c r="E181" s="8">
        <v>2.5</v>
      </c>
      <c r="F181" s="8">
        <v>2289.0</v>
      </c>
      <c r="G181" s="8">
        <v>8985.0</v>
      </c>
      <c r="H181" s="8">
        <v>2021.0</v>
      </c>
      <c r="I181" s="218">
        <v>44551.0</v>
      </c>
      <c r="J181" s="8">
        <v>410018.0</v>
      </c>
      <c r="K181" s="8">
        <v>1448.0</v>
      </c>
      <c r="L181" s="219" t="s">
        <v>14178</v>
      </c>
      <c r="M181" s="100" t="s">
        <v>14275</v>
      </c>
      <c r="N181" s="100" t="b">
        <v>1</v>
      </c>
      <c r="O181" s="100">
        <v>2300.0</v>
      </c>
      <c r="P181" s="100">
        <v>1970.0</v>
      </c>
      <c r="Q181" s="100">
        <v>2620.0</v>
      </c>
      <c r="R181" s="100"/>
      <c r="S181" s="100"/>
      <c r="T181" s="100"/>
    </row>
    <row r="182">
      <c r="A182" s="215">
        <v>45435.0</v>
      </c>
      <c r="B182" s="8" t="s">
        <v>5625</v>
      </c>
      <c r="C182" s="8" t="s">
        <v>14173</v>
      </c>
      <c r="D182" s="8">
        <v>4.0</v>
      </c>
      <c r="E182" s="8">
        <v>3.0</v>
      </c>
      <c r="F182" s="8">
        <v>2828.0</v>
      </c>
      <c r="G182" s="8">
        <v>7170.0</v>
      </c>
      <c r="H182" s="8">
        <v>2015.0</v>
      </c>
      <c r="I182" s="218">
        <v>44488.0</v>
      </c>
      <c r="J182" s="8">
        <v>452500.0</v>
      </c>
      <c r="K182" s="8">
        <v>3065.0</v>
      </c>
      <c r="L182" s="219" t="s">
        <v>14174</v>
      </c>
      <c r="M182" s="100" t="s">
        <v>14267</v>
      </c>
      <c r="N182" s="100" t="b">
        <v>1</v>
      </c>
      <c r="O182" s="100">
        <v>2380.0</v>
      </c>
      <c r="P182" s="100">
        <v>2150.0</v>
      </c>
      <c r="Q182" s="100">
        <v>2600.0</v>
      </c>
      <c r="R182" s="100"/>
      <c r="S182" s="100"/>
      <c r="T182" s="100"/>
    </row>
    <row r="183">
      <c r="A183" s="215">
        <v>45434.0</v>
      </c>
      <c r="B183" s="8" t="s">
        <v>5640</v>
      </c>
      <c r="C183" s="8" t="s">
        <v>14173</v>
      </c>
      <c r="D183" s="8">
        <v>3.0</v>
      </c>
      <c r="E183" s="8">
        <v>3.0</v>
      </c>
      <c r="F183" s="8">
        <v>1920.0</v>
      </c>
      <c r="G183" s="8">
        <v>3036.0</v>
      </c>
      <c r="H183" s="8">
        <v>2021.0</v>
      </c>
      <c r="I183" s="218">
        <v>44663.0</v>
      </c>
      <c r="J183" s="8">
        <v>485065.0</v>
      </c>
      <c r="K183" s="8">
        <v>527.0</v>
      </c>
      <c r="L183" s="219" t="s">
        <v>14174</v>
      </c>
      <c r="M183" s="100" t="s">
        <v>14270</v>
      </c>
      <c r="N183" s="100" t="b">
        <v>1</v>
      </c>
      <c r="O183" s="100">
        <v>2260.0</v>
      </c>
      <c r="P183" s="100">
        <v>2060.0</v>
      </c>
      <c r="Q183" s="100">
        <v>2470.0</v>
      </c>
      <c r="R183" s="100"/>
      <c r="S183" s="100"/>
      <c r="T183" s="100"/>
    </row>
    <row r="184">
      <c r="A184" s="215">
        <v>45429.0</v>
      </c>
      <c r="B184" s="8" t="s">
        <v>5684</v>
      </c>
      <c r="C184" s="8" t="s">
        <v>14173</v>
      </c>
      <c r="D184" s="8">
        <v>4.0</v>
      </c>
      <c r="E184" s="8">
        <v>3.0</v>
      </c>
      <c r="F184" s="8">
        <v>2096.0</v>
      </c>
      <c r="G184" s="8">
        <v>7653.0</v>
      </c>
      <c r="H184" s="8">
        <v>2000.0</v>
      </c>
      <c r="I184" s="218">
        <v>44579.0</v>
      </c>
      <c r="J184" s="8">
        <v>430000.0</v>
      </c>
      <c r="K184" s="8">
        <v>1569.0</v>
      </c>
      <c r="L184" s="219" t="s">
        <v>14174</v>
      </c>
      <c r="M184" s="100" t="s">
        <v>14182</v>
      </c>
      <c r="N184" s="100" t="b">
        <v>1</v>
      </c>
      <c r="O184" s="100">
        <v>2370.0</v>
      </c>
      <c r="P184" s="100">
        <v>2140.0</v>
      </c>
      <c r="Q184" s="100">
        <v>2610.0</v>
      </c>
      <c r="R184" s="100"/>
      <c r="S184" s="100"/>
      <c r="T184" s="100"/>
    </row>
    <row r="185">
      <c r="A185" s="215">
        <v>45425.0</v>
      </c>
      <c r="B185" s="8" t="s">
        <v>5718</v>
      </c>
      <c r="C185" s="8" t="s">
        <v>14173</v>
      </c>
      <c r="D185" s="8">
        <v>5.0</v>
      </c>
      <c r="E185" s="8">
        <v>3.0</v>
      </c>
      <c r="F185" s="8">
        <v>2198.0</v>
      </c>
      <c r="G185" s="8">
        <v>10202.0</v>
      </c>
      <c r="H185" s="8">
        <v>1972.0</v>
      </c>
      <c r="I185" s="218">
        <v>44564.0</v>
      </c>
      <c r="J185" s="8">
        <v>423000.0</v>
      </c>
      <c r="K185" s="8">
        <v>1379.0</v>
      </c>
      <c r="L185" s="219" t="s">
        <v>14174</v>
      </c>
      <c r="M185" s="100" t="s">
        <v>14257</v>
      </c>
      <c r="N185" s="100" t="b">
        <v>1</v>
      </c>
      <c r="O185" s="100">
        <v>2250.0</v>
      </c>
      <c r="P185" s="100">
        <v>1980.0</v>
      </c>
      <c r="Q185" s="100">
        <v>2520.0</v>
      </c>
      <c r="R185" s="100"/>
      <c r="S185" s="100"/>
      <c r="T185" s="100"/>
    </row>
    <row r="186">
      <c r="A186" s="215">
        <v>45440.0</v>
      </c>
      <c r="B186" s="8" t="s">
        <v>5592</v>
      </c>
      <c r="C186" s="8" t="s">
        <v>14173</v>
      </c>
      <c r="D186" s="8">
        <v>3.0</v>
      </c>
      <c r="E186" s="8">
        <v>2.0</v>
      </c>
      <c r="F186" s="8">
        <v>2255.0</v>
      </c>
      <c r="G186" s="8">
        <v>5000.0</v>
      </c>
      <c r="H186" s="8">
        <v>2021.0</v>
      </c>
      <c r="I186" s="218">
        <v>44673.0</v>
      </c>
      <c r="J186" s="8">
        <v>528778.0</v>
      </c>
      <c r="K186" s="8">
        <v>769.0</v>
      </c>
      <c r="L186" s="219" t="s">
        <v>14174</v>
      </c>
      <c r="M186" s="100" t="s">
        <v>14297</v>
      </c>
      <c r="N186" s="100" t="b">
        <v>1</v>
      </c>
      <c r="O186" s="100">
        <v>2410.0</v>
      </c>
      <c r="P186" s="100">
        <v>2160.0</v>
      </c>
      <c r="Q186" s="100">
        <v>2650.0</v>
      </c>
      <c r="R186" s="100"/>
      <c r="S186" s="100"/>
      <c r="T186" s="100"/>
    </row>
    <row r="187">
      <c r="A187" s="215">
        <v>45428.0</v>
      </c>
      <c r="B187" s="8" t="s">
        <v>5690</v>
      </c>
      <c r="C187" s="8" t="s">
        <v>14173</v>
      </c>
      <c r="D187" s="8">
        <v>4.0</v>
      </c>
      <c r="E187" s="8">
        <v>3.0</v>
      </c>
      <c r="F187" s="8">
        <v>2781.0</v>
      </c>
      <c r="G187" s="8">
        <v>7200.0</v>
      </c>
      <c r="H187" s="8">
        <v>2012.0</v>
      </c>
      <c r="I187" s="218">
        <v>44718.0</v>
      </c>
      <c r="J187" s="8">
        <v>490000.0</v>
      </c>
      <c r="K187" s="8">
        <v>1400.0</v>
      </c>
      <c r="L187" s="219" t="s">
        <v>14174</v>
      </c>
      <c r="M187" s="100" t="s">
        <v>14243</v>
      </c>
      <c r="N187" s="100" t="b">
        <v>1</v>
      </c>
      <c r="O187" s="100">
        <v>2400.0</v>
      </c>
      <c r="P187" s="100">
        <v>2280.0</v>
      </c>
      <c r="Q187" s="100">
        <v>2520.0</v>
      </c>
      <c r="R187" s="100"/>
      <c r="S187" s="100"/>
      <c r="T187" s="100"/>
    </row>
    <row r="188">
      <c r="A188" s="215">
        <v>45440.0</v>
      </c>
      <c r="B188" s="8" t="s">
        <v>5576</v>
      </c>
      <c r="C188" s="8" t="s">
        <v>14173</v>
      </c>
      <c r="D188" s="8">
        <v>4.0</v>
      </c>
      <c r="E188" s="8">
        <v>2.0</v>
      </c>
      <c r="F188" s="8">
        <v>2297.0</v>
      </c>
      <c r="G188" s="8">
        <v>9161.0</v>
      </c>
      <c r="H188" s="8">
        <v>2021.0</v>
      </c>
      <c r="I188" s="218">
        <v>44662.0</v>
      </c>
      <c r="J188" s="8">
        <v>511861.0</v>
      </c>
      <c r="K188" s="8">
        <v>867.0</v>
      </c>
      <c r="L188" s="219" t="s">
        <v>14174</v>
      </c>
      <c r="M188" s="100" t="s">
        <v>14298</v>
      </c>
      <c r="N188" s="100" t="b">
        <v>1</v>
      </c>
      <c r="O188" s="100">
        <v>2800.0</v>
      </c>
      <c r="P188" s="100">
        <v>2440.0</v>
      </c>
      <c r="Q188" s="100">
        <v>3150.0</v>
      </c>
      <c r="R188" s="100"/>
      <c r="S188" s="100"/>
      <c r="T188" s="100"/>
    </row>
    <row r="189">
      <c r="A189" s="215">
        <v>45440.0</v>
      </c>
      <c r="B189" s="8" t="s">
        <v>5581</v>
      </c>
      <c r="C189" s="8" t="s">
        <v>14173</v>
      </c>
      <c r="D189" s="8">
        <v>5.0</v>
      </c>
      <c r="E189" s="8">
        <v>3.0</v>
      </c>
      <c r="F189" s="8">
        <v>1604.0</v>
      </c>
      <c r="G189" s="8">
        <v>6880.0</v>
      </c>
      <c r="H189" s="8">
        <v>2020.0</v>
      </c>
      <c r="I189" s="218">
        <v>44232.0</v>
      </c>
      <c r="J189" s="8">
        <v>409399.0</v>
      </c>
      <c r="K189" s="8">
        <v>4337.0</v>
      </c>
      <c r="L189" s="219" t="s">
        <v>14178</v>
      </c>
      <c r="M189" s="100" t="s">
        <v>14299</v>
      </c>
      <c r="N189" s="100" t="b">
        <v>1</v>
      </c>
      <c r="O189" s="100">
        <v>2720.0</v>
      </c>
      <c r="P189" s="100">
        <v>2470.0</v>
      </c>
      <c r="Q189" s="100">
        <v>2960.0</v>
      </c>
      <c r="R189" s="100"/>
      <c r="S189" s="100"/>
      <c r="T189" s="100"/>
    </row>
    <row r="190">
      <c r="A190" s="215">
        <v>45432.0</v>
      </c>
      <c r="B190" s="8" t="s">
        <v>5669</v>
      </c>
      <c r="C190" s="8" t="s">
        <v>14173</v>
      </c>
      <c r="D190" s="8">
        <v>3.0</v>
      </c>
      <c r="E190" s="8">
        <v>1.5</v>
      </c>
      <c r="F190" s="8">
        <v>1213.0</v>
      </c>
      <c r="G190" s="8">
        <v>5250.0</v>
      </c>
      <c r="H190" s="8">
        <v>1983.0</v>
      </c>
      <c r="I190" s="218">
        <v>44872.0</v>
      </c>
      <c r="J190" s="8">
        <v>345000.0</v>
      </c>
      <c r="K190" s="8">
        <v>868.0</v>
      </c>
      <c r="L190" s="219" t="s">
        <v>14174</v>
      </c>
      <c r="M190" s="100" t="s">
        <v>14244</v>
      </c>
      <c r="N190" s="100" t="b">
        <v>1</v>
      </c>
      <c r="O190" s="100">
        <v>1940.0</v>
      </c>
      <c r="P190" s="100">
        <v>1820.0</v>
      </c>
      <c r="Q190" s="100">
        <v>2070.0</v>
      </c>
      <c r="R190" s="100"/>
      <c r="S190" s="100"/>
      <c r="T190" s="100"/>
    </row>
    <row r="191">
      <c r="A191" s="215">
        <v>45433.0</v>
      </c>
      <c r="B191" s="8" t="s">
        <v>5645</v>
      </c>
      <c r="C191" s="8" t="s">
        <v>14173</v>
      </c>
      <c r="D191" s="8">
        <v>4.0</v>
      </c>
      <c r="E191" s="8">
        <v>3.0</v>
      </c>
      <c r="F191" s="8">
        <v>2544.0</v>
      </c>
      <c r="G191" s="8">
        <v>6425.0</v>
      </c>
      <c r="H191" s="8">
        <v>2021.0</v>
      </c>
      <c r="I191" s="218">
        <v>44376.0</v>
      </c>
      <c r="J191" s="8">
        <v>498500.0</v>
      </c>
      <c r="K191" s="8">
        <v>2172.0</v>
      </c>
      <c r="L191" s="219" t="s">
        <v>14178</v>
      </c>
      <c r="M191" s="100" t="s">
        <v>14185</v>
      </c>
      <c r="N191" s="100" t="b">
        <v>1</v>
      </c>
      <c r="O191" s="100">
        <v>2540.0</v>
      </c>
      <c r="P191" s="100">
        <v>2310.0</v>
      </c>
      <c r="Q191" s="100">
        <v>2760.0</v>
      </c>
      <c r="R191" s="100"/>
      <c r="S191" s="100"/>
      <c r="T191" s="100"/>
    </row>
    <row r="192">
      <c r="A192" s="215">
        <v>45433.0</v>
      </c>
      <c r="B192" s="8" t="s">
        <v>5645</v>
      </c>
      <c r="C192" s="8" t="s">
        <v>14173</v>
      </c>
      <c r="D192" s="8">
        <v>4.0</v>
      </c>
      <c r="E192" s="8">
        <v>3.0</v>
      </c>
      <c r="F192" s="8">
        <v>2544.0</v>
      </c>
      <c r="G192" s="8">
        <v>6425.0</v>
      </c>
      <c r="H192" s="8">
        <v>2021.0</v>
      </c>
      <c r="I192" s="218">
        <v>44376.0</v>
      </c>
      <c r="J192" s="8">
        <v>498500.0</v>
      </c>
      <c r="K192" s="8">
        <v>5085.0</v>
      </c>
      <c r="L192" s="219" t="s">
        <v>14174</v>
      </c>
      <c r="M192" s="100" t="s">
        <v>14185</v>
      </c>
      <c r="N192" s="100" t="b">
        <v>1</v>
      </c>
      <c r="O192" s="100">
        <v>2540.0</v>
      </c>
      <c r="P192" s="100">
        <v>2310.0</v>
      </c>
      <c r="Q192" s="100">
        <v>2760.0</v>
      </c>
      <c r="R192" s="100"/>
      <c r="S192" s="100"/>
      <c r="T192" s="100"/>
    </row>
    <row r="193">
      <c r="A193" s="215">
        <v>45425.0</v>
      </c>
      <c r="B193" s="8" t="s">
        <v>5705</v>
      </c>
      <c r="C193" s="8" t="s">
        <v>14173</v>
      </c>
      <c r="D193" s="8">
        <v>3.0</v>
      </c>
      <c r="E193" s="8">
        <v>2.0</v>
      </c>
      <c r="F193" s="8">
        <v>1702.0</v>
      </c>
      <c r="G193" s="8">
        <v>5500.0</v>
      </c>
      <c r="H193" s="8">
        <v>1999.0</v>
      </c>
      <c r="I193" s="218">
        <v>44494.0</v>
      </c>
      <c r="J193" s="8">
        <v>430000.0</v>
      </c>
      <c r="K193" s="8">
        <v>1225.0</v>
      </c>
      <c r="L193" s="219" t="s">
        <v>14178</v>
      </c>
      <c r="M193" s="100" t="s">
        <v>14222</v>
      </c>
      <c r="N193" s="100" t="b">
        <v>1</v>
      </c>
      <c r="O193" s="100">
        <v>2120.0</v>
      </c>
      <c r="P193" s="100">
        <v>1990.0</v>
      </c>
      <c r="Q193" s="100">
        <v>2250.0</v>
      </c>
      <c r="R193" s="100"/>
      <c r="S193" s="100"/>
      <c r="T193" s="100"/>
    </row>
    <row r="194">
      <c r="A194" s="215">
        <v>45436.0</v>
      </c>
      <c r="B194" s="8" t="s">
        <v>5605</v>
      </c>
      <c r="C194" s="8" t="s">
        <v>14203</v>
      </c>
      <c r="D194" s="8">
        <v>2.0</v>
      </c>
      <c r="E194" s="8">
        <v>3.0</v>
      </c>
      <c r="F194" s="8">
        <v>1306.0</v>
      </c>
      <c r="G194" s="8">
        <v>1250.0</v>
      </c>
      <c r="H194" s="8">
        <v>2006.0</v>
      </c>
      <c r="I194" s="218">
        <v>44531.0</v>
      </c>
      <c r="J194" s="8">
        <v>285000.0</v>
      </c>
      <c r="K194" s="8">
        <v>770.0</v>
      </c>
      <c r="L194" s="219" t="s">
        <v>14178</v>
      </c>
      <c r="M194" s="100" t="s">
        <v>14233</v>
      </c>
      <c r="N194" s="100" t="b">
        <v>1</v>
      </c>
      <c r="O194" s="100">
        <v>1700.0</v>
      </c>
      <c r="P194" s="100">
        <v>1530.0</v>
      </c>
      <c r="Q194" s="100">
        <v>1870.0</v>
      </c>
      <c r="R194" s="100"/>
      <c r="S194" s="100"/>
      <c r="T194" s="100"/>
    </row>
    <row r="195">
      <c r="A195" s="215">
        <v>45436.0</v>
      </c>
      <c r="B195" s="8" t="s">
        <v>5605</v>
      </c>
      <c r="C195" s="8" t="s">
        <v>14203</v>
      </c>
      <c r="D195" s="8">
        <v>2.0</v>
      </c>
      <c r="E195" s="8">
        <v>3.0</v>
      </c>
      <c r="F195" s="8">
        <v>1306.0</v>
      </c>
      <c r="G195" s="8">
        <v>1250.0</v>
      </c>
      <c r="H195" s="8">
        <v>2006.0</v>
      </c>
      <c r="I195" s="218">
        <v>44531.0</v>
      </c>
      <c r="J195" s="8">
        <v>285000.0</v>
      </c>
      <c r="K195" s="8">
        <v>828.0</v>
      </c>
      <c r="L195" s="219" t="s">
        <v>14174</v>
      </c>
      <c r="M195" s="100" t="s">
        <v>14233</v>
      </c>
      <c r="N195" s="100" t="b">
        <v>1</v>
      </c>
      <c r="O195" s="100">
        <v>1700.0</v>
      </c>
      <c r="P195" s="100">
        <v>1530.0</v>
      </c>
      <c r="Q195" s="100">
        <v>1870.0</v>
      </c>
      <c r="R195" s="100"/>
      <c r="S195" s="100"/>
      <c r="T195" s="100"/>
    </row>
    <row r="196">
      <c r="A196" s="215">
        <v>45440.0</v>
      </c>
      <c r="B196" s="8" t="s">
        <v>5595</v>
      </c>
      <c r="C196" s="8" t="s">
        <v>14173</v>
      </c>
      <c r="D196" s="8">
        <v>3.0</v>
      </c>
      <c r="E196" s="8">
        <v>2.0</v>
      </c>
      <c r="F196" s="8">
        <v>1321.0</v>
      </c>
      <c r="G196" s="8">
        <v>4557.0</v>
      </c>
      <c r="H196" s="8">
        <v>1988.0</v>
      </c>
      <c r="I196" s="218">
        <v>44463.0</v>
      </c>
      <c r="J196" s="8">
        <v>355500.0</v>
      </c>
      <c r="K196" s="8">
        <v>1299.0</v>
      </c>
      <c r="L196" s="219" t="s">
        <v>14174</v>
      </c>
      <c r="M196" s="100" t="s">
        <v>14296</v>
      </c>
      <c r="N196" s="100" t="b">
        <v>1</v>
      </c>
      <c r="O196" s="100">
        <v>1930.0</v>
      </c>
      <c r="P196" s="100">
        <v>1660.0</v>
      </c>
      <c r="Q196" s="100">
        <v>2200.0</v>
      </c>
      <c r="R196" s="100"/>
      <c r="S196" s="100"/>
      <c r="T196" s="100"/>
    </row>
    <row r="197">
      <c r="A197" s="215">
        <v>45435.0</v>
      </c>
      <c r="B197" s="8" t="s">
        <v>5628</v>
      </c>
      <c r="C197" s="8" t="s">
        <v>14173</v>
      </c>
      <c r="D197" s="8">
        <v>3.0</v>
      </c>
      <c r="E197" s="8">
        <v>3.0</v>
      </c>
      <c r="F197" s="8">
        <v>1676.0</v>
      </c>
      <c r="G197" s="8">
        <v>4443.0</v>
      </c>
      <c r="H197" s="8">
        <v>2016.0</v>
      </c>
      <c r="I197" s="218">
        <v>44216.0</v>
      </c>
      <c r="J197" s="8">
        <v>368000.0</v>
      </c>
      <c r="K197" s="8">
        <v>2569.0</v>
      </c>
      <c r="L197" s="219" t="s">
        <v>14174</v>
      </c>
      <c r="M197" s="100" t="s">
        <v>14263</v>
      </c>
      <c r="N197" s="100" t="b">
        <v>1</v>
      </c>
      <c r="O197" s="100">
        <v>1990.0</v>
      </c>
      <c r="P197" s="100">
        <v>1750.0</v>
      </c>
      <c r="Q197" s="100">
        <v>2230.0</v>
      </c>
      <c r="R197" s="100"/>
      <c r="S197" s="100"/>
      <c r="T197" s="100"/>
    </row>
    <row r="198">
      <c r="A198" s="215">
        <v>45432.0</v>
      </c>
      <c r="B198" s="8" t="s">
        <v>5669</v>
      </c>
      <c r="C198" s="8" t="s">
        <v>14173</v>
      </c>
      <c r="D198" s="8">
        <v>3.0</v>
      </c>
      <c r="E198" s="8">
        <v>1.5</v>
      </c>
      <c r="F198" s="8">
        <v>1213.0</v>
      </c>
      <c r="G198" s="8">
        <v>5250.0</v>
      </c>
      <c r="H198" s="8">
        <v>1983.0</v>
      </c>
      <c r="I198" s="218">
        <v>44872.0</v>
      </c>
      <c r="J198" s="8">
        <v>345000.0</v>
      </c>
      <c r="K198" s="8">
        <v>927.0</v>
      </c>
      <c r="L198" s="219" t="s">
        <v>14178</v>
      </c>
      <c r="M198" s="100" t="s">
        <v>14244</v>
      </c>
      <c r="N198" s="100" t="b">
        <v>1</v>
      </c>
      <c r="O198" s="100">
        <v>1940.0</v>
      </c>
      <c r="P198" s="100">
        <v>1820.0</v>
      </c>
      <c r="Q198" s="100">
        <v>2070.0</v>
      </c>
      <c r="R198" s="100"/>
      <c r="S198" s="100"/>
      <c r="T198" s="100"/>
    </row>
    <row r="199">
      <c r="A199" s="215">
        <v>45433.0</v>
      </c>
      <c r="B199" s="8" t="s">
        <v>5649</v>
      </c>
      <c r="C199" s="8" t="s">
        <v>14173</v>
      </c>
      <c r="D199" s="8">
        <v>3.0</v>
      </c>
      <c r="E199" s="8">
        <v>1.0</v>
      </c>
      <c r="F199" s="8">
        <v>876.0</v>
      </c>
      <c r="G199" s="8">
        <v>8480.0</v>
      </c>
      <c r="H199" s="8">
        <v>1969.0</v>
      </c>
      <c r="I199" s="218">
        <v>43306.0</v>
      </c>
      <c r="J199" s="8">
        <v>227000.0</v>
      </c>
      <c r="K199" s="8">
        <v>960.0</v>
      </c>
      <c r="L199" s="219" t="s">
        <v>14174</v>
      </c>
      <c r="M199" s="100" t="s">
        <v>14179</v>
      </c>
      <c r="N199" s="100" t="b">
        <v>1</v>
      </c>
      <c r="O199" s="100">
        <v>1880.0</v>
      </c>
      <c r="P199" s="100">
        <v>1670.0</v>
      </c>
      <c r="Q199" s="100">
        <v>2090.0</v>
      </c>
      <c r="R199" s="100"/>
      <c r="S199" s="100"/>
      <c r="T199" s="100"/>
    </row>
    <row r="200">
      <c r="A200" s="215">
        <v>45440.0</v>
      </c>
      <c r="B200" s="8" t="s">
        <v>5581</v>
      </c>
      <c r="C200" s="8" t="s">
        <v>14173</v>
      </c>
      <c r="D200" s="8">
        <v>5.0</v>
      </c>
      <c r="E200" s="8">
        <v>3.0</v>
      </c>
      <c r="F200" s="8">
        <v>1604.0</v>
      </c>
      <c r="G200" s="8">
        <v>6880.0</v>
      </c>
      <c r="H200" s="8">
        <v>2020.0</v>
      </c>
      <c r="I200" s="218">
        <v>44232.0</v>
      </c>
      <c r="J200" s="8">
        <v>409399.0</v>
      </c>
      <c r="K200" s="8">
        <v>4168.0</v>
      </c>
      <c r="L200" s="219" t="s">
        <v>14174</v>
      </c>
      <c r="M200" s="100" t="s">
        <v>14299</v>
      </c>
      <c r="N200" s="100" t="b">
        <v>1</v>
      </c>
      <c r="O200" s="100">
        <v>2720.0</v>
      </c>
      <c r="P200" s="100">
        <v>2470.0</v>
      </c>
      <c r="Q200" s="100">
        <v>2960.0</v>
      </c>
      <c r="R200" s="100"/>
      <c r="S200" s="100"/>
      <c r="T200" s="100"/>
    </row>
    <row r="201">
      <c r="A201" s="215"/>
      <c r="B201" s="8" t="s">
        <v>5912</v>
      </c>
      <c r="C201" s="8" t="s">
        <v>14173</v>
      </c>
      <c r="D201" s="8">
        <v>4.0</v>
      </c>
      <c r="E201" s="8">
        <v>3.0</v>
      </c>
      <c r="F201" s="8">
        <v>3240.0</v>
      </c>
      <c r="G201" s="8">
        <v>10799.0</v>
      </c>
      <c r="H201" s="8">
        <v>1981.0</v>
      </c>
      <c r="I201" s="218">
        <v>44697.0</v>
      </c>
      <c r="J201" s="8">
        <v>599000.0</v>
      </c>
      <c r="K201" s="8">
        <v>1547.0</v>
      </c>
      <c r="L201" s="219" t="s">
        <v>14174</v>
      </c>
      <c r="M201" s="100" t="s">
        <v>14225</v>
      </c>
      <c r="N201" s="100" t="b">
        <v>1</v>
      </c>
      <c r="O201" s="100">
        <v>2470.0</v>
      </c>
      <c r="P201" s="100">
        <v>1900.0</v>
      </c>
      <c r="Q201" s="100">
        <v>3030.0</v>
      </c>
      <c r="R201" s="100"/>
      <c r="S201" s="100"/>
      <c r="T201" s="100"/>
    </row>
    <row r="202">
      <c r="A202" s="215"/>
      <c r="B202" s="8" t="s">
        <v>5559</v>
      </c>
      <c r="C202" s="8" t="s">
        <v>14173</v>
      </c>
      <c r="D202" s="8">
        <v>4.0</v>
      </c>
      <c r="E202" s="8">
        <v>2.0</v>
      </c>
      <c r="F202" s="8">
        <v>1754.0</v>
      </c>
      <c r="G202" s="8">
        <v>5992.0</v>
      </c>
      <c r="H202" s="8">
        <v>2013.0</v>
      </c>
      <c r="I202" s="218">
        <v>44342.0</v>
      </c>
      <c r="J202" s="8">
        <v>422000.0</v>
      </c>
      <c r="K202" s="8">
        <v>2745.0</v>
      </c>
      <c r="L202" s="219" t="s">
        <v>14174</v>
      </c>
      <c r="M202" s="100" t="s">
        <v>14300</v>
      </c>
      <c r="N202" s="100" t="b">
        <v>1</v>
      </c>
      <c r="O202" s="100">
        <v>2300.0</v>
      </c>
      <c r="P202" s="100">
        <v>2110.0</v>
      </c>
      <c r="Q202" s="100">
        <v>2480.0</v>
      </c>
      <c r="R202" s="100"/>
      <c r="S202" s="100"/>
      <c r="T202" s="100"/>
    </row>
    <row r="203">
      <c r="A203" s="215"/>
      <c r="B203" s="8" t="s">
        <v>5554</v>
      </c>
      <c r="C203" s="8" t="s">
        <v>14173</v>
      </c>
      <c r="D203" s="8">
        <v>3.0</v>
      </c>
      <c r="E203" s="8">
        <v>2.0</v>
      </c>
      <c r="F203" s="8">
        <v>1483.0</v>
      </c>
      <c r="G203" s="8">
        <v>5000.0</v>
      </c>
      <c r="H203" s="8">
        <v>1987.0</v>
      </c>
      <c r="I203" s="218">
        <v>44973.0</v>
      </c>
      <c r="J203" s="8">
        <v>390000.0</v>
      </c>
      <c r="K203" s="8">
        <v>1423.0</v>
      </c>
      <c r="L203" s="219" t="s">
        <v>14174</v>
      </c>
      <c r="M203" s="100" t="s">
        <v>14301</v>
      </c>
      <c r="N203" s="100" t="b">
        <v>1</v>
      </c>
      <c r="O203" s="100">
        <v>2320.0</v>
      </c>
      <c r="P203" s="100">
        <v>2140.0</v>
      </c>
      <c r="Q203" s="100">
        <v>2510.0</v>
      </c>
      <c r="R203" s="100"/>
      <c r="S203" s="100"/>
      <c r="T203" s="100"/>
    </row>
    <row r="204">
      <c r="A204" s="215"/>
      <c r="B204" s="8" t="s">
        <v>5550</v>
      </c>
      <c r="C204" s="8" t="s">
        <v>14173</v>
      </c>
      <c r="D204" s="8">
        <v>3.0</v>
      </c>
      <c r="E204" s="8">
        <v>1.0</v>
      </c>
      <c r="F204" s="8">
        <v>1306.0</v>
      </c>
      <c r="G204" s="8">
        <v>4598.0</v>
      </c>
      <c r="H204" s="8">
        <v>2020.0</v>
      </c>
      <c r="I204" s="218">
        <v>44593.0</v>
      </c>
      <c r="J204" s="8">
        <v>405000.0</v>
      </c>
      <c r="K204" s="8">
        <v>3147.0</v>
      </c>
      <c r="L204" s="219" t="s">
        <v>14174</v>
      </c>
      <c r="M204" s="100" t="s">
        <v>14302</v>
      </c>
      <c r="N204" s="100" t="b">
        <v>1</v>
      </c>
      <c r="O204" s="100">
        <v>2090.0</v>
      </c>
      <c r="P204" s="100">
        <v>1840.0</v>
      </c>
      <c r="Q204" s="100">
        <v>2340.0</v>
      </c>
      <c r="R204" s="100"/>
      <c r="S204" s="100"/>
      <c r="T204" s="100"/>
    </row>
    <row r="205">
      <c r="A205" s="215">
        <v>45441.0</v>
      </c>
      <c r="B205" s="8" t="s">
        <v>5573</v>
      </c>
      <c r="C205" s="8" t="s">
        <v>14173</v>
      </c>
      <c r="D205" s="8">
        <v>3.0</v>
      </c>
      <c r="E205" s="8">
        <v>3.0</v>
      </c>
      <c r="F205" s="8">
        <v>3295.0</v>
      </c>
      <c r="G205" s="8">
        <v>5484.0</v>
      </c>
      <c r="H205" s="8">
        <v>2002.0</v>
      </c>
      <c r="I205" s="218">
        <v>44194.0</v>
      </c>
      <c r="J205" s="8">
        <v>415000.0</v>
      </c>
      <c r="K205" s="8">
        <v>1454.0</v>
      </c>
      <c r="L205" s="219" t="s">
        <v>14174</v>
      </c>
      <c r="M205" s="100" t="s">
        <v>14291</v>
      </c>
      <c r="N205" s="100" t="b">
        <v>1</v>
      </c>
      <c r="O205" s="100">
        <v>2390.0</v>
      </c>
      <c r="P205" s="100">
        <v>2250.0</v>
      </c>
      <c r="Q205" s="100">
        <v>2520.0</v>
      </c>
      <c r="R205" s="100"/>
      <c r="S205" s="100"/>
      <c r="T205" s="100"/>
    </row>
    <row r="206">
      <c r="A206" s="215">
        <v>45441.0</v>
      </c>
      <c r="B206" s="8" t="s">
        <v>5569</v>
      </c>
      <c r="C206" s="8" t="s">
        <v>14173</v>
      </c>
      <c r="D206" s="8">
        <v>3.0</v>
      </c>
      <c r="E206" s="8">
        <v>3.0</v>
      </c>
      <c r="F206" s="8">
        <v>1816.0</v>
      </c>
      <c r="G206" s="8">
        <v>3062.0</v>
      </c>
      <c r="H206" s="8">
        <v>2022.0</v>
      </c>
      <c r="I206" s="218">
        <v>45030.0</v>
      </c>
      <c r="J206" s="8">
        <v>443335.0</v>
      </c>
      <c r="K206" s="8">
        <v>291.0</v>
      </c>
      <c r="L206" s="219" t="s">
        <v>14174</v>
      </c>
      <c r="M206" s="100" t="s">
        <v>14294</v>
      </c>
      <c r="N206" s="100" t="b">
        <v>1</v>
      </c>
      <c r="O206" s="100">
        <v>2130.0</v>
      </c>
      <c r="P206" s="100">
        <v>2000.0</v>
      </c>
      <c r="Q206" s="100">
        <v>2260.0</v>
      </c>
      <c r="R206" s="100"/>
      <c r="S206" s="100"/>
      <c r="T206" s="100"/>
    </row>
    <row r="207">
      <c r="A207" s="215">
        <v>45441.0</v>
      </c>
      <c r="B207" s="8" t="s">
        <v>5569</v>
      </c>
      <c r="C207" s="8" t="s">
        <v>14173</v>
      </c>
      <c r="D207" s="8">
        <v>3.0</v>
      </c>
      <c r="E207" s="8">
        <v>3.0</v>
      </c>
      <c r="F207" s="8">
        <v>1816.0</v>
      </c>
      <c r="G207" s="8">
        <v>3062.0</v>
      </c>
      <c r="H207" s="8">
        <v>2022.0</v>
      </c>
      <c r="I207" s="218">
        <v>45030.0</v>
      </c>
      <c r="J207" s="8">
        <v>443335.0</v>
      </c>
      <c r="K207" s="8">
        <v>307.0</v>
      </c>
      <c r="L207" s="219" t="s">
        <v>14178</v>
      </c>
      <c r="M207" s="100" t="s">
        <v>14294</v>
      </c>
      <c r="N207" s="100" t="b">
        <v>1</v>
      </c>
      <c r="O207" s="100">
        <v>2130.0</v>
      </c>
      <c r="P207" s="100">
        <v>2000.0</v>
      </c>
      <c r="Q207" s="100">
        <v>2260.0</v>
      </c>
      <c r="R207" s="100"/>
      <c r="S207" s="100"/>
      <c r="T207" s="100"/>
    </row>
    <row r="208">
      <c r="A208" s="215">
        <v>45441.0</v>
      </c>
      <c r="B208" s="8" t="s">
        <v>5566</v>
      </c>
      <c r="C208" s="8" t="s">
        <v>14173</v>
      </c>
      <c r="D208" s="8">
        <v>5.0</v>
      </c>
      <c r="E208" s="8">
        <v>4.5</v>
      </c>
      <c r="F208" s="8">
        <v>4472.0</v>
      </c>
      <c r="G208" s="8">
        <v>20473.0</v>
      </c>
      <c r="H208" s="8">
        <v>2015.0</v>
      </c>
      <c r="I208" s="218">
        <v>42216.0</v>
      </c>
      <c r="J208" s="8">
        <v>653491.0</v>
      </c>
      <c r="K208" s="8">
        <v>5095.0</v>
      </c>
      <c r="L208" s="219" t="s">
        <v>14174</v>
      </c>
      <c r="M208" s="100" t="s">
        <v>14292</v>
      </c>
      <c r="N208" s="100" t="b">
        <v>1</v>
      </c>
      <c r="O208" s="100">
        <v>3710.0</v>
      </c>
      <c r="P208" s="100">
        <v>3050.0</v>
      </c>
      <c r="Q208" s="100">
        <v>4370.0</v>
      </c>
      <c r="R208" s="100"/>
      <c r="S208" s="100"/>
      <c r="T208" s="100"/>
    </row>
    <row r="209">
      <c r="A209" s="215"/>
      <c r="B209" s="8" t="s">
        <v>5563</v>
      </c>
      <c r="C209" s="8" t="s">
        <v>14173</v>
      </c>
      <c r="D209" s="8">
        <v>4.0</v>
      </c>
      <c r="E209" s="8">
        <v>3.0</v>
      </c>
      <c r="F209" s="8">
        <v>1712.0</v>
      </c>
      <c r="G209" s="8">
        <v>13636.0</v>
      </c>
      <c r="H209" s="8">
        <v>2021.0</v>
      </c>
      <c r="I209" s="218">
        <v>44431.0</v>
      </c>
      <c r="J209" s="8">
        <v>545387.0</v>
      </c>
      <c r="K209" s="8">
        <v>4303.0</v>
      </c>
      <c r="L209" s="219" t="s">
        <v>14174</v>
      </c>
      <c r="M209" s="100" t="s">
        <v>14303</v>
      </c>
      <c r="N209" s="100" t="b">
        <v>1</v>
      </c>
      <c r="O209" s="100">
        <v>3570.0</v>
      </c>
      <c r="P209" s="100">
        <v>3280.0</v>
      </c>
      <c r="Q209" s="100">
        <v>3850.0</v>
      </c>
      <c r="R209" s="100"/>
      <c r="S209" s="100"/>
      <c r="T209" s="100"/>
    </row>
    <row r="210">
      <c r="A210" s="215">
        <v>45440.0</v>
      </c>
      <c r="B210" s="8" t="s">
        <v>5581</v>
      </c>
      <c r="C210" s="8" t="s">
        <v>14173</v>
      </c>
      <c r="D210" s="8">
        <v>5.0</v>
      </c>
      <c r="E210" s="8">
        <v>3.0</v>
      </c>
      <c r="F210" s="8">
        <v>3156.0</v>
      </c>
      <c r="G210" s="8">
        <v>6878.0</v>
      </c>
      <c r="H210" s="8">
        <v>2020.0</v>
      </c>
      <c r="I210" s="218">
        <v>44232.0</v>
      </c>
      <c r="J210" s="8">
        <v>409399.0</v>
      </c>
      <c r="K210" s="8">
        <v>4168.0</v>
      </c>
      <c r="L210" s="219" t="s">
        <v>14174</v>
      </c>
      <c r="M210" s="100" t="s">
        <v>14299</v>
      </c>
      <c r="N210" s="100" t="b">
        <v>1</v>
      </c>
      <c r="O210" s="100">
        <v>2720.0</v>
      </c>
      <c r="P210" s="100">
        <v>2470.0</v>
      </c>
      <c r="Q210" s="100">
        <v>2960.0</v>
      </c>
      <c r="R210" s="100"/>
      <c r="S210" s="100"/>
      <c r="T210" s="100"/>
    </row>
    <row r="211">
      <c r="A211" s="215">
        <v>45440.0</v>
      </c>
      <c r="B211" s="8" t="s">
        <v>5581</v>
      </c>
      <c r="C211" s="8" t="s">
        <v>14173</v>
      </c>
      <c r="D211" s="8">
        <v>5.0</v>
      </c>
      <c r="E211" s="8">
        <v>3.0</v>
      </c>
      <c r="F211" s="8">
        <v>3156.0</v>
      </c>
      <c r="G211" s="8">
        <v>6878.0</v>
      </c>
      <c r="H211" s="8">
        <v>2020.0</v>
      </c>
      <c r="I211" s="218">
        <v>44232.0</v>
      </c>
      <c r="J211" s="8">
        <v>409399.0</v>
      </c>
      <c r="K211" s="8">
        <v>4337.0</v>
      </c>
      <c r="L211" s="219" t="s">
        <v>14178</v>
      </c>
      <c r="M211" s="100" t="s">
        <v>14299</v>
      </c>
      <c r="N211" s="100" t="b">
        <v>1</v>
      </c>
      <c r="O211" s="100">
        <v>2720.0</v>
      </c>
      <c r="P211" s="100">
        <v>2470.0</v>
      </c>
      <c r="Q211" s="100">
        <v>2960.0</v>
      </c>
      <c r="R211" s="100"/>
      <c r="S211" s="100"/>
      <c r="T211" s="100"/>
    </row>
    <row r="212">
      <c r="A212" s="215">
        <v>45440.0</v>
      </c>
      <c r="B212" s="8" t="s">
        <v>5585</v>
      </c>
      <c r="C212" s="8" t="s">
        <v>14173</v>
      </c>
      <c r="D212" s="8">
        <v>3.0</v>
      </c>
      <c r="E212" s="8">
        <v>3.0</v>
      </c>
      <c r="F212" s="8">
        <v>2206.0</v>
      </c>
      <c r="G212" s="8">
        <v>7841.0</v>
      </c>
      <c r="H212" s="8">
        <v>1986.0</v>
      </c>
      <c r="I212" s="218">
        <v>44341.0</v>
      </c>
      <c r="J212" s="8">
        <v>398000.0</v>
      </c>
      <c r="K212" s="8">
        <v>1498.0</v>
      </c>
      <c r="L212" s="219" t="s">
        <v>14174</v>
      </c>
      <c r="M212" s="100" t="s">
        <v>14293</v>
      </c>
      <c r="N212" s="100" t="b">
        <v>1</v>
      </c>
      <c r="O212" s="100">
        <v>2160.0</v>
      </c>
      <c r="P212" s="100">
        <v>1960.0</v>
      </c>
      <c r="Q212" s="100">
        <v>2360.0</v>
      </c>
      <c r="R212" s="100"/>
      <c r="S212" s="100"/>
      <c r="T212" s="100"/>
    </row>
    <row r="213">
      <c r="A213" s="215">
        <v>45440.0</v>
      </c>
      <c r="B213" s="8" t="s">
        <v>5589</v>
      </c>
      <c r="C213" s="8" t="s">
        <v>14173</v>
      </c>
      <c r="D213" s="8">
        <v>3.0</v>
      </c>
      <c r="E213" s="8">
        <v>2.0</v>
      </c>
      <c r="F213" s="8">
        <v>2059.0</v>
      </c>
      <c r="G213" s="8">
        <v>5419.0</v>
      </c>
      <c r="H213" s="8">
        <v>2000.0</v>
      </c>
      <c r="I213" s="218">
        <v>44649.0</v>
      </c>
      <c r="J213" s="8">
        <v>430000.0</v>
      </c>
      <c r="K213" s="8">
        <v>1116.0</v>
      </c>
      <c r="L213" s="219" t="s">
        <v>14174</v>
      </c>
      <c r="M213" s="100" t="s">
        <v>14295</v>
      </c>
      <c r="N213" s="100" t="b">
        <v>1</v>
      </c>
      <c r="O213" s="100">
        <v>2090.0</v>
      </c>
      <c r="P213" s="100">
        <v>1970.0</v>
      </c>
      <c r="Q213" s="100">
        <v>2210.0</v>
      </c>
      <c r="R213" s="100"/>
      <c r="S213" s="100"/>
      <c r="T213" s="100"/>
    </row>
    <row r="214">
      <c r="A214" s="215">
        <v>45440.0</v>
      </c>
      <c r="B214" s="8" t="s">
        <v>5592</v>
      </c>
      <c r="C214" s="8" t="s">
        <v>14173</v>
      </c>
      <c r="D214" s="8">
        <v>3.0</v>
      </c>
      <c r="E214" s="8">
        <v>3.0</v>
      </c>
      <c r="F214" s="8">
        <v>2255.0</v>
      </c>
      <c r="G214" s="8">
        <v>5001.0</v>
      </c>
      <c r="H214" s="8">
        <v>2021.0</v>
      </c>
      <c r="I214" s="218">
        <v>44673.0</v>
      </c>
      <c r="J214" s="8">
        <v>528800.0</v>
      </c>
      <c r="K214" s="8">
        <v>769.0</v>
      </c>
      <c r="L214" s="219" t="s">
        <v>14174</v>
      </c>
      <c r="M214" s="100" t="s">
        <v>14297</v>
      </c>
      <c r="N214" s="100" t="b">
        <v>1</v>
      </c>
      <c r="O214" s="100">
        <v>2410.0</v>
      </c>
      <c r="P214" s="100">
        <v>2160.0</v>
      </c>
      <c r="Q214" s="100">
        <v>2650.0</v>
      </c>
      <c r="R214" s="100"/>
      <c r="S214" s="100"/>
      <c r="T214" s="100"/>
    </row>
    <row r="215">
      <c r="A215" s="215">
        <v>45440.0</v>
      </c>
      <c r="B215" s="8" t="s">
        <v>5576</v>
      </c>
      <c r="C215" s="8" t="s">
        <v>14173</v>
      </c>
      <c r="D215" s="8">
        <v>4.0</v>
      </c>
      <c r="E215" s="8">
        <v>3.0</v>
      </c>
      <c r="F215" s="8">
        <v>3256.0</v>
      </c>
      <c r="G215" s="8">
        <v>9148.0</v>
      </c>
      <c r="H215" s="8">
        <v>2021.0</v>
      </c>
      <c r="I215" s="218">
        <v>44662.0</v>
      </c>
      <c r="J215" s="8">
        <v>511861.0</v>
      </c>
      <c r="K215" s="8">
        <v>867.0</v>
      </c>
      <c r="L215" s="219" t="s">
        <v>14174</v>
      </c>
      <c r="M215" s="100" t="s">
        <v>14298</v>
      </c>
      <c r="N215" s="100" t="b">
        <v>1</v>
      </c>
      <c r="O215" s="100">
        <v>2800.0</v>
      </c>
      <c r="P215" s="100">
        <v>2440.0</v>
      </c>
      <c r="Q215" s="100">
        <v>3150.0</v>
      </c>
      <c r="R215" s="100"/>
      <c r="S215" s="100"/>
      <c r="T215" s="100"/>
    </row>
    <row r="216">
      <c r="A216" s="215">
        <v>45440.0</v>
      </c>
      <c r="B216" s="8" t="s">
        <v>5595</v>
      </c>
      <c r="C216" s="8" t="s">
        <v>14173</v>
      </c>
      <c r="D216" s="8">
        <v>3.0</v>
      </c>
      <c r="E216" s="8">
        <v>2.0</v>
      </c>
      <c r="F216" s="8">
        <v>1321.0</v>
      </c>
      <c r="G216" s="8">
        <v>4556.0</v>
      </c>
      <c r="H216" s="8">
        <v>1988.0</v>
      </c>
      <c r="I216" s="218">
        <v>44463.0</v>
      </c>
      <c r="J216" s="8">
        <v>355500.0</v>
      </c>
      <c r="K216" s="8">
        <v>1344.0</v>
      </c>
      <c r="L216" s="219" t="s">
        <v>14178</v>
      </c>
      <c r="M216" s="100" t="s">
        <v>14296</v>
      </c>
      <c r="N216" s="100" t="b">
        <v>1</v>
      </c>
      <c r="O216" s="100">
        <v>1910.0</v>
      </c>
      <c r="P216" s="100">
        <v>1640.0</v>
      </c>
      <c r="Q216" s="100">
        <v>2170.0</v>
      </c>
      <c r="R216" s="100"/>
      <c r="S216" s="100"/>
      <c r="T216" s="100"/>
    </row>
    <row r="217">
      <c r="A217" s="215">
        <v>45440.0</v>
      </c>
      <c r="B217" s="8" t="s">
        <v>5595</v>
      </c>
      <c r="C217" s="8" t="s">
        <v>14173</v>
      </c>
      <c r="D217" s="8">
        <v>3.0</v>
      </c>
      <c r="E217" s="8">
        <v>2.0</v>
      </c>
      <c r="F217" s="8">
        <v>1321.0</v>
      </c>
      <c r="G217" s="8">
        <v>4556.0</v>
      </c>
      <c r="H217" s="8">
        <v>1988.0</v>
      </c>
      <c r="I217" s="218">
        <v>44463.0</v>
      </c>
      <c r="J217" s="8">
        <v>355500.0</v>
      </c>
      <c r="K217" s="8">
        <v>1299.0</v>
      </c>
      <c r="L217" s="219" t="s">
        <v>14174</v>
      </c>
      <c r="M217" s="100" t="s">
        <v>14296</v>
      </c>
      <c r="N217" s="100" t="b">
        <v>1</v>
      </c>
      <c r="O217" s="100">
        <v>1910.0</v>
      </c>
      <c r="P217" s="100">
        <v>1640.0</v>
      </c>
      <c r="Q217" s="100">
        <v>2170.0</v>
      </c>
      <c r="R217" s="100"/>
      <c r="S217" s="100"/>
      <c r="T217" s="100"/>
    </row>
    <row r="218">
      <c r="A218" s="215">
        <v>45440.0</v>
      </c>
      <c r="B218" s="8" t="s">
        <v>5600</v>
      </c>
      <c r="C218" s="8" t="s">
        <v>14173</v>
      </c>
      <c r="D218" s="8">
        <v>3.0</v>
      </c>
      <c r="E218" s="8">
        <v>2.0</v>
      </c>
      <c r="F218" s="8">
        <v>1316.0</v>
      </c>
      <c r="G218" s="8">
        <v>9239.0</v>
      </c>
      <c r="H218" s="8">
        <v>1986.0</v>
      </c>
      <c r="I218" s="218">
        <v>43104.0</v>
      </c>
      <c r="J218" s="8">
        <v>215000.0</v>
      </c>
      <c r="K218" s="8">
        <v>1044.0</v>
      </c>
      <c r="L218" s="219" t="s">
        <v>14174</v>
      </c>
      <c r="M218" s="100" t="s">
        <v>14290</v>
      </c>
      <c r="N218" s="100" t="b">
        <v>1</v>
      </c>
      <c r="O218" s="100">
        <v>2010.0</v>
      </c>
      <c r="P218" s="100">
        <v>1810.0</v>
      </c>
      <c r="Q218" s="100">
        <v>2220.0</v>
      </c>
      <c r="R218" s="100"/>
      <c r="S218" s="100"/>
      <c r="T218" s="100"/>
    </row>
    <row r="219">
      <c r="A219" s="215">
        <v>45436.0</v>
      </c>
      <c r="B219" s="8" t="s">
        <v>5603</v>
      </c>
      <c r="C219" s="8" t="s">
        <v>14173</v>
      </c>
      <c r="D219" s="8">
        <v>2.0</v>
      </c>
      <c r="E219" s="8">
        <v>2.0</v>
      </c>
      <c r="F219" s="8">
        <v>1295.0</v>
      </c>
      <c r="G219" s="8">
        <v>7469.0</v>
      </c>
      <c r="H219" s="8">
        <v>2005.0</v>
      </c>
      <c r="I219" s="218">
        <v>43203.0</v>
      </c>
      <c r="J219" s="8">
        <v>262000.0</v>
      </c>
      <c r="K219" s="8">
        <v>1462.0</v>
      </c>
      <c r="L219" s="219" t="s">
        <v>14174</v>
      </c>
      <c r="M219" s="100" t="s">
        <v>14177</v>
      </c>
      <c r="N219" s="100" t="b">
        <v>1</v>
      </c>
      <c r="O219" s="100">
        <v>2310.0</v>
      </c>
      <c r="P219" s="100">
        <v>2040.0</v>
      </c>
      <c r="Q219" s="100">
        <v>2580.0</v>
      </c>
      <c r="R219" s="100"/>
      <c r="S219" s="100"/>
      <c r="T219" s="100"/>
    </row>
    <row r="220">
      <c r="A220" s="215">
        <v>45436.0</v>
      </c>
      <c r="B220" s="8" t="s">
        <v>5605</v>
      </c>
      <c r="C220" s="8" t="s">
        <v>14203</v>
      </c>
      <c r="D220" s="8">
        <v>2.0</v>
      </c>
      <c r="E220" s="8">
        <v>3.0</v>
      </c>
      <c r="F220" s="8">
        <v>1306.0</v>
      </c>
      <c r="G220" s="8">
        <v>1250.0</v>
      </c>
      <c r="H220" s="8">
        <v>2006.0</v>
      </c>
      <c r="I220" s="218">
        <v>44531.0</v>
      </c>
      <c r="J220" s="8">
        <v>285000.0</v>
      </c>
      <c r="K220" s="8">
        <v>828.0</v>
      </c>
      <c r="L220" s="219" t="s">
        <v>14174</v>
      </c>
      <c r="M220" s="100" t="s">
        <v>14233</v>
      </c>
      <c r="N220" s="100" t="b">
        <v>1</v>
      </c>
      <c r="O220" s="100">
        <v>1700.0</v>
      </c>
      <c r="P220" s="100">
        <v>1530.0</v>
      </c>
      <c r="Q220" s="100">
        <v>1870.0</v>
      </c>
      <c r="R220" s="100"/>
      <c r="S220" s="100"/>
      <c r="T220" s="100"/>
    </row>
    <row r="221">
      <c r="A221" s="215">
        <v>45436.0</v>
      </c>
      <c r="B221" s="8" t="s">
        <v>5613</v>
      </c>
      <c r="C221" s="8" t="s">
        <v>14173</v>
      </c>
      <c r="D221" s="8">
        <v>5.0</v>
      </c>
      <c r="E221" s="8">
        <v>4.0</v>
      </c>
      <c r="F221" s="8">
        <v>2450.0</v>
      </c>
      <c r="G221" s="8">
        <v>3825.0</v>
      </c>
      <c r="H221" s="8">
        <v>2018.0</v>
      </c>
      <c r="I221" s="218">
        <v>44383.0</v>
      </c>
      <c r="J221" s="8">
        <v>415000.0</v>
      </c>
      <c r="K221" s="8">
        <v>4539.0</v>
      </c>
      <c r="L221" s="219" t="s">
        <v>14174</v>
      </c>
      <c r="M221" s="100" t="s">
        <v>14220</v>
      </c>
      <c r="N221" s="100" t="b">
        <v>1</v>
      </c>
      <c r="O221" s="100">
        <v>2580.0</v>
      </c>
      <c r="P221" s="100">
        <v>2310.0</v>
      </c>
      <c r="Q221" s="100">
        <v>2850.0</v>
      </c>
      <c r="R221" s="100"/>
      <c r="S221" s="100"/>
      <c r="T221" s="100"/>
    </row>
    <row r="222">
      <c r="A222" s="215">
        <v>45434.0</v>
      </c>
      <c r="B222" s="8" t="s">
        <v>5640</v>
      </c>
      <c r="C222" s="8" t="s">
        <v>14173</v>
      </c>
      <c r="D222" s="8">
        <v>3.0</v>
      </c>
      <c r="E222" s="8">
        <v>3.0</v>
      </c>
      <c r="F222" s="8">
        <v>1920.0</v>
      </c>
      <c r="G222" s="8">
        <v>3036.0</v>
      </c>
      <c r="H222" s="8">
        <v>2021.0</v>
      </c>
      <c r="I222" s="218">
        <v>44663.0</v>
      </c>
      <c r="J222" s="8">
        <v>485065.0</v>
      </c>
      <c r="K222" s="8">
        <v>527.0</v>
      </c>
      <c r="L222" s="219" t="s">
        <v>14174</v>
      </c>
      <c r="M222" s="100" t="s">
        <v>14270</v>
      </c>
      <c r="N222" s="100" t="b">
        <v>1</v>
      </c>
      <c r="O222" s="100">
        <v>2260.0</v>
      </c>
      <c r="P222" s="100">
        <v>2060.0</v>
      </c>
      <c r="Q222" s="100">
        <v>2470.0</v>
      </c>
      <c r="R222" s="100"/>
      <c r="S222" s="100"/>
      <c r="T222" s="100"/>
    </row>
    <row r="223">
      <c r="A223" s="215">
        <v>45433.0</v>
      </c>
      <c r="B223" s="8" t="s">
        <v>5645</v>
      </c>
      <c r="C223" s="8" t="s">
        <v>14173</v>
      </c>
      <c r="D223" s="8">
        <v>4.0</v>
      </c>
      <c r="E223" s="8">
        <v>3.0</v>
      </c>
      <c r="F223" s="8">
        <v>2544.0</v>
      </c>
      <c r="G223" s="8">
        <v>6425.0</v>
      </c>
      <c r="H223" s="8">
        <v>2021.0</v>
      </c>
      <c r="I223" s="218">
        <v>44376.0</v>
      </c>
      <c r="J223" s="8">
        <v>498500.0</v>
      </c>
      <c r="K223" s="8">
        <v>5085.0</v>
      </c>
      <c r="L223" s="219" t="s">
        <v>14174</v>
      </c>
      <c r="M223" s="100" t="s">
        <v>14185</v>
      </c>
      <c r="N223" s="100" t="b">
        <v>1</v>
      </c>
      <c r="O223" s="100">
        <v>2540.0</v>
      </c>
      <c r="P223" s="100">
        <v>2310.0</v>
      </c>
      <c r="Q223" s="100">
        <v>2760.0</v>
      </c>
      <c r="R223" s="100"/>
      <c r="S223" s="100"/>
      <c r="T223" s="100"/>
    </row>
    <row r="224">
      <c r="A224" s="215">
        <v>45435.0</v>
      </c>
      <c r="B224" s="8" t="s">
        <v>5628</v>
      </c>
      <c r="C224" s="8" t="s">
        <v>14173</v>
      </c>
      <c r="D224" s="8">
        <v>3.0</v>
      </c>
      <c r="E224" s="8">
        <v>3.0</v>
      </c>
      <c r="F224" s="8">
        <v>1676.0</v>
      </c>
      <c r="G224" s="8">
        <v>4443.0</v>
      </c>
      <c r="H224" s="8">
        <v>2016.0</v>
      </c>
      <c r="I224" s="218">
        <v>44216.0</v>
      </c>
      <c r="J224" s="8">
        <v>368000.0</v>
      </c>
      <c r="K224" s="8">
        <v>2569.0</v>
      </c>
      <c r="L224" s="219" t="s">
        <v>14174</v>
      </c>
      <c r="M224" s="100" t="s">
        <v>14263</v>
      </c>
      <c r="N224" s="100" t="b">
        <v>1</v>
      </c>
      <c r="O224" s="100">
        <v>1990.0</v>
      </c>
      <c r="P224" s="100">
        <v>1750.0</v>
      </c>
      <c r="Q224" s="100">
        <v>2230.0</v>
      </c>
      <c r="R224" s="100"/>
      <c r="S224" s="100"/>
      <c r="T224" s="100"/>
    </row>
    <row r="225">
      <c r="A225" s="215">
        <v>45436.0</v>
      </c>
      <c r="B225" s="8" t="s">
        <v>5605</v>
      </c>
      <c r="C225" s="8" t="s">
        <v>14203</v>
      </c>
      <c r="D225" s="8">
        <v>2.0</v>
      </c>
      <c r="E225" s="8">
        <v>3.0</v>
      </c>
      <c r="F225" s="8">
        <v>1306.0</v>
      </c>
      <c r="G225" s="8">
        <v>1250.0</v>
      </c>
      <c r="H225" s="8">
        <v>2006.0</v>
      </c>
      <c r="I225" s="218">
        <v>44531.0</v>
      </c>
      <c r="J225" s="8">
        <v>285000.0</v>
      </c>
      <c r="K225" s="8">
        <v>770.0</v>
      </c>
      <c r="L225" s="219" t="s">
        <v>14178</v>
      </c>
      <c r="M225" s="100" t="s">
        <v>14233</v>
      </c>
      <c r="N225" s="100" t="b">
        <v>1</v>
      </c>
      <c r="O225" s="100">
        <v>1700.0</v>
      </c>
      <c r="P225" s="100">
        <v>1530.0</v>
      </c>
      <c r="Q225" s="100">
        <v>1870.0</v>
      </c>
      <c r="R225" s="100"/>
      <c r="S225" s="100"/>
      <c r="T225" s="100"/>
    </row>
    <row r="226">
      <c r="A226" s="215">
        <v>45432.0</v>
      </c>
      <c r="B226" s="8" t="s">
        <v>5666</v>
      </c>
      <c r="C226" s="8" t="s">
        <v>14173</v>
      </c>
      <c r="D226" s="8">
        <v>3.0</v>
      </c>
      <c r="E226" s="8">
        <v>3.0</v>
      </c>
      <c r="F226" s="8">
        <v>2002.0</v>
      </c>
      <c r="G226" s="8">
        <v>3825.0</v>
      </c>
      <c r="H226" s="8">
        <v>2021.0</v>
      </c>
      <c r="I226" s="218">
        <v>44666.0</v>
      </c>
      <c r="J226" s="8">
        <v>478707.0</v>
      </c>
      <c r="K226" s="8">
        <v>4952.0</v>
      </c>
      <c r="L226" s="219" t="s">
        <v>14174</v>
      </c>
      <c r="M226" s="100" t="s">
        <v>14285</v>
      </c>
      <c r="N226" s="100" t="b">
        <v>1</v>
      </c>
      <c r="O226" s="100">
        <v>2290.0</v>
      </c>
      <c r="P226" s="100">
        <v>2120.0</v>
      </c>
      <c r="Q226" s="100">
        <v>2470.0</v>
      </c>
      <c r="R226" s="100"/>
      <c r="S226" s="100"/>
      <c r="T226" s="100"/>
    </row>
    <row r="227">
      <c r="A227" s="215">
        <v>45436.0</v>
      </c>
      <c r="B227" s="8" t="s">
        <v>5617</v>
      </c>
      <c r="C227" s="8" t="s">
        <v>14173</v>
      </c>
      <c r="D227" s="8">
        <v>3.0</v>
      </c>
      <c r="E227" s="8">
        <v>2.0</v>
      </c>
      <c r="F227" s="8">
        <v>1508.0</v>
      </c>
      <c r="G227" s="8">
        <v>10890.0</v>
      </c>
      <c r="H227" s="8">
        <v>1983.0</v>
      </c>
      <c r="I227" s="218">
        <v>44337.0</v>
      </c>
      <c r="J227" s="8">
        <v>357000.0</v>
      </c>
      <c r="K227" s="8">
        <v>1022.0</v>
      </c>
      <c r="L227" s="219" t="s">
        <v>14174</v>
      </c>
      <c r="M227" s="100" t="s">
        <v>14282</v>
      </c>
      <c r="N227" s="100" t="b">
        <v>1</v>
      </c>
      <c r="O227" s="100">
        <v>2170.0</v>
      </c>
      <c r="P227" s="100">
        <v>1940.0</v>
      </c>
      <c r="Q227" s="100">
        <v>2400.0</v>
      </c>
      <c r="R227" s="100"/>
      <c r="S227" s="100"/>
      <c r="T227" s="100"/>
    </row>
    <row r="228">
      <c r="A228" s="215">
        <v>45425.0</v>
      </c>
      <c r="B228" s="8" t="s">
        <v>5718</v>
      </c>
      <c r="C228" s="8" t="s">
        <v>14173</v>
      </c>
      <c r="D228" s="8">
        <v>5.0</v>
      </c>
      <c r="E228" s="8">
        <v>3.0</v>
      </c>
      <c r="F228" s="8">
        <v>2198.0</v>
      </c>
      <c r="G228" s="8">
        <v>10202.0</v>
      </c>
      <c r="H228" s="8">
        <v>1972.0</v>
      </c>
      <c r="I228" s="218">
        <v>44564.0</v>
      </c>
      <c r="J228" s="8">
        <v>423000.0</v>
      </c>
      <c r="K228" s="8">
        <v>1379.0</v>
      </c>
      <c r="L228" s="219" t="s">
        <v>14174</v>
      </c>
      <c r="M228" s="100" t="s">
        <v>14257</v>
      </c>
      <c r="N228" s="100" t="b">
        <v>1</v>
      </c>
      <c r="O228" s="100">
        <v>2250.0</v>
      </c>
      <c r="P228" s="100">
        <v>1980.0</v>
      </c>
      <c r="Q228" s="100">
        <v>2520.0</v>
      </c>
      <c r="R228" s="100"/>
      <c r="S228" s="100"/>
      <c r="T228" s="100"/>
    </row>
    <row r="229">
      <c r="A229" s="215">
        <v>45429.0</v>
      </c>
      <c r="B229" s="8" t="s">
        <v>5684</v>
      </c>
      <c r="C229" s="8" t="s">
        <v>14173</v>
      </c>
      <c r="D229" s="8">
        <v>4.0</v>
      </c>
      <c r="E229" s="8">
        <v>3.0</v>
      </c>
      <c r="F229" s="8">
        <v>2096.0</v>
      </c>
      <c r="G229" s="8">
        <v>7653.0</v>
      </c>
      <c r="H229" s="8">
        <v>2000.0</v>
      </c>
      <c r="I229" s="218">
        <v>44579.0</v>
      </c>
      <c r="J229" s="8">
        <v>430000.0</v>
      </c>
      <c r="K229" s="8">
        <v>1569.0</v>
      </c>
      <c r="L229" s="219" t="s">
        <v>14174</v>
      </c>
      <c r="M229" s="100" t="s">
        <v>14182</v>
      </c>
      <c r="N229" s="100" t="b">
        <v>1</v>
      </c>
      <c r="O229" s="100">
        <v>2370.0</v>
      </c>
      <c r="P229" s="100">
        <v>2140.0</v>
      </c>
      <c r="Q229" s="100">
        <v>2610.0</v>
      </c>
      <c r="R229" s="100"/>
      <c r="S229" s="100"/>
      <c r="T229" s="100"/>
    </row>
    <row r="230">
      <c r="A230" s="215">
        <v>45435.0</v>
      </c>
      <c r="B230" s="8" t="s">
        <v>5634</v>
      </c>
      <c r="C230" s="8" t="s">
        <v>14173</v>
      </c>
      <c r="D230" s="8">
        <v>3.0</v>
      </c>
      <c r="E230" s="8">
        <v>3.0</v>
      </c>
      <c r="F230" s="8">
        <v>2742.0</v>
      </c>
      <c r="G230" s="8">
        <v>5767.0</v>
      </c>
      <c r="H230" s="8">
        <v>2021.0</v>
      </c>
      <c r="I230" s="218">
        <v>44372.0</v>
      </c>
      <c r="J230" s="8">
        <v>460000.0</v>
      </c>
      <c r="K230" s="8">
        <v>4693.0</v>
      </c>
      <c r="L230" s="219" t="s">
        <v>14174</v>
      </c>
      <c r="M230" s="100" t="s">
        <v>14276</v>
      </c>
      <c r="N230" s="100" t="b">
        <v>1</v>
      </c>
      <c r="O230" s="100">
        <v>2370.0</v>
      </c>
      <c r="P230" s="100">
        <v>2160.0</v>
      </c>
      <c r="Q230" s="100">
        <v>2580.0</v>
      </c>
      <c r="R230" s="100"/>
      <c r="S230" s="100"/>
      <c r="T230" s="100"/>
    </row>
    <row r="231">
      <c r="A231" s="215">
        <v>45433.0</v>
      </c>
      <c r="B231" s="8" t="s">
        <v>5649</v>
      </c>
      <c r="C231" s="8" t="s">
        <v>14173</v>
      </c>
      <c r="D231" s="8">
        <v>3.0</v>
      </c>
      <c r="E231" s="8">
        <v>1.0</v>
      </c>
      <c r="F231" s="8">
        <v>876.0</v>
      </c>
      <c r="G231" s="8">
        <v>8480.0</v>
      </c>
      <c r="H231" s="8">
        <v>1969.0</v>
      </c>
      <c r="I231" s="218">
        <v>43306.0</v>
      </c>
      <c r="J231" s="8">
        <v>227000.0</v>
      </c>
      <c r="K231" s="8">
        <v>960.0</v>
      </c>
      <c r="L231" s="219" t="s">
        <v>14174</v>
      </c>
      <c r="M231" s="100" t="s">
        <v>14179</v>
      </c>
      <c r="N231" s="100" t="b">
        <v>1</v>
      </c>
      <c r="O231" s="100">
        <v>1880.0</v>
      </c>
      <c r="P231" s="100">
        <v>1670.0</v>
      </c>
      <c r="Q231" s="100">
        <v>2090.0</v>
      </c>
      <c r="R231" s="100"/>
      <c r="S231" s="100"/>
      <c r="T231" s="100"/>
    </row>
    <row r="232">
      <c r="A232" s="215">
        <v>45432.0</v>
      </c>
      <c r="B232" s="8" t="s">
        <v>5669</v>
      </c>
      <c r="C232" s="8" t="s">
        <v>14173</v>
      </c>
      <c r="D232" s="8">
        <v>3.0</v>
      </c>
      <c r="E232" s="8">
        <v>2.0</v>
      </c>
      <c r="F232" s="8">
        <v>1213.0</v>
      </c>
      <c r="G232" s="8">
        <v>5249.0</v>
      </c>
      <c r="H232" s="8">
        <v>1983.0</v>
      </c>
      <c r="I232" s="218">
        <v>44872.0</v>
      </c>
      <c r="J232" s="8">
        <v>345000.0</v>
      </c>
      <c r="K232" s="8">
        <v>868.0</v>
      </c>
      <c r="L232" s="219" t="s">
        <v>14174</v>
      </c>
      <c r="M232" s="100" t="s">
        <v>14244</v>
      </c>
      <c r="N232" s="100" t="b">
        <v>1</v>
      </c>
      <c r="O232" s="100">
        <v>1940.0</v>
      </c>
      <c r="P232" s="100">
        <v>1820.0</v>
      </c>
      <c r="Q232" s="100">
        <v>2070.0</v>
      </c>
      <c r="R232" s="100"/>
      <c r="S232" s="100"/>
      <c r="T232" s="100"/>
    </row>
    <row r="233">
      <c r="A233" s="215">
        <v>45429.0</v>
      </c>
      <c r="B233" s="8" t="s">
        <v>5687</v>
      </c>
      <c r="C233" s="8" t="s">
        <v>14173</v>
      </c>
      <c r="D233" s="8">
        <v>3.0</v>
      </c>
      <c r="E233" s="8">
        <v>3.0</v>
      </c>
      <c r="F233" s="8">
        <v>2085.0</v>
      </c>
      <c r="G233" s="8">
        <v>5001.0</v>
      </c>
      <c r="H233" s="8">
        <v>2019.0</v>
      </c>
      <c r="I233" s="218">
        <v>43774.0</v>
      </c>
      <c r="J233" s="8">
        <v>327601.0</v>
      </c>
      <c r="K233" s="8">
        <v>3388.0</v>
      </c>
      <c r="L233" s="219" t="s">
        <v>14174</v>
      </c>
      <c r="M233" s="100" t="s">
        <v>14194</v>
      </c>
      <c r="N233" s="100" t="b">
        <v>1</v>
      </c>
      <c r="O233" s="100">
        <v>2200.0</v>
      </c>
      <c r="P233" s="100">
        <v>1860.0</v>
      </c>
      <c r="Q233" s="100">
        <v>2540.0</v>
      </c>
      <c r="R233" s="100"/>
      <c r="S233" s="100"/>
      <c r="T233" s="100"/>
    </row>
    <row r="234">
      <c r="A234" s="215">
        <v>45433.0</v>
      </c>
      <c r="B234" s="8" t="s">
        <v>5645</v>
      </c>
      <c r="C234" s="8" t="s">
        <v>14173</v>
      </c>
      <c r="D234" s="8">
        <v>4.0</v>
      </c>
      <c r="E234" s="8">
        <v>3.0</v>
      </c>
      <c r="F234" s="8">
        <v>2544.0</v>
      </c>
      <c r="G234" s="8">
        <v>6425.0</v>
      </c>
      <c r="H234" s="8">
        <v>2021.0</v>
      </c>
      <c r="I234" s="218">
        <v>44376.0</v>
      </c>
      <c r="J234" s="8">
        <v>498500.0</v>
      </c>
      <c r="K234" s="8">
        <v>2172.0</v>
      </c>
      <c r="L234" s="219" t="s">
        <v>14178</v>
      </c>
      <c r="M234" s="100" t="s">
        <v>14185</v>
      </c>
      <c r="N234" s="100" t="b">
        <v>1</v>
      </c>
      <c r="O234" s="100">
        <v>2540.0</v>
      </c>
      <c r="P234" s="100">
        <v>2310.0</v>
      </c>
      <c r="Q234" s="100">
        <v>2760.0</v>
      </c>
      <c r="R234" s="100"/>
      <c r="S234" s="100"/>
      <c r="T234" s="100"/>
    </row>
    <row r="235">
      <c r="A235" s="215">
        <v>45435.0</v>
      </c>
      <c r="B235" s="8" t="s">
        <v>5625</v>
      </c>
      <c r="C235" s="8" t="s">
        <v>14173</v>
      </c>
      <c r="D235" s="8">
        <v>4.0</v>
      </c>
      <c r="E235" s="8">
        <v>3.0</v>
      </c>
      <c r="F235" s="8">
        <v>2828.0</v>
      </c>
      <c r="G235" s="8">
        <v>7170.0</v>
      </c>
      <c r="H235" s="8">
        <v>2015.0</v>
      </c>
      <c r="I235" s="218">
        <v>44488.0</v>
      </c>
      <c r="J235" s="8">
        <v>452500.0</v>
      </c>
      <c r="K235" s="8">
        <v>3065.0</v>
      </c>
      <c r="L235" s="219" t="s">
        <v>14174</v>
      </c>
      <c r="M235" s="100" t="s">
        <v>14267</v>
      </c>
      <c r="N235" s="100" t="b">
        <v>1</v>
      </c>
      <c r="O235" s="100">
        <v>2380.0</v>
      </c>
      <c r="P235" s="100">
        <v>2150.0</v>
      </c>
      <c r="Q235" s="100">
        <v>2600.0</v>
      </c>
      <c r="R235" s="100"/>
      <c r="S235" s="100"/>
      <c r="T235" s="100"/>
    </row>
    <row r="236">
      <c r="A236" s="215">
        <v>45435.0</v>
      </c>
      <c r="B236" s="8" t="s">
        <v>5634</v>
      </c>
      <c r="C236" s="8" t="s">
        <v>14173</v>
      </c>
      <c r="D236" s="8">
        <v>3.0</v>
      </c>
      <c r="E236" s="8">
        <v>3.0</v>
      </c>
      <c r="F236" s="8">
        <v>2742.0</v>
      </c>
      <c r="G236" s="8">
        <v>5767.0</v>
      </c>
      <c r="H236" s="8">
        <v>2021.0</v>
      </c>
      <c r="I236" s="218">
        <v>44372.0</v>
      </c>
      <c r="J236" s="8">
        <v>460000.0</v>
      </c>
      <c r="K236" s="8">
        <v>2172.0</v>
      </c>
      <c r="L236" s="219" t="s">
        <v>14178</v>
      </c>
      <c r="M236" s="100" t="s">
        <v>14276</v>
      </c>
      <c r="N236" s="100" t="b">
        <v>1</v>
      </c>
      <c r="O236" s="100">
        <v>2370.0</v>
      </c>
      <c r="P236" s="100">
        <v>2160.0</v>
      </c>
      <c r="Q236" s="100">
        <v>2580.0</v>
      </c>
      <c r="R236" s="100"/>
      <c r="S236" s="100"/>
      <c r="T236" s="100"/>
    </row>
    <row r="237">
      <c r="A237" s="215">
        <v>45432.0</v>
      </c>
      <c r="B237" s="8" t="s">
        <v>5672</v>
      </c>
      <c r="C237" s="8" t="s">
        <v>14173</v>
      </c>
      <c r="D237" s="8">
        <v>3.0</v>
      </c>
      <c r="E237" s="8">
        <v>3.0</v>
      </c>
      <c r="F237" s="8">
        <v>2023.0</v>
      </c>
      <c r="G237" s="8">
        <v>6965.0</v>
      </c>
      <c r="H237" s="8">
        <v>2022.0</v>
      </c>
      <c r="I237" s="218">
        <v>45047.0</v>
      </c>
      <c r="J237" s="8">
        <v>520700.0</v>
      </c>
      <c r="K237" s="8">
        <v>2455.0</v>
      </c>
      <c r="L237" s="219" t="s">
        <v>14174</v>
      </c>
      <c r="M237" s="100" t="s">
        <v>14189</v>
      </c>
      <c r="N237" s="100" t="b">
        <v>1</v>
      </c>
      <c r="O237" s="100">
        <v>2410.0</v>
      </c>
      <c r="P237" s="100">
        <v>2200.0</v>
      </c>
      <c r="Q237" s="100">
        <v>2620.0</v>
      </c>
      <c r="R237" s="100"/>
      <c r="S237" s="100"/>
      <c r="T237" s="100"/>
    </row>
    <row r="238">
      <c r="A238" s="215">
        <v>45432.0</v>
      </c>
      <c r="B238" s="8" t="s">
        <v>5659</v>
      </c>
      <c r="C238" s="8" t="s">
        <v>14173</v>
      </c>
      <c r="D238" s="8">
        <v>5.0</v>
      </c>
      <c r="E238" s="8">
        <v>4.0</v>
      </c>
      <c r="F238" s="8">
        <v>2768.0</v>
      </c>
      <c r="G238" s="8">
        <v>4051.0</v>
      </c>
      <c r="H238" s="8">
        <v>2020.0</v>
      </c>
      <c r="I238" s="218">
        <v>44714.0</v>
      </c>
      <c r="J238" s="8">
        <v>545000.0</v>
      </c>
      <c r="K238" s="8">
        <v>4168.0</v>
      </c>
      <c r="L238" s="219" t="s">
        <v>14174</v>
      </c>
      <c r="M238" s="100" t="s">
        <v>14238</v>
      </c>
      <c r="N238" s="100" t="b">
        <v>1</v>
      </c>
      <c r="O238" s="100">
        <v>2620.0</v>
      </c>
      <c r="P238" s="100">
        <v>2370.0</v>
      </c>
      <c r="Q238" s="100">
        <v>2880.0</v>
      </c>
      <c r="R238" s="100"/>
      <c r="S238" s="100"/>
      <c r="T238" s="100"/>
    </row>
    <row r="239">
      <c r="A239" s="215">
        <v>45422.0</v>
      </c>
      <c r="B239" s="8" t="s">
        <v>5727</v>
      </c>
      <c r="C239" s="8" t="s">
        <v>14173</v>
      </c>
      <c r="D239" s="8">
        <v>4.0</v>
      </c>
      <c r="E239" s="8">
        <v>3.0</v>
      </c>
      <c r="F239" s="8">
        <v>2920.0</v>
      </c>
      <c r="G239" s="8">
        <v>3476.0</v>
      </c>
      <c r="H239" s="8">
        <v>2005.0</v>
      </c>
      <c r="I239" s="218">
        <v>44333.0</v>
      </c>
      <c r="J239" s="8">
        <v>405000.0</v>
      </c>
      <c r="K239" s="8">
        <v>1435.0</v>
      </c>
      <c r="L239" s="219" t="s">
        <v>14178</v>
      </c>
      <c r="M239" s="100" t="s">
        <v>14230</v>
      </c>
      <c r="N239" s="100" t="b">
        <v>1</v>
      </c>
      <c r="O239" s="100">
        <v>2460.0</v>
      </c>
      <c r="P239" s="100">
        <v>2330.0</v>
      </c>
      <c r="Q239" s="100">
        <v>2600.0</v>
      </c>
      <c r="R239" s="100"/>
      <c r="S239" s="100"/>
      <c r="T239" s="100"/>
    </row>
    <row r="240">
      <c r="A240" s="215">
        <v>45427.0</v>
      </c>
      <c r="B240" s="8" t="s">
        <v>5694</v>
      </c>
      <c r="C240" s="8" t="s">
        <v>14173</v>
      </c>
      <c r="D240" s="8">
        <v>5.0</v>
      </c>
      <c r="E240" s="8">
        <v>4.0</v>
      </c>
      <c r="F240" s="8">
        <v>4222.0</v>
      </c>
      <c r="G240" s="8">
        <v>6451.0</v>
      </c>
      <c r="H240" s="8">
        <v>2019.0</v>
      </c>
      <c r="I240" s="218">
        <v>44762.0</v>
      </c>
      <c r="J240" s="8">
        <v>610000.0</v>
      </c>
      <c r="K240" s="8">
        <v>3191.0</v>
      </c>
      <c r="L240" s="219" t="s">
        <v>14174</v>
      </c>
      <c r="M240" s="100" t="s">
        <v>14274</v>
      </c>
      <c r="N240" s="100" t="b">
        <v>1</v>
      </c>
      <c r="O240" s="100">
        <v>2990.0</v>
      </c>
      <c r="P240" s="100">
        <v>2790.0</v>
      </c>
      <c r="Q240" s="100">
        <v>3190.0</v>
      </c>
      <c r="R240" s="100"/>
      <c r="S240" s="100"/>
      <c r="T240" s="100"/>
    </row>
    <row r="241">
      <c r="A241" s="215">
        <v>45434.0</v>
      </c>
      <c r="B241" s="8" t="s">
        <v>5636</v>
      </c>
      <c r="C241" s="8" t="s">
        <v>14173</v>
      </c>
      <c r="D241" s="8">
        <v>6.0</v>
      </c>
      <c r="E241" s="8">
        <v>3.0</v>
      </c>
      <c r="F241" s="8">
        <v>4107.0</v>
      </c>
      <c r="G241" s="8">
        <v>9871.0</v>
      </c>
      <c r="H241" s="8">
        <v>2006.0</v>
      </c>
      <c r="I241" s="218">
        <v>44494.0</v>
      </c>
      <c r="J241" s="8">
        <v>640000.0</v>
      </c>
      <c r="K241" s="8">
        <v>3215.0</v>
      </c>
      <c r="L241" s="219" t="s">
        <v>14174</v>
      </c>
      <c r="M241" s="100" t="s">
        <v>14176</v>
      </c>
      <c r="N241" s="100" t="b">
        <v>1</v>
      </c>
      <c r="O241" s="100">
        <v>3230.0</v>
      </c>
      <c r="P241" s="100">
        <v>2890.0</v>
      </c>
      <c r="Q241" s="100">
        <v>3560.0</v>
      </c>
      <c r="R241" s="100"/>
      <c r="S241" s="100"/>
      <c r="T241" s="100"/>
    </row>
    <row r="242">
      <c r="A242" s="215">
        <v>45422.0</v>
      </c>
      <c r="B242" s="8" t="s">
        <v>5731</v>
      </c>
      <c r="C242" s="8" t="s">
        <v>14173</v>
      </c>
      <c r="D242" s="8">
        <v>2.0</v>
      </c>
      <c r="E242" s="8">
        <v>2.0</v>
      </c>
      <c r="F242" s="8">
        <v>1302.0</v>
      </c>
      <c r="G242" s="8">
        <v>2087.0</v>
      </c>
      <c r="H242" s="8">
        <v>2021.0</v>
      </c>
      <c r="I242" s="218">
        <v>44496.0</v>
      </c>
      <c r="J242" s="8">
        <v>388371.0</v>
      </c>
      <c r="K242" s="8">
        <v>2821.0</v>
      </c>
      <c r="L242" s="219" t="s">
        <v>14174</v>
      </c>
      <c r="M242" s="100" t="s">
        <v>14250</v>
      </c>
      <c r="N242" s="100" t="b">
        <v>1</v>
      </c>
      <c r="O242" s="100">
        <v>1720.0</v>
      </c>
      <c r="P242" s="100">
        <v>1430.0</v>
      </c>
      <c r="Q242" s="100">
        <v>2010.0</v>
      </c>
      <c r="R242" s="100"/>
      <c r="S242" s="100"/>
      <c r="T242" s="100"/>
    </row>
    <row r="243">
      <c r="A243" s="215">
        <v>45425.0</v>
      </c>
      <c r="B243" s="8" t="s">
        <v>5705</v>
      </c>
      <c r="C243" s="8" t="s">
        <v>14173</v>
      </c>
      <c r="D243" s="8">
        <v>3.0</v>
      </c>
      <c r="E243" s="8">
        <v>2.0</v>
      </c>
      <c r="F243" s="8">
        <v>1702.0</v>
      </c>
      <c r="G243" s="8">
        <v>5500.0</v>
      </c>
      <c r="H243" s="8">
        <v>1999.0</v>
      </c>
      <c r="I243" s="218">
        <v>44494.0</v>
      </c>
      <c r="J243" s="8">
        <v>430000.0</v>
      </c>
      <c r="K243" s="8">
        <v>1307.0</v>
      </c>
      <c r="L243" s="219" t="s">
        <v>14174</v>
      </c>
      <c r="M243" s="100" t="s">
        <v>14222</v>
      </c>
      <c r="N243" s="100" t="b">
        <v>1</v>
      </c>
      <c r="O243" s="100">
        <v>2120.0</v>
      </c>
      <c r="P243" s="100">
        <v>1990.0</v>
      </c>
      <c r="Q243" s="100">
        <v>2250.0</v>
      </c>
      <c r="R243" s="100"/>
      <c r="S243" s="100"/>
      <c r="T243" s="100"/>
    </row>
    <row r="244">
      <c r="A244" s="215">
        <v>45422.0</v>
      </c>
      <c r="B244" s="8" t="s">
        <v>5724</v>
      </c>
      <c r="C244" s="8" t="s">
        <v>14173</v>
      </c>
      <c r="D244" s="8">
        <v>3.0</v>
      </c>
      <c r="E244" s="8">
        <v>1.0</v>
      </c>
      <c r="F244" s="8">
        <v>1118.0</v>
      </c>
      <c r="G244" s="8">
        <v>6795.0</v>
      </c>
      <c r="H244" s="8">
        <v>1985.0</v>
      </c>
      <c r="I244" s="218">
        <v>44622.0</v>
      </c>
      <c r="J244" s="8">
        <v>370000.0</v>
      </c>
      <c r="K244" s="8">
        <v>932.0</v>
      </c>
      <c r="L244" s="219" t="s">
        <v>14178</v>
      </c>
      <c r="M244" s="100" t="s">
        <v>14279</v>
      </c>
      <c r="N244" s="100" t="b">
        <v>1</v>
      </c>
      <c r="O244" s="100">
        <v>2000.0</v>
      </c>
      <c r="P244" s="100">
        <v>1850.0</v>
      </c>
      <c r="Q244" s="100">
        <v>2150.0</v>
      </c>
      <c r="R244" s="100"/>
      <c r="S244" s="100"/>
      <c r="T244" s="100"/>
    </row>
    <row r="245">
      <c r="A245" s="215">
        <v>45421.0</v>
      </c>
      <c r="B245" s="8" t="s">
        <v>5748</v>
      </c>
      <c r="C245" s="8" t="s">
        <v>14173</v>
      </c>
      <c r="D245" s="8">
        <v>5.0</v>
      </c>
      <c r="E245" s="8">
        <v>4.0</v>
      </c>
      <c r="F245" s="8">
        <v>3373.0</v>
      </c>
      <c r="G245" s="8">
        <v>5663.0</v>
      </c>
      <c r="H245" s="8">
        <v>2013.0</v>
      </c>
      <c r="I245" s="218">
        <v>44384.0</v>
      </c>
      <c r="J245" s="8">
        <v>455000.0</v>
      </c>
      <c r="K245" s="8">
        <v>2867.0</v>
      </c>
      <c r="L245" s="219" t="s">
        <v>14174</v>
      </c>
      <c r="M245" s="100" t="s">
        <v>14255</v>
      </c>
      <c r="N245" s="100" t="b">
        <v>1</v>
      </c>
      <c r="O245" s="100">
        <v>3010.0</v>
      </c>
      <c r="P245" s="100">
        <v>2720.0</v>
      </c>
      <c r="Q245" s="100">
        <v>3310.0</v>
      </c>
      <c r="R245" s="100"/>
      <c r="S245" s="100"/>
      <c r="T245" s="100"/>
    </row>
    <row r="246">
      <c r="A246" s="215">
        <v>45435.0</v>
      </c>
      <c r="B246" s="8" t="s">
        <v>5632</v>
      </c>
      <c r="C246" s="8" t="s">
        <v>14173</v>
      </c>
      <c r="D246" s="8">
        <v>5.0</v>
      </c>
      <c r="E246" s="8">
        <v>2.0</v>
      </c>
      <c r="F246" s="8">
        <v>1397.0</v>
      </c>
      <c r="G246" s="8">
        <v>14040.0</v>
      </c>
      <c r="H246" s="8">
        <v>1961.0</v>
      </c>
      <c r="I246" s="218">
        <v>32417.0</v>
      </c>
      <c r="J246" s="8">
        <v>134000.0</v>
      </c>
      <c r="K246" s="8">
        <v>1393.0</v>
      </c>
      <c r="L246" s="219" t="s">
        <v>14174</v>
      </c>
      <c r="M246" s="100" t="s">
        <v>14256</v>
      </c>
      <c r="N246" s="100" t="b">
        <v>1</v>
      </c>
      <c r="O246" s="100">
        <v>2350.0</v>
      </c>
      <c r="P246" s="100">
        <v>1620.0</v>
      </c>
      <c r="Q246" s="100">
        <v>3080.0</v>
      </c>
      <c r="R246" s="100"/>
      <c r="S246" s="100"/>
      <c r="T246" s="100"/>
    </row>
    <row r="247">
      <c r="A247" s="215">
        <v>45421.0</v>
      </c>
      <c r="B247" s="8" t="s">
        <v>5751</v>
      </c>
      <c r="C247" s="8" t="s">
        <v>14173</v>
      </c>
      <c r="D247" s="8">
        <v>5.0</v>
      </c>
      <c r="E247" s="8">
        <v>3.0</v>
      </c>
      <c r="F247" s="8">
        <v>3156.0</v>
      </c>
      <c r="G247" s="8">
        <v>6630.0</v>
      </c>
      <c r="H247" s="8">
        <v>2021.0</v>
      </c>
      <c r="I247" s="218">
        <v>44370.0</v>
      </c>
      <c r="J247" s="8">
        <v>521281.0</v>
      </c>
      <c r="K247" s="8">
        <v>5312.0</v>
      </c>
      <c r="L247" s="219" t="s">
        <v>14174</v>
      </c>
      <c r="M247" s="100" t="s">
        <v>14197</v>
      </c>
      <c r="N247" s="100" t="b">
        <v>1</v>
      </c>
      <c r="O247" s="100">
        <v>2760.0</v>
      </c>
      <c r="P247" s="100">
        <v>2500.0</v>
      </c>
      <c r="Q247" s="100">
        <v>3020.0</v>
      </c>
      <c r="R247" s="100"/>
      <c r="S247" s="100"/>
      <c r="T247" s="100"/>
    </row>
    <row r="248">
      <c r="A248" s="215">
        <v>45428.0</v>
      </c>
      <c r="B248" s="8" t="s">
        <v>5690</v>
      </c>
      <c r="C248" s="8" t="s">
        <v>14173</v>
      </c>
      <c r="D248" s="8">
        <v>4.0</v>
      </c>
      <c r="E248" s="8">
        <v>3.0</v>
      </c>
      <c r="F248" s="8">
        <v>2781.0</v>
      </c>
      <c r="G248" s="8">
        <v>7200.0</v>
      </c>
      <c r="H248" s="8">
        <v>2012.0</v>
      </c>
      <c r="I248" s="218">
        <v>44718.0</v>
      </c>
      <c r="J248" s="8">
        <v>490000.0</v>
      </c>
      <c r="K248" s="8">
        <v>1400.0</v>
      </c>
      <c r="L248" s="219" t="s">
        <v>14174</v>
      </c>
      <c r="M248" s="100" t="s">
        <v>14243</v>
      </c>
      <c r="N248" s="100" t="b">
        <v>1</v>
      </c>
      <c r="O248" s="100">
        <v>2400.0</v>
      </c>
      <c r="P248" s="100">
        <v>2280.0</v>
      </c>
      <c r="Q248" s="100">
        <v>2520.0</v>
      </c>
      <c r="R248" s="100"/>
      <c r="S248" s="100"/>
      <c r="T248" s="100"/>
    </row>
    <row r="249">
      <c r="A249" s="215">
        <v>45422.0</v>
      </c>
      <c r="B249" s="8" t="s">
        <v>5739</v>
      </c>
      <c r="C249" s="8" t="s">
        <v>14173</v>
      </c>
      <c r="D249" s="8">
        <v>5.0</v>
      </c>
      <c r="E249" s="8">
        <v>4.0</v>
      </c>
      <c r="F249" s="8">
        <v>3804.0</v>
      </c>
      <c r="G249" s="8">
        <v>15838.0</v>
      </c>
      <c r="H249" s="8">
        <v>1997.0</v>
      </c>
      <c r="I249" s="218">
        <v>43679.0</v>
      </c>
      <c r="J249" s="8">
        <v>400000.0</v>
      </c>
      <c r="K249" s="8">
        <v>1750.0</v>
      </c>
      <c r="L249" s="219" t="s">
        <v>14174</v>
      </c>
      <c r="M249" s="100" t="s">
        <v>14183</v>
      </c>
      <c r="N249" s="100" t="b">
        <v>1</v>
      </c>
      <c r="O249" s="100">
        <v>2830.0</v>
      </c>
      <c r="P249" s="100">
        <v>2590.0</v>
      </c>
      <c r="Q249" s="100">
        <v>3070.0</v>
      </c>
      <c r="R249" s="100"/>
      <c r="S249" s="100"/>
      <c r="T249" s="100"/>
    </row>
    <row r="250">
      <c r="A250" s="215">
        <v>45429.0</v>
      </c>
      <c r="B250" s="8" t="s">
        <v>5679</v>
      </c>
      <c r="C250" s="8" t="s">
        <v>14260</v>
      </c>
      <c r="D250" s="8">
        <v>5.0</v>
      </c>
      <c r="E250" s="8">
        <v>2.0</v>
      </c>
      <c r="F250" s="8">
        <v>1550.0</v>
      </c>
      <c r="G250" s="8">
        <v>8394.0</v>
      </c>
      <c r="H250" s="8">
        <v>1956.0</v>
      </c>
      <c r="I250" s="218">
        <v>44158.0</v>
      </c>
      <c r="J250" s="8">
        <v>435000.0</v>
      </c>
      <c r="K250" s="8">
        <v>1484.0</v>
      </c>
      <c r="L250" s="219" t="s">
        <v>14174</v>
      </c>
      <c r="M250" s="100" t="s">
        <v>14261</v>
      </c>
      <c r="N250" s="100" t="b">
        <v>1</v>
      </c>
      <c r="O250" s="100">
        <v>2200.0</v>
      </c>
      <c r="P250" s="100">
        <v>1720.0</v>
      </c>
      <c r="Q250" s="100">
        <v>2670.0</v>
      </c>
      <c r="R250" s="100"/>
      <c r="S250" s="100"/>
      <c r="T250" s="100"/>
    </row>
    <row r="251">
      <c r="A251" s="215">
        <v>45435.0</v>
      </c>
      <c r="B251" s="8" t="s">
        <v>5622</v>
      </c>
      <c r="C251" s="8" t="s">
        <v>14173</v>
      </c>
      <c r="D251" s="8">
        <v>5.0</v>
      </c>
      <c r="E251" s="8">
        <v>3.0</v>
      </c>
      <c r="F251" s="8">
        <v>2328.0</v>
      </c>
      <c r="G251" s="8">
        <v>7170.0</v>
      </c>
      <c r="H251" s="8">
        <v>2001.0</v>
      </c>
      <c r="I251" s="218">
        <v>42580.0</v>
      </c>
      <c r="J251" s="8">
        <v>227000.0</v>
      </c>
      <c r="K251" s="8">
        <v>1841.0</v>
      </c>
      <c r="L251" s="219" t="s">
        <v>14174</v>
      </c>
      <c r="M251" s="100" t="s">
        <v>14280</v>
      </c>
      <c r="N251" s="100" t="b">
        <v>1</v>
      </c>
      <c r="O251" s="100">
        <v>2330.0</v>
      </c>
      <c r="P251" s="100">
        <v>2090.0</v>
      </c>
      <c r="Q251" s="100">
        <v>2560.0</v>
      </c>
      <c r="R251" s="100"/>
      <c r="S251" s="100"/>
      <c r="T251" s="100"/>
    </row>
    <row r="252">
      <c r="A252" s="215">
        <v>45432.0</v>
      </c>
      <c r="B252" s="8" t="s">
        <v>5662</v>
      </c>
      <c r="C252" s="8" t="s">
        <v>14173</v>
      </c>
      <c r="D252" s="8">
        <v>3.0</v>
      </c>
      <c r="E252" s="8">
        <v>3.0</v>
      </c>
      <c r="F252" s="8">
        <v>1732.0</v>
      </c>
      <c r="G252" s="8">
        <v>3825.0</v>
      </c>
      <c r="H252" s="8">
        <v>2020.0</v>
      </c>
      <c r="I252" s="218">
        <v>44644.0</v>
      </c>
      <c r="J252" s="8">
        <v>465000.0</v>
      </c>
      <c r="K252" s="8">
        <v>3528.0</v>
      </c>
      <c r="L252" s="219" t="s">
        <v>14174</v>
      </c>
      <c r="M252" s="100" t="s">
        <v>14284</v>
      </c>
      <c r="N252" s="100" t="b">
        <v>1</v>
      </c>
      <c r="O252" s="100">
        <v>2250.0</v>
      </c>
      <c r="P252" s="100">
        <v>2140.0</v>
      </c>
      <c r="Q252" s="100">
        <v>2360.0</v>
      </c>
      <c r="R252" s="100"/>
      <c r="S252" s="100"/>
      <c r="T252" s="100"/>
    </row>
    <row r="253">
      <c r="A253" s="215">
        <v>45422.0</v>
      </c>
      <c r="B253" s="8" t="s">
        <v>5727</v>
      </c>
      <c r="C253" s="8" t="s">
        <v>14173</v>
      </c>
      <c r="D253" s="8">
        <v>4.0</v>
      </c>
      <c r="E253" s="8">
        <v>3.0</v>
      </c>
      <c r="F253" s="8">
        <v>2920.0</v>
      </c>
      <c r="G253" s="8">
        <v>3476.0</v>
      </c>
      <c r="H253" s="8">
        <v>2005.0</v>
      </c>
      <c r="I253" s="218">
        <v>44333.0</v>
      </c>
      <c r="J253" s="8">
        <v>405000.0</v>
      </c>
      <c r="K253" s="8">
        <v>1377.0</v>
      </c>
      <c r="L253" s="219" t="s">
        <v>14174</v>
      </c>
      <c r="M253" s="100" t="s">
        <v>14230</v>
      </c>
      <c r="N253" s="100" t="b">
        <v>1</v>
      </c>
      <c r="O253" s="100">
        <v>2460.0</v>
      </c>
      <c r="P253" s="100">
        <v>2330.0</v>
      </c>
      <c r="Q253" s="100">
        <v>2600.0</v>
      </c>
      <c r="R253" s="100"/>
      <c r="S253" s="100"/>
      <c r="T253" s="100"/>
    </row>
    <row r="254">
      <c r="A254" s="215">
        <v>45422.0</v>
      </c>
      <c r="B254" s="8" t="s">
        <v>5745</v>
      </c>
      <c r="C254" s="8" t="s">
        <v>14173</v>
      </c>
      <c r="D254" s="8">
        <v>5.0</v>
      </c>
      <c r="E254" s="8">
        <v>3.0</v>
      </c>
      <c r="F254" s="8">
        <v>1614.0</v>
      </c>
      <c r="G254" s="8">
        <v>5500.0</v>
      </c>
      <c r="H254" s="8">
        <v>2020.0</v>
      </c>
      <c r="I254" s="218">
        <v>43987.0</v>
      </c>
      <c r="J254" s="8">
        <v>411440.0</v>
      </c>
      <c r="K254" s="8">
        <v>3617.0</v>
      </c>
      <c r="L254" s="219" t="s">
        <v>14174</v>
      </c>
      <c r="M254" s="100" t="s">
        <v>14241</v>
      </c>
      <c r="N254" s="100" t="b">
        <v>1</v>
      </c>
      <c r="O254" s="100">
        <v>2630.0</v>
      </c>
      <c r="P254" s="100">
        <v>2410.0</v>
      </c>
      <c r="Q254" s="100">
        <v>2850.0</v>
      </c>
      <c r="R254" s="100"/>
      <c r="S254" s="100"/>
      <c r="T254" s="100"/>
    </row>
    <row r="255">
      <c r="A255" s="215">
        <v>45425.0</v>
      </c>
      <c r="B255" s="8" t="s">
        <v>5705</v>
      </c>
      <c r="C255" s="8" t="s">
        <v>14173</v>
      </c>
      <c r="D255" s="8">
        <v>3.0</v>
      </c>
      <c r="E255" s="8">
        <v>2.0</v>
      </c>
      <c r="F255" s="8">
        <v>1702.0</v>
      </c>
      <c r="G255" s="8">
        <v>5500.0</v>
      </c>
      <c r="H255" s="8">
        <v>1999.0</v>
      </c>
      <c r="I255" s="218">
        <v>44494.0</v>
      </c>
      <c r="J255" s="8">
        <v>430000.0</v>
      </c>
      <c r="K255" s="8">
        <v>1225.0</v>
      </c>
      <c r="L255" s="219" t="s">
        <v>14178</v>
      </c>
      <c r="M255" s="100" t="s">
        <v>14222</v>
      </c>
      <c r="N255" s="100" t="b">
        <v>1</v>
      </c>
      <c r="O255" s="100">
        <v>2120.0</v>
      </c>
      <c r="P255" s="100">
        <v>1990.0</v>
      </c>
      <c r="Q255" s="100">
        <v>2250.0</v>
      </c>
      <c r="R255" s="100"/>
      <c r="S255" s="100"/>
      <c r="T255" s="100"/>
    </row>
    <row r="256">
      <c r="A256" s="215">
        <v>45420.0</v>
      </c>
      <c r="B256" s="8" t="s">
        <v>5758</v>
      </c>
      <c r="C256" s="8" t="s">
        <v>14173</v>
      </c>
      <c r="D256" s="8">
        <v>3.0</v>
      </c>
      <c r="E256" s="8">
        <v>3.0</v>
      </c>
      <c r="F256" s="8">
        <v>2416.0</v>
      </c>
      <c r="G256" s="8">
        <v>6434.0</v>
      </c>
      <c r="H256" s="8">
        <v>1993.0</v>
      </c>
      <c r="I256" s="218">
        <v>44459.0</v>
      </c>
      <c r="J256" s="8">
        <v>411000.0</v>
      </c>
      <c r="K256" s="8">
        <v>1530.0</v>
      </c>
      <c r="L256" s="219" t="s">
        <v>14174</v>
      </c>
      <c r="M256" s="100" t="s">
        <v>14219</v>
      </c>
      <c r="N256" s="100" t="b">
        <v>1</v>
      </c>
      <c r="O256" s="100">
        <v>2140.0</v>
      </c>
      <c r="P256" s="100">
        <v>1770.0</v>
      </c>
      <c r="Q256" s="100">
        <v>2520.0</v>
      </c>
      <c r="R256" s="100"/>
      <c r="S256" s="100"/>
      <c r="T256" s="100"/>
    </row>
    <row r="257">
      <c r="A257" s="215">
        <v>45422.0</v>
      </c>
      <c r="B257" s="8" t="s">
        <v>5736</v>
      </c>
      <c r="C257" s="8" t="s">
        <v>14173</v>
      </c>
      <c r="D257" s="8">
        <v>5.0</v>
      </c>
      <c r="E257" s="8">
        <v>4.0</v>
      </c>
      <c r="F257" s="8">
        <v>3013.0</v>
      </c>
      <c r="G257" s="8">
        <v>6970.0</v>
      </c>
      <c r="H257" s="8">
        <v>2015.0</v>
      </c>
      <c r="I257" s="218">
        <v>44153.0</v>
      </c>
      <c r="J257" s="8">
        <v>415900.0</v>
      </c>
      <c r="K257" s="8">
        <v>2603.0</v>
      </c>
      <c r="L257" s="219" t="s">
        <v>14174</v>
      </c>
      <c r="M257" s="100" t="s">
        <v>14199</v>
      </c>
      <c r="N257" s="100" t="b">
        <v>0</v>
      </c>
      <c r="O257" s="100">
        <v>2820.0</v>
      </c>
      <c r="P257" s="100">
        <v>2520.0</v>
      </c>
      <c r="Q257" s="100">
        <v>3110.0</v>
      </c>
      <c r="R257" s="100"/>
      <c r="S257" s="100"/>
      <c r="T257" s="100"/>
    </row>
    <row r="258">
      <c r="A258" s="215">
        <v>45425.0</v>
      </c>
      <c r="B258" s="8" t="s">
        <v>5707</v>
      </c>
      <c r="C258" s="8" t="s">
        <v>14173</v>
      </c>
      <c r="D258" s="8">
        <v>3.0</v>
      </c>
      <c r="E258" s="8">
        <v>2.5</v>
      </c>
      <c r="F258" s="8">
        <v>2289.0</v>
      </c>
      <c r="G258" s="8">
        <v>8985.0</v>
      </c>
      <c r="H258" s="8">
        <v>2021.0</v>
      </c>
      <c r="I258" s="218">
        <v>44551.0</v>
      </c>
      <c r="J258" s="8">
        <v>410018.0</v>
      </c>
      <c r="K258" s="8">
        <v>1448.0</v>
      </c>
      <c r="L258" s="219" t="s">
        <v>14178</v>
      </c>
      <c r="M258" s="100" t="s">
        <v>14275</v>
      </c>
      <c r="N258" s="100" t="b">
        <v>1</v>
      </c>
      <c r="O258" s="100">
        <v>2300.0</v>
      </c>
      <c r="P258" s="100">
        <v>1970.0</v>
      </c>
      <c r="Q258" s="100">
        <v>2620.0</v>
      </c>
      <c r="R258" s="100"/>
      <c r="S258" s="100"/>
      <c r="T258" s="100"/>
    </row>
    <row r="259">
      <c r="A259" s="215">
        <v>45422.0</v>
      </c>
      <c r="B259" s="8" t="s">
        <v>5742</v>
      </c>
      <c r="C259" s="8" t="s">
        <v>14173</v>
      </c>
      <c r="D259" s="8">
        <v>5.0</v>
      </c>
      <c r="E259" s="8">
        <v>4.0</v>
      </c>
      <c r="F259" s="8">
        <v>3373.0</v>
      </c>
      <c r="G259" s="8">
        <v>8712.0</v>
      </c>
      <c r="H259" s="8">
        <v>2019.0</v>
      </c>
      <c r="I259" s="218">
        <v>43817.0</v>
      </c>
      <c r="J259" s="8">
        <v>405003.0</v>
      </c>
      <c r="K259" s="8">
        <v>4026.0</v>
      </c>
      <c r="L259" s="219" t="s">
        <v>14174</v>
      </c>
      <c r="M259" s="100" t="s">
        <v>14198</v>
      </c>
      <c r="N259" s="100" t="b">
        <v>1</v>
      </c>
      <c r="O259" s="100">
        <v>2800.0</v>
      </c>
      <c r="P259" s="100">
        <v>2540.0</v>
      </c>
      <c r="Q259" s="100">
        <v>3070.0</v>
      </c>
      <c r="R259" s="100"/>
      <c r="S259" s="100"/>
      <c r="T259" s="100"/>
    </row>
    <row r="260">
      <c r="A260" s="215">
        <v>45421.0</v>
      </c>
      <c r="B260" s="8" t="s">
        <v>5755</v>
      </c>
      <c r="C260" s="8" t="s">
        <v>14173</v>
      </c>
      <c r="D260" s="8">
        <v>5.0</v>
      </c>
      <c r="E260" s="8">
        <v>4.0</v>
      </c>
      <c r="F260" s="8">
        <v>3742.0</v>
      </c>
      <c r="G260" s="8">
        <v>10154.0</v>
      </c>
      <c r="H260" s="8">
        <v>1984.0</v>
      </c>
      <c r="I260" s="218">
        <v>40676.0</v>
      </c>
      <c r="J260" s="8">
        <v>234400.0</v>
      </c>
      <c r="K260" s="8">
        <v>1601.0</v>
      </c>
      <c r="L260" s="219" t="s">
        <v>14174</v>
      </c>
      <c r="M260" s="100" t="s">
        <v>14201</v>
      </c>
      <c r="N260" s="100" t="b">
        <v>1</v>
      </c>
      <c r="O260" s="100">
        <v>2930.0</v>
      </c>
      <c r="P260" s="100">
        <v>2330.0</v>
      </c>
      <c r="Q260" s="100">
        <v>3540.0</v>
      </c>
      <c r="R260" s="100"/>
      <c r="S260" s="100"/>
      <c r="T260" s="100"/>
    </row>
    <row r="261">
      <c r="A261" s="215">
        <v>45425.0</v>
      </c>
      <c r="B261" s="8" t="s">
        <v>5707</v>
      </c>
      <c r="C261" s="8" t="s">
        <v>14173</v>
      </c>
      <c r="D261" s="8">
        <v>3.0</v>
      </c>
      <c r="E261" s="8">
        <v>2.5</v>
      </c>
      <c r="F261" s="8">
        <v>2289.0</v>
      </c>
      <c r="G261" s="8">
        <v>8985.0</v>
      </c>
      <c r="H261" s="8">
        <v>2021.0</v>
      </c>
      <c r="I261" s="218">
        <v>44551.0</v>
      </c>
      <c r="J261" s="8">
        <v>410018.0</v>
      </c>
      <c r="K261" s="8">
        <v>2921.0</v>
      </c>
      <c r="L261" s="219" t="s">
        <v>14174</v>
      </c>
      <c r="M261" s="100" t="s">
        <v>14275</v>
      </c>
      <c r="N261" s="100" t="b">
        <v>1</v>
      </c>
      <c r="O261" s="100">
        <v>2300.0</v>
      </c>
      <c r="P261" s="100">
        <v>1970.0</v>
      </c>
      <c r="Q261" s="100">
        <v>2620.0</v>
      </c>
      <c r="R261" s="100"/>
      <c r="S261" s="100"/>
      <c r="T261" s="100"/>
    </row>
    <row r="262">
      <c r="A262" s="215">
        <v>45421.0</v>
      </c>
      <c r="B262" s="8" t="s">
        <v>5751</v>
      </c>
      <c r="C262" s="8" t="s">
        <v>14173</v>
      </c>
      <c r="D262" s="8">
        <v>5.0</v>
      </c>
      <c r="E262" s="8">
        <v>3.0</v>
      </c>
      <c r="F262" s="8">
        <v>3156.0</v>
      </c>
      <c r="G262" s="8">
        <v>6630.0</v>
      </c>
      <c r="H262" s="8">
        <v>2021.0</v>
      </c>
      <c r="I262" s="218">
        <v>44370.0</v>
      </c>
      <c r="J262" s="8">
        <v>521281.0</v>
      </c>
      <c r="K262" s="8">
        <v>2172.0</v>
      </c>
      <c r="L262" s="219" t="s">
        <v>14178</v>
      </c>
      <c r="M262" s="100" t="s">
        <v>14197</v>
      </c>
      <c r="N262" s="100" t="b">
        <v>1</v>
      </c>
      <c r="O262" s="100">
        <v>2760.0</v>
      </c>
      <c r="P262" s="100">
        <v>2500.0</v>
      </c>
      <c r="Q262" s="100">
        <v>3020.0</v>
      </c>
      <c r="R262" s="100"/>
      <c r="S262" s="100"/>
      <c r="T262" s="100"/>
    </row>
    <row r="263">
      <c r="A263" s="215">
        <v>45422.0</v>
      </c>
      <c r="B263" s="8" t="s">
        <v>5724</v>
      </c>
      <c r="C263" s="8" t="s">
        <v>14173</v>
      </c>
      <c r="D263" s="8">
        <v>3.0</v>
      </c>
      <c r="E263" s="8">
        <v>1.0</v>
      </c>
      <c r="F263" s="8">
        <v>1118.0</v>
      </c>
      <c r="G263" s="8">
        <v>6795.0</v>
      </c>
      <c r="H263" s="8">
        <v>1985.0</v>
      </c>
      <c r="I263" s="218">
        <v>44622.0</v>
      </c>
      <c r="J263" s="8">
        <v>370000.0</v>
      </c>
      <c r="K263" s="8">
        <v>1003.0</v>
      </c>
      <c r="L263" s="219" t="s">
        <v>14174</v>
      </c>
      <c r="M263" s="100" t="s">
        <v>14279</v>
      </c>
      <c r="N263" s="100" t="b">
        <v>1</v>
      </c>
      <c r="O263" s="100">
        <v>2000.0</v>
      </c>
      <c r="P263" s="100">
        <v>1850.0</v>
      </c>
      <c r="Q263" s="100">
        <v>2150.0</v>
      </c>
      <c r="R263" s="100"/>
      <c r="S263" s="100"/>
      <c r="T263" s="100"/>
    </row>
    <row r="264">
      <c r="A264" s="215">
        <v>45432.0</v>
      </c>
      <c r="B264" s="8" t="s">
        <v>5676</v>
      </c>
      <c r="C264" s="8" t="s">
        <v>14173</v>
      </c>
      <c r="D264" s="8">
        <v>3.0</v>
      </c>
      <c r="E264" s="8">
        <v>2.0</v>
      </c>
      <c r="F264" s="8">
        <v>3166.0</v>
      </c>
      <c r="G264" s="8">
        <v>20038.0</v>
      </c>
      <c r="H264" s="8">
        <v>1994.0</v>
      </c>
      <c r="I264" s="218">
        <v>44770.0</v>
      </c>
      <c r="J264" s="8">
        <v>485000.0</v>
      </c>
      <c r="K264" s="8">
        <v>2295.0</v>
      </c>
      <c r="L264" s="219" t="s">
        <v>14174</v>
      </c>
      <c r="M264" s="100" t="s">
        <v>14221</v>
      </c>
      <c r="N264" s="100" t="b">
        <v>1</v>
      </c>
      <c r="O264" s="100">
        <v>2540.0</v>
      </c>
      <c r="P264" s="100">
        <v>2370.0</v>
      </c>
      <c r="Q264" s="100">
        <v>2720.0</v>
      </c>
      <c r="R264" s="100"/>
      <c r="S264" s="100"/>
      <c r="T264" s="100"/>
    </row>
    <row r="265">
      <c r="A265" s="215">
        <v>45419.0</v>
      </c>
      <c r="B265" s="8" t="s">
        <v>5761</v>
      </c>
      <c r="C265" s="8" t="s">
        <v>14173</v>
      </c>
      <c r="D265" s="8">
        <v>4.0</v>
      </c>
      <c r="E265" s="8">
        <v>3.0</v>
      </c>
      <c r="F265" s="8">
        <v>2286.0</v>
      </c>
      <c r="G265" s="8">
        <v>7789.0</v>
      </c>
      <c r="H265" s="8">
        <v>1900.0</v>
      </c>
      <c r="I265" s="218">
        <v>44323.0</v>
      </c>
      <c r="J265" s="8">
        <v>455000.0</v>
      </c>
      <c r="K265" s="8">
        <v>1322.0</v>
      </c>
      <c r="L265" s="219" t="s">
        <v>14174</v>
      </c>
      <c r="M265" s="100" t="s">
        <v>14231</v>
      </c>
      <c r="N265" s="100" t="b">
        <v>1</v>
      </c>
      <c r="O265" s="100">
        <v>2080.0</v>
      </c>
      <c r="P265" s="100">
        <v>1700.0</v>
      </c>
      <c r="Q265" s="100">
        <v>2470.0</v>
      </c>
      <c r="R265" s="100"/>
      <c r="S265" s="100"/>
      <c r="T265" s="100"/>
    </row>
    <row r="266">
      <c r="A266" s="215">
        <v>45419.0</v>
      </c>
      <c r="B266" s="8" t="s">
        <v>5765</v>
      </c>
      <c r="C266" s="8" t="s">
        <v>14203</v>
      </c>
      <c r="D266" s="8">
        <v>3.0</v>
      </c>
      <c r="E266" s="8">
        <v>3.0</v>
      </c>
      <c r="F266" s="8">
        <v>1575.0</v>
      </c>
      <c r="G266" s="8">
        <v>3746.0</v>
      </c>
      <c r="H266" s="8">
        <v>2020.0</v>
      </c>
      <c r="I266" s="218">
        <v>44200.0</v>
      </c>
      <c r="J266" s="8">
        <v>439914.0</v>
      </c>
      <c r="K266" s="8">
        <v>3596.0</v>
      </c>
      <c r="L266" s="219" t="s">
        <v>14204</v>
      </c>
      <c r="M266" s="100" t="s">
        <v>14205</v>
      </c>
      <c r="N266" s="100" t="b">
        <v>1</v>
      </c>
      <c r="O266" s="100">
        <v>2760.0</v>
      </c>
      <c r="P266" s="100">
        <v>2530.0</v>
      </c>
      <c r="Q266" s="100">
        <v>2980.0</v>
      </c>
      <c r="R266" s="100"/>
      <c r="S266" s="100"/>
      <c r="T266" s="100"/>
    </row>
    <row r="267">
      <c r="A267" s="215">
        <v>45418.0</v>
      </c>
      <c r="B267" s="8" t="s">
        <v>5777</v>
      </c>
      <c r="C267" s="8" t="s">
        <v>14173</v>
      </c>
      <c r="D267" s="8">
        <v>5.0</v>
      </c>
      <c r="E267" s="8">
        <v>4.0</v>
      </c>
      <c r="F267" s="8">
        <v>4214.0</v>
      </c>
      <c r="G267" s="8">
        <v>17206.0</v>
      </c>
      <c r="H267" s="8">
        <v>2006.0</v>
      </c>
      <c r="I267" s="218">
        <v>44215.0</v>
      </c>
      <c r="J267" s="8">
        <v>535000.0</v>
      </c>
      <c r="K267" s="8">
        <v>1729.0</v>
      </c>
      <c r="L267" s="219" t="s">
        <v>14174</v>
      </c>
      <c r="M267" s="100" t="s">
        <v>14240</v>
      </c>
      <c r="N267" s="100" t="b">
        <v>1</v>
      </c>
      <c r="O267" s="100">
        <v>3010.0</v>
      </c>
      <c r="P267" s="100">
        <v>2820.0</v>
      </c>
      <c r="Q267" s="100">
        <v>3200.0</v>
      </c>
      <c r="R267" s="100"/>
      <c r="S267" s="100"/>
      <c r="T267" s="100"/>
    </row>
    <row r="268">
      <c r="A268" s="215">
        <v>45419.0</v>
      </c>
      <c r="B268" s="8" t="s">
        <v>5765</v>
      </c>
      <c r="C268" s="8" t="s">
        <v>14203</v>
      </c>
      <c r="D268" s="8">
        <v>3.0</v>
      </c>
      <c r="E268" s="8">
        <v>3.0</v>
      </c>
      <c r="F268" s="8">
        <v>1575.0</v>
      </c>
      <c r="G268" s="8">
        <v>3746.0</v>
      </c>
      <c r="H268" s="8">
        <v>2020.0</v>
      </c>
      <c r="I268" s="218">
        <v>44200.0</v>
      </c>
      <c r="J268" s="8">
        <v>439914.0</v>
      </c>
      <c r="K268" s="8">
        <v>2774.0</v>
      </c>
      <c r="L268" s="219" t="s">
        <v>14174</v>
      </c>
      <c r="M268" s="100" t="s">
        <v>14205</v>
      </c>
      <c r="N268" s="100" t="b">
        <v>1</v>
      </c>
      <c r="O268" s="100">
        <v>2760.0</v>
      </c>
      <c r="P268" s="100">
        <v>2530.0</v>
      </c>
      <c r="Q268" s="100">
        <v>2980.0</v>
      </c>
      <c r="R268" s="100"/>
      <c r="S268" s="100"/>
      <c r="T268" s="100"/>
    </row>
    <row r="269">
      <c r="A269" s="215">
        <v>45418.0</v>
      </c>
      <c r="B269" s="8" t="s">
        <v>5780</v>
      </c>
      <c r="C269" s="8" t="s">
        <v>14173</v>
      </c>
      <c r="D269" s="8">
        <v>5.0</v>
      </c>
      <c r="E269" s="8">
        <v>4.5</v>
      </c>
      <c r="F269" s="8">
        <v>5752.0</v>
      </c>
      <c r="G269" s="8">
        <v>22216.0</v>
      </c>
      <c r="H269" s="8">
        <v>2001.0</v>
      </c>
      <c r="I269" s="218">
        <v>37343.0</v>
      </c>
      <c r="J269" s="8">
        <v>700000.0</v>
      </c>
      <c r="K269" s="8">
        <v>8775.0</v>
      </c>
      <c r="L269" s="219" t="s">
        <v>14204</v>
      </c>
      <c r="M269" s="100" t="s">
        <v>14248</v>
      </c>
      <c r="N269" s="100" t="b">
        <v>1</v>
      </c>
      <c r="O269" s="100">
        <v>3400.0</v>
      </c>
      <c r="P269" s="100">
        <v>2700.0</v>
      </c>
      <c r="Q269" s="100">
        <v>4090.0</v>
      </c>
      <c r="R269" s="100"/>
      <c r="S269" s="100"/>
      <c r="T269" s="100"/>
    </row>
    <row r="270">
      <c r="A270" s="215">
        <v>45418.0</v>
      </c>
      <c r="B270" s="8" t="s">
        <v>5780</v>
      </c>
      <c r="C270" s="8" t="s">
        <v>14173</v>
      </c>
      <c r="D270" s="8">
        <v>5.0</v>
      </c>
      <c r="E270" s="8">
        <v>4.5</v>
      </c>
      <c r="F270" s="8">
        <v>5752.0</v>
      </c>
      <c r="G270" s="8">
        <v>22216.0</v>
      </c>
      <c r="H270" s="8">
        <v>2001.0</v>
      </c>
      <c r="I270" s="218">
        <v>37343.0</v>
      </c>
      <c r="J270" s="8">
        <v>700000.0</v>
      </c>
      <c r="K270" s="8">
        <v>5799.0</v>
      </c>
      <c r="L270" s="219" t="s">
        <v>14174</v>
      </c>
      <c r="M270" s="100" t="s">
        <v>14248</v>
      </c>
      <c r="N270" s="100" t="b">
        <v>1</v>
      </c>
      <c r="O270" s="100">
        <v>3400.0</v>
      </c>
      <c r="P270" s="100">
        <v>2700.0</v>
      </c>
      <c r="Q270" s="100">
        <v>4090.0</v>
      </c>
      <c r="R270" s="100"/>
      <c r="S270" s="100"/>
      <c r="T270" s="100"/>
    </row>
    <row r="271">
      <c r="A271" s="215">
        <v>45432.0</v>
      </c>
      <c r="B271" s="8" t="s">
        <v>5669</v>
      </c>
      <c r="C271" s="8" t="s">
        <v>14173</v>
      </c>
      <c r="D271" s="8">
        <v>3.0</v>
      </c>
      <c r="E271" s="8">
        <v>2.0</v>
      </c>
      <c r="F271" s="8">
        <v>1213.0</v>
      </c>
      <c r="G271" s="8">
        <v>5249.0</v>
      </c>
      <c r="H271" s="8">
        <v>1983.0</v>
      </c>
      <c r="I271" s="218">
        <v>44872.0</v>
      </c>
      <c r="J271" s="8">
        <v>345000.0</v>
      </c>
      <c r="K271" s="8">
        <v>927.0</v>
      </c>
      <c r="L271" s="219" t="s">
        <v>14178</v>
      </c>
      <c r="M271" s="100" t="s">
        <v>14244</v>
      </c>
      <c r="N271" s="100" t="b">
        <v>1</v>
      </c>
      <c r="O271" s="100">
        <v>1940.0</v>
      </c>
      <c r="P271" s="100">
        <v>1820.0</v>
      </c>
      <c r="Q271" s="100">
        <v>2070.0</v>
      </c>
      <c r="R271" s="100"/>
      <c r="S271" s="100"/>
      <c r="T271" s="100"/>
    </row>
    <row r="272">
      <c r="A272" s="215">
        <v>45418.0</v>
      </c>
      <c r="B272" s="8" t="s">
        <v>5780</v>
      </c>
      <c r="C272" s="8" t="s">
        <v>14173</v>
      </c>
      <c r="D272" s="8">
        <v>5.0</v>
      </c>
      <c r="E272" s="8">
        <v>4.5</v>
      </c>
      <c r="F272" s="8">
        <v>5752.0</v>
      </c>
      <c r="G272" s="8">
        <v>22216.0</v>
      </c>
      <c r="H272" s="8">
        <v>2001.0</v>
      </c>
      <c r="I272" s="218">
        <v>37343.0</v>
      </c>
      <c r="J272" s="8">
        <v>700000.0</v>
      </c>
      <c r="K272" s="8">
        <v>6030.0</v>
      </c>
      <c r="L272" s="219" t="s">
        <v>14178</v>
      </c>
      <c r="M272" s="100" t="s">
        <v>14248</v>
      </c>
      <c r="N272" s="100" t="b">
        <v>1</v>
      </c>
      <c r="O272" s="100">
        <v>3400.0</v>
      </c>
      <c r="P272" s="100">
        <v>2700.0</v>
      </c>
      <c r="Q272" s="100">
        <v>4090.0</v>
      </c>
      <c r="R272" s="100"/>
      <c r="S272" s="100"/>
      <c r="T272" s="100"/>
    </row>
    <row r="273">
      <c r="A273" s="215">
        <v>45415.0</v>
      </c>
      <c r="B273" s="8" t="s">
        <v>5806</v>
      </c>
      <c r="C273" s="8" t="s">
        <v>14173</v>
      </c>
      <c r="D273" s="8">
        <v>5.0</v>
      </c>
      <c r="E273" s="8">
        <v>5.0</v>
      </c>
      <c r="F273" s="8">
        <v>5752.0</v>
      </c>
      <c r="G273" s="8">
        <v>33271.0</v>
      </c>
      <c r="H273" s="8">
        <v>1995.0</v>
      </c>
      <c r="I273" s="218">
        <v>43143.0</v>
      </c>
      <c r="J273" s="8">
        <v>745000.0</v>
      </c>
      <c r="K273" s="8">
        <v>6027.0</v>
      </c>
      <c r="L273" s="219" t="s">
        <v>14174</v>
      </c>
      <c r="M273" s="100" t="s">
        <v>14264</v>
      </c>
      <c r="N273" s="100" t="b">
        <v>1</v>
      </c>
      <c r="O273" s="100">
        <v>3690.0</v>
      </c>
      <c r="P273" s="100">
        <v>2850.0</v>
      </c>
      <c r="Q273" s="100">
        <v>4520.0</v>
      </c>
      <c r="R273" s="100"/>
      <c r="S273" s="100"/>
      <c r="T273" s="100"/>
    </row>
    <row r="274">
      <c r="A274" s="215">
        <v>45425.0</v>
      </c>
      <c r="B274" s="8" t="s">
        <v>5714</v>
      </c>
      <c r="C274" s="8" t="s">
        <v>14203</v>
      </c>
      <c r="D274" s="8">
        <v>3.0</v>
      </c>
      <c r="E274" s="8">
        <v>3.0</v>
      </c>
      <c r="F274" s="8">
        <v>1606.0</v>
      </c>
      <c r="G274" s="8">
        <v>1607.0</v>
      </c>
      <c r="H274" s="8">
        <v>2018.0</v>
      </c>
      <c r="I274" s="218">
        <v>44424.0</v>
      </c>
      <c r="J274" s="8">
        <v>355000.0</v>
      </c>
      <c r="K274" s="8">
        <v>2132.0</v>
      </c>
      <c r="L274" s="219" t="s">
        <v>14174</v>
      </c>
      <c r="M274" s="100" t="s">
        <v>14237</v>
      </c>
      <c r="N274" s="100" t="b">
        <v>1</v>
      </c>
      <c r="O274" s="100">
        <v>2200.0</v>
      </c>
      <c r="P274" s="100">
        <v>1790.0</v>
      </c>
      <c r="Q274" s="100">
        <v>2610.0</v>
      </c>
      <c r="R274" s="100"/>
      <c r="S274" s="100"/>
      <c r="T274" s="100"/>
    </row>
    <row r="275">
      <c r="A275" s="215">
        <v>45419.0</v>
      </c>
      <c r="B275" s="8" t="s">
        <v>5773</v>
      </c>
      <c r="C275" s="8" t="s">
        <v>14173</v>
      </c>
      <c r="D275" s="8">
        <v>4.0</v>
      </c>
      <c r="E275" s="8">
        <v>3.5</v>
      </c>
      <c r="F275" s="8">
        <v>2070.0</v>
      </c>
      <c r="G275" s="8">
        <v>6648.0</v>
      </c>
      <c r="H275" s="8">
        <v>2003.0</v>
      </c>
      <c r="I275" s="218">
        <v>44314.0</v>
      </c>
      <c r="J275" s="8">
        <v>400000.0</v>
      </c>
      <c r="K275" s="8">
        <v>1305.0</v>
      </c>
      <c r="L275" s="219" t="s">
        <v>14174</v>
      </c>
      <c r="M275" s="100" t="s">
        <v>14216</v>
      </c>
      <c r="N275" s="100" t="b">
        <v>1</v>
      </c>
      <c r="O275" s="100">
        <v>2270.0</v>
      </c>
      <c r="P275" s="100">
        <v>2120.0</v>
      </c>
      <c r="Q275" s="100">
        <v>2420.0</v>
      </c>
      <c r="R275" s="100"/>
      <c r="S275" s="100"/>
      <c r="T275" s="100"/>
    </row>
    <row r="276">
      <c r="A276" s="215"/>
      <c r="B276" s="8" t="s">
        <v>5917</v>
      </c>
      <c r="C276" s="8" t="s">
        <v>14173</v>
      </c>
      <c r="D276" s="8">
        <v>3.0</v>
      </c>
      <c r="E276" s="8">
        <v>2.0</v>
      </c>
      <c r="F276" s="8">
        <v>1666.0</v>
      </c>
      <c r="G276" s="8">
        <v>6400.0</v>
      </c>
      <c r="H276" s="8">
        <v>1972.0</v>
      </c>
      <c r="I276" s="218">
        <v>44671.0</v>
      </c>
      <c r="J276" s="8">
        <v>405000.0</v>
      </c>
      <c r="K276" s="8">
        <v>940.0</v>
      </c>
      <c r="L276" s="219" t="s">
        <v>14174</v>
      </c>
      <c r="M276" s="100" t="s">
        <v>14234</v>
      </c>
      <c r="N276" s="100" t="b">
        <v>1</v>
      </c>
      <c r="O276" s="100">
        <v>1880.0</v>
      </c>
      <c r="P276" s="100">
        <v>1390.0</v>
      </c>
      <c r="Q276" s="100">
        <v>2360.0</v>
      </c>
      <c r="R276" s="100"/>
      <c r="S276" s="100"/>
      <c r="T276" s="100"/>
    </row>
    <row r="277">
      <c r="A277" s="215">
        <v>45415.0</v>
      </c>
      <c r="B277" s="8" t="s">
        <v>5824</v>
      </c>
      <c r="C277" s="8" t="s">
        <v>14173</v>
      </c>
      <c r="D277" s="8">
        <v>5.0</v>
      </c>
      <c r="E277" s="8">
        <v>4.0</v>
      </c>
      <c r="F277" s="8">
        <v>2986.0</v>
      </c>
      <c r="G277" s="8">
        <v>8712.0</v>
      </c>
      <c r="H277" s="8">
        <v>2013.0</v>
      </c>
      <c r="I277" s="218">
        <v>44767.0</v>
      </c>
      <c r="J277" s="8">
        <v>750000.0</v>
      </c>
      <c r="K277" s="8">
        <v>2157.0</v>
      </c>
      <c r="L277" s="219" t="s">
        <v>14174</v>
      </c>
      <c r="M277" s="100" t="s">
        <v>14210</v>
      </c>
      <c r="N277" s="100" t="b">
        <v>1</v>
      </c>
      <c r="O277" s="100">
        <v>2820.0</v>
      </c>
      <c r="P277" s="100">
        <v>2360.0</v>
      </c>
      <c r="Q277" s="100">
        <v>3290.0</v>
      </c>
      <c r="R277" s="100"/>
      <c r="S277" s="100"/>
      <c r="T277" s="100"/>
    </row>
    <row r="278">
      <c r="A278" s="215">
        <v>45415.0</v>
      </c>
      <c r="B278" s="8" t="s">
        <v>5829</v>
      </c>
      <c r="C278" s="8" t="s">
        <v>14173</v>
      </c>
      <c r="D278" s="8">
        <v>4.0</v>
      </c>
      <c r="E278" s="8">
        <v>4.0</v>
      </c>
      <c r="F278" s="8">
        <v>3003.0</v>
      </c>
      <c r="G278" s="8">
        <v>7915.0</v>
      </c>
      <c r="H278" s="8">
        <v>1996.0</v>
      </c>
      <c r="I278" s="218">
        <v>35983.0</v>
      </c>
      <c r="J278" s="8">
        <v>165000.0</v>
      </c>
      <c r="K278" s="8">
        <v>1186.0</v>
      </c>
      <c r="L278" s="219" t="s">
        <v>14174</v>
      </c>
      <c r="M278" s="100" t="s">
        <v>14271</v>
      </c>
      <c r="N278" s="100" t="b">
        <v>1</v>
      </c>
      <c r="O278" s="100">
        <v>2430.0</v>
      </c>
      <c r="P278" s="100">
        <v>2240.0</v>
      </c>
      <c r="Q278" s="100">
        <v>2620.0</v>
      </c>
      <c r="R278" s="100"/>
      <c r="S278" s="100"/>
      <c r="T278" s="100"/>
    </row>
    <row r="279">
      <c r="A279" s="215"/>
      <c r="B279" s="8" t="s">
        <v>5920</v>
      </c>
      <c r="C279" s="8" t="s">
        <v>14173</v>
      </c>
      <c r="D279" s="8">
        <v>4.0</v>
      </c>
      <c r="E279" s="8">
        <v>3.0</v>
      </c>
      <c r="F279" s="8">
        <v>2380.0</v>
      </c>
      <c r="G279" s="8">
        <v>6006.0</v>
      </c>
      <c r="H279" s="8">
        <v>2016.0</v>
      </c>
      <c r="I279" s="218">
        <v>44298.0</v>
      </c>
      <c r="J279" s="8">
        <v>480000.0</v>
      </c>
      <c r="K279" s="8">
        <v>3166.0</v>
      </c>
      <c r="L279" s="219" t="s">
        <v>14174</v>
      </c>
      <c r="M279" s="100" t="s">
        <v>14259</v>
      </c>
      <c r="N279" s="100" t="b">
        <v>1</v>
      </c>
      <c r="O279" s="100">
        <v>2530.0</v>
      </c>
      <c r="P279" s="100">
        <v>2320.0</v>
      </c>
      <c r="Q279" s="100">
        <v>2740.0</v>
      </c>
      <c r="R279" s="100"/>
      <c r="S279" s="100"/>
      <c r="T279" s="100"/>
    </row>
    <row r="280">
      <c r="A280" s="215">
        <v>45415.0</v>
      </c>
      <c r="B280" s="8" t="s">
        <v>5812</v>
      </c>
      <c r="C280" s="8" t="s">
        <v>14173</v>
      </c>
      <c r="D280" s="8">
        <v>3.0</v>
      </c>
      <c r="E280" s="8">
        <v>2.0</v>
      </c>
      <c r="F280" s="8">
        <v>2502.0</v>
      </c>
      <c r="G280" s="8">
        <v>8126.0</v>
      </c>
      <c r="H280" s="8">
        <v>2020.0</v>
      </c>
      <c r="I280" s="218">
        <v>44645.0</v>
      </c>
      <c r="J280" s="8">
        <v>704251.0</v>
      </c>
      <c r="K280" s="8">
        <v>4789.0</v>
      </c>
      <c r="L280" s="219" t="s">
        <v>14174</v>
      </c>
      <c r="M280" s="100" t="s">
        <v>14268</v>
      </c>
      <c r="N280" s="100" t="b">
        <v>1</v>
      </c>
      <c r="O280" s="100">
        <v>3260.0</v>
      </c>
      <c r="P280" s="100">
        <v>2910.0</v>
      </c>
      <c r="Q280" s="100">
        <v>3620.0</v>
      </c>
      <c r="R280" s="100"/>
      <c r="S280" s="100"/>
      <c r="T280" s="100"/>
    </row>
    <row r="281">
      <c r="A281" s="215"/>
      <c r="B281" s="8" t="s">
        <v>5925</v>
      </c>
      <c r="C281" s="8" t="s">
        <v>14173</v>
      </c>
      <c r="D281" s="8">
        <v>6.0</v>
      </c>
      <c r="E281" s="8">
        <v>3.0</v>
      </c>
      <c r="F281" s="8">
        <v>1940.0</v>
      </c>
      <c r="G281" s="8">
        <v>5513.0</v>
      </c>
      <c r="H281" s="8">
        <v>2019.0</v>
      </c>
      <c r="I281" s="218">
        <v>44690.0</v>
      </c>
      <c r="J281" s="8">
        <v>550000.0</v>
      </c>
      <c r="K281" s="8">
        <v>3947.0</v>
      </c>
      <c r="L281" s="219" t="s">
        <v>14174</v>
      </c>
      <c r="M281" s="100" t="s">
        <v>14202</v>
      </c>
      <c r="N281" s="100" t="b">
        <v>1</v>
      </c>
      <c r="O281" s="100">
        <v>2480.0</v>
      </c>
      <c r="P281" s="100">
        <v>2000.0</v>
      </c>
      <c r="Q281" s="100">
        <v>2950.0</v>
      </c>
      <c r="R281" s="100"/>
      <c r="S281" s="100"/>
      <c r="T281" s="100"/>
    </row>
    <row r="282">
      <c r="A282" s="215">
        <v>45411.0</v>
      </c>
      <c r="B282" s="8" t="s">
        <v>5849</v>
      </c>
      <c r="C282" s="8" t="s">
        <v>14173</v>
      </c>
      <c r="D282" s="8">
        <v>3.0</v>
      </c>
      <c r="E282" s="8">
        <v>2.0</v>
      </c>
      <c r="F282" s="8">
        <v>1727.0</v>
      </c>
      <c r="G282" s="8">
        <v>9148.0</v>
      </c>
      <c r="H282" s="8">
        <v>1969.0</v>
      </c>
      <c r="I282" s="218">
        <v>44371.0</v>
      </c>
      <c r="J282" s="8">
        <v>345000.0</v>
      </c>
      <c r="K282" s="8">
        <v>871.0</v>
      </c>
      <c r="L282" s="219" t="s">
        <v>14174</v>
      </c>
      <c r="M282" s="100" t="s">
        <v>14254</v>
      </c>
      <c r="N282" s="100" t="b">
        <v>1</v>
      </c>
      <c r="O282" s="100">
        <v>1960.0</v>
      </c>
      <c r="P282" s="100">
        <v>1660.0</v>
      </c>
      <c r="Q282" s="100">
        <v>2270.0</v>
      </c>
      <c r="R282" s="100"/>
      <c r="S282" s="100"/>
      <c r="T282" s="100"/>
    </row>
    <row r="283">
      <c r="A283" s="215">
        <v>45433.0</v>
      </c>
      <c r="B283" s="8" t="s">
        <v>5649</v>
      </c>
      <c r="C283" s="8" t="s">
        <v>14173</v>
      </c>
      <c r="D283" s="8">
        <v>3.0</v>
      </c>
      <c r="E283" s="8">
        <v>1.0</v>
      </c>
      <c r="F283" s="8">
        <v>876.0</v>
      </c>
      <c r="G283" s="8">
        <v>8480.0</v>
      </c>
      <c r="H283" s="8">
        <v>1969.0</v>
      </c>
      <c r="I283" s="218">
        <v>43306.0</v>
      </c>
      <c r="J283" s="8">
        <v>227000.0</v>
      </c>
      <c r="K283" s="8">
        <v>1041.0</v>
      </c>
      <c r="L283" s="219" t="s">
        <v>14178</v>
      </c>
      <c r="M283" s="100" t="s">
        <v>14179</v>
      </c>
      <c r="N283" s="100" t="b">
        <v>1</v>
      </c>
      <c r="O283" s="100">
        <v>1880.0</v>
      </c>
      <c r="P283" s="100">
        <v>1670.0</v>
      </c>
      <c r="Q283" s="100">
        <v>2090.0</v>
      </c>
      <c r="R283" s="100"/>
      <c r="S283" s="100"/>
      <c r="T283" s="100"/>
    </row>
    <row r="284">
      <c r="A284" s="215">
        <v>45429.0</v>
      </c>
      <c r="B284" s="8" t="s">
        <v>5681</v>
      </c>
      <c r="C284" s="8" t="s">
        <v>14173</v>
      </c>
      <c r="D284" s="8">
        <v>3.0</v>
      </c>
      <c r="E284" s="8">
        <v>2.0</v>
      </c>
      <c r="F284" s="8">
        <v>1521.0</v>
      </c>
      <c r="G284" s="8">
        <v>4500.0</v>
      </c>
      <c r="H284" s="8">
        <v>2018.0</v>
      </c>
      <c r="I284" s="218">
        <v>43339.0</v>
      </c>
      <c r="J284" s="8">
        <v>389000.0</v>
      </c>
      <c r="K284" s="8">
        <v>2978.0</v>
      </c>
      <c r="L284" s="219" t="s">
        <v>14174</v>
      </c>
      <c r="M284" s="100" t="s">
        <v>14266</v>
      </c>
      <c r="N284" s="100" t="b">
        <v>1</v>
      </c>
      <c r="O284" s="100">
        <v>2910.0</v>
      </c>
      <c r="P284" s="100">
        <v>2270.0</v>
      </c>
      <c r="Q284" s="100">
        <v>3560.0</v>
      </c>
      <c r="R284" s="100"/>
      <c r="S284" s="100"/>
      <c r="T284" s="100"/>
    </row>
    <row r="285">
      <c r="A285" s="215">
        <v>45408.0</v>
      </c>
      <c r="B285" s="8" t="s">
        <v>5856</v>
      </c>
      <c r="C285" s="8" t="s">
        <v>14173</v>
      </c>
      <c r="D285" s="8">
        <v>4.0</v>
      </c>
      <c r="E285" s="8">
        <v>2.0</v>
      </c>
      <c r="F285" s="8">
        <v>2217.0</v>
      </c>
      <c r="G285" s="8">
        <v>6434.0</v>
      </c>
      <c r="H285" s="8">
        <v>2010.0</v>
      </c>
      <c r="I285" s="218">
        <v>44469.0</v>
      </c>
      <c r="J285" s="8">
        <v>472500.0</v>
      </c>
      <c r="K285" s="8">
        <v>2759.0</v>
      </c>
      <c r="L285" s="219" t="s">
        <v>14174</v>
      </c>
      <c r="M285" s="100" t="s">
        <v>14192</v>
      </c>
      <c r="N285" s="100" t="b">
        <v>1</v>
      </c>
      <c r="O285" s="100">
        <v>2470.0</v>
      </c>
      <c r="P285" s="100">
        <v>2240.0</v>
      </c>
      <c r="Q285" s="100">
        <v>2700.0</v>
      </c>
      <c r="R285" s="100"/>
      <c r="S285" s="100"/>
      <c r="T285" s="100"/>
    </row>
    <row r="286">
      <c r="A286" s="215">
        <v>45419.0</v>
      </c>
      <c r="B286" s="8" t="s">
        <v>5761</v>
      </c>
      <c r="C286" s="8" t="s">
        <v>14173</v>
      </c>
      <c r="D286" s="8">
        <v>4.0</v>
      </c>
      <c r="E286" s="8">
        <v>3.0</v>
      </c>
      <c r="F286" s="8">
        <v>2286.0</v>
      </c>
      <c r="G286" s="8">
        <v>7789.0</v>
      </c>
      <c r="H286" s="8">
        <v>1900.0</v>
      </c>
      <c r="I286" s="218">
        <v>44323.0</v>
      </c>
      <c r="J286" s="8">
        <v>455000.0</v>
      </c>
      <c r="K286" s="8">
        <v>1434.0</v>
      </c>
      <c r="L286" s="219" t="s">
        <v>14178</v>
      </c>
      <c r="M286" s="100" t="s">
        <v>14231</v>
      </c>
      <c r="N286" s="100" t="b">
        <v>1</v>
      </c>
      <c r="O286" s="100">
        <v>2080.0</v>
      </c>
      <c r="P286" s="100">
        <v>1700.0</v>
      </c>
      <c r="Q286" s="100">
        <v>2470.0</v>
      </c>
      <c r="R286" s="100"/>
      <c r="S286" s="100"/>
      <c r="T286" s="100"/>
    </row>
    <row r="287">
      <c r="A287" s="215">
        <v>45419.0</v>
      </c>
      <c r="B287" s="8" t="s">
        <v>5769</v>
      </c>
      <c r="C287" s="8" t="s">
        <v>14173</v>
      </c>
      <c r="D287" s="8">
        <v>4.0</v>
      </c>
      <c r="E287" s="8">
        <v>3.5</v>
      </c>
      <c r="F287" s="8">
        <v>2505.0</v>
      </c>
      <c r="G287" s="8">
        <v>6970.0</v>
      </c>
      <c r="H287" s="8">
        <v>2017.0</v>
      </c>
      <c r="I287" s="218">
        <v>45093.0</v>
      </c>
      <c r="J287" s="8">
        <v>545000.0</v>
      </c>
      <c r="K287" s="8">
        <v>3096.0</v>
      </c>
      <c r="L287" s="219" t="s">
        <v>14174</v>
      </c>
      <c r="M287" s="100" t="s">
        <v>14181</v>
      </c>
      <c r="N287" s="100" t="b">
        <v>1</v>
      </c>
      <c r="O287" s="100">
        <v>2740.0</v>
      </c>
      <c r="P287" s="100">
        <v>2560.0</v>
      </c>
      <c r="Q287" s="100">
        <v>2920.0</v>
      </c>
      <c r="R287" s="100"/>
      <c r="S287" s="100"/>
      <c r="T287" s="100"/>
    </row>
    <row r="288">
      <c r="A288" s="215">
        <v>45415.0</v>
      </c>
      <c r="B288" s="8" t="s">
        <v>5797</v>
      </c>
      <c r="C288" s="8" t="s">
        <v>14173</v>
      </c>
      <c r="D288" s="8">
        <v>5.0</v>
      </c>
      <c r="E288" s="8">
        <v>3.0</v>
      </c>
      <c r="F288" s="8">
        <v>2492.0</v>
      </c>
      <c r="G288" s="8">
        <v>7998.0</v>
      </c>
      <c r="H288" s="8">
        <v>2006.0</v>
      </c>
      <c r="I288" s="218">
        <v>44508.0</v>
      </c>
      <c r="J288" s="8">
        <v>417500.0</v>
      </c>
      <c r="K288" s="8">
        <v>2803.0</v>
      </c>
      <c r="L288" s="219" t="s">
        <v>14174</v>
      </c>
      <c r="M288" s="100" t="s">
        <v>14228</v>
      </c>
      <c r="N288" s="100" t="b">
        <v>1</v>
      </c>
      <c r="O288" s="100">
        <v>2580.0</v>
      </c>
      <c r="P288" s="100">
        <v>2220.0</v>
      </c>
      <c r="Q288" s="100">
        <v>2930.0</v>
      </c>
      <c r="R288" s="100"/>
      <c r="S288" s="100"/>
      <c r="T288" s="100"/>
    </row>
    <row r="289">
      <c r="A289" s="215">
        <v>45406.0</v>
      </c>
      <c r="B289" s="8" t="s">
        <v>5889</v>
      </c>
      <c r="C289" s="8" t="s">
        <v>14173</v>
      </c>
      <c r="D289" s="8">
        <v>5.0</v>
      </c>
      <c r="E289" s="8">
        <v>3.0</v>
      </c>
      <c r="F289" s="8">
        <v>2409.0</v>
      </c>
      <c r="G289" s="8">
        <v>7227.0</v>
      </c>
      <c r="H289" s="8">
        <v>2001.0</v>
      </c>
      <c r="I289" s="218">
        <v>43102.0</v>
      </c>
      <c r="J289" s="8">
        <v>265000.0</v>
      </c>
      <c r="K289" s="8">
        <v>1592.0</v>
      </c>
      <c r="L289" s="219" t="s">
        <v>14174</v>
      </c>
      <c r="M289" s="100" t="s">
        <v>14215</v>
      </c>
      <c r="N289" s="100" t="b">
        <v>1</v>
      </c>
      <c r="O289" s="100">
        <v>2360.0</v>
      </c>
      <c r="P289" s="100">
        <v>2120.0</v>
      </c>
      <c r="Q289" s="100">
        <v>2600.0</v>
      </c>
      <c r="R289" s="100"/>
      <c r="S289" s="100"/>
      <c r="T289" s="100"/>
    </row>
    <row r="290">
      <c r="A290" s="215">
        <v>45415.0</v>
      </c>
      <c r="B290" s="8" t="s">
        <v>5820</v>
      </c>
      <c r="C290" s="8" t="s">
        <v>14203</v>
      </c>
      <c r="D290" s="8">
        <v>3.0</v>
      </c>
      <c r="E290" s="8">
        <v>3.0</v>
      </c>
      <c r="F290" s="8">
        <v>1606.0</v>
      </c>
      <c r="G290" s="8">
        <v>1716.0</v>
      </c>
      <c r="H290" s="8">
        <v>2019.0</v>
      </c>
      <c r="I290" s="218">
        <v>43801.0</v>
      </c>
      <c r="J290" s="8">
        <v>269071.0</v>
      </c>
      <c r="K290" s="8">
        <v>2132.0</v>
      </c>
      <c r="L290" s="219" t="s">
        <v>14174</v>
      </c>
      <c r="M290" s="100" t="s">
        <v>14200</v>
      </c>
      <c r="N290" s="100" t="b">
        <v>1</v>
      </c>
      <c r="O290" s="100">
        <v>2200.0</v>
      </c>
      <c r="P290" s="100">
        <v>1780.0</v>
      </c>
      <c r="Q290" s="100">
        <v>2610.0</v>
      </c>
      <c r="R290" s="100"/>
      <c r="S290" s="100"/>
      <c r="T290" s="100"/>
    </row>
    <row r="291">
      <c r="A291" s="215">
        <v>45418.0</v>
      </c>
      <c r="B291" s="8" t="s">
        <v>5785</v>
      </c>
      <c r="C291" s="8" t="s">
        <v>14173</v>
      </c>
      <c r="D291" s="8">
        <v>6.0</v>
      </c>
      <c r="E291" s="8">
        <v>5.0</v>
      </c>
      <c r="F291" s="8">
        <v>5583.0</v>
      </c>
      <c r="G291" s="8">
        <v>20525.0</v>
      </c>
      <c r="H291" s="8">
        <v>1996.0</v>
      </c>
      <c r="I291" s="218">
        <v>43413.0</v>
      </c>
      <c r="J291" s="8">
        <v>615000.0</v>
      </c>
      <c r="K291" s="8">
        <v>2861.0</v>
      </c>
      <c r="L291" s="219" t="s">
        <v>14174</v>
      </c>
      <c r="M291" s="100" t="s">
        <v>14269</v>
      </c>
      <c r="N291" s="100" t="b">
        <v>1</v>
      </c>
      <c r="O291" s="100">
        <v>3770.0</v>
      </c>
      <c r="P291" s="100">
        <v>3250.0</v>
      </c>
      <c r="Q291" s="100">
        <v>4290.0</v>
      </c>
      <c r="R291" s="100"/>
      <c r="S291" s="100"/>
      <c r="T291" s="100"/>
    </row>
    <row r="292">
      <c r="A292" s="215">
        <v>45415.0</v>
      </c>
      <c r="B292" s="8" t="s">
        <v>5831</v>
      </c>
      <c r="C292" s="8" t="s">
        <v>14173</v>
      </c>
      <c r="D292" s="8">
        <v>3.0</v>
      </c>
      <c r="E292" s="8">
        <v>2.0</v>
      </c>
      <c r="F292" s="8">
        <v>2138.0</v>
      </c>
      <c r="G292" s="8">
        <v>14375.0</v>
      </c>
      <c r="H292" s="8">
        <v>1980.0</v>
      </c>
      <c r="I292" s="218">
        <v>44236.0</v>
      </c>
      <c r="J292" s="8">
        <v>440000.0</v>
      </c>
      <c r="K292" s="8">
        <v>2026.0</v>
      </c>
      <c r="L292" s="219" t="s">
        <v>14174</v>
      </c>
      <c r="M292" s="100" t="s">
        <v>14236</v>
      </c>
      <c r="N292" s="100" t="b">
        <v>1</v>
      </c>
      <c r="O292" s="100">
        <v>2350.0</v>
      </c>
      <c r="P292" s="100">
        <v>2010.0</v>
      </c>
      <c r="Q292" s="100">
        <v>2680.0</v>
      </c>
      <c r="R292" s="100"/>
      <c r="S292" s="100"/>
      <c r="T292" s="100"/>
    </row>
    <row r="293">
      <c r="A293" s="215">
        <v>45415.0</v>
      </c>
      <c r="B293" s="8" t="s">
        <v>5803</v>
      </c>
      <c r="C293" s="8" t="s">
        <v>14173</v>
      </c>
      <c r="D293" s="8">
        <v>4.0</v>
      </c>
      <c r="E293" s="8">
        <v>3.0</v>
      </c>
      <c r="F293" s="8">
        <v>4834.0</v>
      </c>
      <c r="G293" s="8">
        <v>13334.0</v>
      </c>
      <c r="H293" s="8">
        <v>2020.0</v>
      </c>
      <c r="I293" s="218">
        <v>44285.0</v>
      </c>
      <c r="J293" s="8">
        <v>689700.0</v>
      </c>
      <c r="K293" s="8">
        <v>5883.0</v>
      </c>
      <c r="L293" s="219" t="s">
        <v>14174</v>
      </c>
      <c r="M293" s="100" t="s">
        <v>14180</v>
      </c>
      <c r="N293" s="100" t="b">
        <v>1</v>
      </c>
      <c r="O293" s="100">
        <v>3230.0</v>
      </c>
      <c r="P293" s="100">
        <v>2760.0</v>
      </c>
      <c r="Q293" s="100">
        <v>3710.0</v>
      </c>
      <c r="R293" s="100"/>
      <c r="S293" s="100"/>
      <c r="T293" s="100"/>
    </row>
    <row r="294">
      <c r="A294" s="215">
        <v>45408.0</v>
      </c>
      <c r="B294" s="8" t="s">
        <v>5861</v>
      </c>
      <c r="C294" s="8" t="s">
        <v>14173</v>
      </c>
      <c r="D294" s="8">
        <v>5.0</v>
      </c>
      <c r="E294" s="8">
        <v>3.0</v>
      </c>
      <c r="F294" s="8">
        <v>2124.0</v>
      </c>
      <c r="G294" s="8">
        <v>5489.0</v>
      </c>
      <c r="H294" s="8">
        <v>1994.0</v>
      </c>
      <c r="I294" s="218">
        <v>44204.0</v>
      </c>
      <c r="J294" s="8">
        <v>365000.0</v>
      </c>
      <c r="K294" s="8">
        <v>1511.0</v>
      </c>
      <c r="L294" s="219" t="s">
        <v>14174</v>
      </c>
      <c r="M294" s="100" t="s">
        <v>14193</v>
      </c>
      <c r="N294" s="100" t="b">
        <v>1</v>
      </c>
      <c r="O294" s="100">
        <v>2720.0</v>
      </c>
      <c r="P294" s="100">
        <v>2520.0</v>
      </c>
      <c r="Q294" s="100">
        <v>2920.0</v>
      </c>
      <c r="R294" s="100"/>
      <c r="S294" s="100"/>
      <c r="T294" s="100"/>
    </row>
    <row r="295">
      <c r="A295" s="215">
        <v>45425.0</v>
      </c>
      <c r="B295" s="8" t="s">
        <v>5709</v>
      </c>
      <c r="C295" s="8" t="s">
        <v>14188</v>
      </c>
      <c r="D295" s="8">
        <v>4.0</v>
      </c>
      <c r="E295" s="8">
        <v>3.0</v>
      </c>
      <c r="F295" s="8">
        <v>3987.0</v>
      </c>
      <c r="G295" s="8">
        <v>7198.0</v>
      </c>
      <c r="H295" s="8">
        <v>2022.0</v>
      </c>
      <c r="I295" s="218">
        <v>44853.0</v>
      </c>
      <c r="J295" s="8">
        <v>725300.0</v>
      </c>
      <c r="K295" s="8">
        <v>1375.0</v>
      </c>
      <c r="L295" s="219" t="s">
        <v>14174</v>
      </c>
      <c r="M295" s="100" t="s">
        <v>14195</v>
      </c>
      <c r="N295" s="100" t="b">
        <v>1</v>
      </c>
      <c r="O295" s="100">
        <v>2600.0</v>
      </c>
      <c r="P295" s="100">
        <v>2410.0</v>
      </c>
      <c r="Q295" s="100">
        <v>2790.0</v>
      </c>
      <c r="R295" s="100"/>
      <c r="S295" s="100"/>
      <c r="T295" s="100"/>
    </row>
    <row r="296">
      <c r="A296" s="215">
        <v>45406.0</v>
      </c>
      <c r="B296" s="8" t="s">
        <v>5885</v>
      </c>
      <c r="C296" s="8" t="s">
        <v>14173</v>
      </c>
      <c r="D296" s="8">
        <v>4.0</v>
      </c>
      <c r="E296" s="8">
        <v>4.0</v>
      </c>
      <c r="F296" s="8">
        <v>2286.0</v>
      </c>
      <c r="G296" s="8">
        <v>5898.0</v>
      </c>
      <c r="H296" s="8">
        <v>2021.0</v>
      </c>
      <c r="I296" s="218">
        <v>44672.0</v>
      </c>
      <c r="J296" s="8">
        <v>518326.0</v>
      </c>
      <c r="K296" s="8">
        <v>5312.0</v>
      </c>
      <c r="L296" s="219" t="s">
        <v>14174</v>
      </c>
      <c r="M296" s="100" t="s">
        <v>14235</v>
      </c>
      <c r="N296" s="100" t="b">
        <v>1</v>
      </c>
      <c r="O296" s="100">
        <v>2460.0</v>
      </c>
      <c r="P296" s="100">
        <v>2300.0</v>
      </c>
      <c r="Q296" s="100">
        <v>2630.0</v>
      </c>
      <c r="R296" s="100"/>
      <c r="S296" s="100"/>
      <c r="T296" s="100"/>
    </row>
    <row r="297">
      <c r="A297" s="215">
        <v>45406.0</v>
      </c>
      <c r="B297" s="8" t="s">
        <v>5878</v>
      </c>
      <c r="C297" s="8" t="s">
        <v>14272</v>
      </c>
      <c r="D297" s="8">
        <v>3.0</v>
      </c>
      <c r="E297" s="8">
        <v>2.0</v>
      </c>
      <c r="F297" s="8">
        <v>1527.0</v>
      </c>
      <c r="G297" s="8">
        <v>536.0</v>
      </c>
      <c r="H297" s="8">
        <v>2003.0</v>
      </c>
      <c r="I297" s="218">
        <v>44694.0</v>
      </c>
      <c r="J297" s="8">
        <v>329500.0</v>
      </c>
      <c r="K297" s="8">
        <v>968.0</v>
      </c>
      <c r="L297" s="219" t="s">
        <v>14178</v>
      </c>
      <c r="M297" s="100" t="s">
        <v>14273</v>
      </c>
      <c r="N297" s="100" t="b">
        <v>1</v>
      </c>
      <c r="O297" s="100">
        <v>2220.0</v>
      </c>
      <c r="P297" s="100">
        <v>2080.0</v>
      </c>
      <c r="Q297" s="100">
        <v>2370.0</v>
      </c>
      <c r="R297" s="100"/>
      <c r="S297" s="100"/>
      <c r="T297" s="100"/>
    </row>
    <row r="298">
      <c r="A298" s="215">
        <v>45415.0</v>
      </c>
      <c r="B298" s="8" t="s">
        <v>5841</v>
      </c>
      <c r="C298" s="8" t="s">
        <v>14173</v>
      </c>
      <c r="D298" s="8">
        <v>4.0</v>
      </c>
      <c r="E298" s="8">
        <v>4.0</v>
      </c>
      <c r="F298" s="8">
        <v>3070.0</v>
      </c>
      <c r="G298" s="8">
        <v>8820.0</v>
      </c>
      <c r="H298" s="8">
        <v>2023.0</v>
      </c>
      <c r="I298" s="218">
        <v>45086.0</v>
      </c>
      <c r="J298" s="8">
        <v>585350.0</v>
      </c>
      <c r="K298" s="8">
        <v>101.0</v>
      </c>
      <c r="L298" s="219" t="s">
        <v>14174</v>
      </c>
      <c r="M298" s="100" t="s">
        <v>14258</v>
      </c>
      <c r="N298" s="100" t="b">
        <v>1</v>
      </c>
      <c r="O298" s="100">
        <v>2610.0</v>
      </c>
      <c r="P298" s="100">
        <v>2410.0</v>
      </c>
      <c r="Q298" s="100">
        <v>2820.0</v>
      </c>
      <c r="R298" s="100"/>
      <c r="S298" s="100"/>
      <c r="T298" s="100"/>
    </row>
    <row r="299">
      <c r="A299" s="215">
        <v>45415.0</v>
      </c>
      <c r="B299" s="8" t="s">
        <v>5793</v>
      </c>
      <c r="C299" s="8" t="s">
        <v>14173</v>
      </c>
      <c r="D299" s="8">
        <v>3.0</v>
      </c>
      <c r="E299" s="8">
        <v>2.0</v>
      </c>
      <c r="F299" s="8">
        <v>1424.0</v>
      </c>
      <c r="G299" s="8">
        <v>7701.0</v>
      </c>
      <c r="H299" s="8">
        <v>1972.0</v>
      </c>
      <c r="I299" s="218">
        <v>44658.0</v>
      </c>
      <c r="J299" s="8">
        <v>410000.0</v>
      </c>
      <c r="K299" s="8">
        <v>1244.0</v>
      </c>
      <c r="L299" s="219" t="s">
        <v>14178</v>
      </c>
      <c r="M299" s="100" t="s">
        <v>14196</v>
      </c>
      <c r="N299" s="100" t="b">
        <v>1</v>
      </c>
      <c r="O299" s="100">
        <v>2040.0</v>
      </c>
      <c r="P299" s="100">
        <v>1900.0</v>
      </c>
      <c r="Q299" s="100">
        <v>2170.0</v>
      </c>
      <c r="R299" s="100"/>
      <c r="S299" s="100"/>
      <c r="T299" s="100"/>
    </row>
    <row r="300">
      <c r="A300" s="215">
        <v>45407.0</v>
      </c>
      <c r="B300" s="8" t="s">
        <v>5874</v>
      </c>
      <c r="C300" s="8" t="s">
        <v>14173</v>
      </c>
      <c r="D300" s="8">
        <v>5.0</v>
      </c>
      <c r="E300" s="8">
        <v>3.0</v>
      </c>
      <c r="F300" s="8">
        <v>2320.0</v>
      </c>
      <c r="G300" s="8">
        <v>8250.0</v>
      </c>
      <c r="H300" s="8">
        <v>1980.0</v>
      </c>
      <c r="I300" s="218">
        <v>44334.0</v>
      </c>
      <c r="J300" s="8">
        <v>445000.0</v>
      </c>
      <c r="K300" s="8">
        <v>1607.0</v>
      </c>
      <c r="L300" s="219" t="s">
        <v>14174</v>
      </c>
      <c r="M300" s="100" t="s">
        <v>14249</v>
      </c>
      <c r="N300" s="100" t="b">
        <v>0</v>
      </c>
      <c r="O300" s="100">
        <v>2410.0</v>
      </c>
      <c r="P300" s="100">
        <v>2170.0</v>
      </c>
      <c r="Q300" s="100">
        <v>2640.0</v>
      </c>
      <c r="R300" s="100"/>
      <c r="S300" s="100"/>
      <c r="T300" s="100"/>
    </row>
    <row r="301">
      <c r="A301" s="215">
        <v>45406.0</v>
      </c>
      <c r="B301" s="8" t="s">
        <v>5878</v>
      </c>
      <c r="C301" s="8" t="s">
        <v>14272</v>
      </c>
      <c r="D301" s="8">
        <v>3.0</v>
      </c>
      <c r="E301" s="8">
        <v>2.0</v>
      </c>
      <c r="F301" s="8">
        <v>1527.0</v>
      </c>
      <c r="G301" s="8">
        <v>536.0</v>
      </c>
      <c r="H301" s="8">
        <v>2003.0</v>
      </c>
      <c r="I301" s="218">
        <v>44694.0</v>
      </c>
      <c r="J301" s="8">
        <v>329500.0</v>
      </c>
      <c r="K301" s="8">
        <v>893.0</v>
      </c>
      <c r="L301" s="219" t="s">
        <v>14174</v>
      </c>
      <c r="M301" s="100" t="s">
        <v>14273</v>
      </c>
      <c r="N301" s="100" t="b">
        <v>1</v>
      </c>
      <c r="O301" s="100">
        <v>2220.0</v>
      </c>
      <c r="P301" s="100">
        <v>2080.0</v>
      </c>
      <c r="Q301" s="100">
        <v>2370.0</v>
      </c>
      <c r="R301" s="100"/>
      <c r="S301" s="100"/>
      <c r="T301" s="100"/>
    </row>
    <row r="302">
      <c r="A302" s="215">
        <v>45419.0</v>
      </c>
      <c r="B302" s="8" t="s">
        <v>5773</v>
      </c>
      <c r="C302" s="8" t="s">
        <v>14173</v>
      </c>
      <c r="D302" s="8">
        <v>4.0</v>
      </c>
      <c r="E302" s="8">
        <v>3.5</v>
      </c>
      <c r="F302" s="8">
        <v>2070.0</v>
      </c>
      <c r="G302" s="8">
        <v>6648.0</v>
      </c>
      <c r="H302" s="8">
        <v>2003.0</v>
      </c>
      <c r="I302" s="218">
        <v>44314.0</v>
      </c>
      <c r="J302" s="8">
        <v>400000.0</v>
      </c>
      <c r="K302" s="8">
        <v>1223.0</v>
      </c>
      <c r="L302" s="219" t="s">
        <v>14178</v>
      </c>
      <c r="M302" s="100" t="s">
        <v>14216</v>
      </c>
      <c r="N302" s="100" t="b">
        <v>1</v>
      </c>
      <c r="O302" s="100">
        <v>2270.0</v>
      </c>
      <c r="P302" s="100">
        <v>2120.0</v>
      </c>
      <c r="Q302" s="100">
        <v>2420.0</v>
      </c>
      <c r="R302" s="100"/>
      <c r="S302" s="100"/>
      <c r="T302" s="100"/>
    </row>
    <row r="303">
      <c r="A303" s="215">
        <v>45415.0</v>
      </c>
      <c r="B303" s="8" t="s">
        <v>5809</v>
      </c>
      <c r="C303" s="8" t="s">
        <v>14173</v>
      </c>
      <c r="D303" s="8">
        <v>5.0</v>
      </c>
      <c r="E303" s="8">
        <v>4.0</v>
      </c>
      <c r="F303" s="8">
        <v>2780.0</v>
      </c>
      <c r="G303" s="8">
        <v>6181.0</v>
      </c>
      <c r="H303" s="8">
        <v>2018.0</v>
      </c>
      <c r="I303" s="218">
        <v>43648.0</v>
      </c>
      <c r="J303" s="8">
        <v>367500.0</v>
      </c>
      <c r="K303" s="8">
        <v>2605.0</v>
      </c>
      <c r="L303" s="219" t="s">
        <v>14174</v>
      </c>
      <c r="M303" s="100" t="s">
        <v>14286</v>
      </c>
      <c r="N303" s="100" t="b">
        <v>1</v>
      </c>
      <c r="O303" s="100">
        <v>2810.0</v>
      </c>
      <c r="P303" s="100">
        <v>2510.0</v>
      </c>
      <c r="Q303" s="100">
        <v>3100.0</v>
      </c>
      <c r="R303" s="100"/>
      <c r="S303" s="100"/>
      <c r="T303" s="100"/>
    </row>
    <row r="304">
      <c r="A304" s="215">
        <v>45415.0</v>
      </c>
      <c r="B304" s="8" t="s">
        <v>5793</v>
      </c>
      <c r="C304" s="8" t="s">
        <v>14173</v>
      </c>
      <c r="D304" s="8">
        <v>3.0</v>
      </c>
      <c r="E304" s="8">
        <v>2.0</v>
      </c>
      <c r="F304" s="8">
        <v>1424.0</v>
      </c>
      <c r="G304" s="8">
        <v>7701.0</v>
      </c>
      <c r="H304" s="8">
        <v>1972.0</v>
      </c>
      <c r="I304" s="218">
        <v>44658.0</v>
      </c>
      <c r="J304" s="8">
        <v>410000.0</v>
      </c>
      <c r="K304" s="8">
        <v>1150.0</v>
      </c>
      <c r="L304" s="219" t="s">
        <v>14174</v>
      </c>
      <c r="M304" s="100" t="s">
        <v>14196</v>
      </c>
      <c r="N304" s="100" t="b">
        <v>1</v>
      </c>
      <c r="O304" s="100">
        <v>2040.0</v>
      </c>
      <c r="P304" s="100">
        <v>1900.0</v>
      </c>
      <c r="Q304" s="100">
        <v>2170.0</v>
      </c>
      <c r="R304" s="100"/>
      <c r="S304" s="100"/>
      <c r="T304" s="100"/>
    </row>
    <row r="305">
      <c r="A305" s="215">
        <v>45418.0</v>
      </c>
      <c r="B305" s="8" t="s">
        <v>5788</v>
      </c>
      <c r="C305" s="8" t="s">
        <v>14173</v>
      </c>
      <c r="D305" s="8">
        <v>3.0</v>
      </c>
      <c r="E305" s="8">
        <v>2.0</v>
      </c>
      <c r="F305" s="8">
        <v>1518.0</v>
      </c>
      <c r="G305" s="8">
        <v>5715.0</v>
      </c>
      <c r="H305" s="8">
        <v>2002.0</v>
      </c>
      <c r="I305" s="218">
        <v>42633.0</v>
      </c>
      <c r="J305" s="8">
        <v>239000.0</v>
      </c>
      <c r="K305" s="8">
        <v>1258.0</v>
      </c>
      <c r="L305" s="219" t="s">
        <v>14174</v>
      </c>
      <c r="M305" s="100" t="s">
        <v>14277</v>
      </c>
      <c r="N305" s="100" t="b">
        <v>1</v>
      </c>
      <c r="O305" s="100">
        <v>2120.0</v>
      </c>
      <c r="P305" s="100">
        <v>1980.0</v>
      </c>
      <c r="Q305" s="100">
        <v>2260.0</v>
      </c>
      <c r="R305" s="100"/>
      <c r="S305" s="100"/>
      <c r="T305" s="100"/>
    </row>
    <row r="306">
      <c r="A306" s="215">
        <v>45415.0</v>
      </c>
      <c r="B306" s="8" t="s">
        <v>5834</v>
      </c>
      <c r="C306" s="8" t="s">
        <v>14173</v>
      </c>
      <c r="D306" s="8">
        <v>2.0</v>
      </c>
      <c r="E306" s="8">
        <v>1.0</v>
      </c>
      <c r="F306" s="8">
        <v>2464.0</v>
      </c>
      <c r="G306" s="8">
        <v>108900.0</v>
      </c>
      <c r="H306" s="8">
        <v>1951.0</v>
      </c>
      <c r="I306" s="218">
        <v>44427.0</v>
      </c>
      <c r="J306" s="8">
        <v>499900.0</v>
      </c>
      <c r="K306" s="8">
        <v>1770.0</v>
      </c>
      <c r="L306" s="219" t="s">
        <v>14174</v>
      </c>
      <c r="M306" s="100" t="s">
        <v>14187</v>
      </c>
      <c r="N306" s="100" t="b">
        <v>1</v>
      </c>
      <c r="O306" s="100">
        <v>2580.0</v>
      </c>
      <c r="P306" s="100">
        <v>2450.0</v>
      </c>
      <c r="Q306" s="100">
        <v>2720.0</v>
      </c>
      <c r="R306" s="100"/>
      <c r="S306" s="100"/>
      <c r="T306" s="100"/>
    </row>
    <row r="307">
      <c r="A307" s="215">
        <v>45415.0</v>
      </c>
      <c r="B307" s="8" t="s">
        <v>5837</v>
      </c>
      <c r="C307" s="8" t="s">
        <v>14173</v>
      </c>
      <c r="D307" s="8">
        <v>4.0</v>
      </c>
      <c r="E307" s="8">
        <v>3.0</v>
      </c>
      <c r="F307" s="8">
        <v>3531.0</v>
      </c>
      <c r="G307" s="8">
        <v>5502.0</v>
      </c>
      <c r="H307" s="8">
        <v>2020.0</v>
      </c>
      <c r="I307" s="218">
        <v>44173.0</v>
      </c>
      <c r="J307" s="8">
        <v>502800.0</v>
      </c>
      <c r="K307" s="8">
        <v>5116.0</v>
      </c>
      <c r="L307" s="219" t="s">
        <v>14174</v>
      </c>
      <c r="M307" s="100" t="s">
        <v>14212</v>
      </c>
      <c r="N307" s="100" t="b">
        <v>1</v>
      </c>
      <c r="O307" s="100">
        <v>2660.0</v>
      </c>
      <c r="P307" s="100">
        <v>2420.0</v>
      </c>
      <c r="Q307" s="100">
        <v>2910.0</v>
      </c>
      <c r="R307" s="100"/>
      <c r="S307" s="100"/>
      <c r="T307" s="100"/>
    </row>
    <row r="308">
      <c r="A308" s="215"/>
      <c r="B308" s="8" t="s">
        <v>5928</v>
      </c>
      <c r="C308" s="8" t="s">
        <v>14173</v>
      </c>
      <c r="D308" s="8">
        <v>3.0</v>
      </c>
      <c r="E308" s="8">
        <v>3.0</v>
      </c>
      <c r="F308" s="8">
        <v>1482.0</v>
      </c>
      <c r="G308" s="8">
        <v>3825.0</v>
      </c>
      <c r="H308" s="8">
        <v>2020.0</v>
      </c>
      <c r="I308" s="218">
        <v>44272.0</v>
      </c>
      <c r="J308" s="8">
        <v>380263.0</v>
      </c>
      <c r="K308" s="8">
        <v>2660.0</v>
      </c>
      <c r="L308" s="219" t="s">
        <v>14174</v>
      </c>
      <c r="M308" s="100" t="s">
        <v>14253</v>
      </c>
      <c r="N308" s="100" t="b">
        <v>1</v>
      </c>
      <c r="O308" s="100">
        <v>2170.0</v>
      </c>
      <c r="P308" s="100">
        <v>2020.0</v>
      </c>
      <c r="Q308" s="100">
        <v>2330.0</v>
      </c>
      <c r="R308" s="100"/>
      <c r="S308" s="100"/>
      <c r="T308" s="100"/>
    </row>
    <row r="309">
      <c r="A309" s="215">
        <v>45427.0</v>
      </c>
      <c r="B309" s="8" t="s">
        <v>5694</v>
      </c>
      <c r="C309" s="8" t="s">
        <v>14173</v>
      </c>
      <c r="D309" s="8">
        <v>5.0</v>
      </c>
      <c r="E309" s="8">
        <v>4.0</v>
      </c>
      <c r="F309" s="8">
        <v>4222.0</v>
      </c>
      <c r="G309" s="8">
        <v>6451.0</v>
      </c>
      <c r="H309" s="8">
        <v>2019.0</v>
      </c>
      <c r="I309" s="218">
        <v>44762.0</v>
      </c>
      <c r="J309" s="8">
        <v>610000.0</v>
      </c>
      <c r="K309" s="8">
        <v>3191.0</v>
      </c>
      <c r="L309" s="219" t="s">
        <v>14174</v>
      </c>
      <c r="M309" s="100" t="s">
        <v>14274</v>
      </c>
      <c r="N309" s="100" t="b">
        <v>1</v>
      </c>
      <c r="O309" s="100">
        <v>2990.0</v>
      </c>
      <c r="P309" s="100">
        <v>2790.0</v>
      </c>
      <c r="Q309" s="100">
        <v>3190.0</v>
      </c>
      <c r="R309" s="100"/>
      <c r="S309" s="100"/>
      <c r="T309" s="100"/>
    </row>
    <row r="310">
      <c r="A310" s="215">
        <v>45415.0</v>
      </c>
      <c r="B310" s="8" t="s">
        <v>5791</v>
      </c>
      <c r="C310" s="8" t="s">
        <v>14173</v>
      </c>
      <c r="D310" s="8">
        <v>4.0</v>
      </c>
      <c r="E310" s="8">
        <v>2.5</v>
      </c>
      <c r="F310" s="8">
        <v>3522.0</v>
      </c>
      <c r="G310" s="8">
        <v>11326.0</v>
      </c>
      <c r="H310" s="8">
        <v>2001.0</v>
      </c>
      <c r="I310" s="218">
        <v>41338.0</v>
      </c>
      <c r="J310" s="8">
        <v>276000.0</v>
      </c>
      <c r="K310" s="8">
        <v>3982.0</v>
      </c>
      <c r="L310" s="219" t="s">
        <v>14204</v>
      </c>
      <c r="M310" s="100" t="s">
        <v>14227</v>
      </c>
      <c r="N310" s="100" t="b">
        <v>1</v>
      </c>
      <c r="O310" s="100">
        <v>3270.0</v>
      </c>
      <c r="P310" s="100">
        <v>2650.0</v>
      </c>
      <c r="Q310" s="100">
        <v>3900.0</v>
      </c>
      <c r="R310" s="100"/>
      <c r="S310" s="100"/>
      <c r="T310" s="100"/>
    </row>
    <row r="311">
      <c r="A311" s="215">
        <v>45425.0</v>
      </c>
      <c r="B311" s="8" t="s">
        <v>5702</v>
      </c>
      <c r="C311" s="8" t="s">
        <v>14173</v>
      </c>
      <c r="D311" s="8">
        <v>2.0</v>
      </c>
      <c r="E311" s="8">
        <v>2.0</v>
      </c>
      <c r="F311" s="8">
        <v>1422.0</v>
      </c>
      <c r="G311" s="8">
        <v>10659.0</v>
      </c>
      <c r="H311" s="8">
        <v>2021.0</v>
      </c>
      <c r="I311" s="218">
        <v>44614.0</v>
      </c>
      <c r="J311" s="8">
        <v>434300.0</v>
      </c>
      <c r="K311" s="8">
        <v>4520.0</v>
      </c>
      <c r="L311" s="219" t="s">
        <v>14174</v>
      </c>
      <c r="M311" s="100" t="s">
        <v>14262</v>
      </c>
      <c r="N311" s="100" t="b">
        <v>1</v>
      </c>
      <c r="O311" s="100">
        <v>2010.0</v>
      </c>
      <c r="P311" s="100">
        <v>1830.0</v>
      </c>
      <c r="Q311" s="100">
        <v>2200.0</v>
      </c>
      <c r="R311" s="100"/>
      <c r="S311" s="100"/>
      <c r="T311" s="100"/>
    </row>
    <row r="312">
      <c r="A312" s="215">
        <v>45415.0</v>
      </c>
      <c r="B312" s="8" t="s">
        <v>5801</v>
      </c>
      <c r="C312" s="8" t="s">
        <v>14173</v>
      </c>
      <c r="D312" s="8">
        <v>5.0</v>
      </c>
      <c r="E312" s="8">
        <v>4.0</v>
      </c>
      <c r="F312" s="8">
        <v>3242.0</v>
      </c>
      <c r="G312" s="8">
        <v>7998.0</v>
      </c>
      <c r="H312" s="8">
        <v>2020.0</v>
      </c>
      <c r="I312" s="218">
        <v>44131.0</v>
      </c>
      <c r="J312" s="8">
        <v>537285.0</v>
      </c>
      <c r="K312" s="8">
        <v>4077.0</v>
      </c>
      <c r="L312" s="219" t="s">
        <v>14174</v>
      </c>
      <c r="M312" s="100" t="s">
        <v>14245</v>
      </c>
      <c r="N312" s="100" t="b">
        <v>1</v>
      </c>
      <c r="O312" s="100">
        <v>3320.0</v>
      </c>
      <c r="P312" s="100">
        <v>2610.0</v>
      </c>
      <c r="Q312" s="100">
        <v>4020.0</v>
      </c>
      <c r="R312" s="100"/>
      <c r="S312" s="100"/>
      <c r="T312" s="100"/>
    </row>
    <row r="313">
      <c r="A313" s="215">
        <v>45407.0</v>
      </c>
      <c r="B313" s="8" t="s">
        <v>5864</v>
      </c>
      <c r="C313" s="8" t="s">
        <v>14173</v>
      </c>
      <c r="D313" s="8">
        <v>2.0</v>
      </c>
      <c r="E313" s="8">
        <v>2.0</v>
      </c>
      <c r="F313" s="8">
        <v>1291.0</v>
      </c>
      <c r="G313" s="8">
        <v>3999.0</v>
      </c>
      <c r="H313" s="8">
        <v>1941.0</v>
      </c>
      <c r="I313" s="218">
        <v>44484.0</v>
      </c>
      <c r="J313" s="8">
        <v>500000.0</v>
      </c>
      <c r="K313" s="8">
        <v>1200.0</v>
      </c>
      <c r="L313" s="219" t="s">
        <v>14174</v>
      </c>
      <c r="M313" s="100" t="s">
        <v>14209</v>
      </c>
      <c r="N313" s="100" t="b">
        <v>1</v>
      </c>
      <c r="O313" s="100">
        <v>1980.0</v>
      </c>
      <c r="P313" s="100">
        <v>1610.0</v>
      </c>
      <c r="Q313" s="100">
        <v>2340.0</v>
      </c>
      <c r="R313" s="100"/>
      <c r="S313" s="100"/>
      <c r="T313" s="100"/>
    </row>
    <row r="314">
      <c r="A314" s="215">
        <v>45400.0</v>
      </c>
      <c r="B314" s="8" t="s">
        <v>5893</v>
      </c>
      <c r="C314" s="8" t="s">
        <v>14173</v>
      </c>
      <c r="D314" s="8">
        <v>4.0</v>
      </c>
      <c r="E314" s="8">
        <v>5.0</v>
      </c>
      <c r="F314" s="8">
        <v>4234.0</v>
      </c>
      <c r="G314" s="8">
        <v>15198.0</v>
      </c>
      <c r="H314" s="8">
        <v>2022.0</v>
      </c>
      <c r="I314" s="218">
        <v>44795.0</v>
      </c>
      <c r="J314" s="8">
        <v>849900.0</v>
      </c>
      <c r="K314" s="8">
        <v>2474.0</v>
      </c>
      <c r="L314" s="219" t="s">
        <v>14174</v>
      </c>
      <c r="M314" s="100" t="s">
        <v>14247</v>
      </c>
      <c r="N314" s="100" t="b">
        <v>1</v>
      </c>
      <c r="O314" s="100">
        <v>2940.0</v>
      </c>
      <c r="P314" s="100">
        <v>2700.0</v>
      </c>
      <c r="Q314" s="100">
        <v>3180.0</v>
      </c>
      <c r="R314" s="100"/>
      <c r="S314" s="100"/>
      <c r="T314" s="100"/>
    </row>
    <row r="315">
      <c r="A315" s="215"/>
      <c r="B315" s="8" t="s">
        <v>5901</v>
      </c>
      <c r="C315" s="8" t="s">
        <v>14203</v>
      </c>
      <c r="D315" s="8">
        <v>3.0</v>
      </c>
      <c r="E315" s="8">
        <v>3.0</v>
      </c>
      <c r="F315" s="8">
        <v>1486.0</v>
      </c>
      <c r="G315" s="8">
        <v>1329.0</v>
      </c>
      <c r="H315" s="8">
        <v>2007.0</v>
      </c>
      <c r="I315" s="218">
        <v>44796.0</v>
      </c>
      <c r="J315" s="8">
        <v>385000.0</v>
      </c>
      <c r="K315" s="8">
        <v>1308.0</v>
      </c>
      <c r="L315" s="219" t="s">
        <v>14174</v>
      </c>
      <c r="M315" s="100" t="s">
        <v>14175</v>
      </c>
      <c r="N315" s="100" t="b">
        <v>1</v>
      </c>
      <c r="O315" s="100">
        <v>2310.0</v>
      </c>
      <c r="P315" s="100">
        <v>2080.0</v>
      </c>
      <c r="Q315" s="100">
        <v>2540.0</v>
      </c>
      <c r="R315" s="100"/>
      <c r="S315" s="100"/>
      <c r="T315" s="100"/>
    </row>
    <row r="316">
      <c r="A316" s="215">
        <v>45391.0</v>
      </c>
      <c r="B316" s="8" t="s">
        <v>5904</v>
      </c>
      <c r="C316" s="8" t="s">
        <v>14173</v>
      </c>
      <c r="D316" s="8">
        <v>3.0</v>
      </c>
      <c r="E316" s="8">
        <v>2.0</v>
      </c>
      <c r="F316" s="8">
        <v>1525.0</v>
      </c>
      <c r="G316" s="8">
        <v>7305.0</v>
      </c>
      <c r="H316" s="8">
        <v>2001.0</v>
      </c>
      <c r="I316" s="218">
        <v>44427.0</v>
      </c>
      <c r="J316" s="8">
        <v>375500.0</v>
      </c>
      <c r="K316" s="8">
        <v>1408.0</v>
      </c>
      <c r="L316" s="219" t="s">
        <v>14174</v>
      </c>
      <c r="M316" s="100" t="s">
        <v>14252</v>
      </c>
      <c r="N316" s="100" t="b">
        <v>1</v>
      </c>
      <c r="O316" s="100">
        <v>2050.0</v>
      </c>
      <c r="P316" s="100">
        <v>1850.0</v>
      </c>
      <c r="Q316" s="100">
        <v>2250.0</v>
      </c>
      <c r="R316" s="100"/>
      <c r="S316" s="100"/>
      <c r="T316" s="100"/>
    </row>
    <row r="317">
      <c r="A317" s="215">
        <v>45411.0</v>
      </c>
      <c r="B317" s="8" t="s">
        <v>5845</v>
      </c>
      <c r="C317" s="8" t="s">
        <v>14173</v>
      </c>
      <c r="D317" s="8">
        <v>6.0</v>
      </c>
      <c r="E317" s="8">
        <v>4.0</v>
      </c>
      <c r="F317" s="8">
        <v>3367.0</v>
      </c>
      <c r="G317" s="8">
        <v>10189.0</v>
      </c>
      <c r="H317" s="8">
        <v>2014.0</v>
      </c>
      <c r="I317" s="218">
        <v>44361.0</v>
      </c>
      <c r="J317" s="8">
        <v>510000.0</v>
      </c>
      <c r="K317" s="8">
        <v>3603.0</v>
      </c>
      <c r="L317" s="219" t="s">
        <v>14174</v>
      </c>
      <c r="M317" s="100" t="s">
        <v>14218</v>
      </c>
      <c r="N317" s="100" t="b">
        <v>1</v>
      </c>
      <c r="O317" s="100">
        <v>2610.0</v>
      </c>
      <c r="P317" s="100">
        <v>2430.0</v>
      </c>
      <c r="Q317" s="100">
        <v>2800.0</v>
      </c>
      <c r="R317" s="100"/>
      <c r="S317" s="100"/>
      <c r="T317" s="100"/>
    </row>
    <row r="318">
      <c r="A318" s="215"/>
      <c r="B318" s="8" t="s">
        <v>5912</v>
      </c>
      <c r="C318" s="8" t="s">
        <v>14173</v>
      </c>
      <c r="D318" s="8">
        <v>4.0</v>
      </c>
      <c r="E318" s="8">
        <v>3.0</v>
      </c>
      <c r="F318" s="8">
        <v>3240.0</v>
      </c>
      <c r="G318" s="8">
        <v>10799.0</v>
      </c>
      <c r="H318" s="8">
        <v>1981.0</v>
      </c>
      <c r="I318" s="218">
        <v>44697.0</v>
      </c>
      <c r="J318" s="8">
        <v>599000.0</v>
      </c>
      <c r="K318" s="8">
        <v>1547.0</v>
      </c>
      <c r="L318" s="219" t="s">
        <v>14174</v>
      </c>
      <c r="M318" s="100" t="s">
        <v>14225</v>
      </c>
      <c r="N318" s="100" t="b">
        <v>1</v>
      </c>
      <c r="O318" s="100">
        <v>2520.0</v>
      </c>
      <c r="P318" s="100">
        <v>1980.0</v>
      </c>
      <c r="Q318" s="100">
        <v>3060.0</v>
      </c>
      <c r="R318" s="100"/>
      <c r="S318" s="100"/>
      <c r="T318" s="100"/>
    </row>
    <row r="319">
      <c r="A319" s="215">
        <v>45443.0</v>
      </c>
      <c r="B319" s="8" t="s">
        <v>5525</v>
      </c>
      <c r="C319" s="8" t="s">
        <v>14173</v>
      </c>
      <c r="D319" s="8">
        <v>3.0</v>
      </c>
      <c r="E319" s="8">
        <v>1.0</v>
      </c>
      <c r="F319" s="8">
        <v>1137.0</v>
      </c>
      <c r="G319" s="8">
        <v>5998.0</v>
      </c>
      <c r="H319" s="8">
        <v>1954.0</v>
      </c>
      <c r="I319" s="218">
        <v>44272.0</v>
      </c>
      <c r="J319" s="8">
        <v>315000.0</v>
      </c>
      <c r="K319" s="8">
        <v>844.0</v>
      </c>
      <c r="L319" s="219" t="s">
        <v>14174</v>
      </c>
      <c r="M319" s="100" t="s">
        <v>14304</v>
      </c>
      <c r="N319" s="100" t="b">
        <v>1</v>
      </c>
      <c r="O319" s="100">
        <v>1700.0</v>
      </c>
      <c r="P319" s="100">
        <v>1500.0</v>
      </c>
      <c r="Q319" s="100">
        <v>1900.0</v>
      </c>
      <c r="R319" s="100"/>
      <c r="S319" s="100"/>
      <c r="T319" s="100"/>
    </row>
    <row r="320">
      <c r="A320" s="215">
        <v>45447.0</v>
      </c>
      <c r="B320" s="8" t="s">
        <v>5498</v>
      </c>
      <c r="C320" s="8" t="s">
        <v>14173</v>
      </c>
      <c r="D320" s="8">
        <v>4.0</v>
      </c>
      <c r="E320" s="8">
        <v>3.0</v>
      </c>
      <c r="F320" s="8">
        <v>1428.0</v>
      </c>
      <c r="G320" s="8">
        <v>3910.0</v>
      </c>
      <c r="H320" s="8">
        <v>2018.0</v>
      </c>
      <c r="I320" s="218">
        <v>44712.0</v>
      </c>
      <c r="J320" s="8">
        <v>513000.0</v>
      </c>
      <c r="K320" s="8">
        <v>1603.0</v>
      </c>
      <c r="L320" s="219" t="s">
        <v>14174</v>
      </c>
      <c r="M320" s="100" t="s">
        <v>14305</v>
      </c>
      <c r="N320" s="100" t="b">
        <v>1</v>
      </c>
      <c r="O320" s="100">
        <v>2400.0</v>
      </c>
      <c r="P320" s="100">
        <v>1860.0</v>
      </c>
      <c r="Q320" s="100">
        <v>2940.0</v>
      </c>
      <c r="R320" s="100"/>
      <c r="S320" s="100"/>
      <c r="T320" s="100"/>
    </row>
    <row r="321">
      <c r="A321" s="215">
        <v>45440.0</v>
      </c>
      <c r="B321" s="8" t="s">
        <v>5595</v>
      </c>
      <c r="C321" s="8" t="s">
        <v>14173</v>
      </c>
      <c r="D321" s="8">
        <v>3.0</v>
      </c>
      <c r="E321" s="8">
        <v>2.0</v>
      </c>
      <c r="F321" s="8">
        <v>1321.0</v>
      </c>
      <c r="G321" s="8">
        <v>4556.0</v>
      </c>
      <c r="H321" s="8">
        <v>1988.0</v>
      </c>
      <c r="I321" s="218">
        <v>44463.0</v>
      </c>
      <c r="J321" s="8">
        <v>355500.0</v>
      </c>
      <c r="K321" s="8">
        <v>1299.0</v>
      </c>
      <c r="L321" s="219" t="s">
        <v>14174</v>
      </c>
      <c r="M321" s="100" t="s">
        <v>14296</v>
      </c>
      <c r="N321" s="100" t="b">
        <v>1</v>
      </c>
      <c r="O321" s="100">
        <v>1910.0</v>
      </c>
      <c r="P321" s="100">
        <v>1640.0</v>
      </c>
      <c r="Q321" s="100">
        <v>2170.0</v>
      </c>
      <c r="R321" s="100"/>
      <c r="S321" s="100"/>
      <c r="T321" s="100"/>
    </row>
    <row r="322">
      <c r="A322" s="215">
        <v>45434.0</v>
      </c>
      <c r="B322" s="8" t="s">
        <v>5640</v>
      </c>
      <c r="C322" s="8" t="s">
        <v>14173</v>
      </c>
      <c r="D322" s="8">
        <v>3.0</v>
      </c>
      <c r="E322" s="8">
        <v>3.0</v>
      </c>
      <c r="F322" s="8">
        <v>1920.0</v>
      </c>
      <c r="G322" s="8">
        <v>3036.0</v>
      </c>
      <c r="H322" s="8">
        <v>2021.0</v>
      </c>
      <c r="I322" s="218">
        <v>44663.0</v>
      </c>
      <c r="J322" s="8">
        <v>485065.0</v>
      </c>
      <c r="K322" s="8">
        <v>527.0</v>
      </c>
      <c r="L322" s="219" t="s">
        <v>14174</v>
      </c>
      <c r="M322" s="100" t="s">
        <v>14270</v>
      </c>
      <c r="N322" s="100" t="b">
        <v>1</v>
      </c>
      <c r="O322" s="100">
        <v>2260.0</v>
      </c>
      <c r="P322" s="100">
        <v>2060.0</v>
      </c>
      <c r="Q322" s="100">
        <v>2470.0</v>
      </c>
      <c r="R322" s="100"/>
      <c r="S322" s="100"/>
      <c r="T322" s="100"/>
    </row>
    <row r="323">
      <c r="A323" s="215">
        <v>45436.0</v>
      </c>
      <c r="B323" s="8" t="s">
        <v>5603</v>
      </c>
      <c r="C323" s="8" t="s">
        <v>14173</v>
      </c>
      <c r="D323" s="8">
        <v>2.0</v>
      </c>
      <c r="E323" s="8">
        <v>2.0</v>
      </c>
      <c r="F323" s="8">
        <v>1295.0</v>
      </c>
      <c r="G323" s="8">
        <v>7469.0</v>
      </c>
      <c r="H323" s="8">
        <v>2005.0</v>
      </c>
      <c r="I323" s="218">
        <v>43203.0</v>
      </c>
      <c r="J323" s="8">
        <v>262000.0</v>
      </c>
      <c r="K323" s="8">
        <v>1462.0</v>
      </c>
      <c r="L323" s="219" t="s">
        <v>14174</v>
      </c>
      <c r="M323" s="100" t="s">
        <v>14177</v>
      </c>
      <c r="N323" s="100" t="b">
        <v>1</v>
      </c>
      <c r="O323" s="100">
        <v>2310.0</v>
      </c>
      <c r="P323" s="100">
        <v>2040.0</v>
      </c>
      <c r="Q323" s="100">
        <v>2580.0</v>
      </c>
      <c r="R323" s="100"/>
      <c r="S323" s="100"/>
      <c r="T323" s="100"/>
    </row>
    <row r="324">
      <c r="A324" s="215">
        <v>45446.0</v>
      </c>
      <c r="B324" s="8" t="s">
        <v>5515</v>
      </c>
      <c r="C324" s="8" t="s">
        <v>14173</v>
      </c>
      <c r="D324" s="8">
        <v>3.0</v>
      </c>
      <c r="E324" s="8">
        <v>2.0</v>
      </c>
      <c r="F324" s="8">
        <v>1898.0</v>
      </c>
      <c r="G324" s="8">
        <v>1632.0</v>
      </c>
      <c r="H324" s="8">
        <v>2011.0</v>
      </c>
      <c r="I324" s="218">
        <v>40941.0</v>
      </c>
      <c r="J324" s="8">
        <v>205800.0</v>
      </c>
      <c r="K324" s="8">
        <v>1133.0</v>
      </c>
      <c r="L324" s="219" t="s">
        <v>14174</v>
      </c>
      <c r="M324" s="100" t="s">
        <v>14306</v>
      </c>
      <c r="N324" s="100" t="b">
        <v>1</v>
      </c>
      <c r="O324" s="100">
        <v>2200.0</v>
      </c>
      <c r="P324" s="100">
        <v>1980.0</v>
      </c>
      <c r="Q324" s="100">
        <v>2410.0</v>
      </c>
      <c r="R324" s="100"/>
      <c r="S324" s="100"/>
      <c r="T324" s="100"/>
    </row>
    <row r="325">
      <c r="A325" s="215">
        <v>45441.0</v>
      </c>
      <c r="B325" s="8" t="s">
        <v>5569</v>
      </c>
      <c r="C325" s="8" t="s">
        <v>14173</v>
      </c>
      <c r="D325" s="8">
        <v>3.0</v>
      </c>
      <c r="E325" s="8">
        <v>3.0</v>
      </c>
      <c r="F325" s="8">
        <v>1816.0</v>
      </c>
      <c r="G325" s="8">
        <v>3062.0</v>
      </c>
      <c r="H325" s="8">
        <v>2022.0</v>
      </c>
      <c r="I325" s="218">
        <v>45030.0</v>
      </c>
      <c r="J325" s="8">
        <v>443335.0</v>
      </c>
      <c r="K325" s="8">
        <v>291.0</v>
      </c>
      <c r="L325" s="219" t="s">
        <v>14174</v>
      </c>
      <c r="M325" s="100" t="s">
        <v>14294</v>
      </c>
      <c r="N325" s="100" t="b">
        <v>1</v>
      </c>
      <c r="O325" s="100">
        <v>2130.0</v>
      </c>
      <c r="P325" s="100">
        <v>2000.0</v>
      </c>
      <c r="Q325" s="100">
        <v>2260.0</v>
      </c>
      <c r="R325" s="100"/>
      <c r="S325" s="100"/>
      <c r="T325" s="100"/>
    </row>
    <row r="326">
      <c r="A326" s="215">
        <v>45443.0</v>
      </c>
      <c r="B326" s="8" t="s">
        <v>5539</v>
      </c>
      <c r="C326" s="8" t="s">
        <v>14173</v>
      </c>
      <c r="D326" s="8">
        <v>3.0</v>
      </c>
      <c r="E326" s="8">
        <v>3.0</v>
      </c>
      <c r="F326" s="8">
        <v>1792.0</v>
      </c>
      <c r="G326" s="8">
        <v>253084.0</v>
      </c>
      <c r="H326" s="8">
        <v>1997.0</v>
      </c>
      <c r="I326" s="218">
        <v>44624.0</v>
      </c>
      <c r="J326" s="8">
        <v>1100000.0</v>
      </c>
      <c r="K326" s="8">
        <v>4118.0</v>
      </c>
      <c r="L326" s="219" t="s">
        <v>14174</v>
      </c>
      <c r="M326" s="100" t="s">
        <v>14307</v>
      </c>
      <c r="N326" s="100" t="b">
        <v>1</v>
      </c>
      <c r="O326" s="100">
        <v>3260.0</v>
      </c>
      <c r="P326" s="100">
        <v>2800.0</v>
      </c>
      <c r="Q326" s="100">
        <v>3720.0</v>
      </c>
      <c r="R326" s="100"/>
      <c r="S326" s="100"/>
      <c r="T326" s="100"/>
    </row>
    <row r="327">
      <c r="A327" s="215">
        <v>45433.0</v>
      </c>
      <c r="B327" s="8" t="s">
        <v>5649</v>
      </c>
      <c r="C327" s="8" t="s">
        <v>14173</v>
      </c>
      <c r="D327" s="8">
        <v>3.0</v>
      </c>
      <c r="E327" s="8">
        <v>1.0</v>
      </c>
      <c r="F327" s="8">
        <v>876.0</v>
      </c>
      <c r="G327" s="8">
        <v>8480.0</v>
      </c>
      <c r="H327" s="8">
        <v>1969.0</v>
      </c>
      <c r="I327" s="218">
        <v>43306.0</v>
      </c>
      <c r="J327" s="8">
        <v>227000.0</v>
      </c>
      <c r="K327" s="8">
        <v>1041.0</v>
      </c>
      <c r="L327" s="219" t="s">
        <v>14178</v>
      </c>
      <c r="M327" s="100" t="s">
        <v>14179</v>
      </c>
      <c r="N327" s="100" t="b">
        <v>1</v>
      </c>
      <c r="O327" s="100">
        <v>1910.0</v>
      </c>
      <c r="P327" s="100">
        <v>1670.0</v>
      </c>
      <c r="Q327" s="100">
        <v>2150.0</v>
      </c>
      <c r="R327" s="100"/>
      <c r="S327" s="100"/>
      <c r="T327" s="100"/>
    </row>
    <row r="328">
      <c r="A328" s="215">
        <v>45433.0</v>
      </c>
      <c r="B328" s="8" t="s">
        <v>5649</v>
      </c>
      <c r="C328" s="8" t="s">
        <v>14173</v>
      </c>
      <c r="D328" s="8">
        <v>3.0</v>
      </c>
      <c r="E328" s="8">
        <v>1.0</v>
      </c>
      <c r="F328" s="8">
        <v>876.0</v>
      </c>
      <c r="G328" s="8">
        <v>8480.0</v>
      </c>
      <c r="H328" s="8">
        <v>1969.0</v>
      </c>
      <c r="I328" s="218">
        <v>43306.0</v>
      </c>
      <c r="J328" s="8">
        <v>227000.0</v>
      </c>
      <c r="K328" s="8">
        <v>960.0</v>
      </c>
      <c r="L328" s="219" t="s">
        <v>14174</v>
      </c>
      <c r="M328" s="100" t="s">
        <v>14179</v>
      </c>
      <c r="N328" s="100" t="b">
        <v>1</v>
      </c>
      <c r="O328" s="100">
        <v>1910.0</v>
      </c>
      <c r="P328" s="100">
        <v>1670.0</v>
      </c>
      <c r="Q328" s="100">
        <v>2150.0</v>
      </c>
      <c r="R328" s="100"/>
      <c r="S328" s="100"/>
      <c r="T328" s="100"/>
    </row>
    <row r="329">
      <c r="A329" s="215">
        <v>45443.0</v>
      </c>
      <c r="B329" s="8" t="s">
        <v>5544</v>
      </c>
      <c r="C329" s="8" t="s">
        <v>14173</v>
      </c>
      <c r="D329" s="8">
        <v>4.0</v>
      </c>
      <c r="E329" s="8">
        <v>3.0</v>
      </c>
      <c r="F329" s="8">
        <v>2300.0</v>
      </c>
      <c r="G329" s="8">
        <v>3594.0</v>
      </c>
      <c r="H329" s="8">
        <v>2019.0</v>
      </c>
      <c r="I329" s="218">
        <v>43923.0</v>
      </c>
      <c r="J329" s="8">
        <v>355000.0</v>
      </c>
      <c r="K329" s="8">
        <v>2869.0</v>
      </c>
      <c r="L329" s="219" t="s">
        <v>14174</v>
      </c>
      <c r="M329" s="100" t="s">
        <v>14308</v>
      </c>
      <c r="N329" s="100" t="b">
        <v>1</v>
      </c>
      <c r="O329" s="100">
        <v>2350.0</v>
      </c>
      <c r="P329" s="100">
        <v>2180.0</v>
      </c>
      <c r="Q329" s="100">
        <v>2520.0</v>
      </c>
      <c r="R329" s="100"/>
      <c r="S329" s="100"/>
      <c r="T329" s="100"/>
    </row>
    <row r="330">
      <c r="A330" s="215">
        <v>45446.0</v>
      </c>
      <c r="B330" s="8" t="s">
        <v>5504</v>
      </c>
      <c r="C330" s="8" t="s">
        <v>14173</v>
      </c>
      <c r="D330" s="8">
        <v>4.0</v>
      </c>
      <c r="E330" s="8">
        <v>3.0</v>
      </c>
      <c r="F330" s="8">
        <v>2331.0</v>
      </c>
      <c r="G330" s="8">
        <v>10208.0</v>
      </c>
      <c r="H330" s="8">
        <v>2003.0</v>
      </c>
      <c r="I330" s="218">
        <v>43586.0</v>
      </c>
      <c r="J330" s="8">
        <v>385000.0</v>
      </c>
      <c r="K330" s="8">
        <v>2684.0</v>
      </c>
      <c r="L330" s="219" t="s">
        <v>14174</v>
      </c>
      <c r="M330" s="100" t="s">
        <v>14309</v>
      </c>
      <c r="N330" s="100" t="b">
        <v>1</v>
      </c>
      <c r="O330" s="100">
        <v>2850.0</v>
      </c>
      <c r="P330" s="100">
        <v>2670.0</v>
      </c>
      <c r="Q330" s="100">
        <v>3040.0</v>
      </c>
      <c r="R330" s="100"/>
      <c r="S330" s="100"/>
      <c r="T330" s="100"/>
    </row>
    <row r="331">
      <c r="A331" s="215">
        <v>45441.0</v>
      </c>
      <c r="B331" s="8" t="s">
        <v>5569</v>
      </c>
      <c r="C331" s="8" t="s">
        <v>14173</v>
      </c>
      <c r="D331" s="8">
        <v>3.0</v>
      </c>
      <c r="E331" s="8">
        <v>3.0</v>
      </c>
      <c r="F331" s="8">
        <v>1816.0</v>
      </c>
      <c r="G331" s="8">
        <v>3062.0</v>
      </c>
      <c r="H331" s="8">
        <v>2022.0</v>
      </c>
      <c r="I331" s="218">
        <v>45030.0</v>
      </c>
      <c r="J331" s="8">
        <v>443335.0</v>
      </c>
      <c r="K331" s="8">
        <v>307.0</v>
      </c>
      <c r="L331" s="219" t="s">
        <v>14178</v>
      </c>
      <c r="M331" s="100" t="s">
        <v>14294</v>
      </c>
      <c r="N331" s="100" t="b">
        <v>1</v>
      </c>
      <c r="O331" s="100">
        <v>2130.0</v>
      </c>
      <c r="P331" s="100">
        <v>2000.0</v>
      </c>
      <c r="Q331" s="100">
        <v>2260.0</v>
      </c>
      <c r="R331" s="100"/>
      <c r="S331" s="100"/>
      <c r="T331" s="100"/>
    </row>
    <row r="332">
      <c r="A332" s="215">
        <v>45443.0</v>
      </c>
      <c r="B332" s="8" t="s">
        <v>5541</v>
      </c>
      <c r="C332" s="8" t="s">
        <v>14173</v>
      </c>
      <c r="D332" s="8">
        <v>3.0</v>
      </c>
      <c r="E332" s="8">
        <v>2.0</v>
      </c>
      <c r="F332" s="8">
        <v>1952.0</v>
      </c>
      <c r="G332" s="8">
        <v>5250.0</v>
      </c>
      <c r="H332" s="8">
        <v>2020.0</v>
      </c>
      <c r="I332" s="218">
        <v>44091.0</v>
      </c>
      <c r="J332" s="8">
        <v>337185.0</v>
      </c>
      <c r="K332" s="8">
        <v>2686.0</v>
      </c>
      <c r="L332" s="219" t="s">
        <v>14174</v>
      </c>
      <c r="M332" s="100" t="s">
        <v>14310</v>
      </c>
      <c r="N332" s="100" t="b">
        <v>1</v>
      </c>
      <c r="O332" s="100">
        <v>2150.0</v>
      </c>
      <c r="P332" s="100">
        <v>1960.0</v>
      </c>
      <c r="Q332" s="100">
        <v>2340.0</v>
      </c>
      <c r="R332" s="100"/>
      <c r="S332" s="100"/>
      <c r="T332" s="100"/>
    </row>
    <row r="333">
      <c r="A333" s="215">
        <v>45407.0</v>
      </c>
      <c r="B333" s="8" t="s">
        <v>5869</v>
      </c>
      <c r="C333" s="8" t="s">
        <v>14173</v>
      </c>
      <c r="D333" s="8">
        <v>3.0</v>
      </c>
      <c r="E333" s="8">
        <v>3.0</v>
      </c>
      <c r="F333" s="8">
        <v>3450.0</v>
      </c>
      <c r="G333" s="8">
        <v>6930.0</v>
      </c>
      <c r="H333" s="8">
        <v>2020.0</v>
      </c>
      <c r="I333" s="218">
        <v>44510.0</v>
      </c>
      <c r="J333" s="8">
        <v>555000.0</v>
      </c>
      <c r="K333" s="8">
        <v>3032.0</v>
      </c>
      <c r="L333" s="219" t="s">
        <v>14174</v>
      </c>
      <c r="M333" s="100" t="s">
        <v>14265</v>
      </c>
      <c r="N333" s="100" t="b">
        <v>1</v>
      </c>
      <c r="O333" s="100">
        <v>2580.0</v>
      </c>
      <c r="P333" s="100">
        <v>2310.0</v>
      </c>
      <c r="Q333" s="100">
        <v>2850.0</v>
      </c>
      <c r="R333" s="100"/>
      <c r="S333" s="100"/>
      <c r="T333" s="100"/>
    </row>
    <row r="334">
      <c r="A334" s="215">
        <v>45446.0</v>
      </c>
      <c r="B334" s="8" t="s">
        <v>5500</v>
      </c>
      <c r="C334" s="8" t="s">
        <v>14173</v>
      </c>
      <c r="D334" s="8">
        <v>4.0</v>
      </c>
      <c r="E334" s="8">
        <v>2.0</v>
      </c>
      <c r="F334" s="8">
        <v>1745.0</v>
      </c>
      <c r="G334" s="8">
        <v>7910.0</v>
      </c>
      <c r="H334" s="8">
        <v>1973.0</v>
      </c>
      <c r="I334" s="218">
        <v>44683.0</v>
      </c>
      <c r="J334" s="8">
        <v>380000.0</v>
      </c>
      <c r="K334" s="8">
        <v>1243.0</v>
      </c>
      <c r="L334" s="219" t="s">
        <v>14178</v>
      </c>
      <c r="M334" s="100" t="s">
        <v>14311</v>
      </c>
      <c r="N334" s="100" t="b">
        <v>1</v>
      </c>
      <c r="O334" s="100">
        <v>2110.0</v>
      </c>
      <c r="P334" s="100">
        <v>1940.0</v>
      </c>
      <c r="Q334" s="100">
        <v>2290.0</v>
      </c>
      <c r="R334" s="100"/>
      <c r="S334" s="100"/>
      <c r="T334" s="100"/>
    </row>
    <row r="335">
      <c r="A335" s="215">
        <v>45446.0</v>
      </c>
      <c r="B335" s="8" t="s">
        <v>5506</v>
      </c>
      <c r="C335" s="8" t="s">
        <v>14173</v>
      </c>
      <c r="D335" s="8">
        <v>3.0</v>
      </c>
      <c r="E335" s="8">
        <v>2.0</v>
      </c>
      <c r="F335" s="8">
        <v>1984.0</v>
      </c>
      <c r="G335" s="8">
        <v>5805.0</v>
      </c>
      <c r="H335" s="8">
        <v>2021.0</v>
      </c>
      <c r="I335" s="218">
        <v>44481.0</v>
      </c>
      <c r="J335" s="8">
        <v>524075.0</v>
      </c>
      <c r="K335" s="8">
        <v>4505.0</v>
      </c>
      <c r="L335" s="219" t="s">
        <v>14174</v>
      </c>
      <c r="M335" s="100" t="s">
        <v>14312</v>
      </c>
      <c r="N335" s="100" t="b">
        <v>1</v>
      </c>
      <c r="O335" s="100">
        <v>2450.0</v>
      </c>
      <c r="P335" s="100">
        <v>2300.0</v>
      </c>
      <c r="Q335" s="100">
        <v>2600.0</v>
      </c>
      <c r="R335" s="100"/>
      <c r="S335" s="100"/>
      <c r="T335" s="100"/>
    </row>
    <row r="336">
      <c r="A336" s="215">
        <v>45443.0</v>
      </c>
      <c r="B336" s="8" t="s">
        <v>5520</v>
      </c>
      <c r="C336" s="8" t="s">
        <v>14173</v>
      </c>
      <c r="D336" s="8">
        <v>4.0</v>
      </c>
      <c r="E336" s="8">
        <v>2.0</v>
      </c>
      <c r="F336" s="8">
        <v>2494.0</v>
      </c>
      <c r="G336" s="8">
        <v>7878.0</v>
      </c>
      <c r="H336" s="8">
        <v>2016.0</v>
      </c>
      <c r="I336" s="218">
        <v>44221.0</v>
      </c>
      <c r="J336" s="8">
        <v>524000.0</v>
      </c>
      <c r="K336" s="8">
        <v>4350.0</v>
      </c>
      <c r="L336" s="219" t="s">
        <v>14174</v>
      </c>
      <c r="M336" s="100" t="s">
        <v>14313</v>
      </c>
      <c r="N336" s="100" t="b">
        <v>1</v>
      </c>
      <c r="O336" s="100">
        <v>3140.0</v>
      </c>
      <c r="P336" s="100">
        <v>2750.0</v>
      </c>
      <c r="Q336" s="100">
        <v>3530.0</v>
      </c>
      <c r="R336" s="100"/>
      <c r="S336" s="100"/>
      <c r="T336" s="100"/>
    </row>
    <row r="337">
      <c r="A337" s="215">
        <v>45432.0</v>
      </c>
      <c r="B337" s="8" t="s">
        <v>5659</v>
      </c>
      <c r="C337" s="8" t="s">
        <v>14173</v>
      </c>
      <c r="D337" s="8">
        <v>5.0</v>
      </c>
      <c r="E337" s="8">
        <v>4.0</v>
      </c>
      <c r="F337" s="8">
        <v>2768.0</v>
      </c>
      <c r="G337" s="8">
        <v>4051.0</v>
      </c>
      <c r="H337" s="8">
        <v>2020.0</v>
      </c>
      <c r="I337" s="218">
        <v>44714.0</v>
      </c>
      <c r="J337" s="8">
        <v>545000.0</v>
      </c>
      <c r="K337" s="8">
        <v>4168.0</v>
      </c>
      <c r="L337" s="219" t="s">
        <v>14174</v>
      </c>
      <c r="M337" s="100" t="s">
        <v>14238</v>
      </c>
      <c r="N337" s="100" t="b">
        <v>1</v>
      </c>
      <c r="O337" s="100">
        <v>2660.0</v>
      </c>
      <c r="P337" s="100">
        <v>2410.0</v>
      </c>
      <c r="Q337" s="100">
        <v>2920.0</v>
      </c>
      <c r="R337" s="100"/>
      <c r="S337" s="100"/>
      <c r="T337" s="100"/>
    </row>
    <row r="338">
      <c r="I338" s="220"/>
      <c r="L338" s="219"/>
      <c r="M338" s="100"/>
      <c r="N338" s="100"/>
      <c r="O338" s="100"/>
      <c r="P338" s="100"/>
      <c r="Q338" s="100"/>
      <c r="R338" s="100"/>
      <c r="S338" s="100"/>
      <c r="T338" s="100"/>
    </row>
    <row r="339">
      <c r="A339" s="215"/>
      <c r="I339" s="220"/>
      <c r="L339" s="219"/>
      <c r="M339" s="100"/>
      <c r="N339" s="100"/>
      <c r="O339" s="100"/>
      <c r="P339" s="100"/>
      <c r="Q339" s="100"/>
      <c r="R339" s="100"/>
      <c r="S339" s="100"/>
      <c r="T339" s="100"/>
    </row>
    <row r="340">
      <c r="I340" s="221"/>
      <c r="L340" s="222"/>
      <c r="M340" s="132"/>
      <c r="N340" s="132"/>
      <c r="O340" s="132"/>
      <c r="P340" s="132"/>
      <c r="Q340" s="132"/>
      <c r="R340" s="132"/>
      <c r="S340" s="132"/>
      <c r="T340" s="132"/>
    </row>
    <row r="341">
      <c r="I341" s="221"/>
      <c r="L341" s="222"/>
      <c r="M341" s="132"/>
      <c r="N341" s="132"/>
      <c r="O341" s="132"/>
      <c r="P341" s="132"/>
      <c r="Q341" s="132"/>
      <c r="R341" s="132"/>
      <c r="S341" s="132"/>
      <c r="T341" s="132"/>
    </row>
    <row r="342">
      <c r="I342" s="221"/>
      <c r="L342" s="222"/>
      <c r="M342" s="132"/>
      <c r="N342" s="132"/>
      <c r="O342" s="132"/>
      <c r="P342" s="132"/>
      <c r="Q342" s="132"/>
      <c r="R342" s="132"/>
      <c r="S342" s="132"/>
      <c r="T342" s="132"/>
    </row>
    <row r="343">
      <c r="I343" s="221"/>
      <c r="L343" s="222"/>
      <c r="M343" s="132"/>
      <c r="N343" s="132"/>
      <c r="O343" s="132"/>
      <c r="P343" s="132"/>
      <c r="Q343" s="132"/>
      <c r="R343" s="132"/>
      <c r="S343" s="132"/>
      <c r="T343" s="132"/>
    </row>
    <row r="344">
      <c r="I344" s="221"/>
      <c r="L344" s="222"/>
      <c r="M344" s="132"/>
      <c r="N344" s="132"/>
      <c r="O344" s="132"/>
      <c r="P344" s="132"/>
      <c r="Q344" s="132"/>
      <c r="R344" s="132"/>
      <c r="S344" s="132"/>
      <c r="T344" s="132"/>
    </row>
    <row r="345">
      <c r="I345" s="221"/>
      <c r="L345" s="222"/>
      <c r="M345" s="132"/>
      <c r="N345" s="132"/>
      <c r="O345" s="132"/>
      <c r="P345" s="132"/>
      <c r="Q345" s="132"/>
      <c r="R345" s="132"/>
      <c r="S345" s="132"/>
      <c r="T345" s="132"/>
    </row>
    <row r="346">
      <c r="I346" s="221"/>
      <c r="L346" s="222"/>
      <c r="M346" s="132"/>
      <c r="N346" s="132"/>
      <c r="O346" s="132"/>
      <c r="P346" s="132"/>
      <c r="Q346" s="132"/>
      <c r="R346" s="132"/>
      <c r="S346" s="132"/>
      <c r="T346" s="132"/>
    </row>
    <row r="347">
      <c r="I347" s="221"/>
      <c r="L347" s="222"/>
      <c r="M347" s="132"/>
      <c r="N347" s="132"/>
      <c r="O347" s="132"/>
      <c r="P347" s="132"/>
      <c r="Q347" s="132"/>
      <c r="R347" s="132"/>
      <c r="S347" s="132"/>
      <c r="T347" s="132"/>
    </row>
    <row r="348">
      <c r="I348" s="221"/>
      <c r="L348" s="222"/>
      <c r="M348" s="132"/>
      <c r="N348" s="132"/>
      <c r="O348" s="132"/>
      <c r="P348" s="132"/>
      <c r="Q348" s="132"/>
      <c r="R348" s="132"/>
      <c r="S348" s="132"/>
      <c r="T348" s="132"/>
    </row>
    <row r="349">
      <c r="I349" s="221"/>
      <c r="L349" s="222"/>
      <c r="M349" s="132"/>
      <c r="N349" s="132"/>
      <c r="O349" s="132"/>
      <c r="P349" s="132"/>
      <c r="Q349" s="132"/>
      <c r="R349" s="132"/>
      <c r="S349" s="132"/>
      <c r="T349" s="132"/>
    </row>
    <row r="350">
      <c r="I350" s="221"/>
      <c r="L350" s="222"/>
      <c r="M350" s="132"/>
      <c r="N350" s="132"/>
      <c r="O350" s="132"/>
      <c r="P350" s="132"/>
      <c r="Q350" s="132"/>
      <c r="R350" s="132"/>
      <c r="S350" s="132"/>
      <c r="T350" s="132"/>
    </row>
    <row r="351">
      <c r="I351" s="221"/>
      <c r="L351" s="222"/>
      <c r="M351" s="132"/>
      <c r="N351" s="132"/>
      <c r="O351" s="132"/>
      <c r="P351" s="132"/>
      <c r="Q351" s="132"/>
      <c r="R351" s="132"/>
      <c r="S351" s="132"/>
      <c r="T351" s="132"/>
    </row>
    <row r="352">
      <c r="I352" s="221"/>
      <c r="L352" s="222"/>
      <c r="M352" s="132"/>
      <c r="N352" s="132"/>
      <c r="O352" s="132"/>
      <c r="P352" s="132"/>
      <c r="Q352" s="132"/>
      <c r="R352" s="132"/>
      <c r="S352" s="132"/>
      <c r="T352" s="132"/>
    </row>
    <row r="353">
      <c r="I353" s="221"/>
      <c r="L353" s="222"/>
      <c r="M353" s="132"/>
      <c r="N353" s="132"/>
      <c r="O353" s="132"/>
      <c r="P353" s="132"/>
      <c r="Q353" s="132"/>
      <c r="R353" s="132"/>
      <c r="S353" s="132"/>
      <c r="T353" s="132"/>
    </row>
    <row r="354">
      <c r="I354" s="221"/>
      <c r="L354" s="222"/>
      <c r="M354" s="132"/>
      <c r="N354" s="132"/>
      <c r="O354" s="132"/>
      <c r="P354" s="132"/>
      <c r="Q354" s="132"/>
      <c r="R354" s="132"/>
      <c r="S354" s="132"/>
      <c r="T354" s="132"/>
    </row>
    <row r="355">
      <c r="I355" s="221"/>
      <c r="L355" s="222"/>
      <c r="M355" s="132"/>
      <c r="N355" s="132"/>
      <c r="O355" s="132"/>
      <c r="P355" s="132"/>
      <c r="Q355" s="132"/>
      <c r="R355" s="132"/>
      <c r="S355" s="132"/>
      <c r="T355" s="132"/>
    </row>
    <row r="356">
      <c r="I356" s="221"/>
      <c r="L356" s="222"/>
      <c r="M356" s="132"/>
      <c r="N356" s="132"/>
      <c r="O356" s="132"/>
      <c r="P356" s="132"/>
      <c r="Q356" s="132"/>
      <c r="R356" s="132"/>
      <c r="S356" s="132"/>
      <c r="T356" s="132"/>
    </row>
    <row r="357">
      <c r="I357" s="221"/>
      <c r="L357" s="222"/>
      <c r="M357" s="132"/>
      <c r="N357" s="132"/>
      <c r="O357" s="132"/>
      <c r="P357" s="132"/>
      <c r="Q357" s="132"/>
      <c r="R357" s="132"/>
      <c r="S357" s="132"/>
      <c r="T357" s="132"/>
    </row>
    <row r="358">
      <c r="I358" s="221"/>
      <c r="L358" s="222"/>
      <c r="M358" s="132"/>
      <c r="N358" s="132"/>
      <c r="O358" s="132"/>
      <c r="P358" s="132"/>
      <c r="Q358" s="132"/>
      <c r="R358" s="132"/>
      <c r="S358" s="132"/>
      <c r="T358" s="132"/>
    </row>
    <row r="359">
      <c r="I359" s="221"/>
      <c r="L359" s="222"/>
      <c r="M359" s="132"/>
      <c r="N359" s="132"/>
      <c r="O359" s="132"/>
      <c r="P359" s="132"/>
      <c r="Q359" s="132"/>
      <c r="R359" s="132"/>
      <c r="S359" s="132"/>
      <c r="T359" s="132"/>
    </row>
    <row r="360">
      <c r="I360" s="221"/>
      <c r="L360" s="222"/>
      <c r="M360" s="132"/>
      <c r="N360" s="132"/>
      <c r="O360" s="132"/>
      <c r="P360" s="132"/>
      <c r="Q360" s="132"/>
      <c r="R360" s="132"/>
      <c r="S360" s="132"/>
      <c r="T360" s="132"/>
    </row>
    <row r="361">
      <c r="I361" s="221"/>
      <c r="L361" s="222"/>
      <c r="M361" s="132"/>
      <c r="N361" s="132"/>
      <c r="O361" s="132"/>
      <c r="P361" s="132"/>
      <c r="Q361" s="132"/>
      <c r="R361" s="132"/>
      <c r="S361" s="132"/>
      <c r="T361" s="132"/>
    </row>
    <row r="362">
      <c r="I362" s="221"/>
      <c r="L362" s="222"/>
      <c r="M362" s="132"/>
      <c r="N362" s="132"/>
      <c r="O362" s="132"/>
      <c r="P362" s="132"/>
      <c r="Q362" s="132"/>
      <c r="R362" s="132"/>
      <c r="S362" s="132"/>
      <c r="T362" s="132"/>
    </row>
    <row r="363">
      <c r="I363" s="221"/>
      <c r="L363" s="222"/>
      <c r="M363" s="132"/>
      <c r="N363" s="132"/>
      <c r="O363" s="132"/>
      <c r="P363" s="132"/>
      <c r="Q363" s="132"/>
      <c r="R363" s="132"/>
      <c r="S363" s="132"/>
      <c r="T363" s="132"/>
    </row>
    <row r="364">
      <c r="I364" s="221"/>
      <c r="L364" s="222"/>
      <c r="M364" s="132"/>
      <c r="N364" s="132"/>
      <c r="O364" s="132"/>
      <c r="P364" s="132"/>
      <c r="Q364" s="132"/>
      <c r="R364" s="132"/>
      <c r="S364" s="132"/>
      <c r="T364" s="132"/>
    </row>
    <row r="365">
      <c r="I365" s="221"/>
      <c r="L365" s="222"/>
      <c r="M365" s="132"/>
      <c r="N365" s="132"/>
      <c r="O365" s="132"/>
      <c r="P365" s="132"/>
      <c r="Q365" s="132"/>
      <c r="R365" s="132"/>
      <c r="S365" s="132"/>
      <c r="T365" s="132"/>
    </row>
    <row r="366">
      <c r="I366" s="221"/>
      <c r="L366" s="222"/>
      <c r="M366" s="132"/>
      <c r="N366" s="132"/>
      <c r="O366" s="132"/>
      <c r="P366" s="132"/>
      <c r="Q366" s="132"/>
      <c r="R366" s="132"/>
      <c r="S366" s="132"/>
      <c r="T366" s="132"/>
    </row>
    <row r="367">
      <c r="I367" s="221"/>
      <c r="L367" s="222"/>
      <c r="M367" s="132"/>
      <c r="N367" s="132"/>
      <c r="O367" s="132"/>
      <c r="P367" s="132"/>
      <c r="Q367" s="132"/>
      <c r="R367" s="132"/>
      <c r="S367" s="132"/>
      <c r="T367" s="132"/>
    </row>
    <row r="368">
      <c r="I368" s="221"/>
      <c r="L368" s="222"/>
      <c r="M368" s="132"/>
      <c r="N368" s="132"/>
      <c r="O368" s="132"/>
      <c r="P368" s="132"/>
      <c r="Q368" s="132"/>
      <c r="R368" s="132"/>
      <c r="S368" s="132"/>
      <c r="T368" s="132"/>
    </row>
    <row r="369">
      <c r="I369" s="221"/>
      <c r="L369" s="222"/>
      <c r="M369" s="132"/>
      <c r="N369" s="132"/>
      <c r="O369" s="132"/>
      <c r="P369" s="132"/>
      <c r="Q369" s="132"/>
      <c r="R369" s="132"/>
      <c r="S369" s="132"/>
      <c r="T369" s="132"/>
    </row>
    <row r="370">
      <c r="I370" s="221"/>
      <c r="L370" s="222"/>
      <c r="M370" s="132"/>
      <c r="N370" s="132"/>
      <c r="O370" s="132"/>
      <c r="P370" s="132"/>
      <c r="Q370" s="132"/>
      <c r="R370" s="132"/>
      <c r="S370" s="132"/>
      <c r="T370" s="132"/>
    </row>
    <row r="371">
      <c r="I371" s="221"/>
      <c r="L371" s="222"/>
      <c r="M371" s="132"/>
      <c r="N371" s="132"/>
      <c r="O371" s="132"/>
      <c r="P371" s="132"/>
      <c r="Q371" s="132"/>
      <c r="R371" s="132"/>
      <c r="S371" s="132"/>
      <c r="T371" s="132"/>
    </row>
    <row r="372">
      <c r="I372" s="221"/>
      <c r="L372" s="222"/>
      <c r="M372" s="132"/>
      <c r="N372" s="132"/>
      <c r="O372" s="132"/>
      <c r="P372" s="132"/>
      <c r="Q372" s="132"/>
      <c r="R372" s="132"/>
      <c r="S372" s="132"/>
      <c r="T372" s="132"/>
    </row>
    <row r="373">
      <c r="I373" s="221"/>
      <c r="L373" s="222"/>
      <c r="M373" s="132"/>
      <c r="N373" s="132"/>
      <c r="O373" s="132"/>
      <c r="P373" s="132"/>
      <c r="Q373" s="132"/>
      <c r="R373" s="132"/>
      <c r="S373" s="132"/>
      <c r="T373" s="132"/>
    </row>
    <row r="374">
      <c r="I374" s="221"/>
      <c r="L374" s="222"/>
      <c r="M374" s="132"/>
      <c r="N374" s="132"/>
      <c r="O374" s="132"/>
      <c r="P374" s="132"/>
      <c r="Q374" s="132"/>
      <c r="R374" s="132"/>
      <c r="S374" s="132"/>
      <c r="T374" s="132"/>
    </row>
    <row r="375">
      <c r="I375" s="221"/>
      <c r="L375" s="222"/>
      <c r="M375" s="132"/>
      <c r="N375" s="132"/>
      <c r="O375" s="132"/>
      <c r="P375" s="132"/>
      <c r="Q375" s="132"/>
      <c r="R375" s="132"/>
      <c r="S375" s="132"/>
      <c r="T375" s="132"/>
    </row>
    <row r="376">
      <c r="I376" s="221"/>
      <c r="L376" s="222"/>
      <c r="M376" s="132"/>
      <c r="N376" s="132"/>
      <c r="O376" s="132"/>
      <c r="P376" s="132"/>
      <c r="Q376" s="132"/>
      <c r="R376" s="132"/>
      <c r="S376" s="132"/>
      <c r="T376" s="132"/>
    </row>
    <row r="377">
      <c r="I377" s="221"/>
      <c r="L377" s="222"/>
      <c r="M377" s="132"/>
      <c r="N377" s="132"/>
      <c r="O377" s="132"/>
      <c r="P377" s="132"/>
      <c r="Q377" s="132"/>
      <c r="R377" s="132"/>
      <c r="S377" s="132"/>
      <c r="T377" s="132"/>
    </row>
    <row r="378">
      <c r="I378" s="221"/>
      <c r="L378" s="222"/>
      <c r="M378" s="132"/>
      <c r="N378" s="132"/>
      <c r="O378" s="132"/>
      <c r="P378" s="132"/>
      <c r="Q378" s="132"/>
      <c r="R378" s="132"/>
      <c r="S378" s="132"/>
      <c r="T378" s="132"/>
    </row>
    <row r="379">
      <c r="I379" s="221"/>
      <c r="L379" s="222"/>
      <c r="M379" s="132"/>
      <c r="N379" s="132"/>
      <c r="O379" s="132"/>
      <c r="P379" s="132"/>
      <c r="Q379" s="132"/>
      <c r="R379" s="132"/>
      <c r="S379" s="132"/>
      <c r="T379" s="132"/>
    </row>
    <row r="380">
      <c r="I380" s="221"/>
      <c r="L380" s="222"/>
      <c r="M380" s="132"/>
      <c r="N380" s="132"/>
      <c r="O380" s="132"/>
      <c r="P380" s="132"/>
      <c r="Q380" s="132"/>
      <c r="R380" s="132"/>
      <c r="S380" s="132"/>
      <c r="T380" s="132"/>
    </row>
    <row r="381">
      <c r="I381" s="221"/>
      <c r="L381" s="222"/>
      <c r="M381" s="132"/>
      <c r="N381" s="132"/>
      <c r="O381" s="132"/>
      <c r="P381" s="132"/>
      <c r="Q381" s="132"/>
      <c r="R381" s="132"/>
      <c r="S381" s="132"/>
      <c r="T381" s="132"/>
    </row>
    <row r="382">
      <c r="I382" s="221"/>
      <c r="L382" s="222"/>
      <c r="M382" s="132"/>
      <c r="N382" s="132"/>
      <c r="O382" s="132"/>
      <c r="P382" s="132"/>
      <c r="Q382" s="132"/>
      <c r="R382" s="132"/>
      <c r="S382" s="132"/>
      <c r="T382" s="132"/>
    </row>
    <row r="383">
      <c r="I383" s="221"/>
      <c r="L383" s="222"/>
      <c r="M383" s="132"/>
      <c r="N383" s="132"/>
      <c r="O383" s="132"/>
      <c r="P383" s="132"/>
      <c r="Q383" s="132"/>
      <c r="R383" s="132"/>
      <c r="S383" s="132"/>
      <c r="T383" s="132"/>
    </row>
    <row r="384">
      <c r="I384" s="221"/>
      <c r="L384" s="222"/>
      <c r="M384" s="132"/>
      <c r="N384" s="132"/>
      <c r="O384" s="132"/>
      <c r="P384" s="132"/>
      <c r="Q384" s="132"/>
      <c r="R384" s="132"/>
      <c r="S384" s="132"/>
      <c r="T384" s="132"/>
    </row>
    <row r="385">
      <c r="I385" s="221"/>
      <c r="L385" s="222"/>
      <c r="M385" s="132"/>
      <c r="N385" s="132"/>
      <c r="O385" s="132"/>
      <c r="P385" s="132"/>
      <c r="Q385" s="132"/>
      <c r="R385" s="132"/>
      <c r="S385" s="132"/>
      <c r="T385" s="132"/>
    </row>
    <row r="386">
      <c r="I386" s="221"/>
      <c r="L386" s="222"/>
      <c r="M386" s="132"/>
      <c r="N386" s="132"/>
      <c r="O386" s="132"/>
      <c r="P386" s="132"/>
      <c r="Q386" s="132"/>
      <c r="R386" s="132"/>
      <c r="S386" s="132"/>
      <c r="T386" s="132"/>
    </row>
    <row r="387">
      <c r="I387" s="221"/>
      <c r="L387" s="222"/>
      <c r="M387" s="132"/>
      <c r="N387" s="132"/>
      <c r="O387" s="132"/>
      <c r="P387" s="132"/>
      <c r="Q387" s="132"/>
      <c r="R387" s="132"/>
      <c r="S387" s="132"/>
      <c r="T387" s="132"/>
    </row>
    <row r="388">
      <c r="I388" s="221"/>
      <c r="L388" s="222"/>
      <c r="M388" s="132"/>
      <c r="N388" s="132"/>
      <c r="O388" s="132"/>
      <c r="P388" s="132"/>
      <c r="Q388" s="132"/>
      <c r="R388" s="132"/>
      <c r="S388" s="132"/>
      <c r="T388" s="132"/>
    </row>
    <row r="389">
      <c r="I389" s="221"/>
      <c r="L389" s="222"/>
      <c r="M389" s="132"/>
      <c r="N389" s="132"/>
      <c r="O389" s="132"/>
      <c r="P389" s="132"/>
      <c r="Q389" s="132"/>
      <c r="R389" s="132"/>
      <c r="S389" s="132"/>
      <c r="T389" s="132"/>
    </row>
    <row r="390">
      <c r="I390" s="221"/>
      <c r="L390" s="222"/>
      <c r="M390" s="132"/>
      <c r="N390" s="132"/>
      <c r="O390" s="132"/>
      <c r="P390" s="132"/>
      <c r="Q390" s="132"/>
      <c r="R390" s="132"/>
      <c r="S390" s="132"/>
      <c r="T390" s="132"/>
    </row>
    <row r="391">
      <c r="I391" s="221"/>
      <c r="L391" s="222"/>
      <c r="M391" s="132"/>
      <c r="N391" s="132"/>
      <c r="O391" s="132"/>
      <c r="P391" s="132"/>
      <c r="Q391" s="132"/>
      <c r="R391" s="132"/>
      <c r="S391" s="132"/>
      <c r="T391" s="132"/>
    </row>
    <row r="392">
      <c r="I392" s="221"/>
      <c r="L392" s="222"/>
      <c r="M392" s="132"/>
      <c r="N392" s="132"/>
      <c r="O392" s="132"/>
      <c r="P392" s="132"/>
      <c r="Q392" s="132"/>
      <c r="R392" s="132"/>
      <c r="S392" s="132"/>
      <c r="T392" s="132"/>
    </row>
    <row r="393">
      <c r="I393" s="221"/>
      <c r="L393" s="222"/>
      <c r="M393" s="132"/>
      <c r="N393" s="132"/>
      <c r="O393" s="132"/>
      <c r="P393" s="132"/>
      <c r="Q393" s="132"/>
      <c r="R393" s="132"/>
      <c r="S393" s="132"/>
      <c r="T393" s="132"/>
    </row>
    <row r="394">
      <c r="I394" s="221"/>
      <c r="L394" s="222"/>
      <c r="M394" s="132"/>
      <c r="N394" s="132"/>
      <c r="O394" s="132"/>
      <c r="P394" s="132"/>
      <c r="Q394" s="132"/>
      <c r="R394" s="132"/>
      <c r="S394" s="132"/>
      <c r="T394" s="13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50.25"/>
    <col customWidth="1" min="2" max="2" width="11.13"/>
    <col customWidth="1" min="3" max="3" width="21.13"/>
    <col customWidth="1" min="4" max="4" width="20.5"/>
    <col customWidth="1" min="5" max="6" width="13.63"/>
    <col customWidth="1" min="9" max="12" width="13.63"/>
    <col customWidth="1" min="13" max="13" width="16.13"/>
    <col customWidth="1" min="17" max="17" width="13.63"/>
    <col customWidth="1" min="20" max="20" width="19.0"/>
    <col customWidth="1" min="21" max="21" width="19.88"/>
    <col customWidth="1" min="22" max="22" width="23.63"/>
  </cols>
  <sheetData>
    <row r="1">
      <c r="A1" s="213" t="s">
        <v>3280</v>
      </c>
      <c r="B1" s="213" t="s">
        <v>3284</v>
      </c>
      <c r="C1" s="213" t="s">
        <v>6454</v>
      </c>
      <c r="D1" s="213" t="s">
        <v>3282</v>
      </c>
      <c r="E1" s="213" t="s">
        <v>14165</v>
      </c>
      <c r="F1" s="213" t="s">
        <v>14314</v>
      </c>
      <c r="G1" s="213" t="s">
        <v>14315</v>
      </c>
      <c r="H1" s="213" t="s">
        <v>14316</v>
      </c>
      <c r="I1" s="213" t="s">
        <v>14317</v>
      </c>
      <c r="J1" s="213" t="s">
        <v>14318</v>
      </c>
      <c r="K1" s="213" t="s">
        <v>14319</v>
      </c>
      <c r="L1" s="213" t="s">
        <v>3286</v>
      </c>
      <c r="M1" s="213" t="s">
        <v>14320</v>
      </c>
      <c r="N1" s="214" t="s">
        <v>14321</v>
      </c>
      <c r="O1" s="213" t="s">
        <v>14322</v>
      </c>
      <c r="P1" s="213" t="s">
        <v>14323</v>
      </c>
      <c r="Q1" s="213" t="s">
        <v>14324</v>
      </c>
      <c r="R1" s="213" t="s">
        <v>14325</v>
      </c>
      <c r="S1" s="213" t="s">
        <v>14326</v>
      </c>
      <c r="T1" s="213" t="s">
        <v>14327</v>
      </c>
      <c r="U1" s="8" t="s">
        <v>14328</v>
      </c>
      <c r="V1" s="8" t="s">
        <v>14329</v>
      </c>
    </row>
    <row r="2">
      <c r="A2" s="132" t="str">
        <f>'Assumable Properties MLS'!D548</f>
        <v>8076 Nico WY, Peyton, CO 80831</v>
      </c>
      <c r="B2" s="132">
        <f>'Assumable Properties MLS'!H548</f>
        <v>410000</v>
      </c>
      <c r="C2" s="132">
        <f>'Assumable Properties MLS'!I548</f>
        <v>400731</v>
      </c>
      <c r="D2" s="223">
        <f>'Assumable Properties MLS'!F548</f>
        <v>4.9</v>
      </c>
      <c r="E2" s="15" t="str">
        <f t="array" ref="E2">INDEX('Property Records'!I:I, MATCH('PITI Calculations'!A2, 'Property Records'!B:B, 0))</f>
        <v>#N/A</v>
      </c>
      <c r="F2" s="15" t="str">
        <f t="shared" ref="F2:F1000" si="1">360-DATEDIF(E2, TODAY(), "M")</f>
        <v>#N/A</v>
      </c>
      <c r="G2" s="15" t="str">
        <f t="array" ref="G2">INDEX('Property Records'!K:K, MATCH('PITI Calculations'!A2, 'Property Records'!B:B, 0))</f>
        <v>#N/A</v>
      </c>
      <c r="H2" s="15" t="str">
        <f t="array" ref="H2">INDEX('Property Records'!L:L, MATCH('PITI Calculations'!A2, 'Property Records'!B:B, 0))</f>
        <v>#N/A</v>
      </c>
      <c r="I2" s="224" t="str">
        <f t="array" ref="I2">INDEX('Property Records'!O:O, MATCH('PITI Calculations'!A2, 'Property Records'!B:B, 0))</f>
        <v>#N/A</v>
      </c>
      <c r="J2" s="224" t="str">
        <f t="array" ref="J2">INDEX('Property Records'!P:P, MATCH('PITI Calculations'!A2, 'Property Records'!B:B, 0))</f>
        <v>#N/A</v>
      </c>
      <c r="K2" s="224" t="str">
        <f t="array" ref="K2">INDEX('Property Records'!Q:Q, MATCH('PITI Calculations'!A2, 'Property Records'!B:B, 0))</f>
        <v>#N/A</v>
      </c>
      <c r="L2" s="84">
        <f>'Assumable Properties MLS'!J548</f>
        <v>9269</v>
      </c>
      <c r="M2" s="15" t="str">
        <f t="shared" ref="M2:M1000" si="2">UMINUS(PMT((D2/100)/12,F2,C2,0,0))</f>
        <v>#N/A</v>
      </c>
      <c r="N2" s="132" t="str">
        <f t="shared" ref="N2:N1000" si="3">G2/12</f>
        <v>#N/A</v>
      </c>
      <c r="O2" s="100">
        <v>208.0</v>
      </c>
      <c r="P2" s="15" t="str">
        <f t="shared" ref="P2:P1000" si="4">M2+N2+O2</f>
        <v>#N/A</v>
      </c>
      <c r="Q2" s="15" t="str">
        <f t="shared" ref="Q2:Q1000" si="5">I2-P2</f>
        <v>#N/A</v>
      </c>
      <c r="R2" s="15" t="str">
        <f t="shared" ref="R2:R1000" si="6">J2-P2</f>
        <v>#N/A</v>
      </c>
      <c r="S2" s="15" t="str">
        <f t="shared" ref="S2:S1000" si="7">K2-P2</f>
        <v>#N/A</v>
      </c>
      <c r="T2" s="132">
        <f t="shared" ref="T2:T1951" si="8">(B2*0.03)/12</f>
        <v>1025</v>
      </c>
      <c r="U2" s="132">
        <f t="shared" ref="U2:U1951" si="9">((B2 / 27.5) / 12) * 0.32</f>
        <v>397.5757576</v>
      </c>
      <c r="V2" s="15" t="str">
        <f t="shared" ref="V2:V1951" si="10">Q2+T2+U2</f>
        <v>#N/A</v>
      </c>
    </row>
    <row r="3">
      <c r="A3" s="132" t="str">
        <f>'Assumable Properties MLS'!D551</f>
        <v>12459 Hawk Stone DR, Colorado Springs, CO 80921</v>
      </c>
      <c r="B3" s="132">
        <f>'Assumable Properties MLS'!H551</f>
        <v>1100000</v>
      </c>
      <c r="C3" s="132">
        <f>'Assumable Properties MLS'!I551</f>
        <v>529934</v>
      </c>
      <c r="D3" s="223">
        <f>'Assumable Properties MLS'!F551</f>
        <v>2.75</v>
      </c>
      <c r="E3" s="15" t="str">
        <f t="array" ref="E3">INDEX('Property Records'!I:I, MATCH('PITI Calculations'!A3, 'Property Records'!B:B, 0))</f>
        <v>#N/A</v>
      </c>
      <c r="F3" s="15" t="str">
        <f t="shared" si="1"/>
        <v>#N/A</v>
      </c>
      <c r="G3" s="15" t="str">
        <f t="array" ref="G3">INDEX('Property Records'!K:K, MATCH('PITI Calculations'!A3, 'Property Records'!B:B, 0))</f>
        <v>#N/A</v>
      </c>
      <c r="H3" s="15" t="str">
        <f t="array" ref="H3">INDEX('Property Records'!L:L, MATCH('PITI Calculations'!A3, 'Property Records'!B:B, 0))</f>
        <v>#N/A</v>
      </c>
      <c r="I3" s="224" t="str">
        <f t="array" ref="I3">INDEX('Property Records'!O:O, MATCH('PITI Calculations'!A3, 'Property Records'!B:B, 0))</f>
        <v>#N/A</v>
      </c>
      <c r="J3" s="224" t="str">
        <f t="array" ref="J3">INDEX('Property Records'!P:P, MATCH('PITI Calculations'!A3, 'Property Records'!B:B, 0))</f>
        <v>#N/A</v>
      </c>
      <c r="K3" s="224" t="str">
        <f t="array" ref="K3">INDEX('Property Records'!Q:Q, MATCH('PITI Calculations'!A3, 'Property Records'!B:B, 0))</f>
        <v>#N/A</v>
      </c>
      <c r="L3" s="84">
        <f>'Assumable Properties MLS'!J551</f>
        <v>570066</v>
      </c>
      <c r="M3" s="15" t="str">
        <f t="shared" si="2"/>
        <v>#N/A</v>
      </c>
      <c r="N3" s="132" t="str">
        <f t="shared" si="3"/>
        <v>#N/A</v>
      </c>
      <c r="O3" s="100">
        <v>208.0</v>
      </c>
      <c r="P3" s="15" t="str">
        <f t="shared" si="4"/>
        <v>#N/A</v>
      </c>
      <c r="Q3" s="15" t="str">
        <f t="shared" si="5"/>
        <v>#N/A</v>
      </c>
      <c r="R3" s="15" t="str">
        <f t="shared" si="6"/>
        <v>#N/A</v>
      </c>
      <c r="S3" s="15" t="str">
        <f t="shared" si="7"/>
        <v>#N/A</v>
      </c>
      <c r="T3" s="132">
        <f t="shared" si="8"/>
        <v>2750</v>
      </c>
      <c r="U3" s="132">
        <f t="shared" si="9"/>
        <v>1066.666667</v>
      </c>
      <c r="V3" s="15" t="str">
        <f t="shared" si="10"/>
        <v>#N/A</v>
      </c>
    </row>
    <row r="4">
      <c r="A4" s="132" t="str">
        <f>'Assumable Properties MLS'!D552</f>
        <v>1234 Antrim LP, Colorado Springs, CO 80910</v>
      </c>
      <c r="B4" s="132">
        <f>'Assumable Properties MLS'!H552</f>
        <v>435000</v>
      </c>
      <c r="C4" s="132">
        <f>'Assumable Properties MLS'!I552</f>
        <v>409382</v>
      </c>
      <c r="D4" s="223">
        <f>'Assumable Properties MLS'!F552</f>
        <v>5.37</v>
      </c>
      <c r="E4" s="15" t="str">
        <f t="array" ref="E4">INDEX('Property Records'!I:I, MATCH('PITI Calculations'!A4, 'Property Records'!B:B, 0))</f>
        <v>#N/A</v>
      </c>
      <c r="F4" s="15" t="str">
        <f t="shared" si="1"/>
        <v>#N/A</v>
      </c>
      <c r="G4" s="15" t="str">
        <f t="array" ref="G4">INDEX('Property Records'!K:K, MATCH('PITI Calculations'!A4, 'Property Records'!B:B, 0))</f>
        <v>#N/A</v>
      </c>
      <c r="H4" s="15" t="str">
        <f t="array" ref="H4">INDEX('Property Records'!L:L, MATCH('PITI Calculations'!A4, 'Property Records'!B:B, 0))</f>
        <v>#N/A</v>
      </c>
      <c r="I4" s="224" t="str">
        <f t="array" ref="I4">INDEX('Property Records'!O:O, MATCH('PITI Calculations'!A4, 'Property Records'!B:B, 0))</f>
        <v>#N/A</v>
      </c>
      <c r="J4" s="224" t="str">
        <f t="array" ref="J4">INDEX('Property Records'!P:P, MATCH('PITI Calculations'!A4, 'Property Records'!B:B, 0))</f>
        <v>#N/A</v>
      </c>
      <c r="K4" s="224" t="str">
        <f t="array" ref="K4">INDEX('Property Records'!Q:Q, MATCH('PITI Calculations'!A4, 'Property Records'!B:B, 0))</f>
        <v>#N/A</v>
      </c>
      <c r="L4" s="84">
        <f>'Assumable Properties MLS'!J552</f>
        <v>25618</v>
      </c>
      <c r="M4" s="15" t="str">
        <f t="shared" si="2"/>
        <v>#N/A</v>
      </c>
      <c r="N4" s="132" t="str">
        <f t="shared" si="3"/>
        <v>#N/A</v>
      </c>
      <c r="O4" s="100">
        <v>208.0</v>
      </c>
      <c r="P4" s="15" t="str">
        <f t="shared" si="4"/>
        <v>#N/A</v>
      </c>
      <c r="Q4" s="15" t="str">
        <f t="shared" si="5"/>
        <v>#N/A</v>
      </c>
      <c r="R4" s="15" t="str">
        <f t="shared" si="6"/>
        <v>#N/A</v>
      </c>
      <c r="S4" s="15" t="str">
        <f t="shared" si="7"/>
        <v>#N/A</v>
      </c>
      <c r="T4" s="132">
        <f t="shared" si="8"/>
        <v>1087.5</v>
      </c>
      <c r="U4" s="132">
        <f t="shared" si="9"/>
        <v>421.8181818</v>
      </c>
      <c r="V4" s="15" t="str">
        <f t="shared" si="10"/>
        <v>#N/A</v>
      </c>
    </row>
    <row r="5">
      <c r="A5" s="132" t="str">
        <f>'Assumable Properties MLS'!D553</f>
        <v>1010 S Sierra Madre ST, Colorado Springs, CO 80903</v>
      </c>
      <c r="B5" s="132">
        <f>'Assumable Properties MLS'!H553</f>
        <v>348822</v>
      </c>
      <c r="C5" s="132">
        <f>'Assumable Properties MLS'!I553</f>
        <v>324460</v>
      </c>
      <c r="D5" s="223">
        <f>'Assumable Properties MLS'!F553</f>
        <v>4.62</v>
      </c>
      <c r="E5" s="15" t="str">
        <f t="array" ref="E5">INDEX('Property Records'!I:I, MATCH('PITI Calculations'!A5, 'Property Records'!B:B, 0))</f>
        <v>#N/A</v>
      </c>
      <c r="F5" s="15" t="str">
        <f t="shared" si="1"/>
        <v>#N/A</v>
      </c>
      <c r="G5" s="15" t="str">
        <f t="array" ref="G5">INDEX('Property Records'!K:K, MATCH('PITI Calculations'!A5, 'Property Records'!B:B, 0))</f>
        <v>#N/A</v>
      </c>
      <c r="H5" s="15" t="str">
        <f t="array" ref="H5">INDEX('Property Records'!L:L, MATCH('PITI Calculations'!A5, 'Property Records'!B:B, 0))</f>
        <v>#N/A</v>
      </c>
      <c r="I5" s="224" t="str">
        <f t="array" ref="I5">INDEX('Property Records'!O:O, MATCH('PITI Calculations'!A5, 'Property Records'!B:B, 0))</f>
        <v>#N/A</v>
      </c>
      <c r="J5" s="224" t="str">
        <f t="array" ref="J5">INDEX('Property Records'!P:P, MATCH('PITI Calculations'!A5, 'Property Records'!B:B, 0))</f>
        <v>#N/A</v>
      </c>
      <c r="K5" s="224" t="str">
        <f t="array" ref="K5">INDEX('Property Records'!Q:Q, MATCH('PITI Calculations'!A5, 'Property Records'!B:B, 0))</f>
        <v>#N/A</v>
      </c>
      <c r="L5" s="84">
        <f>'Assumable Properties MLS'!J553</f>
        <v>24362</v>
      </c>
      <c r="M5" s="15" t="str">
        <f t="shared" si="2"/>
        <v>#N/A</v>
      </c>
      <c r="N5" s="132" t="str">
        <f t="shared" si="3"/>
        <v>#N/A</v>
      </c>
      <c r="O5" s="100">
        <v>208.0</v>
      </c>
      <c r="P5" s="15" t="str">
        <f t="shared" si="4"/>
        <v>#N/A</v>
      </c>
      <c r="Q5" s="15" t="str">
        <f t="shared" si="5"/>
        <v>#N/A</v>
      </c>
      <c r="R5" s="15" t="str">
        <f t="shared" si="6"/>
        <v>#N/A</v>
      </c>
      <c r="S5" s="15" t="str">
        <f t="shared" si="7"/>
        <v>#N/A</v>
      </c>
      <c r="T5" s="132">
        <f t="shared" si="8"/>
        <v>872.055</v>
      </c>
      <c r="U5" s="132">
        <f t="shared" si="9"/>
        <v>338.2516364</v>
      </c>
      <c r="V5" s="15" t="str">
        <f t="shared" si="10"/>
        <v>#N/A</v>
      </c>
    </row>
    <row r="6">
      <c r="A6" s="132" t="str">
        <f>'Assumable Properties MLS'!D554</f>
        <v>11585 Allendale DR, Peyton, CO 80831</v>
      </c>
      <c r="B6" s="132">
        <f>'Assumable Properties MLS'!H554</f>
        <v>549999</v>
      </c>
      <c r="C6" s="132">
        <f>'Assumable Properties MLS'!I554</f>
        <v>478716</v>
      </c>
      <c r="D6" s="223">
        <f>'Assumable Properties MLS'!F554</f>
        <v>2.5</v>
      </c>
      <c r="E6" s="15" t="str">
        <f t="array" ref="E6">INDEX('Property Records'!I:I, MATCH('PITI Calculations'!A6, 'Property Records'!B:B, 0))</f>
        <v>#N/A</v>
      </c>
      <c r="F6" s="15" t="str">
        <f t="shared" si="1"/>
        <v>#N/A</v>
      </c>
      <c r="G6" s="15" t="str">
        <f t="array" ref="G6">INDEX('Property Records'!K:K, MATCH('PITI Calculations'!A6, 'Property Records'!B:B, 0))</f>
        <v>#N/A</v>
      </c>
      <c r="H6" s="15" t="str">
        <f t="array" ref="H6">INDEX('Property Records'!L:L, MATCH('PITI Calculations'!A6, 'Property Records'!B:B, 0))</f>
        <v>#N/A</v>
      </c>
      <c r="I6" s="224" t="str">
        <f t="array" ref="I6">INDEX('Property Records'!O:O, MATCH('PITI Calculations'!A6, 'Property Records'!B:B, 0))</f>
        <v>#N/A</v>
      </c>
      <c r="J6" s="224" t="str">
        <f t="array" ref="J6">INDEX('Property Records'!P:P, MATCH('PITI Calculations'!A6, 'Property Records'!B:B, 0))</f>
        <v>#N/A</v>
      </c>
      <c r="K6" s="224" t="str">
        <f t="array" ref="K6">INDEX('Property Records'!Q:Q, MATCH('PITI Calculations'!A6, 'Property Records'!B:B, 0))</f>
        <v>#N/A</v>
      </c>
      <c r="L6" s="84">
        <f>'Assumable Properties MLS'!J554</f>
        <v>71283</v>
      </c>
      <c r="M6" s="15" t="str">
        <f t="shared" si="2"/>
        <v>#N/A</v>
      </c>
      <c r="N6" s="132" t="str">
        <f t="shared" si="3"/>
        <v>#N/A</v>
      </c>
      <c r="O6" s="100">
        <v>208.0</v>
      </c>
      <c r="P6" s="15" t="str">
        <f t="shared" si="4"/>
        <v>#N/A</v>
      </c>
      <c r="Q6" s="15" t="str">
        <f t="shared" si="5"/>
        <v>#N/A</v>
      </c>
      <c r="R6" s="15" t="str">
        <f t="shared" si="6"/>
        <v>#N/A</v>
      </c>
      <c r="S6" s="15" t="str">
        <f t="shared" si="7"/>
        <v>#N/A</v>
      </c>
      <c r="T6" s="132">
        <f t="shared" si="8"/>
        <v>1374.9975</v>
      </c>
      <c r="U6" s="132">
        <f t="shared" si="9"/>
        <v>533.3323636</v>
      </c>
      <c r="V6" s="15" t="str">
        <f t="shared" si="10"/>
        <v>#N/A</v>
      </c>
    </row>
    <row r="7">
      <c r="A7" s="132" t="str">
        <f>'Assumable Properties MLS'!D556</f>
        <v>7919 Irish DR, Colorado Springs, CO 80951</v>
      </c>
      <c r="B7" s="132">
        <f>'Assumable Properties MLS'!H556</f>
        <v>465000</v>
      </c>
      <c r="C7" s="132">
        <f>'Assumable Properties MLS'!I556</f>
        <v>204561</v>
      </c>
      <c r="D7" s="223">
        <f>'Assumable Properties MLS'!F556</f>
        <v>2.25</v>
      </c>
      <c r="E7" s="15" t="str">
        <f t="array" ref="E7">INDEX('Property Records'!I:I, MATCH('PITI Calculations'!A7, 'Property Records'!B:B, 0))</f>
        <v>#N/A</v>
      </c>
      <c r="F7" s="15" t="str">
        <f t="shared" si="1"/>
        <v>#N/A</v>
      </c>
      <c r="G7" s="15" t="str">
        <f t="array" ref="G7">INDEX('Property Records'!K:K, MATCH('PITI Calculations'!A7, 'Property Records'!B:B, 0))</f>
        <v>#N/A</v>
      </c>
      <c r="H7" s="15" t="str">
        <f t="array" ref="H7">INDEX('Property Records'!L:L, MATCH('PITI Calculations'!A7, 'Property Records'!B:B, 0))</f>
        <v>#N/A</v>
      </c>
      <c r="I7" s="224" t="str">
        <f t="array" ref="I7">INDEX('Property Records'!O:O, MATCH('PITI Calculations'!A7, 'Property Records'!B:B, 0))</f>
        <v>#N/A</v>
      </c>
      <c r="J7" s="224" t="str">
        <f t="array" ref="J7">INDEX('Property Records'!P:P, MATCH('PITI Calculations'!A7, 'Property Records'!B:B, 0))</f>
        <v>#N/A</v>
      </c>
      <c r="K7" s="224" t="str">
        <f t="array" ref="K7">INDEX('Property Records'!Q:Q, MATCH('PITI Calculations'!A7, 'Property Records'!B:B, 0))</f>
        <v>#N/A</v>
      </c>
      <c r="L7" s="84">
        <f>'Assumable Properties MLS'!J556</f>
        <v>260439</v>
      </c>
      <c r="M7" s="15" t="str">
        <f t="shared" si="2"/>
        <v>#N/A</v>
      </c>
      <c r="N7" s="132" t="str">
        <f t="shared" si="3"/>
        <v>#N/A</v>
      </c>
      <c r="O7" s="100">
        <v>208.0</v>
      </c>
      <c r="P7" s="15" t="str">
        <f t="shared" si="4"/>
        <v>#N/A</v>
      </c>
      <c r="Q7" s="15" t="str">
        <f t="shared" si="5"/>
        <v>#N/A</v>
      </c>
      <c r="R7" s="15" t="str">
        <f t="shared" si="6"/>
        <v>#N/A</v>
      </c>
      <c r="S7" s="15" t="str">
        <f t="shared" si="7"/>
        <v>#N/A</v>
      </c>
      <c r="T7" s="132">
        <f t="shared" si="8"/>
        <v>1162.5</v>
      </c>
      <c r="U7" s="132">
        <f t="shared" si="9"/>
        <v>450.9090909</v>
      </c>
      <c r="V7" s="15" t="str">
        <f t="shared" si="10"/>
        <v>#N/A</v>
      </c>
    </row>
    <row r="8">
      <c r="A8" s="132" t="str">
        <f>'Assumable Properties MLS'!D557</f>
        <v>2555 Tempest DR, Colorado Springs, CO 80939</v>
      </c>
      <c r="B8" s="132">
        <f>'Assumable Properties MLS'!H557</f>
        <v>560000</v>
      </c>
      <c r="C8" s="132">
        <f>'Assumable Properties MLS'!I557</f>
        <v>371735</v>
      </c>
      <c r="D8" s="223">
        <f>'Assumable Properties MLS'!F557</f>
        <v>2.25</v>
      </c>
      <c r="E8" s="15" t="str">
        <f t="array" ref="E8">INDEX('Property Records'!I:I, MATCH('PITI Calculations'!A8, 'Property Records'!B:B, 0))</f>
        <v>#N/A</v>
      </c>
      <c r="F8" s="15" t="str">
        <f t="shared" si="1"/>
        <v>#N/A</v>
      </c>
      <c r="G8" s="15" t="str">
        <f t="array" ref="G8">INDEX('Property Records'!K:K, MATCH('PITI Calculations'!A8, 'Property Records'!B:B, 0))</f>
        <v>#N/A</v>
      </c>
      <c r="H8" s="15" t="str">
        <f t="array" ref="H8">INDEX('Property Records'!L:L, MATCH('PITI Calculations'!A8, 'Property Records'!B:B, 0))</f>
        <v>#N/A</v>
      </c>
      <c r="I8" s="224" t="str">
        <f t="array" ref="I8">INDEX('Property Records'!O:O, MATCH('PITI Calculations'!A8, 'Property Records'!B:B, 0))</f>
        <v>#N/A</v>
      </c>
      <c r="J8" s="224" t="str">
        <f t="array" ref="J8">INDEX('Property Records'!P:P, MATCH('PITI Calculations'!A8, 'Property Records'!B:B, 0))</f>
        <v>#N/A</v>
      </c>
      <c r="K8" s="224" t="str">
        <f t="array" ref="K8">INDEX('Property Records'!Q:Q, MATCH('PITI Calculations'!A8, 'Property Records'!B:B, 0))</f>
        <v>#N/A</v>
      </c>
      <c r="L8" s="84">
        <f>'Assumable Properties MLS'!J557</f>
        <v>188265</v>
      </c>
      <c r="M8" s="15" t="str">
        <f t="shared" si="2"/>
        <v>#N/A</v>
      </c>
      <c r="N8" s="132" t="str">
        <f t="shared" si="3"/>
        <v>#N/A</v>
      </c>
      <c r="O8" s="100">
        <v>208.0</v>
      </c>
      <c r="P8" s="15" t="str">
        <f t="shared" si="4"/>
        <v>#N/A</v>
      </c>
      <c r="Q8" s="15" t="str">
        <f t="shared" si="5"/>
        <v>#N/A</v>
      </c>
      <c r="R8" s="15" t="str">
        <f t="shared" si="6"/>
        <v>#N/A</v>
      </c>
      <c r="S8" s="15" t="str">
        <f t="shared" si="7"/>
        <v>#N/A</v>
      </c>
      <c r="T8" s="132">
        <f t="shared" si="8"/>
        <v>1400</v>
      </c>
      <c r="U8" s="132">
        <f t="shared" si="9"/>
        <v>543.030303</v>
      </c>
      <c r="V8" s="15" t="str">
        <f t="shared" si="10"/>
        <v>#N/A</v>
      </c>
    </row>
    <row r="9">
      <c r="A9" s="132" t="str">
        <f>'Assumable Properties MLS'!D559</f>
        <v>8976 Kingston Heath RD, Peyton, CO 80831</v>
      </c>
      <c r="B9" s="132">
        <f>'Assumable Properties MLS'!H559</f>
        <v>510000</v>
      </c>
      <c r="C9" s="132">
        <f>'Assumable Properties MLS'!I559</f>
        <v>432912</v>
      </c>
      <c r="D9" s="223">
        <f>'Assumable Properties MLS'!F559</f>
        <v>2.8</v>
      </c>
      <c r="E9" s="15" t="str">
        <f t="array" ref="E9">INDEX('Property Records'!I:I, MATCH('PITI Calculations'!A9, 'Property Records'!B:B, 0))</f>
        <v>#N/A</v>
      </c>
      <c r="F9" s="15" t="str">
        <f t="shared" si="1"/>
        <v>#N/A</v>
      </c>
      <c r="G9" s="15" t="str">
        <f t="array" ref="G9">INDEX('Property Records'!K:K, MATCH('PITI Calculations'!A9, 'Property Records'!B:B, 0))</f>
        <v>#N/A</v>
      </c>
      <c r="H9" s="15" t="str">
        <f t="array" ref="H9">INDEX('Property Records'!L:L, MATCH('PITI Calculations'!A9, 'Property Records'!B:B, 0))</f>
        <v>#N/A</v>
      </c>
      <c r="I9" s="224" t="str">
        <f t="array" ref="I9">INDEX('Property Records'!O:O, MATCH('PITI Calculations'!A9, 'Property Records'!B:B, 0))</f>
        <v>#N/A</v>
      </c>
      <c r="J9" s="224" t="str">
        <f t="array" ref="J9">INDEX('Property Records'!P:P, MATCH('PITI Calculations'!A9, 'Property Records'!B:B, 0))</f>
        <v>#N/A</v>
      </c>
      <c r="K9" s="224" t="str">
        <f t="array" ref="K9">INDEX('Property Records'!Q:Q, MATCH('PITI Calculations'!A9, 'Property Records'!B:B, 0))</f>
        <v>#N/A</v>
      </c>
      <c r="L9" s="84">
        <f>'Assumable Properties MLS'!J559</f>
        <v>77088</v>
      </c>
      <c r="M9" s="15" t="str">
        <f t="shared" si="2"/>
        <v>#N/A</v>
      </c>
      <c r="N9" s="132" t="str">
        <f t="shared" si="3"/>
        <v>#N/A</v>
      </c>
      <c r="O9" s="100">
        <v>208.0</v>
      </c>
      <c r="P9" s="15" t="str">
        <f t="shared" si="4"/>
        <v>#N/A</v>
      </c>
      <c r="Q9" s="15" t="str">
        <f t="shared" si="5"/>
        <v>#N/A</v>
      </c>
      <c r="R9" s="15" t="str">
        <f t="shared" si="6"/>
        <v>#N/A</v>
      </c>
      <c r="S9" s="15" t="str">
        <f t="shared" si="7"/>
        <v>#N/A</v>
      </c>
      <c r="T9" s="132">
        <f t="shared" si="8"/>
        <v>1275</v>
      </c>
      <c r="U9" s="132">
        <f t="shared" si="9"/>
        <v>494.5454545</v>
      </c>
      <c r="V9" s="15" t="str">
        <f t="shared" si="10"/>
        <v>#N/A</v>
      </c>
    </row>
    <row r="10">
      <c r="A10" s="132" t="str">
        <f>'Assumable Properties MLS'!D558</f>
        <v>5736 Tramore CT, Colorado Springs, CO 80927</v>
      </c>
      <c r="B10" s="132">
        <f>'Assumable Properties MLS'!H558</f>
        <v>400000</v>
      </c>
      <c r="C10" s="132">
        <f>'Assumable Properties MLS'!I558</f>
        <v>338901</v>
      </c>
      <c r="D10" s="223">
        <f>'Assumable Properties MLS'!F558</f>
        <v>4.38</v>
      </c>
      <c r="E10" s="15" t="str">
        <f t="array" ref="E10">INDEX('Property Records'!I:I, MATCH('PITI Calculations'!A10, 'Property Records'!B:B, 0))</f>
        <v>#N/A</v>
      </c>
      <c r="F10" s="15" t="str">
        <f t="shared" si="1"/>
        <v>#N/A</v>
      </c>
      <c r="G10" s="15" t="str">
        <f t="array" ref="G10">INDEX('Property Records'!K:K, MATCH('PITI Calculations'!A10, 'Property Records'!B:B, 0))</f>
        <v>#N/A</v>
      </c>
      <c r="H10" s="15" t="str">
        <f t="array" ref="H10">INDEX('Property Records'!L:L, MATCH('PITI Calculations'!A10, 'Property Records'!B:B, 0))</f>
        <v>#N/A</v>
      </c>
      <c r="I10" s="224" t="str">
        <f t="array" ref="I10">INDEX('Property Records'!O:O, MATCH('PITI Calculations'!A10, 'Property Records'!B:B, 0))</f>
        <v>#N/A</v>
      </c>
      <c r="J10" s="224" t="str">
        <f t="array" ref="J10">INDEX('Property Records'!P:P, MATCH('PITI Calculations'!A10, 'Property Records'!B:B, 0))</f>
        <v>#N/A</v>
      </c>
      <c r="K10" s="224" t="str">
        <f t="array" ref="K10">INDEX('Property Records'!Q:Q, MATCH('PITI Calculations'!A10, 'Property Records'!B:B, 0))</f>
        <v>#N/A</v>
      </c>
      <c r="L10" s="84">
        <f>'Assumable Properties MLS'!J558</f>
        <v>61099</v>
      </c>
      <c r="M10" s="15" t="str">
        <f t="shared" si="2"/>
        <v>#N/A</v>
      </c>
      <c r="N10" s="132" t="str">
        <f t="shared" si="3"/>
        <v>#N/A</v>
      </c>
      <c r="O10" s="100">
        <v>208.0</v>
      </c>
      <c r="P10" s="15" t="str">
        <f t="shared" si="4"/>
        <v>#N/A</v>
      </c>
      <c r="Q10" s="15" t="str">
        <f t="shared" si="5"/>
        <v>#N/A</v>
      </c>
      <c r="R10" s="15" t="str">
        <f t="shared" si="6"/>
        <v>#N/A</v>
      </c>
      <c r="S10" s="15" t="str">
        <f t="shared" si="7"/>
        <v>#N/A</v>
      </c>
      <c r="T10" s="132">
        <f t="shared" si="8"/>
        <v>1000</v>
      </c>
      <c r="U10" s="132">
        <f t="shared" si="9"/>
        <v>387.8787879</v>
      </c>
      <c r="V10" s="15" t="str">
        <f t="shared" si="10"/>
        <v>#N/A</v>
      </c>
    </row>
    <row r="11">
      <c r="A11" s="132" t="str">
        <f>'Assumable Properties MLS'!D562</f>
        <v>7667 Colorado Tech DR, Colorado Springs, CO 80915</v>
      </c>
      <c r="B11" s="132">
        <f>'Assumable Properties MLS'!H562</f>
        <v>470000</v>
      </c>
      <c r="C11" s="132">
        <f>'Assumable Properties MLS'!I562</f>
        <v>239721</v>
      </c>
      <c r="D11" s="223">
        <f>'Assumable Properties MLS'!F562</f>
        <v>2.25</v>
      </c>
      <c r="E11" s="15" t="str">
        <f t="array" ref="E11">INDEX('Property Records'!I:I, MATCH('PITI Calculations'!A11, 'Property Records'!B:B, 0))</f>
        <v>#N/A</v>
      </c>
      <c r="F11" s="15" t="str">
        <f t="shared" si="1"/>
        <v>#N/A</v>
      </c>
      <c r="G11" s="15" t="str">
        <f t="array" ref="G11">INDEX('Property Records'!K:K, MATCH('PITI Calculations'!A11, 'Property Records'!B:B, 0))</f>
        <v>#N/A</v>
      </c>
      <c r="H11" s="15" t="str">
        <f t="array" ref="H11">INDEX('Property Records'!L:L, MATCH('PITI Calculations'!A11, 'Property Records'!B:B, 0))</f>
        <v>#N/A</v>
      </c>
      <c r="I11" s="224" t="str">
        <f t="array" ref="I11">INDEX('Property Records'!O:O, MATCH('PITI Calculations'!A11, 'Property Records'!B:B, 0))</f>
        <v>#N/A</v>
      </c>
      <c r="J11" s="224" t="str">
        <f t="array" ref="J11">INDEX('Property Records'!P:P, MATCH('PITI Calculations'!A11, 'Property Records'!B:B, 0))</f>
        <v>#N/A</v>
      </c>
      <c r="K11" s="224" t="str">
        <f t="array" ref="K11">INDEX('Property Records'!Q:Q, MATCH('PITI Calculations'!A11, 'Property Records'!B:B, 0))</f>
        <v>#N/A</v>
      </c>
      <c r="L11" s="84">
        <f>'Assumable Properties MLS'!J562</f>
        <v>230279</v>
      </c>
      <c r="M11" s="15" t="str">
        <f t="shared" si="2"/>
        <v>#N/A</v>
      </c>
      <c r="N11" s="132" t="str">
        <f t="shared" si="3"/>
        <v>#N/A</v>
      </c>
      <c r="O11" s="100">
        <v>208.0</v>
      </c>
      <c r="P11" s="15" t="str">
        <f t="shared" si="4"/>
        <v>#N/A</v>
      </c>
      <c r="Q11" s="15" t="str">
        <f t="shared" si="5"/>
        <v>#N/A</v>
      </c>
      <c r="R11" s="15" t="str">
        <f t="shared" si="6"/>
        <v>#N/A</v>
      </c>
      <c r="S11" s="15" t="str">
        <f t="shared" si="7"/>
        <v>#N/A</v>
      </c>
      <c r="T11" s="132">
        <f t="shared" si="8"/>
        <v>1175</v>
      </c>
      <c r="U11" s="132">
        <f t="shared" si="9"/>
        <v>455.7575758</v>
      </c>
      <c r="V11" s="15" t="str">
        <f t="shared" si="10"/>
        <v>#N/A</v>
      </c>
    </row>
    <row r="12">
      <c r="A12" s="132" t="str">
        <f>'Assumable Properties MLS'!D641</f>
        <v>4215 Dawnlite DR, Colorado Springs, CO 80916</v>
      </c>
      <c r="B12" s="132">
        <f>'Assumable Properties MLS'!H641</f>
        <v>375000</v>
      </c>
      <c r="C12" s="132">
        <f>'Assumable Properties MLS'!I641</f>
        <v>347530</v>
      </c>
      <c r="D12" s="223">
        <f>'Assumable Properties MLS'!F641</f>
        <v>6.75</v>
      </c>
      <c r="E12" s="225">
        <f t="array" ref="E12">INDEX('Property Records'!I:I, MATCH('PITI Calculations'!A12, 'Property Records'!B:B, 0))</f>
        <v>44872</v>
      </c>
      <c r="F12" s="15">
        <f t="shared" si="1"/>
        <v>329</v>
      </c>
      <c r="G12" s="15">
        <f t="array" ref="G12">INDEX('Property Records'!K:K, MATCH('PITI Calculations'!A12, 'Property Records'!B:B, 0))</f>
        <v>927</v>
      </c>
      <c r="H12" s="222" t="str">
        <f t="array" ref="H12">INDEX('Property Records'!L:L, MATCH('PITI Calculations'!A12, 'Property Records'!B:B, 0))</f>
        <v>2021</v>
      </c>
      <c r="I12" s="226">
        <f t="array" ref="I12">INDEX('Property Records'!O:O, MATCH('PITI Calculations'!A12, 'Property Records'!B:B, 0))</f>
        <v>1940</v>
      </c>
      <c r="J12" s="226">
        <f t="array" ref="J12">INDEX('Property Records'!P:P, MATCH('PITI Calculations'!A12, 'Property Records'!B:B, 0))</f>
        <v>1810</v>
      </c>
      <c r="K12" s="226">
        <f t="array" ref="K12">INDEX('Property Records'!Q:Q, MATCH('PITI Calculations'!A12, 'Property Records'!B:B, 0))</f>
        <v>2070</v>
      </c>
      <c r="L12" s="84">
        <f>'Assumable Properties MLS'!J641</f>
        <v>27470</v>
      </c>
      <c r="M12" s="227">
        <f t="shared" si="2"/>
        <v>2321.560347</v>
      </c>
      <c r="N12" s="132">
        <f t="shared" si="3"/>
        <v>77.25</v>
      </c>
      <c r="O12" s="100">
        <v>208.0</v>
      </c>
      <c r="P12" s="227">
        <f t="shared" si="4"/>
        <v>2606.810347</v>
      </c>
      <c r="Q12" s="132">
        <f t="shared" si="5"/>
        <v>-666.8103473</v>
      </c>
      <c r="R12" s="132">
        <f t="shared" si="6"/>
        <v>-796.8103473</v>
      </c>
      <c r="S12" s="132">
        <f t="shared" si="7"/>
        <v>-536.8103473</v>
      </c>
      <c r="T12" s="132">
        <f t="shared" si="8"/>
        <v>937.5</v>
      </c>
      <c r="U12" s="132">
        <f t="shared" si="9"/>
        <v>363.6363636</v>
      </c>
      <c r="V12" s="132">
        <f t="shared" si="10"/>
        <v>634.3260163</v>
      </c>
    </row>
    <row r="13">
      <c r="A13" s="132" t="str">
        <f>'Assumable Properties MLS'!D642</f>
        <v>8249 Buffalo Horn DR, Colorado Springs, CO 80925</v>
      </c>
      <c r="B13" s="132">
        <f>'Assumable Properties MLS'!H642</f>
        <v>535000</v>
      </c>
      <c r="C13" s="132">
        <f>'Assumable Properties MLS'!I642</f>
        <v>505262</v>
      </c>
      <c r="D13" s="223">
        <f>'Assumable Properties MLS'!F642</f>
        <v>5.87</v>
      </c>
      <c r="E13" s="225">
        <f t="array" ref="E13">INDEX('Property Records'!I:I, MATCH('PITI Calculations'!A13, 'Property Records'!B:B, 0))</f>
        <v>45047</v>
      </c>
      <c r="F13" s="15">
        <f t="shared" si="1"/>
        <v>335</v>
      </c>
      <c r="G13" s="15">
        <f t="array" ref="G13">INDEX('Property Records'!K:K, MATCH('PITI Calculations'!A13, 'Property Records'!B:B, 0))</f>
        <v>2455</v>
      </c>
      <c r="H13" s="222" t="str">
        <f t="array" ref="H13">INDEX('Property Records'!L:L, MATCH('PITI Calculations'!A13, 'Property Records'!B:B, 0))</f>
        <v>2022</v>
      </c>
      <c r="I13" s="226">
        <f t="array" ref="I13">INDEX('Property Records'!O:O, MATCH('PITI Calculations'!A13, 'Property Records'!B:B, 0))</f>
        <v>2410</v>
      </c>
      <c r="J13" s="226">
        <f t="array" ref="J13">INDEX('Property Records'!P:P, MATCH('PITI Calculations'!A13, 'Property Records'!B:B, 0))</f>
        <v>2200</v>
      </c>
      <c r="K13" s="226">
        <f t="array" ref="K13">INDEX('Property Records'!Q:Q, MATCH('PITI Calculations'!A13, 'Property Records'!B:B, 0))</f>
        <v>2620</v>
      </c>
      <c r="L13" s="84">
        <f>'Assumable Properties MLS'!J642</f>
        <v>29738</v>
      </c>
      <c r="M13" s="227">
        <f t="shared" si="2"/>
        <v>3070.308885</v>
      </c>
      <c r="N13" s="132">
        <f t="shared" si="3"/>
        <v>204.5833333</v>
      </c>
      <c r="O13" s="100">
        <v>208.0</v>
      </c>
      <c r="P13" s="227">
        <f t="shared" si="4"/>
        <v>3482.892218</v>
      </c>
      <c r="Q13" s="132">
        <f t="shared" si="5"/>
        <v>-1072.892218</v>
      </c>
      <c r="R13" s="132">
        <f t="shared" si="6"/>
        <v>-1282.892218</v>
      </c>
      <c r="S13" s="132">
        <f t="shared" si="7"/>
        <v>-862.8922181</v>
      </c>
      <c r="T13" s="132">
        <f t="shared" si="8"/>
        <v>1337.5</v>
      </c>
      <c r="U13" s="132">
        <f t="shared" si="9"/>
        <v>518.7878788</v>
      </c>
      <c r="V13" s="132">
        <f t="shared" si="10"/>
        <v>783.3956606</v>
      </c>
    </row>
    <row r="14">
      <c r="A14" s="132" t="str">
        <f>'Assumable Properties MLS'!D643</f>
        <v>11470 Salem CT, Peyton, CO 80831</v>
      </c>
      <c r="B14" s="132">
        <f>'Assumable Properties MLS'!H643</f>
        <v>550000</v>
      </c>
      <c r="C14" s="132">
        <f>'Assumable Properties MLS'!I643</f>
        <v>440000</v>
      </c>
      <c r="D14" s="223">
        <f>'Assumable Properties MLS'!F643</f>
        <v>5.5</v>
      </c>
      <c r="E14" s="225">
        <f t="array" ref="E14">INDEX('Property Records'!I:I, MATCH('PITI Calculations'!A14, 'Property Records'!B:B, 0))</f>
        <v>44770</v>
      </c>
      <c r="F14" s="15">
        <f t="shared" si="1"/>
        <v>326</v>
      </c>
      <c r="G14" s="15">
        <f t="array" ref="G14">INDEX('Property Records'!K:K, MATCH('PITI Calculations'!A14, 'Property Records'!B:B, 0))</f>
        <v>2295</v>
      </c>
      <c r="H14" s="222" t="str">
        <f t="array" ref="H14">INDEX('Property Records'!L:L, MATCH('PITI Calculations'!A14, 'Property Records'!B:B, 0))</f>
        <v>2022</v>
      </c>
      <c r="I14" s="226">
        <f t="array" ref="I14">INDEX('Property Records'!O:O, MATCH('PITI Calculations'!A14, 'Property Records'!B:B, 0))</f>
        <v>2550</v>
      </c>
      <c r="J14" s="226">
        <f t="array" ref="J14">INDEX('Property Records'!P:P, MATCH('PITI Calculations'!A14, 'Property Records'!B:B, 0))</f>
        <v>2370</v>
      </c>
      <c r="K14" s="226">
        <f t="array" ref="K14">INDEX('Property Records'!Q:Q, MATCH('PITI Calculations'!A14, 'Property Records'!B:B, 0))</f>
        <v>2730</v>
      </c>
      <c r="L14" s="84">
        <f>'Assumable Properties MLS'!J643</f>
        <v>110000</v>
      </c>
      <c r="M14" s="227">
        <f t="shared" si="2"/>
        <v>2602.832387</v>
      </c>
      <c r="N14" s="132">
        <f t="shared" si="3"/>
        <v>191.25</v>
      </c>
      <c r="O14" s="100">
        <v>208.0</v>
      </c>
      <c r="P14" s="227">
        <f t="shared" si="4"/>
        <v>3002.082387</v>
      </c>
      <c r="Q14" s="132">
        <f t="shared" si="5"/>
        <v>-452.0823873</v>
      </c>
      <c r="R14" s="132">
        <f t="shared" si="6"/>
        <v>-632.0823873</v>
      </c>
      <c r="S14" s="132">
        <f t="shared" si="7"/>
        <v>-272.0823873</v>
      </c>
      <c r="T14" s="132">
        <f t="shared" si="8"/>
        <v>1375</v>
      </c>
      <c r="U14" s="132">
        <f t="shared" si="9"/>
        <v>533.3333333</v>
      </c>
      <c r="V14" s="132">
        <f t="shared" si="10"/>
        <v>1456.250946</v>
      </c>
    </row>
    <row r="15">
      <c r="A15" s="132" t="str">
        <f>'Assumable Properties MLS'!D644</f>
        <v>125 Cheyenne BL, Colorado Springs, CO 80905</v>
      </c>
      <c r="B15" s="132">
        <f>'Assumable Properties MLS'!H644</f>
        <v>635000</v>
      </c>
      <c r="C15" s="132">
        <f>'Assumable Properties MLS'!I644</f>
        <v>396280</v>
      </c>
      <c r="D15" s="223">
        <f>'Assumable Properties MLS'!F644</f>
        <v>2.99</v>
      </c>
      <c r="E15" s="225">
        <f t="array" ref="E15">INDEX('Property Records'!I:I, MATCH('PITI Calculations'!A15, 'Property Records'!B:B, 0))</f>
        <v>44158</v>
      </c>
      <c r="F15" s="15">
        <f t="shared" si="1"/>
        <v>306</v>
      </c>
      <c r="G15" s="15">
        <f t="array" ref="G15">INDEX('Property Records'!K:K, MATCH('PITI Calculations'!A15, 'Property Records'!B:B, 0))</f>
        <v>1484</v>
      </c>
      <c r="H15" s="222" t="str">
        <f t="array" ref="H15">INDEX('Property Records'!L:L, MATCH('PITI Calculations'!A15, 'Property Records'!B:B, 0))</f>
        <v>2022</v>
      </c>
      <c r="I15" s="226">
        <f t="array" ref="I15">INDEX('Property Records'!O:O, MATCH('PITI Calculations'!A15, 'Property Records'!B:B, 0))</f>
        <v>2200</v>
      </c>
      <c r="J15" s="226">
        <f t="array" ref="J15">INDEX('Property Records'!P:P, MATCH('PITI Calculations'!A15, 'Property Records'!B:B, 0))</f>
        <v>1720</v>
      </c>
      <c r="K15" s="226">
        <f t="array" ref="K15">INDEX('Property Records'!Q:Q, MATCH('PITI Calculations'!A15, 'Property Records'!B:B, 0))</f>
        <v>2670</v>
      </c>
      <c r="L15" s="84">
        <f>'Assumable Properties MLS'!J644</f>
        <v>238720</v>
      </c>
      <c r="M15" s="227">
        <f t="shared" si="2"/>
        <v>1852.405649</v>
      </c>
      <c r="N15" s="132">
        <f t="shared" si="3"/>
        <v>123.6666667</v>
      </c>
      <c r="O15" s="100">
        <v>208.0</v>
      </c>
      <c r="P15" s="227">
        <f t="shared" si="4"/>
        <v>2184.072315</v>
      </c>
      <c r="Q15" s="132">
        <f t="shared" si="5"/>
        <v>15.92768459</v>
      </c>
      <c r="R15" s="132">
        <f t="shared" si="6"/>
        <v>-464.0723154</v>
      </c>
      <c r="S15" s="132">
        <f t="shared" si="7"/>
        <v>485.9276846</v>
      </c>
      <c r="T15" s="132">
        <f t="shared" si="8"/>
        <v>1587.5</v>
      </c>
      <c r="U15" s="132">
        <f t="shared" si="9"/>
        <v>615.7575758</v>
      </c>
      <c r="V15" s="132">
        <f t="shared" si="10"/>
        <v>2219.18526</v>
      </c>
    </row>
    <row r="16">
      <c r="A16" s="132" t="str">
        <f>'Assumable Properties MLS'!D645</f>
        <v>1910 Medici LN, Colorado Springs, CO 80921</v>
      </c>
      <c r="B16" s="132">
        <f>'Assumable Properties MLS'!H645</f>
        <v>577900</v>
      </c>
      <c r="C16" s="132">
        <f>'Assumable Properties MLS'!I645</f>
        <v>210000</v>
      </c>
      <c r="D16" s="223">
        <f>'Assumable Properties MLS'!F645</f>
        <v>2.25</v>
      </c>
      <c r="E16" s="225">
        <f t="array" ref="E16">INDEX('Property Records'!I:I, MATCH('PITI Calculations'!A16, 'Property Records'!B:B, 0))</f>
        <v>43339</v>
      </c>
      <c r="F16" s="15">
        <f t="shared" si="1"/>
        <v>279</v>
      </c>
      <c r="G16" s="15">
        <f t="array" ref="G16">INDEX('Property Records'!K:K, MATCH('PITI Calculations'!A16, 'Property Records'!B:B, 0))</f>
        <v>2978</v>
      </c>
      <c r="H16" s="222" t="str">
        <f t="array" ref="H16">INDEX('Property Records'!L:L, MATCH('PITI Calculations'!A16, 'Property Records'!B:B, 0))</f>
        <v>2022</v>
      </c>
      <c r="I16" s="226">
        <f t="array" ref="I16">INDEX('Property Records'!O:O, MATCH('PITI Calculations'!A16, 'Property Records'!B:B, 0))</f>
        <v>2910</v>
      </c>
      <c r="J16" s="226">
        <f t="array" ref="J16">INDEX('Property Records'!P:P, MATCH('PITI Calculations'!A16, 'Property Records'!B:B, 0))</f>
        <v>2270</v>
      </c>
      <c r="K16" s="226">
        <f t="array" ref="K16">INDEX('Property Records'!Q:Q, MATCH('PITI Calculations'!A16, 'Property Records'!B:B, 0))</f>
        <v>3560</v>
      </c>
      <c r="L16" s="84">
        <f>'Assumable Properties MLS'!J645</f>
        <v>367900</v>
      </c>
      <c r="M16" s="227">
        <f t="shared" si="2"/>
        <v>967.3399981</v>
      </c>
      <c r="N16" s="132">
        <f t="shared" si="3"/>
        <v>248.1666667</v>
      </c>
      <c r="O16" s="100">
        <v>208.0</v>
      </c>
      <c r="P16" s="227">
        <f t="shared" si="4"/>
        <v>1423.506665</v>
      </c>
      <c r="Q16" s="132">
        <f t="shared" si="5"/>
        <v>1486.493335</v>
      </c>
      <c r="R16" s="132">
        <f t="shared" si="6"/>
        <v>846.4933352</v>
      </c>
      <c r="S16" s="132">
        <f t="shared" si="7"/>
        <v>2136.493335</v>
      </c>
      <c r="T16" s="132">
        <f t="shared" si="8"/>
        <v>1444.75</v>
      </c>
      <c r="U16" s="132">
        <f t="shared" si="9"/>
        <v>560.3878788</v>
      </c>
      <c r="V16" s="132">
        <f t="shared" si="10"/>
        <v>3491.631214</v>
      </c>
    </row>
    <row r="17">
      <c r="A17" s="132" t="str">
        <f>'Assumable Properties MLS'!D646</f>
        <v>4371 Wagon Mound CT, Colorado Springs, CO 80925</v>
      </c>
      <c r="B17" s="132">
        <f>'Assumable Properties MLS'!H646</f>
        <v>444900</v>
      </c>
      <c r="C17" s="132">
        <f>'Assumable Properties MLS'!I646</f>
        <v>418800</v>
      </c>
      <c r="D17" s="223">
        <f>'Assumable Properties MLS'!F646</f>
        <v>2.99</v>
      </c>
      <c r="E17" s="225">
        <f t="array" ref="E17">INDEX('Property Records'!I:I, MATCH('PITI Calculations'!A17, 'Property Records'!B:B, 0))</f>
        <v>44579</v>
      </c>
      <c r="F17" s="15">
        <f t="shared" si="1"/>
        <v>319</v>
      </c>
      <c r="G17" s="15">
        <f t="array" ref="G17">INDEX('Property Records'!K:K, MATCH('PITI Calculations'!A17, 'Property Records'!B:B, 0))</f>
        <v>1569</v>
      </c>
      <c r="H17" s="222" t="str">
        <f t="array" ref="H17">INDEX('Property Records'!L:L, MATCH('PITI Calculations'!A17, 'Property Records'!B:B, 0))</f>
        <v>2022</v>
      </c>
      <c r="I17" s="226">
        <f t="array" ref="I17">INDEX('Property Records'!O:O, MATCH('PITI Calculations'!A17, 'Property Records'!B:B, 0))</f>
        <v>2370</v>
      </c>
      <c r="J17" s="226">
        <f t="array" ref="J17">INDEX('Property Records'!P:P, MATCH('PITI Calculations'!A17, 'Property Records'!B:B, 0))</f>
        <v>2140</v>
      </c>
      <c r="K17" s="226">
        <f t="array" ref="K17">INDEX('Property Records'!Q:Q, MATCH('PITI Calculations'!A17, 'Property Records'!B:B, 0))</f>
        <v>2610</v>
      </c>
      <c r="L17" s="84">
        <f>'Assumable Properties MLS'!J646</f>
        <v>26100</v>
      </c>
      <c r="M17" s="227">
        <f t="shared" si="2"/>
        <v>1904.561016</v>
      </c>
      <c r="N17" s="132">
        <f t="shared" si="3"/>
        <v>130.75</v>
      </c>
      <c r="O17" s="100">
        <v>208.0</v>
      </c>
      <c r="P17" s="227">
        <f t="shared" si="4"/>
        <v>2243.311016</v>
      </c>
      <c r="Q17" s="132">
        <f t="shared" si="5"/>
        <v>126.6889836</v>
      </c>
      <c r="R17" s="132">
        <f t="shared" si="6"/>
        <v>-103.3110164</v>
      </c>
      <c r="S17" s="132">
        <f t="shared" si="7"/>
        <v>366.6889836</v>
      </c>
      <c r="T17" s="132">
        <f t="shared" si="8"/>
        <v>1112.25</v>
      </c>
      <c r="U17" s="132">
        <f t="shared" si="9"/>
        <v>431.4181818</v>
      </c>
      <c r="V17" s="132">
        <f t="shared" si="10"/>
        <v>1670.357165</v>
      </c>
    </row>
    <row r="18">
      <c r="A18" s="132" t="str">
        <f>'Assumable Properties MLS'!D647</f>
        <v>7207 Preble DR, Colorado Springs, CO 80915</v>
      </c>
      <c r="B18" s="132">
        <f>'Assumable Properties MLS'!H647</f>
        <v>445000</v>
      </c>
      <c r="C18" s="132">
        <f>'Assumable Properties MLS'!I647</f>
        <v>311796</v>
      </c>
      <c r="D18" s="223">
        <f>'Assumable Properties MLS'!F647</f>
        <v>2.5</v>
      </c>
      <c r="E18" s="225">
        <f t="array" ref="E18">INDEX('Property Records'!I:I, MATCH('PITI Calculations'!A18, 'Property Records'!B:B, 0))</f>
        <v>43774</v>
      </c>
      <c r="F18" s="15">
        <f t="shared" si="1"/>
        <v>293</v>
      </c>
      <c r="G18" s="15">
        <f t="array" ref="G18">INDEX('Property Records'!K:K, MATCH('PITI Calculations'!A18, 'Property Records'!B:B, 0))</f>
        <v>3388</v>
      </c>
      <c r="H18" s="222" t="str">
        <f t="array" ref="H18">INDEX('Property Records'!L:L, MATCH('PITI Calculations'!A18, 'Property Records'!B:B, 0))</f>
        <v>2022</v>
      </c>
      <c r="I18" s="226">
        <f t="array" ref="I18">INDEX('Property Records'!O:O, MATCH('PITI Calculations'!A18, 'Property Records'!B:B, 0))</f>
        <v>2190</v>
      </c>
      <c r="J18" s="226">
        <f t="array" ref="J18">INDEX('Property Records'!P:P, MATCH('PITI Calculations'!A18, 'Property Records'!B:B, 0))</f>
        <v>1850</v>
      </c>
      <c r="K18" s="226">
        <f t="array" ref="K18">INDEX('Property Records'!Q:Q, MATCH('PITI Calculations'!A18, 'Property Records'!B:B, 0))</f>
        <v>2530</v>
      </c>
      <c r="L18" s="84">
        <f>'Assumable Properties MLS'!J647</f>
        <v>133204</v>
      </c>
      <c r="M18" s="227">
        <f t="shared" si="2"/>
        <v>1422.851256</v>
      </c>
      <c r="N18" s="132">
        <f t="shared" si="3"/>
        <v>282.3333333</v>
      </c>
      <c r="O18" s="100">
        <v>208.0</v>
      </c>
      <c r="P18" s="227">
        <f t="shared" si="4"/>
        <v>1913.184589</v>
      </c>
      <c r="Q18" s="132">
        <f t="shared" si="5"/>
        <v>276.8154105</v>
      </c>
      <c r="R18" s="132">
        <f t="shared" si="6"/>
        <v>-63.18458946</v>
      </c>
      <c r="S18" s="132">
        <f t="shared" si="7"/>
        <v>616.8154105</v>
      </c>
      <c r="T18" s="132">
        <f t="shared" si="8"/>
        <v>1112.5</v>
      </c>
      <c r="U18" s="132">
        <f t="shared" si="9"/>
        <v>431.5151515</v>
      </c>
      <c r="V18" s="132">
        <f t="shared" si="10"/>
        <v>1820.830562</v>
      </c>
    </row>
    <row r="19">
      <c r="A19" s="132" t="str">
        <f>'Assumable Properties MLS'!D648</f>
        <v>7630 Dellwood LN, Fountain, CO 80817</v>
      </c>
      <c r="B19" s="132">
        <f>'Assumable Properties MLS'!H648</f>
        <v>517000</v>
      </c>
      <c r="C19" s="132">
        <f>'Assumable Properties MLS'!I648</f>
        <v>492399</v>
      </c>
      <c r="D19" s="223">
        <f>'Assumable Properties MLS'!F648</f>
        <v>4.5</v>
      </c>
      <c r="E19" s="225">
        <f t="array" ref="E19">INDEX('Property Records'!I:I, MATCH('PITI Calculations'!A19, 'Property Records'!B:B, 0))</f>
        <v>44718</v>
      </c>
      <c r="F19" s="15">
        <f t="shared" si="1"/>
        <v>324</v>
      </c>
      <c r="G19" s="15">
        <f t="array" ref="G19">INDEX('Property Records'!K:K, MATCH('PITI Calculations'!A19, 'Property Records'!B:B, 0))</f>
        <v>1400</v>
      </c>
      <c r="H19" s="222" t="str">
        <f t="array" ref="H19">INDEX('Property Records'!L:L, MATCH('PITI Calculations'!A19, 'Property Records'!B:B, 0))</f>
        <v>2022</v>
      </c>
      <c r="I19" s="226">
        <f t="array" ref="I19">INDEX('Property Records'!O:O, MATCH('PITI Calculations'!A19, 'Property Records'!B:B, 0))</f>
        <v>2390</v>
      </c>
      <c r="J19" s="226">
        <f t="array" ref="J19">INDEX('Property Records'!P:P, MATCH('PITI Calculations'!A19, 'Property Records'!B:B, 0))</f>
        <v>2270</v>
      </c>
      <c r="K19" s="226">
        <f t="array" ref="K19">INDEX('Property Records'!Q:Q, MATCH('PITI Calculations'!A19, 'Property Records'!B:B, 0))</f>
        <v>2510</v>
      </c>
      <c r="L19" s="84">
        <f>'Assumable Properties MLS'!J648</f>
        <v>24601</v>
      </c>
      <c r="M19" s="227">
        <f t="shared" si="2"/>
        <v>2628.034344</v>
      </c>
      <c r="N19" s="132">
        <f t="shared" si="3"/>
        <v>116.6666667</v>
      </c>
      <c r="O19" s="100">
        <v>208.0</v>
      </c>
      <c r="P19" s="227">
        <f t="shared" si="4"/>
        <v>2952.701011</v>
      </c>
      <c r="Q19" s="132">
        <f t="shared" si="5"/>
        <v>-562.701011</v>
      </c>
      <c r="R19" s="132">
        <f t="shared" si="6"/>
        <v>-682.701011</v>
      </c>
      <c r="S19" s="132">
        <f t="shared" si="7"/>
        <v>-442.701011</v>
      </c>
      <c r="T19" s="132">
        <f t="shared" si="8"/>
        <v>1292.5</v>
      </c>
      <c r="U19" s="132">
        <f t="shared" si="9"/>
        <v>501.3333333</v>
      </c>
      <c r="V19" s="132">
        <f t="shared" si="10"/>
        <v>1231.132322</v>
      </c>
    </row>
    <row r="20">
      <c r="A20" s="132" t="str">
        <f>'Assumable Properties MLS'!D649</f>
        <v>9642 Emerald Vista DR, Peyton, CO 80831</v>
      </c>
      <c r="B20" s="132">
        <f>'Assumable Properties MLS'!H649</f>
        <v>658000</v>
      </c>
      <c r="C20" s="132">
        <f>'Assumable Properties MLS'!I649</f>
        <v>614000</v>
      </c>
      <c r="D20" s="223">
        <f>'Assumable Properties MLS'!F649</f>
        <v>4.62</v>
      </c>
      <c r="E20" s="225">
        <f t="array" ref="E20">INDEX('Property Records'!I:I, MATCH('PITI Calculations'!A20, 'Property Records'!B:B, 0))</f>
        <v>44762</v>
      </c>
      <c r="F20" s="15">
        <f t="shared" si="1"/>
        <v>325</v>
      </c>
      <c r="G20" s="15">
        <f t="array" ref="G20">INDEX('Property Records'!K:K, MATCH('PITI Calculations'!A20, 'Property Records'!B:B, 0))</f>
        <v>3191</v>
      </c>
      <c r="H20" s="222" t="str">
        <f t="array" ref="H20">INDEX('Property Records'!L:L, MATCH('PITI Calculations'!A20, 'Property Records'!B:B, 0))</f>
        <v>2022</v>
      </c>
      <c r="I20" s="226">
        <f t="array" ref="I20">INDEX('Property Records'!O:O, MATCH('PITI Calculations'!A20, 'Property Records'!B:B, 0))</f>
        <v>2990</v>
      </c>
      <c r="J20" s="226">
        <f t="array" ref="J20">INDEX('Property Records'!P:P, MATCH('PITI Calculations'!A20, 'Property Records'!B:B, 0))</f>
        <v>2790</v>
      </c>
      <c r="K20" s="226">
        <f t="array" ref="K20">INDEX('Property Records'!Q:Q, MATCH('PITI Calculations'!A20, 'Property Records'!B:B, 0))</f>
        <v>3190</v>
      </c>
      <c r="L20" s="84">
        <f>'Assumable Properties MLS'!J649</f>
        <v>44000</v>
      </c>
      <c r="M20" s="227">
        <f t="shared" si="2"/>
        <v>3314.661547</v>
      </c>
      <c r="N20" s="132">
        <f t="shared" si="3"/>
        <v>265.9166667</v>
      </c>
      <c r="O20" s="100">
        <v>208.0</v>
      </c>
      <c r="P20" s="227">
        <f t="shared" si="4"/>
        <v>3788.578214</v>
      </c>
      <c r="Q20" s="132">
        <f t="shared" si="5"/>
        <v>-798.5782136</v>
      </c>
      <c r="R20" s="132">
        <f t="shared" si="6"/>
        <v>-998.5782136</v>
      </c>
      <c r="S20" s="132">
        <f t="shared" si="7"/>
        <v>-598.5782136</v>
      </c>
      <c r="T20" s="132">
        <f t="shared" si="8"/>
        <v>1645</v>
      </c>
      <c r="U20" s="132">
        <f t="shared" si="9"/>
        <v>638.0606061</v>
      </c>
      <c r="V20" s="132">
        <f t="shared" si="10"/>
        <v>1484.482393</v>
      </c>
    </row>
    <row r="21">
      <c r="A21" s="132" t="str">
        <f>'Assumable Properties MLS'!D650</f>
        <v>112 Ridge Point CR, Divide, CO 80814</v>
      </c>
      <c r="B21" s="132">
        <f>'Assumable Properties MLS'!H650</f>
        <v>989000</v>
      </c>
      <c r="C21" s="132">
        <f>'Assumable Properties MLS'!I650</f>
        <v>674606</v>
      </c>
      <c r="D21" s="223">
        <f>'Assumable Properties MLS'!F650</f>
        <v>2.5</v>
      </c>
      <c r="E21" s="225">
        <f t="array" ref="E21">INDEX('Property Records'!I:I, MATCH('PITI Calculations'!A21, 'Property Records'!B:B, 0))</f>
        <v>44439</v>
      </c>
      <c r="F21" s="15">
        <f t="shared" si="1"/>
        <v>315</v>
      </c>
      <c r="G21" s="15">
        <f t="array" ref="G21">INDEX('Property Records'!K:K, MATCH('PITI Calculations'!A21, 'Property Records'!B:B, 0))</f>
        <v>2628</v>
      </c>
      <c r="H21" s="222" t="str">
        <f t="array" ref="H21">INDEX('Property Records'!L:L, MATCH('PITI Calculations'!A21, 'Property Records'!B:B, 0))</f>
        <v>2022</v>
      </c>
      <c r="I21" s="226" t="str">
        <f t="array" ref="I21">INDEX('Property Records'!O:O, MATCH('PITI Calculations'!A21, 'Property Records'!B:B, 0))</f>
        <v/>
      </c>
      <c r="J21" s="226" t="str">
        <f t="array" ref="J21">INDEX('Property Records'!P:P, MATCH('PITI Calculations'!A21, 'Property Records'!B:B, 0))</f>
        <v/>
      </c>
      <c r="K21" s="226" t="str">
        <f t="array" ref="K21">INDEX('Property Records'!Q:Q, MATCH('PITI Calculations'!A21, 'Property Records'!B:B, 0))</f>
        <v/>
      </c>
      <c r="L21" s="84">
        <f>'Assumable Properties MLS'!J650</f>
        <v>314394</v>
      </c>
      <c r="M21" s="227">
        <f t="shared" si="2"/>
        <v>2922.786066</v>
      </c>
      <c r="N21" s="132">
        <f t="shared" si="3"/>
        <v>219</v>
      </c>
      <c r="O21" s="100">
        <v>208.0</v>
      </c>
      <c r="P21" s="227">
        <f t="shared" si="4"/>
        <v>3349.786066</v>
      </c>
      <c r="Q21" s="132">
        <f t="shared" si="5"/>
        <v>-3349.786066</v>
      </c>
      <c r="R21" s="132">
        <f t="shared" si="6"/>
        <v>-3349.786066</v>
      </c>
      <c r="S21" s="132">
        <f t="shared" si="7"/>
        <v>-3349.786066</v>
      </c>
      <c r="T21" s="132">
        <f t="shared" si="8"/>
        <v>2472.5</v>
      </c>
      <c r="U21" s="132">
        <f t="shared" si="9"/>
        <v>959.030303</v>
      </c>
      <c r="V21" s="132">
        <f t="shared" si="10"/>
        <v>81.74423658</v>
      </c>
    </row>
    <row r="22">
      <c r="A22" s="132" t="str">
        <f>'Assumable Properties MLS'!D651</f>
        <v>5244 Big Johnson DR, Colorado Springs, CO 80925</v>
      </c>
      <c r="B22" s="132">
        <f>'Assumable Properties MLS'!H651</f>
        <v>450000</v>
      </c>
      <c r="C22" s="132">
        <f>'Assumable Properties MLS'!I651</f>
        <v>386386</v>
      </c>
      <c r="D22" s="223">
        <f>'Assumable Properties MLS'!F651</f>
        <v>2.75</v>
      </c>
      <c r="E22" s="225">
        <f t="array" ref="E22">INDEX('Property Records'!I:I, MATCH('PITI Calculations'!A22, 'Property Records'!B:B, 0))</f>
        <v>44614</v>
      </c>
      <c r="F22" s="15">
        <f t="shared" si="1"/>
        <v>321</v>
      </c>
      <c r="G22" s="15">
        <f t="array" ref="G22">INDEX('Property Records'!K:K, MATCH('PITI Calculations'!A22, 'Property Records'!B:B, 0))</f>
        <v>4520</v>
      </c>
      <c r="H22" s="222" t="str">
        <f t="array" ref="H22">INDEX('Property Records'!L:L, MATCH('PITI Calculations'!A22, 'Property Records'!B:B, 0))</f>
        <v>2022</v>
      </c>
      <c r="I22" s="226">
        <f t="array" ref="I22">INDEX('Property Records'!O:O, MATCH('PITI Calculations'!A22, 'Property Records'!B:B, 0))</f>
        <v>2010</v>
      </c>
      <c r="J22" s="226">
        <f t="array" ref="J22">INDEX('Property Records'!P:P, MATCH('PITI Calculations'!A22, 'Property Records'!B:B, 0))</f>
        <v>1830</v>
      </c>
      <c r="K22" s="226">
        <f t="array" ref="K22">INDEX('Property Records'!Q:Q, MATCH('PITI Calculations'!A22, 'Property Records'!B:B, 0))</f>
        <v>2190</v>
      </c>
      <c r="L22" s="84">
        <f>'Assumable Properties MLS'!J651</f>
        <v>63614</v>
      </c>
      <c r="M22" s="227">
        <f t="shared" si="2"/>
        <v>1701.544598</v>
      </c>
      <c r="N22" s="132">
        <f t="shared" si="3"/>
        <v>376.6666667</v>
      </c>
      <c r="O22" s="100">
        <v>208.0</v>
      </c>
      <c r="P22" s="227">
        <f t="shared" si="4"/>
        <v>2286.211265</v>
      </c>
      <c r="Q22" s="132">
        <f t="shared" si="5"/>
        <v>-276.2112645</v>
      </c>
      <c r="R22" s="132">
        <f t="shared" si="6"/>
        <v>-456.2112645</v>
      </c>
      <c r="S22" s="132">
        <f t="shared" si="7"/>
        <v>-96.21126451</v>
      </c>
      <c r="T22" s="132">
        <f t="shared" si="8"/>
        <v>1125</v>
      </c>
      <c r="U22" s="132">
        <f t="shared" si="9"/>
        <v>436.3636364</v>
      </c>
      <c r="V22" s="132">
        <f t="shared" si="10"/>
        <v>1285.152372</v>
      </c>
    </row>
    <row r="23">
      <c r="A23" s="132" t="str">
        <f>'Assumable Properties MLS'!D652</f>
        <v>2112 Bent Tree LN, Fountain, CO 80817</v>
      </c>
      <c r="B23" s="132">
        <f>'Assumable Properties MLS'!H652</f>
        <v>460000</v>
      </c>
      <c r="C23" s="132">
        <f>'Assumable Properties MLS'!I652</f>
        <v>415353</v>
      </c>
      <c r="D23" s="223">
        <f>'Assumable Properties MLS'!F652</f>
        <v>2.5</v>
      </c>
      <c r="E23" s="225">
        <f t="array" ref="E23">INDEX('Property Records'!I:I, MATCH('PITI Calculations'!A23, 'Property Records'!B:B, 0))</f>
        <v>44494</v>
      </c>
      <c r="F23" s="15">
        <f t="shared" si="1"/>
        <v>317</v>
      </c>
      <c r="G23" s="15">
        <f t="array" ref="G23">INDEX('Property Records'!K:K, MATCH('PITI Calculations'!A23, 'Property Records'!B:B, 0))</f>
        <v>1225</v>
      </c>
      <c r="H23" s="222" t="str">
        <f t="array" ref="H23">INDEX('Property Records'!L:L, MATCH('PITI Calculations'!A23, 'Property Records'!B:B, 0))</f>
        <v>2021</v>
      </c>
      <c r="I23" s="226">
        <f t="array" ref="I23">INDEX('Property Records'!O:O, MATCH('PITI Calculations'!A23, 'Property Records'!B:B, 0))</f>
        <v>2120</v>
      </c>
      <c r="J23" s="226">
        <f t="array" ref="J23">INDEX('Property Records'!P:P, MATCH('PITI Calculations'!A23, 'Property Records'!B:B, 0))</f>
        <v>1990</v>
      </c>
      <c r="K23" s="226">
        <f t="array" ref="K23">INDEX('Property Records'!Q:Q, MATCH('PITI Calculations'!A23, 'Property Records'!B:B, 0))</f>
        <v>2250</v>
      </c>
      <c r="L23" s="84">
        <f>'Assumable Properties MLS'!J652</f>
        <v>44647</v>
      </c>
      <c r="M23" s="227">
        <f t="shared" si="2"/>
        <v>1791.517067</v>
      </c>
      <c r="N23" s="132">
        <f t="shared" si="3"/>
        <v>102.0833333</v>
      </c>
      <c r="O23" s="100">
        <v>208.0</v>
      </c>
      <c r="P23" s="227">
        <f t="shared" si="4"/>
        <v>2101.6004</v>
      </c>
      <c r="Q23" s="132">
        <f t="shared" si="5"/>
        <v>18.39960005</v>
      </c>
      <c r="R23" s="132">
        <f t="shared" si="6"/>
        <v>-111.6003999</v>
      </c>
      <c r="S23" s="132">
        <f t="shared" si="7"/>
        <v>148.3996001</v>
      </c>
      <c r="T23" s="132">
        <f t="shared" si="8"/>
        <v>1150</v>
      </c>
      <c r="U23" s="132">
        <f t="shared" si="9"/>
        <v>446.0606061</v>
      </c>
      <c r="V23" s="132">
        <f t="shared" si="10"/>
        <v>1614.460206</v>
      </c>
    </row>
    <row r="24">
      <c r="A24" s="132" t="str">
        <f>'Assumable Properties MLS'!D653</f>
        <v>8151 Berwyn LP, Peyton, CO 80831</v>
      </c>
      <c r="B24" s="132">
        <f>'Assumable Properties MLS'!H653</f>
        <v>485000</v>
      </c>
      <c r="C24" s="132">
        <f>'Assumable Properties MLS'!I653</f>
        <v>404032</v>
      </c>
      <c r="D24" s="223">
        <f>'Assumable Properties MLS'!F653</f>
        <v>2.88</v>
      </c>
      <c r="E24" s="225">
        <f t="array" ref="E24">INDEX('Property Records'!I:I, MATCH('PITI Calculations'!A24, 'Property Records'!B:B, 0))</f>
        <v>44551</v>
      </c>
      <c r="F24" s="15">
        <f t="shared" si="1"/>
        <v>319</v>
      </c>
      <c r="G24" s="15">
        <f t="array" ref="G24">INDEX('Property Records'!K:K, MATCH('PITI Calculations'!A24, 'Property Records'!B:B, 0))</f>
        <v>1448</v>
      </c>
      <c r="H24" s="222" t="str">
        <f t="array" ref="H24">INDEX('Property Records'!L:L, MATCH('PITI Calculations'!A24, 'Property Records'!B:B, 0))</f>
        <v>2021</v>
      </c>
      <c r="I24" s="226">
        <f t="array" ref="I24">INDEX('Property Records'!O:O, MATCH('PITI Calculations'!A24, 'Property Records'!B:B, 0))</f>
        <v>2300</v>
      </c>
      <c r="J24" s="226">
        <f t="array" ref="J24">INDEX('Property Records'!P:P, MATCH('PITI Calculations'!A24, 'Property Records'!B:B, 0))</f>
        <v>1970</v>
      </c>
      <c r="K24" s="226">
        <f t="array" ref="K24">INDEX('Property Records'!Q:Q, MATCH('PITI Calculations'!A24, 'Property Records'!B:B, 0))</f>
        <v>2620</v>
      </c>
      <c r="L24" s="84">
        <f>'Assumable Properties MLS'!J653</f>
        <v>80968</v>
      </c>
      <c r="M24" s="227">
        <f t="shared" si="2"/>
        <v>1814.112983</v>
      </c>
      <c r="N24" s="132">
        <f t="shared" si="3"/>
        <v>120.6666667</v>
      </c>
      <c r="O24" s="100">
        <v>208.0</v>
      </c>
      <c r="P24" s="227">
        <f t="shared" si="4"/>
        <v>2142.779649</v>
      </c>
      <c r="Q24" s="132">
        <f t="shared" si="5"/>
        <v>157.2203508</v>
      </c>
      <c r="R24" s="132">
        <f t="shared" si="6"/>
        <v>-172.7796492</v>
      </c>
      <c r="S24" s="132">
        <f t="shared" si="7"/>
        <v>477.2203508</v>
      </c>
      <c r="T24" s="132">
        <f t="shared" si="8"/>
        <v>1212.5</v>
      </c>
      <c r="U24" s="132">
        <f t="shared" si="9"/>
        <v>470.3030303</v>
      </c>
      <c r="V24" s="132">
        <f t="shared" si="10"/>
        <v>1840.023381</v>
      </c>
    </row>
    <row r="25">
      <c r="A25" s="132" t="str">
        <f>'Assumable Properties MLS'!D654</f>
        <v>4010 Ivy Hill DR, Colorado Springs, CO 80922</v>
      </c>
      <c r="B25" s="132">
        <f>'Assumable Properties MLS'!H654</f>
        <v>785000</v>
      </c>
      <c r="C25" s="132">
        <f>'Assumable Properties MLS'!I654</f>
        <v>707071</v>
      </c>
      <c r="D25" s="223">
        <f>'Assumable Properties MLS'!F654</f>
        <v>4</v>
      </c>
      <c r="E25" s="225">
        <f t="array" ref="E25">INDEX('Property Records'!I:I, MATCH('PITI Calculations'!A25, 'Property Records'!B:B, 0))</f>
        <v>44853</v>
      </c>
      <c r="F25" s="15">
        <f t="shared" si="1"/>
        <v>328</v>
      </c>
      <c r="G25" s="15">
        <f t="array" ref="G25">INDEX('Property Records'!K:K, MATCH('PITI Calculations'!A25, 'Property Records'!B:B, 0))</f>
        <v>1375</v>
      </c>
      <c r="H25" s="222" t="str">
        <f t="array" ref="H25">INDEX('Property Records'!L:L, MATCH('PITI Calculations'!A25, 'Property Records'!B:B, 0))</f>
        <v>2022</v>
      </c>
      <c r="I25" s="226">
        <f t="array" ref="I25">INDEX('Property Records'!O:O, MATCH('PITI Calculations'!A25, 'Property Records'!B:B, 0))</f>
        <v>2600</v>
      </c>
      <c r="J25" s="226">
        <f t="array" ref="J25">INDEX('Property Records'!P:P, MATCH('PITI Calculations'!A25, 'Property Records'!B:B, 0))</f>
        <v>2420</v>
      </c>
      <c r="K25" s="226">
        <f t="array" ref="K25">INDEX('Property Records'!Q:Q, MATCH('PITI Calculations'!A25, 'Property Records'!B:B, 0))</f>
        <v>2790</v>
      </c>
      <c r="L25" s="84">
        <f>'Assumable Properties MLS'!J654</f>
        <v>77929</v>
      </c>
      <c r="M25" s="227">
        <f t="shared" si="2"/>
        <v>3547.990071</v>
      </c>
      <c r="N25" s="132">
        <f t="shared" si="3"/>
        <v>114.5833333</v>
      </c>
      <c r="O25" s="100">
        <v>208.0</v>
      </c>
      <c r="P25" s="227">
        <f t="shared" si="4"/>
        <v>3870.573405</v>
      </c>
      <c r="Q25" s="132">
        <f t="shared" si="5"/>
        <v>-1270.573405</v>
      </c>
      <c r="R25" s="132">
        <f t="shared" si="6"/>
        <v>-1450.573405</v>
      </c>
      <c r="S25" s="132">
        <f t="shared" si="7"/>
        <v>-1080.573405</v>
      </c>
      <c r="T25" s="132">
        <f t="shared" si="8"/>
        <v>1962.5</v>
      </c>
      <c r="U25" s="132">
        <f t="shared" si="9"/>
        <v>761.2121212</v>
      </c>
      <c r="V25" s="132">
        <f t="shared" si="10"/>
        <v>1453.138716</v>
      </c>
    </row>
    <row r="26">
      <c r="A26" s="132" t="str">
        <f>'Assumable Properties MLS'!D655</f>
        <v>7528 Silver Larch PT, Colorado Springs, CO 80908</v>
      </c>
      <c r="B26" s="132">
        <f>'Assumable Properties MLS'!H655</f>
        <v>370000</v>
      </c>
      <c r="C26" s="132">
        <f>'Assumable Properties MLS'!I655</f>
        <v>340743</v>
      </c>
      <c r="D26" s="223">
        <f>'Assumable Properties MLS'!F655</f>
        <v>2.5</v>
      </c>
      <c r="E26" s="225">
        <f t="array" ref="E26">INDEX('Property Records'!I:I, MATCH('PITI Calculations'!A26, 'Property Records'!B:B, 0))</f>
        <v>44424</v>
      </c>
      <c r="F26" s="15">
        <f t="shared" si="1"/>
        <v>314</v>
      </c>
      <c r="G26" s="15">
        <f t="array" ref="G26">INDEX('Property Records'!K:K, MATCH('PITI Calculations'!A26, 'Property Records'!B:B, 0))</f>
        <v>2132</v>
      </c>
      <c r="H26" s="222" t="str">
        <f t="array" ref="H26">INDEX('Property Records'!L:L, MATCH('PITI Calculations'!A26, 'Property Records'!B:B, 0))</f>
        <v>2022</v>
      </c>
      <c r="I26" s="226">
        <f t="array" ref="I26">INDEX('Property Records'!O:O, MATCH('PITI Calculations'!A26, 'Property Records'!B:B, 0))</f>
        <v>2200</v>
      </c>
      <c r="J26" s="226">
        <f t="array" ref="J26">INDEX('Property Records'!P:P, MATCH('PITI Calculations'!A26, 'Property Records'!B:B, 0))</f>
        <v>1790</v>
      </c>
      <c r="K26" s="226">
        <f t="array" ref="K26">INDEX('Property Records'!Q:Q, MATCH('PITI Calculations'!A26, 'Property Records'!B:B, 0))</f>
        <v>2610</v>
      </c>
      <c r="L26" s="84">
        <f>'Assumable Properties MLS'!J655</f>
        <v>29257</v>
      </c>
      <c r="M26" s="227">
        <f t="shared" si="2"/>
        <v>1479.625162</v>
      </c>
      <c r="N26" s="132">
        <f t="shared" si="3"/>
        <v>177.6666667</v>
      </c>
      <c r="O26" s="100">
        <v>208.0</v>
      </c>
      <c r="P26" s="227">
        <f t="shared" si="4"/>
        <v>1865.291829</v>
      </c>
      <c r="Q26" s="132">
        <f t="shared" si="5"/>
        <v>334.7081713</v>
      </c>
      <c r="R26" s="132">
        <f t="shared" si="6"/>
        <v>-75.29182874</v>
      </c>
      <c r="S26" s="132">
        <f t="shared" si="7"/>
        <v>744.7081713</v>
      </c>
      <c r="T26" s="132">
        <f t="shared" si="8"/>
        <v>925</v>
      </c>
      <c r="U26" s="132">
        <f t="shared" si="9"/>
        <v>358.7878788</v>
      </c>
      <c r="V26" s="132">
        <f t="shared" si="10"/>
        <v>1618.49605</v>
      </c>
    </row>
    <row r="27">
      <c r="A27" s="132" t="str">
        <f>'Assumable Properties MLS'!D544</f>
        <v>1251 Brittany CR, Colorado Springs, CO 80918</v>
      </c>
      <c r="B27" s="132">
        <f>'Assumable Properties MLS'!H544</f>
        <v>530000</v>
      </c>
      <c r="C27" s="132">
        <f>'Assumable Properties MLS'!I544</f>
        <v>329000</v>
      </c>
      <c r="D27" s="223">
        <f>'Assumable Properties MLS'!F544</f>
        <v>2.75</v>
      </c>
      <c r="E27" s="15" t="str">
        <f t="array" ref="E27">INDEX('Property Records'!I:I, MATCH('PITI Calculations'!A27, 'Property Records'!B:B, 0))</f>
        <v>#N/A</v>
      </c>
      <c r="F27" s="15" t="str">
        <f t="shared" si="1"/>
        <v>#N/A</v>
      </c>
      <c r="G27" s="15" t="str">
        <f t="array" ref="G27">INDEX('Property Records'!K:K, MATCH('PITI Calculations'!A27, 'Property Records'!B:B, 0))</f>
        <v>#N/A</v>
      </c>
      <c r="H27" s="15" t="str">
        <f t="array" ref="H27">INDEX('Property Records'!L:L, MATCH('PITI Calculations'!A27, 'Property Records'!B:B, 0))</f>
        <v>#N/A</v>
      </c>
      <c r="I27" s="224" t="str">
        <f t="array" ref="I27">INDEX('Property Records'!O:O, MATCH('PITI Calculations'!A27, 'Property Records'!B:B, 0))</f>
        <v>#N/A</v>
      </c>
      <c r="J27" s="224" t="str">
        <f t="array" ref="J27">INDEX('Property Records'!P:P, MATCH('PITI Calculations'!A27, 'Property Records'!B:B, 0))</f>
        <v>#N/A</v>
      </c>
      <c r="K27" s="224" t="str">
        <f t="array" ref="K27">INDEX('Property Records'!Q:Q, MATCH('PITI Calculations'!A27, 'Property Records'!B:B, 0))</f>
        <v>#N/A</v>
      </c>
      <c r="L27" s="84">
        <f>'Assumable Properties MLS'!J544</f>
        <v>201000</v>
      </c>
      <c r="M27" s="15" t="str">
        <f t="shared" si="2"/>
        <v>#N/A</v>
      </c>
      <c r="N27" s="132" t="str">
        <f t="shared" si="3"/>
        <v>#N/A</v>
      </c>
      <c r="O27" s="100">
        <v>208.0</v>
      </c>
      <c r="P27" s="15" t="str">
        <f t="shared" si="4"/>
        <v>#N/A</v>
      </c>
      <c r="Q27" s="15" t="str">
        <f t="shared" si="5"/>
        <v>#N/A</v>
      </c>
      <c r="R27" s="15" t="str">
        <f t="shared" si="6"/>
        <v>#N/A</v>
      </c>
      <c r="S27" s="15" t="str">
        <f t="shared" si="7"/>
        <v>#N/A</v>
      </c>
      <c r="T27" s="132">
        <f t="shared" si="8"/>
        <v>1325</v>
      </c>
      <c r="U27" s="132">
        <f t="shared" si="9"/>
        <v>513.9393939</v>
      </c>
      <c r="V27" s="15" t="str">
        <f t="shared" si="10"/>
        <v>#N/A</v>
      </c>
    </row>
    <row r="28">
      <c r="A28" s="132" t="str">
        <f>'Assumable Properties MLS'!D656</f>
        <v>6755 Metropolitan ST, Colorado Springs, CO 80911</v>
      </c>
      <c r="B28" s="132">
        <f>'Assumable Properties MLS'!H656</f>
        <v>439900</v>
      </c>
      <c r="C28" s="132">
        <f>'Assumable Properties MLS'!I656</f>
        <v>410000</v>
      </c>
      <c r="D28" s="223">
        <f>'Assumable Properties MLS'!F656</f>
        <v>2.75</v>
      </c>
      <c r="E28" s="225">
        <f t="array" ref="E28">INDEX('Property Records'!I:I, MATCH('PITI Calculations'!A28, 'Property Records'!B:B, 0))</f>
        <v>44564</v>
      </c>
      <c r="F28" s="15">
        <f t="shared" si="1"/>
        <v>319</v>
      </c>
      <c r="G28" s="15">
        <f t="array" ref="G28">INDEX('Property Records'!K:K, MATCH('PITI Calculations'!A28, 'Property Records'!B:B, 0))</f>
        <v>1379</v>
      </c>
      <c r="H28" s="222" t="str">
        <f t="array" ref="H28">INDEX('Property Records'!L:L, MATCH('PITI Calculations'!A28, 'Property Records'!B:B, 0))</f>
        <v>2022</v>
      </c>
      <c r="I28" s="226">
        <f t="array" ref="I28">INDEX('Property Records'!O:O, MATCH('PITI Calculations'!A28, 'Property Records'!B:B, 0))</f>
        <v>2250</v>
      </c>
      <c r="J28" s="226">
        <f t="array" ref="J28">INDEX('Property Records'!P:P, MATCH('PITI Calculations'!A28, 'Property Records'!B:B, 0))</f>
        <v>1980</v>
      </c>
      <c r="K28" s="226">
        <f t="array" ref="K28">INDEX('Property Records'!Q:Q, MATCH('PITI Calculations'!A28, 'Property Records'!B:B, 0))</f>
        <v>2520</v>
      </c>
      <c r="L28" s="84">
        <f>'Assumable Properties MLS'!J656</f>
        <v>29900</v>
      </c>
      <c r="M28" s="227">
        <f t="shared" si="2"/>
        <v>1813.202603</v>
      </c>
      <c r="N28" s="132">
        <f t="shared" si="3"/>
        <v>114.9166667</v>
      </c>
      <c r="O28" s="100">
        <v>208.0</v>
      </c>
      <c r="P28" s="227">
        <f t="shared" si="4"/>
        <v>2136.119269</v>
      </c>
      <c r="Q28" s="132">
        <f t="shared" si="5"/>
        <v>113.8807306</v>
      </c>
      <c r="R28" s="132">
        <f t="shared" si="6"/>
        <v>-156.1192694</v>
      </c>
      <c r="S28" s="132">
        <f t="shared" si="7"/>
        <v>383.8807306</v>
      </c>
      <c r="T28" s="132">
        <f t="shared" si="8"/>
        <v>1099.75</v>
      </c>
      <c r="U28" s="132">
        <f t="shared" si="9"/>
        <v>426.569697</v>
      </c>
      <c r="V28" s="132">
        <f t="shared" si="10"/>
        <v>1640.200428</v>
      </c>
    </row>
    <row r="29">
      <c r="A29" s="132" t="str">
        <f>'Assumable Properties MLS'!D657</f>
        <v>835 N Union BL, Colorado Springs, CO 80909</v>
      </c>
      <c r="B29" s="132">
        <f>'Assumable Properties MLS'!H657</f>
        <v>630000</v>
      </c>
      <c r="C29" s="132">
        <f>'Assumable Properties MLS'!I657</f>
        <v>490000</v>
      </c>
      <c r="D29" s="223">
        <f>'Assumable Properties MLS'!F657</f>
        <v>2.25</v>
      </c>
      <c r="E29" s="15" t="str">
        <f t="array" ref="E29">INDEX('Property Records'!I:I, MATCH('PITI Calculations'!A29, 'Property Records'!B:B, 0))</f>
        <v>#N/A</v>
      </c>
      <c r="F29" s="15" t="str">
        <f t="shared" si="1"/>
        <v>#N/A</v>
      </c>
      <c r="G29" s="15" t="str">
        <f t="array" ref="G29">INDEX('Property Records'!K:K, MATCH('PITI Calculations'!A29, 'Property Records'!B:B, 0))</f>
        <v>#N/A</v>
      </c>
      <c r="H29" s="15" t="str">
        <f t="array" ref="H29">INDEX('Property Records'!L:L, MATCH('PITI Calculations'!A29, 'Property Records'!B:B, 0))</f>
        <v>#N/A</v>
      </c>
      <c r="I29" s="224" t="str">
        <f t="array" ref="I29">INDEX('Property Records'!O:O, MATCH('PITI Calculations'!A29, 'Property Records'!B:B, 0))</f>
        <v>#N/A</v>
      </c>
      <c r="J29" s="224" t="str">
        <f t="array" ref="J29">INDEX('Property Records'!P:P, MATCH('PITI Calculations'!A29, 'Property Records'!B:B, 0))</f>
        <v>#N/A</v>
      </c>
      <c r="K29" s="224" t="str">
        <f t="array" ref="K29">INDEX('Property Records'!Q:Q, MATCH('PITI Calculations'!A29, 'Property Records'!B:B, 0))</f>
        <v>#N/A</v>
      </c>
      <c r="L29" s="84">
        <f>'Assumable Properties MLS'!J657</f>
        <v>140000</v>
      </c>
      <c r="M29" s="15" t="str">
        <f t="shared" si="2"/>
        <v>#N/A</v>
      </c>
      <c r="N29" s="132" t="str">
        <f t="shared" si="3"/>
        <v>#N/A</v>
      </c>
      <c r="O29" s="100">
        <v>208.0</v>
      </c>
      <c r="P29" s="15" t="str">
        <f t="shared" si="4"/>
        <v>#N/A</v>
      </c>
      <c r="Q29" s="15" t="str">
        <f t="shared" si="5"/>
        <v>#N/A</v>
      </c>
      <c r="R29" s="15" t="str">
        <f t="shared" si="6"/>
        <v>#N/A</v>
      </c>
      <c r="S29" s="15" t="str">
        <f t="shared" si="7"/>
        <v>#N/A</v>
      </c>
      <c r="T29" s="132">
        <f t="shared" si="8"/>
        <v>1575</v>
      </c>
      <c r="U29" s="132">
        <f t="shared" si="9"/>
        <v>610.9090909</v>
      </c>
      <c r="V29" s="15" t="str">
        <f t="shared" si="10"/>
        <v>#N/A</v>
      </c>
    </row>
    <row r="30">
      <c r="A30" s="132" t="str">
        <f>'Assumable Properties MLS'!D658</f>
        <v>963 S Candlestar LP, Fountain, CO 80817</v>
      </c>
      <c r="B30" s="132">
        <f>'Assumable Properties MLS'!H658</f>
        <v>325000</v>
      </c>
      <c r="C30" s="132">
        <f>'Assumable Properties MLS'!I658</f>
        <v>361351</v>
      </c>
      <c r="D30" s="223">
        <f>'Assumable Properties MLS'!F658</f>
        <v>3.06</v>
      </c>
      <c r="E30" s="225">
        <f t="array" ref="E30">INDEX('Property Records'!I:I, MATCH('PITI Calculations'!A30, 'Property Records'!B:B, 0))</f>
        <v>44622</v>
      </c>
      <c r="F30" s="15">
        <f t="shared" si="1"/>
        <v>321</v>
      </c>
      <c r="G30" s="15">
        <f t="array" ref="G30">INDEX('Property Records'!K:K, MATCH('PITI Calculations'!A30, 'Property Records'!B:B, 0))</f>
        <v>1003</v>
      </c>
      <c r="H30" s="222" t="str">
        <f t="array" ref="H30">INDEX('Property Records'!L:L, MATCH('PITI Calculations'!A30, 'Property Records'!B:B, 0))</f>
        <v>2022</v>
      </c>
      <c r="I30" s="226">
        <f t="array" ref="I30">INDEX('Property Records'!O:O, MATCH('PITI Calculations'!A30, 'Property Records'!B:B, 0))</f>
        <v>2000</v>
      </c>
      <c r="J30" s="226">
        <f t="array" ref="J30">INDEX('Property Records'!P:P, MATCH('PITI Calculations'!A30, 'Property Records'!B:B, 0))</f>
        <v>1850</v>
      </c>
      <c r="K30" s="226">
        <f t="array" ref="K30">INDEX('Property Records'!Q:Q, MATCH('PITI Calculations'!A30, 'Property Records'!B:B, 0))</f>
        <v>2150</v>
      </c>
      <c r="L30" s="84">
        <f>'Assumable Properties MLS'!J658</f>
        <v>-36351</v>
      </c>
      <c r="M30" s="227">
        <f t="shared" si="2"/>
        <v>1649.94703</v>
      </c>
      <c r="N30" s="132">
        <f t="shared" si="3"/>
        <v>83.58333333</v>
      </c>
      <c r="O30" s="100">
        <v>208.0</v>
      </c>
      <c r="P30" s="227">
        <f t="shared" si="4"/>
        <v>1941.530364</v>
      </c>
      <c r="Q30" s="132">
        <f t="shared" si="5"/>
        <v>58.46963636</v>
      </c>
      <c r="R30" s="132">
        <f t="shared" si="6"/>
        <v>-91.53036364</v>
      </c>
      <c r="S30" s="132">
        <f t="shared" si="7"/>
        <v>208.4696364</v>
      </c>
      <c r="T30" s="132">
        <f t="shared" si="8"/>
        <v>812.5</v>
      </c>
      <c r="U30" s="132">
        <f t="shared" si="9"/>
        <v>315.1515152</v>
      </c>
      <c r="V30" s="132">
        <f t="shared" si="10"/>
        <v>1186.121152</v>
      </c>
    </row>
    <row r="31">
      <c r="A31" s="132" t="str">
        <f>'Assumable Properties MLS'!D659</f>
        <v>4818 Turning Leaf WY, Colorado Springs, CO 80922</v>
      </c>
      <c r="B31" s="132">
        <f>'Assumable Properties MLS'!H659</f>
        <v>495000</v>
      </c>
      <c r="C31" s="132">
        <f>'Assumable Properties MLS'!I659</f>
        <v>388112</v>
      </c>
      <c r="D31" s="223">
        <f>'Assumable Properties MLS'!F659</f>
        <v>2.75</v>
      </c>
      <c r="E31" s="225">
        <f t="array" ref="E31">INDEX('Property Records'!I:I, MATCH('PITI Calculations'!A31, 'Property Records'!B:B, 0))</f>
        <v>44333</v>
      </c>
      <c r="F31" s="15">
        <f t="shared" si="1"/>
        <v>311</v>
      </c>
      <c r="G31" s="15">
        <f t="array" ref="G31">INDEX('Property Records'!K:K, MATCH('PITI Calculations'!A31, 'Property Records'!B:B, 0))</f>
        <v>1435</v>
      </c>
      <c r="H31" s="222" t="str">
        <f t="array" ref="H31">INDEX('Property Records'!L:L, MATCH('PITI Calculations'!A31, 'Property Records'!B:B, 0))</f>
        <v>2021</v>
      </c>
      <c r="I31" s="226">
        <f t="array" ref="I31">INDEX('Property Records'!O:O, MATCH('PITI Calculations'!A31, 'Property Records'!B:B, 0))</f>
        <v>2460</v>
      </c>
      <c r="J31" s="226">
        <f t="array" ref="J31">INDEX('Property Records'!P:P, MATCH('PITI Calculations'!A31, 'Property Records'!B:B, 0))</f>
        <v>2330</v>
      </c>
      <c r="K31" s="226">
        <f t="array" ref="K31">INDEX('Property Records'!Q:Q, MATCH('PITI Calculations'!A31, 'Property Records'!B:B, 0))</f>
        <v>2600</v>
      </c>
      <c r="L31" s="84">
        <f>'Assumable Properties MLS'!J659</f>
        <v>106888</v>
      </c>
      <c r="M31" s="227">
        <f t="shared" si="2"/>
        <v>1746.413764</v>
      </c>
      <c r="N31" s="132">
        <f t="shared" si="3"/>
        <v>119.5833333</v>
      </c>
      <c r="O31" s="100">
        <v>208.0</v>
      </c>
      <c r="P31" s="227">
        <f t="shared" si="4"/>
        <v>2073.997098</v>
      </c>
      <c r="Q31" s="132">
        <f t="shared" si="5"/>
        <v>386.0029023</v>
      </c>
      <c r="R31" s="132">
        <f t="shared" si="6"/>
        <v>256.0029023</v>
      </c>
      <c r="S31" s="132">
        <f t="shared" si="7"/>
        <v>526.0029023</v>
      </c>
      <c r="T31" s="132">
        <f t="shared" si="8"/>
        <v>1237.5</v>
      </c>
      <c r="U31" s="132">
        <f t="shared" si="9"/>
        <v>480</v>
      </c>
      <c r="V31" s="132">
        <f t="shared" si="10"/>
        <v>2103.502902</v>
      </c>
    </row>
    <row r="32">
      <c r="A32" s="132" t="str">
        <f>'Assumable Properties MLS'!D660</f>
        <v>7371 Hunter Jumper DR, Colorado Springs, CO 80922</v>
      </c>
      <c r="B32" s="132">
        <f>'Assumable Properties MLS'!H660</f>
        <v>425000</v>
      </c>
      <c r="C32" s="132">
        <f>'Assumable Properties MLS'!I660</f>
        <v>377244</v>
      </c>
      <c r="D32" s="223">
        <f>'Assumable Properties MLS'!F660</f>
        <v>3.12</v>
      </c>
      <c r="E32" s="225">
        <f t="array" ref="E32">INDEX('Property Records'!I:I, MATCH('PITI Calculations'!A32, 'Property Records'!B:B, 0))</f>
        <v>44496</v>
      </c>
      <c r="F32" s="15">
        <f t="shared" si="1"/>
        <v>317</v>
      </c>
      <c r="G32" s="15">
        <f t="array" ref="G32">INDEX('Property Records'!K:K, MATCH('PITI Calculations'!A32, 'Property Records'!B:B, 0))</f>
        <v>2821</v>
      </c>
      <c r="H32" s="222" t="str">
        <f t="array" ref="H32">INDEX('Property Records'!L:L, MATCH('PITI Calculations'!A32, 'Property Records'!B:B, 0))</f>
        <v>2022</v>
      </c>
      <c r="I32" s="226">
        <f t="array" ref="I32">INDEX('Property Records'!O:O, MATCH('PITI Calculations'!A32, 'Property Records'!B:B, 0))</f>
        <v>1720</v>
      </c>
      <c r="J32" s="226">
        <f t="array" ref="J32">INDEX('Property Records'!P:P, MATCH('PITI Calculations'!A32, 'Property Records'!B:B, 0))</f>
        <v>1420</v>
      </c>
      <c r="K32" s="226">
        <f t="array" ref="K32">INDEX('Property Records'!Q:Q, MATCH('PITI Calculations'!A32, 'Property Records'!B:B, 0))</f>
        <v>2030</v>
      </c>
      <c r="L32" s="84">
        <f>'Assumable Properties MLS'!J660</f>
        <v>47756</v>
      </c>
      <c r="M32" s="227">
        <f t="shared" si="2"/>
        <v>1748.539607</v>
      </c>
      <c r="N32" s="132">
        <f t="shared" si="3"/>
        <v>235.0833333</v>
      </c>
      <c r="O32" s="100">
        <v>208.0</v>
      </c>
      <c r="P32" s="227">
        <f t="shared" si="4"/>
        <v>2191.622941</v>
      </c>
      <c r="Q32" s="132">
        <f t="shared" si="5"/>
        <v>-471.6229407</v>
      </c>
      <c r="R32" s="132">
        <f t="shared" si="6"/>
        <v>-771.6229407</v>
      </c>
      <c r="S32" s="132">
        <f t="shared" si="7"/>
        <v>-161.6229407</v>
      </c>
      <c r="T32" s="132">
        <f t="shared" si="8"/>
        <v>1062.5</v>
      </c>
      <c r="U32" s="132">
        <f t="shared" si="9"/>
        <v>412.1212121</v>
      </c>
      <c r="V32" s="132">
        <f t="shared" si="10"/>
        <v>1002.998271</v>
      </c>
    </row>
    <row r="33">
      <c r="A33" s="132" t="str">
        <f>'Assumable Properties MLS'!D661</f>
        <v>10221 Prairie Ridge CT, Peyton, CO 80831</v>
      </c>
      <c r="B33" s="132">
        <f>'Assumable Properties MLS'!H661</f>
        <v>540000</v>
      </c>
      <c r="C33" s="132">
        <f>'Assumable Properties MLS'!I661</f>
        <v>360000</v>
      </c>
      <c r="D33" s="223">
        <f>'Assumable Properties MLS'!F661</f>
        <v>2.5</v>
      </c>
      <c r="E33" s="225">
        <f t="array" ref="E33">INDEX('Property Records'!I:I, MATCH('PITI Calculations'!A33, 'Property Records'!B:B, 0))</f>
        <v>44153</v>
      </c>
      <c r="F33" s="15">
        <f t="shared" si="1"/>
        <v>305</v>
      </c>
      <c r="G33" s="15">
        <f t="array" ref="G33">INDEX('Property Records'!K:K, MATCH('PITI Calculations'!A33, 'Property Records'!B:B, 0))</f>
        <v>2603</v>
      </c>
      <c r="H33" s="222" t="str">
        <f t="array" ref="H33">INDEX('Property Records'!L:L, MATCH('PITI Calculations'!A33, 'Property Records'!B:B, 0))</f>
        <v>2022</v>
      </c>
      <c r="I33" s="226">
        <f t="array" ref="I33">INDEX('Property Records'!O:O, MATCH('PITI Calculations'!A33, 'Property Records'!B:B, 0))</f>
        <v>2820</v>
      </c>
      <c r="J33" s="226">
        <f t="array" ref="J33">INDEX('Property Records'!P:P, MATCH('PITI Calculations'!A33, 'Property Records'!B:B, 0))</f>
        <v>2530</v>
      </c>
      <c r="K33" s="226">
        <f t="array" ref="K33">INDEX('Property Records'!Q:Q, MATCH('PITI Calculations'!A33, 'Property Records'!B:B, 0))</f>
        <v>3110</v>
      </c>
      <c r="L33" s="84">
        <f>'Assumable Properties MLS'!J661</f>
        <v>180000</v>
      </c>
      <c r="M33" s="227">
        <f t="shared" si="2"/>
        <v>1595.965303</v>
      </c>
      <c r="N33" s="132">
        <f t="shared" si="3"/>
        <v>216.9166667</v>
      </c>
      <c r="O33" s="100">
        <v>208.0</v>
      </c>
      <c r="P33" s="227">
        <f t="shared" si="4"/>
        <v>2020.881969</v>
      </c>
      <c r="Q33" s="132">
        <f t="shared" si="5"/>
        <v>799.1180306</v>
      </c>
      <c r="R33" s="132">
        <f t="shared" si="6"/>
        <v>509.1180306</v>
      </c>
      <c r="S33" s="132">
        <f t="shared" si="7"/>
        <v>1089.118031</v>
      </c>
      <c r="T33" s="132">
        <f t="shared" si="8"/>
        <v>1350</v>
      </c>
      <c r="U33" s="132">
        <f t="shared" si="9"/>
        <v>523.6363636</v>
      </c>
      <c r="V33" s="132">
        <f t="shared" si="10"/>
        <v>2672.754394</v>
      </c>
    </row>
    <row r="34">
      <c r="A34" s="132" t="str">
        <f>'Assumable Properties MLS'!D662</f>
        <v>7113 Hillbeck DR, Colorado Springs, CO 80922</v>
      </c>
      <c r="B34" s="132">
        <f>'Assumable Properties MLS'!H662</f>
        <v>635000</v>
      </c>
      <c r="C34" s="132">
        <f>'Assumable Properties MLS'!I662</f>
        <v>488000</v>
      </c>
      <c r="D34" s="223">
        <f>'Assumable Properties MLS'!F662</f>
        <v>2.63</v>
      </c>
      <c r="E34" s="225">
        <f t="array" ref="E34">INDEX('Property Records'!I:I, MATCH('PITI Calculations'!A34, 'Property Records'!B:B, 0))</f>
        <v>43679</v>
      </c>
      <c r="F34" s="15">
        <f t="shared" si="1"/>
        <v>290</v>
      </c>
      <c r="G34" s="15">
        <f t="array" ref="G34">INDEX('Property Records'!K:K, MATCH('PITI Calculations'!A34, 'Property Records'!B:B, 0))</f>
        <v>1750</v>
      </c>
      <c r="H34" s="222" t="str">
        <f t="array" ref="H34">INDEX('Property Records'!L:L, MATCH('PITI Calculations'!A34, 'Property Records'!B:B, 0))</f>
        <v>2022</v>
      </c>
      <c r="I34" s="226">
        <f t="array" ref="I34">INDEX('Property Records'!O:O, MATCH('PITI Calculations'!A34, 'Property Records'!B:B, 0))</f>
        <v>2830</v>
      </c>
      <c r="J34" s="226">
        <f t="array" ref="J34">INDEX('Property Records'!P:P, MATCH('PITI Calculations'!A34, 'Property Records'!B:B, 0))</f>
        <v>2590</v>
      </c>
      <c r="K34" s="226">
        <f t="array" ref="K34">INDEX('Property Records'!Q:Q, MATCH('PITI Calculations'!A34, 'Property Records'!B:B, 0))</f>
        <v>3080</v>
      </c>
      <c r="L34" s="84">
        <f>'Assumable Properties MLS'!J662</f>
        <v>147000</v>
      </c>
      <c r="M34" s="227">
        <f t="shared" si="2"/>
        <v>2275.578245</v>
      </c>
      <c r="N34" s="132">
        <f t="shared" si="3"/>
        <v>145.8333333</v>
      </c>
      <c r="O34" s="100">
        <v>208.0</v>
      </c>
      <c r="P34" s="227">
        <f t="shared" si="4"/>
        <v>2629.411578</v>
      </c>
      <c r="Q34" s="132">
        <f t="shared" si="5"/>
        <v>200.5884216</v>
      </c>
      <c r="R34" s="132">
        <f t="shared" si="6"/>
        <v>-39.41157838</v>
      </c>
      <c r="S34" s="132">
        <f t="shared" si="7"/>
        <v>450.5884216</v>
      </c>
      <c r="T34" s="132">
        <f t="shared" si="8"/>
        <v>1587.5</v>
      </c>
      <c r="U34" s="132">
        <f t="shared" si="9"/>
        <v>615.7575758</v>
      </c>
      <c r="V34" s="132">
        <f t="shared" si="10"/>
        <v>2403.845997</v>
      </c>
    </row>
    <row r="35">
      <c r="A35" s="132" t="str">
        <f>'Assumable Properties MLS'!D663</f>
        <v>10035 Exeter TR, Peyton, CO 80831</v>
      </c>
      <c r="B35" s="132">
        <f>'Assumable Properties MLS'!H663</f>
        <v>575000</v>
      </c>
      <c r="C35" s="132">
        <f>'Assumable Properties MLS'!I663</f>
        <v>375283</v>
      </c>
      <c r="D35" s="223">
        <f>'Assumable Properties MLS'!F663</f>
        <v>2.25</v>
      </c>
      <c r="E35" s="225">
        <f t="array" ref="E35">INDEX('Property Records'!I:I, MATCH('PITI Calculations'!A35, 'Property Records'!B:B, 0))</f>
        <v>43817</v>
      </c>
      <c r="F35" s="15">
        <f t="shared" si="1"/>
        <v>294</v>
      </c>
      <c r="G35" s="15">
        <f t="array" ref="G35">INDEX('Property Records'!K:K, MATCH('PITI Calculations'!A35, 'Property Records'!B:B, 0))</f>
        <v>4026</v>
      </c>
      <c r="H35" s="222" t="str">
        <f t="array" ref="H35">INDEX('Property Records'!L:L, MATCH('PITI Calculations'!A35, 'Property Records'!B:B, 0))</f>
        <v>2022</v>
      </c>
      <c r="I35" s="226">
        <f t="array" ref="I35">INDEX('Property Records'!O:O, MATCH('PITI Calculations'!A35, 'Property Records'!B:B, 0))</f>
        <v>2790</v>
      </c>
      <c r="J35" s="226">
        <f t="array" ref="J35">INDEX('Property Records'!P:P, MATCH('PITI Calculations'!A35, 'Property Records'!B:B, 0))</f>
        <v>2530</v>
      </c>
      <c r="K35" s="226">
        <f t="array" ref="K35">INDEX('Property Records'!Q:Q, MATCH('PITI Calculations'!A35, 'Property Records'!B:B, 0))</f>
        <v>3050</v>
      </c>
      <c r="L35" s="84">
        <f>'Assumable Properties MLS'!J663</f>
        <v>199717</v>
      </c>
      <c r="M35" s="227">
        <f t="shared" si="2"/>
        <v>1661.628756</v>
      </c>
      <c r="N35" s="132">
        <f t="shared" si="3"/>
        <v>335.5</v>
      </c>
      <c r="O35" s="100">
        <v>208.0</v>
      </c>
      <c r="P35" s="227">
        <f t="shared" si="4"/>
        <v>2205.128756</v>
      </c>
      <c r="Q35" s="132">
        <f t="shared" si="5"/>
        <v>584.8712444</v>
      </c>
      <c r="R35" s="132">
        <f t="shared" si="6"/>
        <v>324.8712444</v>
      </c>
      <c r="S35" s="132">
        <f t="shared" si="7"/>
        <v>844.8712444</v>
      </c>
      <c r="T35" s="132">
        <f t="shared" si="8"/>
        <v>1437.5</v>
      </c>
      <c r="U35" s="132">
        <f t="shared" si="9"/>
        <v>557.5757576</v>
      </c>
      <c r="V35" s="132">
        <f t="shared" si="10"/>
        <v>2579.947002</v>
      </c>
    </row>
    <row r="36">
      <c r="A36" s="132" t="str">
        <f>'Assumable Properties MLS'!D664</f>
        <v>2586 Tempest DR, Colorado Springs, CO 80939</v>
      </c>
      <c r="B36" s="132">
        <f>'Assumable Properties MLS'!H664</f>
        <v>565000</v>
      </c>
      <c r="C36" s="132">
        <f>'Assumable Properties MLS'!I664</f>
        <v>367512</v>
      </c>
      <c r="D36" s="223">
        <f>'Assumable Properties MLS'!F664</f>
        <v>2.75</v>
      </c>
      <c r="E36" s="225">
        <f t="array" ref="E36">INDEX('Property Records'!I:I, MATCH('PITI Calculations'!A36, 'Property Records'!B:B, 0))</f>
        <v>43987</v>
      </c>
      <c r="F36" s="15">
        <f t="shared" si="1"/>
        <v>300</v>
      </c>
      <c r="G36" s="15">
        <f t="array" ref="G36">INDEX('Property Records'!K:K, MATCH('PITI Calculations'!A36, 'Property Records'!B:B, 0))</f>
        <v>3617</v>
      </c>
      <c r="H36" s="222" t="str">
        <f t="array" ref="H36">INDEX('Property Records'!L:L, MATCH('PITI Calculations'!A36, 'Property Records'!B:B, 0))</f>
        <v>2022</v>
      </c>
      <c r="I36" s="226">
        <f t="array" ref="I36">INDEX('Property Records'!O:O, MATCH('PITI Calculations'!A36, 'Property Records'!B:B, 0))</f>
        <v>2630</v>
      </c>
      <c r="J36" s="226">
        <f t="array" ref="J36">INDEX('Property Records'!P:P, MATCH('PITI Calculations'!A36, 'Property Records'!B:B, 0))</f>
        <v>2410</v>
      </c>
      <c r="K36" s="226">
        <f t="array" ref="K36">INDEX('Property Records'!Q:Q, MATCH('PITI Calculations'!A36, 'Property Records'!B:B, 0))</f>
        <v>2850</v>
      </c>
      <c r="L36" s="84">
        <f>'Assumable Properties MLS'!J664</f>
        <v>197488</v>
      </c>
      <c r="M36" s="227">
        <f t="shared" si="2"/>
        <v>1695.37275</v>
      </c>
      <c r="N36" s="132">
        <f t="shared" si="3"/>
        <v>301.4166667</v>
      </c>
      <c r="O36" s="100">
        <v>208.0</v>
      </c>
      <c r="P36" s="227">
        <f t="shared" si="4"/>
        <v>2204.789417</v>
      </c>
      <c r="Q36" s="132">
        <f t="shared" si="5"/>
        <v>425.210583</v>
      </c>
      <c r="R36" s="132">
        <f t="shared" si="6"/>
        <v>205.210583</v>
      </c>
      <c r="S36" s="132">
        <f t="shared" si="7"/>
        <v>645.210583</v>
      </c>
      <c r="T36" s="132">
        <f t="shared" si="8"/>
        <v>1412.5</v>
      </c>
      <c r="U36" s="132">
        <f t="shared" si="9"/>
        <v>547.8787879</v>
      </c>
      <c r="V36" s="132">
        <f t="shared" si="10"/>
        <v>2385.589371</v>
      </c>
    </row>
    <row r="37">
      <c r="A37" s="132" t="str">
        <f>'Assumable Properties MLS'!D665</f>
        <v>7822 Springwood TE, Colorado Springs, CO 80908</v>
      </c>
      <c r="B37" s="132">
        <f>'Assumable Properties MLS'!H665</f>
        <v>565000</v>
      </c>
      <c r="C37" s="132">
        <f>'Assumable Properties MLS'!I665</f>
        <v>412000</v>
      </c>
      <c r="D37" s="223">
        <f>'Assumable Properties MLS'!F665</f>
        <v>2.5</v>
      </c>
      <c r="E37" s="225">
        <f t="array" ref="E37">INDEX('Property Records'!I:I, MATCH('PITI Calculations'!A37, 'Property Records'!B:B, 0))</f>
        <v>44384</v>
      </c>
      <c r="F37" s="15">
        <f t="shared" si="1"/>
        <v>313</v>
      </c>
      <c r="G37" s="15">
        <f t="array" ref="G37">INDEX('Property Records'!K:K, MATCH('PITI Calculations'!A37, 'Property Records'!B:B, 0))</f>
        <v>2867</v>
      </c>
      <c r="H37" s="222" t="str">
        <f t="array" ref="H37">INDEX('Property Records'!L:L, MATCH('PITI Calculations'!A37, 'Property Records'!B:B, 0))</f>
        <v>2022</v>
      </c>
      <c r="I37" s="226">
        <f t="array" ref="I37">INDEX('Property Records'!O:O, MATCH('PITI Calculations'!A37, 'Property Records'!B:B, 0))</f>
        <v>3010</v>
      </c>
      <c r="J37" s="226">
        <f t="array" ref="J37">INDEX('Property Records'!P:P, MATCH('PITI Calculations'!A37, 'Property Records'!B:B, 0))</f>
        <v>2720</v>
      </c>
      <c r="K37" s="226">
        <f t="array" ref="K37">INDEX('Property Records'!Q:Q, MATCH('PITI Calculations'!A37, 'Property Records'!B:B, 0))</f>
        <v>3310</v>
      </c>
      <c r="L37" s="84">
        <f>'Assumable Properties MLS'!J665</f>
        <v>153000</v>
      </c>
      <c r="M37" s="227">
        <f t="shared" si="2"/>
        <v>1793.098592</v>
      </c>
      <c r="N37" s="132">
        <f t="shared" si="3"/>
        <v>238.9166667</v>
      </c>
      <c r="O37" s="100">
        <v>208.0</v>
      </c>
      <c r="P37" s="227">
        <f t="shared" si="4"/>
        <v>2240.015259</v>
      </c>
      <c r="Q37" s="132">
        <f t="shared" si="5"/>
        <v>769.9847414</v>
      </c>
      <c r="R37" s="132">
        <f t="shared" si="6"/>
        <v>479.9847414</v>
      </c>
      <c r="S37" s="132">
        <f t="shared" si="7"/>
        <v>1069.984741</v>
      </c>
      <c r="T37" s="132">
        <f t="shared" si="8"/>
        <v>1412.5</v>
      </c>
      <c r="U37" s="132">
        <f t="shared" si="9"/>
        <v>547.8787879</v>
      </c>
      <c r="V37" s="132">
        <f t="shared" si="10"/>
        <v>2730.363529</v>
      </c>
    </row>
    <row r="38">
      <c r="A38" s="132" t="str">
        <f>'Assumable Properties MLS'!D545</f>
        <v>5601 Prima LN, Colorado Springs, CO 80924</v>
      </c>
      <c r="B38" s="132">
        <f>'Assumable Properties MLS'!H545</f>
        <v>700000</v>
      </c>
      <c r="C38" s="132">
        <f>'Assumable Properties MLS'!I545</f>
        <v>290697</v>
      </c>
      <c r="D38" s="223">
        <f>'Assumable Properties MLS'!F545</f>
        <v>2.25</v>
      </c>
      <c r="E38" s="15" t="str">
        <f t="array" ref="E38">INDEX('Property Records'!I:I, MATCH('PITI Calculations'!A38, 'Property Records'!B:B, 0))</f>
        <v>#N/A</v>
      </c>
      <c r="F38" s="15" t="str">
        <f t="shared" si="1"/>
        <v>#N/A</v>
      </c>
      <c r="G38" s="15" t="str">
        <f t="array" ref="G38">INDEX('Property Records'!K:K, MATCH('PITI Calculations'!A38, 'Property Records'!B:B, 0))</f>
        <v>#N/A</v>
      </c>
      <c r="H38" s="15" t="str">
        <f t="array" ref="H38">INDEX('Property Records'!L:L, MATCH('PITI Calculations'!A38, 'Property Records'!B:B, 0))</f>
        <v>#N/A</v>
      </c>
      <c r="I38" s="224" t="str">
        <f t="array" ref="I38">INDEX('Property Records'!O:O, MATCH('PITI Calculations'!A38, 'Property Records'!B:B, 0))</f>
        <v>#N/A</v>
      </c>
      <c r="J38" s="224" t="str">
        <f t="array" ref="J38">INDEX('Property Records'!P:P, MATCH('PITI Calculations'!A38, 'Property Records'!B:B, 0))</f>
        <v>#N/A</v>
      </c>
      <c r="K38" s="224" t="str">
        <f t="array" ref="K38">INDEX('Property Records'!Q:Q, MATCH('PITI Calculations'!A38, 'Property Records'!B:B, 0))</f>
        <v>#N/A</v>
      </c>
      <c r="L38" s="84">
        <f>'Assumable Properties MLS'!J545</f>
        <v>409303</v>
      </c>
      <c r="M38" s="15" t="str">
        <f t="shared" si="2"/>
        <v>#N/A</v>
      </c>
      <c r="N38" s="132" t="str">
        <f t="shared" si="3"/>
        <v>#N/A</v>
      </c>
      <c r="O38" s="100">
        <v>208.0</v>
      </c>
      <c r="P38" s="15" t="str">
        <f t="shared" si="4"/>
        <v>#N/A</v>
      </c>
      <c r="Q38" s="15" t="str">
        <f t="shared" si="5"/>
        <v>#N/A</v>
      </c>
      <c r="R38" s="15" t="str">
        <f t="shared" si="6"/>
        <v>#N/A</v>
      </c>
      <c r="S38" s="15" t="str">
        <f t="shared" si="7"/>
        <v>#N/A</v>
      </c>
      <c r="T38" s="132">
        <f t="shared" si="8"/>
        <v>1750</v>
      </c>
      <c r="U38" s="132">
        <f t="shared" si="9"/>
        <v>678.7878788</v>
      </c>
      <c r="V38" s="15" t="str">
        <f t="shared" si="10"/>
        <v>#N/A</v>
      </c>
    </row>
    <row r="39">
      <c r="A39" s="132" t="str">
        <f>'Assumable Properties MLS'!D546</f>
        <v>20 Clubridge PL, Colorado Springs, CO 80906</v>
      </c>
      <c r="B39" s="132">
        <f>'Assumable Properties MLS'!H546</f>
        <v>1250000</v>
      </c>
      <c r="C39" s="132">
        <f>'Assumable Properties MLS'!I546</f>
        <v>424630</v>
      </c>
      <c r="D39" s="223">
        <f>'Assumable Properties MLS'!F546</f>
        <v>2.75</v>
      </c>
      <c r="E39" s="15" t="str">
        <f t="array" ref="E39">INDEX('Property Records'!I:I, MATCH('PITI Calculations'!A39, 'Property Records'!B:B, 0))</f>
        <v>#N/A</v>
      </c>
      <c r="F39" s="15" t="str">
        <f t="shared" si="1"/>
        <v>#N/A</v>
      </c>
      <c r="G39" s="15" t="str">
        <f t="array" ref="G39">INDEX('Property Records'!K:K, MATCH('PITI Calculations'!A39, 'Property Records'!B:B, 0))</f>
        <v>#N/A</v>
      </c>
      <c r="H39" s="15" t="str">
        <f t="array" ref="H39">INDEX('Property Records'!L:L, MATCH('PITI Calculations'!A39, 'Property Records'!B:B, 0))</f>
        <v>#N/A</v>
      </c>
      <c r="I39" s="224" t="str">
        <f t="array" ref="I39">INDEX('Property Records'!O:O, MATCH('PITI Calculations'!A39, 'Property Records'!B:B, 0))</f>
        <v>#N/A</v>
      </c>
      <c r="J39" s="224" t="str">
        <f t="array" ref="J39">INDEX('Property Records'!P:P, MATCH('PITI Calculations'!A39, 'Property Records'!B:B, 0))</f>
        <v>#N/A</v>
      </c>
      <c r="K39" s="224" t="str">
        <f t="array" ref="K39">INDEX('Property Records'!Q:Q, MATCH('PITI Calculations'!A39, 'Property Records'!B:B, 0))</f>
        <v>#N/A</v>
      </c>
      <c r="L39" s="84">
        <f>'Assumable Properties MLS'!J546</f>
        <v>825370</v>
      </c>
      <c r="M39" s="15" t="str">
        <f t="shared" si="2"/>
        <v>#N/A</v>
      </c>
      <c r="N39" s="132" t="str">
        <f t="shared" si="3"/>
        <v>#N/A</v>
      </c>
      <c r="O39" s="100">
        <v>208.0</v>
      </c>
      <c r="P39" s="15" t="str">
        <f t="shared" si="4"/>
        <v>#N/A</v>
      </c>
      <c r="Q39" s="15" t="str">
        <f t="shared" si="5"/>
        <v>#N/A</v>
      </c>
      <c r="R39" s="15" t="str">
        <f t="shared" si="6"/>
        <v>#N/A</v>
      </c>
      <c r="S39" s="15" t="str">
        <f t="shared" si="7"/>
        <v>#N/A</v>
      </c>
      <c r="T39" s="132">
        <f t="shared" si="8"/>
        <v>3125</v>
      </c>
      <c r="U39" s="132">
        <f t="shared" si="9"/>
        <v>1212.121212</v>
      </c>
      <c r="V39" s="15" t="str">
        <f t="shared" si="10"/>
        <v>#N/A</v>
      </c>
    </row>
    <row r="40">
      <c r="A40" s="132" t="str">
        <f>'Assumable Properties MLS'!D666</f>
        <v>10770 Witcher DR, Colorado Springs, CO 80925</v>
      </c>
      <c r="B40" s="132">
        <f>'Assumable Properties MLS'!H666</f>
        <v>543210</v>
      </c>
      <c r="C40" s="132">
        <f>'Assumable Properties MLS'!I666</f>
        <v>492858</v>
      </c>
      <c r="D40" s="223">
        <f>'Assumable Properties MLS'!F666</f>
        <v>2.38</v>
      </c>
      <c r="E40" s="225">
        <f t="array" ref="E40">INDEX('Property Records'!I:I, MATCH('PITI Calculations'!A40, 'Property Records'!B:B, 0))</f>
        <v>44371</v>
      </c>
      <c r="F40" s="15">
        <f t="shared" si="1"/>
        <v>313</v>
      </c>
      <c r="G40" s="15">
        <f t="array" ref="G40">INDEX('Property Records'!K:K, MATCH('PITI Calculations'!A40, 'Property Records'!B:B, 0))</f>
        <v>5312</v>
      </c>
      <c r="H40" s="222" t="str">
        <f t="array" ref="H40">INDEX('Property Records'!L:L, MATCH('PITI Calculations'!A40, 'Property Records'!B:B, 0))</f>
        <v>2022</v>
      </c>
      <c r="I40" s="226">
        <f t="array" ref="I40">INDEX('Property Records'!O:O, MATCH('PITI Calculations'!A40, 'Property Records'!B:B, 0))</f>
        <v>2760</v>
      </c>
      <c r="J40" s="226">
        <f t="array" ref="J40">INDEX('Property Records'!P:P, MATCH('PITI Calculations'!A40, 'Property Records'!B:B, 0))</f>
        <v>2500</v>
      </c>
      <c r="K40" s="226">
        <f t="array" ref="K40">INDEX('Property Records'!Q:Q, MATCH('PITI Calculations'!A40, 'Property Records'!B:B, 0))</f>
        <v>3020</v>
      </c>
      <c r="L40" s="84">
        <f>'Assumable Properties MLS'!J666</f>
        <v>50352</v>
      </c>
      <c r="M40" s="227">
        <f t="shared" si="2"/>
        <v>2115.135129</v>
      </c>
      <c r="N40" s="132">
        <f t="shared" si="3"/>
        <v>442.6666667</v>
      </c>
      <c r="O40" s="100">
        <v>208.0</v>
      </c>
      <c r="P40" s="227">
        <f t="shared" si="4"/>
        <v>2765.801796</v>
      </c>
      <c r="Q40" s="132">
        <f t="shared" si="5"/>
        <v>-5.8017959</v>
      </c>
      <c r="R40" s="132">
        <f t="shared" si="6"/>
        <v>-265.8017959</v>
      </c>
      <c r="S40" s="132">
        <f t="shared" si="7"/>
        <v>254.1982041</v>
      </c>
      <c r="T40" s="132">
        <f t="shared" si="8"/>
        <v>1358.025</v>
      </c>
      <c r="U40" s="132">
        <f t="shared" si="9"/>
        <v>526.7490909</v>
      </c>
      <c r="V40" s="132">
        <f t="shared" si="10"/>
        <v>1878.972295</v>
      </c>
    </row>
    <row r="41">
      <c r="A41" s="132" t="str">
        <f>'Assumable Properties MLS'!D667</f>
        <v>4965 Ellery LN, Colorado Springs, CO 80919</v>
      </c>
      <c r="B41" s="132">
        <f>'Assumable Properties MLS'!H667</f>
        <v>749900</v>
      </c>
      <c r="C41" s="132">
        <f>'Assumable Properties MLS'!I667</f>
        <v>403000</v>
      </c>
      <c r="D41" s="223">
        <f>'Assumable Properties MLS'!F667</f>
        <v>2.25</v>
      </c>
      <c r="E41" s="225">
        <f t="array" ref="E41">INDEX('Property Records'!I:I, MATCH('PITI Calculations'!A41, 'Property Records'!B:B, 0))</f>
        <v>40676</v>
      </c>
      <c r="F41" s="15">
        <f t="shared" si="1"/>
        <v>191</v>
      </c>
      <c r="G41" s="15">
        <f t="array" ref="G41">INDEX('Property Records'!K:K, MATCH('PITI Calculations'!A41, 'Property Records'!B:B, 0))</f>
        <v>1601</v>
      </c>
      <c r="H41" s="222" t="str">
        <f t="array" ref="H41">INDEX('Property Records'!L:L, MATCH('PITI Calculations'!A41, 'Property Records'!B:B, 0))</f>
        <v>2022</v>
      </c>
      <c r="I41" s="226">
        <f t="array" ref="I41">INDEX('Property Records'!O:O, MATCH('PITI Calculations'!A41, 'Property Records'!B:B, 0))</f>
        <v>2910</v>
      </c>
      <c r="J41" s="226">
        <f t="array" ref="J41">INDEX('Property Records'!P:P, MATCH('PITI Calculations'!A41, 'Property Records'!B:B, 0))</f>
        <v>2310</v>
      </c>
      <c r="K41" s="226">
        <f t="array" ref="K41">INDEX('Property Records'!Q:Q, MATCH('PITI Calculations'!A41, 'Property Records'!B:B, 0))</f>
        <v>3510</v>
      </c>
      <c r="L41" s="84">
        <f>'Assumable Properties MLS'!J667</f>
        <v>346900</v>
      </c>
      <c r="M41" s="227">
        <f t="shared" si="2"/>
        <v>2512.219249</v>
      </c>
      <c r="N41" s="132">
        <f t="shared" si="3"/>
        <v>133.4166667</v>
      </c>
      <c r="O41" s="100">
        <v>208.0</v>
      </c>
      <c r="P41" s="227">
        <f t="shared" si="4"/>
        <v>2853.635916</v>
      </c>
      <c r="Q41" s="132">
        <f t="shared" si="5"/>
        <v>56.36408438</v>
      </c>
      <c r="R41" s="132">
        <f t="shared" si="6"/>
        <v>-543.6359156</v>
      </c>
      <c r="S41" s="132">
        <f t="shared" si="7"/>
        <v>656.3640844</v>
      </c>
      <c r="T41" s="132">
        <f t="shared" si="8"/>
        <v>1874.75</v>
      </c>
      <c r="U41" s="132">
        <f t="shared" si="9"/>
        <v>727.1757576</v>
      </c>
      <c r="V41" s="132">
        <f t="shared" si="10"/>
        <v>2658.289842</v>
      </c>
    </row>
    <row r="42">
      <c r="A42" s="132" t="str">
        <f>'Assumable Properties MLS'!D668</f>
        <v>2950 Warrenton WY, Colorado Springs, CO 80922</v>
      </c>
      <c r="B42" s="132">
        <f>'Assumable Properties MLS'!H668</f>
        <v>449997</v>
      </c>
      <c r="C42" s="132">
        <f>'Assumable Properties MLS'!I668</f>
        <v>392000</v>
      </c>
      <c r="D42" s="223">
        <f>'Assumable Properties MLS'!F668</f>
        <v>2.5</v>
      </c>
      <c r="E42" s="225">
        <f t="array" ref="E42">INDEX('Property Records'!I:I, MATCH('PITI Calculations'!A42, 'Property Records'!B:B, 0))</f>
        <v>44459</v>
      </c>
      <c r="F42" s="15">
        <f t="shared" si="1"/>
        <v>315</v>
      </c>
      <c r="G42" s="15">
        <f t="array" ref="G42">INDEX('Property Records'!K:K, MATCH('PITI Calculations'!A42, 'Property Records'!B:B, 0))</f>
        <v>1530</v>
      </c>
      <c r="H42" s="222" t="str">
        <f t="array" ref="H42">INDEX('Property Records'!L:L, MATCH('PITI Calculations'!A42, 'Property Records'!B:B, 0))</f>
        <v>2022</v>
      </c>
      <c r="I42" s="226">
        <f t="array" ref="I42">INDEX('Property Records'!O:O, MATCH('PITI Calculations'!A42, 'Property Records'!B:B, 0))</f>
        <v>2140</v>
      </c>
      <c r="J42" s="226">
        <f t="array" ref="J42">INDEX('Property Records'!P:P, MATCH('PITI Calculations'!A42, 'Property Records'!B:B, 0))</f>
        <v>1770</v>
      </c>
      <c r="K42" s="226">
        <f t="array" ref="K42">INDEX('Property Records'!Q:Q, MATCH('PITI Calculations'!A42, 'Property Records'!B:B, 0))</f>
        <v>2520</v>
      </c>
      <c r="L42" s="84">
        <f>'Assumable Properties MLS'!J668</f>
        <v>57997</v>
      </c>
      <c r="M42" s="227">
        <f t="shared" si="2"/>
        <v>1698.372291</v>
      </c>
      <c r="N42" s="132">
        <f t="shared" si="3"/>
        <v>127.5</v>
      </c>
      <c r="O42" s="100">
        <v>208.0</v>
      </c>
      <c r="P42" s="227">
        <f t="shared" si="4"/>
        <v>2033.872291</v>
      </c>
      <c r="Q42" s="132">
        <f t="shared" si="5"/>
        <v>106.1277085</v>
      </c>
      <c r="R42" s="132">
        <f t="shared" si="6"/>
        <v>-263.8722915</v>
      </c>
      <c r="S42" s="132">
        <f t="shared" si="7"/>
        <v>486.1277085</v>
      </c>
      <c r="T42" s="132">
        <f t="shared" si="8"/>
        <v>1124.9925</v>
      </c>
      <c r="U42" s="132">
        <f t="shared" si="9"/>
        <v>436.3607273</v>
      </c>
      <c r="V42" s="132">
        <f t="shared" si="10"/>
        <v>1667.480936</v>
      </c>
    </row>
    <row r="43">
      <c r="A43" s="132" t="str">
        <f>'Assumable Properties MLS'!D669</f>
        <v>1014 E Cimarron ST, Colorado Springs, CO 80903</v>
      </c>
      <c r="B43" s="132">
        <f>'Assumable Properties MLS'!H669</f>
        <v>599000</v>
      </c>
      <c r="C43" s="132">
        <f>'Assumable Properties MLS'!I669</f>
        <v>437822</v>
      </c>
      <c r="D43" s="223">
        <f>'Assumable Properties MLS'!F669</f>
        <v>2.75</v>
      </c>
      <c r="E43" s="225">
        <f t="array" ref="E43">INDEX('Property Records'!I:I, MATCH('PITI Calculations'!A43, 'Property Records'!B:B, 0))</f>
        <v>44323</v>
      </c>
      <c r="F43" s="15">
        <f t="shared" si="1"/>
        <v>311</v>
      </c>
      <c r="G43" s="15">
        <f t="array" ref="G43">INDEX('Property Records'!K:K, MATCH('PITI Calculations'!A43, 'Property Records'!B:B, 0))</f>
        <v>1434</v>
      </c>
      <c r="H43" s="222" t="str">
        <f t="array" ref="H43">INDEX('Property Records'!L:L, MATCH('PITI Calculations'!A43, 'Property Records'!B:B, 0))</f>
        <v>2021</v>
      </c>
      <c r="I43" s="226">
        <f t="array" ref="I43">INDEX('Property Records'!O:O, MATCH('PITI Calculations'!A43, 'Property Records'!B:B, 0))</f>
        <v>2110</v>
      </c>
      <c r="J43" s="226">
        <f t="array" ref="J43">INDEX('Property Records'!P:P, MATCH('PITI Calculations'!A43, 'Property Records'!B:B, 0))</f>
        <v>1730</v>
      </c>
      <c r="K43" s="226">
        <f t="array" ref="K43">INDEX('Property Records'!Q:Q, MATCH('PITI Calculations'!A43, 'Property Records'!B:B, 0))</f>
        <v>2500</v>
      </c>
      <c r="L43" s="84">
        <f>'Assumable Properties MLS'!J669</f>
        <v>161178</v>
      </c>
      <c r="M43" s="227">
        <f t="shared" si="2"/>
        <v>1970.097207</v>
      </c>
      <c r="N43" s="132">
        <f t="shared" si="3"/>
        <v>119.5</v>
      </c>
      <c r="O43" s="100">
        <v>208.0</v>
      </c>
      <c r="P43" s="227">
        <f t="shared" si="4"/>
        <v>2297.597207</v>
      </c>
      <c r="Q43" s="132">
        <f t="shared" si="5"/>
        <v>-187.5972069</v>
      </c>
      <c r="R43" s="132">
        <f t="shared" si="6"/>
        <v>-567.5972069</v>
      </c>
      <c r="S43" s="132">
        <f t="shared" si="7"/>
        <v>202.4027931</v>
      </c>
      <c r="T43" s="132">
        <f t="shared" si="8"/>
        <v>1497.5</v>
      </c>
      <c r="U43" s="132">
        <f t="shared" si="9"/>
        <v>580.8484848</v>
      </c>
      <c r="V43" s="132">
        <f t="shared" si="10"/>
        <v>1890.751278</v>
      </c>
    </row>
    <row r="44">
      <c r="A44" s="132" t="str">
        <f>'Assumable Properties MLS'!D670</f>
        <v>4745 Picturesque CR, Colorado Springs, CO 80917</v>
      </c>
      <c r="B44" s="132">
        <f>'Assumable Properties MLS'!H670</f>
        <v>400000</v>
      </c>
      <c r="C44" s="132">
        <f>'Assumable Properties MLS'!I670</f>
        <v>189449</v>
      </c>
      <c r="D44" s="223">
        <f>'Assumable Properties MLS'!F670</f>
        <v>2.75</v>
      </c>
      <c r="E44" s="15" t="str">
        <f t="array" ref="E44">INDEX('Property Records'!I:I, MATCH('PITI Calculations'!A44, 'Property Records'!B:B, 0))</f>
        <v>#N/A</v>
      </c>
      <c r="F44" s="15" t="str">
        <f t="shared" si="1"/>
        <v>#N/A</v>
      </c>
      <c r="G44" s="15" t="str">
        <f t="array" ref="G44">INDEX('Property Records'!K:K, MATCH('PITI Calculations'!A44, 'Property Records'!B:B, 0))</f>
        <v>#N/A</v>
      </c>
      <c r="H44" s="15" t="str">
        <f t="array" ref="H44">INDEX('Property Records'!L:L, MATCH('PITI Calculations'!A44, 'Property Records'!B:B, 0))</f>
        <v>#N/A</v>
      </c>
      <c r="I44" s="224" t="str">
        <f t="array" ref="I44">INDEX('Property Records'!O:O, MATCH('PITI Calculations'!A44, 'Property Records'!B:B, 0))</f>
        <v>#N/A</v>
      </c>
      <c r="J44" s="224" t="str">
        <f t="array" ref="J44">INDEX('Property Records'!P:P, MATCH('PITI Calculations'!A44, 'Property Records'!B:B, 0))</f>
        <v>#N/A</v>
      </c>
      <c r="K44" s="224" t="str">
        <f t="array" ref="K44">INDEX('Property Records'!Q:Q, MATCH('PITI Calculations'!A44, 'Property Records'!B:B, 0))</f>
        <v>#N/A</v>
      </c>
      <c r="L44" s="84">
        <f>'Assumable Properties MLS'!J670</f>
        <v>210551</v>
      </c>
      <c r="M44" s="15" t="str">
        <f t="shared" si="2"/>
        <v>#N/A</v>
      </c>
      <c r="N44" s="132" t="str">
        <f t="shared" si="3"/>
        <v>#N/A</v>
      </c>
      <c r="O44" s="100">
        <v>208.0</v>
      </c>
      <c r="P44" s="15" t="str">
        <f t="shared" si="4"/>
        <v>#N/A</v>
      </c>
      <c r="Q44" s="15" t="str">
        <f t="shared" si="5"/>
        <v>#N/A</v>
      </c>
      <c r="R44" s="15" t="str">
        <f t="shared" si="6"/>
        <v>#N/A</v>
      </c>
      <c r="S44" s="15" t="str">
        <f t="shared" si="7"/>
        <v>#N/A</v>
      </c>
      <c r="T44" s="132">
        <f t="shared" si="8"/>
        <v>1000</v>
      </c>
      <c r="U44" s="132">
        <f t="shared" si="9"/>
        <v>387.8787879</v>
      </c>
      <c r="V44" s="15" t="str">
        <f t="shared" si="10"/>
        <v>#N/A</v>
      </c>
    </row>
    <row r="45">
      <c r="A45" s="132" t="str">
        <f>'Assumable Properties MLS'!D671</f>
        <v>3284 Emily ST, Castle Rock, CO 80109</v>
      </c>
      <c r="B45" s="132">
        <f>'Assumable Properties MLS'!H671</f>
        <v>515000</v>
      </c>
      <c r="C45" s="132">
        <f>'Assumable Properties MLS'!I671</f>
        <v>383380</v>
      </c>
      <c r="D45" s="223">
        <f>'Assumable Properties MLS'!F671</f>
        <v>2.25</v>
      </c>
      <c r="E45" s="225">
        <f t="array" ref="E45">INDEX('Property Records'!I:I, MATCH('PITI Calculations'!A45, 'Property Records'!B:B, 0))</f>
        <v>44200</v>
      </c>
      <c r="F45" s="15">
        <f t="shared" si="1"/>
        <v>307</v>
      </c>
      <c r="G45" s="15">
        <f t="array" ref="G45">INDEX('Property Records'!K:K, MATCH('PITI Calculations'!A45, 'Property Records'!B:B, 0))</f>
        <v>3596</v>
      </c>
      <c r="H45" s="222" t="str">
        <f t="array" ref="H45">INDEX('Property Records'!L:L, MATCH('PITI Calculations'!A45, 'Property Records'!B:B, 0))</f>
        <v>2023</v>
      </c>
      <c r="I45" s="226">
        <f t="array" ref="I45">INDEX('Property Records'!O:O, MATCH('PITI Calculations'!A45, 'Property Records'!B:B, 0))</f>
        <v>2760</v>
      </c>
      <c r="J45" s="226">
        <f t="array" ref="J45">INDEX('Property Records'!P:P, MATCH('PITI Calculations'!A45, 'Property Records'!B:B, 0))</f>
        <v>2530</v>
      </c>
      <c r="K45" s="226">
        <f t="array" ref="K45">INDEX('Property Records'!Q:Q, MATCH('PITI Calculations'!A45, 'Property Records'!B:B, 0))</f>
        <v>2990</v>
      </c>
      <c r="L45" s="84">
        <f>'Assumable Properties MLS'!J671</f>
        <v>131620</v>
      </c>
      <c r="M45" s="227">
        <f t="shared" si="2"/>
        <v>1643.644963</v>
      </c>
      <c r="N45" s="132">
        <f t="shared" si="3"/>
        <v>299.6666667</v>
      </c>
      <c r="O45" s="100">
        <v>208.0</v>
      </c>
      <c r="P45" s="227">
        <f t="shared" si="4"/>
        <v>2151.31163</v>
      </c>
      <c r="Q45" s="132">
        <f t="shared" si="5"/>
        <v>608.6883701</v>
      </c>
      <c r="R45" s="132">
        <f t="shared" si="6"/>
        <v>378.6883701</v>
      </c>
      <c r="S45" s="132">
        <f t="shared" si="7"/>
        <v>838.6883701</v>
      </c>
      <c r="T45" s="132">
        <f t="shared" si="8"/>
        <v>1287.5</v>
      </c>
      <c r="U45" s="132">
        <f t="shared" si="9"/>
        <v>499.3939394</v>
      </c>
      <c r="V45" s="132">
        <f t="shared" si="10"/>
        <v>2395.582309</v>
      </c>
    </row>
    <row r="46">
      <c r="A46" s="132" t="str">
        <f>'Assumable Properties MLS'!D672</f>
        <v>9173 Pacific Crest DR, Colorado Springs, CO 80927</v>
      </c>
      <c r="B46" s="132">
        <f>'Assumable Properties MLS'!H672</f>
        <v>565000</v>
      </c>
      <c r="C46" s="132">
        <f>'Assumable Properties MLS'!I672</f>
        <v>539780</v>
      </c>
      <c r="D46" s="223">
        <f>'Assumable Properties MLS'!F672</f>
        <v>5.75</v>
      </c>
      <c r="E46" s="225">
        <f t="array" ref="E46">INDEX('Property Records'!I:I, MATCH('PITI Calculations'!A46, 'Property Records'!B:B, 0))</f>
        <v>45097</v>
      </c>
      <c r="F46" s="15">
        <f t="shared" si="1"/>
        <v>336</v>
      </c>
      <c r="G46" s="15">
        <f t="array" ref="G46">INDEX('Property Records'!K:K, MATCH('PITI Calculations'!A46, 'Property Records'!B:B, 0))</f>
        <v>3096</v>
      </c>
      <c r="H46" s="222" t="str">
        <f t="array" ref="H46">INDEX('Property Records'!L:L, MATCH('PITI Calculations'!A46, 'Property Records'!B:B, 0))</f>
        <v>2022</v>
      </c>
      <c r="I46" s="226">
        <f t="array" ref="I46">INDEX('Property Records'!O:O, MATCH('PITI Calculations'!A46, 'Property Records'!B:B, 0))</f>
        <v>2740</v>
      </c>
      <c r="J46" s="226">
        <f t="array" ref="J46">INDEX('Property Records'!P:P, MATCH('PITI Calculations'!A46, 'Property Records'!B:B, 0))</f>
        <v>2560</v>
      </c>
      <c r="K46" s="226">
        <f t="array" ref="K46">INDEX('Property Records'!Q:Q, MATCH('PITI Calculations'!A46, 'Property Records'!B:B, 0))</f>
        <v>2920</v>
      </c>
      <c r="L46" s="84">
        <f>'Assumable Properties MLS'!J672</f>
        <v>25220</v>
      </c>
      <c r="M46" s="227">
        <f t="shared" si="2"/>
        <v>3235.717311</v>
      </c>
      <c r="N46" s="132">
        <f t="shared" si="3"/>
        <v>258</v>
      </c>
      <c r="O46" s="100">
        <v>208.0</v>
      </c>
      <c r="P46" s="227">
        <f t="shared" si="4"/>
        <v>3701.717311</v>
      </c>
      <c r="Q46" s="132">
        <f t="shared" si="5"/>
        <v>-961.717311</v>
      </c>
      <c r="R46" s="132">
        <f t="shared" si="6"/>
        <v>-1141.717311</v>
      </c>
      <c r="S46" s="132">
        <f t="shared" si="7"/>
        <v>-781.717311</v>
      </c>
      <c r="T46" s="132">
        <f t="shared" si="8"/>
        <v>1412.5</v>
      </c>
      <c r="U46" s="132">
        <f t="shared" si="9"/>
        <v>547.8787879</v>
      </c>
      <c r="V46" s="132">
        <f t="shared" si="10"/>
        <v>998.6614769</v>
      </c>
    </row>
    <row r="47">
      <c r="A47" s="132" t="str">
        <f>'Assumable Properties MLS'!D547</f>
        <v>6537 Shadow Star DR, Colorado Springs, CO 80927</v>
      </c>
      <c r="B47" s="132">
        <f>'Assumable Properties MLS'!H547</f>
        <v>410000</v>
      </c>
      <c r="C47" s="132">
        <f>'Assumable Properties MLS'!I547</f>
        <v>408840</v>
      </c>
      <c r="D47" s="223">
        <f>'Assumable Properties MLS'!F547</f>
        <v>5.75</v>
      </c>
      <c r="E47" s="15" t="str">
        <f t="array" ref="E47">INDEX('Property Records'!I:I, MATCH('PITI Calculations'!A47, 'Property Records'!B:B, 0))</f>
        <v>#N/A</v>
      </c>
      <c r="F47" s="15" t="str">
        <f t="shared" si="1"/>
        <v>#N/A</v>
      </c>
      <c r="G47" s="15" t="str">
        <f t="array" ref="G47">INDEX('Property Records'!K:K, MATCH('PITI Calculations'!A47, 'Property Records'!B:B, 0))</f>
        <v>#N/A</v>
      </c>
      <c r="H47" s="15" t="str">
        <f t="array" ref="H47">INDEX('Property Records'!L:L, MATCH('PITI Calculations'!A47, 'Property Records'!B:B, 0))</f>
        <v>#N/A</v>
      </c>
      <c r="I47" s="224" t="str">
        <f t="array" ref="I47">INDEX('Property Records'!O:O, MATCH('PITI Calculations'!A47, 'Property Records'!B:B, 0))</f>
        <v>#N/A</v>
      </c>
      <c r="J47" s="224" t="str">
        <f t="array" ref="J47">INDEX('Property Records'!P:P, MATCH('PITI Calculations'!A47, 'Property Records'!B:B, 0))</f>
        <v>#N/A</v>
      </c>
      <c r="K47" s="224" t="str">
        <f t="array" ref="K47">INDEX('Property Records'!Q:Q, MATCH('PITI Calculations'!A47, 'Property Records'!B:B, 0))</f>
        <v>#N/A</v>
      </c>
      <c r="L47" s="84">
        <f>'Assumable Properties MLS'!J547</f>
        <v>1160</v>
      </c>
      <c r="M47" s="15" t="str">
        <f t="shared" si="2"/>
        <v>#N/A</v>
      </c>
      <c r="N47" s="132" t="str">
        <f t="shared" si="3"/>
        <v>#N/A</v>
      </c>
      <c r="O47" s="100">
        <v>208.0</v>
      </c>
      <c r="P47" s="15" t="str">
        <f t="shared" si="4"/>
        <v>#N/A</v>
      </c>
      <c r="Q47" s="15" t="str">
        <f t="shared" si="5"/>
        <v>#N/A</v>
      </c>
      <c r="R47" s="15" t="str">
        <f t="shared" si="6"/>
        <v>#N/A</v>
      </c>
      <c r="S47" s="15" t="str">
        <f t="shared" si="7"/>
        <v>#N/A</v>
      </c>
      <c r="T47" s="132">
        <f t="shared" si="8"/>
        <v>1025</v>
      </c>
      <c r="U47" s="132">
        <f t="shared" si="9"/>
        <v>397.5757576</v>
      </c>
      <c r="V47" s="15" t="str">
        <f t="shared" si="10"/>
        <v>#N/A</v>
      </c>
    </row>
    <row r="48">
      <c r="A48" s="132" t="str">
        <f>'Assumable Properties MLS'!D673</f>
        <v>1092 Lindamood DR, Fountain, CO 80817</v>
      </c>
      <c r="B48" s="132">
        <f>'Assumable Properties MLS'!H673</f>
        <v>469000</v>
      </c>
      <c r="C48" s="132">
        <f>'Assumable Properties MLS'!I673</f>
        <v>381452</v>
      </c>
      <c r="D48" s="223">
        <f>'Assumable Properties MLS'!F673</f>
        <v>2.75</v>
      </c>
      <c r="E48" s="225">
        <f t="array" ref="E48">INDEX('Property Records'!I:I, MATCH('PITI Calculations'!A48, 'Property Records'!B:B, 0))</f>
        <v>44314</v>
      </c>
      <c r="F48" s="15">
        <f t="shared" si="1"/>
        <v>311</v>
      </c>
      <c r="G48" s="15">
        <f t="array" ref="G48">INDEX('Property Records'!K:K, MATCH('PITI Calculations'!A48, 'Property Records'!B:B, 0))</f>
        <v>1223</v>
      </c>
      <c r="H48" s="222" t="str">
        <f t="array" ref="H48">INDEX('Property Records'!L:L, MATCH('PITI Calculations'!A48, 'Property Records'!B:B, 0))</f>
        <v>2021</v>
      </c>
      <c r="I48" s="226">
        <f t="array" ref="I48">INDEX('Property Records'!O:O, MATCH('PITI Calculations'!A48, 'Property Records'!B:B, 0))</f>
        <v>2270</v>
      </c>
      <c r="J48" s="226">
        <f t="array" ref="J48">INDEX('Property Records'!P:P, MATCH('PITI Calculations'!A48, 'Property Records'!B:B, 0))</f>
        <v>2120</v>
      </c>
      <c r="K48" s="226">
        <f t="array" ref="K48">INDEX('Property Records'!Q:Q, MATCH('PITI Calculations'!A48, 'Property Records'!B:B, 0))</f>
        <v>2420</v>
      </c>
      <c r="L48" s="84">
        <f>'Assumable Properties MLS'!J673</f>
        <v>87548</v>
      </c>
      <c r="M48" s="227">
        <f t="shared" si="2"/>
        <v>1716.445313</v>
      </c>
      <c r="N48" s="132">
        <f t="shared" si="3"/>
        <v>101.9166667</v>
      </c>
      <c r="O48" s="100">
        <v>208.0</v>
      </c>
      <c r="P48" s="227">
        <f t="shared" si="4"/>
        <v>2026.361979</v>
      </c>
      <c r="Q48" s="132">
        <f t="shared" si="5"/>
        <v>243.6380205</v>
      </c>
      <c r="R48" s="132">
        <f t="shared" si="6"/>
        <v>93.63802051</v>
      </c>
      <c r="S48" s="132">
        <f t="shared" si="7"/>
        <v>393.6380205</v>
      </c>
      <c r="T48" s="132">
        <f t="shared" si="8"/>
        <v>1172.5</v>
      </c>
      <c r="U48" s="132">
        <f t="shared" si="9"/>
        <v>454.7878788</v>
      </c>
      <c r="V48" s="132">
        <f t="shared" si="10"/>
        <v>1870.925899</v>
      </c>
    </row>
    <row r="49">
      <c r="A49" s="132" t="str">
        <f>'Assumable Properties MLS'!D674</f>
        <v>9342 Royal Melbourne CR, Peyton, CO 80831</v>
      </c>
      <c r="B49" s="132">
        <f>'Assumable Properties MLS'!H674</f>
        <v>699900</v>
      </c>
      <c r="C49" s="132">
        <f>'Assumable Properties MLS'!I674</f>
        <v>490461</v>
      </c>
      <c r="D49" s="223">
        <f>'Assumable Properties MLS'!F674</f>
        <v>2.25</v>
      </c>
      <c r="E49" s="225">
        <f t="array" ref="E49">INDEX('Property Records'!I:I, MATCH('PITI Calculations'!A49, 'Property Records'!B:B, 0))</f>
        <v>44215</v>
      </c>
      <c r="F49" s="15">
        <f t="shared" si="1"/>
        <v>307</v>
      </c>
      <c r="G49" s="15">
        <f t="array" ref="G49">INDEX('Property Records'!K:K, MATCH('PITI Calculations'!A49, 'Property Records'!B:B, 0))</f>
        <v>1729</v>
      </c>
      <c r="H49" s="222" t="str">
        <f t="array" ref="H49">INDEX('Property Records'!L:L, MATCH('PITI Calculations'!A49, 'Property Records'!B:B, 0))</f>
        <v>2022</v>
      </c>
      <c r="I49" s="226">
        <f t="array" ref="I49">INDEX('Property Records'!O:O, MATCH('PITI Calculations'!A49, 'Property Records'!B:B, 0))</f>
        <v>3030</v>
      </c>
      <c r="J49" s="226">
        <f t="array" ref="J49">INDEX('Property Records'!P:P, MATCH('PITI Calculations'!A49, 'Property Records'!B:B, 0))</f>
        <v>2830</v>
      </c>
      <c r="K49" s="226">
        <f t="array" ref="K49">INDEX('Property Records'!Q:Q, MATCH('PITI Calculations'!A49, 'Property Records'!B:B, 0))</f>
        <v>3220</v>
      </c>
      <c r="L49" s="84">
        <f>'Assumable Properties MLS'!J674</f>
        <v>209439</v>
      </c>
      <c r="M49" s="227">
        <f t="shared" si="2"/>
        <v>2102.727718</v>
      </c>
      <c r="N49" s="132">
        <f t="shared" si="3"/>
        <v>144.0833333</v>
      </c>
      <c r="O49" s="100">
        <v>208.0</v>
      </c>
      <c r="P49" s="227">
        <f t="shared" si="4"/>
        <v>2454.811051</v>
      </c>
      <c r="Q49" s="132">
        <f t="shared" si="5"/>
        <v>575.1889492</v>
      </c>
      <c r="R49" s="132">
        <f t="shared" si="6"/>
        <v>375.1889492</v>
      </c>
      <c r="S49" s="132">
        <f t="shared" si="7"/>
        <v>765.1889492</v>
      </c>
      <c r="T49" s="132">
        <f t="shared" si="8"/>
        <v>1749.75</v>
      </c>
      <c r="U49" s="132">
        <f t="shared" si="9"/>
        <v>678.6909091</v>
      </c>
      <c r="V49" s="132">
        <f t="shared" si="10"/>
        <v>3003.629858</v>
      </c>
    </row>
    <row r="50">
      <c r="A50" s="132" t="str">
        <f>'Assumable Properties MLS'!D675</f>
        <v>5148 Sage Thrasher RD, Parker, CO 80134</v>
      </c>
      <c r="B50" s="132">
        <f>'Assumable Properties MLS'!H675</f>
        <v>1530000</v>
      </c>
      <c r="C50" s="132">
        <f>'Assumable Properties MLS'!I675</f>
        <v>469923</v>
      </c>
      <c r="D50" s="223">
        <f>'Assumable Properties MLS'!F675</f>
        <v>2.78</v>
      </c>
      <c r="E50" s="225">
        <f t="array" ref="E50">INDEX('Property Records'!I:I, MATCH('PITI Calculations'!A50, 'Property Records'!B:B, 0))</f>
        <v>37343</v>
      </c>
      <c r="F50" s="15">
        <f t="shared" si="1"/>
        <v>82</v>
      </c>
      <c r="G50" s="15">
        <f t="array" ref="G50">INDEX('Property Records'!K:K, MATCH('PITI Calculations'!A50, 'Property Records'!B:B, 0))</f>
        <v>6030</v>
      </c>
      <c r="H50" s="222" t="str">
        <f t="array" ref="H50">INDEX('Property Records'!L:L, MATCH('PITI Calculations'!A50, 'Property Records'!B:B, 0))</f>
        <v>2021</v>
      </c>
      <c r="I50" s="226">
        <f t="array" ref="I50">INDEX('Property Records'!O:O, MATCH('PITI Calculations'!A50, 'Property Records'!B:B, 0))</f>
        <v>3400</v>
      </c>
      <c r="J50" s="226">
        <f t="array" ref="J50">INDEX('Property Records'!P:P, MATCH('PITI Calculations'!A50, 'Property Records'!B:B, 0))</f>
        <v>2700</v>
      </c>
      <c r="K50" s="226">
        <f t="array" ref="K50">INDEX('Property Records'!Q:Q, MATCH('PITI Calculations'!A50, 'Property Records'!B:B, 0))</f>
        <v>4090</v>
      </c>
      <c r="L50" s="84">
        <f>'Assumable Properties MLS'!J675</f>
        <v>1060077</v>
      </c>
      <c r="M50" s="227">
        <f t="shared" si="2"/>
        <v>6298.935108</v>
      </c>
      <c r="N50" s="132">
        <f t="shared" si="3"/>
        <v>502.5</v>
      </c>
      <c r="O50" s="100">
        <v>208.0</v>
      </c>
      <c r="P50" s="227">
        <f t="shared" si="4"/>
        <v>7009.435108</v>
      </c>
      <c r="Q50" s="132">
        <f t="shared" si="5"/>
        <v>-3609.435108</v>
      </c>
      <c r="R50" s="132">
        <f t="shared" si="6"/>
        <v>-4309.435108</v>
      </c>
      <c r="S50" s="132">
        <f t="shared" si="7"/>
        <v>-2919.435108</v>
      </c>
      <c r="T50" s="132">
        <f t="shared" si="8"/>
        <v>3825</v>
      </c>
      <c r="U50" s="132">
        <f t="shared" si="9"/>
        <v>1483.636364</v>
      </c>
      <c r="V50" s="132">
        <f t="shared" si="10"/>
        <v>1699.201256</v>
      </c>
    </row>
    <row r="51">
      <c r="A51" s="132" t="str">
        <f>'Assumable Properties MLS'!D676</f>
        <v>15 N Corona ST, Colorado Springs, CO 80903</v>
      </c>
      <c r="B51" s="132">
        <f>'Assumable Properties MLS'!H676</f>
        <v>600000</v>
      </c>
      <c r="C51" s="132">
        <f>'Assumable Properties MLS'!I676</f>
        <v>434519</v>
      </c>
      <c r="D51" s="223">
        <f>'Assumable Properties MLS'!F676</f>
        <v>2.25</v>
      </c>
      <c r="E51" s="15" t="str">
        <f t="array" ref="E51">INDEX('Property Records'!I:I, MATCH('PITI Calculations'!A51, 'Property Records'!B:B, 0))</f>
        <v>#N/A</v>
      </c>
      <c r="F51" s="15" t="str">
        <f t="shared" si="1"/>
        <v>#N/A</v>
      </c>
      <c r="G51" s="15" t="str">
        <f t="array" ref="G51">INDEX('Property Records'!K:K, MATCH('PITI Calculations'!A51, 'Property Records'!B:B, 0))</f>
        <v>#N/A</v>
      </c>
      <c r="H51" s="15" t="str">
        <f t="array" ref="H51">INDEX('Property Records'!L:L, MATCH('PITI Calculations'!A51, 'Property Records'!B:B, 0))</f>
        <v>#N/A</v>
      </c>
      <c r="I51" s="224" t="str">
        <f t="array" ref="I51">INDEX('Property Records'!O:O, MATCH('PITI Calculations'!A51, 'Property Records'!B:B, 0))</f>
        <v>#N/A</v>
      </c>
      <c r="J51" s="224" t="str">
        <f t="array" ref="J51">INDEX('Property Records'!P:P, MATCH('PITI Calculations'!A51, 'Property Records'!B:B, 0))</f>
        <v>#N/A</v>
      </c>
      <c r="K51" s="224" t="str">
        <f t="array" ref="K51">INDEX('Property Records'!Q:Q, MATCH('PITI Calculations'!A51, 'Property Records'!B:B, 0))</f>
        <v>#N/A</v>
      </c>
      <c r="L51" s="84">
        <f>'Assumable Properties MLS'!J676</f>
        <v>165481</v>
      </c>
      <c r="M51" s="15" t="str">
        <f t="shared" si="2"/>
        <v>#N/A</v>
      </c>
      <c r="N51" s="132" t="str">
        <f t="shared" si="3"/>
        <v>#N/A</v>
      </c>
      <c r="O51" s="100">
        <v>208.0</v>
      </c>
      <c r="P51" s="15" t="str">
        <f t="shared" si="4"/>
        <v>#N/A</v>
      </c>
      <c r="Q51" s="15" t="str">
        <f t="shared" si="5"/>
        <v>#N/A</v>
      </c>
      <c r="R51" s="15" t="str">
        <f t="shared" si="6"/>
        <v>#N/A</v>
      </c>
      <c r="S51" s="15" t="str">
        <f t="shared" si="7"/>
        <v>#N/A</v>
      </c>
      <c r="T51" s="132">
        <f t="shared" si="8"/>
        <v>1500</v>
      </c>
      <c r="U51" s="132">
        <f t="shared" si="9"/>
        <v>581.8181818</v>
      </c>
      <c r="V51" s="15" t="str">
        <f t="shared" si="10"/>
        <v>#N/A</v>
      </c>
    </row>
    <row r="52">
      <c r="A52" s="132" t="str">
        <f>'Assumable Properties MLS'!D677</f>
        <v>20265 True Vista CR, Monument, CO 80132</v>
      </c>
      <c r="B52" s="132">
        <f>'Assumable Properties MLS'!H677</f>
        <v>965000</v>
      </c>
      <c r="C52" s="132">
        <f>'Assumable Properties MLS'!I677</f>
        <v>468000</v>
      </c>
      <c r="D52" s="223">
        <f>'Assumable Properties MLS'!F677</f>
        <v>4.5</v>
      </c>
      <c r="E52" s="225">
        <f t="array" ref="E52">INDEX('Property Records'!I:I, MATCH('PITI Calculations'!A52, 'Property Records'!B:B, 0))</f>
        <v>43413</v>
      </c>
      <c r="F52" s="15">
        <f t="shared" si="1"/>
        <v>281</v>
      </c>
      <c r="G52" s="15">
        <f t="array" ref="G52">INDEX('Property Records'!K:K, MATCH('PITI Calculations'!A52, 'Property Records'!B:B, 0))</f>
        <v>2861</v>
      </c>
      <c r="H52" s="222" t="str">
        <f t="array" ref="H52">INDEX('Property Records'!L:L, MATCH('PITI Calculations'!A52, 'Property Records'!B:B, 0))</f>
        <v>2022</v>
      </c>
      <c r="I52" s="226">
        <f t="array" ref="I52">INDEX('Property Records'!O:O, MATCH('PITI Calculations'!A52, 'Property Records'!B:B, 0))</f>
        <v>3770</v>
      </c>
      <c r="J52" s="226">
        <f t="array" ref="J52">INDEX('Property Records'!P:P, MATCH('PITI Calculations'!A52, 'Property Records'!B:B, 0))</f>
        <v>3250</v>
      </c>
      <c r="K52" s="226">
        <f t="array" ref="K52">INDEX('Property Records'!Q:Q, MATCH('PITI Calculations'!A52, 'Property Records'!B:B, 0))</f>
        <v>4290</v>
      </c>
      <c r="L52" s="84">
        <f>'Assumable Properties MLS'!J677</f>
        <v>497000</v>
      </c>
      <c r="M52" s="227">
        <f t="shared" si="2"/>
        <v>2697.160566</v>
      </c>
      <c r="N52" s="132">
        <f t="shared" si="3"/>
        <v>238.4166667</v>
      </c>
      <c r="O52" s="100">
        <v>208.0</v>
      </c>
      <c r="P52" s="227">
        <f t="shared" si="4"/>
        <v>3143.577232</v>
      </c>
      <c r="Q52" s="132">
        <f t="shared" si="5"/>
        <v>626.4227677</v>
      </c>
      <c r="R52" s="132">
        <f t="shared" si="6"/>
        <v>106.4227677</v>
      </c>
      <c r="S52" s="132">
        <f t="shared" si="7"/>
        <v>1146.422768</v>
      </c>
      <c r="T52" s="132">
        <f t="shared" si="8"/>
        <v>2412.5</v>
      </c>
      <c r="U52" s="132">
        <f t="shared" si="9"/>
        <v>935.7575758</v>
      </c>
      <c r="V52" s="132">
        <f t="shared" si="10"/>
        <v>3974.680343</v>
      </c>
    </row>
    <row r="53">
      <c r="A53" s="132" t="str">
        <f>'Assumable Properties MLS'!D678</f>
        <v>1168 Cailin WY, Fountain, CO 80817</v>
      </c>
      <c r="B53" s="132">
        <f>'Assumable Properties MLS'!H678</f>
        <v>399900</v>
      </c>
      <c r="C53" s="132">
        <f>'Assumable Properties MLS'!I678</f>
        <v>201440</v>
      </c>
      <c r="D53" s="223">
        <f>'Assumable Properties MLS'!F678</f>
        <v>3.25</v>
      </c>
      <c r="E53" s="225">
        <f t="array" ref="E53">INDEX('Property Records'!I:I, MATCH('PITI Calculations'!A53, 'Property Records'!B:B, 0))</f>
        <v>42633</v>
      </c>
      <c r="F53" s="15">
        <f t="shared" si="1"/>
        <v>255</v>
      </c>
      <c r="G53" s="15">
        <f t="array" ref="G53">INDEX('Property Records'!K:K, MATCH('PITI Calculations'!A53, 'Property Records'!B:B, 0))</f>
        <v>1258</v>
      </c>
      <c r="H53" s="222" t="str">
        <f t="array" ref="H53">INDEX('Property Records'!L:L, MATCH('PITI Calculations'!A53, 'Property Records'!B:B, 0))</f>
        <v>2022</v>
      </c>
      <c r="I53" s="226">
        <f t="array" ref="I53">INDEX('Property Records'!O:O, MATCH('PITI Calculations'!A53, 'Property Records'!B:B, 0))</f>
        <v>2120</v>
      </c>
      <c r="J53" s="226">
        <f t="array" ref="J53">INDEX('Property Records'!P:P, MATCH('PITI Calculations'!A53, 'Property Records'!B:B, 0))</f>
        <v>1980</v>
      </c>
      <c r="K53" s="226">
        <f t="array" ref="K53">INDEX('Property Records'!Q:Q, MATCH('PITI Calculations'!A53, 'Property Records'!B:B, 0))</f>
        <v>2260</v>
      </c>
      <c r="L53" s="84">
        <f>'Assumable Properties MLS'!J678</f>
        <v>198460</v>
      </c>
      <c r="M53" s="227">
        <f t="shared" si="2"/>
        <v>1094.923625</v>
      </c>
      <c r="N53" s="132">
        <f t="shared" si="3"/>
        <v>104.8333333</v>
      </c>
      <c r="O53" s="100">
        <v>208.0</v>
      </c>
      <c r="P53" s="227">
        <f t="shared" si="4"/>
        <v>1407.756958</v>
      </c>
      <c r="Q53" s="132">
        <f t="shared" si="5"/>
        <v>712.2430421</v>
      </c>
      <c r="R53" s="132">
        <f t="shared" si="6"/>
        <v>572.2430421</v>
      </c>
      <c r="S53" s="132">
        <f t="shared" si="7"/>
        <v>852.2430421</v>
      </c>
      <c r="T53" s="132">
        <f t="shared" si="8"/>
        <v>999.75</v>
      </c>
      <c r="U53" s="132">
        <f t="shared" si="9"/>
        <v>387.7818182</v>
      </c>
      <c r="V53" s="132">
        <f t="shared" si="10"/>
        <v>2099.77486</v>
      </c>
    </row>
    <row r="54">
      <c r="A54" s="132" t="str">
        <f>'Assumable Properties MLS'!D679</f>
        <v>1183 Kittery ST, Castle Rock, CO 80104</v>
      </c>
      <c r="B54" s="132">
        <f>'Assumable Properties MLS'!H679</f>
        <v>625000</v>
      </c>
      <c r="C54" s="132">
        <f>'Assumable Properties MLS'!I679</f>
        <v>494729</v>
      </c>
      <c r="D54" s="223">
        <f>'Assumable Properties MLS'!F679</f>
        <v>5.13</v>
      </c>
      <c r="E54" s="225">
        <f t="array" ref="E54">INDEX('Property Records'!I:I, MATCH('PITI Calculations'!A54, 'Property Records'!B:B, 0))</f>
        <v>41338</v>
      </c>
      <c r="F54" s="15">
        <f t="shared" si="1"/>
        <v>213</v>
      </c>
      <c r="G54" s="15">
        <f t="array" ref="G54">INDEX('Property Records'!K:K, MATCH('PITI Calculations'!A54, 'Property Records'!B:B, 0))</f>
        <v>3982</v>
      </c>
      <c r="H54" s="222" t="str">
        <f t="array" ref="H54">INDEX('Property Records'!L:L, MATCH('PITI Calculations'!A54, 'Property Records'!B:B, 0))</f>
        <v>2023</v>
      </c>
      <c r="I54" s="226">
        <f t="array" ref="I54">INDEX('Property Records'!O:O, MATCH('PITI Calculations'!A54, 'Property Records'!B:B, 0))</f>
        <v>3270</v>
      </c>
      <c r="J54" s="226">
        <f t="array" ref="J54">INDEX('Property Records'!P:P, MATCH('PITI Calculations'!A54, 'Property Records'!B:B, 0))</f>
        <v>2650</v>
      </c>
      <c r="K54" s="226">
        <f t="array" ref="K54">INDEX('Property Records'!Q:Q, MATCH('PITI Calculations'!A54, 'Property Records'!B:B, 0))</f>
        <v>3900</v>
      </c>
      <c r="L54" s="84">
        <f>'Assumable Properties MLS'!J679</f>
        <v>130271</v>
      </c>
      <c r="M54" s="227">
        <f t="shared" si="2"/>
        <v>3543.098829</v>
      </c>
      <c r="N54" s="132">
        <f t="shared" si="3"/>
        <v>331.8333333</v>
      </c>
      <c r="O54" s="100">
        <v>208.0</v>
      </c>
      <c r="P54" s="227">
        <f t="shared" si="4"/>
        <v>4082.932162</v>
      </c>
      <c r="Q54" s="132">
        <f t="shared" si="5"/>
        <v>-812.9321619</v>
      </c>
      <c r="R54" s="132">
        <f t="shared" si="6"/>
        <v>-1432.932162</v>
      </c>
      <c r="S54" s="132">
        <f t="shared" si="7"/>
        <v>-182.9321619</v>
      </c>
      <c r="T54" s="132">
        <f t="shared" si="8"/>
        <v>1562.5</v>
      </c>
      <c r="U54" s="132">
        <f t="shared" si="9"/>
        <v>606.0606061</v>
      </c>
      <c r="V54" s="132">
        <f t="shared" si="10"/>
        <v>1355.628444</v>
      </c>
    </row>
    <row r="55">
      <c r="A55" s="132" t="str">
        <f>'Assumable Properties MLS'!D680</f>
        <v>6850 Narrow Gauge ST, Colorado Springs, CO 80911</v>
      </c>
      <c r="B55" s="132">
        <f>'Assumable Properties MLS'!H680</f>
        <v>412700</v>
      </c>
      <c r="C55" s="132">
        <f>'Assumable Properties MLS'!I680</f>
        <v>402831</v>
      </c>
      <c r="D55" s="223">
        <f>'Assumable Properties MLS'!F680</f>
        <v>3.37</v>
      </c>
      <c r="E55" s="225">
        <f t="array" ref="E55">INDEX('Property Records'!I:I, MATCH('PITI Calculations'!A55, 'Property Records'!B:B, 0))</f>
        <v>44658</v>
      </c>
      <c r="F55" s="15">
        <f t="shared" si="1"/>
        <v>322</v>
      </c>
      <c r="G55" s="15">
        <f t="array" ref="G55">INDEX('Property Records'!K:K, MATCH('PITI Calculations'!A55, 'Property Records'!B:B, 0))</f>
        <v>1150</v>
      </c>
      <c r="H55" s="222" t="str">
        <f t="array" ref="H55">INDEX('Property Records'!L:L, MATCH('PITI Calculations'!A55, 'Property Records'!B:B, 0))</f>
        <v>2022</v>
      </c>
      <c r="I55" s="226">
        <f t="array" ref="I55">INDEX('Property Records'!O:O, MATCH('PITI Calculations'!A55, 'Property Records'!B:B, 0))</f>
        <v>1980</v>
      </c>
      <c r="J55" s="226">
        <f t="array" ref="J55">INDEX('Property Records'!P:P, MATCH('PITI Calculations'!A55, 'Property Records'!B:B, 0))</f>
        <v>1780</v>
      </c>
      <c r="K55" s="226">
        <f t="array" ref="K55">INDEX('Property Records'!Q:Q, MATCH('PITI Calculations'!A55, 'Property Records'!B:B, 0))</f>
        <v>2180</v>
      </c>
      <c r="L55" s="84">
        <f>'Assumable Properties MLS'!J680</f>
        <v>9869</v>
      </c>
      <c r="M55" s="227">
        <f t="shared" si="2"/>
        <v>1902.421282</v>
      </c>
      <c r="N55" s="132">
        <f t="shared" si="3"/>
        <v>95.83333333</v>
      </c>
      <c r="O55" s="100">
        <v>208.0</v>
      </c>
      <c r="P55" s="227">
        <f t="shared" si="4"/>
        <v>2206.254616</v>
      </c>
      <c r="Q55" s="132">
        <f t="shared" si="5"/>
        <v>-226.2546157</v>
      </c>
      <c r="R55" s="132">
        <f t="shared" si="6"/>
        <v>-426.2546157</v>
      </c>
      <c r="S55" s="132">
        <f t="shared" si="7"/>
        <v>-26.25461571</v>
      </c>
      <c r="T55" s="132">
        <f t="shared" si="8"/>
        <v>1031.75</v>
      </c>
      <c r="U55" s="132">
        <f t="shared" si="9"/>
        <v>400.1939394</v>
      </c>
      <c r="V55" s="132">
        <f t="shared" si="10"/>
        <v>1205.689324</v>
      </c>
    </row>
    <row r="56">
      <c r="A56" s="132" t="str">
        <f>'Assumable Properties MLS'!D681</f>
        <v>8249 Sedgewick DR, Colorado Springs, CO 80925</v>
      </c>
      <c r="B56" s="132">
        <f>'Assumable Properties MLS'!H681</f>
        <v>465000</v>
      </c>
      <c r="C56" s="132">
        <f>'Assumable Properties MLS'!I681</f>
        <v>410342</v>
      </c>
      <c r="D56" s="223">
        <f>'Assumable Properties MLS'!F681</f>
        <v>3.25</v>
      </c>
      <c r="E56" s="225">
        <f t="array" ref="E56">INDEX('Property Records'!I:I, MATCH('PITI Calculations'!A56, 'Property Records'!B:B, 0))</f>
        <v>38908</v>
      </c>
      <c r="F56" s="15">
        <f t="shared" si="1"/>
        <v>133</v>
      </c>
      <c r="G56" s="15">
        <f t="array" ref="G56">INDEX('Property Records'!K:K, MATCH('PITI Calculations'!A56, 'Property Records'!B:B, 0))</f>
        <v>2803</v>
      </c>
      <c r="H56" s="222" t="str">
        <f t="array" ref="H56">INDEX('Property Records'!L:L, MATCH('PITI Calculations'!A56, 'Property Records'!B:B, 0))</f>
        <v>2022</v>
      </c>
      <c r="I56" s="226">
        <f t="array" ref="I56">INDEX('Property Records'!O:O, MATCH('PITI Calculations'!A56, 'Property Records'!B:B, 0))</f>
        <v>2570</v>
      </c>
      <c r="J56" s="226">
        <f t="array" ref="J56">INDEX('Property Records'!P:P, MATCH('PITI Calculations'!A56, 'Property Records'!B:B, 0))</f>
        <v>2210</v>
      </c>
      <c r="K56" s="226">
        <f t="array" ref="K56">INDEX('Property Records'!Q:Q, MATCH('PITI Calculations'!A56, 'Property Records'!B:B, 0))</f>
        <v>2920</v>
      </c>
      <c r="L56" s="84">
        <f>'Assumable Properties MLS'!J681</f>
        <v>54658</v>
      </c>
      <c r="M56" s="227">
        <f t="shared" si="2"/>
        <v>3678.368613</v>
      </c>
      <c r="N56" s="132">
        <f t="shared" si="3"/>
        <v>233.5833333</v>
      </c>
      <c r="O56" s="100">
        <v>208.0</v>
      </c>
      <c r="P56" s="227">
        <f t="shared" si="4"/>
        <v>4119.951946</v>
      </c>
      <c r="Q56" s="132">
        <f t="shared" si="5"/>
        <v>-1549.951946</v>
      </c>
      <c r="R56" s="132">
        <f t="shared" si="6"/>
        <v>-1909.951946</v>
      </c>
      <c r="S56" s="132">
        <f t="shared" si="7"/>
        <v>-1199.951946</v>
      </c>
      <c r="T56" s="132">
        <f t="shared" si="8"/>
        <v>1162.5</v>
      </c>
      <c r="U56" s="132">
        <f t="shared" si="9"/>
        <v>450.9090909</v>
      </c>
      <c r="V56" s="132">
        <f t="shared" si="10"/>
        <v>63.45714492</v>
      </c>
    </row>
    <row r="57">
      <c r="A57" s="132" t="str">
        <f>'Assumable Properties MLS'!D682</f>
        <v>1017 Barbaro TE, Colorado Springs, CO 80921</v>
      </c>
      <c r="B57" s="132">
        <f>'Assumable Properties MLS'!H682</f>
        <v>764900</v>
      </c>
      <c r="C57" s="132">
        <f>'Assumable Properties MLS'!I682</f>
        <v>510777</v>
      </c>
      <c r="D57" s="223">
        <f>'Assumable Properties MLS'!F682</f>
        <v>2.62</v>
      </c>
      <c r="E57" s="225">
        <f t="array" ref="E57">INDEX('Property Records'!I:I, MATCH('PITI Calculations'!A57, 'Property Records'!B:B, 0))</f>
        <v>44131</v>
      </c>
      <c r="F57" s="15">
        <f t="shared" si="1"/>
        <v>305</v>
      </c>
      <c r="G57" s="15">
        <f t="array" ref="G57">INDEX('Property Records'!K:K, MATCH('PITI Calculations'!A57, 'Property Records'!B:B, 0))</f>
        <v>4077</v>
      </c>
      <c r="H57" s="222" t="str">
        <f t="array" ref="H57">INDEX('Property Records'!L:L, MATCH('PITI Calculations'!A57, 'Property Records'!B:B, 0))</f>
        <v>2022</v>
      </c>
      <c r="I57" s="226">
        <f t="array" ref="I57">INDEX('Property Records'!O:O, MATCH('PITI Calculations'!A57, 'Property Records'!B:B, 0))</f>
        <v>3320</v>
      </c>
      <c r="J57" s="226">
        <f t="array" ref="J57">INDEX('Property Records'!P:P, MATCH('PITI Calculations'!A57, 'Property Records'!B:B, 0))</f>
        <v>2610</v>
      </c>
      <c r="K57" s="226">
        <f t="array" ref="K57">INDEX('Property Records'!Q:Q, MATCH('PITI Calculations'!A57, 'Property Records'!B:B, 0))</f>
        <v>4020</v>
      </c>
      <c r="L57" s="84">
        <f>'Assumable Properties MLS'!J682</f>
        <v>254123</v>
      </c>
      <c r="M57" s="227">
        <f t="shared" si="2"/>
        <v>2295.471501</v>
      </c>
      <c r="N57" s="132">
        <f t="shared" si="3"/>
        <v>339.75</v>
      </c>
      <c r="O57" s="100">
        <v>208.0</v>
      </c>
      <c r="P57" s="227">
        <f t="shared" si="4"/>
        <v>2843.221501</v>
      </c>
      <c r="Q57" s="132">
        <f t="shared" si="5"/>
        <v>476.7784989</v>
      </c>
      <c r="R57" s="132">
        <f t="shared" si="6"/>
        <v>-233.2215011</v>
      </c>
      <c r="S57" s="132">
        <f t="shared" si="7"/>
        <v>1176.778499</v>
      </c>
      <c r="T57" s="132">
        <f t="shared" si="8"/>
        <v>1912.25</v>
      </c>
      <c r="U57" s="132">
        <f t="shared" si="9"/>
        <v>741.7212121</v>
      </c>
      <c r="V57" s="132">
        <f t="shared" si="10"/>
        <v>3130.749711</v>
      </c>
    </row>
    <row r="58">
      <c r="A58" s="132" t="str">
        <f>'Assumable Properties MLS'!D683</f>
        <v>1971 Ruffino DR, Colorado Springs, CO 80921</v>
      </c>
      <c r="B58" s="132">
        <f>'Assumable Properties MLS'!H683</f>
        <v>1190000</v>
      </c>
      <c r="C58" s="132">
        <f>'Assumable Properties MLS'!I683</f>
        <v>511000</v>
      </c>
      <c r="D58" s="223">
        <f>'Assumable Properties MLS'!F683</f>
        <v>2.25</v>
      </c>
      <c r="E58" s="225">
        <f t="array" ref="E58">INDEX('Property Records'!I:I, MATCH('PITI Calculations'!A58, 'Property Records'!B:B, 0))</f>
        <v>44285</v>
      </c>
      <c r="F58" s="15">
        <f t="shared" si="1"/>
        <v>310</v>
      </c>
      <c r="G58" s="15">
        <f t="array" ref="G58">INDEX('Property Records'!K:K, MATCH('PITI Calculations'!A58, 'Property Records'!B:B, 0))</f>
        <v>5883</v>
      </c>
      <c r="H58" s="222" t="str">
        <f t="array" ref="H58">INDEX('Property Records'!L:L, MATCH('PITI Calculations'!A58, 'Property Records'!B:B, 0))</f>
        <v>2022</v>
      </c>
      <c r="I58" s="226">
        <f t="array" ref="I58">INDEX('Property Records'!O:O, MATCH('PITI Calculations'!A58, 'Property Records'!B:B, 0))</f>
        <v>3230</v>
      </c>
      <c r="J58" s="226">
        <f t="array" ref="J58">INDEX('Property Records'!P:P, MATCH('PITI Calculations'!A58, 'Property Records'!B:B, 0))</f>
        <v>2760</v>
      </c>
      <c r="K58" s="226">
        <f t="array" ref="K58">INDEX('Property Records'!Q:Q, MATCH('PITI Calculations'!A58, 'Property Records'!B:B, 0))</f>
        <v>3710</v>
      </c>
      <c r="L58" s="84">
        <f>'Assumable Properties MLS'!J683</f>
        <v>679000</v>
      </c>
      <c r="M58" s="227">
        <f t="shared" si="2"/>
        <v>2175.101687</v>
      </c>
      <c r="N58" s="132">
        <f t="shared" si="3"/>
        <v>490.25</v>
      </c>
      <c r="O58" s="100">
        <v>208.0</v>
      </c>
      <c r="P58" s="227">
        <f t="shared" si="4"/>
        <v>2873.351687</v>
      </c>
      <c r="Q58" s="132">
        <f t="shared" si="5"/>
        <v>356.6483128</v>
      </c>
      <c r="R58" s="132">
        <f t="shared" si="6"/>
        <v>-113.3516872</v>
      </c>
      <c r="S58" s="132">
        <f t="shared" si="7"/>
        <v>836.6483128</v>
      </c>
      <c r="T58" s="132">
        <f t="shared" si="8"/>
        <v>2975</v>
      </c>
      <c r="U58" s="132">
        <f t="shared" si="9"/>
        <v>1153.939394</v>
      </c>
      <c r="V58" s="132">
        <f t="shared" si="10"/>
        <v>4485.587707</v>
      </c>
    </row>
    <row r="59">
      <c r="A59" s="132" t="str">
        <f>'Assumable Properties MLS'!D684</f>
        <v>1525 Old Stage RD, Colorado Springs, CO 80906</v>
      </c>
      <c r="B59" s="132">
        <f>'Assumable Properties MLS'!H684</f>
        <v>1400000</v>
      </c>
      <c r="C59" s="132">
        <f>'Assumable Properties MLS'!I684</f>
        <v>599195</v>
      </c>
      <c r="D59" s="223">
        <f>'Assumable Properties MLS'!F684</f>
        <v>3.25</v>
      </c>
      <c r="E59" s="225">
        <f t="array" ref="E59">INDEX('Property Records'!I:I, MATCH('PITI Calculations'!A59, 'Property Records'!B:B, 0))</f>
        <v>43143</v>
      </c>
      <c r="F59" s="15">
        <f t="shared" si="1"/>
        <v>272</v>
      </c>
      <c r="G59" s="15">
        <f t="array" ref="G59">INDEX('Property Records'!K:K, MATCH('PITI Calculations'!A59, 'Property Records'!B:B, 0))</f>
        <v>6027</v>
      </c>
      <c r="H59" s="222" t="str">
        <f t="array" ref="H59">INDEX('Property Records'!L:L, MATCH('PITI Calculations'!A59, 'Property Records'!B:B, 0))</f>
        <v>2022</v>
      </c>
      <c r="I59" s="226">
        <f t="array" ref="I59">INDEX('Property Records'!O:O, MATCH('PITI Calculations'!A59, 'Property Records'!B:B, 0))</f>
        <v>4050</v>
      </c>
      <c r="J59" s="226">
        <f t="array" ref="J59">INDEX('Property Records'!P:P, MATCH('PITI Calculations'!A59, 'Property Records'!B:B, 0))</f>
        <v>2900</v>
      </c>
      <c r="K59" s="226">
        <f t="array" ref="K59">INDEX('Property Records'!Q:Q, MATCH('PITI Calculations'!A59, 'Property Records'!B:B, 0))</f>
        <v>5210</v>
      </c>
      <c r="L59" s="84">
        <f>'Assumable Properties MLS'!J684</f>
        <v>800805</v>
      </c>
      <c r="M59" s="227">
        <f t="shared" si="2"/>
        <v>3115.916915</v>
      </c>
      <c r="N59" s="132">
        <f t="shared" si="3"/>
        <v>502.25</v>
      </c>
      <c r="O59" s="100">
        <v>208.0</v>
      </c>
      <c r="P59" s="227">
        <f t="shared" si="4"/>
        <v>3826.166915</v>
      </c>
      <c r="Q59" s="132">
        <f t="shared" si="5"/>
        <v>223.833085</v>
      </c>
      <c r="R59" s="132">
        <f t="shared" si="6"/>
        <v>-926.166915</v>
      </c>
      <c r="S59" s="132">
        <f t="shared" si="7"/>
        <v>1383.833085</v>
      </c>
      <c r="T59" s="132">
        <f t="shared" si="8"/>
        <v>3500</v>
      </c>
      <c r="U59" s="132">
        <f t="shared" si="9"/>
        <v>1357.575758</v>
      </c>
      <c r="V59" s="132">
        <f t="shared" si="10"/>
        <v>5081.408843</v>
      </c>
    </row>
    <row r="60">
      <c r="A60" s="132" t="str">
        <f>'Assumable Properties MLS'!D685</f>
        <v>9905 Morning Vista DR, Peyton, CO 80831</v>
      </c>
      <c r="B60" s="132">
        <f>'Assumable Properties MLS'!H685</f>
        <v>569900</v>
      </c>
      <c r="C60" s="132">
        <f>'Assumable Properties MLS'!I685</f>
        <v>326000</v>
      </c>
      <c r="D60" s="223">
        <f>'Assumable Properties MLS'!F685</f>
        <v>2.75</v>
      </c>
      <c r="E60" s="225">
        <f t="array" ref="E60">INDEX('Property Records'!I:I, MATCH('PITI Calculations'!A60, 'Property Records'!B:B, 0))</f>
        <v>43648</v>
      </c>
      <c r="F60" s="15">
        <f t="shared" si="1"/>
        <v>289</v>
      </c>
      <c r="G60" s="15">
        <f t="array" ref="G60">INDEX('Property Records'!K:K, MATCH('PITI Calculations'!A60, 'Property Records'!B:B, 0))</f>
        <v>2605</v>
      </c>
      <c r="H60" s="222" t="str">
        <f t="array" ref="H60">INDEX('Property Records'!L:L, MATCH('PITI Calculations'!A60, 'Property Records'!B:B, 0))</f>
        <v>2022</v>
      </c>
      <c r="I60" s="226">
        <f t="array" ref="I60">INDEX('Property Records'!O:O, MATCH('PITI Calculations'!A60, 'Property Records'!B:B, 0))</f>
        <v>2830</v>
      </c>
      <c r="J60" s="226">
        <f t="array" ref="J60">INDEX('Property Records'!P:P, MATCH('PITI Calculations'!A60, 'Property Records'!B:B, 0))</f>
        <v>2550</v>
      </c>
      <c r="K60" s="226">
        <f t="array" ref="K60">INDEX('Property Records'!Q:Q, MATCH('PITI Calculations'!A60, 'Property Records'!B:B, 0))</f>
        <v>3100</v>
      </c>
      <c r="L60" s="84">
        <f>'Assumable Properties MLS'!J685</f>
        <v>243900</v>
      </c>
      <c r="M60" s="227">
        <f t="shared" si="2"/>
        <v>1543.74917</v>
      </c>
      <c r="N60" s="132">
        <f t="shared" si="3"/>
        <v>217.0833333</v>
      </c>
      <c r="O60" s="100">
        <v>208.0</v>
      </c>
      <c r="P60" s="227">
        <f t="shared" si="4"/>
        <v>1968.832504</v>
      </c>
      <c r="Q60" s="132">
        <f t="shared" si="5"/>
        <v>861.1674965</v>
      </c>
      <c r="R60" s="132">
        <f t="shared" si="6"/>
        <v>581.1674965</v>
      </c>
      <c r="S60" s="132">
        <f t="shared" si="7"/>
        <v>1131.167496</v>
      </c>
      <c r="T60" s="132">
        <f t="shared" si="8"/>
        <v>1424.75</v>
      </c>
      <c r="U60" s="132">
        <f t="shared" si="9"/>
        <v>552.630303</v>
      </c>
      <c r="V60" s="132">
        <f t="shared" si="10"/>
        <v>2838.5478</v>
      </c>
    </row>
    <row r="61">
      <c r="A61" s="132" t="str">
        <f>'Assumable Properties MLS'!D686</f>
        <v>10328 Sharon Springs DR, Colorado Springs, CO 80924</v>
      </c>
      <c r="B61" s="132">
        <f>'Assumable Properties MLS'!H686</f>
        <v>720000</v>
      </c>
      <c r="C61" s="132">
        <f>'Assumable Properties MLS'!I686</f>
        <v>635572</v>
      </c>
      <c r="D61" s="223">
        <f>'Assumable Properties MLS'!F686</f>
        <v>3.25</v>
      </c>
      <c r="E61" s="225">
        <f t="array" ref="E61">INDEX('Property Records'!I:I, MATCH('PITI Calculations'!A61, 'Property Records'!B:B, 0))</f>
        <v>44645</v>
      </c>
      <c r="F61" s="15">
        <f t="shared" si="1"/>
        <v>322</v>
      </c>
      <c r="G61" s="15">
        <f t="array" ref="G61">INDEX('Property Records'!K:K, MATCH('PITI Calculations'!A61, 'Property Records'!B:B, 0))</f>
        <v>4789</v>
      </c>
      <c r="H61" s="222" t="str">
        <f t="array" ref="H61">INDEX('Property Records'!L:L, MATCH('PITI Calculations'!A61, 'Property Records'!B:B, 0))</f>
        <v>2022</v>
      </c>
      <c r="I61" s="226">
        <f t="array" ref="I61">INDEX('Property Records'!O:O, MATCH('PITI Calculations'!A61, 'Property Records'!B:B, 0))</f>
        <v>3280</v>
      </c>
      <c r="J61" s="226">
        <f t="array" ref="J61">INDEX('Property Records'!P:P, MATCH('PITI Calculations'!A61, 'Property Records'!B:B, 0))</f>
        <v>2930</v>
      </c>
      <c r="K61" s="226">
        <f t="array" ref="K61">INDEX('Property Records'!Q:Q, MATCH('PITI Calculations'!A61, 'Property Records'!B:B, 0))</f>
        <v>3620</v>
      </c>
      <c r="L61" s="84">
        <f>'Assumable Properties MLS'!J686</f>
        <v>84428</v>
      </c>
      <c r="M61" s="227">
        <f t="shared" si="2"/>
        <v>2960.543903</v>
      </c>
      <c r="N61" s="132">
        <f t="shared" si="3"/>
        <v>399.0833333</v>
      </c>
      <c r="O61" s="100">
        <v>208.0</v>
      </c>
      <c r="P61" s="227">
        <f t="shared" si="4"/>
        <v>3567.627237</v>
      </c>
      <c r="Q61" s="132">
        <f t="shared" si="5"/>
        <v>-287.6272366</v>
      </c>
      <c r="R61" s="132">
        <f t="shared" si="6"/>
        <v>-637.6272366</v>
      </c>
      <c r="S61" s="132">
        <f t="shared" si="7"/>
        <v>52.37276341</v>
      </c>
      <c r="T61" s="132">
        <f t="shared" si="8"/>
        <v>1800</v>
      </c>
      <c r="U61" s="132">
        <f t="shared" si="9"/>
        <v>698.1818182</v>
      </c>
      <c r="V61" s="132">
        <f t="shared" si="10"/>
        <v>2210.554582</v>
      </c>
    </row>
    <row r="62">
      <c r="A62" s="132" t="str">
        <f>'Assumable Properties MLS'!D687</f>
        <v>8343 Noreen Falls DR, Colorado Springs, CO 80924</v>
      </c>
      <c r="B62" s="132">
        <f>'Assumable Properties MLS'!H687</f>
        <v>649900</v>
      </c>
      <c r="C62" s="132">
        <f>'Assumable Properties MLS'!I687</f>
        <v>579500</v>
      </c>
      <c r="D62" s="223">
        <f>'Assumable Properties MLS'!F687</f>
        <v>4.5</v>
      </c>
      <c r="E62" s="15" t="str">
        <f t="array" ref="E62">INDEX('Property Records'!I:I, MATCH('PITI Calculations'!A62, 'Property Records'!B:B, 0))</f>
        <v>#N/A</v>
      </c>
      <c r="F62" s="15" t="str">
        <f t="shared" si="1"/>
        <v>#N/A</v>
      </c>
      <c r="G62" s="15" t="str">
        <f t="array" ref="G62">INDEX('Property Records'!K:K, MATCH('PITI Calculations'!A62, 'Property Records'!B:B, 0))</f>
        <v>#N/A</v>
      </c>
      <c r="H62" s="15" t="str">
        <f t="array" ref="H62">INDEX('Property Records'!L:L, MATCH('PITI Calculations'!A62, 'Property Records'!B:B, 0))</f>
        <v>#N/A</v>
      </c>
      <c r="I62" s="224" t="str">
        <f t="array" ref="I62">INDEX('Property Records'!O:O, MATCH('PITI Calculations'!A62, 'Property Records'!B:B, 0))</f>
        <v>#N/A</v>
      </c>
      <c r="J62" s="224" t="str">
        <f t="array" ref="J62">INDEX('Property Records'!P:P, MATCH('PITI Calculations'!A62, 'Property Records'!B:B, 0))</f>
        <v>#N/A</v>
      </c>
      <c r="K62" s="224" t="str">
        <f t="array" ref="K62">INDEX('Property Records'!Q:Q, MATCH('PITI Calculations'!A62, 'Property Records'!B:B, 0))</f>
        <v>#N/A</v>
      </c>
      <c r="L62" s="84">
        <f>'Assumable Properties MLS'!J687</f>
        <v>70400</v>
      </c>
      <c r="M62" s="15" t="str">
        <f t="shared" si="2"/>
        <v>#N/A</v>
      </c>
      <c r="N62" s="132" t="str">
        <f t="shared" si="3"/>
        <v>#N/A</v>
      </c>
      <c r="O62" s="100">
        <v>208.0</v>
      </c>
      <c r="P62" s="15" t="str">
        <f t="shared" si="4"/>
        <v>#N/A</v>
      </c>
      <c r="Q62" s="15" t="str">
        <f t="shared" si="5"/>
        <v>#N/A</v>
      </c>
      <c r="R62" s="15" t="str">
        <f t="shared" si="6"/>
        <v>#N/A</v>
      </c>
      <c r="S62" s="15" t="str">
        <f t="shared" si="7"/>
        <v>#N/A</v>
      </c>
      <c r="T62" s="132">
        <f t="shared" si="8"/>
        <v>1624.75</v>
      </c>
      <c r="U62" s="132">
        <f t="shared" si="9"/>
        <v>630.2060606</v>
      </c>
      <c r="V62" s="15" t="str">
        <f t="shared" si="10"/>
        <v>#N/A</v>
      </c>
    </row>
    <row r="63">
      <c r="A63" s="132" t="str">
        <f>'Assumable Properties MLS'!D688</f>
        <v>7649 Silver Larch PT, Colorado Springs, CO 80908</v>
      </c>
      <c r="B63" s="132">
        <f>'Assumable Properties MLS'!H688</f>
        <v>370000</v>
      </c>
      <c r="C63" s="132">
        <f>'Assumable Properties MLS'!I688</f>
        <v>259000</v>
      </c>
      <c r="D63" s="223">
        <f>'Assumable Properties MLS'!F688</f>
        <v>2.44</v>
      </c>
      <c r="E63" s="225">
        <f t="array" ref="E63">INDEX('Property Records'!I:I, MATCH('PITI Calculations'!A63, 'Property Records'!B:B, 0))</f>
        <v>43801</v>
      </c>
      <c r="F63" s="15">
        <f t="shared" si="1"/>
        <v>294</v>
      </c>
      <c r="G63" s="15">
        <f t="array" ref="G63">INDEX('Property Records'!K:K, MATCH('PITI Calculations'!A63, 'Property Records'!B:B, 0))</f>
        <v>2132</v>
      </c>
      <c r="H63" s="222" t="str">
        <f t="array" ref="H63">INDEX('Property Records'!L:L, MATCH('PITI Calculations'!A63, 'Property Records'!B:B, 0))</f>
        <v>2022</v>
      </c>
      <c r="I63" s="226">
        <f t="array" ref="I63">INDEX('Property Records'!O:O, MATCH('PITI Calculations'!A63, 'Property Records'!B:B, 0))</f>
        <v>2200</v>
      </c>
      <c r="J63" s="226">
        <f t="array" ref="J63">INDEX('Property Records'!P:P, MATCH('PITI Calculations'!A63, 'Property Records'!B:B, 0))</f>
        <v>1780</v>
      </c>
      <c r="K63" s="226">
        <f t="array" ref="K63">INDEX('Property Records'!Q:Q, MATCH('PITI Calculations'!A63, 'Property Records'!B:B, 0))</f>
        <v>2610</v>
      </c>
      <c r="L63" s="84">
        <f>'Assumable Properties MLS'!J688</f>
        <v>111000</v>
      </c>
      <c r="M63" s="227">
        <f t="shared" si="2"/>
        <v>1171.218388</v>
      </c>
      <c r="N63" s="132">
        <f t="shared" si="3"/>
        <v>177.6666667</v>
      </c>
      <c r="O63" s="100">
        <v>208.0</v>
      </c>
      <c r="P63" s="227">
        <f t="shared" si="4"/>
        <v>1556.885055</v>
      </c>
      <c r="Q63" s="132">
        <f t="shared" si="5"/>
        <v>643.1149449</v>
      </c>
      <c r="R63" s="132">
        <f t="shared" si="6"/>
        <v>223.1149449</v>
      </c>
      <c r="S63" s="132">
        <f t="shared" si="7"/>
        <v>1053.114945</v>
      </c>
      <c r="T63" s="132">
        <f t="shared" si="8"/>
        <v>925</v>
      </c>
      <c r="U63" s="132">
        <f t="shared" si="9"/>
        <v>358.7878788</v>
      </c>
      <c r="V63" s="132">
        <f t="shared" si="10"/>
        <v>1926.902824</v>
      </c>
    </row>
    <row r="64">
      <c r="A64" s="132" t="str">
        <f>'Assumable Properties MLS'!D689</f>
        <v>6445 Ashton Park PL, Colorado Springs, CO 80919</v>
      </c>
      <c r="B64" s="132">
        <f>'Assumable Properties MLS'!H689</f>
        <v>725000</v>
      </c>
      <c r="C64" s="132">
        <f>'Assumable Properties MLS'!I689</f>
        <v>530000</v>
      </c>
      <c r="D64" s="223">
        <f>'Assumable Properties MLS'!F689</f>
        <v>4.62</v>
      </c>
      <c r="E64" s="225">
        <f t="array" ref="E64">INDEX('Property Records'!I:I, MATCH('PITI Calculations'!A64, 'Property Records'!B:B, 0))</f>
        <v>44767</v>
      </c>
      <c r="F64" s="15">
        <f t="shared" si="1"/>
        <v>326</v>
      </c>
      <c r="G64" s="15">
        <f t="array" ref="G64">INDEX('Property Records'!K:K, MATCH('PITI Calculations'!A64, 'Property Records'!B:B, 0))</f>
        <v>2157</v>
      </c>
      <c r="H64" s="222" t="str">
        <f t="array" ref="H64">INDEX('Property Records'!L:L, MATCH('PITI Calculations'!A64, 'Property Records'!B:B, 0))</f>
        <v>2022</v>
      </c>
      <c r="I64" s="226">
        <f t="array" ref="I64">INDEX('Property Records'!O:O, MATCH('PITI Calculations'!A64, 'Property Records'!B:B, 0))</f>
        <v>2750</v>
      </c>
      <c r="J64" s="226">
        <f t="array" ref="J64">INDEX('Property Records'!P:P, MATCH('PITI Calculations'!A64, 'Property Records'!B:B, 0))</f>
        <v>2280</v>
      </c>
      <c r="K64" s="226">
        <f t="array" ref="K64">INDEX('Property Records'!Q:Q, MATCH('PITI Calculations'!A64, 'Property Records'!B:B, 0))</f>
        <v>3220</v>
      </c>
      <c r="L64" s="84">
        <f>'Assumable Properties MLS'!J689</f>
        <v>195000</v>
      </c>
      <c r="M64" s="227">
        <f t="shared" si="2"/>
        <v>2856.783253</v>
      </c>
      <c r="N64" s="132">
        <f t="shared" si="3"/>
        <v>179.75</v>
      </c>
      <c r="O64" s="100">
        <v>208.0</v>
      </c>
      <c r="P64" s="227">
        <f t="shared" si="4"/>
        <v>3244.533253</v>
      </c>
      <c r="Q64" s="132">
        <f t="shared" si="5"/>
        <v>-494.5332527</v>
      </c>
      <c r="R64" s="132">
        <f t="shared" si="6"/>
        <v>-964.5332527</v>
      </c>
      <c r="S64" s="132">
        <f t="shared" si="7"/>
        <v>-24.53325268</v>
      </c>
      <c r="T64" s="132">
        <f t="shared" si="8"/>
        <v>1812.5</v>
      </c>
      <c r="U64" s="132">
        <f t="shared" si="9"/>
        <v>703.030303</v>
      </c>
      <c r="V64" s="132">
        <f t="shared" si="10"/>
        <v>2020.99705</v>
      </c>
    </row>
    <row r="65">
      <c r="A65" s="132" t="str">
        <f>'Assumable Properties MLS'!D690</f>
        <v>6720 Jicarilla DR, Colorado Springs, CO 80908</v>
      </c>
      <c r="B65" s="132">
        <f>'Assumable Properties MLS'!H690</f>
        <v>2499000</v>
      </c>
      <c r="C65" s="132">
        <f>'Assumable Properties MLS'!I690</f>
        <v>1103073</v>
      </c>
      <c r="D65" s="223">
        <f>'Assumable Properties MLS'!F690</f>
        <v>2.6</v>
      </c>
      <c r="E65" s="225">
        <f t="array" ref="E65">INDEX('Property Records'!I:I, MATCH('PITI Calculations'!A65, 'Property Records'!B:B, 0))</f>
        <v>44249</v>
      </c>
      <c r="F65" s="15">
        <f t="shared" si="1"/>
        <v>309</v>
      </c>
      <c r="G65" s="15">
        <f t="array" ref="G65">INDEX('Property Records'!K:K, MATCH('PITI Calculations'!A65, 'Property Records'!B:B, 0))</f>
        <v>5400</v>
      </c>
      <c r="H65" s="222" t="str">
        <f t="array" ref="H65">INDEX('Property Records'!L:L, MATCH('PITI Calculations'!A65, 'Property Records'!B:B, 0))</f>
        <v>2022</v>
      </c>
      <c r="I65" s="226" t="str">
        <f t="array" ref="I65">INDEX('Property Records'!O:O, MATCH('PITI Calculations'!A65, 'Property Records'!B:B, 0))</f>
        <v/>
      </c>
      <c r="J65" s="226" t="str">
        <f t="array" ref="J65">INDEX('Property Records'!P:P, MATCH('PITI Calculations'!A65, 'Property Records'!B:B, 0))</f>
        <v/>
      </c>
      <c r="K65" s="226" t="str">
        <f t="array" ref="K65">INDEX('Property Records'!Q:Q, MATCH('PITI Calculations'!A65, 'Property Records'!B:B, 0))</f>
        <v/>
      </c>
      <c r="L65" s="84">
        <f>'Assumable Properties MLS'!J690</f>
        <v>1395927</v>
      </c>
      <c r="M65" s="227">
        <f t="shared" si="2"/>
        <v>4900.89211</v>
      </c>
      <c r="N65" s="132">
        <f t="shared" si="3"/>
        <v>450</v>
      </c>
      <c r="O65" s="100">
        <v>208.0</v>
      </c>
      <c r="P65" s="227">
        <f t="shared" si="4"/>
        <v>5558.89211</v>
      </c>
      <c r="Q65" s="132">
        <f t="shared" si="5"/>
        <v>-5558.89211</v>
      </c>
      <c r="R65" s="132">
        <f t="shared" si="6"/>
        <v>-5558.89211</v>
      </c>
      <c r="S65" s="132">
        <f t="shared" si="7"/>
        <v>-5558.89211</v>
      </c>
      <c r="T65" s="132">
        <f t="shared" si="8"/>
        <v>6247.5</v>
      </c>
      <c r="U65" s="132">
        <f t="shared" si="9"/>
        <v>2423.272727</v>
      </c>
      <c r="V65" s="132">
        <f t="shared" si="10"/>
        <v>3111.880617</v>
      </c>
    </row>
    <row r="66">
      <c r="A66" s="132" t="str">
        <f>'Assumable Properties MLS'!D691</f>
        <v>1210 Modell DR, Colorado Springs, CO 80911</v>
      </c>
      <c r="B66" s="132">
        <f>'Assumable Properties MLS'!H691</f>
        <v>465000</v>
      </c>
      <c r="C66" s="132">
        <f>'Assumable Properties MLS'!I691</f>
        <v>200000</v>
      </c>
      <c r="D66" s="223">
        <f>'Assumable Properties MLS'!F691</f>
        <v>2.8</v>
      </c>
      <c r="E66" s="225">
        <f t="array" ref="E66">INDEX('Property Records'!I:I, MATCH('PITI Calculations'!A66, 'Property Records'!B:B, 0))</f>
        <v>35983</v>
      </c>
      <c r="F66" s="15">
        <f t="shared" si="1"/>
        <v>37</v>
      </c>
      <c r="G66" s="15">
        <f t="array" ref="G66">INDEX('Property Records'!K:K, MATCH('PITI Calculations'!A66, 'Property Records'!B:B, 0))</f>
        <v>1186</v>
      </c>
      <c r="H66" s="222" t="str">
        <f t="array" ref="H66">INDEX('Property Records'!L:L, MATCH('PITI Calculations'!A66, 'Property Records'!B:B, 0))</f>
        <v>2022</v>
      </c>
      <c r="I66" s="226">
        <f t="array" ref="I66">INDEX('Property Records'!O:O, MATCH('PITI Calculations'!A66, 'Property Records'!B:B, 0))</f>
        <v>2430</v>
      </c>
      <c r="J66" s="226">
        <f t="array" ref="J66">INDEX('Property Records'!P:P, MATCH('PITI Calculations'!A66, 'Property Records'!B:B, 0))</f>
        <v>2240</v>
      </c>
      <c r="K66" s="226">
        <f t="array" ref="K66">INDEX('Property Records'!Q:Q, MATCH('PITI Calculations'!A66, 'Property Records'!B:B, 0))</f>
        <v>2620</v>
      </c>
      <c r="L66" s="84">
        <f>'Assumable Properties MLS'!J691</f>
        <v>265000</v>
      </c>
      <c r="M66" s="227">
        <f t="shared" si="2"/>
        <v>5648.395676</v>
      </c>
      <c r="N66" s="132">
        <f t="shared" si="3"/>
        <v>98.83333333</v>
      </c>
      <c r="O66" s="100">
        <v>208.0</v>
      </c>
      <c r="P66" s="227">
        <f t="shared" si="4"/>
        <v>5955.22901</v>
      </c>
      <c r="Q66" s="132">
        <f t="shared" si="5"/>
        <v>-3525.22901</v>
      </c>
      <c r="R66" s="132">
        <f t="shared" si="6"/>
        <v>-3715.22901</v>
      </c>
      <c r="S66" s="132">
        <f t="shared" si="7"/>
        <v>-3335.22901</v>
      </c>
      <c r="T66" s="132">
        <f t="shared" si="8"/>
        <v>1162.5</v>
      </c>
      <c r="U66" s="132">
        <f t="shared" si="9"/>
        <v>450.9090909</v>
      </c>
      <c r="V66" s="132">
        <f t="shared" si="10"/>
        <v>-1911.819919</v>
      </c>
    </row>
    <row r="67">
      <c r="A67" s="132" t="str">
        <f>'Assumable Properties MLS'!D692</f>
        <v>450 N Walnut ST, Woodland Park, CO 80863</v>
      </c>
      <c r="B67" s="132">
        <f>'Assumable Properties MLS'!H692</f>
        <v>590000</v>
      </c>
      <c r="C67" s="132">
        <f>'Assumable Properties MLS'!I692</f>
        <v>406283</v>
      </c>
      <c r="D67" s="223">
        <f>'Assumable Properties MLS'!F692</f>
        <v>2.25</v>
      </c>
      <c r="E67" s="225">
        <f t="array" ref="E67">INDEX('Property Records'!I:I, MATCH('PITI Calculations'!A67, 'Property Records'!B:B, 0))</f>
        <v>44236</v>
      </c>
      <c r="F67" s="15">
        <f t="shared" si="1"/>
        <v>308</v>
      </c>
      <c r="G67" s="15">
        <f t="array" ref="G67">INDEX('Property Records'!K:K, MATCH('PITI Calculations'!A67, 'Property Records'!B:B, 0))</f>
        <v>2026</v>
      </c>
      <c r="H67" s="222" t="str">
        <f t="array" ref="H67">INDEX('Property Records'!L:L, MATCH('PITI Calculations'!A67, 'Property Records'!B:B, 0))</f>
        <v>2022</v>
      </c>
      <c r="I67" s="226">
        <f t="array" ref="I67">INDEX('Property Records'!O:O, MATCH('PITI Calculations'!A67, 'Property Records'!B:B, 0))</f>
        <v>2350</v>
      </c>
      <c r="J67" s="226">
        <f t="array" ref="J67">INDEX('Property Records'!P:P, MATCH('PITI Calculations'!A67, 'Property Records'!B:B, 0))</f>
        <v>2010</v>
      </c>
      <c r="K67" s="226">
        <f t="array" ref="K67">INDEX('Property Records'!Q:Q, MATCH('PITI Calculations'!A67, 'Property Records'!B:B, 0))</f>
        <v>2680</v>
      </c>
      <c r="L67" s="84">
        <f>'Assumable Properties MLS'!J692</f>
        <v>183717</v>
      </c>
      <c r="M67" s="227">
        <f t="shared" si="2"/>
        <v>1737.651992</v>
      </c>
      <c r="N67" s="132">
        <f t="shared" si="3"/>
        <v>168.8333333</v>
      </c>
      <c r="O67" s="100">
        <v>208.0</v>
      </c>
      <c r="P67" s="227">
        <f t="shared" si="4"/>
        <v>2114.485325</v>
      </c>
      <c r="Q67" s="132">
        <f t="shared" si="5"/>
        <v>235.514675</v>
      </c>
      <c r="R67" s="132">
        <f t="shared" si="6"/>
        <v>-104.485325</v>
      </c>
      <c r="S67" s="132">
        <f t="shared" si="7"/>
        <v>565.514675</v>
      </c>
      <c r="T67" s="132">
        <f t="shared" si="8"/>
        <v>1475</v>
      </c>
      <c r="U67" s="132">
        <f t="shared" si="9"/>
        <v>572.1212121</v>
      </c>
      <c r="V67" s="132">
        <f t="shared" si="10"/>
        <v>2282.635887</v>
      </c>
    </row>
    <row r="68">
      <c r="A68" s="132" t="str">
        <f>'Assumable Properties MLS'!D693</f>
        <v>7815 Maverick RD, Colorado Springs, CO 80908</v>
      </c>
      <c r="B68" s="132">
        <f>'Assumable Properties MLS'!H693</f>
        <v>639900</v>
      </c>
      <c r="C68" s="132">
        <f>'Assumable Properties MLS'!I693</f>
        <v>438000</v>
      </c>
      <c r="D68" s="223">
        <f>'Assumable Properties MLS'!F693</f>
        <v>2.5</v>
      </c>
      <c r="E68" s="225">
        <f t="array" ref="E68">INDEX('Property Records'!I:I, MATCH('PITI Calculations'!A68, 'Property Records'!B:B, 0))</f>
        <v>44427</v>
      </c>
      <c r="F68" s="15">
        <f t="shared" si="1"/>
        <v>314</v>
      </c>
      <c r="G68" s="15">
        <f t="array" ref="G68">INDEX('Property Records'!K:K, MATCH('PITI Calculations'!A68, 'Property Records'!B:B, 0))</f>
        <v>1770</v>
      </c>
      <c r="H68" s="222" t="str">
        <f t="array" ref="H68">INDEX('Property Records'!L:L, MATCH('PITI Calculations'!A68, 'Property Records'!B:B, 0))</f>
        <v>2022</v>
      </c>
      <c r="I68" s="226">
        <f t="array" ref="I68">INDEX('Property Records'!O:O, MATCH('PITI Calculations'!A68, 'Property Records'!B:B, 0))</f>
        <v>2580</v>
      </c>
      <c r="J68" s="226">
        <f t="array" ref="J68">INDEX('Property Records'!P:P, MATCH('PITI Calculations'!A68, 'Property Records'!B:B, 0))</f>
        <v>2450</v>
      </c>
      <c r="K68" s="226">
        <f t="array" ref="K68">INDEX('Property Records'!Q:Q, MATCH('PITI Calculations'!A68, 'Property Records'!B:B, 0))</f>
        <v>2720</v>
      </c>
      <c r="L68" s="84">
        <f>'Assumable Properties MLS'!J693</f>
        <v>201900</v>
      </c>
      <c r="M68" s="227">
        <f t="shared" si="2"/>
        <v>1901.949038</v>
      </c>
      <c r="N68" s="132">
        <f t="shared" si="3"/>
        <v>147.5</v>
      </c>
      <c r="O68" s="100">
        <v>208.0</v>
      </c>
      <c r="P68" s="227">
        <f t="shared" si="4"/>
        <v>2257.449038</v>
      </c>
      <c r="Q68" s="132">
        <f t="shared" si="5"/>
        <v>322.5509622</v>
      </c>
      <c r="R68" s="132">
        <f t="shared" si="6"/>
        <v>192.5509622</v>
      </c>
      <c r="S68" s="132">
        <f t="shared" si="7"/>
        <v>462.5509622</v>
      </c>
      <c r="T68" s="132">
        <f t="shared" si="8"/>
        <v>1599.75</v>
      </c>
      <c r="U68" s="132">
        <f t="shared" si="9"/>
        <v>620.5090909</v>
      </c>
      <c r="V68" s="132">
        <f t="shared" si="10"/>
        <v>2542.810053</v>
      </c>
    </row>
    <row r="69">
      <c r="A69" s="132" t="str">
        <f>'Assumable Properties MLS'!D694</f>
        <v>11030 Tarbell DR, Colorado Springs, CO 80925</v>
      </c>
      <c r="B69" s="132">
        <f>'Assumable Properties MLS'!H694</f>
        <v>595000</v>
      </c>
      <c r="C69" s="132">
        <f>'Assumable Properties MLS'!I694</f>
        <v>472041</v>
      </c>
      <c r="D69" s="223">
        <f>'Assumable Properties MLS'!F694</f>
        <v>2.37</v>
      </c>
      <c r="E69" s="225">
        <f t="array" ref="E69">INDEX('Property Records'!I:I, MATCH('PITI Calculations'!A69, 'Property Records'!B:B, 0))</f>
        <v>44173</v>
      </c>
      <c r="F69" s="15">
        <f t="shared" si="1"/>
        <v>306</v>
      </c>
      <c r="G69" s="15">
        <f t="array" ref="G69">INDEX('Property Records'!K:K, MATCH('PITI Calculations'!A69, 'Property Records'!B:B, 0))</f>
        <v>5116</v>
      </c>
      <c r="H69" s="222" t="str">
        <f t="array" ref="H69">INDEX('Property Records'!L:L, MATCH('PITI Calculations'!A69, 'Property Records'!B:B, 0))</f>
        <v>2022</v>
      </c>
      <c r="I69" s="226">
        <f t="array" ref="I69">INDEX('Property Records'!O:O, MATCH('PITI Calculations'!A69, 'Property Records'!B:B, 0))</f>
        <v>2670</v>
      </c>
      <c r="J69" s="226">
        <f t="array" ref="J69">INDEX('Property Records'!P:P, MATCH('PITI Calculations'!A69, 'Property Records'!B:B, 0))</f>
        <v>2420</v>
      </c>
      <c r="K69" s="226">
        <f t="array" ref="K69">INDEX('Property Records'!Q:Q, MATCH('PITI Calculations'!A69, 'Property Records'!B:B, 0))</f>
        <v>2910</v>
      </c>
      <c r="L69" s="84">
        <f>'Assumable Properties MLS'!J694</f>
        <v>122959</v>
      </c>
      <c r="M69" s="227">
        <f t="shared" si="2"/>
        <v>2056.904149</v>
      </c>
      <c r="N69" s="132">
        <f t="shared" si="3"/>
        <v>426.3333333</v>
      </c>
      <c r="O69" s="100">
        <v>208.0</v>
      </c>
      <c r="P69" s="227">
        <f t="shared" si="4"/>
        <v>2691.237482</v>
      </c>
      <c r="Q69" s="132">
        <f t="shared" si="5"/>
        <v>-21.23748238</v>
      </c>
      <c r="R69" s="132">
        <f t="shared" si="6"/>
        <v>-271.2374824</v>
      </c>
      <c r="S69" s="132">
        <f t="shared" si="7"/>
        <v>218.7625176</v>
      </c>
      <c r="T69" s="132">
        <f t="shared" si="8"/>
        <v>1487.5</v>
      </c>
      <c r="U69" s="132">
        <f t="shared" si="9"/>
        <v>576.969697</v>
      </c>
      <c r="V69" s="132">
        <f t="shared" si="10"/>
        <v>2043.232215</v>
      </c>
    </row>
    <row r="70">
      <c r="A70" s="132" t="str">
        <f>'Assumable Properties MLS'!D695</f>
        <v>8315 Basaltic DR, Colorado Springs, CO 80938</v>
      </c>
      <c r="B70" s="132">
        <f>'Assumable Properties MLS'!H695</f>
        <v>615000</v>
      </c>
      <c r="C70" s="132">
        <f>'Assumable Properties MLS'!I695</f>
        <v>561000</v>
      </c>
      <c r="D70" s="223">
        <f>'Assumable Properties MLS'!F695</f>
        <v>5.62</v>
      </c>
      <c r="E70" s="225">
        <f t="array" ref="E70">INDEX('Property Records'!I:I, MATCH('PITI Calculations'!A70, 'Property Records'!B:B, 0))</f>
        <v>45086</v>
      </c>
      <c r="F70" s="15">
        <f t="shared" si="1"/>
        <v>336</v>
      </c>
      <c r="G70" s="15">
        <f t="array" ref="G70">INDEX('Property Records'!K:K, MATCH('PITI Calculations'!A70, 'Property Records'!B:B, 0))</f>
        <v>101</v>
      </c>
      <c r="H70" s="222" t="str">
        <f t="array" ref="H70">INDEX('Property Records'!L:L, MATCH('PITI Calculations'!A70, 'Property Records'!B:B, 0))</f>
        <v>2022</v>
      </c>
      <c r="I70" s="226">
        <f t="array" ref="I70">INDEX('Property Records'!O:O, MATCH('PITI Calculations'!A70, 'Property Records'!B:B, 0))</f>
        <v>2610</v>
      </c>
      <c r="J70" s="226">
        <f t="array" ref="J70">INDEX('Property Records'!P:P, MATCH('PITI Calculations'!A70, 'Property Records'!B:B, 0))</f>
        <v>2430</v>
      </c>
      <c r="K70" s="226">
        <f t="array" ref="K70">INDEX('Property Records'!Q:Q, MATCH('PITI Calculations'!A70, 'Property Records'!B:B, 0))</f>
        <v>2800</v>
      </c>
      <c r="L70" s="84">
        <f>'Assumable Properties MLS'!J695</f>
        <v>54000</v>
      </c>
      <c r="M70" s="227">
        <f t="shared" si="2"/>
        <v>3317.614329</v>
      </c>
      <c r="N70" s="132">
        <f t="shared" si="3"/>
        <v>8.416666667</v>
      </c>
      <c r="O70" s="100">
        <v>208.0</v>
      </c>
      <c r="P70" s="227">
        <f t="shared" si="4"/>
        <v>3534.030996</v>
      </c>
      <c r="Q70" s="132">
        <f t="shared" si="5"/>
        <v>-924.0309959</v>
      </c>
      <c r="R70" s="132">
        <f t="shared" si="6"/>
        <v>-1104.030996</v>
      </c>
      <c r="S70" s="132">
        <f t="shared" si="7"/>
        <v>-734.0309959</v>
      </c>
      <c r="T70" s="132">
        <f t="shared" si="8"/>
        <v>1537.5</v>
      </c>
      <c r="U70" s="132">
        <f t="shared" si="9"/>
        <v>596.3636364</v>
      </c>
      <c r="V70" s="132">
        <f t="shared" si="10"/>
        <v>1209.83264</v>
      </c>
    </row>
    <row r="71">
      <c r="A71" s="132" t="str">
        <f>'Assumable Properties MLS'!D696</f>
        <v>7750 Dutch LP, Colorado Springs, CO 80925</v>
      </c>
      <c r="B71" s="132">
        <f>'Assumable Properties MLS'!H696</f>
        <v>550000</v>
      </c>
      <c r="C71" s="132">
        <f>'Assumable Properties MLS'!I696</f>
        <v>493000</v>
      </c>
      <c r="D71" s="223">
        <f>'Assumable Properties MLS'!F696</f>
        <v>3.25</v>
      </c>
      <c r="E71" s="225">
        <f t="array" ref="E71">INDEX('Property Records'!I:I, MATCH('PITI Calculations'!A71, 'Property Records'!B:B, 0))</f>
        <v>44361</v>
      </c>
      <c r="F71" s="15">
        <f t="shared" si="1"/>
        <v>312</v>
      </c>
      <c r="G71" s="15">
        <f t="array" ref="G71">INDEX('Property Records'!K:K, MATCH('PITI Calculations'!A71, 'Property Records'!B:B, 0))</f>
        <v>3603</v>
      </c>
      <c r="H71" s="222" t="str">
        <f t="array" ref="H71">INDEX('Property Records'!L:L, MATCH('PITI Calculations'!A71, 'Property Records'!B:B, 0))</f>
        <v>2022</v>
      </c>
      <c r="I71" s="226">
        <f t="array" ref="I71">INDEX('Property Records'!O:O, MATCH('PITI Calculations'!A71, 'Property Records'!B:B, 0))</f>
        <v>2610</v>
      </c>
      <c r="J71" s="226">
        <f t="array" ref="J71">INDEX('Property Records'!P:P, MATCH('PITI Calculations'!A71, 'Property Records'!B:B, 0))</f>
        <v>2430</v>
      </c>
      <c r="K71" s="226">
        <f t="array" ref="K71">INDEX('Property Records'!Q:Q, MATCH('PITI Calculations'!A71, 'Property Records'!B:B, 0))</f>
        <v>2800</v>
      </c>
      <c r="L71" s="84">
        <f>'Assumable Properties MLS'!J696</f>
        <v>57000</v>
      </c>
      <c r="M71" s="227">
        <f t="shared" si="2"/>
        <v>2342.6692</v>
      </c>
      <c r="N71" s="132">
        <f t="shared" si="3"/>
        <v>300.25</v>
      </c>
      <c r="O71" s="100">
        <v>208.0</v>
      </c>
      <c r="P71" s="227">
        <f t="shared" si="4"/>
        <v>2850.9192</v>
      </c>
      <c r="Q71" s="132">
        <f t="shared" si="5"/>
        <v>-240.9191999</v>
      </c>
      <c r="R71" s="132">
        <f t="shared" si="6"/>
        <v>-420.9191999</v>
      </c>
      <c r="S71" s="132">
        <f t="shared" si="7"/>
        <v>-50.91919992</v>
      </c>
      <c r="T71" s="132">
        <f t="shared" si="8"/>
        <v>1375</v>
      </c>
      <c r="U71" s="132">
        <f t="shared" si="9"/>
        <v>533.3333333</v>
      </c>
      <c r="V71" s="132">
        <f t="shared" si="10"/>
        <v>1667.414133</v>
      </c>
    </row>
    <row r="72">
      <c r="A72" s="132" t="str">
        <f>'Assumable Properties MLS'!D697</f>
        <v>2012 S El Paso AV, Colorado Springs, CO 80905</v>
      </c>
      <c r="B72" s="132">
        <f>'Assumable Properties MLS'!H697</f>
        <v>384000</v>
      </c>
      <c r="C72" s="132">
        <f>'Assumable Properties MLS'!I697</f>
        <v>321000</v>
      </c>
      <c r="D72" s="223">
        <f>'Assumable Properties MLS'!F697</f>
        <v>2.61</v>
      </c>
      <c r="E72" s="225">
        <f t="array" ref="E72">INDEX('Property Records'!I:I, MATCH('PITI Calculations'!A72, 'Property Records'!B:B, 0))</f>
        <v>44371</v>
      </c>
      <c r="F72" s="15">
        <f t="shared" si="1"/>
        <v>313</v>
      </c>
      <c r="G72" s="15">
        <f t="array" ref="G72">INDEX('Property Records'!K:K, MATCH('PITI Calculations'!A72, 'Property Records'!B:B, 0))</f>
        <v>871</v>
      </c>
      <c r="H72" s="222" t="str">
        <f t="array" ref="H72">INDEX('Property Records'!L:L, MATCH('PITI Calculations'!A72, 'Property Records'!B:B, 0))</f>
        <v>2022</v>
      </c>
      <c r="I72" s="226">
        <f t="array" ref="I72">INDEX('Property Records'!O:O, MATCH('PITI Calculations'!A72, 'Property Records'!B:B, 0))</f>
        <v>1960</v>
      </c>
      <c r="J72" s="226">
        <f t="array" ref="J72">INDEX('Property Records'!P:P, MATCH('PITI Calculations'!A72, 'Property Records'!B:B, 0))</f>
        <v>1640</v>
      </c>
      <c r="K72" s="226">
        <f t="array" ref="K72">INDEX('Property Records'!Q:Q, MATCH('PITI Calculations'!A72, 'Property Records'!B:B, 0))</f>
        <v>2280</v>
      </c>
      <c r="L72" s="84">
        <f>'Assumable Properties MLS'!J697</f>
        <v>63000</v>
      </c>
      <c r="M72" s="227">
        <f t="shared" si="2"/>
        <v>1415.025196</v>
      </c>
      <c r="N72" s="132">
        <f t="shared" si="3"/>
        <v>72.58333333</v>
      </c>
      <c r="O72" s="100">
        <v>208.0</v>
      </c>
      <c r="P72" s="227">
        <f t="shared" si="4"/>
        <v>1695.60853</v>
      </c>
      <c r="Q72" s="132">
        <f t="shared" si="5"/>
        <v>264.3914703</v>
      </c>
      <c r="R72" s="132">
        <f t="shared" si="6"/>
        <v>-55.60852967</v>
      </c>
      <c r="S72" s="132">
        <f t="shared" si="7"/>
        <v>584.3914703</v>
      </c>
      <c r="T72" s="132">
        <f t="shared" si="8"/>
        <v>960</v>
      </c>
      <c r="U72" s="132">
        <f t="shared" si="9"/>
        <v>372.3636364</v>
      </c>
      <c r="V72" s="132">
        <f t="shared" si="10"/>
        <v>1596.755107</v>
      </c>
    </row>
    <row r="73">
      <c r="A73" s="132" t="str">
        <f>'Assumable Properties MLS'!D698</f>
        <v>17055 Buffalo Valley PA, Monument, CO 80132</v>
      </c>
      <c r="B73" s="132">
        <f>'Assumable Properties MLS'!H698</f>
        <v>650000</v>
      </c>
      <c r="C73" s="132">
        <f>'Assumable Properties MLS'!I698</f>
        <v>507000</v>
      </c>
      <c r="D73" s="223">
        <f>'Assumable Properties MLS'!F698</f>
        <v>2.75</v>
      </c>
      <c r="E73" s="15" t="str">
        <f t="array" ref="E73">INDEX('Property Records'!I:I, MATCH('PITI Calculations'!A73, 'Property Records'!B:B, 0))</f>
        <v>#N/A</v>
      </c>
      <c r="F73" s="15" t="str">
        <f t="shared" si="1"/>
        <v>#N/A</v>
      </c>
      <c r="G73" s="15" t="str">
        <f t="array" ref="G73">INDEX('Property Records'!K:K, MATCH('PITI Calculations'!A73, 'Property Records'!B:B, 0))</f>
        <v>#N/A</v>
      </c>
      <c r="H73" s="15" t="str">
        <f t="array" ref="H73">INDEX('Property Records'!L:L, MATCH('PITI Calculations'!A73, 'Property Records'!B:B, 0))</f>
        <v>#N/A</v>
      </c>
      <c r="I73" s="224" t="str">
        <f t="array" ref="I73">INDEX('Property Records'!O:O, MATCH('PITI Calculations'!A73, 'Property Records'!B:B, 0))</f>
        <v>#N/A</v>
      </c>
      <c r="J73" s="224" t="str">
        <f t="array" ref="J73">INDEX('Property Records'!P:P, MATCH('PITI Calculations'!A73, 'Property Records'!B:B, 0))</f>
        <v>#N/A</v>
      </c>
      <c r="K73" s="224" t="str">
        <f t="array" ref="K73">INDEX('Property Records'!Q:Q, MATCH('PITI Calculations'!A73, 'Property Records'!B:B, 0))</f>
        <v>#N/A</v>
      </c>
      <c r="L73" s="84">
        <f>'Assumable Properties MLS'!J698</f>
        <v>143000</v>
      </c>
      <c r="M73" s="15" t="str">
        <f t="shared" si="2"/>
        <v>#N/A</v>
      </c>
      <c r="N73" s="132" t="str">
        <f t="shared" si="3"/>
        <v>#N/A</v>
      </c>
      <c r="O73" s="100">
        <v>208.0</v>
      </c>
      <c r="P73" s="15" t="str">
        <f t="shared" si="4"/>
        <v>#N/A</v>
      </c>
      <c r="Q73" s="15" t="str">
        <f t="shared" si="5"/>
        <v>#N/A</v>
      </c>
      <c r="R73" s="15" t="str">
        <f t="shared" si="6"/>
        <v>#N/A</v>
      </c>
      <c r="S73" s="15" t="str">
        <f t="shared" si="7"/>
        <v>#N/A</v>
      </c>
      <c r="T73" s="132">
        <f t="shared" si="8"/>
        <v>1625</v>
      </c>
      <c r="U73" s="132">
        <f t="shared" si="9"/>
        <v>630.3030303</v>
      </c>
      <c r="V73" s="15" t="str">
        <f t="shared" si="10"/>
        <v>#N/A</v>
      </c>
    </row>
    <row r="74">
      <c r="A74" s="132" t="str">
        <f>'Assumable Properties MLS'!D550</f>
        <v>6125 Rocking Chair LN, Colorado Springs, CO 80925</v>
      </c>
      <c r="B74" s="132">
        <f>'Assumable Properties MLS'!H550</f>
        <v>485000</v>
      </c>
      <c r="C74" s="132">
        <f>'Assumable Properties MLS'!I550</f>
        <v>390000</v>
      </c>
      <c r="D74" s="223">
        <f>'Assumable Properties MLS'!F550</f>
        <v>2.75</v>
      </c>
      <c r="E74" s="15" t="str">
        <f t="array" ref="E74">INDEX('Property Records'!I:I, MATCH('PITI Calculations'!A74, 'Property Records'!B:B, 0))</f>
        <v>#N/A</v>
      </c>
      <c r="F74" s="15" t="str">
        <f t="shared" si="1"/>
        <v>#N/A</v>
      </c>
      <c r="G74" s="15" t="str">
        <f t="array" ref="G74">INDEX('Property Records'!K:K, MATCH('PITI Calculations'!A74, 'Property Records'!B:B, 0))</f>
        <v>#N/A</v>
      </c>
      <c r="H74" s="15" t="str">
        <f t="array" ref="H74">INDEX('Property Records'!L:L, MATCH('PITI Calculations'!A74, 'Property Records'!B:B, 0))</f>
        <v>#N/A</v>
      </c>
      <c r="I74" s="224" t="str">
        <f t="array" ref="I74">INDEX('Property Records'!O:O, MATCH('PITI Calculations'!A74, 'Property Records'!B:B, 0))</f>
        <v>#N/A</v>
      </c>
      <c r="J74" s="224" t="str">
        <f t="array" ref="J74">INDEX('Property Records'!P:P, MATCH('PITI Calculations'!A74, 'Property Records'!B:B, 0))</f>
        <v>#N/A</v>
      </c>
      <c r="K74" s="224" t="str">
        <f t="array" ref="K74">INDEX('Property Records'!Q:Q, MATCH('PITI Calculations'!A74, 'Property Records'!B:B, 0))</f>
        <v>#N/A</v>
      </c>
      <c r="L74" s="84">
        <f>'Assumable Properties MLS'!J550</f>
        <v>95000</v>
      </c>
      <c r="M74" s="15" t="str">
        <f t="shared" si="2"/>
        <v>#N/A</v>
      </c>
      <c r="N74" s="132" t="str">
        <f t="shared" si="3"/>
        <v>#N/A</v>
      </c>
      <c r="O74" s="100">
        <v>208.0</v>
      </c>
      <c r="P74" s="15" t="str">
        <f t="shared" si="4"/>
        <v>#N/A</v>
      </c>
      <c r="Q74" s="15" t="str">
        <f t="shared" si="5"/>
        <v>#N/A</v>
      </c>
      <c r="R74" s="15" t="str">
        <f t="shared" si="6"/>
        <v>#N/A</v>
      </c>
      <c r="S74" s="15" t="str">
        <f t="shared" si="7"/>
        <v>#N/A</v>
      </c>
      <c r="T74" s="132">
        <f t="shared" si="8"/>
        <v>1212.5</v>
      </c>
      <c r="U74" s="132">
        <f t="shared" si="9"/>
        <v>470.3030303</v>
      </c>
      <c r="V74" s="15" t="str">
        <f t="shared" si="10"/>
        <v>#N/A</v>
      </c>
    </row>
    <row r="75">
      <c r="A75" s="132" t="str">
        <f>'Assumable Properties MLS'!D699</f>
        <v>4846 Spokane WY, Colorado Springs, CO 80911</v>
      </c>
      <c r="B75" s="132">
        <f>'Assumable Properties MLS'!H699</f>
        <v>500000</v>
      </c>
      <c r="C75" s="132">
        <f>'Assumable Properties MLS'!I699</f>
        <v>461170</v>
      </c>
      <c r="D75" s="223">
        <f>'Assumable Properties MLS'!F699</f>
        <v>2.5</v>
      </c>
      <c r="E75" s="225">
        <f t="array" ref="E75">INDEX('Property Records'!I:I, MATCH('PITI Calculations'!A75, 'Property Records'!B:B, 0))</f>
        <v>44469</v>
      </c>
      <c r="F75" s="15">
        <f t="shared" si="1"/>
        <v>316</v>
      </c>
      <c r="G75" s="15">
        <f t="array" ref="G75">INDEX('Property Records'!K:K, MATCH('PITI Calculations'!A75, 'Property Records'!B:B, 0))</f>
        <v>2759</v>
      </c>
      <c r="H75" s="222" t="str">
        <f t="array" ref="H75">INDEX('Property Records'!L:L, MATCH('PITI Calculations'!A75, 'Property Records'!B:B, 0))</f>
        <v>2022</v>
      </c>
      <c r="I75" s="226">
        <f t="array" ref="I75">INDEX('Property Records'!O:O, MATCH('PITI Calculations'!A75, 'Property Records'!B:B, 0))</f>
        <v>2470</v>
      </c>
      <c r="J75" s="226">
        <f t="array" ref="J75">INDEX('Property Records'!P:P, MATCH('PITI Calculations'!A75, 'Property Records'!B:B, 0))</f>
        <v>2240</v>
      </c>
      <c r="K75" s="226">
        <f t="array" ref="K75">INDEX('Property Records'!Q:Q, MATCH('PITI Calculations'!A75, 'Property Records'!B:B, 0))</f>
        <v>2700</v>
      </c>
      <c r="L75" s="84">
        <f>'Assumable Properties MLS'!J699</f>
        <v>38830</v>
      </c>
      <c r="M75" s="227">
        <f t="shared" si="2"/>
        <v>1993.582274</v>
      </c>
      <c r="N75" s="132">
        <f t="shared" si="3"/>
        <v>229.9166667</v>
      </c>
      <c r="O75" s="100">
        <v>208.0</v>
      </c>
      <c r="P75" s="227">
        <f t="shared" si="4"/>
        <v>2431.49894</v>
      </c>
      <c r="Q75" s="132">
        <f t="shared" si="5"/>
        <v>38.50105957</v>
      </c>
      <c r="R75" s="132">
        <f t="shared" si="6"/>
        <v>-191.4989404</v>
      </c>
      <c r="S75" s="132">
        <f t="shared" si="7"/>
        <v>268.5010596</v>
      </c>
      <c r="T75" s="132">
        <f t="shared" si="8"/>
        <v>1250</v>
      </c>
      <c r="U75" s="132">
        <f t="shared" si="9"/>
        <v>484.8484848</v>
      </c>
      <c r="V75" s="132">
        <f t="shared" si="10"/>
        <v>1773.349544</v>
      </c>
    </row>
    <row r="76">
      <c r="A76" s="132" t="str">
        <f>'Assumable Properties MLS'!D700</f>
        <v>6140 Emma LN, Colorado Springs, CO 80922</v>
      </c>
      <c r="B76" s="132">
        <f>'Assumable Properties MLS'!H700</f>
        <v>465000</v>
      </c>
      <c r="C76" s="132">
        <f>'Assumable Properties MLS'!I700</f>
        <v>346889</v>
      </c>
      <c r="D76" s="223">
        <f>'Assumable Properties MLS'!F700</f>
        <v>2.37</v>
      </c>
      <c r="E76" s="225">
        <f t="array" ref="E76">INDEX('Property Records'!I:I, MATCH('PITI Calculations'!A76, 'Property Records'!B:B, 0))</f>
        <v>44204</v>
      </c>
      <c r="F76" s="15">
        <f t="shared" si="1"/>
        <v>307</v>
      </c>
      <c r="G76" s="15">
        <f t="array" ref="G76">INDEX('Property Records'!K:K, MATCH('PITI Calculations'!A76, 'Property Records'!B:B, 0))</f>
        <v>1511</v>
      </c>
      <c r="H76" s="222" t="str">
        <f t="array" ref="H76">INDEX('Property Records'!L:L, MATCH('PITI Calculations'!A76, 'Property Records'!B:B, 0))</f>
        <v>2022</v>
      </c>
      <c r="I76" s="226">
        <f t="array" ref="I76">INDEX('Property Records'!O:O, MATCH('PITI Calculations'!A76, 'Property Records'!B:B, 0))</f>
        <v>2720</v>
      </c>
      <c r="J76" s="226">
        <f t="array" ref="J76">INDEX('Property Records'!P:P, MATCH('PITI Calculations'!A76, 'Property Records'!B:B, 0))</f>
        <v>2520</v>
      </c>
      <c r="K76" s="226">
        <f t="array" ref="K76">INDEX('Property Records'!Q:Q, MATCH('PITI Calculations'!A76, 'Property Records'!B:B, 0))</f>
        <v>2920</v>
      </c>
      <c r="L76" s="84">
        <f>'Assumable Properties MLS'!J700</f>
        <v>118111</v>
      </c>
      <c r="M76" s="227">
        <f t="shared" si="2"/>
        <v>1507.972539</v>
      </c>
      <c r="N76" s="132">
        <f t="shared" si="3"/>
        <v>125.9166667</v>
      </c>
      <c r="O76" s="100">
        <v>208.0</v>
      </c>
      <c r="P76" s="227">
        <f t="shared" si="4"/>
        <v>1841.889206</v>
      </c>
      <c r="Q76" s="132">
        <f t="shared" si="5"/>
        <v>878.1107943</v>
      </c>
      <c r="R76" s="132">
        <f t="shared" si="6"/>
        <v>678.1107943</v>
      </c>
      <c r="S76" s="132">
        <f t="shared" si="7"/>
        <v>1078.110794</v>
      </c>
      <c r="T76" s="132">
        <f t="shared" si="8"/>
        <v>1162.5</v>
      </c>
      <c r="U76" s="132">
        <f t="shared" si="9"/>
        <v>450.9090909</v>
      </c>
      <c r="V76" s="132">
        <f t="shared" si="10"/>
        <v>2491.519885</v>
      </c>
    </row>
    <row r="77">
      <c r="A77" s="132" t="str">
        <f>'Assumable Properties MLS'!D701</f>
        <v>716 E Espanola ST, Colorado Springs, CO 80907</v>
      </c>
      <c r="B77" s="132">
        <f>'Assumable Properties MLS'!H701</f>
        <v>515000</v>
      </c>
      <c r="C77" s="132">
        <f>'Assumable Properties MLS'!I701</f>
        <v>471267</v>
      </c>
      <c r="D77" s="223">
        <f>'Assumable Properties MLS'!F701</f>
        <v>2.75</v>
      </c>
      <c r="E77" s="225">
        <f t="array" ref="E77">INDEX('Property Records'!I:I, MATCH('PITI Calculations'!A77, 'Property Records'!B:B, 0))</f>
        <v>44484</v>
      </c>
      <c r="F77" s="15">
        <f t="shared" si="1"/>
        <v>316</v>
      </c>
      <c r="G77" s="15">
        <f t="array" ref="G77">INDEX('Property Records'!K:K, MATCH('PITI Calculations'!A77, 'Property Records'!B:B, 0))</f>
        <v>1200</v>
      </c>
      <c r="H77" s="222" t="str">
        <f t="array" ref="H77">INDEX('Property Records'!L:L, MATCH('PITI Calculations'!A77, 'Property Records'!B:B, 0))</f>
        <v>2022</v>
      </c>
      <c r="I77" s="226">
        <f t="array" ref="I77">INDEX('Property Records'!O:O, MATCH('PITI Calculations'!A77, 'Property Records'!B:B, 0))</f>
        <v>1980</v>
      </c>
      <c r="J77" s="226">
        <f t="array" ref="J77">INDEX('Property Records'!P:P, MATCH('PITI Calculations'!A77, 'Property Records'!B:B, 0))</f>
        <v>1610</v>
      </c>
      <c r="K77" s="226">
        <f t="array" ref="K77">INDEX('Property Records'!Q:Q, MATCH('PITI Calculations'!A77, 'Property Records'!B:B, 0))</f>
        <v>2340</v>
      </c>
      <c r="L77" s="84">
        <f>'Assumable Properties MLS'!J701</f>
        <v>43733</v>
      </c>
      <c r="M77" s="227">
        <f t="shared" si="2"/>
        <v>2097.591827</v>
      </c>
      <c r="N77" s="132">
        <f t="shared" si="3"/>
        <v>100</v>
      </c>
      <c r="O77" s="100">
        <v>208.0</v>
      </c>
      <c r="P77" s="227">
        <f t="shared" si="4"/>
        <v>2405.591827</v>
      </c>
      <c r="Q77" s="132">
        <f t="shared" si="5"/>
        <v>-425.5918266</v>
      </c>
      <c r="R77" s="132">
        <f t="shared" si="6"/>
        <v>-795.5918266</v>
      </c>
      <c r="S77" s="132">
        <f t="shared" si="7"/>
        <v>-65.59182665</v>
      </c>
      <c r="T77" s="132">
        <f t="shared" si="8"/>
        <v>1287.5</v>
      </c>
      <c r="U77" s="132">
        <f t="shared" si="9"/>
        <v>499.3939394</v>
      </c>
      <c r="V77" s="132">
        <f t="shared" si="10"/>
        <v>1361.302113</v>
      </c>
    </row>
    <row r="78">
      <c r="A78" s="132" t="str">
        <f>'Assumable Properties MLS'!D702</f>
        <v>10198 Golf Crest DR, Peyton, CO 80831</v>
      </c>
      <c r="B78" s="132">
        <f>'Assumable Properties MLS'!H702</f>
        <v>585000</v>
      </c>
      <c r="C78" s="132">
        <f>'Assumable Properties MLS'!I702</f>
        <v>537053</v>
      </c>
      <c r="D78" s="223">
        <f>'Assumable Properties MLS'!F702</f>
        <v>2.85</v>
      </c>
      <c r="E78" s="225">
        <f t="array" ref="E78">INDEX('Property Records'!I:I, MATCH('PITI Calculations'!A78, 'Property Records'!B:B, 0))</f>
        <v>44510</v>
      </c>
      <c r="F78" s="15">
        <f t="shared" si="1"/>
        <v>317</v>
      </c>
      <c r="G78" s="15">
        <f t="array" ref="G78">INDEX('Property Records'!K:K, MATCH('PITI Calculations'!A78, 'Property Records'!B:B, 0))</f>
        <v>3032</v>
      </c>
      <c r="H78" s="222" t="str">
        <f t="array" ref="H78">INDEX('Property Records'!L:L, MATCH('PITI Calculations'!A78, 'Property Records'!B:B, 0))</f>
        <v>2022</v>
      </c>
      <c r="I78" s="226">
        <f t="array" ref="I78">INDEX('Property Records'!O:O, MATCH('PITI Calculations'!A78, 'Property Records'!B:B, 0))</f>
        <v>2580</v>
      </c>
      <c r="J78" s="226">
        <f t="array" ref="J78">INDEX('Property Records'!P:P, MATCH('PITI Calculations'!A78, 'Property Records'!B:B, 0))</f>
        <v>2310</v>
      </c>
      <c r="K78" s="226">
        <f t="array" ref="K78">INDEX('Property Records'!Q:Q, MATCH('PITI Calculations'!A78, 'Property Records'!B:B, 0))</f>
        <v>2850</v>
      </c>
      <c r="L78" s="84">
        <f>'Assumable Properties MLS'!J702</f>
        <v>47947</v>
      </c>
      <c r="M78" s="227">
        <f t="shared" si="2"/>
        <v>2413.121185</v>
      </c>
      <c r="N78" s="132">
        <f t="shared" si="3"/>
        <v>252.6666667</v>
      </c>
      <c r="O78" s="100">
        <v>208.0</v>
      </c>
      <c r="P78" s="227">
        <f t="shared" si="4"/>
        <v>2873.787851</v>
      </c>
      <c r="Q78" s="132">
        <f t="shared" si="5"/>
        <v>-293.7878513</v>
      </c>
      <c r="R78" s="132">
        <f t="shared" si="6"/>
        <v>-563.7878513</v>
      </c>
      <c r="S78" s="132">
        <f t="shared" si="7"/>
        <v>-23.7878513</v>
      </c>
      <c r="T78" s="132">
        <f t="shared" si="8"/>
        <v>1462.5</v>
      </c>
      <c r="U78" s="132">
        <f t="shared" si="9"/>
        <v>567.2727273</v>
      </c>
      <c r="V78" s="132">
        <f t="shared" si="10"/>
        <v>1735.984876</v>
      </c>
    </row>
    <row r="79">
      <c r="A79" s="132" t="str">
        <f>'Assumable Properties MLS'!D703</f>
        <v>2323 Vintage DR, Colorado Springs, CO 80920</v>
      </c>
      <c r="B79" s="132">
        <f>'Assumable Properties MLS'!H703</f>
        <v>493000</v>
      </c>
      <c r="C79" s="132">
        <f>'Assumable Properties MLS'!I703</f>
        <v>373000</v>
      </c>
      <c r="D79" s="223">
        <f>'Assumable Properties MLS'!F703</f>
        <v>2.25</v>
      </c>
      <c r="E79" s="225">
        <f t="array" ref="E79">INDEX('Property Records'!I:I, MATCH('PITI Calculations'!A79, 'Property Records'!B:B, 0))</f>
        <v>44334</v>
      </c>
      <c r="F79" s="15">
        <f t="shared" si="1"/>
        <v>311</v>
      </c>
      <c r="G79" s="15">
        <f t="array" ref="G79">INDEX('Property Records'!K:K, MATCH('PITI Calculations'!A79, 'Property Records'!B:B, 0))</f>
        <v>1607</v>
      </c>
      <c r="H79" s="222" t="str">
        <f t="array" ref="H79">INDEX('Property Records'!L:L, MATCH('PITI Calculations'!A79, 'Property Records'!B:B, 0))</f>
        <v>2022</v>
      </c>
      <c r="I79" s="226">
        <f t="array" ref="I79">INDEX('Property Records'!O:O, MATCH('PITI Calculations'!A79, 'Property Records'!B:B, 0))</f>
        <v>2410</v>
      </c>
      <c r="J79" s="226">
        <f t="array" ref="J79">INDEX('Property Records'!P:P, MATCH('PITI Calculations'!A79, 'Property Records'!B:B, 0))</f>
        <v>2170</v>
      </c>
      <c r="K79" s="226">
        <f t="array" ref="K79">INDEX('Property Records'!Q:Q, MATCH('PITI Calculations'!A79, 'Property Records'!B:B, 0))</f>
        <v>2640</v>
      </c>
      <c r="L79" s="84">
        <f>'Assumable Properties MLS'!J703</f>
        <v>120000</v>
      </c>
      <c r="M79" s="227">
        <f t="shared" si="2"/>
        <v>1583.931368</v>
      </c>
      <c r="N79" s="132">
        <f t="shared" si="3"/>
        <v>133.9166667</v>
      </c>
      <c r="O79" s="100">
        <v>208.0</v>
      </c>
      <c r="P79" s="227">
        <f t="shared" si="4"/>
        <v>1925.848035</v>
      </c>
      <c r="Q79" s="132">
        <f t="shared" si="5"/>
        <v>484.1519649</v>
      </c>
      <c r="R79" s="132">
        <f t="shared" si="6"/>
        <v>244.1519649</v>
      </c>
      <c r="S79" s="132">
        <f t="shared" si="7"/>
        <v>714.1519649</v>
      </c>
      <c r="T79" s="132">
        <f t="shared" si="8"/>
        <v>1232.5</v>
      </c>
      <c r="U79" s="132">
        <f t="shared" si="9"/>
        <v>478.0606061</v>
      </c>
      <c r="V79" s="132">
        <f t="shared" si="10"/>
        <v>2194.712571</v>
      </c>
    </row>
    <row r="80">
      <c r="A80" s="132" t="str">
        <f>'Assumable Properties MLS'!D704</f>
        <v>3060 Mandalay GR Unit #4, Colorado Springs, CO 80917</v>
      </c>
      <c r="B80" s="132">
        <f>'Assumable Properties MLS'!H704</f>
        <v>339000</v>
      </c>
      <c r="C80" s="132">
        <f>'Assumable Properties MLS'!I704</f>
        <v>317993</v>
      </c>
      <c r="D80" s="223">
        <f>'Assumable Properties MLS'!F704</f>
        <v>3.75</v>
      </c>
      <c r="E80" s="225">
        <f t="array" ref="E80">INDEX('Property Records'!I:I, MATCH('PITI Calculations'!A80, 'Property Records'!B:B, 0))</f>
        <v>44694</v>
      </c>
      <c r="F80" s="15">
        <f t="shared" si="1"/>
        <v>323</v>
      </c>
      <c r="G80" s="15">
        <f t="array" ref="G80">INDEX('Property Records'!K:K, MATCH('PITI Calculations'!A80, 'Property Records'!B:B, 0))</f>
        <v>893</v>
      </c>
      <c r="H80" s="222" t="str">
        <f t="array" ref="H80">INDEX('Property Records'!L:L, MATCH('PITI Calculations'!A80, 'Property Records'!B:B, 0))</f>
        <v>2022</v>
      </c>
      <c r="I80" s="226">
        <f t="array" ref="I80">INDEX('Property Records'!O:O, MATCH('PITI Calculations'!A80, 'Property Records'!B:B, 0))</f>
        <v>2230</v>
      </c>
      <c r="J80" s="226">
        <f t="array" ref="J80">INDEX('Property Records'!P:P, MATCH('PITI Calculations'!A80, 'Property Records'!B:B, 0))</f>
        <v>2080</v>
      </c>
      <c r="K80" s="226">
        <f t="array" ref="K80">INDEX('Property Records'!Q:Q, MATCH('PITI Calculations'!A80, 'Property Records'!B:B, 0))</f>
        <v>2380</v>
      </c>
      <c r="L80" s="84">
        <f>'Assumable Properties MLS'!J704</f>
        <v>21007</v>
      </c>
      <c r="M80" s="227">
        <f t="shared" si="2"/>
        <v>1564.977273</v>
      </c>
      <c r="N80" s="132">
        <f t="shared" si="3"/>
        <v>74.41666667</v>
      </c>
      <c r="O80" s="100">
        <v>208.0</v>
      </c>
      <c r="P80" s="227">
        <f t="shared" si="4"/>
        <v>1847.39394</v>
      </c>
      <c r="Q80" s="132">
        <f t="shared" si="5"/>
        <v>382.6060599</v>
      </c>
      <c r="R80" s="132">
        <f t="shared" si="6"/>
        <v>232.6060599</v>
      </c>
      <c r="S80" s="132">
        <f t="shared" si="7"/>
        <v>532.6060599</v>
      </c>
      <c r="T80" s="132">
        <f t="shared" si="8"/>
        <v>847.5</v>
      </c>
      <c r="U80" s="132">
        <f t="shared" si="9"/>
        <v>328.7272727</v>
      </c>
      <c r="V80" s="132">
        <f t="shared" si="10"/>
        <v>1558.833333</v>
      </c>
    </row>
    <row r="81">
      <c r="A81" s="132" t="str">
        <f>'Assumable Properties MLS'!D549</f>
        <v>7760 Frigid Air PT, Colorado Springs, CO 80908</v>
      </c>
      <c r="B81" s="132">
        <f>'Assumable Properties MLS'!H549</f>
        <v>489900</v>
      </c>
      <c r="C81" s="132">
        <f>'Assumable Properties MLS'!I549</f>
        <v>386518</v>
      </c>
      <c r="D81" s="223">
        <f>'Assumable Properties MLS'!F549</f>
        <v>2.75</v>
      </c>
      <c r="E81" s="15" t="str">
        <f t="array" ref="E81">INDEX('Property Records'!I:I, MATCH('PITI Calculations'!A81, 'Property Records'!B:B, 0))</f>
        <v>#N/A</v>
      </c>
      <c r="F81" s="15" t="str">
        <f t="shared" si="1"/>
        <v>#N/A</v>
      </c>
      <c r="G81" s="15" t="str">
        <f t="array" ref="G81">INDEX('Property Records'!K:K, MATCH('PITI Calculations'!A81, 'Property Records'!B:B, 0))</f>
        <v>#N/A</v>
      </c>
      <c r="H81" s="15" t="str">
        <f t="array" ref="H81">INDEX('Property Records'!L:L, MATCH('PITI Calculations'!A81, 'Property Records'!B:B, 0))</f>
        <v>#N/A</v>
      </c>
      <c r="I81" s="224" t="str">
        <f t="array" ref="I81">INDEX('Property Records'!O:O, MATCH('PITI Calculations'!A81, 'Property Records'!B:B, 0))</f>
        <v>#N/A</v>
      </c>
      <c r="J81" s="224" t="str">
        <f t="array" ref="J81">INDEX('Property Records'!P:P, MATCH('PITI Calculations'!A81, 'Property Records'!B:B, 0))</f>
        <v>#N/A</v>
      </c>
      <c r="K81" s="224" t="str">
        <f t="array" ref="K81">INDEX('Property Records'!Q:Q, MATCH('PITI Calculations'!A81, 'Property Records'!B:B, 0))</f>
        <v>#N/A</v>
      </c>
      <c r="L81" s="84">
        <f>'Assumable Properties MLS'!J549</f>
        <v>103382</v>
      </c>
      <c r="M81" s="15" t="str">
        <f t="shared" si="2"/>
        <v>#N/A</v>
      </c>
      <c r="N81" s="132" t="str">
        <f t="shared" si="3"/>
        <v>#N/A</v>
      </c>
      <c r="O81" s="100">
        <v>208.0</v>
      </c>
      <c r="P81" s="15" t="str">
        <f t="shared" si="4"/>
        <v>#N/A</v>
      </c>
      <c r="Q81" s="15" t="str">
        <f t="shared" si="5"/>
        <v>#N/A</v>
      </c>
      <c r="R81" s="15" t="str">
        <f t="shared" si="6"/>
        <v>#N/A</v>
      </c>
      <c r="S81" s="15" t="str">
        <f t="shared" si="7"/>
        <v>#N/A</v>
      </c>
      <c r="T81" s="132">
        <f t="shared" si="8"/>
        <v>1224.75</v>
      </c>
      <c r="U81" s="132">
        <f t="shared" si="9"/>
        <v>475.0545455</v>
      </c>
      <c r="V81" s="15" t="str">
        <f t="shared" si="10"/>
        <v>#N/A</v>
      </c>
    </row>
    <row r="82">
      <c r="A82" s="132" t="str">
        <f>'Assumable Properties MLS'!D705</f>
        <v>6315 Andersen Mill HT Unit #205, Colorado Springs, CO 80923</v>
      </c>
      <c r="B82" s="132">
        <f>'Assumable Properties MLS'!H705</f>
        <v>340000</v>
      </c>
      <c r="C82" s="132">
        <f>'Assumable Properties MLS'!I705</f>
        <v>324000</v>
      </c>
      <c r="D82" s="223">
        <f>'Assumable Properties MLS'!F705</f>
        <v>5.6</v>
      </c>
      <c r="E82" s="15" t="str">
        <f t="array" ref="E82">INDEX('Property Records'!I:I, MATCH('PITI Calculations'!A82, 'Property Records'!B:B, 0))</f>
        <v>#N/A</v>
      </c>
      <c r="F82" s="15" t="str">
        <f t="shared" si="1"/>
        <v>#N/A</v>
      </c>
      <c r="G82" s="15" t="str">
        <f t="array" ref="G82">INDEX('Property Records'!K:K, MATCH('PITI Calculations'!A82, 'Property Records'!B:B, 0))</f>
        <v>#N/A</v>
      </c>
      <c r="H82" s="15" t="str">
        <f t="array" ref="H82">INDEX('Property Records'!L:L, MATCH('PITI Calculations'!A82, 'Property Records'!B:B, 0))</f>
        <v>#N/A</v>
      </c>
      <c r="I82" s="224" t="str">
        <f t="array" ref="I82">INDEX('Property Records'!O:O, MATCH('PITI Calculations'!A82, 'Property Records'!B:B, 0))</f>
        <v>#N/A</v>
      </c>
      <c r="J82" s="224" t="str">
        <f t="array" ref="J82">INDEX('Property Records'!P:P, MATCH('PITI Calculations'!A82, 'Property Records'!B:B, 0))</f>
        <v>#N/A</v>
      </c>
      <c r="K82" s="224" t="str">
        <f t="array" ref="K82">INDEX('Property Records'!Q:Q, MATCH('PITI Calculations'!A82, 'Property Records'!B:B, 0))</f>
        <v>#N/A</v>
      </c>
      <c r="L82" s="84">
        <f>'Assumable Properties MLS'!J705</f>
        <v>16000</v>
      </c>
      <c r="M82" s="15" t="str">
        <f t="shared" si="2"/>
        <v>#N/A</v>
      </c>
      <c r="N82" s="132" t="str">
        <f t="shared" si="3"/>
        <v>#N/A</v>
      </c>
      <c r="O82" s="100">
        <v>208.0</v>
      </c>
      <c r="P82" s="15" t="str">
        <f t="shared" si="4"/>
        <v>#N/A</v>
      </c>
      <c r="Q82" s="15" t="str">
        <f t="shared" si="5"/>
        <v>#N/A</v>
      </c>
      <c r="R82" s="15" t="str">
        <f t="shared" si="6"/>
        <v>#N/A</v>
      </c>
      <c r="S82" s="15" t="str">
        <f t="shared" si="7"/>
        <v>#N/A</v>
      </c>
      <c r="T82" s="132">
        <f t="shared" si="8"/>
        <v>850</v>
      </c>
      <c r="U82" s="132">
        <f t="shared" si="9"/>
        <v>329.6969697</v>
      </c>
      <c r="V82" s="15" t="str">
        <f t="shared" si="10"/>
        <v>#N/A</v>
      </c>
    </row>
    <row r="83">
      <c r="A83" s="132" t="str">
        <f>'Assumable Properties MLS'!D706</f>
        <v>10416 Horton DR, Colorado Springs, CO 80925</v>
      </c>
      <c r="B83" s="132">
        <f>'Assumable Properties MLS'!H706</f>
        <v>540000</v>
      </c>
      <c r="C83" s="132">
        <f>'Assumable Properties MLS'!I706</f>
        <v>512000</v>
      </c>
      <c r="D83" s="223">
        <f>'Assumable Properties MLS'!F706</f>
        <v>4</v>
      </c>
      <c r="E83" s="225">
        <f t="array" ref="E83">INDEX('Property Records'!I:I, MATCH('PITI Calculations'!A83, 'Property Records'!B:B, 0))</f>
        <v>44672</v>
      </c>
      <c r="F83" s="15">
        <f t="shared" si="1"/>
        <v>323</v>
      </c>
      <c r="G83" s="15">
        <f t="array" ref="G83">INDEX('Property Records'!K:K, MATCH('PITI Calculations'!A83, 'Property Records'!B:B, 0))</f>
        <v>5312</v>
      </c>
      <c r="H83" s="222" t="str">
        <f t="array" ref="H83">INDEX('Property Records'!L:L, MATCH('PITI Calculations'!A83, 'Property Records'!B:B, 0))</f>
        <v>2022</v>
      </c>
      <c r="I83" s="226">
        <f t="array" ref="I83">INDEX('Property Records'!O:O, MATCH('PITI Calculations'!A83, 'Property Records'!B:B, 0))</f>
        <v>2460</v>
      </c>
      <c r="J83" s="226">
        <f t="array" ref="J83">INDEX('Property Records'!P:P, MATCH('PITI Calculations'!A83, 'Property Records'!B:B, 0))</f>
        <v>2300</v>
      </c>
      <c r="K83" s="226">
        <f t="array" ref="K83">INDEX('Property Records'!Q:Q, MATCH('PITI Calculations'!A83, 'Property Records'!B:B, 0))</f>
        <v>2630</v>
      </c>
      <c r="L83" s="84">
        <f>'Assumable Properties MLS'!J706</f>
        <v>28000</v>
      </c>
      <c r="M83" s="227">
        <f t="shared" si="2"/>
        <v>2591.119385</v>
      </c>
      <c r="N83" s="132">
        <f t="shared" si="3"/>
        <v>442.6666667</v>
      </c>
      <c r="O83" s="100">
        <v>208.0</v>
      </c>
      <c r="P83" s="227">
        <f t="shared" si="4"/>
        <v>3241.786052</v>
      </c>
      <c r="Q83" s="132">
        <f t="shared" si="5"/>
        <v>-781.7860517</v>
      </c>
      <c r="R83" s="132">
        <f t="shared" si="6"/>
        <v>-941.7860517</v>
      </c>
      <c r="S83" s="132">
        <f t="shared" si="7"/>
        <v>-611.7860517</v>
      </c>
      <c r="T83" s="132">
        <f t="shared" si="8"/>
        <v>1350</v>
      </c>
      <c r="U83" s="132">
        <f t="shared" si="9"/>
        <v>523.6363636</v>
      </c>
      <c r="V83" s="132">
        <f t="shared" si="10"/>
        <v>1091.850312</v>
      </c>
    </row>
    <row r="84">
      <c r="A84" s="132" t="str">
        <f>'Assumable Properties MLS'!D707</f>
        <v>4355 Villager DR, Colorado Springs, CO 80911</v>
      </c>
      <c r="B84" s="132">
        <f>'Assumable Properties MLS'!H707</f>
        <v>399900</v>
      </c>
      <c r="C84" s="132">
        <f>'Assumable Properties MLS'!I707</f>
        <v>332000</v>
      </c>
      <c r="D84" s="223">
        <f>'Assumable Properties MLS'!F707</f>
        <v>2.3</v>
      </c>
      <c r="E84" s="225">
        <f t="array" ref="E84">INDEX('Property Records'!I:I, MATCH('PITI Calculations'!A84, 'Property Records'!B:B, 0))</f>
        <v>44151</v>
      </c>
      <c r="F84" s="15">
        <f t="shared" si="1"/>
        <v>305</v>
      </c>
      <c r="G84" s="15">
        <f t="array" ref="G84">INDEX('Property Records'!K:K, MATCH('PITI Calculations'!A84, 'Property Records'!B:B, 0))</f>
        <v>1592</v>
      </c>
      <c r="H84" s="222" t="str">
        <f t="array" ref="H84">INDEX('Property Records'!L:L, MATCH('PITI Calculations'!A84, 'Property Records'!B:B, 0))</f>
        <v>2022</v>
      </c>
      <c r="I84" s="226">
        <f t="array" ref="I84">INDEX('Property Records'!O:O, MATCH('PITI Calculations'!A84, 'Property Records'!B:B, 0))</f>
        <v>2360</v>
      </c>
      <c r="J84" s="226">
        <f t="array" ref="J84">INDEX('Property Records'!P:P, MATCH('PITI Calculations'!A84, 'Property Records'!B:B, 0))</f>
        <v>2120</v>
      </c>
      <c r="K84" s="226">
        <f t="array" ref="K84">INDEX('Property Records'!Q:Q, MATCH('PITI Calculations'!A84, 'Property Records'!B:B, 0))</f>
        <v>2600</v>
      </c>
      <c r="L84" s="84">
        <f>'Assumable Properties MLS'!J707</f>
        <v>67900</v>
      </c>
      <c r="M84" s="227">
        <f t="shared" si="2"/>
        <v>1438.528943</v>
      </c>
      <c r="N84" s="132">
        <f t="shared" si="3"/>
        <v>132.6666667</v>
      </c>
      <c r="O84" s="100">
        <v>208.0</v>
      </c>
      <c r="P84" s="227">
        <f t="shared" si="4"/>
        <v>1779.19561</v>
      </c>
      <c r="Q84" s="132">
        <f t="shared" si="5"/>
        <v>580.8043901</v>
      </c>
      <c r="R84" s="132">
        <f t="shared" si="6"/>
        <v>340.8043901</v>
      </c>
      <c r="S84" s="132">
        <f t="shared" si="7"/>
        <v>820.8043901</v>
      </c>
      <c r="T84" s="132">
        <f t="shared" si="8"/>
        <v>999.75</v>
      </c>
      <c r="U84" s="132">
        <f t="shared" si="9"/>
        <v>387.7818182</v>
      </c>
      <c r="V84" s="132">
        <f t="shared" si="10"/>
        <v>1968.336208</v>
      </c>
    </row>
    <row r="85">
      <c r="A85" s="132" t="str">
        <f>'Assumable Properties MLS'!D708</f>
        <v>9934 Bison Valley TR, Colorado Springs, CO 80908</v>
      </c>
      <c r="B85" s="132">
        <f>'Assumable Properties MLS'!H708</f>
        <v>899900</v>
      </c>
      <c r="C85" s="132">
        <f>'Assumable Properties MLS'!I708</f>
        <v>858472</v>
      </c>
      <c r="D85" s="223">
        <f>'Assumable Properties MLS'!F708</f>
        <v>4.38</v>
      </c>
      <c r="E85" s="225">
        <f t="array" ref="E85">INDEX('Property Records'!I:I, MATCH('PITI Calculations'!A85, 'Property Records'!B:B, 0))</f>
        <v>44795</v>
      </c>
      <c r="F85" s="15">
        <f t="shared" si="1"/>
        <v>327</v>
      </c>
      <c r="G85" s="15">
        <f t="array" ref="G85">INDEX('Property Records'!K:K, MATCH('PITI Calculations'!A85, 'Property Records'!B:B, 0))</f>
        <v>2474</v>
      </c>
      <c r="H85" s="222" t="str">
        <f t="array" ref="H85">INDEX('Property Records'!L:L, MATCH('PITI Calculations'!A85, 'Property Records'!B:B, 0))</f>
        <v>2022</v>
      </c>
      <c r="I85" s="226">
        <f t="array" ref="I85">INDEX('Property Records'!O:O, MATCH('PITI Calculations'!A85, 'Property Records'!B:B, 0))</f>
        <v>2930</v>
      </c>
      <c r="J85" s="226">
        <f t="array" ref="J85">INDEX('Property Records'!P:P, MATCH('PITI Calculations'!A85, 'Property Records'!B:B, 0))</f>
        <v>2650</v>
      </c>
      <c r="K85" s="226">
        <f t="array" ref="K85">INDEX('Property Records'!Q:Q, MATCH('PITI Calculations'!A85, 'Property Records'!B:B, 0))</f>
        <v>3210</v>
      </c>
      <c r="L85" s="84">
        <f>'Assumable Properties MLS'!J708</f>
        <v>30000</v>
      </c>
      <c r="M85" s="227">
        <f t="shared" si="2"/>
        <v>4500.767886</v>
      </c>
      <c r="N85" s="132">
        <f t="shared" si="3"/>
        <v>206.1666667</v>
      </c>
      <c r="O85" s="100">
        <v>208.0</v>
      </c>
      <c r="P85" s="227">
        <f t="shared" si="4"/>
        <v>4914.934553</v>
      </c>
      <c r="Q85" s="132">
        <f t="shared" si="5"/>
        <v>-1984.934553</v>
      </c>
      <c r="R85" s="132">
        <f t="shared" si="6"/>
        <v>-2264.934553</v>
      </c>
      <c r="S85" s="132">
        <f t="shared" si="7"/>
        <v>-1704.934553</v>
      </c>
      <c r="T85" s="132">
        <f t="shared" si="8"/>
        <v>2249.75</v>
      </c>
      <c r="U85" s="132">
        <f t="shared" si="9"/>
        <v>872.630303</v>
      </c>
      <c r="V85" s="132">
        <f t="shared" si="10"/>
        <v>1137.44575</v>
      </c>
    </row>
    <row r="86">
      <c r="A86" s="132" t="str">
        <f>'Assumable Properties MLS'!D709</f>
        <v>2045 N Academy BL, Colorado Springs, CO 80909</v>
      </c>
      <c r="B86" s="132">
        <f>'Assumable Properties MLS'!H709</f>
        <v>380000</v>
      </c>
      <c r="C86" s="132">
        <f>'Assumable Properties MLS'!I709</f>
        <v>322669</v>
      </c>
      <c r="D86" s="223">
        <f>'Assumable Properties MLS'!F709</f>
        <v>2.85</v>
      </c>
      <c r="E86" s="225">
        <f t="array" ref="E86">INDEX('Property Records'!I:I, MATCH('PITI Calculations'!A86, 'Property Records'!B:B, 0))</f>
        <v>44364</v>
      </c>
      <c r="F86" s="15">
        <f t="shared" si="1"/>
        <v>312</v>
      </c>
      <c r="G86" s="15">
        <f t="array" ref="G86">INDEX('Property Records'!K:K, MATCH('PITI Calculations'!A86, 'Property Records'!B:B, 0))</f>
        <v>974</v>
      </c>
      <c r="H86" s="222" t="str">
        <f t="array" ref="H86">INDEX('Property Records'!L:L, MATCH('PITI Calculations'!A86, 'Property Records'!B:B, 0))</f>
        <v>2022</v>
      </c>
      <c r="I86" s="226">
        <f t="array" ref="I86">INDEX('Property Records'!O:O, MATCH('PITI Calculations'!A86, 'Property Records'!B:B, 0))</f>
        <v>2190</v>
      </c>
      <c r="J86" s="226">
        <f t="array" ref="J86">INDEX('Property Records'!P:P, MATCH('PITI Calculations'!A86, 'Property Records'!B:B, 0))</f>
        <v>1970</v>
      </c>
      <c r="K86" s="226">
        <f t="array" ref="K86">INDEX('Property Records'!Q:Q, MATCH('PITI Calculations'!A86, 'Property Records'!B:B, 0))</f>
        <v>2420</v>
      </c>
      <c r="L86" s="84">
        <f>'Assumable Properties MLS'!J709</f>
        <v>57331</v>
      </c>
      <c r="M86" s="227">
        <f t="shared" si="2"/>
        <v>1465.431928</v>
      </c>
      <c r="N86" s="132">
        <f t="shared" si="3"/>
        <v>81.16666667</v>
      </c>
      <c r="O86" s="100">
        <v>208.0</v>
      </c>
      <c r="P86" s="227">
        <f t="shared" si="4"/>
        <v>1754.598594</v>
      </c>
      <c r="Q86" s="132">
        <f t="shared" si="5"/>
        <v>435.4014057</v>
      </c>
      <c r="R86" s="132">
        <f t="shared" si="6"/>
        <v>215.4014057</v>
      </c>
      <c r="S86" s="132">
        <f t="shared" si="7"/>
        <v>665.4014057</v>
      </c>
      <c r="T86" s="132">
        <f t="shared" si="8"/>
        <v>950</v>
      </c>
      <c r="U86" s="132">
        <f t="shared" si="9"/>
        <v>368.4848485</v>
      </c>
      <c r="V86" s="132">
        <f t="shared" si="10"/>
        <v>1753.886254</v>
      </c>
    </row>
    <row r="87">
      <c r="A87" s="132" t="str">
        <f>'Assumable Properties MLS'!D710</f>
        <v>17067 Blue Mist GR, Monument, CO 80132</v>
      </c>
      <c r="B87" s="132">
        <f>'Assumable Properties MLS'!H710</f>
        <v>385000</v>
      </c>
      <c r="C87" s="132">
        <f>'Assumable Properties MLS'!I710</f>
        <v>383941</v>
      </c>
      <c r="D87" s="223">
        <f>'Assumable Properties MLS'!F710</f>
        <v>5.25</v>
      </c>
      <c r="E87" s="225">
        <f t="array" ref="E87">INDEX('Property Records'!I:I, MATCH('PITI Calculations'!A87, 'Property Records'!B:B, 0))</f>
        <v>44796</v>
      </c>
      <c r="F87" s="15">
        <f t="shared" si="1"/>
        <v>327</v>
      </c>
      <c r="G87" s="15">
        <f t="array" ref="G87">INDEX('Property Records'!K:K, MATCH('PITI Calculations'!A87, 'Property Records'!B:B, 0))</f>
        <v>1308</v>
      </c>
      <c r="H87" s="222" t="str">
        <f t="array" ref="H87">INDEX('Property Records'!L:L, MATCH('PITI Calculations'!A87, 'Property Records'!B:B, 0))</f>
        <v>2022</v>
      </c>
      <c r="I87" s="226">
        <f t="array" ref="I87">INDEX('Property Records'!O:O, MATCH('PITI Calculations'!A87, 'Property Records'!B:B, 0))</f>
        <v>2280</v>
      </c>
      <c r="J87" s="226">
        <f t="array" ref="J87">INDEX('Property Records'!P:P, MATCH('PITI Calculations'!A87, 'Property Records'!B:B, 0))</f>
        <v>2040</v>
      </c>
      <c r="K87" s="226">
        <f t="array" ref="K87">INDEX('Property Records'!Q:Q, MATCH('PITI Calculations'!A87, 'Property Records'!B:B, 0))</f>
        <v>2530</v>
      </c>
      <c r="L87" s="84">
        <f>'Assumable Properties MLS'!J710</f>
        <v>1059</v>
      </c>
      <c r="M87" s="227">
        <f t="shared" si="2"/>
        <v>2209.915783</v>
      </c>
      <c r="N87" s="132">
        <f t="shared" si="3"/>
        <v>109</v>
      </c>
      <c r="O87" s="100">
        <v>208.0</v>
      </c>
      <c r="P87" s="227">
        <f t="shared" si="4"/>
        <v>2526.915783</v>
      </c>
      <c r="Q87" s="132">
        <f t="shared" si="5"/>
        <v>-246.9157829</v>
      </c>
      <c r="R87" s="132">
        <f t="shared" si="6"/>
        <v>-486.9157829</v>
      </c>
      <c r="S87" s="132">
        <f t="shared" si="7"/>
        <v>3.084217092</v>
      </c>
      <c r="T87" s="132">
        <f t="shared" si="8"/>
        <v>962.5</v>
      </c>
      <c r="U87" s="132">
        <f t="shared" si="9"/>
        <v>373.3333333</v>
      </c>
      <c r="V87" s="132">
        <f t="shared" si="10"/>
        <v>1088.91755</v>
      </c>
    </row>
    <row r="88">
      <c r="A88" s="132" t="str">
        <f>'Assumable Properties MLS'!D711</f>
        <v>4356 Villager DR, Colorado Springs, CO 80911</v>
      </c>
      <c r="B88" s="132">
        <f>'Assumable Properties MLS'!H711</f>
        <v>407300</v>
      </c>
      <c r="C88" s="132">
        <f>'Assumable Properties MLS'!I711</f>
        <v>360456</v>
      </c>
      <c r="D88" s="223">
        <f>'Assumable Properties MLS'!F711</f>
        <v>2.5</v>
      </c>
      <c r="E88" s="225">
        <f t="array" ref="E88">INDEX('Property Records'!I:I, MATCH('PITI Calculations'!A88, 'Property Records'!B:B, 0))</f>
        <v>44427</v>
      </c>
      <c r="F88" s="15">
        <f t="shared" si="1"/>
        <v>314</v>
      </c>
      <c r="G88" s="15">
        <f t="array" ref="G88">INDEX('Property Records'!K:K, MATCH('PITI Calculations'!A88, 'Property Records'!B:B, 0))</f>
        <v>1408</v>
      </c>
      <c r="H88" s="222" t="str">
        <f t="array" ref="H88">INDEX('Property Records'!L:L, MATCH('PITI Calculations'!A88, 'Property Records'!B:B, 0))</f>
        <v>2022</v>
      </c>
      <c r="I88" s="226">
        <f t="array" ref="I88">INDEX('Property Records'!O:O, MATCH('PITI Calculations'!A88, 'Property Records'!B:B, 0))</f>
        <v>2050</v>
      </c>
      <c r="J88" s="226">
        <f t="array" ref="J88">INDEX('Property Records'!P:P, MATCH('PITI Calculations'!A88, 'Property Records'!B:B, 0))</f>
        <v>1850</v>
      </c>
      <c r="K88" s="226">
        <f t="array" ref="K88">INDEX('Property Records'!Q:Q, MATCH('PITI Calculations'!A88, 'Property Records'!B:B, 0))</f>
        <v>2250</v>
      </c>
      <c r="L88" s="84">
        <f>'Assumable Properties MLS'!J711</f>
        <v>46844</v>
      </c>
      <c r="M88" s="227">
        <f t="shared" si="2"/>
        <v>1565.225896</v>
      </c>
      <c r="N88" s="132">
        <f t="shared" si="3"/>
        <v>117.3333333</v>
      </c>
      <c r="O88" s="100">
        <v>208.0</v>
      </c>
      <c r="P88" s="227">
        <f t="shared" si="4"/>
        <v>1890.559229</v>
      </c>
      <c r="Q88" s="132">
        <f t="shared" si="5"/>
        <v>159.4407708</v>
      </c>
      <c r="R88" s="132">
        <f t="shared" si="6"/>
        <v>-40.55922916</v>
      </c>
      <c r="S88" s="132">
        <f t="shared" si="7"/>
        <v>359.4407708</v>
      </c>
      <c r="T88" s="132">
        <f t="shared" si="8"/>
        <v>1018.25</v>
      </c>
      <c r="U88" s="132">
        <f t="shared" si="9"/>
        <v>394.9575758</v>
      </c>
      <c r="V88" s="132">
        <f t="shared" si="10"/>
        <v>1572.648347</v>
      </c>
    </row>
    <row r="89">
      <c r="A89" s="132" t="str">
        <f>'Assumable Properties MLS'!D712</f>
        <v>331 Donzi TR, Florissant, CO 80816</v>
      </c>
      <c r="B89" s="132">
        <f>'Assumable Properties MLS'!H712</f>
        <v>460000</v>
      </c>
      <c r="C89" s="132">
        <f>'Assumable Properties MLS'!I712</f>
        <v>411000</v>
      </c>
      <c r="D89" s="223">
        <f>'Assumable Properties MLS'!F712</f>
        <v>4.5</v>
      </c>
      <c r="E89" s="225">
        <f t="array" ref="E89">INDEX('Property Records'!I:I, MATCH('PITI Calculations'!A89, 'Property Records'!B:B, 0))</f>
        <v>44837</v>
      </c>
      <c r="F89" s="15">
        <f t="shared" si="1"/>
        <v>328</v>
      </c>
      <c r="G89" s="15">
        <f t="array" ref="G89">INDEX('Property Records'!K:K, MATCH('PITI Calculations'!A89, 'Property Records'!B:B, 0))</f>
        <v>1499</v>
      </c>
      <c r="H89" s="222" t="str">
        <f t="array" ref="H89">INDEX('Property Records'!L:L, MATCH('PITI Calculations'!A89, 'Property Records'!B:B, 0))</f>
        <v>2022</v>
      </c>
      <c r="I89" s="226" t="str">
        <f t="array" ref="I89">INDEX('Property Records'!O:O, MATCH('PITI Calculations'!A89, 'Property Records'!B:B, 0))</f>
        <v/>
      </c>
      <c r="J89" s="226" t="str">
        <f t="array" ref="J89">INDEX('Property Records'!P:P, MATCH('PITI Calculations'!A89, 'Property Records'!B:B, 0))</f>
        <v/>
      </c>
      <c r="K89" s="226" t="str">
        <f t="array" ref="K89">INDEX('Property Records'!Q:Q, MATCH('PITI Calculations'!A89, 'Property Records'!B:B, 0))</f>
        <v/>
      </c>
      <c r="L89" s="84">
        <f>'Assumable Properties MLS'!J712</f>
        <v>49000</v>
      </c>
      <c r="M89" s="227">
        <f t="shared" si="2"/>
        <v>2179.880318</v>
      </c>
      <c r="N89" s="132">
        <f t="shared" si="3"/>
        <v>124.9166667</v>
      </c>
      <c r="O89" s="100">
        <v>208.0</v>
      </c>
      <c r="P89" s="227">
        <f t="shared" si="4"/>
        <v>2512.796985</v>
      </c>
      <c r="Q89" s="132">
        <f t="shared" si="5"/>
        <v>-2512.796985</v>
      </c>
      <c r="R89" s="132">
        <f t="shared" si="6"/>
        <v>-2512.796985</v>
      </c>
      <c r="S89" s="132">
        <f t="shared" si="7"/>
        <v>-2512.796985</v>
      </c>
      <c r="T89" s="132">
        <f t="shared" si="8"/>
        <v>1150</v>
      </c>
      <c r="U89" s="132">
        <f t="shared" si="9"/>
        <v>446.0606061</v>
      </c>
      <c r="V89" s="132">
        <f t="shared" si="10"/>
        <v>-916.7363785</v>
      </c>
    </row>
    <row r="90">
      <c r="A90" s="132" t="str">
        <f>'Assumable Properties MLS'!D555</f>
        <v>6149 Mumford DR, Colorado Springs, CO 80925</v>
      </c>
      <c r="B90" s="132">
        <f>'Assumable Properties MLS'!H555</f>
        <v>460000</v>
      </c>
      <c r="C90" s="132">
        <f>'Assumable Properties MLS'!I555</f>
        <v>433193</v>
      </c>
      <c r="D90" s="223">
        <f>'Assumable Properties MLS'!F555</f>
        <v>5.49</v>
      </c>
      <c r="E90" s="15" t="str">
        <f t="array" ref="E90">INDEX('Property Records'!I:I, MATCH('PITI Calculations'!A90, 'Property Records'!B:B, 0))</f>
        <v>#N/A</v>
      </c>
      <c r="F90" s="15" t="str">
        <f t="shared" si="1"/>
        <v>#N/A</v>
      </c>
      <c r="G90" s="15" t="str">
        <f t="array" ref="G90">INDEX('Property Records'!K:K, MATCH('PITI Calculations'!A90, 'Property Records'!B:B, 0))</f>
        <v>#N/A</v>
      </c>
      <c r="H90" s="15" t="str">
        <f t="array" ref="H90">INDEX('Property Records'!L:L, MATCH('PITI Calculations'!A90, 'Property Records'!B:B, 0))</f>
        <v>#N/A</v>
      </c>
      <c r="I90" s="224" t="str">
        <f t="array" ref="I90">INDEX('Property Records'!O:O, MATCH('PITI Calculations'!A90, 'Property Records'!B:B, 0))</f>
        <v>#N/A</v>
      </c>
      <c r="J90" s="224" t="str">
        <f t="array" ref="J90">INDEX('Property Records'!P:P, MATCH('PITI Calculations'!A90, 'Property Records'!B:B, 0))</f>
        <v>#N/A</v>
      </c>
      <c r="K90" s="224" t="str">
        <f t="array" ref="K90">INDEX('Property Records'!Q:Q, MATCH('PITI Calculations'!A90, 'Property Records'!B:B, 0))</f>
        <v>#N/A</v>
      </c>
      <c r="L90" s="84">
        <f>'Assumable Properties MLS'!J555</f>
        <v>26807</v>
      </c>
      <c r="M90" s="15" t="str">
        <f t="shared" si="2"/>
        <v>#N/A</v>
      </c>
      <c r="N90" s="132" t="str">
        <f t="shared" si="3"/>
        <v>#N/A</v>
      </c>
      <c r="O90" s="100">
        <v>208.0</v>
      </c>
      <c r="P90" s="15" t="str">
        <f t="shared" si="4"/>
        <v>#N/A</v>
      </c>
      <c r="Q90" s="15" t="str">
        <f t="shared" si="5"/>
        <v>#N/A</v>
      </c>
      <c r="R90" s="15" t="str">
        <f t="shared" si="6"/>
        <v>#N/A</v>
      </c>
      <c r="S90" s="15" t="str">
        <f t="shared" si="7"/>
        <v>#N/A</v>
      </c>
      <c r="T90" s="132">
        <f t="shared" si="8"/>
        <v>1150</v>
      </c>
      <c r="U90" s="132">
        <f t="shared" si="9"/>
        <v>446.0606061</v>
      </c>
      <c r="V90" s="15" t="str">
        <f t="shared" si="10"/>
        <v>#N/A</v>
      </c>
    </row>
    <row r="91">
      <c r="A91" s="132" t="str">
        <f>'Assumable Properties MLS'!D713</f>
        <v>1927 Brookdale DR, Colorado Springs, CO 80918</v>
      </c>
      <c r="B91" s="132">
        <f>'Assumable Properties MLS'!H713</f>
        <v>625000</v>
      </c>
      <c r="C91" s="132">
        <f>'Assumable Properties MLS'!I713</f>
        <v>570000</v>
      </c>
      <c r="D91" s="223">
        <f>'Assumable Properties MLS'!F713</f>
        <v>4.6</v>
      </c>
      <c r="E91" s="225">
        <f t="array" ref="E91">INDEX('Property Records'!I:I, MATCH('PITI Calculations'!A91, 'Property Records'!B:B, 0))</f>
        <v>44697</v>
      </c>
      <c r="F91" s="15">
        <f t="shared" si="1"/>
        <v>323</v>
      </c>
      <c r="G91" s="15">
        <f t="array" ref="G91">INDEX('Property Records'!K:K, MATCH('PITI Calculations'!A91, 'Property Records'!B:B, 0))</f>
        <v>1547</v>
      </c>
      <c r="H91" s="222" t="str">
        <f t="array" ref="H91">INDEX('Property Records'!L:L, MATCH('PITI Calculations'!A91, 'Property Records'!B:B, 0))</f>
        <v>2022</v>
      </c>
      <c r="I91" s="226">
        <f t="array" ref="I91">INDEX('Property Records'!O:O, MATCH('PITI Calculations'!A91, 'Property Records'!B:B, 0))</f>
        <v>2470</v>
      </c>
      <c r="J91" s="226">
        <f t="array" ref="J91">INDEX('Property Records'!P:P, MATCH('PITI Calculations'!A91, 'Property Records'!B:B, 0))</f>
        <v>1900</v>
      </c>
      <c r="K91" s="226">
        <f t="array" ref="K91">INDEX('Property Records'!Q:Q, MATCH('PITI Calculations'!A91, 'Property Records'!B:B, 0))</f>
        <v>3030</v>
      </c>
      <c r="L91" s="84">
        <f>'Assumable Properties MLS'!J713</f>
        <v>55000</v>
      </c>
      <c r="M91" s="227">
        <f t="shared" si="2"/>
        <v>3080.077715</v>
      </c>
      <c r="N91" s="132">
        <f t="shared" si="3"/>
        <v>128.9166667</v>
      </c>
      <c r="O91" s="100">
        <v>208.0</v>
      </c>
      <c r="P91" s="227">
        <f t="shared" si="4"/>
        <v>3416.994381</v>
      </c>
      <c r="Q91" s="132">
        <f t="shared" si="5"/>
        <v>-946.9943812</v>
      </c>
      <c r="R91" s="132">
        <f t="shared" si="6"/>
        <v>-1516.994381</v>
      </c>
      <c r="S91" s="132">
        <f t="shared" si="7"/>
        <v>-386.9943812</v>
      </c>
      <c r="T91" s="132">
        <f t="shared" si="8"/>
        <v>1562.5</v>
      </c>
      <c r="U91" s="132">
        <f t="shared" si="9"/>
        <v>606.0606061</v>
      </c>
      <c r="V91" s="132">
        <f t="shared" si="10"/>
        <v>1221.566225</v>
      </c>
    </row>
    <row r="92">
      <c r="A92" s="15" t="str">
        <f t="shared" ref="A92:D92" si="11">#REF!</f>
        <v>#REF!</v>
      </c>
      <c r="B92" s="15" t="str">
        <f t="shared" si="11"/>
        <v>#REF!</v>
      </c>
      <c r="C92" s="15" t="str">
        <f t="shared" si="11"/>
        <v>#REF!</v>
      </c>
      <c r="D92" s="223" t="str">
        <f t="shared" si="11"/>
        <v>#REF!</v>
      </c>
      <c r="E92" s="15" t="str">
        <f t="array" ref="E92">INDEX('Property Records'!I:I, MATCH('PITI Calculations'!A92, 'Property Records'!B:B, 0))</f>
        <v>#REF!</v>
      </c>
      <c r="F92" s="15" t="str">
        <f t="shared" si="1"/>
        <v>#REF!</v>
      </c>
      <c r="G92" s="15" t="str">
        <f t="array" ref="G92">INDEX('Property Records'!K:K, MATCH('PITI Calculations'!A92, 'Property Records'!B:B, 0))</f>
        <v>#REF!</v>
      </c>
      <c r="H92" s="15" t="str">
        <f t="array" ref="H92">INDEX('Property Records'!L:L, MATCH('PITI Calculations'!A92, 'Property Records'!B:B, 0))</f>
        <v>#REF!</v>
      </c>
      <c r="I92" s="224" t="str">
        <f t="array" ref="I92">INDEX('Property Records'!O:O, MATCH('PITI Calculations'!A92, 'Property Records'!B:B, 0))</f>
        <v>#REF!</v>
      </c>
      <c r="J92" s="224" t="str">
        <f t="array" ref="J92">INDEX('Property Records'!P:P, MATCH('PITI Calculations'!A92, 'Property Records'!B:B, 0))</f>
        <v>#REF!</v>
      </c>
      <c r="K92" s="224" t="str">
        <f t="array" ref="K92">INDEX('Property Records'!Q:Q, MATCH('PITI Calculations'!A92, 'Property Records'!B:B, 0))</f>
        <v>#REF!</v>
      </c>
      <c r="L92" s="15" t="str">
        <f>#REF!</f>
        <v>#REF!</v>
      </c>
      <c r="M92" s="15" t="str">
        <f t="shared" si="2"/>
        <v>#REF!</v>
      </c>
      <c r="N92" s="132" t="str">
        <f t="shared" si="3"/>
        <v>#REF!</v>
      </c>
      <c r="O92" s="100">
        <v>208.0</v>
      </c>
      <c r="P92" s="15" t="str">
        <f t="shared" si="4"/>
        <v>#REF!</v>
      </c>
      <c r="Q92" s="15" t="str">
        <f t="shared" si="5"/>
        <v>#REF!</v>
      </c>
      <c r="R92" s="15" t="str">
        <f t="shared" si="6"/>
        <v>#REF!</v>
      </c>
      <c r="S92" s="15" t="str">
        <f t="shared" si="7"/>
        <v>#REF!</v>
      </c>
      <c r="T92" s="15" t="str">
        <f t="shared" si="8"/>
        <v>#REF!</v>
      </c>
      <c r="U92" s="15" t="str">
        <f t="shared" si="9"/>
        <v>#REF!</v>
      </c>
      <c r="V92" s="15" t="str">
        <f t="shared" si="10"/>
        <v>#REF!</v>
      </c>
    </row>
    <row r="93">
      <c r="A93" s="132" t="str">
        <f>'Assumable Properties MLS'!D714</f>
        <v>3518 Verde DR, Colorado Springs, CO 80910</v>
      </c>
      <c r="B93" s="132">
        <f>'Assumable Properties MLS'!H714</f>
        <v>425000</v>
      </c>
      <c r="C93" s="132">
        <f>'Assumable Properties MLS'!I714</f>
        <v>402000</v>
      </c>
      <c r="D93" s="223">
        <f>'Assumable Properties MLS'!F714</f>
        <v>4.65</v>
      </c>
      <c r="E93" s="225">
        <f t="array" ref="E93">INDEX('Property Records'!I:I, MATCH('PITI Calculations'!A93, 'Property Records'!B:B, 0))</f>
        <v>44671</v>
      </c>
      <c r="F93" s="15">
        <f t="shared" si="1"/>
        <v>322</v>
      </c>
      <c r="G93" s="15">
        <f t="array" ref="G93">INDEX('Property Records'!K:K, MATCH('PITI Calculations'!A93, 'Property Records'!B:B, 0))</f>
        <v>940</v>
      </c>
      <c r="H93" s="222" t="str">
        <f t="array" ref="H93">INDEX('Property Records'!L:L, MATCH('PITI Calculations'!A93, 'Property Records'!B:B, 0))</f>
        <v>2022</v>
      </c>
      <c r="I93" s="226">
        <f t="array" ref="I93">INDEX('Property Records'!O:O, MATCH('PITI Calculations'!A93, 'Property Records'!B:B, 0))</f>
        <v>1880</v>
      </c>
      <c r="J93" s="226">
        <f t="array" ref="J93">INDEX('Property Records'!P:P, MATCH('PITI Calculations'!A93, 'Property Records'!B:B, 0))</f>
        <v>1390</v>
      </c>
      <c r="K93" s="226">
        <f t="array" ref="K93">INDEX('Property Records'!Q:Q, MATCH('PITI Calculations'!A93, 'Property Records'!B:B, 0))</f>
        <v>2360</v>
      </c>
      <c r="L93" s="84">
        <f>'Assumable Properties MLS'!J714</f>
        <v>23000</v>
      </c>
      <c r="M93" s="227">
        <f t="shared" si="2"/>
        <v>2187.370012</v>
      </c>
      <c r="N93" s="132">
        <f t="shared" si="3"/>
        <v>78.33333333</v>
      </c>
      <c r="O93" s="100">
        <v>208.0</v>
      </c>
      <c r="P93" s="227">
        <f t="shared" si="4"/>
        <v>2473.703345</v>
      </c>
      <c r="Q93" s="132">
        <f t="shared" si="5"/>
        <v>-593.7033453</v>
      </c>
      <c r="R93" s="132">
        <f t="shared" si="6"/>
        <v>-1083.703345</v>
      </c>
      <c r="S93" s="132">
        <f t="shared" si="7"/>
        <v>-113.7033453</v>
      </c>
      <c r="T93" s="132">
        <f t="shared" si="8"/>
        <v>1062.5</v>
      </c>
      <c r="U93" s="132">
        <f t="shared" si="9"/>
        <v>412.1212121</v>
      </c>
      <c r="V93" s="132">
        <f t="shared" si="10"/>
        <v>880.9178668</v>
      </c>
    </row>
    <row r="94">
      <c r="A94" s="132" t="str">
        <f>'Assumable Properties MLS'!D715</f>
        <v>8217 Wagon Spoke TR, Fountain, CO 80817</v>
      </c>
      <c r="B94" s="132">
        <f>'Assumable Properties MLS'!H715</f>
        <v>530000</v>
      </c>
      <c r="C94" s="132">
        <f>'Assumable Properties MLS'!I715</f>
        <v>465000</v>
      </c>
      <c r="D94" s="223">
        <f>'Assumable Properties MLS'!F715</f>
        <v>2.88</v>
      </c>
      <c r="E94" s="225">
        <f t="array" ref="E94">INDEX('Property Records'!I:I, MATCH('PITI Calculations'!A94, 'Property Records'!B:B, 0))</f>
        <v>44298</v>
      </c>
      <c r="F94" s="15">
        <f t="shared" si="1"/>
        <v>310</v>
      </c>
      <c r="G94" s="15">
        <f t="array" ref="G94">INDEX('Property Records'!K:K, MATCH('PITI Calculations'!A94, 'Property Records'!B:B, 0))</f>
        <v>3166</v>
      </c>
      <c r="H94" s="222" t="str">
        <f t="array" ref="H94">INDEX('Property Records'!L:L, MATCH('PITI Calculations'!A94, 'Property Records'!B:B, 0))</f>
        <v>2022</v>
      </c>
      <c r="I94" s="226">
        <f t="array" ref="I94">INDEX('Property Records'!O:O, MATCH('PITI Calculations'!A94, 'Property Records'!B:B, 0))</f>
        <v>2530</v>
      </c>
      <c r="J94" s="226">
        <f t="array" ref="J94">INDEX('Property Records'!P:P, MATCH('PITI Calculations'!A94, 'Property Records'!B:B, 0))</f>
        <v>2320</v>
      </c>
      <c r="K94" s="226">
        <f t="array" ref="K94">INDEX('Property Records'!Q:Q, MATCH('PITI Calculations'!A94, 'Property Records'!B:B, 0))</f>
        <v>2750</v>
      </c>
      <c r="L94" s="84">
        <f>'Assumable Properties MLS'!J715</f>
        <v>65000</v>
      </c>
      <c r="M94" s="227">
        <f t="shared" si="2"/>
        <v>2128.280586</v>
      </c>
      <c r="N94" s="132">
        <f t="shared" si="3"/>
        <v>263.8333333</v>
      </c>
      <c r="O94" s="100">
        <v>208.0</v>
      </c>
      <c r="P94" s="227">
        <f t="shared" si="4"/>
        <v>2600.113919</v>
      </c>
      <c r="Q94" s="132">
        <f t="shared" si="5"/>
        <v>-70.11391908</v>
      </c>
      <c r="R94" s="132">
        <f t="shared" si="6"/>
        <v>-280.1139191</v>
      </c>
      <c r="S94" s="132">
        <f t="shared" si="7"/>
        <v>149.8860809</v>
      </c>
      <c r="T94" s="132">
        <f t="shared" si="8"/>
        <v>1325</v>
      </c>
      <c r="U94" s="132">
        <f t="shared" si="9"/>
        <v>513.9393939</v>
      </c>
      <c r="V94" s="132">
        <f t="shared" si="10"/>
        <v>1768.825475</v>
      </c>
    </row>
    <row r="95">
      <c r="A95" s="132" t="str">
        <f>'Assumable Properties MLS'!D716</f>
        <v>6133 Cider Mill PL, Colorado Springs, CO 80925</v>
      </c>
      <c r="B95" s="132">
        <f>'Assumable Properties MLS'!H716</f>
        <v>570000</v>
      </c>
      <c r="C95" s="132">
        <f>'Assumable Properties MLS'!I716</f>
        <v>550809</v>
      </c>
      <c r="D95" s="223">
        <f>'Assumable Properties MLS'!F716</f>
        <v>3.6</v>
      </c>
      <c r="E95" s="225">
        <f t="array" ref="E95">INDEX('Property Records'!I:I, MATCH('PITI Calculations'!A95, 'Property Records'!B:B, 0))</f>
        <v>44690</v>
      </c>
      <c r="F95" s="15">
        <f t="shared" si="1"/>
        <v>323</v>
      </c>
      <c r="G95" s="15">
        <f t="array" ref="G95">INDEX('Property Records'!K:K, MATCH('PITI Calculations'!A95, 'Property Records'!B:B, 0))</f>
        <v>3947</v>
      </c>
      <c r="H95" s="222" t="str">
        <f t="array" ref="H95">INDEX('Property Records'!L:L, MATCH('PITI Calculations'!A95, 'Property Records'!B:B, 0))</f>
        <v>2022</v>
      </c>
      <c r="I95" s="226">
        <f t="array" ref="I95">INDEX('Property Records'!O:O, MATCH('PITI Calculations'!A95, 'Property Records'!B:B, 0))</f>
        <v>2480</v>
      </c>
      <c r="J95" s="226">
        <f t="array" ref="J95">INDEX('Property Records'!P:P, MATCH('PITI Calculations'!A95, 'Property Records'!B:B, 0))</f>
        <v>2000</v>
      </c>
      <c r="K95" s="226">
        <f t="array" ref="K95">INDEX('Property Records'!Q:Q, MATCH('PITI Calculations'!A95, 'Property Records'!B:B, 0))</f>
        <v>2950</v>
      </c>
      <c r="L95" s="84">
        <f>'Assumable Properties MLS'!J716</f>
        <v>19191</v>
      </c>
      <c r="M95" s="227">
        <f t="shared" si="2"/>
        <v>2665.261403</v>
      </c>
      <c r="N95" s="132">
        <f t="shared" si="3"/>
        <v>328.9166667</v>
      </c>
      <c r="O95" s="100">
        <v>208.0</v>
      </c>
      <c r="P95" s="227">
        <f t="shared" si="4"/>
        <v>3202.178069</v>
      </c>
      <c r="Q95" s="132">
        <f t="shared" si="5"/>
        <v>-722.1780692</v>
      </c>
      <c r="R95" s="132">
        <f t="shared" si="6"/>
        <v>-1202.178069</v>
      </c>
      <c r="S95" s="132">
        <f t="shared" si="7"/>
        <v>-252.1780692</v>
      </c>
      <c r="T95" s="132">
        <f t="shared" si="8"/>
        <v>1425</v>
      </c>
      <c r="U95" s="132">
        <f t="shared" si="9"/>
        <v>552.7272727</v>
      </c>
      <c r="V95" s="132">
        <f t="shared" si="10"/>
        <v>1255.549204</v>
      </c>
    </row>
    <row r="96">
      <c r="A96" s="132" t="str">
        <f>'Assumable Properties MLS'!D717</f>
        <v>5482 Hammond DR, Colorado Springs, CO 80915</v>
      </c>
      <c r="B96" s="132">
        <f>'Assumable Properties MLS'!H717</f>
        <v>430000</v>
      </c>
      <c r="C96" s="132">
        <f>'Assumable Properties MLS'!I717</f>
        <v>363653</v>
      </c>
      <c r="D96" s="223">
        <f>'Assumable Properties MLS'!F717</f>
        <v>2.75</v>
      </c>
      <c r="E96" s="225">
        <f t="array" ref="E96">INDEX('Property Records'!I:I, MATCH('PITI Calculations'!A96, 'Property Records'!B:B, 0))</f>
        <v>44272</v>
      </c>
      <c r="F96" s="15">
        <f t="shared" si="1"/>
        <v>309</v>
      </c>
      <c r="G96" s="15">
        <f t="array" ref="G96">INDEX('Property Records'!K:K, MATCH('PITI Calculations'!A96, 'Property Records'!B:B, 0))</f>
        <v>2660</v>
      </c>
      <c r="H96" s="222" t="str">
        <f t="array" ref="H96">INDEX('Property Records'!L:L, MATCH('PITI Calculations'!A96, 'Property Records'!B:B, 0))</f>
        <v>2022</v>
      </c>
      <c r="I96" s="226">
        <f t="array" ref="I96">INDEX('Property Records'!O:O, MATCH('PITI Calculations'!A96, 'Property Records'!B:B, 0))</f>
        <v>2170</v>
      </c>
      <c r="J96" s="226">
        <f t="array" ref="J96">INDEX('Property Records'!P:P, MATCH('PITI Calculations'!A96, 'Property Records'!B:B, 0))</f>
        <v>2020</v>
      </c>
      <c r="K96" s="226">
        <f t="array" ref="K96">INDEX('Property Records'!Q:Q, MATCH('PITI Calculations'!A96, 'Property Records'!B:B, 0))</f>
        <v>2330</v>
      </c>
      <c r="L96" s="84">
        <f>'Assumable Properties MLS'!J717</f>
        <v>66347</v>
      </c>
      <c r="M96" s="227">
        <f t="shared" si="2"/>
        <v>1643.620829</v>
      </c>
      <c r="N96" s="132">
        <f t="shared" si="3"/>
        <v>221.6666667</v>
      </c>
      <c r="O96" s="100">
        <v>208.0</v>
      </c>
      <c r="P96" s="227">
        <f t="shared" si="4"/>
        <v>2073.287496</v>
      </c>
      <c r="Q96" s="132">
        <f t="shared" si="5"/>
        <v>96.71250411</v>
      </c>
      <c r="R96" s="132">
        <f t="shared" si="6"/>
        <v>-53.28749589</v>
      </c>
      <c r="S96" s="132">
        <f t="shared" si="7"/>
        <v>256.7125041</v>
      </c>
      <c r="T96" s="132">
        <f t="shared" si="8"/>
        <v>1075</v>
      </c>
      <c r="U96" s="132">
        <f t="shared" si="9"/>
        <v>416.969697</v>
      </c>
      <c r="V96" s="132">
        <f t="shared" si="10"/>
        <v>1588.682201</v>
      </c>
    </row>
    <row r="97">
      <c r="A97" s="132" t="str">
        <f>'Assumable Properties MLS'!D561</f>
        <v>2527 E San Rafael ST, Colorado Springs, CO 80909</v>
      </c>
      <c r="B97" s="132">
        <f>'Assumable Properties MLS'!H561</f>
        <v>425000</v>
      </c>
      <c r="C97" s="132">
        <f>'Assumable Properties MLS'!I561</f>
        <v>306933</v>
      </c>
      <c r="D97" s="223">
        <f>'Assumable Properties MLS'!F561</f>
        <v>2.88</v>
      </c>
      <c r="E97" s="15" t="str">
        <f t="array" ref="E97">INDEX('Property Records'!I:I, MATCH('PITI Calculations'!A97, 'Property Records'!B:B, 0))</f>
        <v>#N/A</v>
      </c>
      <c r="F97" s="15" t="str">
        <f t="shared" si="1"/>
        <v>#N/A</v>
      </c>
      <c r="G97" s="15" t="str">
        <f t="array" ref="G97">INDEX('Property Records'!K:K, MATCH('PITI Calculations'!A97, 'Property Records'!B:B, 0))</f>
        <v>#N/A</v>
      </c>
      <c r="H97" s="15" t="str">
        <f t="array" ref="H97">INDEX('Property Records'!L:L, MATCH('PITI Calculations'!A97, 'Property Records'!B:B, 0))</f>
        <v>#N/A</v>
      </c>
      <c r="I97" s="224" t="str">
        <f t="array" ref="I97">INDEX('Property Records'!O:O, MATCH('PITI Calculations'!A97, 'Property Records'!B:B, 0))</f>
        <v>#N/A</v>
      </c>
      <c r="J97" s="224" t="str">
        <f t="array" ref="J97">INDEX('Property Records'!P:P, MATCH('PITI Calculations'!A97, 'Property Records'!B:B, 0))</f>
        <v>#N/A</v>
      </c>
      <c r="K97" s="224" t="str">
        <f t="array" ref="K97">INDEX('Property Records'!Q:Q, MATCH('PITI Calculations'!A97, 'Property Records'!B:B, 0))</f>
        <v>#N/A</v>
      </c>
      <c r="L97" s="84">
        <f>'Assumable Properties MLS'!J561</f>
        <v>118067</v>
      </c>
      <c r="M97" s="15" t="str">
        <f t="shared" si="2"/>
        <v>#N/A</v>
      </c>
      <c r="N97" s="132" t="str">
        <f t="shared" si="3"/>
        <v>#N/A</v>
      </c>
      <c r="O97" s="100">
        <v>208.0</v>
      </c>
      <c r="P97" s="15" t="str">
        <f t="shared" si="4"/>
        <v>#N/A</v>
      </c>
      <c r="Q97" s="15" t="str">
        <f t="shared" si="5"/>
        <v>#N/A</v>
      </c>
      <c r="R97" s="15" t="str">
        <f t="shared" si="6"/>
        <v>#N/A</v>
      </c>
      <c r="S97" s="15" t="str">
        <f t="shared" si="7"/>
        <v>#N/A</v>
      </c>
      <c r="T97" s="132">
        <f t="shared" si="8"/>
        <v>1062.5</v>
      </c>
      <c r="U97" s="132">
        <f t="shared" si="9"/>
        <v>412.1212121</v>
      </c>
      <c r="V97" s="15" t="str">
        <f t="shared" si="10"/>
        <v>#N/A</v>
      </c>
    </row>
    <row r="98">
      <c r="A98" s="132" t="str">
        <f>'Assumable Properties MLS'!D718</f>
        <v>8359 Dassel DR, Fountain, CO 80817</v>
      </c>
      <c r="B98" s="132">
        <f>'Assumable Properties MLS'!H718</f>
        <v>400000</v>
      </c>
      <c r="C98" s="132">
        <f>'Assumable Properties MLS'!I718</f>
        <v>357544</v>
      </c>
      <c r="D98" s="223">
        <f>'Assumable Properties MLS'!F718</f>
        <v>2.87</v>
      </c>
      <c r="E98" s="225">
        <f t="array" ref="E98">INDEX('Property Records'!I:I, MATCH('PITI Calculations'!A98, 'Property Records'!B:B, 0))</f>
        <v>44357</v>
      </c>
      <c r="F98" s="15">
        <f t="shared" si="1"/>
        <v>312</v>
      </c>
      <c r="G98" s="15">
        <f t="array" ref="G98">INDEX('Property Records'!K:K, MATCH('PITI Calculations'!A98, 'Property Records'!B:B, 0))</f>
        <v>1117</v>
      </c>
      <c r="H98" s="222" t="str">
        <f t="array" ref="H98">INDEX('Property Records'!L:L, MATCH('PITI Calculations'!A98, 'Property Records'!B:B, 0))</f>
        <v>2022</v>
      </c>
      <c r="I98" s="226">
        <f t="array" ref="I98">INDEX('Property Records'!O:O, MATCH('PITI Calculations'!A98, 'Property Records'!B:B, 0))</f>
        <v>2080</v>
      </c>
      <c r="J98" s="226">
        <f t="array" ref="J98">INDEX('Property Records'!P:P, MATCH('PITI Calculations'!A98, 'Property Records'!B:B, 0))</f>
        <v>1910</v>
      </c>
      <c r="K98" s="226">
        <f t="array" ref="K98">INDEX('Property Records'!Q:Q, MATCH('PITI Calculations'!A98, 'Property Records'!B:B, 0))</f>
        <v>2240</v>
      </c>
      <c r="L98" s="84">
        <f>'Assumable Properties MLS'!J718</f>
        <v>42456</v>
      </c>
      <c r="M98" s="227">
        <f t="shared" si="2"/>
        <v>1627.53305</v>
      </c>
      <c r="N98" s="132">
        <f t="shared" si="3"/>
        <v>93.08333333</v>
      </c>
      <c r="O98" s="100">
        <v>208.0</v>
      </c>
      <c r="P98" s="227">
        <f t="shared" si="4"/>
        <v>1928.616383</v>
      </c>
      <c r="Q98" s="132">
        <f t="shared" si="5"/>
        <v>151.3836165</v>
      </c>
      <c r="R98" s="132">
        <f t="shared" si="6"/>
        <v>-18.61638349</v>
      </c>
      <c r="S98" s="132">
        <f t="shared" si="7"/>
        <v>311.3836165</v>
      </c>
      <c r="T98" s="132">
        <f t="shared" si="8"/>
        <v>1000</v>
      </c>
      <c r="U98" s="132">
        <f t="shared" si="9"/>
        <v>387.8787879</v>
      </c>
      <c r="V98" s="132">
        <f t="shared" si="10"/>
        <v>1539.262404</v>
      </c>
    </row>
    <row r="99">
      <c r="A99" s="132" t="str">
        <f>'Assumable Properties MLS'!D719</f>
        <v>6887 Volga DR, Colorado Springs, CO 80925</v>
      </c>
      <c r="B99" s="132">
        <f>'Assumable Properties MLS'!H719</f>
        <v>490000</v>
      </c>
      <c r="C99" s="132">
        <f>'Assumable Properties MLS'!I719</f>
        <v>454664</v>
      </c>
      <c r="D99" s="223">
        <f>'Assumable Properties MLS'!F719</f>
        <v>2.75</v>
      </c>
      <c r="E99" s="225">
        <f t="array" ref="E99">INDEX('Property Records'!I:I, MATCH('PITI Calculations'!A99, 'Property Records'!B:B, 0))</f>
        <v>44427</v>
      </c>
      <c r="F99" s="15">
        <f t="shared" si="1"/>
        <v>314</v>
      </c>
      <c r="G99" s="15">
        <f t="array" ref="G99">INDEX('Property Records'!K:K, MATCH('PITI Calculations'!A99, 'Property Records'!B:B, 0))</f>
        <v>4797</v>
      </c>
      <c r="H99" s="222" t="str">
        <f t="array" ref="H99">INDEX('Property Records'!L:L, MATCH('PITI Calculations'!A99, 'Property Records'!B:B, 0))</f>
        <v>2022</v>
      </c>
      <c r="I99" s="226">
        <f t="array" ref="I99">INDEX('Property Records'!O:O, MATCH('PITI Calculations'!A99, 'Property Records'!B:B, 0))</f>
        <v>2530</v>
      </c>
      <c r="J99" s="226">
        <f t="array" ref="J99">INDEX('Property Records'!P:P, MATCH('PITI Calculations'!A99, 'Property Records'!B:B, 0))</f>
        <v>2300</v>
      </c>
      <c r="K99" s="226">
        <f t="array" ref="K99">INDEX('Property Records'!Q:Q, MATCH('PITI Calculations'!A99, 'Property Records'!B:B, 0))</f>
        <v>2760</v>
      </c>
      <c r="L99" s="84">
        <f>'Assumable Properties MLS'!J719</f>
        <v>35336</v>
      </c>
      <c r="M99" s="227">
        <f t="shared" si="2"/>
        <v>2032.480003</v>
      </c>
      <c r="N99" s="132">
        <f t="shared" si="3"/>
        <v>399.75</v>
      </c>
      <c r="O99" s="100">
        <v>208.0</v>
      </c>
      <c r="P99" s="227">
        <f t="shared" si="4"/>
        <v>2640.230003</v>
      </c>
      <c r="Q99" s="132">
        <f t="shared" si="5"/>
        <v>-110.2300028</v>
      </c>
      <c r="R99" s="132">
        <f t="shared" si="6"/>
        <v>-340.2300028</v>
      </c>
      <c r="S99" s="132">
        <f t="shared" si="7"/>
        <v>119.7699972</v>
      </c>
      <c r="T99" s="132">
        <f t="shared" si="8"/>
        <v>1225</v>
      </c>
      <c r="U99" s="132">
        <f t="shared" si="9"/>
        <v>475.1515152</v>
      </c>
      <c r="V99" s="132">
        <f t="shared" si="10"/>
        <v>1589.921512</v>
      </c>
    </row>
    <row r="100">
      <c r="A100" s="132" t="str">
        <f>'Assumable Properties MLS'!D720</f>
        <v>6131 Mineral Belt DR, Colorado Springs, CO 80927</v>
      </c>
      <c r="B100" s="132">
        <f>'Assumable Properties MLS'!H720</f>
        <v>455000</v>
      </c>
      <c r="C100" s="132">
        <f>'Assumable Properties MLS'!I720</f>
        <v>417584</v>
      </c>
      <c r="D100" s="223">
        <f>'Assumable Properties MLS'!F720</f>
        <v>2.8</v>
      </c>
      <c r="E100" s="225">
        <f t="array" ref="E100">INDEX('Property Records'!I:I, MATCH('PITI Calculations'!A100, 'Property Records'!B:B, 0))</f>
        <v>44449</v>
      </c>
      <c r="F100" s="15">
        <f t="shared" si="1"/>
        <v>315</v>
      </c>
      <c r="G100" s="15">
        <f t="array" ref="G100">INDEX('Property Records'!K:K, MATCH('PITI Calculations'!A100, 'Property Records'!B:B, 0))</f>
        <v>2475</v>
      </c>
      <c r="H100" s="222" t="str">
        <f t="array" ref="H100">INDEX('Property Records'!L:L, MATCH('PITI Calculations'!A100, 'Property Records'!B:B, 0))</f>
        <v>2022</v>
      </c>
      <c r="I100" s="226">
        <f t="array" ref="I100">INDEX('Property Records'!O:O, MATCH('PITI Calculations'!A100, 'Property Records'!B:B, 0))</f>
        <v>2560</v>
      </c>
      <c r="J100" s="226">
        <f t="array" ref="J100">INDEX('Property Records'!P:P, MATCH('PITI Calculations'!A100, 'Property Records'!B:B, 0))</f>
        <v>2340</v>
      </c>
      <c r="K100" s="226">
        <f t="array" ref="K100">INDEX('Property Records'!Q:Q, MATCH('PITI Calculations'!A100, 'Property Records'!B:B, 0))</f>
        <v>2780</v>
      </c>
      <c r="L100" s="84">
        <f>'Assumable Properties MLS'!J720</f>
        <v>37416</v>
      </c>
      <c r="M100" s="227">
        <f t="shared" si="2"/>
        <v>1873.472342</v>
      </c>
      <c r="N100" s="132">
        <f t="shared" si="3"/>
        <v>206.25</v>
      </c>
      <c r="O100" s="100">
        <v>208.0</v>
      </c>
      <c r="P100" s="227">
        <f t="shared" si="4"/>
        <v>2287.722342</v>
      </c>
      <c r="Q100" s="132">
        <f t="shared" si="5"/>
        <v>272.2776584</v>
      </c>
      <c r="R100" s="132">
        <f t="shared" si="6"/>
        <v>52.27765842</v>
      </c>
      <c r="S100" s="132">
        <f t="shared" si="7"/>
        <v>492.2776584</v>
      </c>
      <c r="T100" s="132">
        <f t="shared" si="8"/>
        <v>1137.5</v>
      </c>
      <c r="U100" s="132">
        <f t="shared" si="9"/>
        <v>441.2121212</v>
      </c>
      <c r="V100" s="132">
        <f t="shared" si="10"/>
        <v>1850.98978</v>
      </c>
    </row>
    <row r="101">
      <c r="A101" s="132" t="str">
        <f>'Assumable Properties MLS'!D721</f>
        <v>2279 Anthem PL, Fountain, CO 80817</v>
      </c>
      <c r="B101" s="132">
        <f>'Assumable Properties MLS'!H721</f>
        <v>455000</v>
      </c>
      <c r="C101" s="132">
        <f>'Assumable Properties MLS'!I721</f>
        <v>324000</v>
      </c>
      <c r="D101" s="223">
        <f>'Assumable Properties MLS'!F721</f>
        <v>2.48</v>
      </c>
      <c r="E101" s="225">
        <f t="array" ref="E101">INDEX('Property Records'!I:I, MATCH('PITI Calculations'!A101, 'Property Records'!B:B, 0))</f>
        <v>44316</v>
      </c>
      <c r="F101" s="15">
        <f t="shared" si="1"/>
        <v>311</v>
      </c>
      <c r="G101" s="15">
        <f t="array" ref="G101">INDEX('Property Records'!K:K, MATCH('PITI Calculations'!A101, 'Property Records'!B:B, 0))</f>
        <v>1314</v>
      </c>
      <c r="H101" s="222" t="str">
        <f t="array" ref="H101">INDEX('Property Records'!L:L, MATCH('PITI Calculations'!A101, 'Property Records'!B:B, 0))</f>
        <v>2022</v>
      </c>
      <c r="I101" s="226">
        <f t="array" ref="I101">INDEX('Property Records'!O:O, MATCH('PITI Calculations'!A101, 'Property Records'!B:B, 0))</f>
        <v>2170</v>
      </c>
      <c r="J101" s="226">
        <f t="array" ref="J101">INDEX('Property Records'!P:P, MATCH('PITI Calculations'!A101, 'Property Records'!B:B, 0))</f>
        <v>2050</v>
      </c>
      <c r="K101" s="226">
        <f t="array" ref="K101">INDEX('Property Records'!Q:Q, MATCH('PITI Calculations'!A101, 'Property Records'!B:B, 0))</f>
        <v>2290</v>
      </c>
      <c r="L101" s="84">
        <f>'Assumable Properties MLS'!J721</f>
        <v>131000</v>
      </c>
      <c r="M101" s="227">
        <f t="shared" si="2"/>
        <v>1413.260535</v>
      </c>
      <c r="N101" s="132">
        <f t="shared" si="3"/>
        <v>109.5</v>
      </c>
      <c r="O101" s="100">
        <v>208.0</v>
      </c>
      <c r="P101" s="227">
        <f t="shared" si="4"/>
        <v>1730.760535</v>
      </c>
      <c r="Q101" s="132">
        <f t="shared" si="5"/>
        <v>439.2394646</v>
      </c>
      <c r="R101" s="132">
        <f t="shared" si="6"/>
        <v>319.2394646</v>
      </c>
      <c r="S101" s="132">
        <f t="shared" si="7"/>
        <v>559.2394646</v>
      </c>
      <c r="T101" s="132">
        <f t="shared" si="8"/>
        <v>1137.5</v>
      </c>
      <c r="U101" s="132">
        <f t="shared" si="9"/>
        <v>441.2121212</v>
      </c>
      <c r="V101" s="132">
        <f t="shared" si="10"/>
        <v>2017.951586</v>
      </c>
    </row>
    <row r="102">
      <c r="A102" s="132" t="str">
        <f>'Assumable Properties MLS'!D722</f>
        <v>13524 Park Gate DR, Peyton, CO 80831</v>
      </c>
      <c r="B102" s="132">
        <f>'Assumable Properties MLS'!H722</f>
        <v>579900</v>
      </c>
      <c r="C102" s="132">
        <f>'Assumable Properties MLS'!I722</f>
        <v>509242</v>
      </c>
      <c r="D102" s="223">
        <f>'Assumable Properties MLS'!F722</f>
        <v>2.39</v>
      </c>
      <c r="E102" s="225">
        <f t="array" ref="E102">INDEX('Property Records'!I:I, MATCH('PITI Calculations'!A102, 'Property Records'!B:B, 0))</f>
        <v>44419</v>
      </c>
      <c r="F102" s="15">
        <f t="shared" si="1"/>
        <v>314</v>
      </c>
      <c r="G102" s="15">
        <f t="array" ref="G102">INDEX('Property Records'!K:K, MATCH('PITI Calculations'!A102, 'Property Records'!B:B, 0))</f>
        <v>2775</v>
      </c>
      <c r="H102" s="222" t="str">
        <f t="array" ref="H102">INDEX('Property Records'!L:L, MATCH('PITI Calculations'!A102, 'Property Records'!B:B, 0))</f>
        <v>2022</v>
      </c>
      <c r="I102" s="226">
        <f t="array" ref="I102">INDEX('Property Records'!O:O, MATCH('PITI Calculations'!A102, 'Property Records'!B:B, 0))</f>
        <v>2580</v>
      </c>
      <c r="J102" s="226">
        <f t="array" ref="J102">INDEX('Property Records'!P:P, MATCH('PITI Calculations'!A102, 'Property Records'!B:B, 0))</f>
        <v>2310</v>
      </c>
      <c r="K102" s="226">
        <f t="array" ref="K102">INDEX('Property Records'!Q:Q, MATCH('PITI Calculations'!A102, 'Property Records'!B:B, 0))</f>
        <v>2840</v>
      </c>
      <c r="L102" s="84">
        <f>'Assumable Properties MLS'!J722</f>
        <v>70658</v>
      </c>
      <c r="M102" s="227">
        <f t="shared" si="2"/>
        <v>2182.988955</v>
      </c>
      <c r="N102" s="132">
        <f t="shared" si="3"/>
        <v>231.25</v>
      </c>
      <c r="O102" s="100">
        <v>208.0</v>
      </c>
      <c r="P102" s="227">
        <f t="shared" si="4"/>
        <v>2622.238955</v>
      </c>
      <c r="Q102" s="132">
        <f t="shared" si="5"/>
        <v>-42.23895501</v>
      </c>
      <c r="R102" s="132">
        <f t="shared" si="6"/>
        <v>-312.238955</v>
      </c>
      <c r="S102" s="132">
        <f t="shared" si="7"/>
        <v>217.761045</v>
      </c>
      <c r="T102" s="132">
        <f t="shared" si="8"/>
        <v>1449.75</v>
      </c>
      <c r="U102" s="132">
        <f t="shared" si="9"/>
        <v>562.3272727</v>
      </c>
      <c r="V102" s="132">
        <f t="shared" si="10"/>
        <v>1969.838318</v>
      </c>
    </row>
    <row r="103">
      <c r="A103" s="132" t="str">
        <f>'Assumable Properties MLS'!D723</f>
        <v>4901 San Amels WY, Colorado Springs, CO 80911</v>
      </c>
      <c r="B103" s="132">
        <f>'Assumable Properties MLS'!H723</f>
        <v>455000</v>
      </c>
      <c r="C103" s="132">
        <f>'Assumable Properties MLS'!I723</f>
        <v>368183</v>
      </c>
      <c r="D103" s="223">
        <f>'Assumable Properties MLS'!F723</f>
        <v>2.75</v>
      </c>
      <c r="E103" s="225">
        <f t="array" ref="E103">INDEX('Property Records'!I:I, MATCH('PITI Calculations'!A103, 'Property Records'!B:B, 0))</f>
        <v>44302</v>
      </c>
      <c r="F103" s="15">
        <f t="shared" si="1"/>
        <v>310</v>
      </c>
      <c r="G103" s="15">
        <f t="array" ref="G103">INDEX('Property Records'!K:K, MATCH('PITI Calculations'!A103, 'Property Records'!B:B, 0))</f>
        <v>2846</v>
      </c>
      <c r="H103" s="222" t="str">
        <f t="array" ref="H103">INDEX('Property Records'!L:L, MATCH('PITI Calculations'!A103, 'Property Records'!B:B, 0))</f>
        <v>2022</v>
      </c>
      <c r="I103" s="226">
        <f t="array" ref="I103">INDEX('Property Records'!O:O, MATCH('PITI Calculations'!A103, 'Property Records'!B:B, 0))</f>
        <v>2260</v>
      </c>
      <c r="J103" s="226">
        <f t="array" ref="J103">INDEX('Property Records'!P:P, MATCH('PITI Calculations'!A103, 'Property Records'!B:B, 0))</f>
        <v>2090</v>
      </c>
      <c r="K103" s="226">
        <f t="array" ref="K103">INDEX('Property Records'!Q:Q, MATCH('PITI Calculations'!A103, 'Property Records'!B:B, 0))</f>
        <v>2440</v>
      </c>
      <c r="L103" s="84">
        <f>'Assumable Properties MLS'!J723</f>
        <v>86817</v>
      </c>
      <c r="M103" s="227">
        <f t="shared" si="2"/>
        <v>1660.404238</v>
      </c>
      <c r="N103" s="132">
        <f t="shared" si="3"/>
        <v>237.1666667</v>
      </c>
      <c r="O103" s="100">
        <v>208.0</v>
      </c>
      <c r="P103" s="227">
        <f t="shared" si="4"/>
        <v>2105.570905</v>
      </c>
      <c r="Q103" s="132">
        <f t="shared" si="5"/>
        <v>154.4290955</v>
      </c>
      <c r="R103" s="132">
        <f t="shared" si="6"/>
        <v>-15.57090451</v>
      </c>
      <c r="S103" s="132">
        <f t="shared" si="7"/>
        <v>334.4290955</v>
      </c>
      <c r="T103" s="132">
        <f t="shared" si="8"/>
        <v>1137.5</v>
      </c>
      <c r="U103" s="132">
        <f t="shared" si="9"/>
        <v>441.2121212</v>
      </c>
      <c r="V103" s="132">
        <f t="shared" si="10"/>
        <v>1733.141217</v>
      </c>
    </row>
    <row r="104">
      <c r="A104" s="132" t="str">
        <f>'Assumable Properties MLS'!D724</f>
        <v>4915 Hunters RN, Colorado Springs, CO 80911</v>
      </c>
      <c r="B104" s="132">
        <f>'Assumable Properties MLS'!H724</f>
        <v>375000</v>
      </c>
      <c r="C104" s="132">
        <f>'Assumable Properties MLS'!I724</f>
        <v>356886</v>
      </c>
      <c r="D104" s="223">
        <f>'Assumable Properties MLS'!F724</f>
        <v>3</v>
      </c>
      <c r="E104" s="15" t="str">
        <f t="array" ref="E104">INDEX('Property Records'!I:I, MATCH('PITI Calculations'!A104, 'Property Records'!B:B, 0))</f>
        <v>#N/A</v>
      </c>
      <c r="F104" s="15" t="str">
        <f t="shared" si="1"/>
        <v>#N/A</v>
      </c>
      <c r="G104" s="15" t="str">
        <f t="array" ref="G104">INDEX('Property Records'!K:K, MATCH('PITI Calculations'!A104, 'Property Records'!B:B, 0))</f>
        <v>#N/A</v>
      </c>
      <c r="H104" s="15" t="str">
        <f t="array" ref="H104">INDEX('Property Records'!L:L, MATCH('PITI Calculations'!A104, 'Property Records'!B:B, 0))</f>
        <v>#N/A</v>
      </c>
      <c r="I104" s="224" t="str">
        <f t="array" ref="I104">INDEX('Property Records'!O:O, MATCH('PITI Calculations'!A104, 'Property Records'!B:B, 0))</f>
        <v>#N/A</v>
      </c>
      <c r="J104" s="224" t="str">
        <f t="array" ref="J104">INDEX('Property Records'!P:P, MATCH('PITI Calculations'!A104, 'Property Records'!B:B, 0))</f>
        <v>#N/A</v>
      </c>
      <c r="K104" s="224" t="str">
        <f t="array" ref="K104">INDEX('Property Records'!Q:Q, MATCH('PITI Calculations'!A104, 'Property Records'!B:B, 0))</f>
        <v>#N/A</v>
      </c>
      <c r="L104" s="84">
        <f>'Assumable Properties MLS'!J724</f>
        <v>18114</v>
      </c>
      <c r="M104" s="15" t="str">
        <f t="shared" si="2"/>
        <v>#N/A</v>
      </c>
      <c r="N104" s="132" t="str">
        <f t="shared" si="3"/>
        <v>#N/A</v>
      </c>
      <c r="O104" s="100">
        <v>208.0</v>
      </c>
      <c r="P104" s="15" t="str">
        <f t="shared" si="4"/>
        <v>#N/A</v>
      </c>
      <c r="Q104" s="15" t="str">
        <f t="shared" si="5"/>
        <v>#N/A</v>
      </c>
      <c r="R104" s="15" t="str">
        <f t="shared" si="6"/>
        <v>#N/A</v>
      </c>
      <c r="S104" s="15" t="str">
        <f t="shared" si="7"/>
        <v>#N/A</v>
      </c>
      <c r="T104" s="132">
        <f t="shared" si="8"/>
        <v>937.5</v>
      </c>
      <c r="U104" s="132">
        <f t="shared" si="9"/>
        <v>363.6363636</v>
      </c>
      <c r="V104" s="15" t="str">
        <f t="shared" si="10"/>
        <v>#N/A</v>
      </c>
    </row>
    <row r="105">
      <c r="A105" s="132" t="str">
        <f>'Assumable Properties MLS'!D725</f>
        <v>11 Jewel AV, Colorado Springs, CO 80906</v>
      </c>
      <c r="B105" s="132">
        <f>'Assumable Properties MLS'!H725</f>
        <v>455000</v>
      </c>
      <c r="C105" s="132">
        <f>'Assumable Properties MLS'!I725</f>
        <v>453700</v>
      </c>
      <c r="D105" s="223">
        <f>'Assumable Properties MLS'!F725</f>
        <v>4.6</v>
      </c>
      <c r="E105" s="225">
        <f t="array" ref="E105">INDEX('Property Records'!I:I, MATCH('PITI Calculations'!A105, 'Property Records'!B:B, 0))</f>
        <v>44741</v>
      </c>
      <c r="F105" s="15">
        <f t="shared" si="1"/>
        <v>325</v>
      </c>
      <c r="G105" s="15">
        <f t="array" ref="G105">INDEX('Property Records'!K:K, MATCH('PITI Calculations'!A105, 'Property Records'!B:B, 0))</f>
        <v>1509</v>
      </c>
      <c r="H105" s="222" t="str">
        <f t="array" ref="H105">INDEX('Property Records'!L:L, MATCH('PITI Calculations'!A105, 'Property Records'!B:B, 0))</f>
        <v>2022</v>
      </c>
      <c r="I105" s="226">
        <f t="array" ref="I105">INDEX('Property Records'!O:O, MATCH('PITI Calculations'!A105, 'Property Records'!B:B, 0))</f>
        <v>2190</v>
      </c>
      <c r="J105" s="226">
        <f t="array" ref="J105">INDEX('Property Records'!P:P, MATCH('PITI Calculations'!A105, 'Property Records'!B:B, 0))</f>
        <v>2010</v>
      </c>
      <c r="K105" s="226">
        <f t="array" ref="K105">INDEX('Property Records'!Q:Q, MATCH('PITI Calculations'!A105, 'Property Records'!B:B, 0))</f>
        <v>2370</v>
      </c>
      <c r="L105" s="84">
        <f>'Assumable Properties MLS'!J725</f>
        <v>1300</v>
      </c>
      <c r="M105" s="227">
        <f t="shared" si="2"/>
        <v>2444.002008</v>
      </c>
      <c r="N105" s="132">
        <f t="shared" si="3"/>
        <v>125.75</v>
      </c>
      <c r="O105" s="100">
        <v>208.0</v>
      </c>
      <c r="P105" s="227">
        <f t="shared" si="4"/>
        <v>2777.752008</v>
      </c>
      <c r="Q105" s="132">
        <f t="shared" si="5"/>
        <v>-587.7520083</v>
      </c>
      <c r="R105" s="132">
        <f t="shared" si="6"/>
        <v>-767.7520083</v>
      </c>
      <c r="S105" s="132">
        <f t="shared" si="7"/>
        <v>-407.7520083</v>
      </c>
      <c r="T105" s="132">
        <f t="shared" si="8"/>
        <v>1137.5</v>
      </c>
      <c r="U105" s="132">
        <f t="shared" si="9"/>
        <v>441.2121212</v>
      </c>
      <c r="V105" s="132">
        <f t="shared" si="10"/>
        <v>990.9601129</v>
      </c>
    </row>
    <row r="106">
      <c r="A106" s="132" t="str">
        <f>'Assumable Properties MLS'!D726</f>
        <v>7259 Coral Ridge DR, Colorado Springs, CO 80925</v>
      </c>
      <c r="B106" s="132">
        <f>'Assumable Properties MLS'!H726</f>
        <v>450000</v>
      </c>
      <c r="C106" s="132">
        <f>'Assumable Properties MLS'!I726</f>
        <v>425000</v>
      </c>
      <c r="D106" s="223">
        <f>'Assumable Properties MLS'!F726</f>
        <v>5.25</v>
      </c>
      <c r="E106" s="225">
        <f t="array" ref="E106">INDEX('Property Records'!I:I, MATCH('PITI Calculations'!A106, 'Property Records'!B:B, 0))</f>
        <v>44805</v>
      </c>
      <c r="F106" s="15">
        <f t="shared" si="1"/>
        <v>327</v>
      </c>
      <c r="G106" s="15">
        <f t="array" ref="G106">INDEX('Property Records'!K:K, MATCH('PITI Calculations'!A106, 'Property Records'!B:B, 0))</f>
        <v>1435</v>
      </c>
      <c r="H106" s="222" t="str">
        <f t="array" ref="H106">INDEX('Property Records'!L:L, MATCH('PITI Calculations'!A106, 'Property Records'!B:B, 0))</f>
        <v>2022</v>
      </c>
      <c r="I106" s="226">
        <f t="array" ref="I106">INDEX('Property Records'!O:O, MATCH('PITI Calculations'!A106, 'Property Records'!B:B, 0))</f>
        <v>2400</v>
      </c>
      <c r="J106" s="226">
        <f t="array" ref="J106">INDEX('Property Records'!P:P, MATCH('PITI Calculations'!A106, 'Property Records'!B:B, 0))</f>
        <v>2200</v>
      </c>
      <c r="K106" s="226">
        <f t="array" ref="K106">INDEX('Property Records'!Q:Q, MATCH('PITI Calculations'!A106, 'Property Records'!B:B, 0))</f>
        <v>2600</v>
      </c>
      <c r="L106" s="84">
        <f>'Assumable Properties MLS'!J726</f>
        <v>25000</v>
      </c>
      <c r="M106" s="227">
        <f t="shared" si="2"/>
        <v>2446.246188</v>
      </c>
      <c r="N106" s="132">
        <f t="shared" si="3"/>
        <v>119.5833333</v>
      </c>
      <c r="O106" s="100">
        <v>208.0</v>
      </c>
      <c r="P106" s="227">
        <f t="shared" si="4"/>
        <v>2773.829522</v>
      </c>
      <c r="Q106" s="132">
        <f t="shared" si="5"/>
        <v>-373.8295215</v>
      </c>
      <c r="R106" s="132">
        <f t="shared" si="6"/>
        <v>-573.8295215</v>
      </c>
      <c r="S106" s="132">
        <f t="shared" si="7"/>
        <v>-173.8295215</v>
      </c>
      <c r="T106" s="132">
        <f t="shared" si="8"/>
        <v>1125</v>
      </c>
      <c r="U106" s="132">
        <f t="shared" si="9"/>
        <v>436.3636364</v>
      </c>
      <c r="V106" s="132">
        <f t="shared" si="10"/>
        <v>1187.534115</v>
      </c>
    </row>
    <row r="107">
      <c r="A107" s="132" t="str">
        <f>'Assumable Properties MLS'!D727</f>
        <v>1048 Montrose AV, Colorado Springs, CO 80905</v>
      </c>
      <c r="B107" s="132">
        <f>'Assumable Properties MLS'!H727</f>
        <v>400000</v>
      </c>
      <c r="C107" s="132">
        <f>'Assumable Properties MLS'!I727</f>
        <v>366737</v>
      </c>
      <c r="D107" s="223">
        <f>'Assumable Properties MLS'!F727</f>
        <v>4.81</v>
      </c>
      <c r="E107" s="225">
        <f t="array" ref="E107">INDEX('Property Records'!I:I, MATCH('PITI Calculations'!A107, 'Property Records'!B:B, 0))</f>
        <v>44834</v>
      </c>
      <c r="F107" s="15">
        <f t="shared" si="1"/>
        <v>328</v>
      </c>
      <c r="G107" s="15">
        <f t="array" ref="G107">INDEX('Property Records'!K:K, MATCH('PITI Calculations'!A107, 'Property Records'!B:B, 0))</f>
        <v>801</v>
      </c>
      <c r="H107" s="222" t="str">
        <f t="array" ref="H107">INDEX('Property Records'!L:L, MATCH('PITI Calculations'!A107, 'Property Records'!B:B, 0))</f>
        <v>2022</v>
      </c>
      <c r="I107" s="226">
        <f t="array" ref="I107">INDEX('Property Records'!O:O, MATCH('PITI Calculations'!A107, 'Property Records'!B:B, 0))</f>
        <v>1860</v>
      </c>
      <c r="J107" s="226">
        <f t="array" ref="J107">INDEX('Property Records'!P:P, MATCH('PITI Calculations'!A107, 'Property Records'!B:B, 0))</f>
        <v>1550</v>
      </c>
      <c r="K107" s="226">
        <f t="array" ref="K107">INDEX('Property Records'!Q:Q, MATCH('PITI Calculations'!A107, 'Property Records'!B:B, 0))</f>
        <v>2170</v>
      </c>
      <c r="L107" s="84">
        <f>'Assumable Properties MLS'!J727</f>
        <v>33263</v>
      </c>
      <c r="M107" s="227">
        <f t="shared" si="2"/>
        <v>2011.644634</v>
      </c>
      <c r="N107" s="132">
        <f t="shared" si="3"/>
        <v>66.75</v>
      </c>
      <c r="O107" s="100">
        <v>208.0</v>
      </c>
      <c r="P107" s="227">
        <f t="shared" si="4"/>
        <v>2286.394634</v>
      </c>
      <c r="Q107" s="132">
        <f t="shared" si="5"/>
        <v>-426.3946345</v>
      </c>
      <c r="R107" s="132">
        <f t="shared" si="6"/>
        <v>-736.3946345</v>
      </c>
      <c r="S107" s="132">
        <f t="shared" si="7"/>
        <v>-116.3946345</v>
      </c>
      <c r="T107" s="132">
        <f t="shared" si="8"/>
        <v>1000</v>
      </c>
      <c r="U107" s="132">
        <f t="shared" si="9"/>
        <v>387.8787879</v>
      </c>
      <c r="V107" s="132">
        <f t="shared" si="10"/>
        <v>961.4841534</v>
      </c>
    </row>
    <row r="108">
      <c r="A108" s="132" t="str">
        <f>'Assumable Properties MLS'!D728</f>
        <v>1767 S Canoe Creek DR, Colorado Springs, CO 80906</v>
      </c>
      <c r="B108" s="132">
        <f>'Assumable Properties MLS'!H728</f>
        <v>424900</v>
      </c>
      <c r="C108" s="132">
        <f>'Assumable Properties MLS'!I728</f>
        <v>309918</v>
      </c>
      <c r="D108" s="223">
        <f>'Assumable Properties MLS'!F728</f>
        <v>2.62</v>
      </c>
      <c r="E108" s="225">
        <f t="array" ref="E108">INDEX('Property Records'!I:I, MATCH('PITI Calculations'!A108, 'Property Records'!B:B, 0))</f>
        <v>44148</v>
      </c>
      <c r="F108" s="15">
        <f t="shared" si="1"/>
        <v>305</v>
      </c>
      <c r="G108" s="15">
        <f t="array" ref="G108">INDEX('Property Records'!K:K, MATCH('PITI Calculations'!A108, 'Property Records'!B:B, 0))</f>
        <v>1128</v>
      </c>
      <c r="H108" s="222" t="str">
        <f t="array" ref="H108">INDEX('Property Records'!L:L, MATCH('PITI Calculations'!A108, 'Property Records'!B:B, 0))</f>
        <v>2022</v>
      </c>
      <c r="I108" s="226">
        <f t="array" ref="I108">INDEX('Property Records'!O:O, MATCH('PITI Calculations'!A108, 'Property Records'!B:B, 0))</f>
        <v>2010</v>
      </c>
      <c r="J108" s="226">
        <f t="array" ref="J108">INDEX('Property Records'!P:P, MATCH('PITI Calculations'!A108, 'Property Records'!B:B, 0))</f>
        <v>1770</v>
      </c>
      <c r="K108" s="226">
        <f t="array" ref="K108">INDEX('Property Records'!Q:Q, MATCH('PITI Calculations'!A108, 'Property Records'!B:B, 0))</f>
        <v>2240</v>
      </c>
      <c r="L108" s="84">
        <f>'Assumable Properties MLS'!J728</f>
        <v>114982</v>
      </c>
      <c r="M108" s="227">
        <f t="shared" si="2"/>
        <v>1392.795558</v>
      </c>
      <c r="N108" s="132">
        <f t="shared" si="3"/>
        <v>94</v>
      </c>
      <c r="O108" s="100">
        <v>208.0</v>
      </c>
      <c r="P108" s="227">
        <f t="shared" si="4"/>
        <v>1694.795558</v>
      </c>
      <c r="Q108" s="132">
        <f t="shared" si="5"/>
        <v>315.2044421</v>
      </c>
      <c r="R108" s="132">
        <f t="shared" si="6"/>
        <v>75.20444209</v>
      </c>
      <c r="S108" s="132">
        <f t="shared" si="7"/>
        <v>545.2044421</v>
      </c>
      <c r="T108" s="132">
        <f t="shared" si="8"/>
        <v>1062.25</v>
      </c>
      <c r="U108" s="132">
        <f t="shared" si="9"/>
        <v>412.0242424</v>
      </c>
      <c r="V108" s="132">
        <f t="shared" si="10"/>
        <v>1789.478685</v>
      </c>
    </row>
    <row r="109">
      <c r="A109" s="132" t="str">
        <f>'Assumable Properties MLS'!D729</f>
        <v>4623 Bittercreek DR, Colorado Springs, CO 80922</v>
      </c>
      <c r="B109" s="132">
        <f>'Assumable Properties MLS'!H729</f>
        <v>470000</v>
      </c>
      <c r="C109" s="132">
        <f>'Assumable Properties MLS'!I729</f>
        <v>438759</v>
      </c>
      <c r="D109" s="223">
        <f>'Assumable Properties MLS'!F729</f>
        <v>5.25</v>
      </c>
      <c r="E109" s="225">
        <f t="array" ref="E109">INDEX('Property Records'!I:I, MATCH('PITI Calculations'!A109, 'Property Records'!B:B, 0))</f>
        <v>44623</v>
      </c>
      <c r="F109" s="15">
        <f t="shared" si="1"/>
        <v>321</v>
      </c>
      <c r="G109" s="15">
        <f t="array" ref="G109">INDEX('Property Records'!K:K, MATCH('PITI Calculations'!A109, 'Property Records'!B:B, 0))</f>
        <v>1399</v>
      </c>
      <c r="H109" s="222" t="str">
        <f t="array" ref="H109">INDEX('Property Records'!L:L, MATCH('PITI Calculations'!A109, 'Property Records'!B:B, 0))</f>
        <v>2021</v>
      </c>
      <c r="I109" s="226">
        <f t="array" ref="I109">INDEX('Property Records'!O:O, MATCH('PITI Calculations'!A109, 'Property Records'!B:B, 0))</f>
        <v>2280</v>
      </c>
      <c r="J109" s="226">
        <f t="array" ref="J109">INDEX('Property Records'!P:P, MATCH('PITI Calculations'!A109, 'Property Records'!B:B, 0))</f>
        <v>2110</v>
      </c>
      <c r="K109" s="226">
        <f t="array" ref="K109">INDEX('Property Records'!Q:Q, MATCH('PITI Calculations'!A109, 'Property Records'!B:B, 0))</f>
        <v>2460</v>
      </c>
      <c r="L109" s="84">
        <f>'Assumable Properties MLS'!J729</f>
        <v>31241</v>
      </c>
      <c r="M109" s="227">
        <f t="shared" si="2"/>
        <v>2546.774024</v>
      </c>
      <c r="N109" s="132">
        <f t="shared" si="3"/>
        <v>116.5833333</v>
      </c>
      <c r="O109" s="100">
        <v>208.0</v>
      </c>
      <c r="P109" s="227">
        <f t="shared" si="4"/>
        <v>2871.357357</v>
      </c>
      <c r="Q109" s="132">
        <f t="shared" si="5"/>
        <v>-591.3573571</v>
      </c>
      <c r="R109" s="132">
        <f t="shared" si="6"/>
        <v>-761.3573571</v>
      </c>
      <c r="S109" s="132">
        <f t="shared" si="7"/>
        <v>-411.3573571</v>
      </c>
      <c r="T109" s="132">
        <f t="shared" si="8"/>
        <v>1175</v>
      </c>
      <c r="U109" s="132">
        <f t="shared" si="9"/>
        <v>455.7575758</v>
      </c>
      <c r="V109" s="132">
        <f t="shared" si="10"/>
        <v>1039.400219</v>
      </c>
    </row>
    <row r="110">
      <c r="A110" s="132" t="str">
        <f>'Assumable Properties MLS'!D560</f>
        <v>1014 Zodiac DR, Colorado Springs, CO 80905</v>
      </c>
      <c r="B110" s="132">
        <f>'Assumable Properties MLS'!H560</f>
        <v>649000</v>
      </c>
      <c r="C110" s="132">
        <f>'Assumable Properties MLS'!I560</f>
        <v>409499</v>
      </c>
      <c r="D110" s="223">
        <f>'Assumable Properties MLS'!F560</f>
        <v>2.75</v>
      </c>
      <c r="E110" s="15" t="str">
        <f t="array" ref="E110">INDEX('Property Records'!I:I, MATCH('PITI Calculations'!A110, 'Property Records'!B:B, 0))</f>
        <v>#N/A</v>
      </c>
      <c r="F110" s="15" t="str">
        <f t="shared" si="1"/>
        <v>#N/A</v>
      </c>
      <c r="G110" s="15" t="str">
        <f t="array" ref="G110">INDEX('Property Records'!K:K, MATCH('PITI Calculations'!A110, 'Property Records'!B:B, 0))</f>
        <v>#N/A</v>
      </c>
      <c r="H110" s="15" t="str">
        <f t="array" ref="H110">INDEX('Property Records'!L:L, MATCH('PITI Calculations'!A110, 'Property Records'!B:B, 0))</f>
        <v>#N/A</v>
      </c>
      <c r="I110" s="224" t="str">
        <f t="array" ref="I110">INDEX('Property Records'!O:O, MATCH('PITI Calculations'!A110, 'Property Records'!B:B, 0))</f>
        <v>#N/A</v>
      </c>
      <c r="J110" s="224" t="str">
        <f t="array" ref="J110">INDEX('Property Records'!P:P, MATCH('PITI Calculations'!A110, 'Property Records'!B:B, 0))</f>
        <v>#N/A</v>
      </c>
      <c r="K110" s="224" t="str">
        <f t="array" ref="K110">INDEX('Property Records'!Q:Q, MATCH('PITI Calculations'!A110, 'Property Records'!B:B, 0))</f>
        <v>#N/A</v>
      </c>
      <c r="L110" s="84">
        <f>'Assumable Properties MLS'!J560</f>
        <v>239501</v>
      </c>
      <c r="M110" s="15" t="str">
        <f t="shared" si="2"/>
        <v>#N/A</v>
      </c>
      <c r="N110" s="132" t="str">
        <f t="shared" si="3"/>
        <v>#N/A</v>
      </c>
      <c r="O110" s="100">
        <v>208.0</v>
      </c>
      <c r="P110" s="15" t="str">
        <f t="shared" si="4"/>
        <v>#N/A</v>
      </c>
      <c r="Q110" s="15" t="str">
        <f t="shared" si="5"/>
        <v>#N/A</v>
      </c>
      <c r="R110" s="15" t="str">
        <f t="shared" si="6"/>
        <v>#N/A</v>
      </c>
      <c r="S110" s="15" t="str">
        <f t="shared" si="7"/>
        <v>#N/A</v>
      </c>
      <c r="T110" s="132">
        <f t="shared" si="8"/>
        <v>1622.5</v>
      </c>
      <c r="U110" s="132">
        <f t="shared" si="9"/>
        <v>629.3333333</v>
      </c>
      <c r="V110" s="15" t="str">
        <f t="shared" si="10"/>
        <v>#N/A</v>
      </c>
    </row>
    <row r="111">
      <c r="A111" s="132" t="str">
        <f>'Assumable Properties MLS'!D730</f>
        <v>1862 Zebulon DR, Colorado Springs, CO 80910</v>
      </c>
      <c r="B111" s="132">
        <f>'Assumable Properties MLS'!H730</f>
        <v>230000</v>
      </c>
      <c r="C111" s="132">
        <f>'Assumable Properties MLS'!I730</f>
        <v>217790</v>
      </c>
      <c r="D111" s="223">
        <f>'Assumable Properties MLS'!F730</f>
        <v>4.5</v>
      </c>
      <c r="E111" s="225">
        <f t="array" ref="E111">INDEX('Property Records'!I:I, MATCH('PITI Calculations'!A111, 'Property Records'!B:B, 0))</f>
        <v>44728</v>
      </c>
      <c r="F111" s="15">
        <f t="shared" si="1"/>
        <v>324</v>
      </c>
      <c r="G111" s="15">
        <f t="array" ref="G111">INDEX('Property Records'!K:K, MATCH('PITI Calculations'!A111, 'Property Records'!B:B, 0))</f>
        <v>547</v>
      </c>
      <c r="H111" s="222" t="str">
        <f t="array" ref="H111">INDEX('Property Records'!L:L, MATCH('PITI Calculations'!A111, 'Property Records'!B:B, 0))</f>
        <v>2021</v>
      </c>
      <c r="I111" s="226">
        <f t="array" ref="I111">INDEX('Property Records'!O:O, MATCH('PITI Calculations'!A111, 'Property Records'!B:B, 0))</f>
        <v>1570</v>
      </c>
      <c r="J111" s="226">
        <f t="array" ref="J111">INDEX('Property Records'!P:P, MATCH('PITI Calculations'!A111, 'Property Records'!B:B, 0))</f>
        <v>1510</v>
      </c>
      <c r="K111" s="226">
        <f t="array" ref="K111">INDEX('Property Records'!Q:Q, MATCH('PITI Calculations'!A111, 'Property Records'!B:B, 0))</f>
        <v>1620</v>
      </c>
      <c r="L111" s="84">
        <f>'Assumable Properties MLS'!J730</f>
        <v>12210</v>
      </c>
      <c r="M111" s="227">
        <f t="shared" si="2"/>
        <v>1162.38985</v>
      </c>
      <c r="N111" s="132">
        <f t="shared" si="3"/>
        <v>45.58333333</v>
      </c>
      <c r="O111" s="100">
        <v>208.0</v>
      </c>
      <c r="P111" s="227">
        <f t="shared" si="4"/>
        <v>1415.973184</v>
      </c>
      <c r="Q111" s="132">
        <f t="shared" si="5"/>
        <v>154.0268165</v>
      </c>
      <c r="R111" s="132">
        <f t="shared" si="6"/>
        <v>94.02681647</v>
      </c>
      <c r="S111" s="132">
        <f t="shared" si="7"/>
        <v>204.0268165</v>
      </c>
      <c r="T111" s="132">
        <f t="shared" si="8"/>
        <v>575</v>
      </c>
      <c r="U111" s="132">
        <f t="shared" si="9"/>
        <v>223.030303</v>
      </c>
      <c r="V111" s="132">
        <f t="shared" si="10"/>
        <v>952.0571195</v>
      </c>
    </row>
    <row r="112">
      <c r="A112" s="132" t="str">
        <f>'Assumable Properties MLS'!D731</f>
        <v>7787 Desert Wind DR, Colorado Springs, CO 80923</v>
      </c>
      <c r="B112" s="132">
        <f>'Assumable Properties MLS'!H731</f>
        <v>615000</v>
      </c>
      <c r="C112" s="132">
        <f>'Assumable Properties MLS'!I731</f>
        <v>564037</v>
      </c>
      <c r="D112" s="223">
        <f>'Assumable Properties MLS'!F731</f>
        <v>2.75</v>
      </c>
      <c r="E112" s="225">
        <f t="array" ref="E112">INDEX('Property Records'!I:I, MATCH('PITI Calculations'!A112, 'Property Records'!B:B, 0))</f>
        <v>44344</v>
      </c>
      <c r="F112" s="15">
        <f t="shared" si="1"/>
        <v>312</v>
      </c>
      <c r="G112" s="15">
        <f t="array" ref="G112">INDEX('Property Records'!K:K, MATCH('PITI Calculations'!A112, 'Property Records'!B:B, 0))</f>
        <v>2838</v>
      </c>
      <c r="H112" s="222" t="str">
        <f t="array" ref="H112">INDEX('Property Records'!L:L, MATCH('PITI Calculations'!A112, 'Property Records'!B:B, 0))</f>
        <v>2022</v>
      </c>
      <c r="I112" s="226">
        <f t="array" ref="I112">INDEX('Property Records'!O:O, MATCH('PITI Calculations'!A112, 'Property Records'!B:B, 0))</f>
        <v>2790</v>
      </c>
      <c r="J112" s="226">
        <f t="array" ref="J112">INDEX('Property Records'!P:P, MATCH('PITI Calculations'!A112, 'Property Records'!B:B, 0))</f>
        <v>2490</v>
      </c>
      <c r="K112" s="226">
        <f t="array" ref="K112">INDEX('Property Records'!Q:Q, MATCH('PITI Calculations'!A112, 'Property Records'!B:B, 0))</f>
        <v>3090</v>
      </c>
      <c r="L112" s="84">
        <f>'Assumable Properties MLS'!J731</f>
        <v>50963</v>
      </c>
      <c r="M112" s="227">
        <f t="shared" si="2"/>
        <v>2532.456229</v>
      </c>
      <c r="N112" s="132">
        <f t="shared" si="3"/>
        <v>236.5</v>
      </c>
      <c r="O112" s="100">
        <v>208.0</v>
      </c>
      <c r="P112" s="227">
        <f t="shared" si="4"/>
        <v>2976.956229</v>
      </c>
      <c r="Q112" s="132">
        <f t="shared" si="5"/>
        <v>-186.9562288</v>
      </c>
      <c r="R112" s="132">
        <f t="shared" si="6"/>
        <v>-486.9562288</v>
      </c>
      <c r="S112" s="132">
        <f t="shared" si="7"/>
        <v>113.0437712</v>
      </c>
      <c r="T112" s="132">
        <f t="shared" si="8"/>
        <v>1537.5</v>
      </c>
      <c r="U112" s="132">
        <f t="shared" si="9"/>
        <v>596.3636364</v>
      </c>
      <c r="V112" s="132">
        <f t="shared" si="10"/>
        <v>1946.907408</v>
      </c>
    </row>
    <row r="113">
      <c r="A113" s="132" t="str">
        <f>'Assumable Properties MLS'!D732</f>
        <v>3515 Verde DR, Colorado Springs, CO 80910</v>
      </c>
      <c r="B113" s="132">
        <f>'Assumable Properties MLS'!H732</f>
        <v>370000</v>
      </c>
      <c r="C113" s="132">
        <f>'Assumable Properties MLS'!I732</f>
        <v>345000</v>
      </c>
      <c r="D113" s="223">
        <f>'Assumable Properties MLS'!F732</f>
        <v>3.25</v>
      </c>
      <c r="E113" s="225">
        <f t="array" ref="E113">INDEX('Property Records'!I:I, MATCH('PITI Calculations'!A113, 'Property Records'!B:B, 0))</f>
        <v>44515</v>
      </c>
      <c r="F113" s="15">
        <f t="shared" si="1"/>
        <v>317</v>
      </c>
      <c r="G113" s="15">
        <f t="array" ref="G113">INDEX('Property Records'!K:K, MATCH('PITI Calculations'!A113, 'Property Records'!B:B, 0))</f>
        <v>957</v>
      </c>
      <c r="H113" s="222" t="str">
        <f t="array" ref="H113">INDEX('Property Records'!L:L, MATCH('PITI Calculations'!A113, 'Property Records'!B:B, 0))</f>
        <v>2022</v>
      </c>
      <c r="I113" s="226">
        <f t="array" ref="I113">INDEX('Property Records'!O:O, MATCH('PITI Calculations'!A113, 'Property Records'!B:B, 0))</f>
        <v>1810</v>
      </c>
      <c r="J113" s="226">
        <f t="array" ref="J113">INDEX('Property Records'!P:P, MATCH('PITI Calculations'!A113, 'Property Records'!B:B, 0))</f>
        <v>1330</v>
      </c>
      <c r="K113" s="226">
        <f t="array" ref="K113">INDEX('Property Records'!Q:Q, MATCH('PITI Calculations'!A113, 'Property Records'!B:B, 0))</f>
        <v>2290</v>
      </c>
      <c r="L113" s="84">
        <f>'Assumable Properties MLS'!J732</f>
        <v>25000</v>
      </c>
      <c r="M113" s="227">
        <f t="shared" si="2"/>
        <v>1622.944453</v>
      </c>
      <c r="N113" s="132">
        <f t="shared" si="3"/>
        <v>79.75</v>
      </c>
      <c r="O113" s="100">
        <v>208.0</v>
      </c>
      <c r="P113" s="227">
        <f t="shared" si="4"/>
        <v>1910.694453</v>
      </c>
      <c r="Q113" s="132">
        <f t="shared" si="5"/>
        <v>-100.6944531</v>
      </c>
      <c r="R113" s="132">
        <f t="shared" si="6"/>
        <v>-580.6944531</v>
      </c>
      <c r="S113" s="132">
        <f t="shared" si="7"/>
        <v>379.3055469</v>
      </c>
      <c r="T113" s="132">
        <f t="shared" si="8"/>
        <v>925</v>
      </c>
      <c r="U113" s="132">
        <f t="shared" si="9"/>
        <v>358.7878788</v>
      </c>
      <c r="V113" s="132">
        <f t="shared" si="10"/>
        <v>1183.093426</v>
      </c>
    </row>
    <row r="114">
      <c r="A114" s="132" t="str">
        <f>'Assumable Properties MLS'!D733</f>
        <v>10850 Rowley DR, Colorado Springs, CO 80925</v>
      </c>
      <c r="B114" s="132">
        <f>'Assumable Properties MLS'!H733</f>
        <v>495000</v>
      </c>
      <c r="C114" s="132">
        <f>'Assumable Properties MLS'!I733</f>
        <v>374000</v>
      </c>
      <c r="D114" s="223">
        <f>'Assumable Properties MLS'!F733</f>
        <v>2.37</v>
      </c>
      <c r="E114" s="15" t="str">
        <f t="array" ref="E114">INDEX('Property Records'!I:I, MATCH('PITI Calculations'!A114, 'Property Records'!B:B, 0))</f>
        <v>#N/A</v>
      </c>
      <c r="F114" s="15" t="str">
        <f t="shared" si="1"/>
        <v>#N/A</v>
      </c>
      <c r="G114" s="15" t="str">
        <f t="array" ref="G114">INDEX('Property Records'!K:K, MATCH('PITI Calculations'!A114, 'Property Records'!B:B, 0))</f>
        <v>#N/A</v>
      </c>
      <c r="H114" s="15" t="str">
        <f t="array" ref="H114">INDEX('Property Records'!L:L, MATCH('PITI Calculations'!A114, 'Property Records'!B:B, 0))</f>
        <v>#N/A</v>
      </c>
      <c r="I114" s="224" t="str">
        <f t="array" ref="I114">INDEX('Property Records'!O:O, MATCH('PITI Calculations'!A114, 'Property Records'!B:B, 0))</f>
        <v>#N/A</v>
      </c>
      <c r="J114" s="224" t="str">
        <f t="array" ref="J114">INDEX('Property Records'!P:P, MATCH('PITI Calculations'!A114, 'Property Records'!B:B, 0))</f>
        <v>#N/A</v>
      </c>
      <c r="K114" s="224" t="str">
        <f t="array" ref="K114">INDEX('Property Records'!Q:Q, MATCH('PITI Calculations'!A114, 'Property Records'!B:B, 0))</f>
        <v>#N/A</v>
      </c>
      <c r="L114" s="84">
        <f>'Assumable Properties MLS'!J733</f>
        <v>121000</v>
      </c>
      <c r="M114" s="15" t="str">
        <f t="shared" si="2"/>
        <v>#N/A</v>
      </c>
      <c r="N114" s="132" t="str">
        <f t="shared" si="3"/>
        <v>#N/A</v>
      </c>
      <c r="O114" s="100">
        <v>208.0</v>
      </c>
      <c r="P114" s="15" t="str">
        <f t="shared" si="4"/>
        <v>#N/A</v>
      </c>
      <c r="Q114" s="15" t="str">
        <f t="shared" si="5"/>
        <v>#N/A</v>
      </c>
      <c r="R114" s="15" t="str">
        <f t="shared" si="6"/>
        <v>#N/A</v>
      </c>
      <c r="S114" s="15" t="str">
        <f t="shared" si="7"/>
        <v>#N/A</v>
      </c>
      <c r="T114" s="132">
        <f t="shared" si="8"/>
        <v>1237.5</v>
      </c>
      <c r="U114" s="132">
        <f t="shared" si="9"/>
        <v>480</v>
      </c>
      <c r="V114" s="15" t="str">
        <f t="shared" si="10"/>
        <v>#N/A</v>
      </c>
    </row>
    <row r="115">
      <c r="A115" s="132" t="str">
        <f>'Assumable Properties MLS'!D734</f>
        <v>4958 Witches Hollow LN, Colorado Springs, CO 80911</v>
      </c>
      <c r="B115" s="132">
        <f>'Assumable Properties MLS'!H734</f>
        <v>390000</v>
      </c>
      <c r="C115" s="132">
        <f>'Assumable Properties MLS'!I734</f>
        <v>384823</v>
      </c>
      <c r="D115" s="223">
        <f>'Assumable Properties MLS'!F734</f>
        <v>4.5</v>
      </c>
      <c r="E115" s="15" t="str">
        <f t="array" ref="E115">INDEX('Property Records'!I:I, MATCH('PITI Calculations'!A115, 'Property Records'!B:B, 0))</f>
        <v>#N/A</v>
      </c>
      <c r="F115" s="15" t="str">
        <f t="shared" si="1"/>
        <v>#N/A</v>
      </c>
      <c r="G115" s="15" t="str">
        <f t="array" ref="G115">INDEX('Property Records'!K:K, MATCH('PITI Calculations'!A115, 'Property Records'!B:B, 0))</f>
        <v>#N/A</v>
      </c>
      <c r="H115" s="15" t="str">
        <f t="array" ref="H115">INDEX('Property Records'!L:L, MATCH('PITI Calculations'!A115, 'Property Records'!B:B, 0))</f>
        <v>#N/A</v>
      </c>
      <c r="I115" s="224" t="str">
        <f t="array" ref="I115">INDEX('Property Records'!O:O, MATCH('PITI Calculations'!A115, 'Property Records'!B:B, 0))</f>
        <v>#N/A</v>
      </c>
      <c r="J115" s="224" t="str">
        <f t="array" ref="J115">INDEX('Property Records'!P:P, MATCH('PITI Calculations'!A115, 'Property Records'!B:B, 0))</f>
        <v>#N/A</v>
      </c>
      <c r="K115" s="224" t="str">
        <f t="array" ref="K115">INDEX('Property Records'!Q:Q, MATCH('PITI Calculations'!A115, 'Property Records'!B:B, 0))</f>
        <v>#N/A</v>
      </c>
      <c r="L115" s="84">
        <f>'Assumable Properties MLS'!J734</f>
        <v>5177</v>
      </c>
      <c r="M115" s="15" t="str">
        <f t="shared" si="2"/>
        <v>#N/A</v>
      </c>
      <c r="N115" s="132" t="str">
        <f t="shared" si="3"/>
        <v>#N/A</v>
      </c>
      <c r="O115" s="100">
        <v>208.0</v>
      </c>
      <c r="P115" s="15" t="str">
        <f t="shared" si="4"/>
        <v>#N/A</v>
      </c>
      <c r="Q115" s="15" t="str">
        <f t="shared" si="5"/>
        <v>#N/A</v>
      </c>
      <c r="R115" s="15" t="str">
        <f t="shared" si="6"/>
        <v>#N/A</v>
      </c>
      <c r="S115" s="15" t="str">
        <f t="shared" si="7"/>
        <v>#N/A</v>
      </c>
      <c r="T115" s="132">
        <f t="shared" si="8"/>
        <v>975</v>
      </c>
      <c r="U115" s="132">
        <f t="shared" si="9"/>
        <v>378.1818182</v>
      </c>
      <c r="V115" s="15" t="str">
        <f t="shared" si="10"/>
        <v>#N/A</v>
      </c>
    </row>
    <row r="116">
      <c r="A116" s="132" t="str">
        <f>'Assumable Properties MLS'!D735</f>
        <v>10905 Pigeon DR, Colorado Springs, CO 80925</v>
      </c>
      <c r="B116" s="132">
        <f>'Assumable Properties MLS'!H735</f>
        <v>396955</v>
      </c>
      <c r="C116" s="132">
        <f>'Assumable Properties MLS'!I735</f>
        <v>438438</v>
      </c>
      <c r="D116" s="223">
        <f>'Assumable Properties MLS'!F735</f>
        <v>3.51</v>
      </c>
      <c r="E116" s="15" t="str">
        <f t="array" ref="E116">INDEX('Property Records'!I:I, MATCH('PITI Calculations'!A116, 'Property Records'!B:B, 0))</f>
        <v>#N/A</v>
      </c>
      <c r="F116" s="15" t="str">
        <f t="shared" si="1"/>
        <v>#N/A</v>
      </c>
      <c r="G116" s="15" t="str">
        <f t="array" ref="G116">INDEX('Property Records'!K:K, MATCH('PITI Calculations'!A116, 'Property Records'!B:B, 0))</f>
        <v>#N/A</v>
      </c>
      <c r="H116" s="15" t="str">
        <f t="array" ref="H116">INDEX('Property Records'!L:L, MATCH('PITI Calculations'!A116, 'Property Records'!B:B, 0))</f>
        <v>#N/A</v>
      </c>
      <c r="I116" s="224" t="str">
        <f t="array" ref="I116">INDEX('Property Records'!O:O, MATCH('PITI Calculations'!A116, 'Property Records'!B:B, 0))</f>
        <v>#N/A</v>
      </c>
      <c r="J116" s="224" t="str">
        <f t="array" ref="J116">INDEX('Property Records'!P:P, MATCH('PITI Calculations'!A116, 'Property Records'!B:B, 0))</f>
        <v>#N/A</v>
      </c>
      <c r="K116" s="224" t="str">
        <f t="array" ref="K116">INDEX('Property Records'!Q:Q, MATCH('PITI Calculations'!A116, 'Property Records'!B:B, 0))</f>
        <v>#N/A</v>
      </c>
      <c r="L116" s="84">
        <f>'Assumable Properties MLS'!J735</f>
        <v>-41483</v>
      </c>
      <c r="M116" s="15" t="str">
        <f t="shared" si="2"/>
        <v>#N/A</v>
      </c>
      <c r="N116" s="132" t="str">
        <f t="shared" si="3"/>
        <v>#N/A</v>
      </c>
      <c r="O116" s="100">
        <v>208.0</v>
      </c>
      <c r="P116" s="15" t="str">
        <f t="shared" si="4"/>
        <v>#N/A</v>
      </c>
      <c r="Q116" s="15" t="str">
        <f t="shared" si="5"/>
        <v>#N/A</v>
      </c>
      <c r="R116" s="15" t="str">
        <f t="shared" si="6"/>
        <v>#N/A</v>
      </c>
      <c r="S116" s="15" t="str">
        <f t="shared" si="7"/>
        <v>#N/A</v>
      </c>
      <c r="T116" s="132">
        <f t="shared" si="8"/>
        <v>992.3875</v>
      </c>
      <c r="U116" s="132">
        <f t="shared" si="9"/>
        <v>384.9260606</v>
      </c>
      <c r="V116" s="15" t="str">
        <f t="shared" si="10"/>
        <v>#N/A</v>
      </c>
    </row>
    <row r="117">
      <c r="A117" s="132" t="str">
        <f>'Assumable Properties MLS'!D736</f>
        <v>835 Diamond Rim DR, Colorado Springs, CO 80921</v>
      </c>
      <c r="B117" s="132">
        <f>'Assumable Properties MLS'!H736</f>
        <v>625000</v>
      </c>
      <c r="C117" s="132">
        <f>'Assumable Properties MLS'!I736</f>
        <v>580300</v>
      </c>
      <c r="D117" s="223">
        <f>'Assumable Properties MLS'!F736</f>
        <v>4</v>
      </c>
      <c r="E117" s="15" t="str">
        <f t="array" ref="E117">INDEX('Property Records'!I:I, MATCH('PITI Calculations'!A117, 'Property Records'!B:B, 0))</f>
        <v>#N/A</v>
      </c>
      <c r="F117" s="15" t="str">
        <f t="shared" si="1"/>
        <v>#N/A</v>
      </c>
      <c r="G117" s="15" t="str">
        <f t="array" ref="G117">INDEX('Property Records'!K:K, MATCH('PITI Calculations'!A117, 'Property Records'!B:B, 0))</f>
        <v>#N/A</v>
      </c>
      <c r="H117" s="15" t="str">
        <f t="array" ref="H117">INDEX('Property Records'!L:L, MATCH('PITI Calculations'!A117, 'Property Records'!B:B, 0))</f>
        <v>#N/A</v>
      </c>
      <c r="I117" s="224" t="str">
        <f t="array" ref="I117">INDEX('Property Records'!O:O, MATCH('PITI Calculations'!A117, 'Property Records'!B:B, 0))</f>
        <v>#N/A</v>
      </c>
      <c r="J117" s="224" t="str">
        <f t="array" ref="J117">INDEX('Property Records'!P:P, MATCH('PITI Calculations'!A117, 'Property Records'!B:B, 0))</f>
        <v>#N/A</v>
      </c>
      <c r="K117" s="224" t="str">
        <f t="array" ref="K117">INDEX('Property Records'!Q:Q, MATCH('PITI Calculations'!A117, 'Property Records'!B:B, 0))</f>
        <v>#N/A</v>
      </c>
      <c r="L117" s="84">
        <f>'Assumable Properties MLS'!J736</f>
        <v>44700</v>
      </c>
      <c r="M117" s="15" t="str">
        <f t="shared" si="2"/>
        <v>#N/A</v>
      </c>
      <c r="N117" s="132" t="str">
        <f t="shared" si="3"/>
        <v>#N/A</v>
      </c>
      <c r="O117" s="100">
        <v>208.0</v>
      </c>
      <c r="P117" s="15" t="str">
        <f t="shared" si="4"/>
        <v>#N/A</v>
      </c>
      <c r="Q117" s="15" t="str">
        <f t="shared" si="5"/>
        <v>#N/A</v>
      </c>
      <c r="R117" s="15" t="str">
        <f t="shared" si="6"/>
        <v>#N/A</v>
      </c>
      <c r="S117" s="15" t="str">
        <f t="shared" si="7"/>
        <v>#N/A</v>
      </c>
      <c r="T117" s="132">
        <f t="shared" si="8"/>
        <v>1562.5</v>
      </c>
      <c r="U117" s="132">
        <f t="shared" si="9"/>
        <v>606.0606061</v>
      </c>
      <c r="V117" s="15" t="str">
        <f t="shared" si="10"/>
        <v>#N/A</v>
      </c>
    </row>
    <row r="118">
      <c r="A118" s="132" t="str">
        <f>'Assumable Properties MLS'!D737</f>
        <v>4838 Haiti WY, Colorado Springs, CO 80911</v>
      </c>
      <c r="B118" s="132">
        <f>'Assumable Properties MLS'!H737</f>
        <v>500000</v>
      </c>
      <c r="C118" s="132">
        <f>'Assumable Properties MLS'!I737</f>
        <v>480317</v>
      </c>
      <c r="D118" s="223">
        <f>'Assumable Properties MLS'!F737</f>
        <v>4.63</v>
      </c>
      <c r="E118" s="15" t="str">
        <f t="array" ref="E118">INDEX('Property Records'!I:I, MATCH('PITI Calculations'!A118, 'Property Records'!B:B, 0))</f>
        <v>#N/A</v>
      </c>
      <c r="F118" s="15" t="str">
        <f t="shared" si="1"/>
        <v>#N/A</v>
      </c>
      <c r="G118" s="15" t="str">
        <f t="array" ref="G118">INDEX('Property Records'!K:K, MATCH('PITI Calculations'!A118, 'Property Records'!B:B, 0))</f>
        <v>#N/A</v>
      </c>
      <c r="H118" s="15" t="str">
        <f t="array" ref="H118">INDEX('Property Records'!L:L, MATCH('PITI Calculations'!A118, 'Property Records'!B:B, 0))</f>
        <v>#N/A</v>
      </c>
      <c r="I118" s="224" t="str">
        <f t="array" ref="I118">INDEX('Property Records'!O:O, MATCH('PITI Calculations'!A118, 'Property Records'!B:B, 0))</f>
        <v>#N/A</v>
      </c>
      <c r="J118" s="224" t="str">
        <f t="array" ref="J118">INDEX('Property Records'!P:P, MATCH('PITI Calculations'!A118, 'Property Records'!B:B, 0))</f>
        <v>#N/A</v>
      </c>
      <c r="K118" s="224" t="str">
        <f t="array" ref="K118">INDEX('Property Records'!Q:Q, MATCH('PITI Calculations'!A118, 'Property Records'!B:B, 0))</f>
        <v>#N/A</v>
      </c>
      <c r="L118" s="84">
        <f>'Assumable Properties MLS'!J737</f>
        <v>19683</v>
      </c>
      <c r="M118" s="15" t="str">
        <f t="shared" si="2"/>
        <v>#N/A</v>
      </c>
      <c r="N118" s="132" t="str">
        <f t="shared" si="3"/>
        <v>#N/A</v>
      </c>
      <c r="O118" s="100">
        <v>208.0</v>
      </c>
      <c r="P118" s="15" t="str">
        <f t="shared" si="4"/>
        <v>#N/A</v>
      </c>
      <c r="Q118" s="15" t="str">
        <f t="shared" si="5"/>
        <v>#N/A</v>
      </c>
      <c r="R118" s="15" t="str">
        <f t="shared" si="6"/>
        <v>#N/A</v>
      </c>
      <c r="S118" s="15" t="str">
        <f t="shared" si="7"/>
        <v>#N/A</v>
      </c>
      <c r="T118" s="132">
        <f t="shared" si="8"/>
        <v>1250</v>
      </c>
      <c r="U118" s="132">
        <f t="shared" si="9"/>
        <v>484.8484848</v>
      </c>
      <c r="V118" s="15" t="str">
        <f t="shared" si="10"/>
        <v>#N/A</v>
      </c>
    </row>
    <row r="119">
      <c r="A119" s="132" t="str">
        <f>'Assumable Properties MLS'!D738</f>
        <v>6227 Pilgrimage RD, Colorado Springs, CO 80925</v>
      </c>
      <c r="B119" s="132">
        <f>'Assumable Properties MLS'!H738</f>
        <v>425000</v>
      </c>
      <c r="C119" s="132">
        <f>'Assumable Properties MLS'!I738</f>
        <v>352205</v>
      </c>
      <c r="D119" s="223">
        <f>'Assumable Properties MLS'!F738</f>
        <v>2.75</v>
      </c>
      <c r="E119" s="15" t="str">
        <f t="array" ref="E119">INDEX('Property Records'!I:I, MATCH('PITI Calculations'!A119, 'Property Records'!B:B, 0))</f>
        <v>#N/A</v>
      </c>
      <c r="F119" s="15" t="str">
        <f t="shared" si="1"/>
        <v>#N/A</v>
      </c>
      <c r="G119" s="15" t="str">
        <f t="array" ref="G119">INDEX('Property Records'!K:K, MATCH('PITI Calculations'!A119, 'Property Records'!B:B, 0))</f>
        <v>#N/A</v>
      </c>
      <c r="H119" s="15" t="str">
        <f t="array" ref="H119">INDEX('Property Records'!L:L, MATCH('PITI Calculations'!A119, 'Property Records'!B:B, 0))</f>
        <v>#N/A</v>
      </c>
      <c r="I119" s="224" t="str">
        <f t="array" ref="I119">INDEX('Property Records'!O:O, MATCH('PITI Calculations'!A119, 'Property Records'!B:B, 0))</f>
        <v>#N/A</v>
      </c>
      <c r="J119" s="224" t="str">
        <f t="array" ref="J119">INDEX('Property Records'!P:P, MATCH('PITI Calculations'!A119, 'Property Records'!B:B, 0))</f>
        <v>#N/A</v>
      </c>
      <c r="K119" s="224" t="str">
        <f t="array" ref="K119">INDEX('Property Records'!Q:Q, MATCH('PITI Calculations'!A119, 'Property Records'!B:B, 0))</f>
        <v>#N/A</v>
      </c>
      <c r="L119" s="84">
        <f>'Assumable Properties MLS'!J738</f>
        <v>72795</v>
      </c>
      <c r="M119" s="15" t="str">
        <f t="shared" si="2"/>
        <v>#N/A</v>
      </c>
      <c r="N119" s="132" t="str">
        <f t="shared" si="3"/>
        <v>#N/A</v>
      </c>
      <c r="O119" s="100">
        <v>208.0</v>
      </c>
      <c r="P119" s="15" t="str">
        <f t="shared" si="4"/>
        <v>#N/A</v>
      </c>
      <c r="Q119" s="15" t="str">
        <f t="shared" si="5"/>
        <v>#N/A</v>
      </c>
      <c r="R119" s="15" t="str">
        <f t="shared" si="6"/>
        <v>#N/A</v>
      </c>
      <c r="S119" s="15" t="str">
        <f t="shared" si="7"/>
        <v>#N/A</v>
      </c>
      <c r="T119" s="132">
        <f t="shared" si="8"/>
        <v>1062.5</v>
      </c>
      <c r="U119" s="132">
        <f t="shared" si="9"/>
        <v>412.1212121</v>
      </c>
      <c r="V119" s="15" t="str">
        <f t="shared" si="10"/>
        <v>#N/A</v>
      </c>
    </row>
    <row r="120">
      <c r="A120" s="132" t="str">
        <f>'Assumable Properties MLS'!D739</f>
        <v>11136 Berry Farm RD, Fountain, CO 80817</v>
      </c>
      <c r="B120" s="132">
        <f>'Assumable Properties MLS'!H739</f>
        <v>400000</v>
      </c>
      <c r="C120" s="132">
        <f>'Assumable Properties MLS'!I739</f>
        <v>278872</v>
      </c>
      <c r="D120" s="223">
        <f>'Assumable Properties MLS'!F739</f>
        <v>2.25</v>
      </c>
      <c r="E120" s="15" t="str">
        <f t="array" ref="E120">INDEX('Property Records'!I:I, MATCH('PITI Calculations'!A120, 'Property Records'!B:B, 0))</f>
        <v>#N/A</v>
      </c>
      <c r="F120" s="15" t="str">
        <f t="shared" si="1"/>
        <v>#N/A</v>
      </c>
      <c r="G120" s="15" t="str">
        <f t="array" ref="G120">INDEX('Property Records'!K:K, MATCH('PITI Calculations'!A120, 'Property Records'!B:B, 0))</f>
        <v>#N/A</v>
      </c>
      <c r="H120" s="15" t="str">
        <f t="array" ref="H120">INDEX('Property Records'!L:L, MATCH('PITI Calculations'!A120, 'Property Records'!B:B, 0))</f>
        <v>#N/A</v>
      </c>
      <c r="I120" s="224" t="str">
        <f t="array" ref="I120">INDEX('Property Records'!O:O, MATCH('PITI Calculations'!A120, 'Property Records'!B:B, 0))</f>
        <v>#N/A</v>
      </c>
      <c r="J120" s="224" t="str">
        <f t="array" ref="J120">INDEX('Property Records'!P:P, MATCH('PITI Calculations'!A120, 'Property Records'!B:B, 0))</f>
        <v>#N/A</v>
      </c>
      <c r="K120" s="224" t="str">
        <f t="array" ref="K120">INDEX('Property Records'!Q:Q, MATCH('PITI Calculations'!A120, 'Property Records'!B:B, 0))</f>
        <v>#N/A</v>
      </c>
      <c r="L120" s="84">
        <f>'Assumable Properties MLS'!J739</f>
        <v>121128</v>
      </c>
      <c r="M120" s="15" t="str">
        <f t="shared" si="2"/>
        <v>#N/A</v>
      </c>
      <c r="N120" s="132" t="str">
        <f t="shared" si="3"/>
        <v>#N/A</v>
      </c>
      <c r="O120" s="100">
        <v>208.0</v>
      </c>
      <c r="P120" s="15" t="str">
        <f t="shared" si="4"/>
        <v>#N/A</v>
      </c>
      <c r="Q120" s="15" t="str">
        <f t="shared" si="5"/>
        <v>#N/A</v>
      </c>
      <c r="R120" s="15" t="str">
        <f t="shared" si="6"/>
        <v>#N/A</v>
      </c>
      <c r="S120" s="15" t="str">
        <f t="shared" si="7"/>
        <v>#N/A</v>
      </c>
      <c r="T120" s="132">
        <f t="shared" si="8"/>
        <v>1000</v>
      </c>
      <c r="U120" s="132">
        <f t="shared" si="9"/>
        <v>387.8787879</v>
      </c>
      <c r="V120" s="15" t="str">
        <f t="shared" si="10"/>
        <v>#N/A</v>
      </c>
    </row>
    <row r="121">
      <c r="A121" s="132" t="str">
        <f>'Assumable Properties MLS'!D740</f>
        <v>10933 Rowley DR, Colorado Springs, CO 80925</v>
      </c>
      <c r="B121" s="132">
        <f>'Assumable Properties MLS'!H740</f>
        <v>435000</v>
      </c>
      <c r="C121" s="132">
        <f>'Assumable Properties MLS'!I740</f>
        <v>394882</v>
      </c>
      <c r="D121" s="223">
        <f>'Assumable Properties MLS'!F740</f>
        <v>3.25</v>
      </c>
      <c r="E121" s="15" t="str">
        <f t="array" ref="E121">INDEX('Property Records'!I:I, MATCH('PITI Calculations'!A121, 'Property Records'!B:B, 0))</f>
        <v>#N/A</v>
      </c>
      <c r="F121" s="15" t="str">
        <f t="shared" si="1"/>
        <v>#N/A</v>
      </c>
      <c r="G121" s="15" t="str">
        <f t="array" ref="G121">INDEX('Property Records'!K:K, MATCH('PITI Calculations'!A121, 'Property Records'!B:B, 0))</f>
        <v>#N/A</v>
      </c>
      <c r="H121" s="15" t="str">
        <f t="array" ref="H121">INDEX('Property Records'!L:L, MATCH('PITI Calculations'!A121, 'Property Records'!B:B, 0))</f>
        <v>#N/A</v>
      </c>
      <c r="I121" s="224" t="str">
        <f t="array" ref="I121">INDEX('Property Records'!O:O, MATCH('PITI Calculations'!A121, 'Property Records'!B:B, 0))</f>
        <v>#N/A</v>
      </c>
      <c r="J121" s="224" t="str">
        <f t="array" ref="J121">INDEX('Property Records'!P:P, MATCH('PITI Calculations'!A121, 'Property Records'!B:B, 0))</f>
        <v>#N/A</v>
      </c>
      <c r="K121" s="224" t="str">
        <f t="array" ref="K121">INDEX('Property Records'!Q:Q, MATCH('PITI Calculations'!A121, 'Property Records'!B:B, 0))</f>
        <v>#N/A</v>
      </c>
      <c r="L121" s="84">
        <f>'Assumable Properties MLS'!J740</f>
        <v>40118</v>
      </c>
      <c r="M121" s="15" t="str">
        <f t="shared" si="2"/>
        <v>#N/A</v>
      </c>
      <c r="N121" s="132" t="str">
        <f t="shared" si="3"/>
        <v>#N/A</v>
      </c>
      <c r="O121" s="100">
        <v>208.0</v>
      </c>
      <c r="P121" s="15" t="str">
        <f t="shared" si="4"/>
        <v>#N/A</v>
      </c>
      <c r="Q121" s="15" t="str">
        <f t="shared" si="5"/>
        <v>#N/A</v>
      </c>
      <c r="R121" s="15" t="str">
        <f t="shared" si="6"/>
        <v>#N/A</v>
      </c>
      <c r="S121" s="15" t="str">
        <f t="shared" si="7"/>
        <v>#N/A</v>
      </c>
      <c r="T121" s="132">
        <f t="shared" si="8"/>
        <v>1087.5</v>
      </c>
      <c r="U121" s="132">
        <f t="shared" si="9"/>
        <v>421.8181818</v>
      </c>
      <c r="V121" s="15" t="str">
        <f t="shared" si="10"/>
        <v>#N/A</v>
      </c>
    </row>
    <row r="122">
      <c r="A122" s="132" t="str">
        <f>'Assumable Properties MLS'!D741</f>
        <v>6214 San Mateo DR, Colorado Springs, CO 80911</v>
      </c>
      <c r="B122" s="132">
        <f>'Assumable Properties MLS'!H741</f>
        <v>455000</v>
      </c>
      <c r="C122" s="132">
        <f>'Assumable Properties MLS'!I741</f>
        <v>422521</v>
      </c>
      <c r="D122" s="223">
        <f>'Assumable Properties MLS'!F741</f>
        <v>2.75</v>
      </c>
      <c r="E122" s="15" t="str">
        <f t="array" ref="E122">INDEX('Property Records'!I:I, MATCH('PITI Calculations'!A122, 'Property Records'!B:B, 0))</f>
        <v>#N/A</v>
      </c>
      <c r="F122" s="15" t="str">
        <f t="shared" si="1"/>
        <v>#N/A</v>
      </c>
      <c r="G122" s="15" t="str">
        <f t="array" ref="G122">INDEX('Property Records'!K:K, MATCH('PITI Calculations'!A122, 'Property Records'!B:B, 0))</f>
        <v>#N/A</v>
      </c>
      <c r="H122" s="15" t="str">
        <f t="array" ref="H122">INDEX('Property Records'!L:L, MATCH('PITI Calculations'!A122, 'Property Records'!B:B, 0))</f>
        <v>#N/A</v>
      </c>
      <c r="I122" s="224" t="str">
        <f t="array" ref="I122">INDEX('Property Records'!O:O, MATCH('PITI Calculations'!A122, 'Property Records'!B:B, 0))</f>
        <v>#N/A</v>
      </c>
      <c r="J122" s="224" t="str">
        <f t="array" ref="J122">INDEX('Property Records'!P:P, MATCH('PITI Calculations'!A122, 'Property Records'!B:B, 0))</f>
        <v>#N/A</v>
      </c>
      <c r="K122" s="224" t="str">
        <f t="array" ref="K122">INDEX('Property Records'!Q:Q, MATCH('PITI Calculations'!A122, 'Property Records'!B:B, 0))</f>
        <v>#N/A</v>
      </c>
      <c r="L122" s="84">
        <f>'Assumable Properties MLS'!J741</f>
        <v>32479</v>
      </c>
      <c r="M122" s="15" t="str">
        <f t="shared" si="2"/>
        <v>#N/A</v>
      </c>
      <c r="N122" s="132" t="str">
        <f t="shared" si="3"/>
        <v>#N/A</v>
      </c>
      <c r="O122" s="100">
        <v>208.0</v>
      </c>
      <c r="P122" s="15" t="str">
        <f t="shared" si="4"/>
        <v>#N/A</v>
      </c>
      <c r="Q122" s="15" t="str">
        <f t="shared" si="5"/>
        <v>#N/A</v>
      </c>
      <c r="R122" s="15" t="str">
        <f t="shared" si="6"/>
        <v>#N/A</v>
      </c>
      <c r="S122" s="15" t="str">
        <f t="shared" si="7"/>
        <v>#N/A</v>
      </c>
      <c r="T122" s="132">
        <f t="shared" si="8"/>
        <v>1137.5</v>
      </c>
      <c r="U122" s="132">
        <f t="shared" si="9"/>
        <v>441.2121212</v>
      </c>
      <c r="V122" s="15" t="str">
        <f t="shared" si="10"/>
        <v>#N/A</v>
      </c>
    </row>
    <row r="123">
      <c r="A123" s="132" t="str">
        <f>'Assumable Properties MLS'!D742</f>
        <v>11825 Sunset Crater DR, Peyton, CO 80831</v>
      </c>
      <c r="B123" s="132">
        <f>'Assumable Properties MLS'!H742</f>
        <v>675000</v>
      </c>
      <c r="C123" s="132">
        <f>'Assumable Properties MLS'!I742</f>
        <v>563000</v>
      </c>
      <c r="D123" s="223">
        <f>'Assumable Properties MLS'!F742</f>
        <v>3</v>
      </c>
      <c r="E123" s="15" t="str">
        <f t="array" ref="E123">INDEX('Property Records'!I:I, MATCH('PITI Calculations'!A123, 'Property Records'!B:B, 0))</f>
        <v>#N/A</v>
      </c>
      <c r="F123" s="15" t="str">
        <f t="shared" si="1"/>
        <v>#N/A</v>
      </c>
      <c r="G123" s="15" t="str">
        <f t="array" ref="G123">INDEX('Property Records'!K:K, MATCH('PITI Calculations'!A123, 'Property Records'!B:B, 0))</f>
        <v>#N/A</v>
      </c>
      <c r="H123" s="15" t="str">
        <f t="array" ref="H123">INDEX('Property Records'!L:L, MATCH('PITI Calculations'!A123, 'Property Records'!B:B, 0))</f>
        <v>#N/A</v>
      </c>
      <c r="I123" s="224" t="str">
        <f t="array" ref="I123">INDEX('Property Records'!O:O, MATCH('PITI Calculations'!A123, 'Property Records'!B:B, 0))</f>
        <v>#N/A</v>
      </c>
      <c r="J123" s="224" t="str">
        <f t="array" ref="J123">INDEX('Property Records'!P:P, MATCH('PITI Calculations'!A123, 'Property Records'!B:B, 0))</f>
        <v>#N/A</v>
      </c>
      <c r="K123" s="224" t="str">
        <f t="array" ref="K123">INDEX('Property Records'!Q:Q, MATCH('PITI Calculations'!A123, 'Property Records'!B:B, 0))</f>
        <v>#N/A</v>
      </c>
      <c r="L123" s="84">
        <f>'Assumable Properties MLS'!J742</f>
        <v>112000</v>
      </c>
      <c r="M123" s="15" t="str">
        <f t="shared" si="2"/>
        <v>#N/A</v>
      </c>
      <c r="N123" s="132" t="str">
        <f t="shared" si="3"/>
        <v>#N/A</v>
      </c>
      <c r="O123" s="100">
        <v>208.0</v>
      </c>
      <c r="P123" s="15" t="str">
        <f t="shared" si="4"/>
        <v>#N/A</v>
      </c>
      <c r="Q123" s="15" t="str">
        <f t="shared" si="5"/>
        <v>#N/A</v>
      </c>
      <c r="R123" s="15" t="str">
        <f t="shared" si="6"/>
        <v>#N/A</v>
      </c>
      <c r="S123" s="15" t="str">
        <f t="shared" si="7"/>
        <v>#N/A</v>
      </c>
      <c r="T123" s="132">
        <f t="shared" si="8"/>
        <v>1687.5</v>
      </c>
      <c r="U123" s="132">
        <f t="shared" si="9"/>
        <v>654.5454545</v>
      </c>
      <c r="V123" s="15" t="str">
        <f t="shared" si="10"/>
        <v>#N/A</v>
      </c>
    </row>
    <row r="124">
      <c r="A124" s="132" t="str">
        <f>'Assumable Properties MLS'!D743</f>
        <v>1309 Florence AV, Colorado Springs, CO 80905</v>
      </c>
      <c r="B124" s="132">
        <f>'Assumable Properties MLS'!H743</f>
        <v>400000</v>
      </c>
      <c r="C124" s="132">
        <f>'Assumable Properties MLS'!I743</f>
        <v>388000</v>
      </c>
      <c r="D124" s="223">
        <f>'Assumable Properties MLS'!F743</f>
        <v>6.75</v>
      </c>
      <c r="E124" s="15" t="str">
        <f t="array" ref="E124">INDEX('Property Records'!I:I, MATCH('PITI Calculations'!A124, 'Property Records'!B:B, 0))</f>
        <v>#N/A</v>
      </c>
      <c r="F124" s="15" t="str">
        <f t="shared" si="1"/>
        <v>#N/A</v>
      </c>
      <c r="G124" s="15" t="str">
        <f t="array" ref="G124">INDEX('Property Records'!K:K, MATCH('PITI Calculations'!A124, 'Property Records'!B:B, 0))</f>
        <v>#N/A</v>
      </c>
      <c r="H124" s="15" t="str">
        <f t="array" ref="H124">INDEX('Property Records'!L:L, MATCH('PITI Calculations'!A124, 'Property Records'!B:B, 0))</f>
        <v>#N/A</v>
      </c>
      <c r="I124" s="224" t="str">
        <f t="array" ref="I124">INDEX('Property Records'!O:O, MATCH('PITI Calculations'!A124, 'Property Records'!B:B, 0))</f>
        <v>#N/A</v>
      </c>
      <c r="J124" s="224" t="str">
        <f t="array" ref="J124">INDEX('Property Records'!P:P, MATCH('PITI Calculations'!A124, 'Property Records'!B:B, 0))</f>
        <v>#N/A</v>
      </c>
      <c r="K124" s="224" t="str">
        <f t="array" ref="K124">INDEX('Property Records'!Q:Q, MATCH('PITI Calculations'!A124, 'Property Records'!B:B, 0))</f>
        <v>#N/A</v>
      </c>
      <c r="L124" s="84">
        <f>'Assumable Properties MLS'!J743</f>
        <v>12000</v>
      </c>
      <c r="M124" s="15" t="str">
        <f t="shared" si="2"/>
        <v>#N/A</v>
      </c>
      <c r="N124" s="132" t="str">
        <f t="shared" si="3"/>
        <v>#N/A</v>
      </c>
      <c r="O124" s="100">
        <v>208.0</v>
      </c>
      <c r="P124" s="15" t="str">
        <f t="shared" si="4"/>
        <v>#N/A</v>
      </c>
      <c r="Q124" s="15" t="str">
        <f t="shared" si="5"/>
        <v>#N/A</v>
      </c>
      <c r="R124" s="15" t="str">
        <f t="shared" si="6"/>
        <v>#N/A</v>
      </c>
      <c r="S124" s="15" t="str">
        <f t="shared" si="7"/>
        <v>#N/A</v>
      </c>
      <c r="T124" s="132">
        <f t="shared" si="8"/>
        <v>1000</v>
      </c>
      <c r="U124" s="132">
        <f t="shared" si="9"/>
        <v>387.8787879</v>
      </c>
      <c r="V124" s="15" t="str">
        <f t="shared" si="10"/>
        <v>#N/A</v>
      </c>
    </row>
    <row r="125">
      <c r="A125" s="132" t="str">
        <f>'Assumable Properties MLS'!D744</f>
        <v>8721 Bittercress DR, Colorado Springs, CO 80925</v>
      </c>
      <c r="B125" s="132">
        <f>'Assumable Properties MLS'!H744</f>
        <v>660000</v>
      </c>
      <c r="C125" s="132">
        <f>'Assumable Properties MLS'!I744</f>
        <v>620000</v>
      </c>
      <c r="D125" s="223">
        <f>'Assumable Properties MLS'!F744</f>
        <v>3.25</v>
      </c>
      <c r="E125" s="15" t="str">
        <f t="array" ref="E125">INDEX('Property Records'!I:I, MATCH('PITI Calculations'!A125, 'Property Records'!B:B, 0))</f>
        <v>#N/A</v>
      </c>
      <c r="F125" s="15" t="str">
        <f t="shared" si="1"/>
        <v>#N/A</v>
      </c>
      <c r="G125" s="15" t="str">
        <f t="array" ref="G125">INDEX('Property Records'!K:K, MATCH('PITI Calculations'!A125, 'Property Records'!B:B, 0))</f>
        <v>#N/A</v>
      </c>
      <c r="H125" s="15" t="str">
        <f t="array" ref="H125">INDEX('Property Records'!L:L, MATCH('PITI Calculations'!A125, 'Property Records'!B:B, 0))</f>
        <v>#N/A</v>
      </c>
      <c r="I125" s="224" t="str">
        <f t="array" ref="I125">INDEX('Property Records'!O:O, MATCH('PITI Calculations'!A125, 'Property Records'!B:B, 0))</f>
        <v>#N/A</v>
      </c>
      <c r="J125" s="224" t="str">
        <f t="array" ref="J125">INDEX('Property Records'!P:P, MATCH('PITI Calculations'!A125, 'Property Records'!B:B, 0))</f>
        <v>#N/A</v>
      </c>
      <c r="K125" s="224" t="str">
        <f t="array" ref="K125">INDEX('Property Records'!Q:Q, MATCH('PITI Calculations'!A125, 'Property Records'!B:B, 0))</f>
        <v>#N/A</v>
      </c>
      <c r="L125" s="84">
        <f>'Assumable Properties MLS'!J744</f>
        <v>40000</v>
      </c>
      <c r="M125" s="15" t="str">
        <f t="shared" si="2"/>
        <v>#N/A</v>
      </c>
      <c r="N125" s="132" t="str">
        <f t="shared" si="3"/>
        <v>#N/A</v>
      </c>
      <c r="O125" s="100">
        <v>208.0</v>
      </c>
      <c r="P125" s="15" t="str">
        <f t="shared" si="4"/>
        <v>#N/A</v>
      </c>
      <c r="Q125" s="15" t="str">
        <f t="shared" si="5"/>
        <v>#N/A</v>
      </c>
      <c r="R125" s="15" t="str">
        <f t="shared" si="6"/>
        <v>#N/A</v>
      </c>
      <c r="S125" s="15" t="str">
        <f t="shared" si="7"/>
        <v>#N/A</v>
      </c>
      <c r="T125" s="132">
        <f t="shared" si="8"/>
        <v>1650</v>
      </c>
      <c r="U125" s="132">
        <f t="shared" si="9"/>
        <v>640</v>
      </c>
      <c r="V125" s="15" t="str">
        <f t="shared" si="10"/>
        <v>#N/A</v>
      </c>
    </row>
    <row r="126">
      <c r="A126" s="132" t="str">
        <f>'Assumable Properties MLS'!D745</f>
        <v>6213 Donahue DR, Colorado Springs, CO 80923</v>
      </c>
      <c r="B126" s="132">
        <f>'Assumable Properties MLS'!H745</f>
        <v>499900</v>
      </c>
      <c r="C126" s="132">
        <f>'Assumable Properties MLS'!I745</f>
        <v>459000</v>
      </c>
      <c r="D126" s="223">
        <f>'Assumable Properties MLS'!F745</f>
        <v>2.99</v>
      </c>
      <c r="E126" s="15" t="str">
        <f t="array" ref="E126">INDEX('Property Records'!I:I, MATCH('PITI Calculations'!A126, 'Property Records'!B:B, 0))</f>
        <v>#N/A</v>
      </c>
      <c r="F126" s="15" t="str">
        <f t="shared" si="1"/>
        <v>#N/A</v>
      </c>
      <c r="G126" s="15" t="str">
        <f t="array" ref="G126">INDEX('Property Records'!K:K, MATCH('PITI Calculations'!A126, 'Property Records'!B:B, 0))</f>
        <v>#N/A</v>
      </c>
      <c r="H126" s="15" t="str">
        <f t="array" ref="H126">INDEX('Property Records'!L:L, MATCH('PITI Calculations'!A126, 'Property Records'!B:B, 0))</f>
        <v>#N/A</v>
      </c>
      <c r="I126" s="224" t="str">
        <f t="array" ref="I126">INDEX('Property Records'!O:O, MATCH('PITI Calculations'!A126, 'Property Records'!B:B, 0))</f>
        <v>#N/A</v>
      </c>
      <c r="J126" s="224" t="str">
        <f t="array" ref="J126">INDEX('Property Records'!P:P, MATCH('PITI Calculations'!A126, 'Property Records'!B:B, 0))</f>
        <v>#N/A</v>
      </c>
      <c r="K126" s="224" t="str">
        <f t="array" ref="K126">INDEX('Property Records'!Q:Q, MATCH('PITI Calculations'!A126, 'Property Records'!B:B, 0))</f>
        <v>#N/A</v>
      </c>
      <c r="L126" s="84">
        <f>'Assumable Properties MLS'!J745</f>
        <v>40900</v>
      </c>
      <c r="M126" s="15" t="str">
        <f t="shared" si="2"/>
        <v>#N/A</v>
      </c>
      <c r="N126" s="132" t="str">
        <f t="shared" si="3"/>
        <v>#N/A</v>
      </c>
      <c r="O126" s="100">
        <v>208.0</v>
      </c>
      <c r="P126" s="15" t="str">
        <f t="shared" si="4"/>
        <v>#N/A</v>
      </c>
      <c r="Q126" s="15" t="str">
        <f t="shared" si="5"/>
        <v>#N/A</v>
      </c>
      <c r="R126" s="15" t="str">
        <f t="shared" si="6"/>
        <v>#N/A</v>
      </c>
      <c r="S126" s="15" t="str">
        <f t="shared" si="7"/>
        <v>#N/A</v>
      </c>
      <c r="T126" s="132">
        <f t="shared" si="8"/>
        <v>1249.75</v>
      </c>
      <c r="U126" s="132">
        <f t="shared" si="9"/>
        <v>484.7515152</v>
      </c>
      <c r="V126" s="15" t="str">
        <f t="shared" si="10"/>
        <v>#N/A</v>
      </c>
    </row>
    <row r="127">
      <c r="A127" s="132" t="str">
        <f>'Assumable Properties MLS'!D746</f>
        <v>5755 Flicka DR, Colorado Springs, CO 80924</v>
      </c>
      <c r="B127" s="132">
        <f>'Assumable Properties MLS'!H746</f>
        <v>720000</v>
      </c>
      <c r="C127" s="132">
        <f>'Assumable Properties MLS'!I746</f>
        <v>621204</v>
      </c>
      <c r="D127" s="223">
        <f>'Assumable Properties MLS'!F746</f>
        <v>4.62</v>
      </c>
      <c r="E127" s="15" t="str">
        <f t="array" ref="E127">INDEX('Property Records'!I:I, MATCH('PITI Calculations'!A127, 'Property Records'!B:B, 0))</f>
        <v>#N/A</v>
      </c>
      <c r="F127" s="15" t="str">
        <f t="shared" si="1"/>
        <v>#N/A</v>
      </c>
      <c r="G127" s="15" t="str">
        <f t="array" ref="G127">INDEX('Property Records'!K:K, MATCH('PITI Calculations'!A127, 'Property Records'!B:B, 0))</f>
        <v>#N/A</v>
      </c>
      <c r="H127" s="15" t="str">
        <f t="array" ref="H127">INDEX('Property Records'!L:L, MATCH('PITI Calculations'!A127, 'Property Records'!B:B, 0))</f>
        <v>#N/A</v>
      </c>
      <c r="I127" s="224" t="str">
        <f t="array" ref="I127">INDEX('Property Records'!O:O, MATCH('PITI Calculations'!A127, 'Property Records'!B:B, 0))</f>
        <v>#N/A</v>
      </c>
      <c r="J127" s="224" t="str">
        <f t="array" ref="J127">INDEX('Property Records'!P:P, MATCH('PITI Calculations'!A127, 'Property Records'!B:B, 0))</f>
        <v>#N/A</v>
      </c>
      <c r="K127" s="224" t="str">
        <f t="array" ref="K127">INDEX('Property Records'!Q:Q, MATCH('PITI Calculations'!A127, 'Property Records'!B:B, 0))</f>
        <v>#N/A</v>
      </c>
      <c r="L127" s="84">
        <f>'Assumable Properties MLS'!J746</f>
        <v>98796</v>
      </c>
      <c r="M127" s="15" t="str">
        <f t="shared" si="2"/>
        <v>#N/A</v>
      </c>
      <c r="N127" s="132" t="str">
        <f t="shared" si="3"/>
        <v>#N/A</v>
      </c>
      <c r="O127" s="100">
        <v>208.0</v>
      </c>
      <c r="P127" s="15" t="str">
        <f t="shared" si="4"/>
        <v>#N/A</v>
      </c>
      <c r="Q127" s="15" t="str">
        <f t="shared" si="5"/>
        <v>#N/A</v>
      </c>
      <c r="R127" s="15" t="str">
        <f t="shared" si="6"/>
        <v>#N/A</v>
      </c>
      <c r="S127" s="15" t="str">
        <f t="shared" si="7"/>
        <v>#N/A</v>
      </c>
      <c r="T127" s="132">
        <f t="shared" si="8"/>
        <v>1800</v>
      </c>
      <c r="U127" s="132">
        <f t="shared" si="9"/>
        <v>698.1818182</v>
      </c>
      <c r="V127" s="15" t="str">
        <f t="shared" si="10"/>
        <v>#N/A</v>
      </c>
    </row>
    <row r="128">
      <c r="A128" s="132" t="str">
        <f>'Assumable Properties MLS'!D747</f>
        <v>620 Stubble Field DR, Fountain, CO 80817</v>
      </c>
      <c r="B128" s="132">
        <f>'Assumable Properties MLS'!H747</f>
        <v>495500</v>
      </c>
      <c r="C128" s="132">
        <f>'Assumable Properties MLS'!I747</f>
        <v>417842</v>
      </c>
      <c r="D128" s="223">
        <f>'Assumable Properties MLS'!F747</f>
        <v>2.75</v>
      </c>
      <c r="E128" s="15" t="str">
        <f t="array" ref="E128">INDEX('Property Records'!I:I, MATCH('PITI Calculations'!A128, 'Property Records'!B:B, 0))</f>
        <v>#N/A</v>
      </c>
      <c r="F128" s="15" t="str">
        <f t="shared" si="1"/>
        <v>#N/A</v>
      </c>
      <c r="G128" s="15" t="str">
        <f t="array" ref="G128">INDEX('Property Records'!K:K, MATCH('PITI Calculations'!A128, 'Property Records'!B:B, 0))</f>
        <v>#N/A</v>
      </c>
      <c r="H128" s="15" t="str">
        <f t="array" ref="H128">INDEX('Property Records'!L:L, MATCH('PITI Calculations'!A128, 'Property Records'!B:B, 0))</f>
        <v>#N/A</v>
      </c>
      <c r="I128" s="224" t="str">
        <f t="array" ref="I128">INDEX('Property Records'!O:O, MATCH('PITI Calculations'!A128, 'Property Records'!B:B, 0))</f>
        <v>#N/A</v>
      </c>
      <c r="J128" s="224" t="str">
        <f t="array" ref="J128">INDEX('Property Records'!P:P, MATCH('PITI Calculations'!A128, 'Property Records'!B:B, 0))</f>
        <v>#N/A</v>
      </c>
      <c r="K128" s="224" t="str">
        <f t="array" ref="K128">INDEX('Property Records'!Q:Q, MATCH('PITI Calculations'!A128, 'Property Records'!B:B, 0))</f>
        <v>#N/A</v>
      </c>
      <c r="L128" s="84">
        <f>'Assumable Properties MLS'!J747</f>
        <v>77658</v>
      </c>
      <c r="M128" s="15" t="str">
        <f t="shared" si="2"/>
        <v>#N/A</v>
      </c>
      <c r="N128" s="132" t="str">
        <f t="shared" si="3"/>
        <v>#N/A</v>
      </c>
      <c r="O128" s="100">
        <v>208.0</v>
      </c>
      <c r="P128" s="15" t="str">
        <f t="shared" si="4"/>
        <v>#N/A</v>
      </c>
      <c r="Q128" s="15" t="str">
        <f t="shared" si="5"/>
        <v>#N/A</v>
      </c>
      <c r="R128" s="15" t="str">
        <f t="shared" si="6"/>
        <v>#N/A</v>
      </c>
      <c r="S128" s="15" t="str">
        <f t="shared" si="7"/>
        <v>#N/A</v>
      </c>
      <c r="T128" s="132">
        <f t="shared" si="8"/>
        <v>1238.75</v>
      </c>
      <c r="U128" s="132">
        <f t="shared" si="9"/>
        <v>480.4848485</v>
      </c>
      <c r="V128" s="15" t="str">
        <f t="shared" si="10"/>
        <v>#N/A</v>
      </c>
    </row>
    <row r="129">
      <c r="A129" s="132" t="str">
        <f>'Assumable Properties MLS'!D748</f>
        <v>6141 Shavers DR, Colorado Springs, CO 80925</v>
      </c>
      <c r="B129" s="132">
        <f>'Assumable Properties MLS'!H748</f>
        <v>460000</v>
      </c>
      <c r="C129" s="132">
        <f>'Assumable Properties MLS'!I748</f>
        <v>332000</v>
      </c>
      <c r="D129" s="223">
        <f>'Assumable Properties MLS'!F748</f>
        <v>2.75</v>
      </c>
      <c r="E129" s="15" t="str">
        <f t="array" ref="E129">INDEX('Property Records'!I:I, MATCH('PITI Calculations'!A129, 'Property Records'!B:B, 0))</f>
        <v>#N/A</v>
      </c>
      <c r="F129" s="15" t="str">
        <f t="shared" si="1"/>
        <v>#N/A</v>
      </c>
      <c r="G129" s="15" t="str">
        <f t="array" ref="G129">INDEX('Property Records'!K:K, MATCH('PITI Calculations'!A129, 'Property Records'!B:B, 0))</f>
        <v>#N/A</v>
      </c>
      <c r="H129" s="15" t="str">
        <f t="array" ref="H129">INDEX('Property Records'!L:L, MATCH('PITI Calculations'!A129, 'Property Records'!B:B, 0))</f>
        <v>#N/A</v>
      </c>
      <c r="I129" s="224" t="str">
        <f t="array" ref="I129">INDEX('Property Records'!O:O, MATCH('PITI Calculations'!A129, 'Property Records'!B:B, 0))</f>
        <v>#N/A</v>
      </c>
      <c r="J129" s="224" t="str">
        <f t="array" ref="J129">INDEX('Property Records'!P:P, MATCH('PITI Calculations'!A129, 'Property Records'!B:B, 0))</f>
        <v>#N/A</v>
      </c>
      <c r="K129" s="224" t="str">
        <f t="array" ref="K129">INDEX('Property Records'!Q:Q, MATCH('PITI Calculations'!A129, 'Property Records'!B:B, 0))</f>
        <v>#N/A</v>
      </c>
      <c r="L129" s="84">
        <f>'Assumable Properties MLS'!J748</f>
        <v>128000</v>
      </c>
      <c r="M129" s="15" t="str">
        <f t="shared" si="2"/>
        <v>#N/A</v>
      </c>
      <c r="N129" s="132" t="str">
        <f t="shared" si="3"/>
        <v>#N/A</v>
      </c>
      <c r="O129" s="100">
        <v>208.0</v>
      </c>
      <c r="P129" s="15" t="str">
        <f t="shared" si="4"/>
        <v>#N/A</v>
      </c>
      <c r="Q129" s="15" t="str">
        <f t="shared" si="5"/>
        <v>#N/A</v>
      </c>
      <c r="R129" s="15" t="str">
        <f t="shared" si="6"/>
        <v>#N/A</v>
      </c>
      <c r="S129" s="15" t="str">
        <f t="shared" si="7"/>
        <v>#N/A</v>
      </c>
      <c r="T129" s="132">
        <f t="shared" si="8"/>
        <v>1150</v>
      </c>
      <c r="U129" s="132">
        <f t="shared" si="9"/>
        <v>446.0606061</v>
      </c>
      <c r="V129" s="15" t="str">
        <f t="shared" si="10"/>
        <v>#N/A</v>
      </c>
    </row>
    <row r="130">
      <c r="A130" s="132" t="str">
        <f>'Assumable Properties MLS'!D749</f>
        <v>3330 Templeton Gap Road #36, Colorado Springs, CO 80907-5701</v>
      </c>
      <c r="B130" s="132">
        <f>'Assumable Properties MLS'!H749</f>
        <v>349000</v>
      </c>
      <c r="C130" s="132">
        <f>'Assumable Properties MLS'!I749</f>
        <v>278000</v>
      </c>
      <c r="D130" s="223">
        <f>'Assumable Properties MLS'!F749</f>
        <v>2.38</v>
      </c>
      <c r="E130" s="15" t="str">
        <f t="array" ref="E130">INDEX('Property Records'!I:I, MATCH('PITI Calculations'!A130, 'Property Records'!B:B, 0))</f>
        <v>#N/A</v>
      </c>
      <c r="F130" s="15" t="str">
        <f t="shared" si="1"/>
        <v>#N/A</v>
      </c>
      <c r="G130" s="15" t="str">
        <f t="array" ref="G130">INDEX('Property Records'!K:K, MATCH('PITI Calculations'!A130, 'Property Records'!B:B, 0))</f>
        <v>#N/A</v>
      </c>
      <c r="H130" s="15" t="str">
        <f t="array" ref="H130">INDEX('Property Records'!L:L, MATCH('PITI Calculations'!A130, 'Property Records'!B:B, 0))</f>
        <v>#N/A</v>
      </c>
      <c r="I130" s="224" t="str">
        <f t="array" ref="I130">INDEX('Property Records'!O:O, MATCH('PITI Calculations'!A130, 'Property Records'!B:B, 0))</f>
        <v>#N/A</v>
      </c>
      <c r="J130" s="224" t="str">
        <f t="array" ref="J130">INDEX('Property Records'!P:P, MATCH('PITI Calculations'!A130, 'Property Records'!B:B, 0))</f>
        <v>#N/A</v>
      </c>
      <c r="K130" s="224" t="str">
        <f t="array" ref="K130">INDEX('Property Records'!Q:Q, MATCH('PITI Calculations'!A130, 'Property Records'!B:B, 0))</f>
        <v>#N/A</v>
      </c>
      <c r="L130" s="84">
        <f>'Assumable Properties MLS'!J749</f>
        <v>71000</v>
      </c>
      <c r="M130" s="15" t="str">
        <f t="shared" si="2"/>
        <v>#N/A</v>
      </c>
      <c r="N130" s="132" t="str">
        <f t="shared" si="3"/>
        <v>#N/A</v>
      </c>
      <c r="O130" s="100">
        <v>208.0</v>
      </c>
      <c r="P130" s="15" t="str">
        <f t="shared" si="4"/>
        <v>#N/A</v>
      </c>
      <c r="Q130" s="15" t="str">
        <f t="shared" si="5"/>
        <v>#N/A</v>
      </c>
      <c r="R130" s="15" t="str">
        <f t="shared" si="6"/>
        <v>#N/A</v>
      </c>
      <c r="S130" s="15" t="str">
        <f t="shared" si="7"/>
        <v>#N/A</v>
      </c>
      <c r="T130" s="132">
        <f t="shared" si="8"/>
        <v>872.5</v>
      </c>
      <c r="U130" s="132">
        <f t="shared" si="9"/>
        <v>338.4242424</v>
      </c>
      <c r="V130" s="15" t="str">
        <f t="shared" si="10"/>
        <v>#N/A</v>
      </c>
    </row>
    <row r="131">
      <c r="A131" s="132" t="str">
        <f>'Assumable Properties MLS'!D750</f>
        <v>34 Cheyenne BL, Colorado Springs, CO 80905</v>
      </c>
      <c r="B131" s="132">
        <f>'Assumable Properties MLS'!H750</f>
        <v>677250</v>
      </c>
      <c r="C131" s="132">
        <f>'Assumable Properties MLS'!I750</f>
        <v>546740</v>
      </c>
      <c r="D131" s="223">
        <f>'Assumable Properties MLS'!F750</f>
        <v>2.73</v>
      </c>
      <c r="E131" s="15" t="str">
        <f t="array" ref="E131">INDEX('Property Records'!I:I, MATCH('PITI Calculations'!A131, 'Property Records'!B:B, 0))</f>
        <v>#N/A</v>
      </c>
      <c r="F131" s="15" t="str">
        <f t="shared" si="1"/>
        <v>#N/A</v>
      </c>
      <c r="G131" s="15" t="str">
        <f t="array" ref="G131">INDEX('Property Records'!K:K, MATCH('PITI Calculations'!A131, 'Property Records'!B:B, 0))</f>
        <v>#N/A</v>
      </c>
      <c r="H131" s="15" t="str">
        <f t="array" ref="H131">INDEX('Property Records'!L:L, MATCH('PITI Calculations'!A131, 'Property Records'!B:B, 0))</f>
        <v>#N/A</v>
      </c>
      <c r="I131" s="224" t="str">
        <f t="array" ref="I131">INDEX('Property Records'!O:O, MATCH('PITI Calculations'!A131, 'Property Records'!B:B, 0))</f>
        <v>#N/A</v>
      </c>
      <c r="J131" s="224" t="str">
        <f t="array" ref="J131">INDEX('Property Records'!P:P, MATCH('PITI Calculations'!A131, 'Property Records'!B:B, 0))</f>
        <v>#N/A</v>
      </c>
      <c r="K131" s="224" t="str">
        <f t="array" ref="K131">INDEX('Property Records'!Q:Q, MATCH('PITI Calculations'!A131, 'Property Records'!B:B, 0))</f>
        <v>#N/A</v>
      </c>
      <c r="L131" s="84">
        <f>'Assumable Properties MLS'!J750</f>
        <v>130510</v>
      </c>
      <c r="M131" s="15" t="str">
        <f t="shared" si="2"/>
        <v>#N/A</v>
      </c>
      <c r="N131" s="132" t="str">
        <f t="shared" si="3"/>
        <v>#N/A</v>
      </c>
      <c r="O131" s="100">
        <v>208.0</v>
      </c>
      <c r="P131" s="15" t="str">
        <f t="shared" si="4"/>
        <v>#N/A</v>
      </c>
      <c r="Q131" s="15" t="str">
        <f t="shared" si="5"/>
        <v>#N/A</v>
      </c>
      <c r="R131" s="15" t="str">
        <f t="shared" si="6"/>
        <v>#N/A</v>
      </c>
      <c r="S131" s="15" t="str">
        <f t="shared" si="7"/>
        <v>#N/A</v>
      </c>
      <c r="T131" s="132">
        <f t="shared" si="8"/>
        <v>1693.125</v>
      </c>
      <c r="U131" s="132">
        <f t="shared" si="9"/>
        <v>656.7272727</v>
      </c>
      <c r="V131" s="15" t="str">
        <f t="shared" si="10"/>
        <v>#N/A</v>
      </c>
    </row>
    <row r="132">
      <c r="A132" s="132" t="str">
        <f>'Assumable Properties MLS'!D751</f>
        <v>4268 Deerfield Hills RD, Colorado Springs, CO 80916</v>
      </c>
      <c r="B132" s="132">
        <f>'Assumable Properties MLS'!H751</f>
        <v>310000</v>
      </c>
      <c r="C132" s="132">
        <f>'Assumable Properties MLS'!I751</f>
        <v>246872</v>
      </c>
      <c r="D132" s="223">
        <f>'Assumable Properties MLS'!F751</f>
        <v>2.75</v>
      </c>
      <c r="E132" s="15" t="str">
        <f t="array" ref="E132">INDEX('Property Records'!I:I, MATCH('PITI Calculations'!A132, 'Property Records'!B:B, 0))</f>
        <v>#N/A</v>
      </c>
      <c r="F132" s="15" t="str">
        <f t="shared" si="1"/>
        <v>#N/A</v>
      </c>
      <c r="G132" s="15" t="str">
        <f t="array" ref="G132">INDEX('Property Records'!K:K, MATCH('PITI Calculations'!A132, 'Property Records'!B:B, 0))</f>
        <v>#N/A</v>
      </c>
      <c r="H132" s="15" t="str">
        <f t="array" ref="H132">INDEX('Property Records'!L:L, MATCH('PITI Calculations'!A132, 'Property Records'!B:B, 0))</f>
        <v>#N/A</v>
      </c>
      <c r="I132" s="224" t="str">
        <f t="array" ref="I132">INDEX('Property Records'!O:O, MATCH('PITI Calculations'!A132, 'Property Records'!B:B, 0))</f>
        <v>#N/A</v>
      </c>
      <c r="J132" s="224" t="str">
        <f t="array" ref="J132">INDEX('Property Records'!P:P, MATCH('PITI Calculations'!A132, 'Property Records'!B:B, 0))</f>
        <v>#N/A</v>
      </c>
      <c r="K132" s="224" t="str">
        <f t="array" ref="K132">INDEX('Property Records'!Q:Q, MATCH('PITI Calculations'!A132, 'Property Records'!B:B, 0))</f>
        <v>#N/A</v>
      </c>
      <c r="L132" s="84">
        <f>'Assumable Properties MLS'!J751</f>
        <v>63128</v>
      </c>
      <c r="M132" s="15" t="str">
        <f t="shared" si="2"/>
        <v>#N/A</v>
      </c>
      <c r="N132" s="132" t="str">
        <f t="shared" si="3"/>
        <v>#N/A</v>
      </c>
      <c r="O132" s="100">
        <v>208.0</v>
      </c>
      <c r="P132" s="15" t="str">
        <f t="shared" si="4"/>
        <v>#N/A</v>
      </c>
      <c r="Q132" s="15" t="str">
        <f t="shared" si="5"/>
        <v>#N/A</v>
      </c>
      <c r="R132" s="15" t="str">
        <f t="shared" si="6"/>
        <v>#N/A</v>
      </c>
      <c r="S132" s="15" t="str">
        <f t="shared" si="7"/>
        <v>#N/A</v>
      </c>
      <c r="T132" s="132">
        <f t="shared" si="8"/>
        <v>775</v>
      </c>
      <c r="U132" s="132">
        <f t="shared" si="9"/>
        <v>300.6060606</v>
      </c>
      <c r="V132" s="15" t="str">
        <f t="shared" si="10"/>
        <v>#N/A</v>
      </c>
    </row>
    <row r="133">
      <c r="A133" s="132" t="str">
        <f>'Assumable Properties MLS'!D752</f>
        <v>6038 Meadowbank LN, Colorado Springs, CO 80925</v>
      </c>
      <c r="B133" s="132">
        <f>'Assumable Properties MLS'!H752</f>
        <v>500000</v>
      </c>
      <c r="C133" s="132">
        <f>'Assumable Properties MLS'!I752</f>
        <v>457856</v>
      </c>
      <c r="D133" s="223">
        <f>'Assumable Properties MLS'!F752</f>
        <v>2.5</v>
      </c>
      <c r="E133" s="15" t="str">
        <f t="array" ref="E133">INDEX('Property Records'!I:I, MATCH('PITI Calculations'!A133, 'Property Records'!B:B, 0))</f>
        <v>#N/A</v>
      </c>
      <c r="F133" s="15" t="str">
        <f t="shared" si="1"/>
        <v>#N/A</v>
      </c>
      <c r="G133" s="15" t="str">
        <f t="array" ref="G133">INDEX('Property Records'!K:K, MATCH('PITI Calculations'!A133, 'Property Records'!B:B, 0))</f>
        <v>#N/A</v>
      </c>
      <c r="H133" s="15" t="str">
        <f t="array" ref="H133">INDEX('Property Records'!L:L, MATCH('PITI Calculations'!A133, 'Property Records'!B:B, 0))</f>
        <v>#N/A</v>
      </c>
      <c r="I133" s="224" t="str">
        <f t="array" ref="I133">INDEX('Property Records'!O:O, MATCH('PITI Calculations'!A133, 'Property Records'!B:B, 0))</f>
        <v>#N/A</v>
      </c>
      <c r="J133" s="224" t="str">
        <f t="array" ref="J133">INDEX('Property Records'!P:P, MATCH('PITI Calculations'!A133, 'Property Records'!B:B, 0))</f>
        <v>#N/A</v>
      </c>
      <c r="K133" s="224" t="str">
        <f t="array" ref="K133">INDEX('Property Records'!Q:Q, MATCH('PITI Calculations'!A133, 'Property Records'!B:B, 0))</f>
        <v>#N/A</v>
      </c>
      <c r="L133" s="84">
        <f>'Assumable Properties MLS'!J752</f>
        <v>42144</v>
      </c>
      <c r="M133" s="15" t="str">
        <f t="shared" si="2"/>
        <v>#N/A</v>
      </c>
      <c r="N133" s="132" t="str">
        <f t="shared" si="3"/>
        <v>#N/A</v>
      </c>
      <c r="O133" s="100">
        <v>208.0</v>
      </c>
      <c r="P133" s="15" t="str">
        <f t="shared" si="4"/>
        <v>#N/A</v>
      </c>
      <c r="Q133" s="15" t="str">
        <f t="shared" si="5"/>
        <v>#N/A</v>
      </c>
      <c r="R133" s="15" t="str">
        <f t="shared" si="6"/>
        <v>#N/A</v>
      </c>
      <c r="S133" s="15" t="str">
        <f t="shared" si="7"/>
        <v>#N/A</v>
      </c>
      <c r="T133" s="132">
        <f t="shared" si="8"/>
        <v>1250</v>
      </c>
      <c r="U133" s="132">
        <f t="shared" si="9"/>
        <v>484.8484848</v>
      </c>
      <c r="V133" s="15" t="str">
        <f t="shared" si="10"/>
        <v>#N/A</v>
      </c>
    </row>
    <row r="134">
      <c r="A134" s="132" t="str">
        <f>'Assumable Properties MLS'!D753</f>
        <v>6826 Starry Night LN, Colorado Springs, CO 80923</v>
      </c>
      <c r="B134" s="132">
        <f>'Assumable Properties MLS'!H753</f>
        <v>534000</v>
      </c>
      <c r="C134" s="132">
        <f>'Assumable Properties MLS'!I753</f>
        <v>513856</v>
      </c>
      <c r="D134" s="223">
        <f>'Assumable Properties MLS'!F753</f>
        <v>5.25</v>
      </c>
      <c r="E134" s="15" t="str">
        <f t="array" ref="E134">INDEX('Property Records'!I:I, MATCH('PITI Calculations'!A134, 'Property Records'!B:B, 0))</f>
        <v>#N/A</v>
      </c>
      <c r="F134" s="15" t="str">
        <f t="shared" si="1"/>
        <v>#N/A</v>
      </c>
      <c r="G134" s="15" t="str">
        <f t="array" ref="G134">INDEX('Property Records'!K:K, MATCH('PITI Calculations'!A134, 'Property Records'!B:B, 0))</f>
        <v>#N/A</v>
      </c>
      <c r="H134" s="15" t="str">
        <f t="array" ref="H134">INDEX('Property Records'!L:L, MATCH('PITI Calculations'!A134, 'Property Records'!B:B, 0))</f>
        <v>#N/A</v>
      </c>
      <c r="I134" s="224" t="str">
        <f t="array" ref="I134">INDEX('Property Records'!O:O, MATCH('PITI Calculations'!A134, 'Property Records'!B:B, 0))</f>
        <v>#N/A</v>
      </c>
      <c r="J134" s="224" t="str">
        <f t="array" ref="J134">INDEX('Property Records'!P:P, MATCH('PITI Calculations'!A134, 'Property Records'!B:B, 0))</f>
        <v>#N/A</v>
      </c>
      <c r="K134" s="224" t="str">
        <f t="array" ref="K134">INDEX('Property Records'!Q:Q, MATCH('PITI Calculations'!A134, 'Property Records'!B:B, 0))</f>
        <v>#N/A</v>
      </c>
      <c r="L134" s="84">
        <f>'Assumable Properties MLS'!J753</f>
        <v>20144</v>
      </c>
      <c r="M134" s="15" t="str">
        <f t="shared" si="2"/>
        <v>#N/A</v>
      </c>
      <c r="N134" s="132" t="str">
        <f t="shared" si="3"/>
        <v>#N/A</v>
      </c>
      <c r="O134" s="100">
        <v>208.0</v>
      </c>
      <c r="P134" s="15" t="str">
        <f t="shared" si="4"/>
        <v>#N/A</v>
      </c>
      <c r="Q134" s="15" t="str">
        <f t="shared" si="5"/>
        <v>#N/A</v>
      </c>
      <c r="R134" s="15" t="str">
        <f t="shared" si="6"/>
        <v>#N/A</v>
      </c>
      <c r="S134" s="15" t="str">
        <f t="shared" si="7"/>
        <v>#N/A</v>
      </c>
      <c r="T134" s="132">
        <f t="shared" si="8"/>
        <v>1335</v>
      </c>
      <c r="U134" s="132">
        <f t="shared" si="9"/>
        <v>517.8181818</v>
      </c>
      <c r="V134" s="15" t="str">
        <f t="shared" si="10"/>
        <v>#N/A</v>
      </c>
    </row>
    <row r="135">
      <c r="A135" s="132" t="str">
        <f>'Assumable Properties MLS'!D754</f>
        <v>2930 Helmsdale DR, Colorado Springs, CO 80920</v>
      </c>
      <c r="B135" s="132">
        <f>'Assumable Properties MLS'!H754</f>
        <v>645000</v>
      </c>
      <c r="C135" s="132">
        <f>'Assumable Properties MLS'!I754</f>
        <v>593302</v>
      </c>
      <c r="D135" s="223">
        <f>'Assumable Properties MLS'!F754</f>
        <v>4.78</v>
      </c>
      <c r="E135" s="15" t="str">
        <f t="array" ref="E135">INDEX('Property Records'!I:I, MATCH('PITI Calculations'!A135, 'Property Records'!B:B, 0))</f>
        <v>#N/A</v>
      </c>
      <c r="F135" s="15" t="str">
        <f t="shared" si="1"/>
        <v>#N/A</v>
      </c>
      <c r="G135" s="15" t="str">
        <f t="array" ref="G135">INDEX('Property Records'!K:K, MATCH('PITI Calculations'!A135, 'Property Records'!B:B, 0))</f>
        <v>#N/A</v>
      </c>
      <c r="H135" s="15" t="str">
        <f t="array" ref="H135">INDEX('Property Records'!L:L, MATCH('PITI Calculations'!A135, 'Property Records'!B:B, 0))</f>
        <v>#N/A</v>
      </c>
      <c r="I135" s="224" t="str">
        <f t="array" ref="I135">INDEX('Property Records'!O:O, MATCH('PITI Calculations'!A135, 'Property Records'!B:B, 0))</f>
        <v>#N/A</v>
      </c>
      <c r="J135" s="224" t="str">
        <f t="array" ref="J135">INDEX('Property Records'!P:P, MATCH('PITI Calculations'!A135, 'Property Records'!B:B, 0))</f>
        <v>#N/A</v>
      </c>
      <c r="K135" s="224" t="str">
        <f t="array" ref="K135">INDEX('Property Records'!Q:Q, MATCH('PITI Calculations'!A135, 'Property Records'!B:B, 0))</f>
        <v>#N/A</v>
      </c>
      <c r="L135" s="84">
        <f>'Assumable Properties MLS'!J754</f>
        <v>51698</v>
      </c>
      <c r="M135" s="15" t="str">
        <f t="shared" si="2"/>
        <v>#N/A</v>
      </c>
      <c r="N135" s="132" t="str">
        <f t="shared" si="3"/>
        <v>#N/A</v>
      </c>
      <c r="O135" s="100">
        <v>208.0</v>
      </c>
      <c r="P135" s="15" t="str">
        <f t="shared" si="4"/>
        <v>#N/A</v>
      </c>
      <c r="Q135" s="15" t="str">
        <f t="shared" si="5"/>
        <v>#N/A</v>
      </c>
      <c r="R135" s="15" t="str">
        <f t="shared" si="6"/>
        <v>#N/A</v>
      </c>
      <c r="S135" s="15" t="str">
        <f t="shared" si="7"/>
        <v>#N/A</v>
      </c>
      <c r="T135" s="132">
        <f t="shared" si="8"/>
        <v>1612.5</v>
      </c>
      <c r="U135" s="132">
        <f t="shared" si="9"/>
        <v>625.4545455</v>
      </c>
      <c r="V135" s="15" t="str">
        <f t="shared" si="10"/>
        <v>#N/A</v>
      </c>
    </row>
    <row r="136">
      <c r="A136" s="132" t="str">
        <f>'Assumable Properties MLS'!D755</f>
        <v>6795 Cool Breeze DR, Colorado Springs, CO 80923</v>
      </c>
      <c r="B136" s="132">
        <f>'Assumable Properties MLS'!H755</f>
        <v>530000</v>
      </c>
      <c r="C136" s="132">
        <f>'Assumable Properties MLS'!I755</f>
        <v>500757</v>
      </c>
      <c r="D136" s="223">
        <f>'Assumable Properties MLS'!F755</f>
        <v>4.37</v>
      </c>
      <c r="E136" s="15" t="str">
        <f t="array" ref="E136">INDEX('Property Records'!I:I, MATCH('PITI Calculations'!A136, 'Property Records'!B:B, 0))</f>
        <v>#N/A</v>
      </c>
      <c r="F136" s="15" t="str">
        <f t="shared" si="1"/>
        <v>#N/A</v>
      </c>
      <c r="G136" s="15" t="str">
        <f t="array" ref="G136">INDEX('Property Records'!K:K, MATCH('PITI Calculations'!A136, 'Property Records'!B:B, 0))</f>
        <v>#N/A</v>
      </c>
      <c r="H136" s="15" t="str">
        <f t="array" ref="H136">INDEX('Property Records'!L:L, MATCH('PITI Calculations'!A136, 'Property Records'!B:B, 0))</f>
        <v>#N/A</v>
      </c>
      <c r="I136" s="224" t="str">
        <f t="array" ref="I136">INDEX('Property Records'!O:O, MATCH('PITI Calculations'!A136, 'Property Records'!B:B, 0))</f>
        <v>#N/A</v>
      </c>
      <c r="J136" s="224" t="str">
        <f t="array" ref="J136">INDEX('Property Records'!P:P, MATCH('PITI Calculations'!A136, 'Property Records'!B:B, 0))</f>
        <v>#N/A</v>
      </c>
      <c r="K136" s="224" t="str">
        <f t="array" ref="K136">INDEX('Property Records'!Q:Q, MATCH('PITI Calculations'!A136, 'Property Records'!B:B, 0))</f>
        <v>#N/A</v>
      </c>
      <c r="L136" s="84">
        <f>'Assumable Properties MLS'!J755</f>
        <v>29243</v>
      </c>
      <c r="M136" s="15" t="str">
        <f t="shared" si="2"/>
        <v>#N/A</v>
      </c>
      <c r="N136" s="132" t="str">
        <f t="shared" si="3"/>
        <v>#N/A</v>
      </c>
      <c r="O136" s="100">
        <v>208.0</v>
      </c>
      <c r="P136" s="15" t="str">
        <f t="shared" si="4"/>
        <v>#N/A</v>
      </c>
      <c r="Q136" s="15" t="str">
        <f t="shared" si="5"/>
        <v>#N/A</v>
      </c>
      <c r="R136" s="15" t="str">
        <f t="shared" si="6"/>
        <v>#N/A</v>
      </c>
      <c r="S136" s="15" t="str">
        <f t="shared" si="7"/>
        <v>#N/A</v>
      </c>
      <c r="T136" s="132">
        <f t="shared" si="8"/>
        <v>1325</v>
      </c>
      <c r="U136" s="132">
        <f t="shared" si="9"/>
        <v>513.9393939</v>
      </c>
      <c r="V136" s="15" t="str">
        <f t="shared" si="10"/>
        <v>#N/A</v>
      </c>
    </row>
    <row r="137">
      <c r="A137" s="132" t="str">
        <f>'Assumable Properties MLS'!D756</f>
        <v>16 N 13th ST, Colorado Springs, CO 80904</v>
      </c>
      <c r="B137" s="132">
        <f>'Assumable Properties MLS'!H756</f>
        <v>525000</v>
      </c>
      <c r="C137" s="132">
        <f>'Assumable Properties MLS'!I756</f>
        <v>435000</v>
      </c>
      <c r="D137" s="223">
        <f>'Assumable Properties MLS'!F756</f>
        <v>3.25</v>
      </c>
      <c r="E137" s="15" t="str">
        <f t="array" ref="E137">INDEX('Property Records'!I:I, MATCH('PITI Calculations'!A137, 'Property Records'!B:B, 0))</f>
        <v>#N/A</v>
      </c>
      <c r="F137" s="15" t="str">
        <f t="shared" si="1"/>
        <v>#N/A</v>
      </c>
      <c r="G137" s="15" t="str">
        <f t="array" ref="G137">INDEX('Property Records'!K:K, MATCH('PITI Calculations'!A137, 'Property Records'!B:B, 0))</f>
        <v>#N/A</v>
      </c>
      <c r="H137" s="15" t="str">
        <f t="array" ref="H137">INDEX('Property Records'!L:L, MATCH('PITI Calculations'!A137, 'Property Records'!B:B, 0))</f>
        <v>#N/A</v>
      </c>
      <c r="I137" s="224" t="str">
        <f t="array" ref="I137">INDEX('Property Records'!O:O, MATCH('PITI Calculations'!A137, 'Property Records'!B:B, 0))</f>
        <v>#N/A</v>
      </c>
      <c r="J137" s="224" t="str">
        <f t="array" ref="J137">INDEX('Property Records'!P:P, MATCH('PITI Calculations'!A137, 'Property Records'!B:B, 0))</f>
        <v>#N/A</v>
      </c>
      <c r="K137" s="224" t="str">
        <f t="array" ref="K137">INDEX('Property Records'!Q:Q, MATCH('PITI Calculations'!A137, 'Property Records'!B:B, 0))</f>
        <v>#N/A</v>
      </c>
      <c r="L137" s="84">
        <f>'Assumable Properties MLS'!J756</f>
        <v>90000</v>
      </c>
      <c r="M137" s="15" t="str">
        <f t="shared" si="2"/>
        <v>#N/A</v>
      </c>
      <c r="N137" s="132" t="str">
        <f t="shared" si="3"/>
        <v>#N/A</v>
      </c>
      <c r="O137" s="100">
        <v>208.0</v>
      </c>
      <c r="P137" s="15" t="str">
        <f t="shared" si="4"/>
        <v>#N/A</v>
      </c>
      <c r="Q137" s="15" t="str">
        <f t="shared" si="5"/>
        <v>#N/A</v>
      </c>
      <c r="R137" s="15" t="str">
        <f t="shared" si="6"/>
        <v>#N/A</v>
      </c>
      <c r="S137" s="15" t="str">
        <f t="shared" si="7"/>
        <v>#N/A</v>
      </c>
      <c r="T137" s="132">
        <f t="shared" si="8"/>
        <v>1312.5</v>
      </c>
      <c r="U137" s="132">
        <f t="shared" si="9"/>
        <v>509.0909091</v>
      </c>
      <c r="V137" s="15" t="str">
        <f t="shared" si="10"/>
        <v>#N/A</v>
      </c>
    </row>
    <row r="138">
      <c r="A138" s="132" t="str">
        <f>'Assumable Properties MLS'!D757</f>
        <v>4803 Saddle Ridge DR, Colorado Springs, CO 80922</v>
      </c>
      <c r="B138" s="132">
        <f>'Assumable Properties MLS'!H757</f>
        <v>529900</v>
      </c>
      <c r="C138" s="132">
        <f>'Assumable Properties MLS'!I757</f>
        <v>505777</v>
      </c>
      <c r="D138" s="223">
        <f>'Assumable Properties MLS'!F757</f>
        <v>3.6</v>
      </c>
      <c r="E138" s="15" t="str">
        <f t="array" ref="E138">INDEX('Property Records'!I:I, MATCH('PITI Calculations'!A138, 'Property Records'!B:B, 0))</f>
        <v>#N/A</v>
      </c>
      <c r="F138" s="15" t="str">
        <f t="shared" si="1"/>
        <v>#N/A</v>
      </c>
      <c r="G138" s="15" t="str">
        <f t="array" ref="G138">INDEX('Property Records'!K:K, MATCH('PITI Calculations'!A138, 'Property Records'!B:B, 0))</f>
        <v>#N/A</v>
      </c>
      <c r="H138" s="15" t="str">
        <f t="array" ref="H138">INDEX('Property Records'!L:L, MATCH('PITI Calculations'!A138, 'Property Records'!B:B, 0))</f>
        <v>#N/A</v>
      </c>
      <c r="I138" s="224" t="str">
        <f t="array" ref="I138">INDEX('Property Records'!O:O, MATCH('PITI Calculations'!A138, 'Property Records'!B:B, 0))</f>
        <v>#N/A</v>
      </c>
      <c r="J138" s="224" t="str">
        <f t="array" ref="J138">INDEX('Property Records'!P:P, MATCH('PITI Calculations'!A138, 'Property Records'!B:B, 0))</f>
        <v>#N/A</v>
      </c>
      <c r="K138" s="224" t="str">
        <f t="array" ref="K138">INDEX('Property Records'!Q:Q, MATCH('PITI Calculations'!A138, 'Property Records'!B:B, 0))</f>
        <v>#N/A</v>
      </c>
      <c r="L138" s="84">
        <f>'Assumable Properties MLS'!J757</f>
        <v>24123</v>
      </c>
      <c r="M138" s="15" t="str">
        <f t="shared" si="2"/>
        <v>#N/A</v>
      </c>
      <c r="N138" s="132" t="str">
        <f t="shared" si="3"/>
        <v>#N/A</v>
      </c>
      <c r="O138" s="100">
        <v>208.0</v>
      </c>
      <c r="P138" s="15" t="str">
        <f t="shared" si="4"/>
        <v>#N/A</v>
      </c>
      <c r="Q138" s="15" t="str">
        <f t="shared" si="5"/>
        <v>#N/A</v>
      </c>
      <c r="R138" s="15" t="str">
        <f t="shared" si="6"/>
        <v>#N/A</v>
      </c>
      <c r="S138" s="15" t="str">
        <f t="shared" si="7"/>
        <v>#N/A</v>
      </c>
      <c r="T138" s="132">
        <f t="shared" si="8"/>
        <v>1324.75</v>
      </c>
      <c r="U138" s="132">
        <f t="shared" si="9"/>
        <v>513.8424242</v>
      </c>
      <c r="V138" s="15" t="str">
        <f t="shared" si="10"/>
        <v>#N/A</v>
      </c>
    </row>
    <row r="139">
      <c r="A139" s="132" t="str">
        <f>'Assumable Properties MLS'!D758</f>
        <v>4243 Prairie Agate DR, Colorado Springs, CO 80938</v>
      </c>
      <c r="B139" s="132">
        <f>'Assumable Properties MLS'!H758</f>
        <v>500000</v>
      </c>
      <c r="C139" s="132">
        <f>'Assumable Properties MLS'!I758</f>
        <v>450120</v>
      </c>
      <c r="D139" s="223">
        <f>'Assumable Properties MLS'!F758</f>
        <v>3</v>
      </c>
      <c r="E139" s="15" t="str">
        <f t="array" ref="E139">INDEX('Property Records'!I:I, MATCH('PITI Calculations'!A139, 'Property Records'!B:B, 0))</f>
        <v>#N/A</v>
      </c>
      <c r="F139" s="15" t="str">
        <f t="shared" si="1"/>
        <v>#N/A</v>
      </c>
      <c r="G139" s="15" t="str">
        <f t="array" ref="G139">INDEX('Property Records'!K:K, MATCH('PITI Calculations'!A139, 'Property Records'!B:B, 0))</f>
        <v>#N/A</v>
      </c>
      <c r="H139" s="15" t="str">
        <f t="array" ref="H139">INDEX('Property Records'!L:L, MATCH('PITI Calculations'!A139, 'Property Records'!B:B, 0))</f>
        <v>#N/A</v>
      </c>
      <c r="I139" s="224" t="str">
        <f t="array" ref="I139">INDEX('Property Records'!O:O, MATCH('PITI Calculations'!A139, 'Property Records'!B:B, 0))</f>
        <v>#N/A</v>
      </c>
      <c r="J139" s="224" t="str">
        <f t="array" ref="J139">INDEX('Property Records'!P:P, MATCH('PITI Calculations'!A139, 'Property Records'!B:B, 0))</f>
        <v>#N/A</v>
      </c>
      <c r="K139" s="224" t="str">
        <f t="array" ref="K139">INDEX('Property Records'!Q:Q, MATCH('PITI Calculations'!A139, 'Property Records'!B:B, 0))</f>
        <v>#N/A</v>
      </c>
      <c r="L139" s="84">
        <f>'Assumable Properties MLS'!J758</f>
        <v>49880</v>
      </c>
      <c r="M139" s="15" t="str">
        <f t="shared" si="2"/>
        <v>#N/A</v>
      </c>
      <c r="N139" s="132" t="str">
        <f t="shared" si="3"/>
        <v>#N/A</v>
      </c>
      <c r="O139" s="100">
        <v>208.0</v>
      </c>
      <c r="P139" s="15" t="str">
        <f t="shared" si="4"/>
        <v>#N/A</v>
      </c>
      <c r="Q139" s="15" t="str">
        <f t="shared" si="5"/>
        <v>#N/A</v>
      </c>
      <c r="R139" s="15" t="str">
        <f t="shared" si="6"/>
        <v>#N/A</v>
      </c>
      <c r="S139" s="15" t="str">
        <f t="shared" si="7"/>
        <v>#N/A</v>
      </c>
      <c r="T139" s="132">
        <f t="shared" si="8"/>
        <v>1250</v>
      </c>
      <c r="U139" s="132">
        <f t="shared" si="9"/>
        <v>484.8484848</v>
      </c>
      <c r="V139" s="15" t="str">
        <f t="shared" si="10"/>
        <v>#N/A</v>
      </c>
    </row>
    <row r="140">
      <c r="A140" s="132" t="str">
        <f>'Assumable Properties MLS'!D759</f>
        <v>7300 Liberty CT, Fountain, CO 80817</v>
      </c>
      <c r="B140" s="132">
        <f>'Assumable Properties MLS'!H759</f>
        <v>331000</v>
      </c>
      <c r="C140" s="132">
        <f>'Assumable Properties MLS'!I759</f>
        <v>359366</v>
      </c>
      <c r="D140" s="223">
        <f>'Assumable Properties MLS'!F759</f>
        <v>2.93</v>
      </c>
      <c r="E140" s="15" t="str">
        <f t="array" ref="E140">INDEX('Property Records'!I:I, MATCH('PITI Calculations'!A140, 'Property Records'!B:B, 0))</f>
        <v>#N/A</v>
      </c>
      <c r="F140" s="15" t="str">
        <f t="shared" si="1"/>
        <v>#N/A</v>
      </c>
      <c r="G140" s="15" t="str">
        <f t="array" ref="G140">INDEX('Property Records'!K:K, MATCH('PITI Calculations'!A140, 'Property Records'!B:B, 0))</f>
        <v>#N/A</v>
      </c>
      <c r="H140" s="15" t="str">
        <f t="array" ref="H140">INDEX('Property Records'!L:L, MATCH('PITI Calculations'!A140, 'Property Records'!B:B, 0))</f>
        <v>#N/A</v>
      </c>
      <c r="I140" s="224" t="str">
        <f t="array" ref="I140">INDEX('Property Records'!O:O, MATCH('PITI Calculations'!A140, 'Property Records'!B:B, 0))</f>
        <v>#N/A</v>
      </c>
      <c r="J140" s="224" t="str">
        <f t="array" ref="J140">INDEX('Property Records'!P:P, MATCH('PITI Calculations'!A140, 'Property Records'!B:B, 0))</f>
        <v>#N/A</v>
      </c>
      <c r="K140" s="224" t="str">
        <f t="array" ref="K140">INDEX('Property Records'!Q:Q, MATCH('PITI Calculations'!A140, 'Property Records'!B:B, 0))</f>
        <v>#N/A</v>
      </c>
      <c r="L140" s="84">
        <f>'Assumable Properties MLS'!J759</f>
        <v>-28366</v>
      </c>
      <c r="M140" s="15" t="str">
        <f t="shared" si="2"/>
        <v>#N/A</v>
      </c>
      <c r="N140" s="132" t="str">
        <f t="shared" si="3"/>
        <v>#N/A</v>
      </c>
      <c r="O140" s="100">
        <v>208.0</v>
      </c>
      <c r="P140" s="15" t="str">
        <f t="shared" si="4"/>
        <v>#N/A</v>
      </c>
      <c r="Q140" s="15" t="str">
        <f t="shared" si="5"/>
        <v>#N/A</v>
      </c>
      <c r="R140" s="15" t="str">
        <f t="shared" si="6"/>
        <v>#N/A</v>
      </c>
      <c r="S140" s="15" t="str">
        <f t="shared" si="7"/>
        <v>#N/A</v>
      </c>
      <c r="T140" s="132">
        <f t="shared" si="8"/>
        <v>827.5</v>
      </c>
      <c r="U140" s="132">
        <f t="shared" si="9"/>
        <v>320.969697</v>
      </c>
      <c r="V140" s="15" t="str">
        <f t="shared" si="10"/>
        <v>#N/A</v>
      </c>
    </row>
    <row r="141">
      <c r="A141" s="132" t="str">
        <f>'Assumable Properties MLS'!D760</f>
        <v>6826 Volga DR, Colorado Springs, CO 80925</v>
      </c>
      <c r="B141" s="132">
        <f>'Assumable Properties MLS'!H760</f>
        <v>615000</v>
      </c>
      <c r="C141" s="132">
        <f>'Assumable Properties MLS'!I760</f>
        <v>570144</v>
      </c>
      <c r="D141" s="223">
        <f>'Assumable Properties MLS'!F760</f>
        <v>2.8</v>
      </c>
      <c r="E141" s="15" t="str">
        <f t="array" ref="E141">INDEX('Property Records'!I:I, MATCH('PITI Calculations'!A141, 'Property Records'!B:B, 0))</f>
        <v>#N/A</v>
      </c>
      <c r="F141" s="15" t="str">
        <f t="shared" si="1"/>
        <v>#N/A</v>
      </c>
      <c r="G141" s="15" t="str">
        <f t="array" ref="G141">INDEX('Property Records'!K:K, MATCH('PITI Calculations'!A141, 'Property Records'!B:B, 0))</f>
        <v>#N/A</v>
      </c>
      <c r="H141" s="15" t="str">
        <f t="array" ref="H141">INDEX('Property Records'!L:L, MATCH('PITI Calculations'!A141, 'Property Records'!B:B, 0))</f>
        <v>#N/A</v>
      </c>
      <c r="I141" s="224" t="str">
        <f t="array" ref="I141">INDEX('Property Records'!O:O, MATCH('PITI Calculations'!A141, 'Property Records'!B:B, 0))</f>
        <v>#N/A</v>
      </c>
      <c r="J141" s="224" t="str">
        <f t="array" ref="J141">INDEX('Property Records'!P:P, MATCH('PITI Calculations'!A141, 'Property Records'!B:B, 0))</f>
        <v>#N/A</v>
      </c>
      <c r="K141" s="224" t="str">
        <f t="array" ref="K141">INDEX('Property Records'!Q:Q, MATCH('PITI Calculations'!A141, 'Property Records'!B:B, 0))</f>
        <v>#N/A</v>
      </c>
      <c r="L141" s="84">
        <f>'Assumable Properties MLS'!J760</f>
        <v>44856</v>
      </c>
      <c r="M141" s="15" t="str">
        <f t="shared" si="2"/>
        <v>#N/A</v>
      </c>
      <c r="N141" s="132" t="str">
        <f t="shared" si="3"/>
        <v>#N/A</v>
      </c>
      <c r="O141" s="100">
        <v>208.0</v>
      </c>
      <c r="P141" s="15" t="str">
        <f t="shared" si="4"/>
        <v>#N/A</v>
      </c>
      <c r="Q141" s="15" t="str">
        <f t="shared" si="5"/>
        <v>#N/A</v>
      </c>
      <c r="R141" s="15" t="str">
        <f t="shared" si="6"/>
        <v>#N/A</v>
      </c>
      <c r="S141" s="15" t="str">
        <f t="shared" si="7"/>
        <v>#N/A</v>
      </c>
      <c r="T141" s="132">
        <f t="shared" si="8"/>
        <v>1537.5</v>
      </c>
      <c r="U141" s="132">
        <f t="shared" si="9"/>
        <v>596.3636364</v>
      </c>
      <c r="V141" s="15" t="str">
        <f t="shared" si="10"/>
        <v>#N/A</v>
      </c>
    </row>
    <row r="142">
      <c r="A142" s="132" t="str">
        <f>'Assumable Properties MLS'!D761</f>
        <v>7818 Leiden PT, Peyton, CO 80831</v>
      </c>
      <c r="B142" s="132">
        <f>'Assumable Properties MLS'!H761</f>
        <v>455000</v>
      </c>
      <c r="C142" s="132">
        <f>'Assumable Properties MLS'!I761</f>
        <v>436998</v>
      </c>
      <c r="D142" s="223">
        <f>'Assumable Properties MLS'!F761</f>
        <v>6.25</v>
      </c>
      <c r="E142" s="15" t="str">
        <f t="array" ref="E142">INDEX('Property Records'!I:I, MATCH('PITI Calculations'!A142, 'Property Records'!B:B, 0))</f>
        <v>#N/A</v>
      </c>
      <c r="F142" s="15" t="str">
        <f t="shared" si="1"/>
        <v>#N/A</v>
      </c>
      <c r="G142" s="15" t="str">
        <f t="array" ref="G142">INDEX('Property Records'!K:K, MATCH('PITI Calculations'!A142, 'Property Records'!B:B, 0))</f>
        <v>#N/A</v>
      </c>
      <c r="H142" s="15" t="str">
        <f t="array" ref="H142">INDEX('Property Records'!L:L, MATCH('PITI Calculations'!A142, 'Property Records'!B:B, 0))</f>
        <v>#N/A</v>
      </c>
      <c r="I142" s="224" t="str">
        <f t="array" ref="I142">INDEX('Property Records'!O:O, MATCH('PITI Calculations'!A142, 'Property Records'!B:B, 0))</f>
        <v>#N/A</v>
      </c>
      <c r="J142" s="224" t="str">
        <f t="array" ref="J142">INDEX('Property Records'!P:P, MATCH('PITI Calculations'!A142, 'Property Records'!B:B, 0))</f>
        <v>#N/A</v>
      </c>
      <c r="K142" s="224" t="str">
        <f t="array" ref="K142">INDEX('Property Records'!Q:Q, MATCH('PITI Calculations'!A142, 'Property Records'!B:B, 0))</f>
        <v>#N/A</v>
      </c>
      <c r="L142" s="84">
        <f>'Assumable Properties MLS'!J761</f>
        <v>18002</v>
      </c>
      <c r="M142" s="15" t="str">
        <f t="shared" si="2"/>
        <v>#N/A</v>
      </c>
      <c r="N142" s="132" t="str">
        <f t="shared" si="3"/>
        <v>#N/A</v>
      </c>
      <c r="O142" s="100">
        <v>208.0</v>
      </c>
      <c r="P142" s="15" t="str">
        <f t="shared" si="4"/>
        <v>#N/A</v>
      </c>
      <c r="Q142" s="15" t="str">
        <f t="shared" si="5"/>
        <v>#N/A</v>
      </c>
      <c r="R142" s="15" t="str">
        <f t="shared" si="6"/>
        <v>#N/A</v>
      </c>
      <c r="S142" s="15" t="str">
        <f t="shared" si="7"/>
        <v>#N/A</v>
      </c>
      <c r="T142" s="132">
        <f t="shared" si="8"/>
        <v>1137.5</v>
      </c>
      <c r="U142" s="132">
        <f t="shared" si="9"/>
        <v>441.2121212</v>
      </c>
      <c r="V142" s="15" t="str">
        <f t="shared" si="10"/>
        <v>#N/A</v>
      </c>
    </row>
    <row r="143">
      <c r="A143" s="132" t="str">
        <f>'Assumable Properties MLS'!D762</f>
        <v>6936 Winnicut DR, Colorado Springs, CO 80925</v>
      </c>
      <c r="B143" s="132">
        <f>'Assumable Properties MLS'!H762</f>
        <v>439900</v>
      </c>
      <c r="C143" s="132">
        <f>'Assumable Properties MLS'!I762</f>
        <v>330000</v>
      </c>
      <c r="D143" s="223">
        <f>'Assumable Properties MLS'!F762</f>
        <v>2.75</v>
      </c>
      <c r="E143" s="15" t="str">
        <f t="array" ref="E143">INDEX('Property Records'!I:I, MATCH('PITI Calculations'!A143, 'Property Records'!B:B, 0))</f>
        <v>#N/A</v>
      </c>
      <c r="F143" s="15" t="str">
        <f t="shared" si="1"/>
        <v>#N/A</v>
      </c>
      <c r="G143" s="15" t="str">
        <f t="array" ref="G143">INDEX('Property Records'!K:K, MATCH('PITI Calculations'!A143, 'Property Records'!B:B, 0))</f>
        <v>#N/A</v>
      </c>
      <c r="H143" s="15" t="str">
        <f t="array" ref="H143">INDEX('Property Records'!L:L, MATCH('PITI Calculations'!A143, 'Property Records'!B:B, 0))</f>
        <v>#N/A</v>
      </c>
      <c r="I143" s="224" t="str">
        <f t="array" ref="I143">INDEX('Property Records'!O:O, MATCH('PITI Calculations'!A143, 'Property Records'!B:B, 0))</f>
        <v>#N/A</v>
      </c>
      <c r="J143" s="224" t="str">
        <f t="array" ref="J143">INDEX('Property Records'!P:P, MATCH('PITI Calculations'!A143, 'Property Records'!B:B, 0))</f>
        <v>#N/A</v>
      </c>
      <c r="K143" s="224" t="str">
        <f t="array" ref="K143">INDEX('Property Records'!Q:Q, MATCH('PITI Calculations'!A143, 'Property Records'!B:B, 0))</f>
        <v>#N/A</v>
      </c>
      <c r="L143" s="84">
        <f>'Assumable Properties MLS'!J762</f>
        <v>109900</v>
      </c>
      <c r="M143" s="15" t="str">
        <f t="shared" si="2"/>
        <v>#N/A</v>
      </c>
      <c r="N143" s="132" t="str">
        <f t="shared" si="3"/>
        <v>#N/A</v>
      </c>
      <c r="O143" s="100">
        <v>208.0</v>
      </c>
      <c r="P143" s="15" t="str">
        <f t="shared" si="4"/>
        <v>#N/A</v>
      </c>
      <c r="Q143" s="15" t="str">
        <f t="shared" si="5"/>
        <v>#N/A</v>
      </c>
      <c r="R143" s="15" t="str">
        <f t="shared" si="6"/>
        <v>#N/A</v>
      </c>
      <c r="S143" s="15" t="str">
        <f t="shared" si="7"/>
        <v>#N/A</v>
      </c>
      <c r="T143" s="132">
        <f t="shared" si="8"/>
        <v>1099.75</v>
      </c>
      <c r="U143" s="132">
        <f t="shared" si="9"/>
        <v>426.569697</v>
      </c>
      <c r="V143" s="15" t="str">
        <f t="shared" si="10"/>
        <v>#N/A</v>
      </c>
    </row>
    <row r="144">
      <c r="A144" s="132" t="str">
        <f>'Assumable Properties MLS'!D763</f>
        <v>12653 Granite Ridge DR, Peyton, CO 80831</v>
      </c>
      <c r="B144" s="132">
        <f>'Assumable Properties MLS'!H763</f>
        <v>600000</v>
      </c>
      <c r="C144" s="132">
        <f>'Assumable Properties MLS'!I763</f>
        <v>529253</v>
      </c>
      <c r="D144" s="223">
        <f>'Assumable Properties MLS'!F763</f>
        <v>4.87</v>
      </c>
      <c r="E144" s="15" t="str">
        <f t="array" ref="E144">INDEX('Property Records'!I:I, MATCH('PITI Calculations'!A144, 'Property Records'!B:B, 0))</f>
        <v>#N/A</v>
      </c>
      <c r="F144" s="15" t="str">
        <f t="shared" si="1"/>
        <v>#N/A</v>
      </c>
      <c r="G144" s="15" t="str">
        <f t="array" ref="G144">INDEX('Property Records'!K:K, MATCH('PITI Calculations'!A144, 'Property Records'!B:B, 0))</f>
        <v>#N/A</v>
      </c>
      <c r="H144" s="15" t="str">
        <f t="array" ref="H144">INDEX('Property Records'!L:L, MATCH('PITI Calculations'!A144, 'Property Records'!B:B, 0))</f>
        <v>#N/A</v>
      </c>
      <c r="I144" s="224" t="str">
        <f t="array" ref="I144">INDEX('Property Records'!O:O, MATCH('PITI Calculations'!A144, 'Property Records'!B:B, 0))</f>
        <v>#N/A</v>
      </c>
      <c r="J144" s="224" t="str">
        <f t="array" ref="J144">INDEX('Property Records'!P:P, MATCH('PITI Calculations'!A144, 'Property Records'!B:B, 0))</f>
        <v>#N/A</v>
      </c>
      <c r="K144" s="224" t="str">
        <f t="array" ref="K144">INDEX('Property Records'!Q:Q, MATCH('PITI Calculations'!A144, 'Property Records'!B:B, 0))</f>
        <v>#N/A</v>
      </c>
      <c r="L144" s="84">
        <f>'Assumable Properties MLS'!J763</f>
        <v>70747</v>
      </c>
      <c r="M144" s="15" t="str">
        <f t="shared" si="2"/>
        <v>#N/A</v>
      </c>
      <c r="N144" s="132" t="str">
        <f t="shared" si="3"/>
        <v>#N/A</v>
      </c>
      <c r="O144" s="100">
        <v>208.0</v>
      </c>
      <c r="P144" s="15" t="str">
        <f t="shared" si="4"/>
        <v>#N/A</v>
      </c>
      <c r="Q144" s="15" t="str">
        <f t="shared" si="5"/>
        <v>#N/A</v>
      </c>
      <c r="R144" s="15" t="str">
        <f t="shared" si="6"/>
        <v>#N/A</v>
      </c>
      <c r="S144" s="15" t="str">
        <f t="shared" si="7"/>
        <v>#N/A</v>
      </c>
      <c r="T144" s="132">
        <f t="shared" si="8"/>
        <v>1500</v>
      </c>
      <c r="U144" s="132">
        <f t="shared" si="9"/>
        <v>581.8181818</v>
      </c>
      <c r="V144" s="15" t="str">
        <f t="shared" si="10"/>
        <v>#N/A</v>
      </c>
    </row>
    <row r="145">
      <c r="A145" s="132" t="str">
        <f>'Assumable Properties MLS'!D764</f>
        <v>7267 Silver Moon DR, Colorado Springs, CO 80923</v>
      </c>
      <c r="B145" s="132">
        <f>'Assumable Properties MLS'!H764</f>
        <v>630000</v>
      </c>
      <c r="C145" s="132">
        <f>'Assumable Properties MLS'!I764</f>
        <v>553323</v>
      </c>
      <c r="D145" s="223">
        <f>'Assumable Properties MLS'!F764</f>
        <v>2.62</v>
      </c>
      <c r="E145" s="15" t="str">
        <f t="array" ref="E145">INDEX('Property Records'!I:I, MATCH('PITI Calculations'!A145, 'Property Records'!B:B, 0))</f>
        <v>#N/A</v>
      </c>
      <c r="F145" s="15" t="str">
        <f t="shared" si="1"/>
        <v>#N/A</v>
      </c>
      <c r="G145" s="15" t="str">
        <f t="array" ref="G145">INDEX('Property Records'!K:K, MATCH('PITI Calculations'!A145, 'Property Records'!B:B, 0))</f>
        <v>#N/A</v>
      </c>
      <c r="H145" s="15" t="str">
        <f t="array" ref="H145">INDEX('Property Records'!L:L, MATCH('PITI Calculations'!A145, 'Property Records'!B:B, 0))</f>
        <v>#N/A</v>
      </c>
      <c r="I145" s="224" t="str">
        <f t="array" ref="I145">INDEX('Property Records'!O:O, MATCH('PITI Calculations'!A145, 'Property Records'!B:B, 0))</f>
        <v>#N/A</v>
      </c>
      <c r="J145" s="224" t="str">
        <f t="array" ref="J145">INDEX('Property Records'!P:P, MATCH('PITI Calculations'!A145, 'Property Records'!B:B, 0))</f>
        <v>#N/A</v>
      </c>
      <c r="K145" s="224" t="str">
        <f t="array" ref="K145">INDEX('Property Records'!Q:Q, MATCH('PITI Calculations'!A145, 'Property Records'!B:B, 0))</f>
        <v>#N/A</v>
      </c>
      <c r="L145" s="84">
        <f>'Assumable Properties MLS'!J764</f>
        <v>76677</v>
      </c>
      <c r="M145" s="15" t="str">
        <f t="shared" si="2"/>
        <v>#N/A</v>
      </c>
      <c r="N145" s="132" t="str">
        <f t="shared" si="3"/>
        <v>#N/A</v>
      </c>
      <c r="O145" s="100">
        <v>208.0</v>
      </c>
      <c r="P145" s="15" t="str">
        <f t="shared" si="4"/>
        <v>#N/A</v>
      </c>
      <c r="Q145" s="15" t="str">
        <f t="shared" si="5"/>
        <v>#N/A</v>
      </c>
      <c r="R145" s="15" t="str">
        <f t="shared" si="6"/>
        <v>#N/A</v>
      </c>
      <c r="S145" s="15" t="str">
        <f t="shared" si="7"/>
        <v>#N/A</v>
      </c>
      <c r="T145" s="132">
        <f t="shared" si="8"/>
        <v>1575</v>
      </c>
      <c r="U145" s="132">
        <f t="shared" si="9"/>
        <v>610.9090909</v>
      </c>
      <c r="V145" s="15" t="str">
        <f t="shared" si="10"/>
        <v>#N/A</v>
      </c>
    </row>
    <row r="146">
      <c r="A146" s="132" t="str">
        <f>'Assumable Properties MLS'!D765</f>
        <v>10282 Intrepid WY, Colorado Springs, CO 80925</v>
      </c>
      <c r="B146" s="132">
        <f>'Assumable Properties MLS'!H765</f>
        <v>525000</v>
      </c>
      <c r="C146" s="132">
        <f>'Assumable Properties MLS'!I765</f>
        <v>511500</v>
      </c>
      <c r="D146" s="223">
        <f>'Assumable Properties MLS'!F765</f>
        <v>4.75</v>
      </c>
      <c r="E146" s="15" t="str">
        <f t="array" ref="E146">INDEX('Property Records'!I:I, MATCH('PITI Calculations'!A146, 'Property Records'!B:B, 0))</f>
        <v>#N/A</v>
      </c>
      <c r="F146" s="15" t="str">
        <f t="shared" si="1"/>
        <v>#N/A</v>
      </c>
      <c r="G146" s="15" t="str">
        <f t="array" ref="G146">INDEX('Property Records'!K:K, MATCH('PITI Calculations'!A146, 'Property Records'!B:B, 0))</f>
        <v>#N/A</v>
      </c>
      <c r="H146" s="15" t="str">
        <f t="array" ref="H146">INDEX('Property Records'!L:L, MATCH('PITI Calculations'!A146, 'Property Records'!B:B, 0))</f>
        <v>#N/A</v>
      </c>
      <c r="I146" s="224" t="str">
        <f t="array" ref="I146">INDEX('Property Records'!O:O, MATCH('PITI Calculations'!A146, 'Property Records'!B:B, 0))</f>
        <v>#N/A</v>
      </c>
      <c r="J146" s="224" t="str">
        <f t="array" ref="J146">INDEX('Property Records'!P:P, MATCH('PITI Calculations'!A146, 'Property Records'!B:B, 0))</f>
        <v>#N/A</v>
      </c>
      <c r="K146" s="224" t="str">
        <f t="array" ref="K146">INDEX('Property Records'!Q:Q, MATCH('PITI Calculations'!A146, 'Property Records'!B:B, 0))</f>
        <v>#N/A</v>
      </c>
      <c r="L146" s="84">
        <f>'Assumable Properties MLS'!J765</f>
        <v>13500</v>
      </c>
      <c r="M146" s="15" t="str">
        <f t="shared" si="2"/>
        <v>#N/A</v>
      </c>
      <c r="N146" s="132" t="str">
        <f t="shared" si="3"/>
        <v>#N/A</v>
      </c>
      <c r="O146" s="100">
        <v>208.0</v>
      </c>
      <c r="P146" s="15" t="str">
        <f t="shared" si="4"/>
        <v>#N/A</v>
      </c>
      <c r="Q146" s="15" t="str">
        <f t="shared" si="5"/>
        <v>#N/A</v>
      </c>
      <c r="R146" s="15" t="str">
        <f t="shared" si="6"/>
        <v>#N/A</v>
      </c>
      <c r="S146" s="15" t="str">
        <f t="shared" si="7"/>
        <v>#N/A</v>
      </c>
      <c r="T146" s="132">
        <f t="shared" si="8"/>
        <v>1312.5</v>
      </c>
      <c r="U146" s="132">
        <f t="shared" si="9"/>
        <v>509.0909091</v>
      </c>
      <c r="V146" s="15" t="str">
        <f t="shared" si="10"/>
        <v>#N/A</v>
      </c>
    </row>
    <row r="147">
      <c r="A147" s="132" t="str">
        <f>'Assumable Properties MLS'!D766</f>
        <v>10882 Traders PW, Fountain, CO 80817</v>
      </c>
      <c r="B147" s="132">
        <f>'Assumable Properties MLS'!H766</f>
        <v>549999</v>
      </c>
      <c r="C147" s="132">
        <f>'Assumable Properties MLS'!I766</f>
        <v>491587</v>
      </c>
      <c r="D147" s="223">
        <f>'Assumable Properties MLS'!F766</f>
        <v>2.62</v>
      </c>
      <c r="E147" s="15" t="str">
        <f t="array" ref="E147">INDEX('Property Records'!I:I, MATCH('PITI Calculations'!A147, 'Property Records'!B:B, 0))</f>
        <v>#N/A</v>
      </c>
      <c r="F147" s="15" t="str">
        <f t="shared" si="1"/>
        <v>#N/A</v>
      </c>
      <c r="G147" s="15" t="str">
        <f t="array" ref="G147">INDEX('Property Records'!K:K, MATCH('PITI Calculations'!A147, 'Property Records'!B:B, 0))</f>
        <v>#N/A</v>
      </c>
      <c r="H147" s="15" t="str">
        <f t="array" ref="H147">INDEX('Property Records'!L:L, MATCH('PITI Calculations'!A147, 'Property Records'!B:B, 0))</f>
        <v>#N/A</v>
      </c>
      <c r="I147" s="224" t="str">
        <f t="array" ref="I147">INDEX('Property Records'!O:O, MATCH('PITI Calculations'!A147, 'Property Records'!B:B, 0))</f>
        <v>#N/A</v>
      </c>
      <c r="J147" s="224" t="str">
        <f t="array" ref="J147">INDEX('Property Records'!P:P, MATCH('PITI Calculations'!A147, 'Property Records'!B:B, 0))</f>
        <v>#N/A</v>
      </c>
      <c r="K147" s="224" t="str">
        <f t="array" ref="K147">INDEX('Property Records'!Q:Q, MATCH('PITI Calculations'!A147, 'Property Records'!B:B, 0))</f>
        <v>#N/A</v>
      </c>
      <c r="L147" s="84">
        <f>'Assumable Properties MLS'!J766</f>
        <v>58412</v>
      </c>
      <c r="M147" s="15" t="str">
        <f t="shared" si="2"/>
        <v>#N/A</v>
      </c>
      <c r="N147" s="132" t="str">
        <f t="shared" si="3"/>
        <v>#N/A</v>
      </c>
      <c r="O147" s="100">
        <v>208.0</v>
      </c>
      <c r="P147" s="15" t="str">
        <f t="shared" si="4"/>
        <v>#N/A</v>
      </c>
      <c r="Q147" s="15" t="str">
        <f t="shared" si="5"/>
        <v>#N/A</v>
      </c>
      <c r="R147" s="15" t="str">
        <f t="shared" si="6"/>
        <v>#N/A</v>
      </c>
      <c r="S147" s="15" t="str">
        <f t="shared" si="7"/>
        <v>#N/A</v>
      </c>
      <c r="T147" s="132">
        <f t="shared" si="8"/>
        <v>1374.9975</v>
      </c>
      <c r="U147" s="132">
        <f t="shared" si="9"/>
        <v>533.3323636</v>
      </c>
      <c r="V147" s="15" t="str">
        <f t="shared" si="10"/>
        <v>#N/A</v>
      </c>
    </row>
    <row r="148">
      <c r="A148" s="132" t="str">
        <f>'Assumable Properties MLS'!D767</f>
        <v>4685 Cade CT, Colorado Springs, CO 80922</v>
      </c>
      <c r="B148" s="132">
        <f>'Assumable Properties MLS'!H767</f>
        <v>405000</v>
      </c>
      <c r="C148" s="132">
        <f>'Assumable Properties MLS'!I767</f>
        <v>315800</v>
      </c>
      <c r="D148" s="223">
        <f>'Assumable Properties MLS'!F767</f>
        <v>2.87</v>
      </c>
      <c r="E148" s="15" t="str">
        <f t="array" ref="E148">INDEX('Property Records'!I:I, MATCH('PITI Calculations'!A148, 'Property Records'!B:B, 0))</f>
        <v>#N/A</v>
      </c>
      <c r="F148" s="15" t="str">
        <f t="shared" si="1"/>
        <v>#N/A</v>
      </c>
      <c r="G148" s="15" t="str">
        <f t="array" ref="G148">INDEX('Property Records'!K:K, MATCH('PITI Calculations'!A148, 'Property Records'!B:B, 0))</f>
        <v>#N/A</v>
      </c>
      <c r="H148" s="15" t="str">
        <f t="array" ref="H148">INDEX('Property Records'!L:L, MATCH('PITI Calculations'!A148, 'Property Records'!B:B, 0))</f>
        <v>#N/A</v>
      </c>
      <c r="I148" s="224" t="str">
        <f t="array" ref="I148">INDEX('Property Records'!O:O, MATCH('PITI Calculations'!A148, 'Property Records'!B:B, 0))</f>
        <v>#N/A</v>
      </c>
      <c r="J148" s="224" t="str">
        <f t="array" ref="J148">INDEX('Property Records'!P:P, MATCH('PITI Calculations'!A148, 'Property Records'!B:B, 0))</f>
        <v>#N/A</v>
      </c>
      <c r="K148" s="224" t="str">
        <f t="array" ref="K148">INDEX('Property Records'!Q:Q, MATCH('PITI Calculations'!A148, 'Property Records'!B:B, 0))</f>
        <v>#N/A</v>
      </c>
      <c r="L148" s="84">
        <f>'Assumable Properties MLS'!J767</f>
        <v>89200</v>
      </c>
      <c r="M148" s="15" t="str">
        <f t="shared" si="2"/>
        <v>#N/A</v>
      </c>
      <c r="N148" s="132" t="str">
        <f t="shared" si="3"/>
        <v>#N/A</v>
      </c>
      <c r="O148" s="100">
        <v>208.0</v>
      </c>
      <c r="P148" s="15" t="str">
        <f t="shared" si="4"/>
        <v>#N/A</v>
      </c>
      <c r="Q148" s="15" t="str">
        <f t="shared" si="5"/>
        <v>#N/A</v>
      </c>
      <c r="R148" s="15" t="str">
        <f t="shared" si="6"/>
        <v>#N/A</v>
      </c>
      <c r="S148" s="15" t="str">
        <f t="shared" si="7"/>
        <v>#N/A</v>
      </c>
      <c r="T148" s="132">
        <f t="shared" si="8"/>
        <v>1012.5</v>
      </c>
      <c r="U148" s="132">
        <f t="shared" si="9"/>
        <v>392.7272727</v>
      </c>
      <c r="V148" s="15" t="str">
        <f t="shared" si="10"/>
        <v>#N/A</v>
      </c>
    </row>
    <row r="149">
      <c r="A149" s="132" t="str">
        <f>'Assumable Properties MLS'!D768</f>
        <v>7623 Manistique DR, Colorado Springs, CO 80923</v>
      </c>
      <c r="B149" s="132">
        <f>'Assumable Properties MLS'!H768</f>
        <v>440000</v>
      </c>
      <c r="C149" s="132">
        <f>'Assumable Properties MLS'!I768</f>
        <v>436000</v>
      </c>
      <c r="D149" s="223">
        <f>'Assumable Properties MLS'!F768</f>
        <v>4.1</v>
      </c>
      <c r="E149" s="15" t="str">
        <f t="array" ref="E149">INDEX('Property Records'!I:I, MATCH('PITI Calculations'!A149, 'Property Records'!B:B, 0))</f>
        <v>#N/A</v>
      </c>
      <c r="F149" s="15" t="str">
        <f t="shared" si="1"/>
        <v>#N/A</v>
      </c>
      <c r="G149" s="15" t="str">
        <f t="array" ref="G149">INDEX('Property Records'!K:K, MATCH('PITI Calculations'!A149, 'Property Records'!B:B, 0))</f>
        <v>#N/A</v>
      </c>
      <c r="H149" s="15" t="str">
        <f t="array" ref="H149">INDEX('Property Records'!L:L, MATCH('PITI Calculations'!A149, 'Property Records'!B:B, 0))</f>
        <v>#N/A</v>
      </c>
      <c r="I149" s="224" t="str">
        <f t="array" ref="I149">INDEX('Property Records'!O:O, MATCH('PITI Calculations'!A149, 'Property Records'!B:B, 0))</f>
        <v>#N/A</v>
      </c>
      <c r="J149" s="224" t="str">
        <f t="array" ref="J149">INDEX('Property Records'!P:P, MATCH('PITI Calculations'!A149, 'Property Records'!B:B, 0))</f>
        <v>#N/A</v>
      </c>
      <c r="K149" s="224" t="str">
        <f t="array" ref="K149">INDEX('Property Records'!Q:Q, MATCH('PITI Calculations'!A149, 'Property Records'!B:B, 0))</f>
        <v>#N/A</v>
      </c>
      <c r="L149" s="84">
        <f>'Assumable Properties MLS'!J768</f>
        <v>4000</v>
      </c>
      <c r="M149" s="15" t="str">
        <f t="shared" si="2"/>
        <v>#N/A</v>
      </c>
      <c r="N149" s="132" t="str">
        <f t="shared" si="3"/>
        <v>#N/A</v>
      </c>
      <c r="O149" s="100">
        <v>208.0</v>
      </c>
      <c r="P149" s="15" t="str">
        <f t="shared" si="4"/>
        <v>#N/A</v>
      </c>
      <c r="Q149" s="15" t="str">
        <f t="shared" si="5"/>
        <v>#N/A</v>
      </c>
      <c r="R149" s="15" t="str">
        <f t="shared" si="6"/>
        <v>#N/A</v>
      </c>
      <c r="S149" s="15" t="str">
        <f t="shared" si="7"/>
        <v>#N/A</v>
      </c>
      <c r="T149" s="132">
        <f t="shared" si="8"/>
        <v>1100</v>
      </c>
      <c r="U149" s="132">
        <f t="shared" si="9"/>
        <v>426.6666667</v>
      </c>
      <c r="V149" s="15" t="str">
        <f t="shared" si="10"/>
        <v>#N/A</v>
      </c>
    </row>
    <row r="150">
      <c r="A150" s="132" t="str">
        <f>'Assumable Properties MLS'!D769</f>
        <v>5104 Mountain Air CR, Colorado Springs, CO 80916</v>
      </c>
      <c r="B150" s="132">
        <f>'Assumable Properties MLS'!H769</f>
        <v>385000</v>
      </c>
      <c r="C150" s="132">
        <f>'Assumable Properties MLS'!I769</f>
        <v>294654</v>
      </c>
      <c r="D150" s="223">
        <f>'Assumable Properties MLS'!F769</f>
        <v>3.5</v>
      </c>
      <c r="E150" s="15" t="str">
        <f t="array" ref="E150">INDEX('Property Records'!I:I, MATCH('PITI Calculations'!A150, 'Property Records'!B:B, 0))</f>
        <v>#N/A</v>
      </c>
      <c r="F150" s="15" t="str">
        <f t="shared" si="1"/>
        <v>#N/A</v>
      </c>
      <c r="G150" s="15" t="str">
        <f t="array" ref="G150">INDEX('Property Records'!K:K, MATCH('PITI Calculations'!A150, 'Property Records'!B:B, 0))</f>
        <v>#N/A</v>
      </c>
      <c r="H150" s="15" t="str">
        <f t="array" ref="H150">INDEX('Property Records'!L:L, MATCH('PITI Calculations'!A150, 'Property Records'!B:B, 0))</f>
        <v>#N/A</v>
      </c>
      <c r="I150" s="224" t="str">
        <f t="array" ref="I150">INDEX('Property Records'!O:O, MATCH('PITI Calculations'!A150, 'Property Records'!B:B, 0))</f>
        <v>#N/A</v>
      </c>
      <c r="J150" s="224" t="str">
        <f t="array" ref="J150">INDEX('Property Records'!P:P, MATCH('PITI Calculations'!A150, 'Property Records'!B:B, 0))</f>
        <v>#N/A</v>
      </c>
      <c r="K150" s="224" t="str">
        <f t="array" ref="K150">INDEX('Property Records'!Q:Q, MATCH('PITI Calculations'!A150, 'Property Records'!B:B, 0))</f>
        <v>#N/A</v>
      </c>
      <c r="L150" s="84">
        <f>'Assumable Properties MLS'!J769</f>
        <v>90346</v>
      </c>
      <c r="M150" s="15" t="str">
        <f t="shared" si="2"/>
        <v>#N/A</v>
      </c>
      <c r="N150" s="132" t="str">
        <f t="shared" si="3"/>
        <v>#N/A</v>
      </c>
      <c r="O150" s="100">
        <v>208.0</v>
      </c>
      <c r="P150" s="15" t="str">
        <f t="shared" si="4"/>
        <v>#N/A</v>
      </c>
      <c r="Q150" s="15" t="str">
        <f t="shared" si="5"/>
        <v>#N/A</v>
      </c>
      <c r="R150" s="15" t="str">
        <f t="shared" si="6"/>
        <v>#N/A</v>
      </c>
      <c r="S150" s="15" t="str">
        <f t="shared" si="7"/>
        <v>#N/A</v>
      </c>
      <c r="T150" s="132">
        <f t="shared" si="8"/>
        <v>962.5</v>
      </c>
      <c r="U150" s="132">
        <f t="shared" si="9"/>
        <v>373.3333333</v>
      </c>
      <c r="V150" s="15" t="str">
        <f t="shared" si="10"/>
        <v>#N/A</v>
      </c>
    </row>
    <row r="151">
      <c r="A151" s="132" t="str">
        <f>'Assumable Properties MLS'!D770</f>
        <v>8276 Wagon Spoke TR, Fountain, CO 80817</v>
      </c>
      <c r="B151" s="132">
        <f>'Assumable Properties MLS'!H770</f>
        <v>485000</v>
      </c>
      <c r="C151" s="132">
        <f>'Assumable Properties MLS'!I770</f>
        <v>372289</v>
      </c>
      <c r="D151" s="223">
        <f>'Assumable Properties MLS'!F770</f>
        <v>2.38</v>
      </c>
      <c r="E151" s="15" t="str">
        <f t="array" ref="E151">INDEX('Property Records'!I:I, MATCH('PITI Calculations'!A151, 'Property Records'!B:B, 0))</f>
        <v>#N/A</v>
      </c>
      <c r="F151" s="15" t="str">
        <f t="shared" si="1"/>
        <v>#N/A</v>
      </c>
      <c r="G151" s="15" t="str">
        <f t="array" ref="G151">INDEX('Property Records'!K:K, MATCH('PITI Calculations'!A151, 'Property Records'!B:B, 0))</f>
        <v>#N/A</v>
      </c>
      <c r="H151" s="15" t="str">
        <f t="array" ref="H151">INDEX('Property Records'!L:L, MATCH('PITI Calculations'!A151, 'Property Records'!B:B, 0))</f>
        <v>#N/A</v>
      </c>
      <c r="I151" s="224" t="str">
        <f t="array" ref="I151">INDEX('Property Records'!O:O, MATCH('PITI Calculations'!A151, 'Property Records'!B:B, 0))</f>
        <v>#N/A</v>
      </c>
      <c r="J151" s="224" t="str">
        <f t="array" ref="J151">INDEX('Property Records'!P:P, MATCH('PITI Calculations'!A151, 'Property Records'!B:B, 0))</f>
        <v>#N/A</v>
      </c>
      <c r="K151" s="224" t="str">
        <f t="array" ref="K151">INDEX('Property Records'!Q:Q, MATCH('PITI Calculations'!A151, 'Property Records'!B:B, 0))</f>
        <v>#N/A</v>
      </c>
      <c r="L151" s="84">
        <f>'Assumable Properties MLS'!J770</f>
        <v>112711</v>
      </c>
      <c r="M151" s="15" t="str">
        <f t="shared" si="2"/>
        <v>#N/A</v>
      </c>
      <c r="N151" s="132" t="str">
        <f t="shared" si="3"/>
        <v>#N/A</v>
      </c>
      <c r="O151" s="100">
        <v>208.0</v>
      </c>
      <c r="P151" s="15" t="str">
        <f t="shared" si="4"/>
        <v>#N/A</v>
      </c>
      <c r="Q151" s="15" t="str">
        <f t="shared" si="5"/>
        <v>#N/A</v>
      </c>
      <c r="R151" s="15" t="str">
        <f t="shared" si="6"/>
        <v>#N/A</v>
      </c>
      <c r="S151" s="15" t="str">
        <f t="shared" si="7"/>
        <v>#N/A</v>
      </c>
      <c r="T151" s="132">
        <f t="shared" si="8"/>
        <v>1212.5</v>
      </c>
      <c r="U151" s="132">
        <f t="shared" si="9"/>
        <v>470.3030303</v>
      </c>
      <c r="V151" s="15" t="str">
        <f t="shared" si="10"/>
        <v>#N/A</v>
      </c>
    </row>
    <row r="152">
      <c r="A152" s="132" t="str">
        <f>'Assumable Properties MLS'!D771</f>
        <v>6739 Abita DR, Colorado Springs, CO 80925</v>
      </c>
      <c r="B152" s="132">
        <f>'Assumable Properties MLS'!H771</f>
        <v>559900</v>
      </c>
      <c r="C152" s="132">
        <f>'Assumable Properties MLS'!I771</f>
        <v>499076</v>
      </c>
      <c r="D152" s="223">
        <f>'Assumable Properties MLS'!F771</f>
        <v>2.75</v>
      </c>
      <c r="E152" s="15" t="str">
        <f t="array" ref="E152">INDEX('Property Records'!I:I, MATCH('PITI Calculations'!A152, 'Property Records'!B:B, 0))</f>
        <v>#N/A</v>
      </c>
      <c r="F152" s="15" t="str">
        <f t="shared" si="1"/>
        <v>#N/A</v>
      </c>
      <c r="G152" s="15" t="str">
        <f t="array" ref="G152">INDEX('Property Records'!K:K, MATCH('PITI Calculations'!A152, 'Property Records'!B:B, 0))</f>
        <v>#N/A</v>
      </c>
      <c r="H152" s="15" t="str">
        <f t="array" ref="H152">INDEX('Property Records'!L:L, MATCH('PITI Calculations'!A152, 'Property Records'!B:B, 0))</f>
        <v>#N/A</v>
      </c>
      <c r="I152" s="224" t="str">
        <f t="array" ref="I152">INDEX('Property Records'!O:O, MATCH('PITI Calculations'!A152, 'Property Records'!B:B, 0))</f>
        <v>#N/A</v>
      </c>
      <c r="J152" s="224" t="str">
        <f t="array" ref="J152">INDEX('Property Records'!P:P, MATCH('PITI Calculations'!A152, 'Property Records'!B:B, 0))</f>
        <v>#N/A</v>
      </c>
      <c r="K152" s="224" t="str">
        <f t="array" ref="K152">INDEX('Property Records'!Q:Q, MATCH('PITI Calculations'!A152, 'Property Records'!B:B, 0))</f>
        <v>#N/A</v>
      </c>
      <c r="L152" s="84">
        <f>'Assumable Properties MLS'!J771</f>
        <v>60824</v>
      </c>
      <c r="M152" s="15" t="str">
        <f t="shared" si="2"/>
        <v>#N/A</v>
      </c>
      <c r="N152" s="132" t="str">
        <f t="shared" si="3"/>
        <v>#N/A</v>
      </c>
      <c r="O152" s="100">
        <v>208.0</v>
      </c>
      <c r="P152" s="15" t="str">
        <f t="shared" si="4"/>
        <v>#N/A</v>
      </c>
      <c r="Q152" s="15" t="str">
        <f t="shared" si="5"/>
        <v>#N/A</v>
      </c>
      <c r="R152" s="15" t="str">
        <f t="shared" si="6"/>
        <v>#N/A</v>
      </c>
      <c r="S152" s="15" t="str">
        <f t="shared" si="7"/>
        <v>#N/A</v>
      </c>
      <c r="T152" s="132">
        <f t="shared" si="8"/>
        <v>1399.75</v>
      </c>
      <c r="U152" s="132">
        <f t="shared" si="9"/>
        <v>542.9333333</v>
      </c>
      <c r="V152" s="15" t="str">
        <f t="shared" si="10"/>
        <v>#N/A</v>
      </c>
    </row>
    <row r="153">
      <c r="A153" s="132" t="str">
        <f>'Assumable Properties MLS'!D772</f>
        <v>6126 Popper DR, Colorado Springs, CO 80925</v>
      </c>
      <c r="B153" s="132">
        <f>'Assumable Properties MLS'!H772</f>
        <v>525000</v>
      </c>
      <c r="C153" s="132">
        <f>'Assumable Properties MLS'!I772</f>
        <v>453043</v>
      </c>
      <c r="D153" s="223">
        <f>'Assumable Properties MLS'!F772</f>
        <v>2.5</v>
      </c>
      <c r="E153" s="15" t="str">
        <f t="array" ref="E153">INDEX('Property Records'!I:I, MATCH('PITI Calculations'!A153, 'Property Records'!B:B, 0))</f>
        <v>#N/A</v>
      </c>
      <c r="F153" s="15" t="str">
        <f t="shared" si="1"/>
        <v>#N/A</v>
      </c>
      <c r="G153" s="15" t="str">
        <f t="array" ref="G153">INDEX('Property Records'!K:K, MATCH('PITI Calculations'!A153, 'Property Records'!B:B, 0))</f>
        <v>#N/A</v>
      </c>
      <c r="H153" s="15" t="str">
        <f t="array" ref="H153">INDEX('Property Records'!L:L, MATCH('PITI Calculations'!A153, 'Property Records'!B:B, 0))</f>
        <v>#N/A</v>
      </c>
      <c r="I153" s="224" t="str">
        <f t="array" ref="I153">INDEX('Property Records'!O:O, MATCH('PITI Calculations'!A153, 'Property Records'!B:B, 0))</f>
        <v>#N/A</v>
      </c>
      <c r="J153" s="224" t="str">
        <f t="array" ref="J153">INDEX('Property Records'!P:P, MATCH('PITI Calculations'!A153, 'Property Records'!B:B, 0))</f>
        <v>#N/A</v>
      </c>
      <c r="K153" s="224" t="str">
        <f t="array" ref="K153">INDEX('Property Records'!Q:Q, MATCH('PITI Calculations'!A153, 'Property Records'!B:B, 0))</f>
        <v>#N/A</v>
      </c>
      <c r="L153" s="84">
        <f>'Assumable Properties MLS'!J772</f>
        <v>71957</v>
      </c>
      <c r="M153" s="15" t="str">
        <f t="shared" si="2"/>
        <v>#N/A</v>
      </c>
      <c r="N153" s="132" t="str">
        <f t="shared" si="3"/>
        <v>#N/A</v>
      </c>
      <c r="O153" s="100">
        <v>208.0</v>
      </c>
      <c r="P153" s="15" t="str">
        <f t="shared" si="4"/>
        <v>#N/A</v>
      </c>
      <c r="Q153" s="15" t="str">
        <f t="shared" si="5"/>
        <v>#N/A</v>
      </c>
      <c r="R153" s="15" t="str">
        <f t="shared" si="6"/>
        <v>#N/A</v>
      </c>
      <c r="S153" s="15" t="str">
        <f t="shared" si="7"/>
        <v>#N/A</v>
      </c>
      <c r="T153" s="132">
        <f t="shared" si="8"/>
        <v>1312.5</v>
      </c>
      <c r="U153" s="132">
        <f t="shared" si="9"/>
        <v>509.0909091</v>
      </c>
      <c r="V153" s="15" t="str">
        <f t="shared" si="10"/>
        <v>#N/A</v>
      </c>
    </row>
    <row r="154">
      <c r="A154" s="132" t="str">
        <f>'Assumable Properties MLS'!D773</f>
        <v>10455 Horton DR, Colorado Springs, CO 80925</v>
      </c>
      <c r="B154" s="132">
        <f>'Assumable Properties MLS'!H773</f>
        <v>499900</v>
      </c>
      <c r="C154" s="132">
        <f>'Assumable Properties MLS'!I773</f>
        <v>477176</v>
      </c>
      <c r="D154" s="223">
        <f>'Assumable Properties MLS'!F773</f>
        <v>3.62</v>
      </c>
      <c r="E154" s="15" t="str">
        <f t="array" ref="E154">INDEX('Property Records'!I:I, MATCH('PITI Calculations'!A154, 'Property Records'!B:B, 0))</f>
        <v>#N/A</v>
      </c>
      <c r="F154" s="15" t="str">
        <f t="shared" si="1"/>
        <v>#N/A</v>
      </c>
      <c r="G154" s="15" t="str">
        <f t="array" ref="G154">INDEX('Property Records'!K:K, MATCH('PITI Calculations'!A154, 'Property Records'!B:B, 0))</f>
        <v>#N/A</v>
      </c>
      <c r="H154" s="15" t="str">
        <f t="array" ref="H154">INDEX('Property Records'!L:L, MATCH('PITI Calculations'!A154, 'Property Records'!B:B, 0))</f>
        <v>#N/A</v>
      </c>
      <c r="I154" s="224" t="str">
        <f t="array" ref="I154">INDEX('Property Records'!O:O, MATCH('PITI Calculations'!A154, 'Property Records'!B:B, 0))</f>
        <v>#N/A</v>
      </c>
      <c r="J154" s="224" t="str">
        <f t="array" ref="J154">INDEX('Property Records'!P:P, MATCH('PITI Calculations'!A154, 'Property Records'!B:B, 0))</f>
        <v>#N/A</v>
      </c>
      <c r="K154" s="224" t="str">
        <f t="array" ref="K154">INDEX('Property Records'!Q:Q, MATCH('PITI Calculations'!A154, 'Property Records'!B:B, 0))</f>
        <v>#N/A</v>
      </c>
      <c r="L154" s="84">
        <f>'Assumable Properties MLS'!J773</f>
        <v>22724</v>
      </c>
      <c r="M154" s="15" t="str">
        <f t="shared" si="2"/>
        <v>#N/A</v>
      </c>
      <c r="N154" s="132" t="str">
        <f t="shared" si="3"/>
        <v>#N/A</v>
      </c>
      <c r="O154" s="100">
        <v>208.0</v>
      </c>
      <c r="P154" s="15" t="str">
        <f t="shared" si="4"/>
        <v>#N/A</v>
      </c>
      <c r="Q154" s="15" t="str">
        <f t="shared" si="5"/>
        <v>#N/A</v>
      </c>
      <c r="R154" s="15" t="str">
        <f t="shared" si="6"/>
        <v>#N/A</v>
      </c>
      <c r="S154" s="15" t="str">
        <f t="shared" si="7"/>
        <v>#N/A</v>
      </c>
      <c r="T154" s="132">
        <f t="shared" si="8"/>
        <v>1249.75</v>
      </c>
      <c r="U154" s="132">
        <f t="shared" si="9"/>
        <v>484.7515152</v>
      </c>
      <c r="V154" s="15" t="str">
        <f t="shared" si="10"/>
        <v>#N/A</v>
      </c>
    </row>
    <row r="155">
      <c r="A155" s="132" t="str">
        <f>'Assumable Properties MLS'!D774</f>
        <v>8505 Vanderwood RD, Colorado Springs, CO 80908</v>
      </c>
      <c r="B155" s="132">
        <f>'Assumable Properties MLS'!H774</f>
        <v>585000</v>
      </c>
      <c r="C155" s="132">
        <f>'Assumable Properties MLS'!I774</f>
        <v>563000</v>
      </c>
      <c r="D155" s="223">
        <f>'Assumable Properties MLS'!F774</f>
        <v>4.75</v>
      </c>
      <c r="E155" s="15" t="str">
        <f t="array" ref="E155">INDEX('Property Records'!I:I, MATCH('PITI Calculations'!A155, 'Property Records'!B:B, 0))</f>
        <v>#N/A</v>
      </c>
      <c r="F155" s="15" t="str">
        <f t="shared" si="1"/>
        <v>#N/A</v>
      </c>
      <c r="G155" s="15" t="str">
        <f t="array" ref="G155">INDEX('Property Records'!K:K, MATCH('PITI Calculations'!A155, 'Property Records'!B:B, 0))</f>
        <v>#N/A</v>
      </c>
      <c r="H155" s="15" t="str">
        <f t="array" ref="H155">INDEX('Property Records'!L:L, MATCH('PITI Calculations'!A155, 'Property Records'!B:B, 0))</f>
        <v>#N/A</v>
      </c>
      <c r="I155" s="224" t="str">
        <f t="array" ref="I155">INDEX('Property Records'!O:O, MATCH('PITI Calculations'!A155, 'Property Records'!B:B, 0))</f>
        <v>#N/A</v>
      </c>
      <c r="J155" s="224" t="str">
        <f t="array" ref="J155">INDEX('Property Records'!P:P, MATCH('PITI Calculations'!A155, 'Property Records'!B:B, 0))</f>
        <v>#N/A</v>
      </c>
      <c r="K155" s="224" t="str">
        <f t="array" ref="K155">INDEX('Property Records'!Q:Q, MATCH('PITI Calculations'!A155, 'Property Records'!B:B, 0))</f>
        <v>#N/A</v>
      </c>
      <c r="L155" s="84">
        <f>'Assumable Properties MLS'!J774</f>
        <v>22000</v>
      </c>
      <c r="M155" s="15" t="str">
        <f t="shared" si="2"/>
        <v>#N/A</v>
      </c>
      <c r="N155" s="132" t="str">
        <f t="shared" si="3"/>
        <v>#N/A</v>
      </c>
      <c r="O155" s="100">
        <v>208.0</v>
      </c>
      <c r="P155" s="15" t="str">
        <f t="shared" si="4"/>
        <v>#N/A</v>
      </c>
      <c r="Q155" s="15" t="str">
        <f t="shared" si="5"/>
        <v>#N/A</v>
      </c>
      <c r="R155" s="15" t="str">
        <f t="shared" si="6"/>
        <v>#N/A</v>
      </c>
      <c r="S155" s="15" t="str">
        <f t="shared" si="7"/>
        <v>#N/A</v>
      </c>
      <c r="T155" s="132">
        <f t="shared" si="8"/>
        <v>1462.5</v>
      </c>
      <c r="U155" s="132">
        <f t="shared" si="9"/>
        <v>567.2727273</v>
      </c>
      <c r="V155" s="15" t="str">
        <f t="shared" si="10"/>
        <v>#N/A</v>
      </c>
    </row>
    <row r="156">
      <c r="A156" s="132" t="str">
        <f>'Assumable Properties MLS'!D775</f>
        <v>7545 Dobbs DR, Fountain, CO 80817</v>
      </c>
      <c r="B156" s="132">
        <f>'Assumable Properties MLS'!H775</f>
        <v>465000</v>
      </c>
      <c r="C156" s="132">
        <f>'Assumable Properties MLS'!I775</f>
        <v>438641</v>
      </c>
      <c r="D156" s="223">
        <f>'Assumable Properties MLS'!F775</f>
        <v>5.25</v>
      </c>
      <c r="E156" s="15" t="str">
        <f t="array" ref="E156">INDEX('Property Records'!I:I, MATCH('PITI Calculations'!A156, 'Property Records'!B:B, 0))</f>
        <v>#N/A</v>
      </c>
      <c r="F156" s="15" t="str">
        <f t="shared" si="1"/>
        <v>#N/A</v>
      </c>
      <c r="G156" s="15" t="str">
        <f t="array" ref="G156">INDEX('Property Records'!K:K, MATCH('PITI Calculations'!A156, 'Property Records'!B:B, 0))</f>
        <v>#N/A</v>
      </c>
      <c r="H156" s="15" t="str">
        <f t="array" ref="H156">INDEX('Property Records'!L:L, MATCH('PITI Calculations'!A156, 'Property Records'!B:B, 0))</f>
        <v>#N/A</v>
      </c>
      <c r="I156" s="224" t="str">
        <f t="array" ref="I156">INDEX('Property Records'!O:O, MATCH('PITI Calculations'!A156, 'Property Records'!B:B, 0))</f>
        <v>#N/A</v>
      </c>
      <c r="J156" s="224" t="str">
        <f t="array" ref="J156">INDEX('Property Records'!P:P, MATCH('PITI Calculations'!A156, 'Property Records'!B:B, 0))</f>
        <v>#N/A</v>
      </c>
      <c r="K156" s="224" t="str">
        <f t="array" ref="K156">INDEX('Property Records'!Q:Q, MATCH('PITI Calculations'!A156, 'Property Records'!B:B, 0))</f>
        <v>#N/A</v>
      </c>
      <c r="L156" s="84">
        <f>'Assumable Properties MLS'!J775</f>
        <v>26359</v>
      </c>
      <c r="M156" s="15" t="str">
        <f t="shared" si="2"/>
        <v>#N/A</v>
      </c>
      <c r="N156" s="132" t="str">
        <f t="shared" si="3"/>
        <v>#N/A</v>
      </c>
      <c r="O156" s="100">
        <v>208.0</v>
      </c>
      <c r="P156" s="15" t="str">
        <f t="shared" si="4"/>
        <v>#N/A</v>
      </c>
      <c r="Q156" s="15" t="str">
        <f t="shared" si="5"/>
        <v>#N/A</v>
      </c>
      <c r="R156" s="15" t="str">
        <f t="shared" si="6"/>
        <v>#N/A</v>
      </c>
      <c r="S156" s="15" t="str">
        <f t="shared" si="7"/>
        <v>#N/A</v>
      </c>
      <c r="T156" s="132">
        <f t="shared" si="8"/>
        <v>1162.5</v>
      </c>
      <c r="U156" s="132">
        <f t="shared" si="9"/>
        <v>450.9090909</v>
      </c>
      <c r="V156" s="15" t="str">
        <f t="shared" si="10"/>
        <v>#N/A</v>
      </c>
    </row>
    <row r="157">
      <c r="A157" s="132" t="str">
        <f>'Assumable Properties MLS'!D776</f>
        <v>7182 Honeycomb DR, Peyton, CO 80831</v>
      </c>
      <c r="B157" s="132">
        <f>'Assumable Properties MLS'!H776</f>
        <v>500000</v>
      </c>
      <c r="C157" s="132">
        <f>'Assumable Properties MLS'!I776</f>
        <v>367175</v>
      </c>
      <c r="D157" s="223">
        <f>'Assumable Properties MLS'!F776</f>
        <v>2.55</v>
      </c>
      <c r="E157" s="15" t="str">
        <f t="array" ref="E157">INDEX('Property Records'!I:I, MATCH('PITI Calculations'!A157, 'Property Records'!B:B, 0))</f>
        <v>#N/A</v>
      </c>
      <c r="F157" s="15" t="str">
        <f t="shared" si="1"/>
        <v>#N/A</v>
      </c>
      <c r="G157" s="15" t="str">
        <f t="array" ref="G157">INDEX('Property Records'!K:K, MATCH('PITI Calculations'!A157, 'Property Records'!B:B, 0))</f>
        <v>#N/A</v>
      </c>
      <c r="H157" s="15" t="str">
        <f t="array" ref="H157">INDEX('Property Records'!L:L, MATCH('PITI Calculations'!A157, 'Property Records'!B:B, 0))</f>
        <v>#N/A</v>
      </c>
      <c r="I157" s="224" t="str">
        <f t="array" ref="I157">INDEX('Property Records'!O:O, MATCH('PITI Calculations'!A157, 'Property Records'!B:B, 0))</f>
        <v>#N/A</v>
      </c>
      <c r="J157" s="224" t="str">
        <f t="array" ref="J157">INDEX('Property Records'!P:P, MATCH('PITI Calculations'!A157, 'Property Records'!B:B, 0))</f>
        <v>#N/A</v>
      </c>
      <c r="K157" s="224" t="str">
        <f t="array" ref="K157">INDEX('Property Records'!Q:Q, MATCH('PITI Calculations'!A157, 'Property Records'!B:B, 0))</f>
        <v>#N/A</v>
      </c>
      <c r="L157" s="84">
        <f>'Assumable Properties MLS'!J776</f>
        <v>132825</v>
      </c>
      <c r="M157" s="15" t="str">
        <f t="shared" si="2"/>
        <v>#N/A</v>
      </c>
      <c r="N157" s="132" t="str">
        <f t="shared" si="3"/>
        <v>#N/A</v>
      </c>
      <c r="O157" s="100">
        <v>208.0</v>
      </c>
      <c r="P157" s="15" t="str">
        <f t="shared" si="4"/>
        <v>#N/A</v>
      </c>
      <c r="Q157" s="15" t="str">
        <f t="shared" si="5"/>
        <v>#N/A</v>
      </c>
      <c r="R157" s="15" t="str">
        <f t="shared" si="6"/>
        <v>#N/A</v>
      </c>
      <c r="S157" s="15" t="str">
        <f t="shared" si="7"/>
        <v>#N/A</v>
      </c>
      <c r="T157" s="132">
        <f t="shared" si="8"/>
        <v>1250</v>
      </c>
      <c r="U157" s="132">
        <f t="shared" si="9"/>
        <v>484.8484848</v>
      </c>
      <c r="V157" s="15" t="str">
        <f t="shared" si="10"/>
        <v>#N/A</v>
      </c>
    </row>
    <row r="158">
      <c r="A158" s="132" t="str">
        <f>'Assumable Properties MLS'!D777</f>
        <v>3221 Namib DR, Colorado Springs, CO 80939</v>
      </c>
      <c r="B158" s="132">
        <f>'Assumable Properties MLS'!H777</f>
        <v>575000</v>
      </c>
      <c r="C158" s="132">
        <f>'Assumable Properties MLS'!I777</f>
        <v>447782</v>
      </c>
      <c r="D158" s="223">
        <f>'Assumable Properties MLS'!F777</f>
        <v>2.5</v>
      </c>
      <c r="E158" s="15" t="str">
        <f t="array" ref="E158">INDEX('Property Records'!I:I, MATCH('PITI Calculations'!A158, 'Property Records'!B:B, 0))</f>
        <v>#N/A</v>
      </c>
      <c r="F158" s="15" t="str">
        <f t="shared" si="1"/>
        <v>#N/A</v>
      </c>
      <c r="G158" s="15" t="str">
        <f t="array" ref="G158">INDEX('Property Records'!K:K, MATCH('PITI Calculations'!A158, 'Property Records'!B:B, 0))</f>
        <v>#N/A</v>
      </c>
      <c r="H158" s="15" t="str">
        <f t="array" ref="H158">INDEX('Property Records'!L:L, MATCH('PITI Calculations'!A158, 'Property Records'!B:B, 0))</f>
        <v>#N/A</v>
      </c>
      <c r="I158" s="224" t="str">
        <f t="array" ref="I158">INDEX('Property Records'!O:O, MATCH('PITI Calculations'!A158, 'Property Records'!B:B, 0))</f>
        <v>#N/A</v>
      </c>
      <c r="J158" s="224" t="str">
        <f t="array" ref="J158">INDEX('Property Records'!P:P, MATCH('PITI Calculations'!A158, 'Property Records'!B:B, 0))</f>
        <v>#N/A</v>
      </c>
      <c r="K158" s="224" t="str">
        <f t="array" ref="K158">INDEX('Property Records'!Q:Q, MATCH('PITI Calculations'!A158, 'Property Records'!B:B, 0))</f>
        <v>#N/A</v>
      </c>
      <c r="L158" s="84">
        <f>'Assumable Properties MLS'!J777</f>
        <v>127218</v>
      </c>
      <c r="M158" s="15" t="str">
        <f t="shared" si="2"/>
        <v>#N/A</v>
      </c>
      <c r="N158" s="132" t="str">
        <f t="shared" si="3"/>
        <v>#N/A</v>
      </c>
      <c r="O158" s="100">
        <v>208.0</v>
      </c>
      <c r="P158" s="15" t="str">
        <f t="shared" si="4"/>
        <v>#N/A</v>
      </c>
      <c r="Q158" s="15" t="str">
        <f t="shared" si="5"/>
        <v>#N/A</v>
      </c>
      <c r="R158" s="15" t="str">
        <f t="shared" si="6"/>
        <v>#N/A</v>
      </c>
      <c r="S158" s="15" t="str">
        <f t="shared" si="7"/>
        <v>#N/A</v>
      </c>
      <c r="T158" s="132">
        <f t="shared" si="8"/>
        <v>1437.5</v>
      </c>
      <c r="U158" s="132">
        <f t="shared" si="9"/>
        <v>557.5757576</v>
      </c>
      <c r="V158" s="15" t="str">
        <f t="shared" si="10"/>
        <v>#N/A</v>
      </c>
    </row>
    <row r="159">
      <c r="A159" s="132" t="str">
        <f>'Assumable Properties MLS'!D778</f>
        <v>712 Swope AV, Colorado Springs, CO 80909</v>
      </c>
      <c r="B159" s="132">
        <f>'Assumable Properties MLS'!H778</f>
        <v>400000</v>
      </c>
      <c r="C159" s="132">
        <f>'Assumable Properties MLS'!I778</f>
        <v>312000</v>
      </c>
      <c r="D159" s="223" t="str">
        <f>'Assumable Properties MLS'!F778</f>
        <v/>
      </c>
      <c r="F159" s="15">
        <f t="shared" si="1"/>
        <v>-1145</v>
      </c>
      <c r="G159" s="15" t="str">
        <f t="array" ref="G159">INDEX('Property Records'!K:K, MATCH('PITI Calculations'!A159, 'Property Records'!B:B, 0))</f>
        <v>#N/A</v>
      </c>
      <c r="H159" s="15" t="str">
        <f t="array" ref="H159">INDEX('Property Records'!L:L, MATCH('PITI Calculations'!A159, 'Property Records'!B:B, 0))</f>
        <v>#N/A</v>
      </c>
      <c r="I159" s="224" t="str">
        <f t="array" ref="I159">INDEX('Property Records'!O:O, MATCH('PITI Calculations'!A159, 'Property Records'!B:B, 0))</f>
        <v>#N/A</v>
      </c>
      <c r="J159" s="224" t="str">
        <f t="array" ref="J159">INDEX('Property Records'!P:P, MATCH('PITI Calculations'!A159, 'Property Records'!B:B, 0))</f>
        <v>#N/A</v>
      </c>
      <c r="K159" s="224" t="str">
        <f t="array" ref="K159">INDEX('Property Records'!Q:Q, MATCH('PITI Calculations'!A159, 'Property Records'!B:B, 0))</f>
        <v>#N/A</v>
      </c>
      <c r="L159" s="84">
        <f>'Assumable Properties MLS'!J778</f>
        <v>88000</v>
      </c>
      <c r="M159" s="227">
        <f t="shared" si="2"/>
        <v>-272.489083</v>
      </c>
      <c r="N159" s="132" t="str">
        <f t="shared" si="3"/>
        <v>#N/A</v>
      </c>
      <c r="O159" s="100">
        <v>208.0</v>
      </c>
      <c r="P159" s="15" t="str">
        <f t="shared" si="4"/>
        <v>#N/A</v>
      </c>
      <c r="Q159" s="15" t="str">
        <f t="shared" si="5"/>
        <v>#N/A</v>
      </c>
      <c r="R159" s="15" t="str">
        <f t="shared" si="6"/>
        <v>#N/A</v>
      </c>
      <c r="S159" s="15" t="str">
        <f t="shared" si="7"/>
        <v>#N/A</v>
      </c>
      <c r="T159" s="132">
        <f t="shared" si="8"/>
        <v>1000</v>
      </c>
      <c r="U159" s="132">
        <f t="shared" si="9"/>
        <v>387.8787879</v>
      </c>
      <c r="V159" s="15" t="str">
        <f t="shared" si="10"/>
        <v>#N/A</v>
      </c>
    </row>
    <row r="160">
      <c r="A160" s="132" t="str">
        <f>'Assumable Properties MLS'!D779</f>
        <v>10526 Luneth DR, Colorado Springs, CO 80925</v>
      </c>
      <c r="B160" s="132">
        <f>'Assumable Properties MLS'!H779</f>
        <v>475000</v>
      </c>
      <c r="C160" s="132">
        <f>'Assumable Properties MLS'!I779</f>
        <v>445000</v>
      </c>
      <c r="D160" s="223">
        <f>'Assumable Properties MLS'!F779</f>
        <v>4.5</v>
      </c>
      <c r="F160" s="15">
        <f t="shared" si="1"/>
        <v>-1145</v>
      </c>
      <c r="G160" s="15" t="str">
        <f t="array" ref="G160">INDEX('Property Records'!K:K, MATCH('PITI Calculations'!A160, 'Property Records'!B:B, 0))</f>
        <v>#N/A</v>
      </c>
      <c r="H160" s="15" t="str">
        <f t="array" ref="H160">INDEX('Property Records'!L:L, MATCH('PITI Calculations'!A160, 'Property Records'!B:B, 0))</f>
        <v>#N/A</v>
      </c>
      <c r="I160" s="224" t="str">
        <f t="array" ref="I160">INDEX('Property Records'!O:O, MATCH('PITI Calculations'!A160, 'Property Records'!B:B, 0))</f>
        <v>#N/A</v>
      </c>
      <c r="J160" s="224" t="str">
        <f t="array" ref="J160">INDEX('Property Records'!P:P, MATCH('PITI Calculations'!A160, 'Property Records'!B:B, 0))</f>
        <v>#N/A</v>
      </c>
      <c r="K160" s="224" t="str">
        <f t="array" ref="K160">INDEX('Property Records'!Q:Q, MATCH('PITI Calculations'!A160, 'Property Records'!B:B, 0))</f>
        <v>#N/A</v>
      </c>
      <c r="L160" s="84">
        <f>'Assumable Properties MLS'!J779</f>
        <v>30000</v>
      </c>
      <c r="M160" s="227">
        <f t="shared" si="2"/>
        <v>-23.28874389</v>
      </c>
      <c r="N160" s="132" t="str">
        <f t="shared" si="3"/>
        <v>#N/A</v>
      </c>
      <c r="O160" s="100">
        <v>208.0</v>
      </c>
      <c r="P160" s="15" t="str">
        <f t="shared" si="4"/>
        <v>#N/A</v>
      </c>
      <c r="Q160" s="15" t="str">
        <f t="shared" si="5"/>
        <v>#N/A</v>
      </c>
      <c r="R160" s="15" t="str">
        <f t="shared" si="6"/>
        <v>#N/A</v>
      </c>
      <c r="S160" s="15" t="str">
        <f t="shared" si="7"/>
        <v>#N/A</v>
      </c>
      <c r="T160" s="132">
        <f t="shared" si="8"/>
        <v>1187.5</v>
      </c>
      <c r="U160" s="132">
        <f t="shared" si="9"/>
        <v>460.6060606</v>
      </c>
      <c r="V160" s="15" t="str">
        <f t="shared" si="10"/>
        <v>#N/A</v>
      </c>
    </row>
    <row r="161">
      <c r="A161" s="132" t="str">
        <f>'Assumable Properties MLS'!D780</f>
        <v>5432 Hammond DR, Colorado Springs, CO 80915</v>
      </c>
      <c r="B161" s="132">
        <f>'Assumable Properties MLS'!H780</f>
        <v>440000</v>
      </c>
      <c r="C161" s="132">
        <f>'Assumable Properties MLS'!I780</f>
        <v>378521</v>
      </c>
      <c r="D161" s="223">
        <f>'Assumable Properties MLS'!F780</f>
        <v>5</v>
      </c>
      <c r="F161" s="15">
        <f t="shared" si="1"/>
        <v>-1145</v>
      </c>
      <c r="G161" s="15" t="str">
        <f t="array" ref="G161">INDEX('Property Records'!K:K, MATCH('PITI Calculations'!A161, 'Property Records'!B:B, 0))</f>
        <v>#N/A</v>
      </c>
      <c r="H161" s="15" t="str">
        <f t="array" ref="H161">INDEX('Property Records'!L:L, MATCH('PITI Calculations'!A161, 'Property Records'!B:B, 0))</f>
        <v>#N/A</v>
      </c>
      <c r="I161" s="224" t="str">
        <f t="array" ref="I161">INDEX('Property Records'!O:O, MATCH('PITI Calculations'!A161, 'Property Records'!B:B, 0))</f>
        <v>#N/A</v>
      </c>
      <c r="J161" s="224" t="str">
        <f t="array" ref="J161">INDEX('Property Records'!P:P, MATCH('PITI Calculations'!A161, 'Property Records'!B:B, 0))</f>
        <v>#N/A</v>
      </c>
      <c r="K161" s="224" t="str">
        <f t="array" ref="K161">INDEX('Property Records'!Q:Q, MATCH('PITI Calculations'!A161, 'Property Records'!B:B, 0))</f>
        <v>#N/A</v>
      </c>
      <c r="L161" s="84">
        <f>'Assumable Properties MLS'!J780</f>
        <v>61479</v>
      </c>
      <c r="M161" s="227">
        <f t="shared" si="2"/>
        <v>-13.61348486</v>
      </c>
      <c r="N161" s="132" t="str">
        <f t="shared" si="3"/>
        <v>#N/A</v>
      </c>
      <c r="O161" s="100">
        <v>208.0</v>
      </c>
      <c r="P161" s="15" t="str">
        <f t="shared" si="4"/>
        <v>#N/A</v>
      </c>
      <c r="Q161" s="15" t="str">
        <f t="shared" si="5"/>
        <v>#N/A</v>
      </c>
      <c r="R161" s="15" t="str">
        <f t="shared" si="6"/>
        <v>#N/A</v>
      </c>
      <c r="S161" s="15" t="str">
        <f t="shared" si="7"/>
        <v>#N/A</v>
      </c>
      <c r="T161" s="132">
        <f t="shared" si="8"/>
        <v>1100</v>
      </c>
      <c r="U161" s="132">
        <f t="shared" si="9"/>
        <v>426.6666667</v>
      </c>
      <c r="V161" s="15" t="str">
        <f t="shared" si="10"/>
        <v>#N/A</v>
      </c>
    </row>
    <row r="162">
      <c r="A162" s="132" t="str">
        <f>'Assumable Properties MLS'!D781</f>
        <v>6765 Yocona DR, Colorado Springs, CO 80925</v>
      </c>
      <c r="B162" s="132">
        <f>'Assumable Properties MLS'!H781</f>
        <v>500000</v>
      </c>
      <c r="C162" s="132">
        <f>'Assumable Properties MLS'!I781</f>
        <v>451781</v>
      </c>
      <c r="D162" s="223">
        <f>'Assumable Properties MLS'!F781</f>
        <v>2.5</v>
      </c>
      <c r="F162" s="15">
        <f t="shared" si="1"/>
        <v>-1145</v>
      </c>
      <c r="G162" s="15" t="str">
        <f t="array" ref="G162">INDEX('Property Records'!K:K, MATCH('PITI Calculations'!A162, 'Property Records'!B:B, 0))</f>
        <v>#N/A</v>
      </c>
      <c r="H162" s="15" t="str">
        <f t="array" ref="H162">INDEX('Property Records'!L:L, MATCH('PITI Calculations'!A162, 'Property Records'!B:B, 0))</f>
        <v>#N/A</v>
      </c>
      <c r="I162" s="224" t="str">
        <f t="array" ref="I162">INDEX('Property Records'!O:O, MATCH('PITI Calculations'!A162, 'Property Records'!B:B, 0))</f>
        <v>#N/A</v>
      </c>
      <c r="J162" s="224" t="str">
        <f t="array" ref="J162">INDEX('Property Records'!P:P, MATCH('PITI Calculations'!A162, 'Property Records'!B:B, 0))</f>
        <v>#N/A</v>
      </c>
      <c r="K162" s="224" t="str">
        <f t="array" ref="K162">INDEX('Property Records'!Q:Q, MATCH('PITI Calculations'!A162, 'Property Records'!B:B, 0))</f>
        <v>#N/A</v>
      </c>
      <c r="L162" s="84">
        <f>'Assumable Properties MLS'!J781</f>
        <v>48219</v>
      </c>
      <c r="M162" s="227">
        <f t="shared" si="2"/>
        <v>-95.68389334</v>
      </c>
      <c r="N162" s="132" t="str">
        <f t="shared" si="3"/>
        <v>#N/A</v>
      </c>
      <c r="O162" s="100">
        <v>208.0</v>
      </c>
      <c r="P162" s="15" t="str">
        <f t="shared" si="4"/>
        <v>#N/A</v>
      </c>
      <c r="Q162" s="15" t="str">
        <f t="shared" si="5"/>
        <v>#N/A</v>
      </c>
      <c r="R162" s="15" t="str">
        <f t="shared" si="6"/>
        <v>#N/A</v>
      </c>
      <c r="S162" s="15" t="str">
        <f t="shared" si="7"/>
        <v>#N/A</v>
      </c>
      <c r="T162" s="132">
        <f t="shared" si="8"/>
        <v>1250</v>
      </c>
      <c r="U162" s="132">
        <f t="shared" si="9"/>
        <v>484.8484848</v>
      </c>
      <c r="V162" s="15" t="str">
        <f t="shared" si="10"/>
        <v>#N/A</v>
      </c>
    </row>
    <row r="163">
      <c r="A163" s="132" t="str">
        <f>'Assumable Properties MLS'!D782</f>
        <v>5702 Heathland TE, Colorado Springs, CO 80917</v>
      </c>
      <c r="B163" s="132">
        <f>'Assumable Properties MLS'!H782</f>
        <v>495000</v>
      </c>
      <c r="C163" s="132">
        <f>'Assumable Properties MLS'!I782</f>
        <v>379000</v>
      </c>
      <c r="D163" s="223">
        <f>'Assumable Properties MLS'!F782</f>
        <v>3.6</v>
      </c>
      <c r="F163" s="15">
        <f t="shared" si="1"/>
        <v>-1145</v>
      </c>
      <c r="G163" s="15" t="str">
        <f t="array" ref="G163">INDEX('Property Records'!K:K, MATCH('PITI Calculations'!A163, 'Property Records'!B:B, 0))</f>
        <v>#N/A</v>
      </c>
      <c r="H163" s="15" t="str">
        <f t="array" ref="H163">INDEX('Property Records'!L:L, MATCH('PITI Calculations'!A163, 'Property Records'!B:B, 0))</f>
        <v>#N/A</v>
      </c>
      <c r="I163" s="224" t="str">
        <f t="array" ref="I163">INDEX('Property Records'!O:O, MATCH('PITI Calculations'!A163, 'Property Records'!B:B, 0))</f>
        <v>#N/A</v>
      </c>
      <c r="J163" s="224" t="str">
        <f t="array" ref="J163">INDEX('Property Records'!P:P, MATCH('PITI Calculations'!A163, 'Property Records'!B:B, 0))</f>
        <v>#N/A</v>
      </c>
      <c r="K163" s="224" t="str">
        <f t="array" ref="K163">INDEX('Property Records'!Q:Q, MATCH('PITI Calculations'!A163, 'Property Records'!B:B, 0))</f>
        <v>#N/A</v>
      </c>
      <c r="L163" s="84">
        <f>'Assumable Properties MLS'!J782</f>
        <v>116000</v>
      </c>
      <c r="M163" s="227">
        <f t="shared" si="2"/>
        <v>-38.06207868</v>
      </c>
      <c r="N163" s="132" t="str">
        <f t="shared" si="3"/>
        <v>#N/A</v>
      </c>
      <c r="O163" s="100">
        <v>208.0</v>
      </c>
      <c r="P163" s="15" t="str">
        <f t="shared" si="4"/>
        <v>#N/A</v>
      </c>
      <c r="Q163" s="15" t="str">
        <f t="shared" si="5"/>
        <v>#N/A</v>
      </c>
      <c r="R163" s="15" t="str">
        <f t="shared" si="6"/>
        <v>#N/A</v>
      </c>
      <c r="S163" s="15" t="str">
        <f t="shared" si="7"/>
        <v>#N/A</v>
      </c>
      <c r="T163" s="132">
        <f t="shared" si="8"/>
        <v>1237.5</v>
      </c>
      <c r="U163" s="132">
        <f t="shared" si="9"/>
        <v>480</v>
      </c>
      <c r="V163" s="15" t="str">
        <f t="shared" si="10"/>
        <v>#N/A</v>
      </c>
    </row>
    <row r="164">
      <c r="A164" s="132" t="str">
        <f>'Assumable Properties MLS'!D783</f>
        <v>421 Autumn PL, Fountain, CO 80817</v>
      </c>
      <c r="B164" s="132">
        <f>'Assumable Properties MLS'!H783</f>
        <v>425500</v>
      </c>
      <c r="C164" s="132">
        <f>'Assumable Properties MLS'!I783</f>
        <v>330232</v>
      </c>
      <c r="D164" s="223">
        <f>'Assumable Properties MLS'!F783</f>
        <v>2.6</v>
      </c>
      <c r="F164" s="15">
        <f t="shared" si="1"/>
        <v>-1145</v>
      </c>
      <c r="G164" s="15" t="str">
        <f t="array" ref="G164">INDEX('Property Records'!K:K, MATCH('PITI Calculations'!A164, 'Property Records'!B:B, 0))</f>
        <v>#N/A</v>
      </c>
      <c r="H164" s="15" t="str">
        <f t="array" ref="H164">INDEX('Property Records'!L:L, MATCH('PITI Calculations'!A164, 'Property Records'!B:B, 0))</f>
        <v>#N/A</v>
      </c>
      <c r="I164" s="224" t="str">
        <f t="array" ref="I164">INDEX('Property Records'!O:O, MATCH('PITI Calculations'!A164, 'Property Records'!B:B, 0))</f>
        <v>#N/A</v>
      </c>
      <c r="J164" s="224" t="str">
        <f t="array" ref="J164">INDEX('Property Records'!P:P, MATCH('PITI Calculations'!A164, 'Property Records'!B:B, 0))</f>
        <v>#N/A</v>
      </c>
      <c r="K164" s="224" t="str">
        <f t="array" ref="K164">INDEX('Property Records'!Q:Q, MATCH('PITI Calculations'!A164, 'Property Records'!B:B, 0))</f>
        <v>#N/A</v>
      </c>
      <c r="L164" s="84">
        <f>'Assumable Properties MLS'!J783</f>
        <v>95268</v>
      </c>
      <c r="M164" s="227">
        <f t="shared" si="2"/>
        <v>-65.52708752</v>
      </c>
      <c r="N164" s="132" t="str">
        <f t="shared" si="3"/>
        <v>#N/A</v>
      </c>
      <c r="O164" s="100">
        <v>208.0</v>
      </c>
      <c r="P164" s="15" t="str">
        <f t="shared" si="4"/>
        <v>#N/A</v>
      </c>
      <c r="Q164" s="15" t="str">
        <f t="shared" si="5"/>
        <v>#N/A</v>
      </c>
      <c r="R164" s="15" t="str">
        <f t="shared" si="6"/>
        <v>#N/A</v>
      </c>
      <c r="S164" s="15" t="str">
        <f t="shared" si="7"/>
        <v>#N/A</v>
      </c>
      <c r="T164" s="132">
        <f t="shared" si="8"/>
        <v>1063.75</v>
      </c>
      <c r="U164" s="132">
        <f t="shared" si="9"/>
        <v>412.6060606</v>
      </c>
      <c r="V164" s="15" t="str">
        <f t="shared" si="10"/>
        <v>#N/A</v>
      </c>
    </row>
    <row r="165">
      <c r="A165" s="132" t="str">
        <f>'Assumable Properties MLS'!D784</f>
        <v>10489 Castor DR, Colorado Springs, CO 80925</v>
      </c>
      <c r="B165" s="132">
        <f>'Assumable Properties MLS'!H784</f>
        <v>440000</v>
      </c>
      <c r="C165" s="132">
        <f>'Assumable Properties MLS'!I784</f>
        <v>377000</v>
      </c>
      <c r="D165" s="223">
        <f>'Assumable Properties MLS'!F784</f>
        <v>2.6</v>
      </c>
      <c r="F165" s="15">
        <f t="shared" si="1"/>
        <v>-1145</v>
      </c>
      <c r="G165" s="15" t="str">
        <f t="array" ref="G165">INDEX('Property Records'!K:K, MATCH('PITI Calculations'!A165, 'Property Records'!B:B, 0))</f>
        <v>#N/A</v>
      </c>
      <c r="H165" s="15" t="str">
        <f t="array" ref="H165">INDEX('Property Records'!L:L, MATCH('PITI Calculations'!A165, 'Property Records'!B:B, 0))</f>
        <v>#N/A</v>
      </c>
      <c r="I165" s="224" t="str">
        <f t="array" ref="I165">INDEX('Property Records'!O:O, MATCH('PITI Calculations'!A165, 'Property Records'!B:B, 0))</f>
        <v>#N/A</v>
      </c>
      <c r="J165" s="224" t="str">
        <f t="array" ref="J165">INDEX('Property Records'!P:P, MATCH('PITI Calculations'!A165, 'Property Records'!B:B, 0))</f>
        <v>#N/A</v>
      </c>
      <c r="K165" s="224" t="str">
        <f t="array" ref="K165">INDEX('Property Records'!Q:Q, MATCH('PITI Calculations'!A165, 'Property Records'!B:B, 0))</f>
        <v>#N/A</v>
      </c>
      <c r="L165" s="84">
        <f>'Assumable Properties MLS'!J784</f>
        <v>63000</v>
      </c>
      <c r="M165" s="227">
        <f t="shared" si="2"/>
        <v>-74.80714163</v>
      </c>
      <c r="N165" s="132" t="str">
        <f t="shared" si="3"/>
        <v>#N/A</v>
      </c>
      <c r="O165" s="100">
        <v>208.0</v>
      </c>
      <c r="P165" s="15" t="str">
        <f t="shared" si="4"/>
        <v>#N/A</v>
      </c>
      <c r="Q165" s="15" t="str">
        <f t="shared" si="5"/>
        <v>#N/A</v>
      </c>
      <c r="R165" s="15" t="str">
        <f t="shared" si="6"/>
        <v>#N/A</v>
      </c>
      <c r="S165" s="15" t="str">
        <f t="shared" si="7"/>
        <v>#N/A</v>
      </c>
      <c r="T165" s="132">
        <f t="shared" si="8"/>
        <v>1100</v>
      </c>
      <c r="U165" s="132">
        <f t="shared" si="9"/>
        <v>426.6666667</v>
      </c>
      <c r="V165" s="15" t="str">
        <f t="shared" si="10"/>
        <v>#N/A</v>
      </c>
    </row>
    <row r="166">
      <c r="A166" s="132" t="str">
        <f>'Assumable Properties MLS'!D785</f>
        <v>7364 Preble DR, Colorado Springs, CO 80915</v>
      </c>
      <c r="B166" s="132">
        <f>'Assumable Properties MLS'!H785</f>
        <v>445000</v>
      </c>
      <c r="C166" s="132">
        <f>'Assumable Properties MLS'!I785</f>
        <v>377083</v>
      </c>
      <c r="D166" s="223">
        <f>'Assumable Properties MLS'!F785</f>
        <v>2.3</v>
      </c>
      <c r="F166" s="15">
        <f t="shared" si="1"/>
        <v>-1145</v>
      </c>
      <c r="G166" s="15" t="str">
        <f t="array" ref="G166">INDEX('Property Records'!K:K, MATCH('PITI Calculations'!A166, 'Property Records'!B:B, 0))</f>
        <v>#N/A</v>
      </c>
      <c r="H166" s="15" t="str">
        <f t="array" ref="H166">INDEX('Property Records'!L:L, MATCH('PITI Calculations'!A166, 'Property Records'!B:B, 0))</f>
        <v>#N/A</v>
      </c>
      <c r="I166" s="224" t="str">
        <f t="array" ref="I166">INDEX('Property Records'!O:O, MATCH('PITI Calculations'!A166, 'Property Records'!B:B, 0))</f>
        <v>#N/A</v>
      </c>
      <c r="J166" s="224" t="str">
        <f t="array" ref="J166">INDEX('Property Records'!P:P, MATCH('PITI Calculations'!A166, 'Property Records'!B:B, 0))</f>
        <v>#N/A</v>
      </c>
      <c r="K166" s="224" t="str">
        <f t="array" ref="K166">INDEX('Property Records'!Q:Q, MATCH('PITI Calculations'!A166, 'Property Records'!B:B, 0))</f>
        <v>#N/A</v>
      </c>
      <c r="L166" s="84">
        <f>'Assumable Properties MLS'!J785</f>
        <v>67917</v>
      </c>
      <c r="M166" s="227">
        <f t="shared" si="2"/>
        <v>-90.8261597</v>
      </c>
      <c r="N166" s="132" t="str">
        <f t="shared" si="3"/>
        <v>#N/A</v>
      </c>
      <c r="O166" s="100">
        <v>208.0</v>
      </c>
      <c r="P166" s="15" t="str">
        <f t="shared" si="4"/>
        <v>#N/A</v>
      </c>
      <c r="Q166" s="15" t="str">
        <f t="shared" si="5"/>
        <v>#N/A</v>
      </c>
      <c r="R166" s="15" t="str">
        <f t="shared" si="6"/>
        <v>#N/A</v>
      </c>
      <c r="S166" s="15" t="str">
        <f t="shared" si="7"/>
        <v>#N/A</v>
      </c>
      <c r="T166" s="132">
        <f t="shared" si="8"/>
        <v>1112.5</v>
      </c>
      <c r="U166" s="132">
        <f t="shared" si="9"/>
        <v>431.5151515</v>
      </c>
      <c r="V166" s="15" t="str">
        <f t="shared" si="10"/>
        <v>#N/A</v>
      </c>
    </row>
    <row r="167">
      <c r="A167" s="132" t="str">
        <f>'Assumable Properties MLS'!D786</f>
        <v>807 Hutchinson DR, Colorado Springs, CO 80910</v>
      </c>
      <c r="B167" s="132">
        <f>'Assumable Properties MLS'!H786</f>
        <v>370000</v>
      </c>
      <c r="C167" s="132">
        <f>'Assumable Properties MLS'!I786</f>
        <v>347014</v>
      </c>
      <c r="D167" s="223">
        <f>'Assumable Properties MLS'!F786</f>
        <v>3.8</v>
      </c>
      <c r="F167" s="15">
        <f t="shared" si="1"/>
        <v>-1145</v>
      </c>
      <c r="G167" s="15" t="str">
        <f t="array" ref="G167">INDEX('Property Records'!K:K, MATCH('PITI Calculations'!A167, 'Property Records'!B:B, 0))</f>
        <v>#N/A</v>
      </c>
      <c r="H167" s="15" t="str">
        <f t="array" ref="H167">INDEX('Property Records'!L:L, MATCH('PITI Calculations'!A167, 'Property Records'!B:B, 0))</f>
        <v>#N/A</v>
      </c>
      <c r="I167" s="224" t="str">
        <f t="array" ref="I167">INDEX('Property Records'!O:O, MATCH('PITI Calculations'!A167, 'Property Records'!B:B, 0))</f>
        <v>#N/A</v>
      </c>
      <c r="J167" s="224" t="str">
        <f t="array" ref="J167">INDEX('Property Records'!P:P, MATCH('PITI Calculations'!A167, 'Property Records'!B:B, 0))</f>
        <v>#N/A</v>
      </c>
      <c r="K167" s="224" t="str">
        <f t="array" ref="K167">INDEX('Property Records'!Q:Q, MATCH('PITI Calculations'!A167, 'Property Records'!B:B, 0))</f>
        <v>#N/A</v>
      </c>
      <c r="L167" s="84">
        <f>'Assumable Properties MLS'!J786</f>
        <v>22986</v>
      </c>
      <c r="M167" s="227">
        <f t="shared" si="2"/>
        <v>-30.23756739</v>
      </c>
      <c r="N167" s="132" t="str">
        <f t="shared" si="3"/>
        <v>#N/A</v>
      </c>
      <c r="O167" s="100">
        <v>208.0</v>
      </c>
      <c r="P167" s="15" t="str">
        <f t="shared" si="4"/>
        <v>#N/A</v>
      </c>
      <c r="Q167" s="15" t="str">
        <f t="shared" si="5"/>
        <v>#N/A</v>
      </c>
      <c r="R167" s="15" t="str">
        <f t="shared" si="6"/>
        <v>#N/A</v>
      </c>
      <c r="S167" s="15" t="str">
        <f t="shared" si="7"/>
        <v>#N/A</v>
      </c>
      <c r="T167" s="132">
        <f t="shared" si="8"/>
        <v>925</v>
      </c>
      <c r="U167" s="132">
        <f t="shared" si="9"/>
        <v>358.7878788</v>
      </c>
      <c r="V167" s="15" t="str">
        <f t="shared" si="10"/>
        <v>#N/A</v>
      </c>
    </row>
    <row r="168">
      <c r="A168" s="132" t="str">
        <f>'Assumable Properties MLS'!D787</f>
        <v>5159 Beartrack PT, Colorado Springs, CO 80925</v>
      </c>
      <c r="B168" s="132">
        <f>'Assumable Properties MLS'!H787</f>
        <v>455000</v>
      </c>
      <c r="C168" s="132">
        <f>'Assumable Properties MLS'!I787</f>
        <v>442902</v>
      </c>
      <c r="D168" s="223">
        <f>'Assumable Properties MLS'!F787</f>
        <v>4.5</v>
      </c>
      <c r="F168" s="15">
        <f t="shared" si="1"/>
        <v>-1145</v>
      </c>
      <c r="G168" s="15" t="str">
        <f t="array" ref="G168">INDEX('Property Records'!K:K, MATCH('PITI Calculations'!A168, 'Property Records'!B:B, 0))</f>
        <v>#N/A</v>
      </c>
      <c r="H168" s="15" t="str">
        <f t="array" ref="H168">INDEX('Property Records'!L:L, MATCH('PITI Calculations'!A168, 'Property Records'!B:B, 0))</f>
        <v>#N/A</v>
      </c>
      <c r="I168" s="224" t="str">
        <f t="array" ref="I168">INDEX('Property Records'!O:O, MATCH('PITI Calculations'!A168, 'Property Records'!B:B, 0))</f>
        <v>#N/A</v>
      </c>
      <c r="J168" s="224" t="str">
        <f t="array" ref="J168">INDEX('Property Records'!P:P, MATCH('PITI Calculations'!A168, 'Property Records'!B:B, 0))</f>
        <v>#N/A</v>
      </c>
      <c r="K168" s="224" t="str">
        <f t="array" ref="K168">INDEX('Property Records'!Q:Q, MATCH('PITI Calculations'!A168, 'Property Records'!B:B, 0))</f>
        <v>#N/A</v>
      </c>
      <c r="L168" s="84">
        <f>'Assumable Properties MLS'!J787</f>
        <v>12098</v>
      </c>
      <c r="M168" s="227">
        <f t="shared" si="2"/>
        <v>-23.17894662</v>
      </c>
      <c r="N168" s="132" t="str">
        <f t="shared" si="3"/>
        <v>#N/A</v>
      </c>
      <c r="O168" s="100">
        <v>208.0</v>
      </c>
      <c r="P168" s="15" t="str">
        <f t="shared" si="4"/>
        <v>#N/A</v>
      </c>
      <c r="Q168" s="15" t="str">
        <f t="shared" si="5"/>
        <v>#N/A</v>
      </c>
      <c r="R168" s="15" t="str">
        <f t="shared" si="6"/>
        <v>#N/A</v>
      </c>
      <c r="S168" s="15" t="str">
        <f t="shared" si="7"/>
        <v>#N/A</v>
      </c>
      <c r="T168" s="132">
        <f t="shared" si="8"/>
        <v>1137.5</v>
      </c>
      <c r="U168" s="132">
        <f t="shared" si="9"/>
        <v>441.2121212</v>
      </c>
      <c r="V168" s="15" t="str">
        <f t="shared" si="10"/>
        <v>#N/A</v>
      </c>
    </row>
    <row r="169">
      <c r="A169" s="132" t="str">
        <f>'Assumable Properties MLS'!D788</f>
        <v>6950 Sugar Creek CR, Colorado Springs, CO 80911</v>
      </c>
      <c r="B169" s="132">
        <f>'Assumable Properties MLS'!H788</f>
        <v>405000</v>
      </c>
      <c r="C169" s="132">
        <f>'Assumable Properties MLS'!I788</f>
        <v>381743</v>
      </c>
      <c r="D169" s="223">
        <f>'Assumable Properties MLS'!F788</f>
        <v>5.25</v>
      </c>
      <c r="F169" s="15">
        <f t="shared" si="1"/>
        <v>-1145</v>
      </c>
      <c r="G169" s="15" t="str">
        <f t="array" ref="G169">INDEX('Property Records'!K:K, MATCH('PITI Calculations'!A169, 'Property Records'!B:B, 0))</f>
        <v>#N/A</v>
      </c>
      <c r="H169" s="15" t="str">
        <f t="array" ref="H169">INDEX('Property Records'!L:L, MATCH('PITI Calculations'!A169, 'Property Records'!B:B, 0))</f>
        <v>#N/A</v>
      </c>
      <c r="I169" s="224" t="str">
        <f t="array" ref="I169">INDEX('Property Records'!O:O, MATCH('PITI Calculations'!A169, 'Property Records'!B:B, 0))</f>
        <v>#N/A</v>
      </c>
      <c r="J169" s="224" t="str">
        <f t="array" ref="J169">INDEX('Property Records'!P:P, MATCH('PITI Calculations'!A169, 'Property Records'!B:B, 0))</f>
        <v>#N/A</v>
      </c>
      <c r="K169" s="224" t="str">
        <f t="array" ref="K169">INDEX('Property Records'!Q:Q, MATCH('PITI Calculations'!A169, 'Property Records'!B:B, 0))</f>
        <v>#N/A</v>
      </c>
      <c r="L169" s="84">
        <f>'Assumable Properties MLS'!J788</f>
        <v>23257</v>
      </c>
      <c r="M169" s="227">
        <f t="shared" si="2"/>
        <v>-11.34726288</v>
      </c>
      <c r="N169" s="132" t="str">
        <f t="shared" si="3"/>
        <v>#N/A</v>
      </c>
      <c r="O169" s="100">
        <v>208.0</v>
      </c>
      <c r="P169" s="15" t="str">
        <f t="shared" si="4"/>
        <v>#N/A</v>
      </c>
      <c r="Q169" s="15" t="str">
        <f t="shared" si="5"/>
        <v>#N/A</v>
      </c>
      <c r="R169" s="15" t="str">
        <f t="shared" si="6"/>
        <v>#N/A</v>
      </c>
      <c r="S169" s="15" t="str">
        <f t="shared" si="7"/>
        <v>#N/A</v>
      </c>
      <c r="T169" s="132">
        <f t="shared" si="8"/>
        <v>1012.5</v>
      </c>
      <c r="U169" s="132">
        <f t="shared" si="9"/>
        <v>392.7272727</v>
      </c>
      <c r="V169" s="15" t="str">
        <f t="shared" si="10"/>
        <v>#N/A</v>
      </c>
    </row>
    <row r="170">
      <c r="A170" s="132" t="str">
        <f>'Assumable Properties MLS'!D789</f>
        <v>4150 Bowsprit LN, Colorado Springs, CO 80918</v>
      </c>
      <c r="B170" s="132">
        <f>'Assumable Properties MLS'!H789</f>
        <v>499000</v>
      </c>
      <c r="C170" s="132">
        <f>'Assumable Properties MLS'!I789</f>
        <v>448338</v>
      </c>
      <c r="D170" s="223">
        <f>'Assumable Properties MLS'!F789</f>
        <v>2.75</v>
      </c>
      <c r="F170" s="15">
        <f t="shared" si="1"/>
        <v>-1145</v>
      </c>
      <c r="G170" s="15" t="str">
        <f t="array" ref="G170">INDEX('Property Records'!K:K, MATCH('PITI Calculations'!A170, 'Property Records'!B:B, 0))</f>
        <v>#N/A</v>
      </c>
      <c r="H170" s="15" t="str">
        <f t="array" ref="H170">INDEX('Property Records'!L:L, MATCH('PITI Calculations'!A170, 'Property Records'!B:B, 0))</f>
        <v>#N/A</v>
      </c>
      <c r="I170" s="224" t="str">
        <f t="array" ref="I170">INDEX('Property Records'!O:O, MATCH('PITI Calculations'!A170, 'Property Records'!B:B, 0))</f>
        <v>#N/A</v>
      </c>
      <c r="J170" s="224" t="str">
        <f t="array" ref="J170">INDEX('Property Records'!P:P, MATCH('PITI Calculations'!A170, 'Property Records'!B:B, 0))</f>
        <v>#N/A</v>
      </c>
      <c r="K170" s="224" t="str">
        <f t="array" ref="K170">INDEX('Property Records'!Q:Q, MATCH('PITI Calculations'!A170, 'Property Records'!B:B, 0))</f>
        <v>#N/A</v>
      </c>
      <c r="L170" s="84">
        <f>'Assumable Properties MLS'!J789</f>
        <v>50662</v>
      </c>
      <c r="M170" s="227">
        <f t="shared" si="2"/>
        <v>-80.59079946</v>
      </c>
      <c r="N170" s="132" t="str">
        <f t="shared" si="3"/>
        <v>#N/A</v>
      </c>
      <c r="O170" s="100">
        <v>208.0</v>
      </c>
      <c r="P170" s="15" t="str">
        <f t="shared" si="4"/>
        <v>#N/A</v>
      </c>
      <c r="Q170" s="15" t="str">
        <f t="shared" si="5"/>
        <v>#N/A</v>
      </c>
      <c r="R170" s="15" t="str">
        <f t="shared" si="6"/>
        <v>#N/A</v>
      </c>
      <c r="S170" s="15" t="str">
        <f t="shared" si="7"/>
        <v>#N/A</v>
      </c>
      <c r="T170" s="132">
        <f t="shared" si="8"/>
        <v>1247.5</v>
      </c>
      <c r="U170" s="132">
        <f t="shared" si="9"/>
        <v>483.8787879</v>
      </c>
      <c r="V170" s="15" t="str">
        <f t="shared" si="10"/>
        <v>#N/A</v>
      </c>
    </row>
    <row r="171">
      <c r="A171" s="132" t="str">
        <f>'Assumable Properties MLS'!D790</f>
        <v>6837 Volga DR, Colorado Springs, CO 80925</v>
      </c>
      <c r="B171" s="132">
        <f>'Assumable Properties MLS'!H790</f>
        <v>485000</v>
      </c>
      <c r="C171" s="132">
        <f>'Assumable Properties MLS'!I790</f>
        <v>430000</v>
      </c>
      <c r="D171" s="223">
        <f>'Assumable Properties MLS'!F790</f>
        <v>3</v>
      </c>
      <c r="F171" s="15">
        <f t="shared" si="1"/>
        <v>-1145</v>
      </c>
      <c r="G171" s="15" t="str">
        <f t="array" ref="G171">INDEX('Property Records'!K:K, MATCH('PITI Calculations'!A171, 'Property Records'!B:B, 0))</f>
        <v>#N/A</v>
      </c>
      <c r="H171" s="15" t="str">
        <f t="array" ref="H171">INDEX('Property Records'!L:L, MATCH('PITI Calculations'!A171, 'Property Records'!B:B, 0))</f>
        <v>#N/A</v>
      </c>
      <c r="I171" s="224" t="str">
        <f t="array" ref="I171">INDEX('Property Records'!O:O, MATCH('PITI Calculations'!A171, 'Property Records'!B:B, 0))</f>
        <v>#N/A</v>
      </c>
      <c r="J171" s="224" t="str">
        <f t="array" ref="J171">INDEX('Property Records'!P:P, MATCH('PITI Calculations'!A171, 'Property Records'!B:B, 0))</f>
        <v>#N/A</v>
      </c>
      <c r="K171" s="224" t="str">
        <f t="array" ref="K171">INDEX('Property Records'!Q:Q, MATCH('PITI Calculations'!A171, 'Property Records'!B:B, 0))</f>
        <v>#N/A</v>
      </c>
      <c r="L171" s="84">
        <f>'Assumable Properties MLS'!J790</f>
        <v>55000</v>
      </c>
      <c r="M171" s="227">
        <f t="shared" si="2"/>
        <v>-65.37809901</v>
      </c>
      <c r="N171" s="132" t="str">
        <f t="shared" si="3"/>
        <v>#N/A</v>
      </c>
      <c r="O171" s="100">
        <v>208.0</v>
      </c>
      <c r="P171" s="15" t="str">
        <f t="shared" si="4"/>
        <v>#N/A</v>
      </c>
      <c r="Q171" s="15" t="str">
        <f t="shared" si="5"/>
        <v>#N/A</v>
      </c>
      <c r="R171" s="15" t="str">
        <f t="shared" si="6"/>
        <v>#N/A</v>
      </c>
      <c r="S171" s="15" t="str">
        <f t="shared" si="7"/>
        <v>#N/A</v>
      </c>
      <c r="T171" s="132">
        <f t="shared" si="8"/>
        <v>1212.5</v>
      </c>
      <c r="U171" s="132">
        <f t="shared" si="9"/>
        <v>470.3030303</v>
      </c>
      <c r="V171" s="15" t="str">
        <f t="shared" si="10"/>
        <v>#N/A</v>
      </c>
    </row>
    <row r="172">
      <c r="A172" s="132" t="str">
        <f>'Assumable Properties MLS'!D791</f>
        <v>9707 Beryl DR, Peyton, CO 80831</v>
      </c>
      <c r="B172" s="132">
        <f>'Assumable Properties MLS'!H791</f>
        <v>525000</v>
      </c>
      <c r="C172" s="132">
        <f>'Assumable Properties MLS'!I791</f>
        <v>456670</v>
      </c>
      <c r="D172" s="223">
        <f>'Assumable Properties MLS'!F791</f>
        <v>2.87</v>
      </c>
      <c r="F172" s="15">
        <f t="shared" si="1"/>
        <v>-1145</v>
      </c>
      <c r="G172" s="15" t="str">
        <f t="array" ref="G172">INDEX('Property Records'!K:K, MATCH('PITI Calculations'!A172, 'Property Records'!B:B, 0))</f>
        <v>#N/A</v>
      </c>
      <c r="H172" s="15" t="str">
        <f t="array" ref="H172">INDEX('Property Records'!L:L, MATCH('PITI Calculations'!A172, 'Property Records'!B:B, 0))</f>
        <v>#N/A</v>
      </c>
      <c r="I172" s="224" t="str">
        <f t="array" ref="I172">INDEX('Property Records'!O:O, MATCH('PITI Calculations'!A172, 'Property Records'!B:B, 0))</f>
        <v>#N/A</v>
      </c>
      <c r="J172" s="224" t="str">
        <f t="array" ref="J172">INDEX('Property Records'!P:P, MATCH('PITI Calculations'!A172, 'Property Records'!B:B, 0))</f>
        <v>#N/A</v>
      </c>
      <c r="K172" s="224" t="str">
        <f t="array" ref="K172">INDEX('Property Records'!Q:Q, MATCH('PITI Calculations'!A172, 'Property Records'!B:B, 0))</f>
        <v>#N/A</v>
      </c>
      <c r="L172" s="84">
        <f>'Assumable Properties MLS'!J791</f>
        <v>68330</v>
      </c>
      <c r="M172" s="227">
        <f t="shared" si="2"/>
        <v>-75.7808021</v>
      </c>
      <c r="N172" s="132" t="str">
        <f t="shared" si="3"/>
        <v>#N/A</v>
      </c>
      <c r="O172" s="100">
        <v>208.0</v>
      </c>
      <c r="P172" s="15" t="str">
        <f t="shared" si="4"/>
        <v>#N/A</v>
      </c>
      <c r="Q172" s="15" t="str">
        <f t="shared" si="5"/>
        <v>#N/A</v>
      </c>
      <c r="R172" s="15" t="str">
        <f t="shared" si="6"/>
        <v>#N/A</v>
      </c>
      <c r="S172" s="15" t="str">
        <f t="shared" si="7"/>
        <v>#N/A</v>
      </c>
      <c r="T172" s="132">
        <f t="shared" si="8"/>
        <v>1312.5</v>
      </c>
      <c r="U172" s="132">
        <f t="shared" si="9"/>
        <v>509.0909091</v>
      </c>
      <c r="V172" s="15" t="str">
        <f t="shared" si="10"/>
        <v>#N/A</v>
      </c>
    </row>
    <row r="173">
      <c r="A173" s="132" t="str">
        <f>'Assumable Properties MLS'!D792</f>
        <v>4552 Samaritan LP, Colorado Springs, CO 80916</v>
      </c>
      <c r="B173" s="132">
        <f>'Assumable Properties MLS'!H792</f>
        <v>425000</v>
      </c>
      <c r="C173" s="132">
        <f>'Assumable Properties MLS'!I792</f>
        <v>393325</v>
      </c>
      <c r="D173" s="223">
        <f>'Assumable Properties MLS'!F792</f>
        <v>3.87</v>
      </c>
      <c r="F173" s="15">
        <f t="shared" si="1"/>
        <v>-1145</v>
      </c>
      <c r="G173" s="15" t="str">
        <f t="array" ref="G173">INDEX('Property Records'!K:K, MATCH('PITI Calculations'!A173, 'Property Records'!B:B, 0))</f>
        <v>#N/A</v>
      </c>
      <c r="H173" s="15" t="str">
        <f t="array" ref="H173">INDEX('Property Records'!L:L, MATCH('PITI Calculations'!A173, 'Property Records'!B:B, 0))</f>
        <v>#N/A</v>
      </c>
      <c r="I173" s="224" t="str">
        <f t="array" ref="I173">INDEX('Property Records'!O:O, MATCH('PITI Calculations'!A173, 'Property Records'!B:B, 0))</f>
        <v>#N/A</v>
      </c>
      <c r="J173" s="224" t="str">
        <f t="array" ref="J173">INDEX('Property Records'!P:P, MATCH('PITI Calculations'!A173, 'Property Records'!B:B, 0))</f>
        <v>#N/A</v>
      </c>
      <c r="K173" s="224" t="str">
        <f t="array" ref="K173">INDEX('Property Records'!Q:Q, MATCH('PITI Calculations'!A173, 'Property Records'!B:B, 0))</f>
        <v>#N/A</v>
      </c>
      <c r="L173" s="84">
        <f>'Assumable Properties MLS'!J792</f>
        <v>31675</v>
      </c>
      <c r="M173" s="227">
        <f t="shared" si="2"/>
        <v>-32.59829412</v>
      </c>
      <c r="N173" s="132" t="str">
        <f t="shared" si="3"/>
        <v>#N/A</v>
      </c>
      <c r="O173" s="100">
        <v>208.0</v>
      </c>
      <c r="P173" s="15" t="str">
        <f t="shared" si="4"/>
        <v>#N/A</v>
      </c>
      <c r="Q173" s="15" t="str">
        <f t="shared" si="5"/>
        <v>#N/A</v>
      </c>
      <c r="R173" s="15" t="str">
        <f t="shared" si="6"/>
        <v>#N/A</v>
      </c>
      <c r="S173" s="15" t="str">
        <f t="shared" si="7"/>
        <v>#N/A</v>
      </c>
      <c r="T173" s="132">
        <f t="shared" si="8"/>
        <v>1062.5</v>
      </c>
      <c r="U173" s="132">
        <f t="shared" si="9"/>
        <v>412.1212121</v>
      </c>
      <c r="V173" s="15" t="str">
        <f t="shared" si="10"/>
        <v>#N/A</v>
      </c>
    </row>
    <row r="174">
      <c r="A174" s="132" t="str">
        <f>'Assumable Properties MLS'!D793</f>
        <v>8070 Nico WY, Peyton, CO 80831</v>
      </c>
      <c r="B174" s="132">
        <f>'Assumable Properties MLS'!H793</f>
        <v>466000</v>
      </c>
      <c r="C174" s="132">
        <f>'Assumable Properties MLS'!I793</f>
        <v>444498</v>
      </c>
      <c r="D174" s="223">
        <f>'Assumable Properties MLS'!F793</f>
        <v>4.5</v>
      </c>
      <c r="F174" s="15">
        <f t="shared" si="1"/>
        <v>-1145</v>
      </c>
      <c r="G174" s="15" t="str">
        <f t="array" ref="G174">INDEX('Property Records'!K:K, MATCH('PITI Calculations'!A174, 'Property Records'!B:B, 0))</f>
        <v>#N/A</v>
      </c>
      <c r="H174" s="15" t="str">
        <f t="array" ref="H174">INDEX('Property Records'!L:L, MATCH('PITI Calculations'!A174, 'Property Records'!B:B, 0))</f>
        <v>#N/A</v>
      </c>
      <c r="I174" s="224" t="str">
        <f t="array" ref="I174">INDEX('Property Records'!O:O, MATCH('PITI Calculations'!A174, 'Property Records'!B:B, 0))</f>
        <v>#N/A</v>
      </c>
      <c r="J174" s="224" t="str">
        <f t="array" ref="J174">INDEX('Property Records'!P:P, MATCH('PITI Calculations'!A174, 'Property Records'!B:B, 0))</f>
        <v>#N/A</v>
      </c>
      <c r="K174" s="224" t="str">
        <f t="array" ref="K174">INDEX('Property Records'!Q:Q, MATCH('PITI Calculations'!A174, 'Property Records'!B:B, 0))</f>
        <v>#N/A</v>
      </c>
      <c r="L174" s="84">
        <f>'Assumable Properties MLS'!J793</f>
        <v>21502</v>
      </c>
      <c r="M174" s="227">
        <f t="shared" si="2"/>
        <v>-23.26247209</v>
      </c>
      <c r="N174" s="132" t="str">
        <f t="shared" si="3"/>
        <v>#N/A</v>
      </c>
      <c r="O174" s="100">
        <v>208.0</v>
      </c>
      <c r="P174" s="15" t="str">
        <f t="shared" si="4"/>
        <v>#N/A</v>
      </c>
      <c r="Q174" s="15" t="str">
        <f t="shared" si="5"/>
        <v>#N/A</v>
      </c>
      <c r="R174" s="15" t="str">
        <f t="shared" si="6"/>
        <v>#N/A</v>
      </c>
      <c r="S174" s="15" t="str">
        <f t="shared" si="7"/>
        <v>#N/A</v>
      </c>
      <c r="T174" s="132">
        <f t="shared" si="8"/>
        <v>1165</v>
      </c>
      <c r="U174" s="132">
        <f t="shared" si="9"/>
        <v>451.8787879</v>
      </c>
      <c r="V174" s="15" t="str">
        <f t="shared" si="10"/>
        <v>#N/A</v>
      </c>
    </row>
    <row r="175">
      <c r="A175" s="132" t="str">
        <f>'Assumable Properties MLS'!D794</f>
        <v>6251 Hartman DR, Colorado Springs, CO 80923</v>
      </c>
      <c r="B175" s="132">
        <f>'Assumable Properties MLS'!H794</f>
        <v>485000</v>
      </c>
      <c r="C175" s="132">
        <f>'Assumable Properties MLS'!I794</f>
        <v>417033</v>
      </c>
      <c r="D175" s="223">
        <f>'Assumable Properties MLS'!F794</f>
        <v>5.8</v>
      </c>
      <c r="F175" s="15">
        <f t="shared" si="1"/>
        <v>-1145</v>
      </c>
      <c r="G175" s="15" t="str">
        <f t="array" ref="G175">INDEX('Property Records'!K:K, MATCH('PITI Calculations'!A175, 'Property Records'!B:B, 0))</f>
        <v>#N/A</v>
      </c>
      <c r="H175" s="15" t="str">
        <f t="array" ref="H175">INDEX('Property Records'!L:L, MATCH('PITI Calculations'!A175, 'Property Records'!B:B, 0))</f>
        <v>#N/A</v>
      </c>
      <c r="I175" s="224" t="str">
        <f t="array" ref="I175">INDEX('Property Records'!O:O, MATCH('PITI Calculations'!A175, 'Property Records'!B:B, 0))</f>
        <v>#N/A</v>
      </c>
      <c r="J175" s="224" t="str">
        <f t="array" ref="J175">INDEX('Property Records'!P:P, MATCH('PITI Calculations'!A175, 'Property Records'!B:B, 0))</f>
        <v>#N/A</v>
      </c>
      <c r="K175" s="224" t="str">
        <f t="array" ref="K175">INDEX('Property Records'!Q:Q, MATCH('PITI Calculations'!A175, 'Property Records'!B:B, 0))</f>
        <v>#N/A</v>
      </c>
      <c r="L175" s="84">
        <f>'Assumable Properties MLS'!J794</f>
        <v>67967</v>
      </c>
      <c r="M175" s="227">
        <f t="shared" si="2"/>
        <v>-8.100103836</v>
      </c>
      <c r="N175" s="132" t="str">
        <f t="shared" si="3"/>
        <v>#N/A</v>
      </c>
      <c r="O175" s="100">
        <v>208.0</v>
      </c>
      <c r="P175" s="15" t="str">
        <f t="shared" si="4"/>
        <v>#N/A</v>
      </c>
      <c r="Q175" s="15" t="str">
        <f t="shared" si="5"/>
        <v>#N/A</v>
      </c>
      <c r="R175" s="15" t="str">
        <f t="shared" si="6"/>
        <v>#N/A</v>
      </c>
      <c r="S175" s="15" t="str">
        <f t="shared" si="7"/>
        <v>#N/A</v>
      </c>
      <c r="T175" s="132">
        <f t="shared" si="8"/>
        <v>1212.5</v>
      </c>
      <c r="U175" s="132">
        <f t="shared" si="9"/>
        <v>470.3030303</v>
      </c>
      <c r="V175" s="15" t="str">
        <f t="shared" si="10"/>
        <v>#N/A</v>
      </c>
    </row>
    <row r="176">
      <c r="A176" s="132" t="str">
        <f>'Assumable Properties MLS'!D795</f>
        <v>10643 Desert Bloom WY, Colorado Springs, CO 80925</v>
      </c>
      <c r="B176" s="132">
        <f>'Assumable Properties MLS'!H795</f>
        <v>475000</v>
      </c>
      <c r="C176" s="132">
        <f>'Assumable Properties MLS'!I795</f>
        <v>339110</v>
      </c>
      <c r="D176" s="223">
        <f>'Assumable Properties MLS'!F795</f>
        <v>2.25</v>
      </c>
      <c r="F176" s="15">
        <f t="shared" si="1"/>
        <v>-1145</v>
      </c>
      <c r="G176" s="15">
        <f t="array" ref="G176">INDEX('Property Records'!K:K, MATCH('PITI Calculations'!A176, 'Property Records'!B:B, 0))</f>
        <v>2584</v>
      </c>
      <c r="H176" s="222" t="str">
        <f t="array" ref="H176">INDEX('Property Records'!L:L, MATCH('PITI Calculations'!A176, 'Property Records'!B:B, 0))</f>
        <v>2022</v>
      </c>
      <c r="I176" s="226">
        <f t="array" ref="I176">INDEX('Property Records'!O:O, MATCH('PITI Calculations'!A176, 'Property Records'!B:B, 0))</f>
        <v>2360</v>
      </c>
      <c r="J176" s="226">
        <f t="array" ref="J176">INDEX('Property Records'!P:P, MATCH('PITI Calculations'!A176, 'Property Records'!B:B, 0))</f>
        <v>2210</v>
      </c>
      <c r="K176" s="226">
        <f t="array" ref="K176">INDEX('Property Records'!Q:Q, MATCH('PITI Calculations'!A176, 'Property Records'!B:B, 0))</f>
        <v>2510</v>
      </c>
      <c r="L176" s="84">
        <f>'Assumable Properties MLS'!J795</f>
        <v>135890</v>
      </c>
      <c r="M176" s="227">
        <f t="shared" si="2"/>
        <v>-84.31783763</v>
      </c>
      <c r="N176" s="132">
        <f t="shared" si="3"/>
        <v>215.3333333</v>
      </c>
      <c r="O176" s="100">
        <v>208.0</v>
      </c>
      <c r="P176" s="227">
        <f t="shared" si="4"/>
        <v>339.0154957</v>
      </c>
      <c r="Q176" s="132">
        <f t="shared" si="5"/>
        <v>2020.984504</v>
      </c>
      <c r="R176" s="132">
        <f t="shared" si="6"/>
        <v>1870.984504</v>
      </c>
      <c r="S176" s="132">
        <f t="shared" si="7"/>
        <v>2170.984504</v>
      </c>
      <c r="T176" s="132">
        <f t="shared" si="8"/>
        <v>1187.5</v>
      </c>
      <c r="U176" s="132">
        <f t="shared" si="9"/>
        <v>460.6060606</v>
      </c>
      <c r="V176" s="132">
        <f t="shared" si="10"/>
        <v>3669.090565</v>
      </c>
    </row>
    <row r="177">
      <c r="A177" s="132" t="str">
        <f>'Assumable Properties MLS'!D796</f>
        <v>6956 Akela LN, Colorado Springs, CO 80925</v>
      </c>
      <c r="B177" s="132">
        <f>'Assumable Properties MLS'!H796</f>
        <v>475000</v>
      </c>
      <c r="C177" s="132">
        <f>'Assumable Properties MLS'!I796</f>
        <v>448062</v>
      </c>
      <c r="D177" s="223">
        <f>'Assumable Properties MLS'!F796</f>
        <v>3.6</v>
      </c>
      <c r="F177" s="15">
        <f t="shared" si="1"/>
        <v>-1145</v>
      </c>
      <c r="G177" s="15" t="str">
        <f t="array" ref="G177">INDEX('Property Records'!K:K, MATCH('PITI Calculations'!A177, 'Property Records'!B:B, 0))</f>
        <v>#N/A</v>
      </c>
      <c r="H177" s="15" t="str">
        <f t="array" ref="H177">INDEX('Property Records'!L:L, MATCH('PITI Calculations'!A177, 'Property Records'!B:B, 0))</f>
        <v>#N/A</v>
      </c>
      <c r="I177" s="224" t="str">
        <f t="array" ref="I177">INDEX('Property Records'!O:O, MATCH('PITI Calculations'!A177, 'Property Records'!B:B, 0))</f>
        <v>#N/A</v>
      </c>
      <c r="J177" s="224" t="str">
        <f t="array" ref="J177">INDEX('Property Records'!P:P, MATCH('PITI Calculations'!A177, 'Property Records'!B:B, 0))</f>
        <v>#N/A</v>
      </c>
      <c r="K177" s="224" t="str">
        <f t="array" ref="K177">INDEX('Property Records'!Q:Q, MATCH('PITI Calculations'!A177, 'Property Records'!B:B, 0))</f>
        <v>#N/A</v>
      </c>
      <c r="L177" s="84">
        <f>'Assumable Properties MLS'!J796</f>
        <v>26938</v>
      </c>
      <c r="M177" s="227">
        <f t="shared" si="2"/>
        <v>-44.99781292</v>
      </c>
      <c r="N177" s="132" t="str">
        <f t="shared" si="3"/>
        <v>#N/A</v>
      </c>
      <c r="O177" s="100">
        <v>208.0</v>
      </c>
      <c r="P177" s="15" t="str">
        <f t="shared" si="4"/>
        <v>#N/A</v>
      </c>
      <c r="Q177" s="15" t="str">
        <f t="shared" si="5"/>
        <v>#N/A</v>
      </c>
      <c r="R177" s="15" t="str">
        <f t="shared" si="6"/>
        <v>#N/A</v>
      </c>
      <c r="S177" s="15" t="str">
        <f t="shared" si="7"/>
        <v>#N/A</v>
      </c>
      <c r="T177" s="132">
        <f t="shared" si="8"/>
        <v>1187.5</v>
      </c>
      <c r="U177" s="132">
        <f t="shared" si="9"/>
        <v>460.6060606</v>
      </c>
      <c r="V177" s="15" t="str">
        <f t="shared" si="10"/>
        <v>#N/A</v>
      </c>
    </row>
    <row r="178">
      <c r="A178" s="132" t="str">
        <f>'Assumable Properties MLS'!D797</f>
        <v>6976 Passing Sky DR, Colorado Springs, CO 80911</v>
      </c>
      <c r="B178" s="132">
        <f>'Assumable Properties MLS'!H797</f>
        <v>492000</v>
      </c>
      <c r="C178" s="132">
        <f>'Assumable Properties MLS'!I797</f>
        <v>492000</v>
      </c>
      <c r="D178" s="223">
        <f>'Assumable Properties MLS'!F797</f>
        <v>4</v>
      </c>
      <c r="F178" s="15">
        <f t="shared" si="1"/>
        <v>-1145</v>
      </c>
      <c r="G178" s="15" t="str">
        <f t="array" ref="G178">INDEX('Property Records'!K:K, MATCH('PITI Calculations'!A178, 'Property Records'!B:B, 0))</f>
        <v>#N/A</v>
      </c>
      <c r="H178" s="15" t="str">
        <f t="array" ref="H178">INDEX('Property Records'!L:L, MATCH('PITI Calculations'!A178, 'Property Records'!B:B, 0))</f>
        <v>#N/A</v>
      </c>
      <c r="I178" s="224" t="str">
        <f t="array" ref="I178">INDEX('Property Records'!O:O, MATCH('PITI Calculations'!A178, 'Property Records'!B:B, 0))</f>
        <v>#N/A</v>
      </c>
      <c r="J178" s="224" t="str">
        <f t="array" ref="J178">INDEX('Property Records'!P:P, MATCH('PITI Calculations'!A178, 'Property Records'!B:B, 0))</f>
        <v>#N/A</v>
      </c>
      <c r="K178" s="224" t="str">
        <f t="array" ref="K178">INDEX('Property Records'!Q:Q, MATCH('PITI Calculations'!A178, 'Property Records'!B:B, 0))</f>
        <v>#N/A</v>
      </c>
      <c r="L178" s="84">
        <f>'Assumable Properties MLS'!J797</f>
        <v>0</v>
      </c>
      <c r="M178" s="227">
        <f t="shared" si="2"/>
        <v>-37.13358285</v>
      </c>
      <c r="N178" s="132" t="str">
        <f t="shared" si="3"/>
        <v>#N/A</v>
      </c>
      <c r="O178" s="100">
        <v>208.0</v>
      </c>
      <c r="P178" s="15" t="str">
        <f t="shared" si="4"/>
        <v>#N/A</v>
      </c>
      <c r="Q178" s="15" t="str">
        <f t="shared" si="5"/>
        <v>#N/A</v>
      </c>
      <c r="R178" s="15" t="str">
        <f t="shared" si="6"/>
        <v>#N/A</v>
      </c>
      <c r="S178" s="15" t="str">
        <f t="shared" si="7"/>
        <v>#N/A</v>
      </c>
      <c r="T178" s="132">
        <f t="shared" si="8"/>
        <v>1230</v>
      </c>
      <c r="U178" s="132">
        <f t="shared" si="9"/>
        <v>477.0909091</v>
      </c>
      <c r="V178" s="15" t="str">
        <f t="shared" si="10"/>
        <v>#N/A</v>
      </c>
    </row>
    <row r="179">
      <c r="A179" s="132" t="str">
        <f>'Assumable Properties MLS'!D798</f>
        <v>5316 Pabst DR, Colorado Springs, CO 80915</v>
      </c>
      <c r="B179" s="132">
        <f>'Assumable Properties MLS'!H798</f>
        <v>435000</v>
      </c>
      <c r="C179" s="132">
        <f>'Assumable Properties MLS'!I798</f>
        <v>404823</v>
      </c>
      <c r="D179" s="223">
        <f>'Assumable Properties MLS'!F798</f>
        <v>2.99</v>
      </c>
      <c r="F179" s="15">
        <f t="shared" si="1"/>
        <v>-1145</v>
      </c>
      <c r="G179" s="15" t="str">
        <f t="array" ref="G179">INDEX('Property Records'!K:K, MATCH('PITI Calculations'!A179, 'Property Records'!B:B, 0))</f>
        <v>#N/A</v>
      </c>
      <c r="H179" s="15" t="str">
        <f t="array" ref="H179">INDEX('Property Records'!L:L, MATCH('PITI Calculations'!A179, 'Property Records'!B:B, 0))</f>
        <v>#N/A</v>
      </c>
      <c r="I179" s="224" t="str">
        <f t="array" ref="I179">INDEX('Property Records'!O:O, MATCH('PITI Calculations'!A179, 'Property Records'!B:B, 0))</f>
        <v>#N/A</v>
      </c>
      <c r="J179" s="224" t="str">
        <f t="array" ref="J179">INDEX('Property Records'!P:P, MATCH('PITI Calculations'!A179, 'Property Records'!B:B, 0))</f>
        <v>#N/A</v>
      </c>
      <c r="K179" s="224" t="str">
        <f t="array" ref="K179">INDEX('Property Records'!Q:Q, MATCH('PITI Calculations'!A179, 'Property Records'!B:B, 0))</f>
        <v>#N/A</v>
      </c>
      <c r="L179" s="84">
        <f>'Assumable Properties MLS'!J798</f>
        <v>30177</v>
      </c>
      <c r="M179" s="227">
        <f t="shared" si="2"/>
        <v>-61.96767282</v>
      </c>
      <c r="N179" s="132" t="str">
        <f t="shared" si="3"/>
        <v>#N/A</v>
      </c>
      <c r="O179" s="100">
        <v>208.0</v>
      </c>
      <c r="P179" s="15" t="str">
        <f t="shared" si="4"/>
        <v>#N/A</v>
      </c>
      <c r="Q179" s="15" t="str">
        <f t="shared" si="5"/>
        <v>#N/A</v>
      </c>
      <c r="R179" s="15" t="str">
        <f t="shared" si="6"/>
        <v>#N/A</v>
      </c>
      <c r="S179" s="15" t="str">
        <f t="shared" si="7"/>
        <v>#N/A</v>
      </c>
      <c r="T179" s="132">
        <f t="shared" si="8"/>
        <v>1087.5</v>
      </c>
      <c r="U179" s="132">
        <f t="shared" si="9"/>
        <v>421.8181818</v>
      </c>
      <c r="V179" s="15" t="str">
        <f t="shared" si="10"/>
        <v>#N/A</v>
      </c>
    </row>
    <row r="180">
      <c r="A180" s="132" t="str">
        <f>'Assumable Properties MLS'!D799</f>
        <v>7465 Painted Rock DR, Colorado Springs, CO 80911</v>
      </c>
      <c r="B180" s="132">
        <f>'Assumable Properties MLS'!H799</f>
        <v>495000</v>
      </c>
      <c r="C180" s="132">
        <f>'Assumable Properties MLS'!I799</f>
        <v>469284</v>
      </c>
      <c r="D180" s="223">
        <f>'Assumable Properties MLS'!F799</f>
        <v>3.75</v>
      </c>
      <c r="F180" s="15">
        <f t="shared" si="1"/>
        <v>-1145</v>
      </c>
      <c r="G180" s="15" t="str">
        <f t="array" ref="G180">INDEX('Property Records'!K:K, MATCH('PITI Calculations'!A180, 'Property Records'!B:B, 0))</f>
        <v>#N/A</v>
      </c>
      <c r="H180" s="15" t="str">
        <f t="array" ref="H180">INDEX('Property Records'!L:L, MATCH('PITI Calculations'!A180, 'Property Records'!B:B, 0))</f>
        <v>#N/A</v>
      </c>
      <c r="I180" s="224" t="str">
        <f t="array" ref="I180">INDEX('Property Records'!O:O, MATCH('PITI Calculations'!A180, 'Property Records'!B:B, 0))</f>
        <v>#N/A</v>
      </c>
      <c r="J180" s="224" t="str">
        <f t="array" ref="J180">INDEX('Property Records'!P:P, MATCH('PITI Calculations'!A180, 'Property Records'!B:B, 0))</f>
        <v>#N/A</v>
      </c>
      <c r="K180" s="224" t="str">
        <f t="array" ref="K180">INDEX('Property Records'!Q:Q, MATCH('PITI Calculations'!A180, 'Property Records'!B:B, 0))</f>
        <v>#N/A</v>
      </c>
      <c r="L180" s="84">
        <f>'Assumable Properties MLS'!J799</f>
        <v>25716</v>
      </c>
      <c r="M180" s="227">
        <f t="shared" si="2"/>
        <v>-42.37602624</v>
      </c>
      <c r="N180" s="132" t="str">
        <f t="shared" si="3"/>
        <v>#N/A</v>
      </c>
      <c r="O180" s="100">
        <v>208.0</v>
      </c>
      <c r="P180" s="15" t="str">
        <f t="shared" si="4"/>
        <v>#N/A</v>
      </c>
      <c r="Q180" s="15" t="str">
        <f t="shared" si="5"/>
        <v>#N/A</v>
      </c>
      <c r="R180" s="15" t="str">
        <f t="shared" si="6"/>
        <v>#N/A</v>
      </c>
      <c r="S180" s="15" t="str">
        <f t="shared" si="7"/>
        <v>#N/A</v>
      </c>
      <c r="T180" s="132">
        <f t="shared" si="8"/>
        <v>1237.5</v>
      </c>
      <c r="U180" s="132">
        <f t="shared" si="9"/>
        <v>480</v>
      </c>
      <c r="V180" s="15" t="str">
        <f t="shared" si="10"/>
        <v>#N/A</v>
      </c>
    </row>
    <row r="181">
      <c r="A181" s="132" t="str">
        <f>'Assumable Properties MLS'!D800</f>
        <v>2236 Palm DR, Colorado Springs, CO 80918</v>
      </c>
      <c r="B181" s="132">
        <f>'Assumable Properties MLS'!H800</f>
        <v>360360</v>
      </c>
      <c r="C181" s="132">
        <f>'Assumable Properties MLS'!I800</f>
        <v>342678</v>
      </c>
      <c r="D181" s="223">
        <f>'Assumable Properties MLS'!F800</f>
        <v>2.25</v>
      </c>
      <c r="F181" s="15">
        <f t="shared" si="1"/>
        <v>-1145</v>
      </c>
      <c r="G181" s="15" t="str">
        <f t="array" ref="G181">INDEX('Property Records'!K:K, MATCH('PITI Calculations'!A181, 'Property Records'!B:B, 0))</f>
        <v>#N/A</v>
      </c>
      <c r="H181" s="15" t="str">
        <f t="array" ref="H181">INDEX('Property Records'!L:L, MATCH('PITI Calculations'!A181, 'Property Records'!B:B, 0))</f>
        <v>#N/A</v>
      </c>
      <c r="I181" s="224" t="str">
        <f t="array" ref="I181">INDEX('Property Records'!O:O, MATCH('PITI Calculations'!A181, 'Property Records'!B:B, 0))</f>
        <v>#N/A</v>
      </c>
      <c r="J181" s="224" t="str">
        <f t="array" ref="J181">INDEX('Property Records'!P:P, MATCH('PITI Calculations'!A181, 'Property Records'!B:B, 0))</f>
        <v>#N/A</v>
      </c>
      <c r="K181" s="224" t="str">
        <f t="array" ref="K181">INDEX('Property Records'!Q:Q, MATCH('PITI Calculations'!A181, 'Property Records'!B:B, 0))</f>
        <v>#N/A</v>
      </c>
      <c r="L181" s="84">
        <f>'Assumable Properties MLS'!J800</f>
        <v>17682</v>
      </c>
      <c r="M181" s="227">
        <f t="shared" si="2"/>
        <v>-85.20500122</v>
      </c>
      <c r="N181" s="132" t="str">
        <f t="shared" si="3"/>
        <v>#N/A</v>
      </c>
      <c r="O181" s="100">
        <v>208.0</v>
      </c>
      <c r="P181" s="15" t="str">
        <f t="shared" si="4"/>
        <v>#N/A</v>
      </c>
      <c r="Q181" s="15" t="str">
        <f t="shared" si="5"/>
        <v>#N/A</v>
      </c>
      <c r="R181" s="15" t="str">
        <f t="shared" si="6"/>
        <v>#N/A</v>
      </c>
      <c r="S181" s="15" t="str">
        <f t="shared" si="7"/>
        <v>#N/A</v>
      </c>
      <c r="T181" s="132">
        <f t="shared" si="8"/>
        <v>900.9</v>
      </c>
      <c r="U181" s="132">
        <f t="shared" si="9"/>
        <v>349.44</v>
      </c>
      <c r="V181" s="15" t="str">
        <f t="shared" si="10"/>
        <v>#N/A</v>
      </c>
    </row>
    <row r="182">
      <c r="A182" s="132" t="str">
        <f>'Assumable Properties MLS'!D801</f>
        <v>5617 Makalu DR, Colorado Springs, CO 80924</v>
      </c>
      <c r="B182" s="132">
        <f>'Assumable Properties MLS'!H801</f>
        <v>710000</v>
      </c>
      <c r="C182" s="132">
        <f>'Assumable Properties MLS'!I801</f>
        <v>639000</v>
      </c>
      <c r="D182" s="223">
        <f>'Assumable Properties MLS'!F801</f>
        <v>6.25</v>
      </c>
      <c r="F182" s="15">
        <f t="shared" si="1"/>
        <v>-1145</v>
      </c>
      <c r="G182" s="15" t="str">
        <f t="array" ref="G182">INDEX('Property Records'!K:K, MATCH('PITI Calculations'!A182, 'Property Records'!B:B, 0))</f>
        <v>#N/A</v>
      </c>
      <c r="H182" s="15" t="str">
        <f t="array" ref="H182">INDEX('Property Records'!L:L, MATCH('PITI Calculations'!A182, 'Property Records'!B:B, 0))</f>
        <v>#N/A</v>
      </c>
      <c r="I182" s="224" t="str">
        <f t="array" ref="I182">INDEX('Property Records'!O:O, MATCH('PITI Calculations'!A182, 'Property Records'!B:B, 0))</f>
        <v>#N/A</v>
      </c>
      <c r="J182" s="224" t="str">
        <f t="array" ref="J182">INDEX('Property Records'!P:P, MATCH('PITI Calculations'!A182, 'Property Records'!B:B, 0))</f>
        <v>#N/A</v>
      </c>
      <c r="K182" s="224" t="str">
        <f t="array" ref="K182">INDEX('Property Records'!Q:Q, MATCH('PITI Calculations'!A182, 'Property Records'!B:B, 0))</f>
        <v>#N/A</v>
      </c>
      <c r="L182" s="84">
        <f>'Assumable Properties MLS'!J801</f>
        <v>71000</v>
      </c>
      <c r="M182" s="227">
        <f t="shared" si="2"/>
        <v>-8.712104132</v>
      </c>
      <c r="N182" s="132" t="str">
        <f t="shared" si="3"/>
        <v>#N/A</v>
      </c>
      <c r="O182" s="100">
        <v>208.0</v>
      </c>
      <c r="P182" s="15" t="str">
        <f t="shared" si="4"/>
        <v>#N/A</v>
      </c>
      <c r="Q182" s="15" t="str">
        <f t="shared" si="5"/>
        <v>#N/A</v>
      </c>
      <c r="R182" s="15" t="str">
        <f t="shared" si="6"/>
        <v>#N/A</v>
      </c>
      <c r="S182" s="15" t="str">
        <f t="shared" si="7"/>
        <v>#N/A</v>
      </c>
      <c r="T182" s="132">
        <f t="shared" si="8"/>
        <v>1775</v>
      </c>
      <c r="U182" s="132">
        <f t="shared" si="9"/>
        <v>688.4848485</v>
      </c>
      <c r="V182" s="15" t="str">
        <f t="shared" si="10"/>
        <v>#N/A</v>
      </c>
    </row>
    <row r="183">
      <c r="A183" s="15" t="str">
        <f>'Assumable Properties MLS'!D802</f>
        <v>9580 Desert Poppy LN, Colorado Springs, CO 80925</v>
      </c>
      <c r="B183" s="132">
        <f>'Assumable Properties MLS'!H802</f>
        <v>415000</v>
      </c>
      <c r="C183" s="132">
        <f>'Assumable Properties MLS'!I802</f>
        <v>320000</v>
      </c>
      <c r="D183" s="223">
        <f>'Assumable Properties MLS'!F802</f>
        <v>2.75</v>
      </c>
      <c r="F183" s="15">
        <f t="shared" si="1"/>
        <v>-1145</v>
      </c>
      <c r="G183" s="15" t="str">
        <f t="array" ref="G183">INDEX('Property Records'!K:K, MATCH('PITI Calculations'!A183, 'Property Records'!B:B, 0))</f>
        <v>#N/A</v>
      </c>
      <c r="H183" s="15" t="str">
        <f t="array" ref="H183">INDEX('Property Records'!L:L, MATCH('PITI Calculations'!A183, 'Property Records'!B:B, 0))</f>
        <v>#N/A</v>
      </c>
      <c r="I183" s="224" t="str">
        <f t="array" ref="I183">INDEX('Property Records'!O:O, MATCH('PITI Calculations'!A183, 'Property Records'!B:B, 0))</f>
        <v>#N/A</v>
      </c>
      <c r="J183" s="224" t="str">
        <f t="array" ref="J183">INDEX('Property Records'!P:P, MATCH('PITI Calculations'!A183, 'Property Records'!B:B, 0))</f>
        <v>#N/A</v>
      </c>
      <c r="K183" s="224" t="str">
        <f t="array" ref="K183">INDEX('Property Records'!Q:Q, MATCH('PITI Calculations'!A183, 'Property Records'!B:B, 0))</f>
        <v>#N/A</v>
      </c>
      <c r="L183" s="84">
        <f>'Assumable Properties MLS'!J802</f>
        <v>95000</v>
      </c>
      <c r="M183" s="227">
        <f t="shared" si="2"/>
        <v>-57.52145887</v>
      </c>
      <c r="N183" s="132" t="str">
        <f t="shared" si="3"/>
        <v>#N/A</v>
      </c>
      <c r="O183" s="100">
        <v>208.0</v>
      </c>
      <c r="P183" s="15" t="str">
        <f t="shared" si="4"/>
        <v>#N/A</v>
      </c>
      <c r="Q183" s="15" t="str">
        <f t="shared" si="5"/>
        <v>#N/A</v>
      </c>
      <c r="R183" s="15" t="str">
        <f t="shared" si="6"/>
        <v>#N/A</v>
      </c>
      <c r="S183" s="15" t="str">
        <f t="shared" si="7"/>
        <v>#N/A</v>
      </c>
      <c r="T183" s="132">
        <f t="shared" si="8"/>
        <v>1037.5</v>
      </c>
      <c r="U183" s="132">
        <f t="shared" si="9"/>
        <v>402.4242424</v>
      </c>
      <c r="V183" s="15" t="str">
        <f t="shared" si="10"/>
        <v>#N/A</v>
      </c>
    </row>
    <row r="184">
      <c r="A184" s="15" t="str">
        <f>'Assumable Properties MLS'!D803</f>
        <v>332 Longfellow DR, Colorado Springs, CO 80910</v>
      </c>
      <c r="B184" s="132">
        <f>'Assumable Properties MLS'!H803</f>
        <v>385000</v>
      </c>
      <c r="C184" s="132">
        <f>'Assumable Properties MLS'!I803</f>
        <v>363000</v>
      </c>
      <c r="D184" s="223">
        <f>'Assumable Properties MLS'!F803</f>
        <v>4.12</v>
      </c>
      <c r="F184" s="15">
        <f t="shared" si="1"/>
        <v>-1145</v>
      </c>
      <c r="G184" s="15" t="str">
        <f t="array" ref="G184">INDEX('Property Records'!K:K, MATCH('PITI Calculations'!A184, 'Property Records'!B:B, 0))</f>
        <v>#N/A</v>
      </c>
      <c r="H184" s="15" t="str">
        <f t="array" ref="H184">INDEX('Property Records'!L:L, MATCH('PITI Calculations'!A184, 'Property Records'!B:B, 0))</f>
        <v>#N/A</v>
      </c>
      <c r="I184" s="224" t="str">
        <f t="array" ref="I184">INDEX('Property Records'!O:O, MATCH('PITI Calculations'!A184, 'Property Records'!B:B, 0))</f>
        <v>#N/A</v>
      </c>
      <c r="J184" s="224" t="str">
        <f t="array" ref="J184">INDEX('Property Records'!P:P, MATCH('PITI Calculations'!A184, 'Property Records'!B:B, 0))</f>
        <v>#N/A</v>
      </c>
      <c r="K184" s="224" t="str">
        <f t="array" ref="K184">INDEX('Property Records'!Q:Q, MATCH('PITI Calculations'!A184, 'Property Records'!B:B, 0))</f>
        <v>#N/A</v>
      </c>
      <c r="L184" s="84">
        <f>'Assumable Properties MLS'!J803</f>
        <v>22000</v>
      </c>
      <c r="M184" s="227">
        <f t="shared" si="2"/>
        <v>-25.11466397</v>
      </c>
      <c r="N184" s="132" t="str">
        <f t="shared" si="3"/>
        <v>#N/A</v>
      </c>
      <c r="O184" s="100">
        <v>208.0</v>
      </c>
      <c r="P184" s="15" t="str">
        <f t="shared" si="4"/>
        <v>#N/A</v>
      </c>
      <c r="Q184" s="15" t="str">
        <f t="shared" si="5"/>
        <v>#N/A</v>
      </c>
      <c r="R184" s="15" t="str">
        <f t="shared" si="6"/>
        <v>#N/A</v>
      </c>
      <c r="S184" s="15" t="str">
        <f t="shared" si="7"/>
        <v>#N/A</v>
      </c>
      <c r="T184" s="132">
        <f t="shared" si="8"/>
        <v>962.5</v>
      </c>
      <c r="U184" s="132">
        <f t="shared" si="9"/>
        <v>373.3333333</v>
      </c>
      <c r="V184" s="15" t="str">
        <f t="shared" si="10"/>
        <v>#N/A</v>
      </c>
    </row>
    <row r="185">
      <c r="A185" s="15" t="str">
        <f>'Assumable Properties MLS'!D804</f>
        <v>3729 Range DR, Colorado Springs, CO 80922</v>
      </c>
      <c r="B185" s="132">
        <f>'Assumable Properties MLS'!H804</f>
        <v>400000</v>
      </c>
      <c r="C185" s="132">
        <f>'Assumable Properties MLS'!I804</f>
        <v>276493</v>
      </c>
      <c r="D185" s="223">
        <f>'Assumable Properties MLS'!F804</f>
        <v>3</v>
      </c>
      <c r="F185" s="15">
        <f t="shared" si="1"/>
        <v>-1145</v>
      </c>
      <c r="G185" s="15" t="str">
        <f t="array" ref="G185">INDEX('Property Records'!K:K, MATCH('PITI Calculations'!A185, 'Property Records'!B:B, 0))</f>
        <v>#N/A</v>
      </c>
      <c r="H185" s="15" t="str">
        <f t="array" ref="H185">INDEX('Property Records'!L:L, MATCH('PITI Calculations'!A185, 'Property Records'!B:B, 0))</f>
        <v>#N/A</v>
      </c>
      <c r="I185" s="224" t="str">
        <f t="array" ref="I185">INDEX('Property Records'!O:O, MATCH('PITI Calculations'!A185, 'Property Records'!B:B, 0))</f>
        <v>#N/A</v>
      </c>
      <c r="J185" s="224" t="str">
        <f t="array" ref="J185">INDEX('Property Records'!P:P, MATCH('PITI Calculations'!A185, 'Property Records'!B:B, 0))</f>
        <v>#N/A</v>
      </c>
      <c r="K185" s="224" t="str">
        <f t="array" ref="K185">INDEX('Property Records'!Q:Q, MATCH('PITI Calculations'!A185, 'Property Records'!B:B, 0))</f>
        <v>#N/A</v>
      </c>
      <c r="L185" s="84">
        <f>'Assumable Properties MLS'!J804</f>
        <v>123507</v>
      </c>
      <c r="M185" s="227">
        <f t="shared" si="2"/>
        <v>-42.03857379</v>
      </c>
      <c r="N185" s="132" t="str">
        <f t="shared" si="3"/>
        <v>#N/A</v>
      </c>
      <c r="O185" s="100">
        <v>208.0</v>
      </c>
      <c r="P185" s="15" t="str">
        <f t="shared" si="4"/>
        <v>#N/A</v>
      </c>
      <c r="Q185" s="15" t="str">
        <f t="shared" si="5"/>
        <v>#N/A</v>
      </c>
      <c r="R185" s="15" t="str">
        <f t="shared" si="6"/>
        <v>#N/A</v>
      </c>
      <c r="S185" s="15" t="str">
        <f t="shared" si="7"/>
        <v>#N/A</v>
      </c>
      <c r="T185" s="132">
        <f t="shared" si="8"/>
        <v>1000</v>
      </c>
      <c r="U185" s="132">
        <f t="shared" si="9"/>
        <v>387.8787879</v>
      </c>
      <c r="V185" s="15" t="str">
        <f t="shared" si="10"/>
        <v>#N/A</v>
      </c>
    </row>
    <row r="186">
      <c r="A186" s="15" t="str">
        <f>'Assumable Properties MLS'!D805</f>
        <v>1069 N Swayback DR, Fountain, CO 80817</v>
      </c>
      <c r="B186" s="132">
        <f>'Assumable Properties MLS'!H805</f>
        <v>435000</v>
      </c>
      <c r="C186" s="132">
        <f>'Assumable Properties MLS'!I805</f>
        <v>350000</v>
      </c>
      <c r="D186" s="223">
        <f>'Assumable Properties MLS'!F805</f>
        <v>3</v>
      </c>
      <c r="F186" s="15">
        <f t="shared" si="1"/>
        <v>-1145</v>
      </c>
      <c r="G186" s="15" t="str">
        <f t="array" ref="G186">INDEX('Property Records'!K:K, MATCH('PITI Calculations'!A186, 'Property Records'!B:B, 0))</f>
        <v>#N/A</v>
      </c>
      <c r="H186" s="15" t="str">
        <f t="array" ref="H186">INDEX('Property Records'!L:L, MATCH('PITI Calculations'!A186, 'Property Records'!B:B, 0))</f>
        <v>#N/A</v>
      </c>
      <c r="I186" s="224" t="str">
        <f t="array" ref="I186">INDEX('Property Records'!O:O, MATCH('PITI Calculations'!A186, 'Property Records'!B:B, 0))</f>
        <v>#N/A</v>
      </c>
      <c r="J186" s="224" t="str">
        <f t="array" ref="J186">INDEX('Property Records'!P:P, MATCH('PITI Calculations'!A186, 'Property Records'!B:B, 0))</f>
        <v>#N/A</v>
      </c>
      <c r="K186" s="224" t="str">
        <f t="array" ref="K186">INDEX('Property Records'!Q:Q, MATCH('PITI Calculations'!A186, 'Property Records'!B:B, 0))</f>
        <v>#N/A</v>
      </c>
      <c r="L186" s="84">
        <f>'Assumable Properties MLS'!J805</f>
        <v>85000</v>
      </c>
      <c r="M186" s="227">
        <f t="shared" si="2"/>
        <v>-53.21473175</v>
      </c>
      <c r="N186" s="132" t="str">
        <f t="shared" si="3"/>
        <v>#N/A</v>
      </c>
      <c r="O186" s="100">
        <v>208.0</v>
      </c>
      <c r="P186" s="15" t="str">
        <f t="shared" si="4"/>
        <v>#N/A</v>
      </c>
      <c r="Q186" s="15" t="str">
        <f t="shared" si="5"/>
        <v>#N/A</v>
      </c>
      <c r="R186" s="15" t="str">
        <f t="shared" si="6"/>
        <v>#N/A</v>
      </c>
      <c r="S186" s="15" t="str">
        <f t="shared" si="7"/>
        <v>#N/A</v>
      </c>
      <c r="T186" s="132">
        <f t="shared" si="8"/>
        <v>1087.5</v>
      </c>
      <c r="U186" s="132">
        <f t="shared" si="9"/>
        <v>421.8181818</v>
      </c>
      <c r="V186" s="15" t="str">
        <f t="shared" si="10"/>
        <v>#N/A</v>
      </c>
    </row>
    <row r="187">
      <c r="A187" s="15" t="str">
        <f>'Assumable Properties MLS'!D806</f>
        <v>6198 Harmonica Arch DR, Colorado Springs, CO 80924</v>
      </c>
      <c r="B187" s="132">
        <f>'Assumable Properties MLS'!H806</f>
        <v>785000</v>
      </c>
      <c r="C187" s="132">
        <f>'Assumable Properties MLS'!I806</f>
        <v>648208</v>
      </c>
      <c r="D187" s="223">
        <f>'Assumable Properties MLS'!F806</f>
        <v>4.5</v>
      </c>
      <c r="F187" s="15">
        <f t="shared" si="1"/>
        <v>-1145</v>
      </c>
      <c r="G187" s="15" t="str">
        <f t="array" ref="G187">INDEX('Property Records'!K:K, MATCH('PITI Calculations'!A187, 'Property Records'!B:B, 0))</f>
        <v>#N/A</v>
      </c>
      <c r="H187" s="15" t="str">
        <f t="array" ref="H187">INDEX('Property Records'!L:L, MATCH('PITI Calculations'!A187, 'Property Records'!B:B, 0))</f>
        <v>#N/A</v>
      </c>
      <c r="I187" s="224" t="str">
        <f t="array" ref="I187">INDEX('Property Records'!O:O, MATCH('PITI Calculations'!A187, 'Property Records'!B:B, 0))</f>
        <v>#N/A</v>
      </c>
      <c r="J187" s="224" t="str">
        <f t="array" ref="J187">INDEX('Property Records'!P:P, MATCH('PITI Calculations'!A187, 'Property Records'!B:B, 0))</f>
        <v>#N/A</v>
      </c>
      <c r="K187" s="224" t="str">
        <f t="array" ref="K187">INDEX('Property Records'!Q:Q, MATCH('PITI Calculations'!A187, 'Property Records'!B:B, 0))</f>
        <v>#N/A</v>
      </c>
      <c r="L187" s="84">
        <f>'Assumable Properties MLS'!J806</f>
        <v>136792</v>
      </c>
      <c r="M187" s="227">
        <f t="shared" si="2"/>
        <v>-33.92348337</v>
      </c>
      <c r="N187" s="132" t="str">
        <f t="shared" si="3"/>
        <v>#N/A</v>
      </c>
      <c r="O187" s="100">
        <v>208.0</v>
      </c>
      <c r="P187" s="15" t="str">
        <f t="shared" si="4"/>
        <v>#N/A</v>
      </c>
      <c r="Q187" s="15" t="str">
        <f t="shared" si="5"/>
        <v>#N/A</v>
      </c>
      <c r="R187" s="15" t="str">
        <f t="shared" si="6"/>
        <v>#N/A</v>
      </c>
      <c r="S187" s="15" t="str">
        <f t="shared" si="7"/>
        <v>#N/A</v>
      </c>
      <c r="T187" s="132">
        <f t="shared" si="8"/>
        <v>1962.5</v>
      </c>
      <c r="U187" s="132">
        <f t="shared" si="9"/>
        <v>761.2121212</v>
      </c>
      <c r="V187" s="15" t="str">
        <f t="shared" si="10"/>
        <v>#N/A</v>
      </c>
    </row>
    <row r="188">
      <c r="A188" s="15" t="str">
        <f>'Assumable Properties MLS'!D807</f>
        <v>13220 Pinery DR, Colorado Springs, CO 80908</v>
      </c>
      <c r="B188" s="132">
        <f>'Assumable Properties MLS'!H807</f>
        <v>695000</v>
      </c>
      <c r="C188" s="132">
        <f>'Assumable Properties MLS'!I807</f>
        <v>617300</v>
      </c>
      <c r="D188" s="223">
        <f>'Assumable Properties MLS'!F807</f>
        <v>3.6</v>
      </c>
      <c r="F188" s="15">
        <f t="shared" si="1"/>
        <v>-1145</v>
      </c>
      <c r="G188" s="15" t="str">
        <f t="array" ref="G188">INDEX('Property Records'!K:K, MATCH('PITI Calculations'!A188, 'Property Records'!B:B, 0))</f>
        <v>#N/A</v>
      </c>
      <c r="H188" s="15" t="str">
        <f t="array" ref="H188">INDEX('Property Records'!L:L, MATCH('PITI Calculations'!A188, 'Property Records'!B:B, 0))</f>
        <v>#N/A</v>
      </c>
      <c r="I188" s="224" t="str">
        <f t="array" ref="I188">INDEX('Property Records'!O:O, MATCH('PITI Calculations'!A188, 'Property Records'!B:B, 0))</f>
        <v>#N/A</v>
      </c>
      <c r="J188" s="224" t="str">
        <f t="array" ref="J188">INDEX('Property Records'!P:P, MATCH('PITI Calculations'!A188, 'Property Records'!B:B, 0))</f>
        <v>#N/A</v>
      </c>
      <c r="K188" s="224" t="str">
        <f t="array" ref="K188">INDEX('Property Records'!Q:Q, MATCH('PITI Calculations'!A188, 'Property Records'!B:B, 0))</f>
        <v>#N/A</v>
      </c>
      <c r="L188" s="84">
        <f>'Assumable Properties MLS'!J807</f>
        <v>77700</v>
      </c>
      <c r="M188" s="227">
        <f t="shared" si="2"/>
        <v>-61.99398725</v>
      </c>
      <c r="N188" s="132" t="str">
        <f t="shared" si="3"/>
        <v>#N/A</v>
      </c>
      <c r="O188" s="100">
        <v>208.0</v>
      </c>
      <c r="P188" s="15" t="str">
        <f t="shared" si="4"/>
        <v>#N/A</v>
      </c>
      <c r="Q188" s="15" t="str">
        <f t="shared" si="5"/>
        <v>#N/A</v>
      </c>
      <c r="R188" s="15" t="str">
        <f t="shared" si="6"/>
        <v>#N/A</v>
      </c>
      <c r="S188" s="15" t="str">
        <f t="shared" si="7"/>
        <v>#N/A</v>
      </c>
      <c r="T188" s="132">
        <f t="shared" si="8"/>
        <v>1737.5</v>
      </c>
      <c r="U188" s="132">
        <f t="shared" si="9"/>
        <v>673.9393939</v>
      </c>
      <c r="V188" s="15" t="str">
        <f t="shared" si="10"/>
        <v>#N/A</v>
      </c>
    </row>
    <row r="189">
      <c r="A189" s="15" t="str">
        <f>'Assumable Properties MLS'!D808</f>
        <v>5474 Makalu DR, Colorado Springs, CO 80924</v>
      </c>
      <c r="B189" s="132">
        <f>'Assumable Properties MLS'!H808</f>
        <v>715000</v>
      </c>
      <c r="C189" s="132">
        <f>'Assumable Properties MLS'!I808</f>
        <v>648000</v>
      </c>
      <c r="D189" s="223">
        <f>'Assumable Properties MLS'!F808</f>
        <v>2.87</v>
      </c>
      <c r="F189" s="15">
        <f t="shared" si="1"/>
        <v>-1145</v>
      </c>
      <c r="G189" s="15" t="str">
        <f t="array" ref="G189">INDEX('Property Records'!K:K, MATCH('PITI Calculations'!A189, 'Property Records'!B:B, 0))</f>
        <v>#N/A</v>
      </c>
      <c r="H189" s="15" t="str">
        <f t="array" ref="H189">INDEX('Property Records'!L:L, MATCH('PITI Calculations'!A189, 'Property Records'!B:B, 0))</f>
        <v>#N/A</v>
      </c>
      <c r="I189" s="224" t="str">
        <f t="array" ref="I189">INDEX('Property Records'!O:O, MATCH('PITI Calculations'!A189, 'Property Records'!B:B, 0))</f>
        <v>#N/A</v>
      </c>
      <c r="J189" s="224" t="str">
        <f t="array" ref="J189">INDEX('Property Records'!P:P, MATCH('PITI Calculations'!A189, 'Property Records'!B:B, 0))</f>
        <v>#N/A</v>
      </c>
      <c r="K189" s="224" t="str">
        <f t="array" ref="K189">INDEX('Property Records'!Q:Q, MATCH('PITI Calculations'!A189, 'Property Records'!B:B, 0))</f>
        <v>#N/A</v>
      </c>
      <c r="L189" s="84">
        <f>'Assumable Properties MLS'!J808</f>
        <v>67000</v>
      </c>
      <c r="M189" s="227">
        <f t="shared" si="2"/>
        <v>-107.5305139</v>
      </c>
      <c r="N189" s="132" t="str">
        <f t="shared" si="3"/>
        <v>#N/A</v>
      </c>
      <c r="O189" s="100">
        <v>208.0</v>
      </c>
      <c r="P189" s="15" t="str">
        <f t="shared" si="4"/>
        <v>#N/A</v>
      </c>
      <c r="Q189" s="15" t="str">
        <f t="shared" si="5"/>
        <v>#N/A</v>
      </c>
      <c r="R189" s="15" t="str">
        <f t="shared" si="6"/>
        <v>#N/A</v>
      </c>
      <c r="S189" s="15" t="str">
        <f t="shared" si="7"/>
        <v>#N/A</v>
      </c>
      <c r="T189" s="132">
        <f t="shared" si="8"/>
        <v>1787.5</v>
      </c>
      <c r="U189" s="132">
        <f t="shared" si="9"/>
        <v>693.3333333</v>
      </c>
      <c r="V189" s="15" t="str">
        <f t="shared" si="10"/>
        <v>#N/A</v>
      </c>
    </row>
    <row r="190">
      <c r="A190" s="15" t="str">
        <f>'Assumable Properties MLS'!D809</f>
        <v>1119 Fosdick DR, Colorado Springs, CO 80909</v>
      </c>
      <c r="B190" s="132">
        <f>'Assumable Properties MLS'!H809</f>
        <v>445000</v>
      </c>
      <c r="C190" s="132">
        <f>'Assumable Properties MLS'!I809</f>
        <v>401071</v>
      </c>
      <c r="D190" s="223">
        <f>'Assumable Properties MLS'!F809</f>
        <v>3</v>
      </c>
      <c r="F190" s="15">
        <f t="shared" si="1"/>
        <v>-1145</v>
      </c>
      <c r="G190" s="15" t="str">
        <f t="array" ref="G190">INDEX('Property Records'!K:K, MATCH('PITI Calculations'!A190, 'Property Records'!B:B, 0))</f>
        <v>#N/A</v>
      </c>
      <c r="H190" s="15" t="str">
        <f t="array" ref="H190">INDEX('Property Records'!L:L, MATCH('PITI Calculations'!A190, 'Property Records'!B:B, 0))</f>
        <v>#N/A</v>
      </c>
      <c r="I190" s="224" t="str">
        <f t="array" ref="I190">INDEX('Property Records'!O:O, MATCH('PITI Calculations'!A190, 'Property Records'!B:B, 0))</f>
        <v>#N/A</v>
      </c>
      <c r="J190" s="224" t="str">
        <f t="array" ref="J190">INDEX('Property Records'!P:P, MATCH('PITI Calculations'!A190, 'Property Records'!B:B, 0))</f>
        <v>#N/A</v>
      </c>
      <c r="K190" s="224" t="str">
        <f t="array" ref="K190">INDEX('Property Records'!Q:Q, MATCH('PITI Calculations'!A190, 'Property Records'!B:B, 0))</f>
        <v>#N/A</v>
      </c>
      <c r="L190" s="84">
        <f>'Assumable Properties MLS'!J809</f>
        <v>43929</v>
      </c>
      <c r="M190" s="227">
        <f t="shared" si="2"/>
        <v>-60.97967336</v>
      </c>
      <c r="N190" s="132" t="str">
        <f t="shared" si="3"/>
        <v>#N/A</v>
      </c>
      <c r="O190" s="100">
        <v>208.0</v>
      </c>
      <c r="P190" s="15" t="str">
        <f t="shared" si="4"/>
        <v>#N/A</v>
      </c>
      <c r="Q190" s="15" t="str">
        <f t="shared" si="5"/>
        <v>#N/A</v>
      </c>
      <c r="R190" s="15" t="str">
        <f t="shared" si="6"/>
        <v>#N/A</v>
      </c>
      <c r="S190" s="15" t="str">
        <f t="shared" si="7"/>
        <v>#N/A</v>
      </c>
      <c r="T190" s="132">
        <f t="shared" si="8"/>
        <v>1112.5</v>
      </c>
      <c r="U190" s="132">
        <f t="shared" si="9"/>
        <v>431.5151515</v>
      </c>
      <c r="V190" s="15" t="str">
        <f t="shared" si="10"/>
        <v>#N/A</v>
      </c>
    </row>
    <row r="191">
      <c r="A191" s="15" t="str">
        <f>'Assumable Properties MLS'!D810</f>
        <v>1445 Lords Hill DR, Fountain, CO 80817</v>
      </c>
      <c r="B191" s="132">
        <f>'Assumable Properties MLS'!H810</f>
        <v>425000</v>
      </c>
      <c r="C191" s="132">
        <f>'Assumable Properties MLS'!I810</f>
        <v>393292</v>
      </c>
      <c r="D191" s="223">
        <f>'Assumable Properties MLS'!F810</f>
        <v>2.5</v>
      </c>
      <c r="F191" s="15">
        <f t="shared" si="1"/>
        <v>-1145</v>
      </c>
      <c r="G191" s="15" t="str">
        <f t="array" ref="G191">INDEX('Property Records'!K:K, MATCH('PITI Calculations'!A191, 'Property Records'!B:B, 0))</f>
        <v>#N/A</v>
      </c>
      <c r="H191" s="15" t="str">
        <f t="array" ref="H191">INDEX('Property Records'!L:L, MATCH('PITI Calculations'!A191, 'Property Records'!B:B, 0))</f>
        <v>#N/A</v>
      </c>
      <c r="I191" s="224" t="str">
        <f t="array" ref="I191">INDEX('Property Records'!O:O, MATCH('PITI Calculations'!A191, 'Property Records'!B:B, 0))</f>
        <v>#N/A</v>
      </c>
      <c r="J191" s="224" t="str">
        <f t="array" ref="J191">INDEX('Property Records'!P:P, MATCH('PITI Calculations'!A191, 'Property Records'!B:B, 0))</f>
        <v>#N/A</v>
      </c>
      <c r="K191" s="224" t="str">
        <f t="array" ref="K191">INDEX('Property Records'!Q:Q, MATCH('PITI Calculations'!A191, 'Property Records'!B:B, 0))</f>
        <v>#N/A</v>
      </c>
      <c r="L191" s="84">
        <f>'Assumable Properties MLS'!J810</f>
        <v>31708</v>
      </c>
      <c r="M191" s="227">
        <f t="shared" si="2"/>
        <v>-83.29635328</v>
      </c>
      <c r="N191" s="132" t="str">
        <f t="shared" si="3"/>
        <v>#N/A</v>
      </c>
      <c r="O191" s="100">
        <v>208.0</v>
      </c>
      <c r="P191" s="15" t="str">
        <f t="shared" si="4"/>
        <v>#N/A</v>
      </c>
      <c r="Q191" s="15" t="str">
        <f t="shared" si="5"/>
        <v>#N/A</v>
      </c>
      <c r="R191" s="15" t="str">
        <f t="shared" si="6"/>
        <v>#N/A</v>
      </c>
      <c r="S191" s="15" t="str">
        <f t="shared" si="7"/>
        <v>#N/A</v>
      </c>
      <c r="T191" s="132">
        <f t="shared" si="8"/>
        <v>1062.5</v>
      </c>
      <c r="U191" s="132">
        <f t="shared" si="9"/>
        <v>412.1212121</v>
      </c>
      <c r="V191" s="15" t="str">
        <f t="shared" si="10"/>
        <v>#N/A</v>
      </c>
    </row>
    <row r="192">
      <c r="A192" s="15" t="str">
        <f>'Assumable Properties MLS'!D811</f>
        <v>902 Cana GR, Colorado Springs, CO 80916</v>
      </c>
      <c r="B192" s="132">
        <f>'Assumable Properties MLS'!H811</f>
        <v>425000</v>
      </c>
      <c r="C192" s="132">
        <f>'Assumable Properties MLS'!I811</f>
        <v>353463</v>
      </c>
      <c r="D192" s="223">
        <f>'Assumable Properties MLS'!F811</f>
        <v>2.8</v>
      </c>
      <c r="F192" s="15">
        <f t="shared" si="1"/>
        <v>-1145</v>
      </c>
      <c r="G192" s="15" t="str">
        <f t="array" ref="G192">INDEX('Property Records'!K:K, MATCH('PITI Calculations'!A192, 'Property Records'!B:B, 0))</f>
        <v>#N/A</v>
      </c>
      <c r="H192" s="15" t="str">
        <f t="array" ref="H192">INDEX('Property Records'!L:L, MATCH('PITI Calculations'!A192, 'Property Records'!B:B, 0))</f>
        <v>#N/A</v>
      </c>
      <c r="I192" s="224" t="str">
        <f t="array" ref="I192">INDEX('Property Records'!O:O, MATCH('PITI Calculations'!A192, 'Property Records'!B:B, 0))</f>
        <v>#N/A</v>
      </c>
      <c r="J192" s="224" t="str">
        <f t="array" ref="J192">INDEX('Property Records'!P:P, MATCH('PITI Calculations'!A192, 'Property Records'!B:B, 0))</f>
        <v>#N/A</v>
      </c>
      <c r="K192" s="224" t="str">
        <f t="array" ref="K192">INDEX('Property Records'!Q:Q, MATCH('PITI Calculations'!A192, 'Property Records'!B:B, 0))</f>
        <v>#N/A</v>
      </c>
      <c r="L192" s="84">
        <f>'Assumable Properties MLS'!J811</f>
        <v>71537</v>
      </c>
      <c r="M192" s="227">
        <f t="shared" si="2"/>
        <v>-61.46062333</v>
      </c>
      <c r="N192" s="132" t="str">
        <f t="shared" si="3"/>
        <v>#N/A</v>
      </c>
      <c r="O192" s="100">
        <v>208.0</v>
      </c>
      <c r="P192" s="15" t="str">
        <f t="shared" si="4"/>
        <v>#N/A</v>
      </c>
      <c r="Q192" s="15" t="str">
        <f t="shared" si="5"/>
        <v>#N/A</v>
      </c>
      <c r="R192" s="15" t="str">
        <f t="shared" si="6"/>
        <v>#N/A</v>
      </c>
      <c r="S192" s="15" t="str">
        <f t="shared" si="7"/>
        <v>#N/A</v>
      </c>
      <c r="T192" s="132">
        <f t="shared" si="8"/>
        <v>1062.5</v>
      </c>
      <c r="U192" s="132">
        <f t="shared" si="9"/>
        <v>412.1212121</v>
      </c>
      <c r="V192" s="15" t="str">
        <f t="shared" si="10"/>
        <v>#N/A</v>
      </c>
    </row>
    <row r="193">
      <c r="A193" s="15" t="str">
        <f>'Assumable Properties MLS'!D812</f>
        <v>6327 Wallowing WY, Colorado Springs, CO 80925</v>
      </c>
      <c r="B193" s="132">
        <f>'Assumable Properties MLS'!H812</f>
        <v>510000</v>
      </c>
      <c r="C193" s="132">
        <f>'Assumable Properties MLS'!I812</f>
        <v>502177</v>
      </c>
      <c r="D193" s="223">
        <f>'Assumable Properties MLS'!F812</f>
        <v>3.84</v>
      </c>
      <c r="F193" s="15">
        <f t="shared" si="1"/>
        <v>-1145</v>
      </c>
      <c r="G193" s="15" t="str">
        <f t="array" ref="G193">INDEX('Property Records'!K:K, MATCH('PITI Calculations'!A193, 'Property Records'!B:B, 0))</f>
        <v>#N/A</v>
      </c>
      <c r="H193" s="15" t="str">
        <f t="array" ref="H193">INDEX('Property Records'!L:L, MATCH('PITI Calculations'!A193, 'Property Records'!B:B, 0))</f>
        <v>#N/A</v>
      </c>
      <c r="I193" s="224" t="str">
        <f t="array" ref="I193">INDEX('Property Records'!O:O, MATCH('PITI Calculations'!A193, 'Property Records'!B:B, 0))</f>
        <v>#N/A</v>
      </c>
      <c r="J193" s="224" t="str">
        <f t="array" ref="J193">INDEX('Property Records'!P:P, MATCH('PITI Calculations'!A193, 'Property Records'!B:B, 0))</f>
        <v>#N/A</v>
      </c>
      <c r="K193" s="224" t="str">
        <f t="array" ref="K193">INDEX('Property Records'!Q:Q, MATCH('PITI Calculations'!A193, 'Property Records'!B:B, 0))</f>
        <v>#N/A</v>
      </c>
      <c r="L193" s="84">
        <f>'Assumable Properties MLS'!J812</f>
        <v>7823</v>
      </c>
      <c r="M193" s="227">
        <f t="shared" si="2"/>
        <v>-42.52412972</v>
      </c>
      <c r="N193" s="132" t="str">
        <f t="shared" si="3"/>
        <v>#N/A</v>
      </c>
      <c r="O193" s="100">
        <v>208.0</v>
      </c>
      <c r="P193" s="15" t="str">
        <f t="shared" si="4"/>
        <v>#N/A</v>
      </c>
      <c r="Q193" s="15" t="str">
        <f t="shared" si="5"/>
        <v>#N/A</v>
      </c>
      <c r="R193" s="15" t="str">
        <f t="shared" si="6"/>
        <v>#N/A</v>
      </c>
      <c r="S193" s="15" t="str">
        <f t="shared" si="7"/>
        <v>#N/A</v>
      </c>
      <c r="T193" s="132">
        <f t="shared" si="8"/>
        <v>1275</v>
      </c>
      <c r="U193" s="132">
        <f t="shared" si="9"/>
        <v>494.5454545</v>
      </c>
      <c r="V193" s="15" t="str">
        <f t="shared" si="10"/>
        <v>#N/A</v>
      </c>
    </row>
    <row r="194">
      <c r="A194" s="15" t="str">
        <f>'Assumable Properties MLS'!D813</f>
        <v>2015 Paddy GR, Colorado Springs, CO 80910</v>
      </c>
      <c r="B194" s="132">
        <f>'Assumable Properties MLS'!H813</f>
        <v>370000</v>
      </c>
      <c r="C194" s="132">
        <f>'Assumable Properties MLS'!I813</f>
        <v>310000</v>
      </c>
      <c r="D194" s="223">
        <f>'Assumable Properties MLS'!F813</f>
        <v>3</v>
      </c>
      <c r="F194" s="15">
        <f t="shared" si="1"/>
        <v>-1145</v>
      </c>
      <c r="G194" s="15" t="str">
        <f t="array" ref="G194">INDEX('Property Records'!K:K, MATCH('PITI Calculations'!A194, 'Property Records'!B:B, 0))</f>
        <v>#N/A</v>
      </c>
      <c r="H194" s="15" t="str">
        <f t="array" ref="H194">INDEX('Property Records'!L:L, MATCH('PITI Calculations'!A194, 'Property Records'!B:B, 0))</f>
        <v>#N/A</v>
      </c>
      <c r="I194" s="224" t="str">
        <f t="array" ref="I194">INDEX('Property Records'!O:O, MATCH('PITI Calculations'!A194, 'Property Records'!B:B, 0))</f>
        <v>#N/A</v>
      </c>
      <c r="J194" s="224" t="str">
        <f t="array" ref="J194">INDEX('Property Records'!P:P, MATCH('PITI Calculations'!A194, 'Property Records'!B:B, 0))</f>
        <v>#N/A</v>
      </c>
      <c r="K194" s="224" t="str">
        <f t="array" ref="K194">INDEX('Property Records'!Q:Q, MATCH('PITI Calculations'!A194, 'Property Records'!B:B, 0))</f>
        <v>#N/A</v>
      </c>
      <c r="L194" s="84">
        <f>'Assumable Properties MLS'!J813</f>
        <v>60000</v>
      </c>
      <c r="M194" s="227">
        <f t="shared" si="2"/>
        <v>-47.13304812</v>
      </c>
      <c r="N194" s="132" t="str">
        <f t="shared" si="3"/>
        <v>#N/A</v>
      </c>
      <c r="O194" s="100">
        <v>208.0</v>
      </c>
      <c r="P194" s="15" t="str">
        <f t="shared" si="4"/>
        <v>#N/A</v>
      </c>
      <c r="Q194" s="15" t="str">
        <f t="shared" si="5"/>
        <v>#N/A</v>
      </c>
      <c r="R194" s="15" t="str">
        <f t="shared" si="6"/>
        <v>#N/A</v>
      </c>
      <c r="S194" s="15" t="str">
        <f t="shared" si="7"/>
        <v>#N/A</v>
      </c>
      <c r="T194" s="132">
        <f t="shared" si="8"/>
        <v>925</v>
      </c>
      <c r="U194" s="132">
        <f t="shared" si="9"/>
        <v>358.7878788</v>
      </c>
      <c r="V194" s="15" t="str">
        <f t="shared" si="10"/>
        <v>#N/A</v>
      </c>
    </row>
    <row r="195">
      <c r="A195" s="15" t="str">
        <f>'Assumable Properties MLS'!D814</f>
        <v>6081 Napa DR, Colorado Springs, CO 80925</v>
      </c>
      <c r="B195" s="132">
        <f>'Assumable Properties MLS'!H814</f>
        <v>445000</v>
      </c>
      <c r="C195" s="132">
        <f>'Assumable Properties MLS'!I814</f>
        <v>373420</v>
      </c>
      <c r="D195" s="223">
        <f>'Assumable Properties MLS'!F814</f>
        <v>2.8</v>
      </c>
      <c r="F195" s="15">
        <f t="shared" si="1"/>
        <v>-1145</v>
      </c>
      <c r="G195" s="15" t="str">
        <f t="array" ref="G195">INDEX('Property Records'!K:K, MATCH('PITI Calculations'!A195, 'Property Records'!B:B, 0))</f>
        <v>#N/A</v>
      </c>
      <c r="H195" s="15" t="str">
        <f t="array" ref="H195">INDEX('Property Records'!L:L, MATCH('PITI Calculations'!A195, 'Property Records'!B:B, 0))</f>
        <v>#N/A</v>
      </c>
      <c r="I195" s="224" t="str">
        <f t="array" ref="I195">INDEX('Property Records'!O:O, MATCH('PITI Calculations'!A195, 'Property Records'!B:B, 0))</f>
        <v>#N/A</v>
      </c>
      <c r="J195" s="224" t="str">
        <f t="array" ref="J195">INDEX('Property Records'!P:P, MATCH('PITI Calculations'!A195, 'Property Records'!B:B, 0))</f>
        <v>#N/A</v>
      </c>
      <c r="K195" s="224" t="str">
        <f t="array" ref="K195">INDEX('Property Records'!Q:Q, MATCH('PITI Calculations'!A195, 'Property Records'!B:B, 0))</f>
        <v>#N/A</v>
      </c>
      <c r="L195" s="84">
        <f>'Assumable Properties MLS'!J814</f>
        <v>71580</v>
      </c>
      <c r="M195" s="227">
        <f t="shared" si="2"/>
        <v>-64.93077341</v>
      </c>
      <c r="N195" s="132" t="str">
        <f t="shared" si="3"/>
        <v>#N/A</v>
      </c>
      <c r="O195" s="100">
        <v>208.0</v>
      </c>
      <c r="P195" s="15" t="str">
        <f t="shared" si="4"/>
        <v>#N/A</v>
      </c>
      <c r="Q195" s="15" t="str">
        <f t="shared" si="5"/>
        <v>#N/A</v>
      </c>
      <c r="R195" s="15" t="str">
        <f t="shared" si="6"/>
        <v>#N/A</v>
      </c>
      <c r="S195" s="15" t="str">
        <f t="shared" si="7"/>
        <v>#N/A</v>
      </c>
      <c r="T195" s="132">
        <f t="shared" si="8"/>
        <v>1112.5</v>
      </c>
      <c r="U195" s="132">
        <f t="shared" si="9"/>
        <v>431.5151515</v>
      </c>
      <c r="V195" s="15" t="str">
        <f t="shared" si="10"/>
        <v>#N/A</v>
      </c>
    </row>
    <row r="196">
      <c r="A196" s="15" t="str">
        <f>'Assumable Properties MLS'!D815</f>
        <v>7853 Buffalo Horn DR, Colorado Springs, CO 80925</v>
      </c>
      <c r="B196" s="132">
        <f>'Assumable Properties MLS'!H815</f>
        <v>635000</v>
      </c>
      <c r="C196" s="132">
        <f>'Assumable Properties MLS'!I815</f>
        <v>614354</v>
      </c>
      <c r="D196" s="223">
        <f>'Assumable Properties MLS'!F815</f>
        <v>4.99</v>
      </c>
      <c r="F196" s="15">
        <f t="shared" si="1"/>
        <v>-1145</v>
      </c>
      <c r="G196" s="15" t="str">
        <f t="array" ref="G196">INDEX('Property Records'!K:K, MATCH('PITI Calculations'!A196, 'Property Records'!B:B, 0))</f>
        <v>#N/A</v>
      </c>
      <c r="H196" s="15" t="str">
        <f t="array" ref="H196">INDEX('Property Records'!L:L, MATCH('PITI Calculations'!A196, 'Property Records'!B:B, 0))</f>
        <v>#N/A</v>
      </c>
      <c r="I196" s="224" t="str">
        <f t="array" ref="I196">INDEX('Property Records'!O:O, MATCH('PITI Calculations'!A196, 'Property Records'!B:B, 0))</f>
        <v>#N/A</v>
      </c>
      <c r="J196" s="224" t="str">
        <f t="array" ref="J196">INDEX('Property Records'!P:P, MATCH('PITI Calculations'!A196, 'Property Records'!B:B, 0))</f>
        <v>#N/A</v>
      </c>
      <c r="K196" s="224" t="str">
        <f t="array" ref="K196">INDEX('Property Records'!Q:Q, MATCH('PITI Calculations'!A196, 'Property Records'!B:B, 0))</f>
        <v>#N/A</v>
      </c>
      <c r="L196" s="84">
        <f>'Assumable Properties MLS'!J815</f>
        <v>20646</v>
      </c>
      <c r="M196" s="227">
        <f t="shared" si="2"/>
        <v>-22.26337864</v>
      </c>
      <c r="N196" s="132" t="str">
        <f t="shared" si="3"/>
        <v>#N/A</v>
      </c>
      <c r="O196" s="100">
        <v>208.0</v>
      </c>
      <c r="P196" s="15" t="str">
        <f t="shared" si="4"/>
        <v>#N/A</v>
      </c>
      <c r="Q196" s="15" t="str">
        <f t="shared" si="5"/>
        <v>#N/A</v>
      </c>
      <c r="R196" s="15" t="str">
        <f t="shared" si="6"/>
        <v>#N/A</v>
      </c>
      <c r="S196" s="15" t="str">
        <f t="shared" si="7"/>
        <v>#N/A</v>
      </c>
      <c r="T196" s="132">
        <f t="shared" si="8"/>
        <v>1587.5</v>
      </c>
      <c r="U196" s="132">
        <f t="shared" si="9"/>
        <v>615.7575758</v>
      </c>
      <c r="V196" s="15" t="str">
        <f t="shared" si="10"/>
        <v>#N/A</v>
      </c>
    </row>
    <row r="197">
      <c r="A197" s="15" t="str">
        <f>'Assumable Properties MLS'!D816</f>
        <v>232 Davie DR, Colorado Springs, CO 80911</v>
      </c>
      <c r="B197" s="132">
        <f>'Assumable Properties MLS'!H816</f>
        <v>390000</v>
      </c>
      <c r="C197" s="132">
        <f>'Assumable Properties MLS'!I816</f>
        <v>368300</v>
      </c>
      <c r="D197" s="223">
        <f>'Assumable Properties MLS'!F816</f>
        <v>3.6</v>
      </c>
      <c r="F197" s="15">
        <f t="shared" si="1"/>
        <v>-1145</v>
      </c>
      <c r="G197" s="15">
        <f t="array" ref="G197">INDEX('Property Records'!K:K, MATCH('PITI Calculations'!A197, 'Property Records'!B:B, 0))</f>
        <v>1339</v>
      </c>
      <c r="H197" s="222" t="str">
        <f t="array" ref="H197">INDEX('Property Records'!L:L, MATCH('PITI Calculations'!A197, 'Property Records'!B:B, 0))</f>
        <v>2022</v>
      </c>
      <c r="I197" s="226">
        <f t="array" ref="I197">INDEX('Property Records'!O:O, MATCH('PITI Calculations'!A197, 'Property Records'!B:B, 0))</f>
        <v>2020</v>
      </c>
      <c r="J197" s="226">
        <f t="array" ref="J197">INDEX('Property Records'!P:P, MATCH('PITI Calculations'!A197, 'Property Records'!B:B, 0))</f>
        <v>1810</v>
      </c>
      <c r="K197" s="226">
        <f t="array" ref="K197">INDEX('Property Records'!Q:Q, MATCH('PITI Calculations'!A197, 'Property Records'!B:B, 0))</f>
        <v>2230</v>
      </c>
      <c r="L197" s="84">
        <f>'Assumable Properties MLS'!J816</f>
        <v>21700</v>
      </c>
      <c r="M197" s="227">
        <f t="shared" si="2"/>
        <v>-36.98750284</v>
      </c>
      <c r="N197" s="132">
        <f t="shared" si="3"/>
        <v>111.5833333</v>
      </c>
      <c r="O197" s="100">
        <v>208.0</v>
      </c>
      <c r="P197" s="227">
        <f t="shared" si="4"/>
        <v>282.5958305</v>
      </c>
      <c r="Q197" s="132">
        <f t="shared" si="5"/>
        <v>1737.40417</v>
      </c>
      <c r="R197" s="132">
        <f t="shared" si="6"/>
        <v>1527.40417</v>
      </c>
      <c r="S197" s="132">
        <f t="shared" si="7"/>
        <v>1947.40417</v>
      </c>
      <c r="T197" s="132">
        <f t="shared" si="8"/>
        <v>975</v>
      </c>
      <c r="U197" s="132">
        <f t="shared" si="9"/>
        <v>378.1818182</v>
      </c>
      <c r="V197" s="132">
        <f t="shared" si="10"/>
        <v>3090.585988</v>
      </c>
    </row>
    <row r="198">
      <c r="A198" s="15" t="str">
        <f>'Assumable Properties MLS'!D817</f>
        <v>11150 Falling Star RD, Fountain, CO 80817</v>
      </c>
      <c r="B198" s="132">
        <f>'Assumable Properties MLS'!H817</f>
        <v>475000</v>
      </c>
      <c r="C198" s="132">
        <f>'Assumable Properties MLS'!I817</f>
        <v>395000</v>
      </c>
      <c r="D198" s="223">
        <f>'Assumable Properties MLS'!F817</f>
        <v>2.5</v>
      </c>
      <c r="F198" s="15">
        <f t="shared" si="1"/>
        <v>-1145</v>
      </c>
      <c r="G198" s="15" t="str">
        <f t="array" ref="G198">INDEX('Property Records'!K:K, MATCH('PITI Calculations'!A198, 'Property Records'!B:B, 0))</f>
        <v>#N/A</v>
      </c>
      <c r="H198" s="15" t="str">
        <f t="array" ref="H198">INDEX('Property Records'!L:L, MATCH('PITI Calculations'!A198, 'Property Records'!B:B, 0))</f>
        <v>#N/A</v>
      </c>
      <c r="I198" s="224" t="str">
        <f t="array" ref="I198">INDEX('Property Records'!O:O, MATCH('PITI Calculations'!A198, 'Property Records'!B:B, 0))</f>
        <v>#N/A</v>
      </c>
      <c r="J198" s="224" t="str">
        <f t="array" ref="J198">INDEX('Property Records'!P:P, MATCH('PITI Calculations'!A198, 'Property Records'!B:B, 0))</f>
        <v>#N/A</v>
      </c>
      <c r="K198" s="224" t="str">
        <f t="array" ref="K198">INDEX('Property Records'!Q:Q, MATCH('PITI Calculations'!A198, 'Property Records'!B:B, 0))</f>
        <v>#N/A</v>
      </c>
      <c r="L198" s="84">
        <f>'Assumable Properties MLS'!J817</f>
        <v>80000</v>
      </c>
      <c r="M198" s="227">
        <f t="shared" si="2"/>
        <v>-83.65809512</v>
      </c>
      <c r="N198" s="132" t="str">
        <f t="shared" si="3"/>
        <v>#N/A</v>
      </c>
      <c r="O198" s="100">
        <v>208.0</v>
      </c>
      <c r="P198" s="15" t="str">
        <f t="shared" si="4"/>
        <v>#N/A</v>
      </c>
      <c r="Q198" s="15" t="str">
        <f t="shared" si="5"/>
        <v>#N/A</v>
      </c>
      <c r="R198" s="15" t="str">
        <f t="shared" si="6"/>
        <v>#N/A</v>
      </c>
      <c r="S198" s="15" t="str">
        <f t="shared" si="7"/>
        <v>#N/A</v>
      </c>
      <c r="T198" s="132">
        <f t="shared" si="8"/>
        <v>1187.5</v>
      </c>
      <c r="U198" s="132">
        <f t="shared" si="9"/>
        <v>460.6060606</v>
      </c>
      <c r="V198" s="15" t="str">
        <f t="shared" si="10"/>
        <v>#N/A</v>
      </c>
    </row>
    <row r="199">
      <c r="A199" s="15" t="str">
        <f>'Assumable Properties MLS'!D818</f>
        <v>7383 Countryside GR, Fountain, CO 80817</v>
      </c>
      <c r="B199" s="132">
        <f>'Assumable Properties MLS'!H818</f>
        <v>315000</v>
      </c>
      <c r="C199" s="132">
        <f>'Assumable Properties MLS'!I818</f>
        <v>284764</v>
      </c>
      <c r="D199" s="223">
        <f>'Assumable Properties MLS'!F818</f>
        <v>3.37</v>
      </c>
      <c r="F199" s="15">
        <f t="shared" si="1"/>
        <v>-1145</v>
      </c>
      <c r="G199" s="15" t="str">
        <f t="array" ref="G199">INDEX('Property Records'!K:K, MATCH('PITI Calculations'!A199, 'Property Records'!B:B, 0))</f>
        <v>#N/A</v>
      </c>
      <c r="H199" s="15" t="str">
        <f t="array" ref="H199">INDEX('Property Records'!L:L, MATCH('PITI Calculations'!A199, 'Property Records'!B:B, 0))</f>
        <v>#N/A</v>
      </c>
      <c r="I199" s="224" t="str">
        <f t="array" ref="I199">INDEX('Property Records'!O:O, MATCH('PITI Calculations'!A199, 'Property Records'!B:B, 0))</f>
        <v>#N/A</v>
      </c>
      <c r="J199" s="224" t="str">
        <f t="array" ref="J199">INDEX('Property Records'!P:P, MATCH('PITI Calculations'!A199, 'Property Records'!B:B, 0))</f>
        <v>#N/A</v>
      </c>
      <c r="K199" s="224" t="str">
        <f t="array" ref="K199">INDEX('Property Records'!Q:Q, MATCH('PITI Calculations'!A199, 'Property Records'!B:B, 0))</f>
        <v>#N/A</v>
      </c>
      <c r="L199" s="84">
        <f>'Assumable Properties MLS'!J818</f>
        <v>30236</v>
      </c>
      <c r="M199" s="227">
        <f t="shared" si="2"/>
        <v>-33.59465727</v>
      </c>
      <c r="N199" s="132" t="str">
        <f t="shared" si="3"/>
        <v>#N/A</v>
      </c>
      <c r="O199" s="100">
        <v>208.0</v>
      </c>
      <c r="P199" s="15" t="str">
        <f t="shared" si="4"/>
        <v>#N/A</v>
      </c>
      <c r="Q199" s="15" t="str">
        <f t="shared" si="5"/>
        <v>#N/A</v>
      </c>
      <c r="R199" s="15" t="str">
        <f t="shared" si="6"/>
        <v>#N/A</v>
      </c>
      <c r="S199" s="15" t="str">
        <f t="shared" si="7"/>
        <v>#N/A</v>
      </c>
      <c r="T199" s="132">
        <f t="shared" si="8"/>
        <v>787.5</v>
      </c>
      <c r="U199" s="132">
        <f t="shared" si="9"/>
        <v>305.4545455</v>
      </c>
      <c r="V199" s="15" t="str">
        <f t="shared" si="10"/>
        <v>#N/A</v>
      </c>
    </row>
    <row r="200">
      <c r="A200" s="15" t="str">
        <f>'Assumable Properties MLS'!D819</f>
        <v>7255 Cedar Brush CT, Colorado Springs, CO 80908</v>
      </c>
      <c r="B200" s="132">
        <f>'Assumable Properties MLS'!H819</f>
        <v>475000</v>
      </c>
      <c r="C200" s="132">
        <f>'Assumable Properties MLS'!I819</f>
        <v>444581</v>
      </c>
      <c r="D200" s="223">
        <f>'Assumable Properties MLS'!F819</f>
        <v>3.5</v>
      </c>
      <c r="F200" s="15">
        <f t="shared" si="1"/>
        <v>-1145</v>
      </c>
      <c r="G200" s="15" t="str">
        <f t="array" ref="G200">INDEX('Property Records'!K:K, MATCH('PITI Calculations'!A200, 'Property Records'!B:B, 0))</f>
        <v>#N/A</v>
      </c>
      <c r="H200" s="15" t="str">
        <f t="array" ref="H200">INDEX('Property Records'!L:L, MATCH('PITI Calculations'!A200, 'Property Records'!B:B, 0))</f>
        <v>#N/A</v>
      </c>
      <c r="I200" s="224" t="str">
        <f t="array" ref="I200">INDEX('Property Records'!O:O, MATCH('PITI Calculations'!A200, 'Property Records'!B:B, 0))</f>
        <v>#N/A</v>
      </c>
      <c r="J200" s="224" t="str">
        <f t="array" ref="J200">INDEX('Property Records'!P:P, MATCH('PITI Calculations'!A200, 'Property Records'!B:B, 0))</f>
        <v>#N/A</v>
      </c>
      <c r="K200" s="224" t="str">
        <f t="array" ref="K200">INDEX('Property Records'!Q:Q, MATCH('PITI Calculations'!A200, 'Property Records'!B:B, 0))</f>
        <v>#N/A</v>
      </c>
      <c r="L200" s="84">
        <f>'Assumable Properties MLS'!J819</f>
        <v>30419</v>
      </c>
      <c r="M200" s="227">
        <f t="shared" si="2"/>
        <v>-47.90048479</v>
      </c>
      <c r="N200" s="132" t="str">
        <f t="shared" si="3"/>
        <v>#N/A</v>
      </c>
      <c r="O200" s="100">
        <v>208.0</v>
      </c>
      <c r="P200" s="15" t="str">
        <f t="shared" si="4"/>
        <v>#N/A</v>
      </c>
      <c r="Q200" s="15" t="str">
        <f t="shared" si="5"/>
        <v>#N/A</v>
      </c>
      <c r="R200" s="15" t="str">
        <f t="shared" si="6"/>
        <v>#N/A</v>
      </c>
      <c r="S200" s="15" t="str">
        <f t="shared" si="7"/>
        <v>#N/A</v>
      </c>
      <c r="T200" s="132">
        <f t="shared" si="8"/>
        <v>1187.5</v>
      </c>
      <c r="U200" s="132">
        <f t="shared" si="9"/>
        <v>460.6060606</v>
      </c>
      <c r="V200" s="15" t="str">
        <f t="shared" si="10"/>
        <v>#N/A</v>
      </c>
    </row>
    <row r="201">
      <c r="A201" s="15" t="str">
        <f>'Assumable Properties MLS'!D820</f>
        <v>1511 Ancestra DR, Fountain, CO 80817</v>
      </c>
      <c r="B201" s="132">
        <f>'Assumable Properties MLS'!H820</f>
        <v>410000</v>
      </c>
      <c r="C201" s="132">
        <f>'Assumable Properties MLS'!I820</f>
        <v>388000</v>
      </c>
      <c r="D201" s="223">
        <f>'Assumable Properties MLS'!F820</f>
        <v>3.25</v>
      </c>
      <c r="F201" s="15">
        <f t="shared" si="1"/>
        <v>-1145</v>
      </c>
      <c r="G201" s="15" t="str">
        <f t="array" ref="G201">INDEX('Property Records'!K:K, MATCH('PITI Calculations'!A201, 'Property Records'!B:B, 0))</f>
        <v>#N/A</v>
      </c>
      <c r="H201" s="15" t="str">
        <f t="array" ref="H201">INDEX('Property Records'!L:L, MATCH('PITI Calculations'!A201, 'Property Records'!B:B, 0))</f>
        <v>#N/A</v>
      </c>
      <c r="I201" s="224" t="str">
        <f t="array" ref="I201">INDEX('Property Records'!O:O, MATCH('PITI Calculations'!A201, 'Property Records'!B:B, 0))</f>
        <v>#N/A</v>
      </c>
      <c r="J201" s="224" t="str">
        <f t="array" ref="J201">INDEX('Property Records'!P:P, MATCH('PITI Calculations'!A201, 'Property Records'!B:B, 0))</f>
        <v>#N/A</v>
      </c>
      <c r="K201" s="224" t="str">
        <f t="array" ref="K201">INDEX('Property Records'!Q:Q, MATCH('PITI Calculations'!A201, 'Property Records'!B:B, 0))</f>
        <v>#N/A</v>
      </c>
      <c r="L201" s="84">
        <f>'Assumable Properties MLS'!J820</f>
        <v>22000</v>
      </c>
      <c r="M201" s="227">
        <f t="shared" si="2"/>
        <v>-49.73620719</v>
      </c>
      <c r="N201" s="132" t="str">
        <f t="shared" si="3"/>
        <v>#N/A</v>
      </c>
      <c r="O201" s="100">
        <v>208.0</v>
      </c>
      <c r="P201" s="15" t="str">
        <f t="shared" si="4"/>
        <v>#N/A</v>
      </c>
      <c r="Q201" s="15" t="str">
        <f t="shared" si="5"/>
        <v>#N/A</v>
      </c>
      <c r="R201" s="15" t="str">
        <f t="shared" si="6"/>
        <v>#N/A</v>
      </c>
      <c r="S201" s="15" t="str">
        <f t="shared" si="7"/>
        <v>#N/A</v>
      </c>
      <c r="T201" s="132">
        <f t="shared" si="8"/>
        <v>1025</v>
      </c>
      <c r="U201" s="132">
        <f t="shared" si="9"/>
        <v>397.5757576</v>
      </c>
      <c r="V201" s="15" t="str">
        <f t="shared" si="10"/>
        <v>#N/A</v>
      </c>
    </row>
    <row r="202">
      <c r="A202" s="15" t="str">
        <f>'Assumable Properties MLS'!D821</f>
        <v>1232 Ancestra DR, Fountain, CO 80817</v>
      </c>
      <c r="B202" s="132">
        <f>'Assumable Properties MLS'!H821</f>
        <v>398000</v>
      </c>
      <c r="C202" s="132">
        <f>'Assumable Properties MLS'!I821</f>
        <v>373238</v>
      </c>
      <c r="D202" s="223">
        <f>'Assumable Properties MLS'!F821</f>
        <v>3.37</v>
      </c>
      <c r="F202" s="15">
        <f t="shared" si="1"/>
        <v>-1145</v>
      </c>
      <c r="G202" s="15" t="str">
        <f t="array" ref="G202">INDEX('Property Records'!K:K, MATCH('PITI Calculations'!A202, 'Property Records'!B:B, 0))</f>
        <v>#N/A</v>
      </c>
      <c r="H202" s="15" t="str">
        <f t="array" ref="H202">INDEX('Property Records'!L:L, MATCH('PITI Calculations'!A202, 'Property Records'!B:B, 0))</f>
        <v>#N/A</v>
      </c>
      <c r="I202" s="224" t="str">
        <f t="array" ref="I202">INDEX('Property Records'!O:O, MATCH('PITI Calculations'!A202, 'Property Records'!B:B, 0))</f>
        <v>#N/A</v>
      </c>
      <c r="J202" s="224" t="str">
        <f t="array" ref="J202">INDEX('Property Records'!P:P, MATCH('PITI Calculations'!A202, 'Property Records'!B:B, 0))</f>
        <v>#N/A</v>
      </c>
      <c r="K202" s="224" t="str">
        <f t="array" ref="K202">INDEX('Property Records'!Q:Q, MATCH('PITI Calculations'!A202, 'Property Records'!B:B, 0))</f>
        <v>#N/A</v>
      </c>
      <c r="L202" s="84">
        <f>'Assumable Properties MLS'!J821</f>
        <v>24762</v>
      </c>
      <c r="M202" s="227">
        <f t="shared" si="2"/>
        <v>-44.03226072</v>
      </c>
      <c r="N202" s="132" t="str">
        <f t="shared" si="3"/>
        <v>#N/A</v>
      </c>
      <c r="O202" s="100">
        <v>208.0</v>
      </c>
      <c r="P202" s="15" t="str">
        <f t="shared" si="4"/>
        <v>#N/A</v>
      </c>
      <c r="Q202" s="15" t="str">
        <f t="shared" si="5"/>
        <v>#N/A</v>
      </c>
      <c r="R202" s="15" t="str">
        <f t="shared" si="6"/>
        <v>#N/A</v>
      </c>
      <c r="S202" s="15" t="str">
        <f t="shared" si="7"/>
        <v>#N/A</v>
      </c>
      <c r="T202" s="132">
        <f t="shared" si="8"/>
        <v>995</v>
      </c>
      <c r="U202" s="132">
        <f t="shared" si="9"/>
        <v>385.9393939</v>
      </c>
      <c r="V202" s="15" t="str">
        <f t="shared" si="10"/>
        <v>#N/A</v>
      </c>
    </row>
    <row r="203">
      <c r="A203" s="15" t="str">
        <f>'Assumable Properties MLS'!D822</f>
        <v>5917 N Corinth DR, Colorado Springs, CO 80923</v>
      </c>
      <c r="B203" s="132">
        <f>'Assumable Properties MLS'!H822</f>
        <v>415000</v>
      </c>
      <c r="C203" s="132">
        <f>'Assumable Properties MLS'!I822</f>
        <v>329795</v>
      </c>
      <c r="D203" s="223">
        <f>'Assumable Properties MLS'!F822</f>
        <v>2.25</v>
      </c>
      <c r="F203" s="15">
        <f t="shared" si="1"/>
        <v>-1145</v>
      </c>
      <c r="G203" s="15" t="str">
        <f t="array" ref="G203">INDEX('Property Records'!K:K, MATCH('PITI Calculations'!A203, 'Property Records'!B:B, 0))</f>
        <v>#N/A</v>
      </c>
      <c r="H203" s="15" t="str">
        <f t="array" ref="H203">INDEX('Property Records'!L:L, MATCH('PITI Calculations'!A203, 'Property Records'!B:B, 0))</f>
        <v>#N/A</v>
      </c>
      <c r="I203" s="224" t="str">
        <f t="array" ref="I203">INDEX('Property Records'!O:O, MATCH('PITI Calculations'!A203, 'Property Records'!B:B, 0))</f>
        <v>#N/A</v>
      </c>
      <c r="J203" s="224" t="str">
        <f t="array" ref="J203">INDEX('Property Records'!P:P, MATCH('PITI Calculations'!A203, 'Property Records'!B:B, 0))</f>
        <v>#N/A</v>
      </c>
      <c r="K203" s="224" t="str">
        <f t="array" ref="K203">INDEX('Property Records'!Q:Q, MATCH('PITI Calculations'!A203, 'Property Records'!B:B, 0))</f>
        <v>#N/A</v>
      </c>
      <c r="L203" s="84">
        <f>'Assumable Properties MLS'!J822</f>
        <v>85205</v>
      </c>
      <c r="M203" s="227">
        <f t="shared" si="2"/>
        <v>-82.00171408</v>
      </c>
      <c r="N203" s="132" t="str">
        <f t="shared" si="3"/>
        <v>#N/A</v>
      </c>
      <c r="O203" s="100">
        <v>208.0</v>
      </c>
      <c r="P203" s="15" t="str">
        <f t="shared" si="4"/>
        <v>#N/A</v>
      </c>
      <c r="Q203" s="15" t="str">
        <f t="shared" si="5"/>
        <v>#N/A</v>
      </c>
      <c r="R203" s="15" t="str">
        <f t="shared" si="6"/>
        <v>#N/A</v>
      </c>
      <c r="S203" s="15" t="str">
        <f t="shared" si="7"/>
        <v>#N/A</v>
      </c>
      <c r="T203" s="132">
        <f t="shared" si="8"/>
        <v>1037.5</v>
      </c>
      <c r="U203" s="132">
        <f t="shared" si="9"/>
        <v>402.4242424</v>
      </c>
      <c r="V203" s="15" t="str">
        <f t="shared" si="10"/>
        <v>#N/A</v>
      </c>
    </row>
    <row r="204">
      <c r="A204" s="15" t="str">
        <f>'Assumable Properties MLS'!D823</f>
        <v>306 Longfellow DR, Colorado Springs, CO 80910</v>
      </c>
      <c r="B204" s="132">
        <f>'Assumable Properties MLS'!H823</f>
        <v>420000</v>
      </c>
      <c r="C204" s="132">
        <f>'Assumable Properties MLS'!I823</f>
        <v>399698</v>
      </c>
      <c r="D204" s="223">
        <f>'Assumable Properties MLS'!F823</f>
        <v>3.62</v>
      </c>
      <c r="F204" s="15">
        <f t="shared" si="1"/>
        <v>-1145</v>
      </c>
      <c r="G204" s="15" t="str">
        <f t="array" ref="G204">INDEX('Property Records'!K:K, MATCH('PITI Calculations'!A204, 'Property Records'!B:B, 0))</f>
        <v>#N/A</v>
      </c>
      <c r="H204" s="15" t="str">
        <f t="array" ref="H204">INDEX('Property Records'!L:L, MATCH('PITI Calculations'!A204, 'Property Records'!B:B, 0))</f>
        <v>#N/A</v>
      </c>
      <c r="I204" s="224" t="str">
        <f t="array" ref="I204">INDEX('Property Records'!O:O, MATCH('PITI Calculations'!A204, 'Property Records'!B:B, 0))</f>
        <v>#N/A</v>
      </c>
      <c r="J204" s="224" t="str">
        <f t="array" ref="J204">INDEX('Property Records'!P:P, MATCH('PITI Calculations'!A204, 'Property Records'!B:B, 0))</f>
        <v>#N/A</v>
      </c>
      <c r="K204" s="224" t="str">
        <f t="array" ref="K204">INDEX('Property Records'!Q:Q, MATCH('PITI Calculations'!A204, 'Property Records'!B:B, 0))</f>
        <v>#N/A</v>
      </c>
      <c r="L204" s="84">
        <f>'Assumable Properties MLS'!J823</f>
        <v>20302</v>
      </c>
      <c r="M204" s="227">
        <f t="shared" si="2"/>
        <v>-39.57805988</v>
      </c>
      <c r="N204" s="132" t="str">
        <f t="shared" si="3"/>
        <v>#N/A</v>
      </c>
      <c r="O204" s="100">
        <v>208.0</v>
      </c>
      <c r="P204" s="15" t="str">
        <f t="shared" si="4"/>
        <v>#N/A</v>
      </c>
      <c r="Q204" s="15" t="str">
        <f t="shared" si="5"/>
        <v>#N/A</v>
      </c>
      <c r="R204" s="15" t="str">
        <f t="shared" si="6"/>
        <v>#N/A</v>
      </c>
      <c r="S204" s="15" t="str">
        <f t="shared" si="7"/>
        <v>#N/A</v>
      </c>
      <c r="T204" s="132">
        <f t="shared" si="8"/>
        <v>1050</v>
      </c>
      <c r="U204" s="132">
        <f t="shared" si="9"/>
        <v>407.2727273</v>
      </c>
      <c r="V204" s="15" t="str">
        <f t="shared" si="10"/>
        <v>#N/A</v>
      </c>
    </row>
    <row r="205">
      <c r="A205" s="15" t="str">
        <f>'Assumable Properties MLS'!D824</f>
        <v>4206 Perryville PT, Colorado Springs, CO 80911</v>
      </c>
      <c r="B205" s="132">
        <f>'Assumable Properties MLS'!H824</f>
        <v>325000</v>
      </c>
      <c r="C205" s="132">
        <f>'Assumable Properties MLS'!I824</f>
        <v>321173</v>
      </c>
      <c r="D205" s="223">
        <f>'Assumable Properties MLS'!F824</f>
        <v>5.5</v>
      </c>
      <c r="F205" s="15">
        <f t="shared" si="1"/>
        <v>-1145</v>
      </c>
      <c r="G205" s="15" t="str">
        <f t="array" ref="G205">INDEX('Property Records'!K:K, MATCH('PITI Calculations'!A205, 'Property Records'!B:B, 0))</f>
        <v>#N/A</v>
      </c>
      <c r="H205" s="15" t="str">
        <f t="array" ref="H205">INDEX('Property Records'!L:L, MATCH('PITI Calculations'!A205, 'Property Records'!B:B, 0))</f>
        <v>#N/A</v>
      </c>
      <c r="I205" s="224" t="str">
        <f t="array" ref="I205">INDEX('Property Records'!O:O, MATCH('PITI Calculations'!A205, 'Property Records'!B:B, 0))</f>
        <v>#N/A</v>
      </c>
      <c r="J205" s="224" t="str">
        <f t="array" ref="J205">INDEX('Property Records'!P:P, MATCH('PITI Calculations'!A205, 'Property Records'!B:B, 0))</f>
        <v>#N/A</v>
      </c>
      <c r="K205" s="224" t="str">
        <f t="array" ref="K205">INDEX('Property Records'!Q:Q, MATCH('PITI Calculations'!A205, 'Property Records'!B:B, 0))</f>
        <v>#N/A</v>
      </c>
      <c r="L205" s="84">
        <f>'Assumable Properties MLS'!J824</f>
        <v>3827</v>
      </c>
      <c r="M205" s="227">
        <f t="shared" si="2"/>
        <v>-7.875965206</v>
      </c>
      <c r="N205" s="132" t="str">
        <f t="shared" si="3"/>
        <v>#N/A</v>
      </c>
      <c r="O205" s="100">
        <v>208.0</v>
      </c>
      <c r="P205" s="15" t="str">
        <f t="shared" si="4"/>
        <v>#N/A</v>
      </c>
      <c r="Q205" s="15" t="str">
        <f t="shared" si="5"/>
        <v>#N/A</v>
      </c>
      <c r="R205" s="15" t="str">
        <f t="shared" si="6"/>
        <v>#N/A</v>
      </c>
      <c r="S205" s="15" t="str">
        <f t="shared" si="7"/>
        <v>#N/A</v>
      </c>
      <c r="T205" s="132">
        <f t="shared" si="8"/>
        <v>812.5</v>
      </c>
      <c r="U205" s="132">
        <f t="shared" si="9"/>
        <v>315.1515152</v>
      </c>
      <c r="V205" s="15" t="str">
        <f t="shared" si="10"/>
        <v>#N/A</v>
      </c>
    </row>
    <row r="206">
      <c r="A206" s="15" t="str">
        <f>'Assumable Properties MLS'!D825</f>
        <v>1240 Osgood RD, Colorado Springs, CO 80915</v>
      </c>
      <c r="B206" s="132">
        <f>'Assumable Properties MLS'!H825</f>
        <v>374750</v>
      </c>
      <c r="C206" s="132">
        <f>'Assumable Properties MLS'!I825</f>
        <v>330000</v>
      </c>
      <c r="D206" s="223">
        <f>'Assumable Properties MLS'!F825</f>
        <v>3.12</v>
      </c>
      <c r="F206" s="15">
        <f t="shared" si="1"/>
        <v>-1145</v>
      </c>
      <c r="G206" s="15" t="str">
        <f t="array" ref="G206">INDEX('Property Records'!K:K, MATCH('PITI Calculations'!A206, 'Property Records'!B:B, 0))</f>
        <v>#N/A</v>
      </c>
      <c r="H206" s="15" t="str">
        <f t="array" ref="H206">INDEX('Property Records'!L:L, MATCH('PITI Calculations'!A206, 'Property Records'!B:B, 0))</f>
        <v>#N/A</v>
      </c>
      <c r="I206" s="224" t="str">
        <f t="array" ref="I206">INDEX('Property Records'!O:O, MATCH('PITI Calculations'!A206, 'Property Records'!B:B, 0))</f>
        <v>#N/A</v>
      </c>
      <c r="J206" s="224" t="str">
        <f t="array" ref="J206">INDEX('Property Records'!P:P, MATCH('PITI Calculations'!A206, 'Property Records'!B:B, 0))</f>
        <v>#N/A</v>
      </c>
      <c r="K206" s="224" t="str">
        <f t="array" ref="K206">INDEX('Property Records'!Q:Q, MATCH('PITI Calculations'!A206, 'Property Records'!B:B, 0))</f>
        <v>#N/A</v>
      </c>
      <c r="L206" s="84">
        <f>'Assumable Properties MLS'!J825</f>
        <v>44750</v>
      </c>
      <c r="M206" s="227">
        <f t="shared" si="2"/>
        <v>-46.24550669</v>
      </c>
      <c r="N206" s="132" t="str">
        <f t="shared" si="3"/>
        <v>#N/A</v>
      </c>
      <c r="O206" s="100">
        <v>208.0</v>
      </c>
      <c r="P206" s="15" t="str">
        <f t="shared" si="4"/>
        <v>#N/A</v>
      </c>
      <c r="Q206" s="15" t="str">
        <f t="shared" si="5"/>
        <v>#N/A</v>
      </c>
      <c r="R206" s="15" t="str">
        <f t="shared" si="6"/>
        <v>#N/A</v>
      </c>
      <c r="S206" s="15" t="str">
        <f t="shared" si="7"/>
        <v>#N/A</v>
      </c>
      <c r="T206" s="132">
        <f t="shared" si="8"/>
        <v>936.875</v>
      </c>
      <c r="U206" s="132">
        <f t="shared" si="9"/>
        <v>363.3939394</v>
      </c>
      <c r="V206" s="15" t="str">
        <f t="shared" si="10"/>
        <v>#N/A</v>
      </c>
    </row>
    <row r="207">
      <c r="A207" s="15" t="str">
        <f>'Assumable Properties MLS'!D826</f>
        <v>204 Cielo Vista ST, Colorado Springs, CO 80911</v>
      </c>
      <c r="B207" s="132">
        <f>'Assumable Properties MLS'!H826</f>
        <v>370000</v>
      </c>
      <c r="C207" s="132">
        <f>'Assumable Properties MLS'!I826</f>
        <v>326957</v>
      </c>
      <c r="D207" s="223">
        <f>'Assumable Properties MLS'!F826</f>
        <v>2.37</v>
      </c>
      <c r="F207" s="15">
        <f t="shared" si="1"/>
        <v>-1145</v>
      </c>
      <c r="G207" s="15" t="str">
        <f t="array" ref="G207">INDEX('Property Records'!K:K, MATCH('PITI Calculations'!A207, 'Property Records'!B:B, 0))</f>
        <v>#N/A</v>
      </c>
      <c r="H207" s="15" t="str">
        <f t="array" ref="H207">INDEX('Property Records'!L:L, MATCH('PITI Calculations'!A207, 'Property Records'!B:B, 0))</f>
        <v>#N/A</v>
      </c>
      <c r="I207" s="224" t="str">
        <f t="array" ref="I207">INDEX('Property Records'!O:O, MATCH('PITI Calculations'!A207, 'Property Records'!B:B, 0))</f>
        <v>#N/A</v>
      </c>
      <c r="J207" s="224" t="str">
        <f t="array" ref="J207">INDEX('Property Records'!P:P, MATCH('PITI Calculations'!A207, 'Property Records'!B:B, 0))</f>
        <v>#N/A</v>
      </c>
      <c r="K207" s="224" t="str">
        <f t="array" ref="K207">INDEX('Property Records'!Q:Q, MATCH('PITI Calculations'!A207, 'Property Records'!B:B, 0))</f>
        <v>#N/A</v>
      </c>
      <c r="L207" s="84">
        <f>'Assumable Properties MLS'!J826</f>
        <v>43043</v>
      </c>
      <c r="M207" s="227">
        <f t="shared" si="2"/>
        <v>-75.30586534</v>
      </c>
      <c r="N207" s="132" t="str">
        <f t="shared" si="3"/>
        <v>#N/A</v>
      </c>
      <c r="O207" s="100">
        <v>208.0</v>
      </c>
      <c r="P207" s="15" t="str">
        <f t="shared" si="4"/>
        <v>#N/A</v>
      </c>
      <c r="Q207" s="15" t="str">
        <f t="shared" si="5"/>
        <v>#N/A</v>
      </c>
      <c r="R207" s="15" t="str">
        <f t="shared" si="6"/>
        <v>#N/A</v>
      </c>
      <c r="S207" s="15" t="str">
        <f t="shared" si="7"/>
        <v>#N/A</v>
      </c>
      <c r="T207" s="132">
        <f t="shared" si="8"/>
        <v>925</v>
      </c>
      <c r="U207" s="132">
        <f t="shared" si="9"/>
        <v>358.7878788</v>
      </c>
      <c r="V207" s="15" t="str">
        <f t="shared" si="10"/>
        <v>#N/A</v>
      </c>
    </row>
    <row r="208">
      <c r="A208" s="15" t="str">
        <f>'Assumable Properties MLS'!D827</f>
        <v>6730 Defoe AV, Colorado Springs, CO 80911</v>
      </c>
      <c r="B208" s="132">
        <f>'Assumable Properties MLS'!H827</f>
        <v>417000</v>
      </c>
      <c r="C208" s="132">
        <f>'Assumable Properties MLS'!I827</f>
        <v>413159</v>
      </c>
      <c r="D208" s="223">
        <f>'Assumable Properties MLS'!F827</f>
        <v>5.38</v>
      </c>
      <c r="F208" s="15">
        <f t="shared" si="1"/>
        <v>-1145</v>
      </c>
      <c r="G208" s="15">
        <f t="array" ref="G208">INDEX('Property Records'!K:K, MATCH('PITI Calculations'!A208, 'Property Records'!B:B, 0))</f>
        <v>1216</v>
      </c>
      <c r="H208" s="222" t="str">
        <f t="array" ref="H208">INDEX('Property Records'!L:L, MATCH('PITI Calculations'!A208, 'Property Records'!B:B, 0))</f>
        <v>2022</v>
      </c>
      <c r="I208" s="226">
        <f t="array" ref="I208">INDEX('Property Records'!O:O, MATCH('PITI Calculations'!A208, 'Property Records'!B:B, 0))</f>
        <v>2080</v>
      </c>
      <c r="J208" s="226">
        <f t="array" ref="J208">INDEX('Property Records'!P:P, MATCH('PITI Calculations'!A208, 'Property Records'!B:B, 0))</f>
        <v>1940</v>
      </c>
      <c r="K208" s="226">
        <f t="array" ref="K208">INDEX('Property Records'!Q:Q, MATCH('PITI Calculations'!A208, 'Property Records'!B:B, 0))</f>
        <v>2230</v>
      </c>
      <c r="L208" s="84">
        <f>'Assumable Properties MLS'!J827</f>
        <v>3841</v>
      </c>
      <c r="M208" s="227">
        <f t="shared" si="2"/>
        <v>-11.1143611</v>
      </c>
      <c r="N208" s="132">
        <f t="shared" si="3"/>
        <v>101.3333333</v>
      </c>
      <c r="O208" s="100">
        <v>208.0</v>
      </c>
      <c r="P208" s="227">
        <f t="shared" si="4"/>
        <v>298.2189722</v>
      </c>
      <c r="Q208" s="132">
        <f t="shared" si="5"/>
        <v>1781.781028</v>
      </c>
      <c r="R208" s="132">
        <f t="shared" si="6"/>
        <v>1641.781028</v>
      </c>
      <c r="S208" s="132">
        <f t="shared" si="7"/>
        <v>1931.781028</v>
      </c>
      <c r="T208" s="132">
        <f t="shared" si="8"/>
        <v>1042.5</v>
      </c>
      <c r="U208" s="132">
        <f t="shared" si="9"/>
        <v>404.3636364</v>
      </c>
      <c r="V208" s="132">
        <f t="shared" si="10"/>
        <v>3228.644664</v>
      </c>
    </row>
    <row r="209">
      <c r="A209" s="15" t="str">
        <f>'Assumable Properties MLS'!D828</f>
        <v>3857 Tahoe Forest LN, Colorado Springs, CO 80925</v>
      </c>
      <c r="B209" s="132">
        <f>'Assumable Properties MLS'!H828</f>
        <v>410000</v>
      </c>
      <c r="C209" s="132">
        <f>'Assumable Properties MLS'!I828</f>
        <v>319986</v>
      </c>
      <c r="D209" s="223">
        <f>'Assumable Properties MLS'!F828</f>
        <v>2.25</v>
      </c>
      <c r="F209" s="15">
        <f t="shared" si="1"/>
        <v>-1145</v>
      </c>
      <c r="G209" s="15" t="str">
        <f t="array" ref="G209">INDEX('Property Records'!K:K, MATCH('PITI Calculations'!A209, 'Property Records'!B:B, 0))</f>
        <v>#N/A</v>
      </c>
      <c r="H209" s="15" t="str">
        <f t="array" ref="H209">INDEX('Property Records'!L:L, MATCH('PITI Calculations'!A209, 'Property Records'!B:B, 0))</f>
        <v>#N/A</v>
      </c>
      <c r="I209" s="224" t="str">
        <f t="array" ref="I209">INDEX('Property Records'!O:O, MATCH('PITI Calculations'!A209, 'Property Records'!B:B, 0))</f>
        <v>#N/A</v>
      </c>
      <c r="J209" s="224" t="str">
        <f t="array" ref="J209">INDEX('Property Records'!P:P, MATCH('PITI Calculations'!A209, 'Property Records'!B:B, 0))</f>
        <v>#N/A</v>
      </c>
      <c r="K209" s="224" t="str">
        <f t="array" ref="K209">INDEX('Property Records'!Q:Q, MATCH('PITI Calculations'!A209, 'Property Records'!B:B, 0))</f>
        <v>#N/A</v>
      </c>
      <c r="L209" s="84">
        <f>'Assumable Properties MLS'!J828</f>
        <v>90014</v>
      </c>
      <c r="M209" s="227">
        <f t="shared" si="2"/>
        <v>-79.56276015</v>
      </c>
      <c r="N209" s="132" t="str">
        <f t="shared" si="3"/>
        <v>#N/A</v>
      </c>
      <c r="O209" s="100">
        <v>208.0</v>
      </c>
      <c r="P209" s="15" t="str">
        <f t="shared" si="4"/>
        <v>#N/A</v>
      </c>
      <c r="Q209" s="15" t="str">
        <f t="shared" si="5"/>
        <v>#N/A</v>
      </c>
      <c r="R209" s="15" t="str">
        <f t="shared" si="6"/>
        <v>#N/A</v>
      </c>
      <c r="S209" s="15" t="str">
        <f t="shared" si="7"/>
        <v>#N/A</v>
      </c>
      <c r="T209" s="132">
        <f t="shared" si="8"/>
        <v>1025</v>
      </c>
      <c r="U209" s="132">
        <f t="shared" si="9"/>
        <v>397.5757576</v>
      </c>
      <c r="V209" s="15" t="str">
        <f t="shared" si="10"/>
        <v>#N/A</v>
      </c>
    </row>
    <row r="210">
      <c r="A210" s="15" t="str">
        <f>'Assumable Properties MLS'!D829</f>
        <v>5012 Fossil Butte DR, Colorado Springs, CO 80923</v>
      </c>
      <c r="B210" s="132">
        <f>'Assumable Properties MLS'!H829</f>
        <v>475000</v>
      </c>
      <c r="C210" s="132">
        <f>'Assumable Properties MLS'!I829</f>
        <v>378292</v>
      </c>
      <c r="D210" s="223">
        <f>'Assumable Properties MLS'!F829</f>
        <v>2.25</v>
      </c>
      <c r="F210" s="15">
        <f t="shared" si="1"/>
        <v>-1145</v>
      </c>
      <c r="G210" s="15" t="str">
        <f t="array" ref="G210">INDEX('Property Records'!K:K, MATCH('PITI Calculations'!A210, 'Property Records'!B:B, 0))</f>
        <v>#N/A</v>
      </c>
      <c r="H210" s="15" t="str">
        <f t="array" ref="H210">INDEX('Property Records'!L:L, MATCH('PITI Calculations'!A210, 'Property Records'!B:B, 0))</f>
        <v>#N/A</v>
      </c>
      <c r="I210" s="224" t="str">
        <f t="array" ref="I210">INDEX('Property Records'!O:O, MATCH('PITI Calculations'!A210, 'Property Records'!B:B, 0))</f>
        <v>#N/A</v>
      </c>
      <c r="J210" s="224" t="str">
        <f t="array" ref="J210">INDEX('Property Records'!P:P, MATCH('PITI Calculations'!A210, 'Property Records'!B:B, 0))</f>
        <v>#N/A</v>
      </c>
      <c r="K210" s="224" t="str">
        <f t="array" ref="K210">INDEX('Property Records'!Q:Q, MATCH('PITI Calculations'!A210, 'Property Records'!B:B, 0))</f>
        <v>#N/A</v>
      </c>
      <c r="L210" s="84">
        <f>'Assumable Properties MLS'!J829</f>
        <v>96708</v>
      </c>
      <c r="M210" s="227">
        <f t="shared" si="2"/>
        <v>-94.06022658</v>
      </c>
      <c r="N210" s="132" t="str">
        <f t="shared" si="3"/>
        <v>#N/A</v>
      </c>
      <c r="O210" s="100">
        <v>208.0</v>
      </c>
      <c r="P210" s="15" t="str">
        <f t="shared" si="4"/>
        <v>#N/A</v>
      </c>
      <c r="Q210" s="15" t="str">
        <f t="shared" si="5"/>
        <v>#N/A</v>
      </c>
      <c r="R210" s="15" t="str">
        <f t="shared" si="6"/>
        <v>#N/A</v>
      </c>
      <c r="S210" s="15" t="str">
        <f t="shared" si="7"/>
        <v>#N/A</v>
      </c>
      <c r="T210" s="132">
        <f t="shared" si="8"/>
        <v>1187.5</v>
      </c>
      <c r="U210" s="132">
        <f t="shared" si="9"/>
        <v>460.6060606</v>
      </c>
      <c r="V210" s="15" t="str">
        <f t="shared" si="10"/>
        <v>#N/A</v>
      </c>
    </row>
    <row r="211">
      <c r="A211" s="15" t="str">
        <f>'Assumable Properties MLS'!D830</f>
        <v>9245 Castle Oaks DR, Fountain, CO 80817</v>
      </c>
      <c r="B211" s="132">
        <f>'Assumable Properties MLS'!H830</f>
        <v>525000</v>
      </c>
      <c r="C211" s="132">
        <f>'Assumable Properties MLS'!I830</f>
        <v>427286</v>
      </c>
      <c r="D211" s="223">
        <f>'Assumable Properties MLS'!F830</f>
        <v>2.5</v>
      </c>
      <c r="F211" s="15">
        <f t="shared" si="1"/>
        <v>-1145</v>
      </c>
      <c r="G211" s="15" t="str">
        <f t="array" ref="G211">INDEX('Property Records'!K:K, MATCH('PITI Calculations'!A211, 'Property Records'!B:B, 0))</f>
        <v>#N/A</v>
      </c>
      <c r="H211" s="15" t="str">
        <f t="array" ref="H211">INDEX('Property Records'!L:L, MATCH('PITI Calculations'!A211, 'Property Records'!B:B, 0))</f>
        <v>#N/A</v>
      </c>
      <c r="I211" s="224" t="str">
        <f t="array" ref="I211">INDEX('Property Records'!O:O, MATCH('PITI Calculations'!A211, 'Property Records'!B:B, 0))</f>
        <v>#N/A</v>
      </c>
      <c r="J211" s="224" t="str">
        <f t="array" ref="J211">INDEX('Property Records'!P:P, MATCH('PITI Calculations'!A211, 'Property Records'!B:B, 0))</f>
        <v>#N/A</v>
      </c>
      <c r="K211" s="224" t="str">
        <f t="array" ref="K211">INDEX('Property Records'!Q:Q, MATCH('PITI Calculations'!A211, 'Property Records'!B:B, 0))</f>
        <v>#N/A</v>
      </c>
      <c r="L211" s="84">
        <f>'Assumable Properties MLS'!J830</f>
        <v>97714</v>
      </c>
      <c r="M211" s="227">
        <f t="shared" si="2"/>
        <v>-90.49603248</v>
      </c>
      <c r="N211" s="132" t="str">
        <f t="shared" si="3"/>
        <v>#N/A</v>
      </c>
      <c r="O211" s="100">
        <v>208.0</v>
      </c>
      <c r="P211" s="15" t="str">
        <f t="shared" si="4"/>
        <v>#N/A</v>
      </c>
      <c r="Q211" s="15" t="str">
        <f t="shared" si="5"/>
        <v>#N/A</v>
      </c>
      <c r="R211" s="15" t="str">
        <f t="shared" si="6"/>
        <v>#N/A</v>
      </c>
      <c r="S211" s="15" t="str">
        <f t="shared" si="7"/>
        <v>#N/A</v>
      </c>
      <c r="T211" s="132">
        <f t="shared" si="8"/>
        <v>1312.5</v>
      </c>
      <c r="U211" s="132">
        <f t="shared" si="9"/>
        <v>509.0909091</v>
      </c>
      <c r="V211" s="15" t="str">
        <f t="shared" si="10"/>
        <v>#N/A</v>
      </c>
    </row>
    <row r="212">
      <c r="A212" s="15" t="str">
        <f>'Assumable Properties MLS'!D831</f>
        <v>10967 Zealand DR, Colorado Springs, CO 80925</v>
      </c>
      <c r="B212" s="132">
        <f>'Assumable Properties MLS'!H831</f>
        <v>425000</v>
      </c>
      <c r="C212" s="132">
        <f>'Assumable Properties MLS'!I831</f>
        <v>334137</v>
      </c>
      <c r="D212" s="223">
        <f>'Assumable Properties MLS'!F831</f>
        <v>2.75</v>
      </c>
      <c r="F212" s="15">
        <f t="shared" si="1"/>
        <v>-1145</v>
      </c>
      <c r="G212" s="15" t="str">
        <f t="array" ref="G212">INDEX('Property Records'!K:K, MATCH('PITI Calculations'!A212, 'Property Records'!B:B, 0))</f>
        <v>#N/A</v>
      </c>
      <c r="H212" s="15" t="str">
        <f t="array" ref="H212">INDEX('Property Records'!L:L, MATCH('PITI Calculations'!A212, 'Property Records'!B:B, 0))</f>
        <v>#N/A</v>
      </c>
      <c r="I212" s="224" t="str">
        <f t="array" ref="I212">INDEX('Property Records'!O:O, MATCH('PITI Calculations'!A212, 'Property Records'!B:B, 0))</f>
        <v>#N/A</v>
      </c>
      <c r="J212" s="224" t="str">
        <f t="array" ref="J212">INDEX('Property Records'!P:P, MATCH('PITI Calculations'!A212, 'Property Records'!B:B, 0))</f>
        <v>#N/A</v>
      </c>
      <c r="K212" s="224" t="str">
        <f t="array" ref="K212">INDEX('Property Records'!Q:Q, MATCH('PITI Calculations'!A212, 'Property Records'!B:B, 0))</f>
        <v>#N/A</v>
      </c>
      <c r="L212" s="84">
        <f>'Assumable Properties MLS'!J831</f>
        <v>90863</v>
      </c>
      <c r="M212" s="227">
        <f t="shared" si="2"/>
        <v>-60.06264907</v>
      </c>
      <c r="N212" s="132" t="str">
        <f t="shared" si="3"/>
        <v>#N/A</v>
      </c>
      <c r="O212" s="100">
        <v>208.0</v>
      </c>
      <c r="P212" s="15" t="str">
        <f t="shared" si="4"/>
        <v>#N/A</v>
      </c>
      <c r="Q212" s="15" t="str">
        <f t="shared" si="5"/>
        <v>#N/A</v>
      </c>
      <c r="R212" s="15" t="str">
        <f t="shared" si="6"/>
        <v>#N/A</v>
      </c>
      <c r="S212" s="15" t="str">
        <f t="shared" si="7"/>
        <v>#N/A</v>
      </c>
      <c r="T212" s="132">
        <f t="shared" si="8"/>
        <v>1062.5</v>
      </c>
      <c r="U212" s="132">
        <f t="shared" si="9"/>
        <v>412.1212121</v>
      </c>
      <c r="V212" s="15" t="str">
        <f t="shared" si="10"/>
        <v>#N/A</v>
      </c>
    </row>
    <row r="213">
      <c r="A213" s="15" t="str">
        <f>'Assumable Properties MLS'!D832</f>
        <v>8044 Pinfeather DR, Fountain, CO 80817</v>
      </c>
      <c r="B213" s="132">
        <f>'Assumable Properties MLS'!H832</f>
        <v>485000</v>
      </c>
      <c r="C213" s="132">
        <f>'Assumable Properties MLS'!I832</f>
        <v>392000</v>
      </c>
      <c r="D213" s="223">
        <f>'Assumable Properties MLS'!F832</f>
        <v>2.75</v>
      </c>
      <c r="F213" s="15">
        <f t="shared" si="1"/>
        <v>-1145</v>
      </c>
      <c r="G213" s="15" t="str">
        <f t="array" ref="G213">INDEX('Property Records'!K:K, MATCH('PITI Calculations'!A213, 'Property Records'!B:B, 0))</f>
        <v>#N/A</v>
      </c>
      <c r="H213" s="15" t="str">
        <f t="array" ref="H213">INDEX('Property Records'!L:L, MATCH('PITI Calculations'!A213, 'Property Records'!B:B, 0))</f>
        <v>#N/A</v>
      </c>
      <c r="I213" s="224" t="str">
        <f t="array" ref="I213">INDEX('Property Records'!O:O, MATCH('PITI Calculations'!A213, 'Property Records'!B:B, 0))</f>
        <v>#N/A</v>
      </c>
      <c r="J213" s="224" t="str">
        <f t="array" ref="J213">INDEX('Property Records'!P:P, MATCH('PITI Calculations'!A213, 'Property Records'!B:B, 0))</f>
        <v>#N/A</v>
      </c>
      <c r="K213" s="224" t="str">
        <f t="array" ref="K213">INDEX('Property Records'!Q:Q, MATCH('PITI Calculations'!A213, 'Property Records'!B:B, 0))</f>
        <v>#N/A</v>
      </c>
      <c r="L213" s="84">
        <f>'Assumable Properties MLS'!J832</f>
        <v>93000</v>
      </c>
      <c r="M213" s="227">
        <f t="shared" si="2"/>
        <v>-70.46378712</v>
      </c>
      <c r="N213" s="132" t="str">
        <f t="shared" si="3"/>
        <v>#N/A</v>
      </c>
      <c r="O213" s="100">
        <v>208.0</v>
      </c>
      <c r="P213" s="15" t="str">
        <f t="shared" si="4"/>
        <v>#N/A</v>
      </c>
      <c r="Q213" s="15" t="str">
        <f t="shared" si="5"/>
        <v>#N/A</v>
      </c>
      <c r="R213" s="15" t="str">
        <f t="shared" si="6"/>
        <v>#N/A</v>
      </c>
      <c r="S213" s="15" t="str">
        <f t="shared" si="7"/>
        <v>#N/A</v>
      </c>
      <c r="T213" s="132">
        <f t="shared" si="8"/>
        <v>1212.5</v>
      </c>
      <c r="U213" s="132">
        <f t="shared" si="9"/>
        <v>470.3030303</v>
      </c>
      <c r="V213" s="15" t="str">
        <f t="shared" si="10"/>
        <v>#N/A</v>
      </c>
    </row>
    <row r="214">
      <c r="A214" s="15" t="str">
        <f>'Assumable Properties MLS'!D833</f>
        <v>2116 Bryant AV, Colorado Springs, CO 80909</v>
      </c>
      <c r="B214" s="132">
        <f>'Assumable Properties MLS'!H833</f>
        <v>419000</v>
      </c>
      <c r="C214" s="132">
        <f>'Assumable Properties MLS'!I833</f>
        <v>325000</v>
      </c>
      <c r="D214" s="223">
        <f>'Assumable Properties MLS'!F833</f>
        <v>2.5</v>
      </c>
      <c r="F214" s="15">
        <f t="shared" si="1"/>
        <v>-1145</v>
      </c>
      <c r="G214" s="15" t="str">
        <f t="array" ref="G214">INDEX('Property Records'!K:K, MATCH('PITI Calculations'!A214, 'Property Records'!B:B, 0))</f>
        <v>#N/A</v>
      </c>
      <c r="H214" s="15" t="str">
        <f t="array" ref="H214">INDEX('Property Records'!L:L, MATCH('PITI Calculations'!A214, 'Property Records'!B:B, 0))</f>
        <v>#N/A</v>
      </c>
      <c r="I214" s="224" t="str">
        <f t="array" ref="I214">INDEX('Property Records'!O:O, MATCH('PITI Calculations'!A214, 'Property Records'!B:B, 0))</f>
        <v>#N/A</v>
      </c>
      <c r="J214" s="224" t="str">
        <f t="array" ref="J214">INDEX('Property Records'!P:P, MATCH('PITI Calculations'!A214, 'Property Records'!B:B, 0))</f>
        <v>#N/A</v>
      </c>
      <c r="K214" s="224" t="str">
        <f t="array" ref="K214">INDEX('Property Records'!Q:Q, MATCH('PITI Calculations'!A214, 'Property Records'!B:B, 0))</f>
        <v>#N/A</v>
      </c>
      <c r="L214" s="84">
        <f>'Assumable Properties MLS'!J833</f>
        <v>94000</v>
      </c>
      <c r="M214" s="227">
        <f t="shared" si="2"/>
        <v>-68.83260991</v>
      </c>
      <c r="N214" s="132" t="str">
        <f t="shared" si="3"/>
        <v>#N/A</v>
      </c>
      <c r="O214" s="100">
        <v>208.0</v>
      </c>
      <c r="P214" s="15" t="str">
        <f t="shared" si="4"/>
        <v>#N/A</v>
      </c>
      <c r="Q214" s="15" t="str">
        <f t="shared" si="5"/>
        <v>#N/A</v>
      </c>
      <c r="R214" s="15" t="str">
        <f t="shared" si="6"/>
        <v>#N/A</v>
      </c>
      <c r="S214" s="15" t="str">
        <f t="shared" si="7"/>
        <v>#N/A</v>
      </c>
      <c r="T214" s="132">
        <f t="shared" si="8"/>
        <v>1047.5</v>
      </c>
      <c r="U214" s="132">
        <f t="shared" si="9"/>
        <v>406.3030303</v>
      </c>
      <c r="V214" s="15" t="str">
        <f t="shared" si="10"/>
        <v>#N/A</v>
      </c>
    </row>
    <row r="215">
      <c r="A215" s="15" t="str">
        <f>'Assumable Properties MLS'!D834</f>
        <v>6570 Lonsdale DR, Colorado Springs, CO 80915</v>
      </c>
      <c r="B215" s="132">
        <f>'Assumable Properties MLS'!H834</f>
        <v>330000</v>
      </c>
      <c r="C215" s="132">
        <f>'Assumable Properties MLS'!I834</f>
        <v>268348</v>
      </c>
      <c r="D215" s="223">
        <f>'Assumable Properties MLS'!F834</f>
        <v>2.75</v>
      </c>
      <c r="F215" s="15">
        <f t="shared" si="1"/>
        <v>-1145</v>
      </c>
      <c r="G215" s="15" t="str">
        <f t="array" ref="G215">INDEX('Property Records'!K:K, MATCH('PITI Calculations'!A215, 'Property Records'!B:B, 0))</f>
        <v>#N/A</v>
      </c>
      <c r="H215" s="15" t="str">
        <f t="array" ref="H215">INDEX('Property Records'!L:L, MATCH('PITI Calculations'!A215, 'Property Records'!B:B, 0))</f>
        <v>#N/A</v>
      </c>
      <c r="I215" s="224" t="str">
        <f t="array" ref="I215">INDEX('Property Records'!O:O, MATCH('PITI Calculations'!A215, 'Property Records'!B:B, 0))</f>
        <v>#N/A</v>
      </c>
      <c r="J215" s="224" t="str">
        <f t="array" ref="J215">INDEX('Property Records'!P:P, MATCH('PITI Calculations'!A215, 'Property Records'!B:B, 0))</f>
        <v>#N/A</v>
      </c>
      <c r="K215" s="224" t="str">
        <f t="array" ref="K215">INDEX('Property Records'!Q:Q, MATCH('PITI Calculations'!A215, 'Property Records'!B:B, 0))</f>
        <v>#N/A</v>
      </c>
      <c r="L215" s="84">
        <f>'Assumable Properties MLS'!J834</f>
        <v>61652</v>
      </c>
      <c r="M215" s="227">
        <f t="shared" si="2"/>
        <v>-48.23677639</v>
      </c>
      <c r="N215" s="132" t="str">
        <f t="shared" si="3"/>
        <v>#N/A</v>
      </c>
      <c r="O215" s="100">
        <v>208.0</v>
      </c>
      <c r="P215" s="15" t="str">
        <f t="shared" si="4"/>
        <v>#N/A</v>
      </c>
      <c r="Q215" s="15" t="str">
        <f t="shared" si="5"/>
        <v>#N/A</v>
      </c>
      <c r="R215" s="15" t="str">
        <f t="shared" si="6"/>
        <v>#N/A</v>
      </c>
      <c r="S215" s="15" t="str">
        <f t="shared" si="7"/>
        <v>#N/A</v>
      </c>
      <c r="T215" s="132">
        <f t="shared" si="8"/>
        <v>825</v>
      </c>
      <c r="U215" s="132">
        <f t="shared" si="9"/>
        <v>320</v>
      </c>
      <c r="V215" s="15" t="str">
        <f t="shared" si="10"/>
        <v>#N/A</v>
      </c>
    </row>
    <row r="216">
      <c r="A216" s="15" t="str">
        <f>'Assumable Properties MLS'!D835</f>
        <v>618 Rowe LN, Colorado Springs, CO 80911</v>
      </c>
      <c r="B216" s="132">
        <f>'Assumable Properties MLS'!H835</f>
        <v>370000</v>
      </c>
      <c r="C216" s="132">
        <f>'Assumable Properties MLS'!I835</f>
        <v>324583</v>
      </c>
      <c r="D216" s="223">
        <f>'Assumable Properties MLS'!F835</f>
        <v>4.75</v>
      </c>
      <c r="F216" s="15">
        <f t="shared" si="1"/>
        <v>-1145</v>
      </c>
      <c r="G216" s="15">
        <f t="array" ref="G216">INDEX('Property Records'!K:K, MATCH('PITI Calculations'!A216, 'Property Records'!B:B, 0))</f>
        <v>1226</v>
      </c>
      <c r="H216" s="222" t="str">
        <f t="array" ref="H216">INDEX('Property Records'!L:L, MATCH('PITI Calculations'!A216, 'Property Records'!B:B, 0))</f>
        <v>2022</v>
      </c>
      <c r="I216" s="226">
        <f t="array" ref="I216">INDEX('Property Records'!O:O, MATCH('PITI Calculations'!A216, 'Property Records'!B:B, 0))</f>
        <v>2050</v>
      </c>
      <c r="J216" s="226">
        <f t="array" ref="J216">INDEX('Property Records'!P:P, MATCH('PITI Calculations'!A216, 'Property Records'!B:B, 0))</f>
        <v>1900</v>
      </c>
      <c r="K216" s="226">
        <f t="array" ref="K216">INDEX('Property Records'!Q:Q, MATCH('PITI Calculations'!A216, 'Property Records'!B:B, 0))</f>
        <v>2210</v>
      </c>
      <c r="L216" s="84">
        <f>'Assumable Properties MLS'!J835</f>
        <v>45417</v>
      </c>
      <c r="M216" s="227">
        <f t="shared" si="2"/>
        <v>-14.0965659</v>
      </c>
      <c r="N216" s="132">
        <f t="shared" si="3"/>
        <v>102.1666667</v>
      </c>
      <c r="O216" s="100">
        <v>208.0</v>
      </c>
      <c r="P216" s="227">
        <f t="shared" si="4"/>
        <v>296.0701008</v>
      </c>
      <c r="Q216" s="132">
        <f t="shared" si="5"/>
        <v>1753.929899</v>
      </c>
      <c r="R216" s="132">
        <f t="shared" si="6"/>
        <v>1603.929899</v>
      </c>
      <c r="S216" s="132">
        <f t="shared" si="7"/>
        <v>1913.929899</v>
      </c>
      <c r="T216" s="132">
        <f t="shared" si="8"/>
        <v>925</v>
      </c>
      <c r="U216" s="132">
        <f t="shared" si="9"/>
        <v>358.7878788</v>
      </c>
      <c r="V216" s="132">
        <f t="shared" si="10"/>
        <v>3037.717778</v>
      </c>
    </row>
    <row r="217">
      <c r="A217" s="15" t="str">
        <f>'Assumable Properties MLS'!D836</f>
        <v>10238 Luneth DR, Colorado Springs, CO 80925</v>
      </c>
      <c r="B217" s="132">
        <f>'Assumable Properties MLS'!H836</f>
        <v>499500</v>
      </c>
      <c r="C217" s="132">
        <f>'Assumable Properties MLS'!I836</f>
        <v>480000</v>
      </c>
      <c r="D217" s="223">
        <f>'Assumable Properties MLS'!F836</f>
        <v>3.6</v>
      </c>
      <c r="F217" s="15">
        <f t="shared" si="1"/>
        <v>-1145</v>
      </c>
      <c r="G217" s="15" t="str">
        <f t="array" ref="G217">INDEX('Property Records'!K:K, MATCH('PITI Calculations'!A217, 'Property Records'!B:B, 0))</f>
        <v>#N/A</v>
      </c>
      <c r="H217" s="15" t="str">
        <f t="array" ref="H217">INDEX('Property Records'!L:L, MATCH('PITI Calculations'!A217, 'Property Records'!B:B, 0))</f>
        <v>#N/A</v>
      </c>
      <c r="I217" s="224" t="str">
        <f t="array" ref="I217">INDEX('Property Records'!O:O, MATCH('PITI Calculations'!A217, 'Property Records'!B:B, 0))</f>
        <v>#N/A</v>
      </c>
      <c r="J217" s="224" t="str">
        <f t="array" ref="J217">INDEX('Property Records'!P:P, MATCH('PITI Calculations'!A217, 'Property Records'!B:B, 0))</f>
        <v>#N/A</v>
      </c>
      <c r="K217" s="224" t="str">
        <f t="array" ref="K217">INDEX('Property Records'!Q:Q, MATCH('PITI Calculations'!A217, 'Property Records'!B:B, 0))</f>
        <v>#N/A</v>
      </c>
      <c r="L217" s="84">
        <f>'Assumable Properties MLS'!J836</f>
        <v>19500</v>
      </c>
      <c r="M217" s="227">
        <f t="shared" si="2"/>
        <v>-48.20527115</v>
      </c>
      <c r="N217" s="132" t="str">
        <f t="shared" si="3"/>
        <v>#N/A</v>
      </c>
      <c r="O217" s="100">
        <v>208.0</v>
      </c>
      <c r="P217" s="15" t="str">
        <f t="shared" si="4"/>
        <v>#N/A</v>
      </c>
      <c r="Q217" s="15" t="str">
        <f t="shared" si="5"/>
        <v>#N/A</v>
      </c>
      <c r="R217" s="15" t="str">
        <f t="shared" si="6"/>
        <v>#N/A</v>
      </c>
      <c r="S217" s="15" t="str">
        <f t="shared" si="7"/>
        <v>#N/A</v>
      </c>
      <c r="T217" s="132">
        <f t="shared" si="8"/>
        <v>1248.75</v>
      </c>
      <c r="U217" s="132">
        <f t="shared" si="9"/>
        <v>484.3636364</v>
      </c>
      <c r="V217" s="15" t="str">
        <f t="shared" si="10"/>
        <v>#N/A</v>
      </c>
    </row>
    <row r="218">
      <c r="A218" s="15" t="str">
        <f>'Assumable Properties MLS'!D837</f>
        <v>7658 Benecia DR, Fountain, CO 80817</v>
      </c>
      <c r="B218" s="132">
        <f>'Assumable Properties MLS'!H837</f>
        <v>425000</v>
      </c>
      <c r="C218" s="132">
        <f>'Assumable Properties MLS'!I837</f>
        <v>393755</v>
      </c>
      <c r="D218" s="223">
        <f>'Assumable Properties MLS'!F837</f>
        <v>2.75</v>
      </c>
      <c r="F218" s="15">
        <f t="shared" si="1"/>
        <v>-1145</v>
      </c>
      <c r="G218" s="15" t="str">
        <f t="array" ref="G218">INDEX('Property Records'!K:K, MATCH('PITI Calculations'!A218, 'Property Records'!B:B, 0))</f>
        <v>#N/A</v>
      </c>
      <c r="H218" s="15" t="str">
        <f t="array" ref="H218">INDEX('Property Records'!L:L, MATCH('PITI Calculations'!A218, 'Property Records'!B:B, 0))</f>
        <v>#N/A</v>
      </c>
      <c r="I218" s="224" t="str">
        <f t="array" ref="I218">INDEX('Property Records'!O:O, MATCH('PITI Calculations'!A218, 'Property Records'!B:B, 0))</f>
        <v>#N/A</v>
      </c>
      <c r="J218" s="224" t="str">
        <f t="array" ref="J218">INDEX('Property Records'!P:P, MATCH('PITI Calculations'!A218, 'Property Records'!B:B, 0))</f>
        <v>#N/A</v>
      </c>
      <c r="K218" s="224" t="str">
        <f t="array" ref="K218">INDEX('Property Records'!Q:Q, MATCH('PITI Calculations'!A218, 'Property Records'!B:B, 0))</f>
        <v>#N/A</v>
      </c>
      <c r="L218" s="84">
        <f>'Assumable Properties MLS'!J837</f>
        <v>31245</v>
      </c>
      <c r="M218" s="227">
        <f t="shared" si="2"/>
        <v>-70.77925637</v>
      </c>
      <c r="N218" s="132" t="str">
        <f t="shared" si="3"/>
        <v>#N/A</v>
      </c>
      <c r="O218" s="100">
        <v>208.0</v>
      </c>
      <c r="P218" s="15" t="str">
        <f t="shared" si="4"/>
        <v>#N/A</v>
      </c>
      <c r="Q218" s="15" t="str">
        <f t="shared" si="5"/>
        <v>#N/A</v>
      </c>
      <c r="R218" s="15" t="str">
        <f t="shared" si="6"/>
        <v>#N/A</v>
      </c>
      <c r="S218" s="15" t="str">
        <f t="shared" si="7"/>
        <v>#N/A</v>
      </c>
      <c r="T218" s="132">
        <f t="shared" si="8"/>
        <v>1062.5</v>
      </c>
      <c r="U218" s="132">
        <f t="shared" si="9"/>
        <v>412.1212121</v>
      </c>
      <c r="V218" s="15" t="str">
        <f t="shared" si="10"/>
        <v>#N/A</v>
      </c>
    </row>
    <row r="219">
      <c r="A219" s="15" t="str">
        <f>'Assumable Properties MLS'!D838</f>
        <v>7468 Fortman AV, Fountain, CO 80817</v>
      </c>
      <c r="B219" s="132">
        <f>'Assumable Properties MLS'!H838</f>
        <v>385000</v>
      </c>
      <c r="C219" s="132">
        <f>'Assumable Properties MLS'!I838</f>
        <v>366500</v>
      </c>
      <c r="D219" s="223">
        <f>'Assumable Properties MLS'!F838</f>
        <v>3</v>
      </c>
      <c r="F219" s="15">
        <f t="shared" si="1"/>
        <v>-1145</v>
      </c>
      <c r="G219" s="15" t="str">
        <f t="array" ref="G219">INDEX('Property Records'!K:K, MATCH('PITI Calculations'!A219, 'Property Records'!B:B, 0))</f>
        <v>#N/A</v>
      </c>
      <c r="H219" s="15" t="str">
        <f t="array" ref="H219">INDEX('Property Records'!L:L, MATCH('PITI Calculations'!A219, 'Property Records'!B:B, 0))</f>
        <v>#N/A</v>
      </c>
      <c r="I219" s="224" t="str">
        <f t="array" ref="I219">INDEX('Property Records'!O:O, MATCH('PITI Calculations'!A219, 'Property Records'!B:B, 0))</f>
        <v>#N/A</v>
      </c>
      <c r="J219" s="224" t="str">
        <f t="array" ref="J219">INDEX('Property Records'!P:P, MATCH('PITI Calculations'!A219, 'Property Records'!B:B, 0))</f>
        <v>#N/A</v>
      </c>
      <c r="K219" s="224" t="str">
        <f t="array" ref="K219">INDEX('Property Records'!Q:Q, MATCH('PITI Calculations'!A219, 'Property Records'!B:B, 0))</f>
        <v>#N/A</v>
      </c>
      <c r="L219" s="84">
        <f>'Assumable Properties MLS'!J838</f>
        <v>18500</v>
      </c>
      <c r="M219" s="227">
        <f t="shared" si="2"/>
        <v>-55.72342625</v>
      </c>
      <c r="N219" s="132" t="str">
        <f t="shared" si="3"/>
        <v>#N/A</v>
      </c>
      <c r="O219" s="100">
        <v>208.0</v>
      </c>
      <c r="P219" s="15" t="str">
        <f t="shared" si="4"/>
        <v>#N/A</v>
      </c>
      <c r="Q219" s="15" t="str">
        <f t="shared" si="5"/>
        <v>#N/A</v>
      </c>
      <c r="R219" s="15" t="str">
        <f t="shared" si="6"/>
        <v>#N/A</v>
      </c>
      <c r="S219" s="15" t="str">
        <f t="shared" si="7"/>
        <v>#N/A</v>
      </c>
      <c r="T219" s="132">
        <f t="shared" si="8"/>
        <v>962.5</v>
      </c>
      <c r="U219" s="132">
        <f t="shared" si="9"/>
        <v>373.3333333</v>
      </c>
      <c r="V219" s="15" t="str">
        <f t="shared" si="10"/>
        <v>#N/A</v>
      </c>
    </row>
    <row r="220">
      <c r="A220" s="15" t="str">
        <f>'Assumable Properties MLS'!D839</f>
        <v>1238 Auburn DR, Colorado Springs, CO 80909</v>
      </c>
      <c r="B220" s="132">
        <f>'Assumable Properties MLS'!H839</f>
        <v>429000</v>
      </c>
      <c r="C220" s="132">
        <f>'Assumable Properties MLS'!I839</f>
        <v>387000</v>
      </c>
      <c r="D220" s="223">
        <f>'Assumable Properties MLS'!F839</f>
        <v>2.87</v>
      </c>
      <c r="F220" s="15">
        <f t="shared" si="1"/>
        <v>-1145</v>
      </c>
      <c r="G220" s="15">
        <f t="array" ref="G220">INDEX('Property Records'!K:K, MATCH('PITI Calculations'!A220, 'Property Records'!B:B, 0))</f>
        <v>1220</v>
      </c>
      <c r="H220" s="222" t="str">
        <f t="array" ref="H220">INDEX('Property Records'!L:L, MATCH('PITI Calculations'!A220, 'Property Records'!B:B, 0))</f>
        <v>2021</v>
      </c>
      <c r="I220" s="226">
        <f t="array" ref="I220">INDEX('Property Records'!O:O, MATCH('PITI Calculations'!A220, 'Property Records'!B:B, 0))</f>
        <v>2140</v>
      </c>
      <c r="J220" s="226">
        <f t="array" ref="J220">INDEX('Property Records'!P:P, MATCH('PITI Calculations'!A220, 'Property Records'!B:B, 0))</f>
        <v>1950</v>
      </c>
      <c r="K220" s="226">
        <f t="array" ref="K220">INDEX('Property Records'!Q:Q, MATCH('PITI Calculations'!A220, 'Property Records'!B:B, 0))</f>
        <v>2320</v>
      </c>
      <c r="L220" s="84">
        <f>'Assumable Properties MLS'!J839</f>
        <v>42000</v>
      </c>
      <c r="M220" s="227">
        <f t="shared" si="2"/>
        <v>-64.21961244</v>
      </c>
      <c r="N220" s="132">
        <f t="shared" si="3"/>
        <v>101.6666667</v>
      </c>
      <c r="O220" s="100">
        <v>208.0</v>
      </c>
      <c r="P220" s="227">
        <f t="shared" si="4"/>
        <v>245.4470542</v>
      </c>
      <c r="Q220" s="132">
        <f t="shared" si="5"/>
        <v>1894.552946</v>
      </c>
      <c r="R220" s="132">
        <f t="shared" si="6"/>
        <v>1704.552946</v>
      </c>
      <c r="S220" s="132">
        <f t="shared" si="7"/>
        <v>2074.552946</v>
      </c>
      <c r="T220" s="132">
        <f t="shared" si="8"/>
        <v>1072.5</v>
      </c>
      <c r="U220" s="132">
        <f t="shared" si="9"/>
        <v>416</v>
      </c>
      <c r="V220" s="132">
        <f t="shared" si="10"/>
        <v>3383.052946</v>
      </c>
    </row>
    <row r="221">
      <c r="A221" s="15" t="str">
        <f>'Assumable Properties MLS'!D840</f>
        <v>7617 Conifer Cone GR, Colorado Springs, CO 80908</v>
      </c>
      <c r="B221" s="132">
        <f>'Assumable Properties MLS'!H840</f>
        <v>389000</v>
      </c>
      <c r="C221" s="132">
        <f>'Assumable Properties MLS'!I840</f>
        <v>357880</v>
      </c>
      <c r="D221" s="223">
        <f>'Assumable Properties MLS'!F840</f>
        <v>2.87</v>
      </c>
      <c r="F221" s="15">
        <f t="shared" si="1"/>
        <v>-1145</v>
      </c>
      <c r="G221" s="15" t="str">
        <f t="array" ref="G221">INDEX('Property Records'!K:K, MATCH('PITI Calculations'!A221, 'Property Records'!B:B, 0))</f>
        <v>#N/A</v>
      </c>
      <c r="H221" s="15" t="str">
        <f t="array" ref="H221">INDEX('Property Records'!L:L, MATCH('PITI Calculations'!A221, 'Property Records'!B:B, 0))</f>
        <v>#N/A</v>
      </c>
      <c r="I221" s="224" t="str">
        <f t="array" ref="I221">INDEX('Property Records'!O:O, MATCH('PITI Calculations'!A221, 'Property Records'!B:B, 0))</f>
        <v>#N/A</v>
      </c>
      <c r="J221" s="224" t="str">
        <f t="array" ref="J221">INDEX('Property Records'!P:P, MATCH('PITI Calculations'!A221, 'Property Records'!B:B, 0))</f>
        <v>#N/A</v>
      </c>
      <c r="K221" s="224" t="str">
        <f t="array" ref="K221">INDEX('Property Records'!Q:Q, MATCH('PITI Calculations'!A221, 'Property Records'!B:B, 0))</f>
        <v>#N/A</v>
      </c>
      <c r="L221" s="84">
        <f>'Assumable Properties MLS'!J840</f>
        <v>31120</v>
      </c>
      <c r="M221" s="227">
        <f t="shared" si="2"/>
        <v>-59.38737701</v>
      </c>
      <c r="N221" s="132" t="str">
        <f t="shared" si="3"/>
        <v>#N/A</v>
      </c>
      <c r="O221" s="100">
        <v>208.0</v>
      </c>
      <c r="P221" s="15" t="str">
        <f t="shared" si="4"/>
        <v>#N/A</v>
      </c>
      <c r="Q221" s="15" t="str">
        <f t="shared" si="5"/>
        <v>#N/A</v>
      </c>
      <c r="R221" s="15" t="str">
        <f t="shared" si="6"/>
        <v>#N/A</v>
      </c>
      <c r="S221" s="15" t="str">
        <f t="shared" si="7"/>
        <v>#N/A</v>
      </c>
      <c r="T221" s="132">
        <f t="shared" si="8"/>
        <v>972.5</v>
      </c>
      <c r="U221" s="132">
        <f t="shared" si="9"/>
        <v>377.2121212</v>
      </c>
      <c r="V221" s="15" t="str">
        <f t="shared" si="10"/>
        <v>#N/A</v>
      </c>
    </row>
    <row r="222">
      <c r="A222" s="15" t="str">
        <f>'Assumable Properties MLS'!D841</f>
        <v>10424 Horton DR, Colorado Springs, CO 80925</v>
      </c>
      <c r="B222" s="132">
        <f>'Assumable Properties MLS'!H841</f>
        <v>520000</v>
      </c>
      <c r="C222" s="132">
        <f>'Assumable Properties MLS'!I841</f>
        <v>509000</v>
      </c>
      <c r="D222" s="223">
        <f>'Assumable Properties MLS'!F841</f>
        <v>3.5</v>
      </c>
      <c r="F222" s="15">
        <f t="shared" si="1"/>
        <v>-1145</v>
      </c>
      <c r="G222" s="15" t="str">
        <f t="array" ref="G222">INDEX('Property Records'!K:K, MATCH('PITI Calculations'!A222, 'Property Records'!B:B, 0))</f>
        <v>#N/A</v>
      </c>
      <c r="H222" s="15" t="str">
        <f t="array" ref="H222">INDEX('Property Records'!L:L, MATCH('PITI Calculations'!A222, 'Property Records'!B:B, 0))</f>
        <v>#N/A</v>
      </c>
      <c r="I222" s="224" t="str">
        <f t="array" ref="I222">INDEX('Property Records'!O:O, MATCH('PITI Calculations'!A222, 'Property Records'!B:B, 0))</f>
        <v>#N/A</v>
      </c>
      <c r="J222" s="224" t="str">
        <f t="array" ref="J222">INDEX('Property Records'!P:P, MATCH('PITI Calculations'!A222, 'Property Records'!B:B, 0))</f>
        <v>#N/A</v>
      </c>
      <c r="K222" s="224" t="str">
        <f t="array" ref="K222">INDEX('Property Records'!Q:Q, MATCH('PITI Calculations'!A222, 'Property Records'!B:B, 0))</f>
        <v>#N/A</v>
      </c>
      <c r="L222" s="84">
        <f>'Assumable Properties MLS'!J841</f>
        <v>11000</v>
      </c>
      <c r="M222" s="227">
        <f t="shared" si="2"/>
        <v>-54.84118025</v>
      </c>
      <c r="N222" s="132" t="str">
        <f t="shared" si="3"/>
        <v>#N/A</v>
      </c>
      <c r="O222" s="100">
        <v>208.0</v>
      </c>
      <c r="P222" s="15" t="str">
        <f t="shared" si="4"/>
        <v>#N/A</v>
      </c>
      <c r="Q222" s="15" t="str">
        <f t="shared" si="5"/>
        <v>#N/A</v>
      </c>
      <c r="R222" s="15" t="str">
        <f t="shared" si="6"/>
        <v>#N/A</v>
      </c>
      <c r="S222" s="15" t="str">
        <f t="shared" si="7"/>
        <v>#N/A</v>
      </c>
      <c r="T222" s="132">
        <f t="shared" si="8"/>
        <v>1300</v>
      </c>
      <c r="U222" s="132">
        <f t="shared" si="9"/>
        <v>504.2424242</v>
      </c>
      <c r="V222" s="15" t="str">
        <f t="shared" si="10"/>
        <v>#N/A</v>
      </c>
    </row>
    <row r="223">
      <c r="A223" s="15" t="str">
        <f>'Assumable Properties MLS'!D842</f>
        <v>16371 Windy Creek DR, Monument, CO 80132</v>
      </c>
      <c r="B223" s="132">
        <f>'Assumable Properties MLS'!H842</f>
        <v>681100</v>
      </c>
      <c r="C223" s="132">
        <f>'Assumable Properties MLS'!I842</f>
        <v>675000</v>
      </c>
      <c r="D223" s="223">
        <f>'Assumable Properties MLS'!F842</f>
        <v>4.9</v>
      </c>
      <c r="F223" s="15">
        <f t="shared" si="1"/>
        <v>-1145</v>
      </c>
      <c r="G223" s="15" t="str">
        <f t="array" ref="G223">INDEX('Property Records'!K:K, MATCH('PITI Calculations'!A223, 'Property Records'!B:B, 0))</f>
        <v>#N/A</v>
      </c>
      <c r="H223" s="15" t="str">
        <f t="array" ref="H223">INDEX('Property Records'!L:L, MATCH('PITI Calculations'!A223, 'Property Records'!B:B, 0))</f>
        <v>#N/A</v>
      </c>
      <c r="I223" s="224" t="str">
        <f t="array" ref="I223">INDEX('Property Records'!O:O, MATCH('PITI Calculations'!A223, 'Property Records'!B:B, 0))</f>
        <v>#N/A</v>
      </c>
      <c r="J223" s="224" t="str">
        <f t="array" ref="J223">INDEX('Property Records'!P:P, MATCH('PITI Calculations'!A223, 'Property Records'!B:B, 0))</f>
        <v>#N/A</v>
      </c>
      <c r="K223" s="224" t="str">
        <f t="array" ref="K223">INDEX('Property Records'!Q:Q, MATCH('PITI Calculations'!A223, 'Property Records'!B:B, 0))</f>
        <v>#N/A</v>
      </c>
      <c r="L223" s="84">
        <f>'Assumable Properties MLS'!J842</f>
        <v>6100</v>
      </c>
      <c r="M223" s="227">
        <f t="shared" si="2"/>
        <v>-26.18494884</v>
      </c>
      <c r="N223" s="132" t="str">
        <f t="shared" si="3"/>
        <v>#N/A</v>
      </c>
      <c r="O223" s="100">
        <v>208.0</v>
      </c>
      <c r="P223" s="15" t="str">
        <f t="shared" si="4"/>
        <v>#N/A</v>
      </c>
      <c r="Q223" s="15" t="str">
        <f t="shared" si="5"/>
        <v>#N/A</v>
      </c>
      <c r="R223" s="15" t="str">
        <f t="shared" si="6"/>
        <v>#N/A</v>
      </c>
      <c r="S223" s="15" t="str">
        <f t="shared" si="7"/>
        <v>#N/A</v>
      </c>
      <c r="T223" s="132">
        <f t="shared" si="8"/>
        <v>1702.75</v>
      </c>
      <c r="U223" s="132">
        <f t="shared" si="9"/>
        <v>660.4606061</v>
      </c>
      <c r="V223" s="15" t="str">
        <f t="shared" si="10"/>
        <v>#N/A</v>
      </c>
    </row>
    <row r="224">
      <c r="A224" s="15" t="str">
        <f>'Assumable Properties MLS'!D843</f>
        <v>3222 Gladiola DR, Colorado Springs, CO 80907</v>
      </c>
      <c r="B224" s="132">
        <f>'Assumable Properties MLS'!H843</f>
        <v>474900</v>
      </c>
      <c r="C224" s="132">
        <f>'Assumable Properties MLS'!I843</f>
        <v>426466</v>
      </c>
      <c r="D224" s="223">
        <f>'Assumable Properties MLS'!F843</f>
        <v>4.87</v>
      </c>
      <c r="F224" s="15">
        <f t="shared" si="1"/>
        <v>-1145</v>
      </c>
      <c r="G224" s="15" t="str">
        <f t="array" ref="G224">INDEX('Property Records'!K:K, MATCH('PITI Calculations'!A224, 'Property Records'!B:B, 0))</f>
        <v>#N/A</v>
      </c>
      <c r="H224" s="15" t="str">
        <f t="array" ref="H224">INDEX('Property Records'!L:L, MATCH('PITI Calculations'!A224, 'Property Records'!B:B, 0))</f>
        <v>#N/A</v>
      </c>
      <c r="I224" s="224" t="str">
        <f t="array" ref="I224">INDEX('Property Records'!O:O, MATCH('PITI Calculations'!A224, 'Property Records'!B:B, 0))</f>
        <v>#N/A</v>
      </c>
      <c r="J224" s="224" t="str">
        <f t="array" ref="J224">INDEX('Property Records'!P:P, MATCH('PITI Calculations'!A224, 'Property Records'!B:B, 0))</f>
        <v>#N/A</v>
      </c>
      <c r="K224" s="224" t="str">
        <f t="array" ref="K224">INDEX('Property Records'!Q:Q, MATCH('PITI Calculations'!A224, 'Property Records'!B:B, 0))</f>
        <v>#N/A</v>
      </c>
      <c r="L224" s="84">
        <f>'Assumable Properties MLS'!J843</f>
        <v>48434</v>
      </c>
      <c r="M224" s="227">
        <f t="shared" si="2"/>
        <v>-16.92255219</v>
      </c>
      <c r="N224" s="132" t="str">
        <f t="shared" si="3"/>
        <v>#N/A</v>
      </c>
      <c r="O224" s="100">
        <v>208.0</v>
      </c>
      <c r="P224" s="15" t="str">
        <f t="shared" si="4"/>
        <v>#N/A</v>
      </c>
      <c r="Q224" s="15" t="str">
        <f t="shared" si="5"/>
        <v>#N/A</v>
      </c>
      <c r="R224" s="15" t="str">
        <f t="shared" si="6"/>
        <v>#N/A</v>
      </c>
      <c r="S224" s="15" t="str">
        <f t="shared" si="7"/>
        <v>#N/A</v>
      </c>
      <c r="T224" s="132">
        <f t="shared" si="8"/>
        <v>1187.25</v>
      </c>
      <c r="U224" s="132">
        <f t="shared" si="9"/>
        <v>460.5090909</v>
      </c>
      <c r="V224" s="15" t="str">
        <f t="shared" si="10"/>
        <v>#N/A</v>
      </c>
    </row>
    <row r="225">
      <c r="A225" s="15" t="str">
        <f>'Assumable Properties MLS'!D844</f>
        <v>1968 S Chamberlin ST, Colorado Springs, CO 80906</v>
      </c>
      <c r="B225" s="132">
        <f>'Assumable Properties MLS'!H844</f>
        <v>310000</v>
      </c>
      <c r="C225" s="132">
        <f>'Assumable Properties MLS'!I844</f>
        <v>255000</v>
      </c>
      <c r="D225" s="223">
        <f>'Assumable Properties MLS'!F844</f>
        <v>4.25</v>
      </c>
      <c r="F225" s="15">
        <f t="shared" si="1"/>
        <v>-1145</v>
      </c>
      <c r="G225" s="15" t="str">
        <f t="array" ref="G225">INDEX('Property Records'!K:K, MATCH('PITI Calculations'!A225, 'Property Records'!B:B, 0))</f>
        <v>#N/A</v>
      </c>
      <c r="H225" s="15" t="str">
        <f t="array" ref="H225">INDEX('Property Records'!L:L, MATCH('PITI Calculations'!A225, 'Property Records'!B:B, 0))</f>
        <v>#N/A</v>
      </c>
      <c r="I225" s="224" t="str">
        <f t="array" ref="I225">INDEX('Property Records'!O:O, MATCH('PITI Calculations'!A225, 'Property Records'!B:B, 0))</f>
        <v>#N/A</v>
      </c>
      <c r="J225" s="224" t="str">
        <f t="array" ref="J225">INDEX('Property Records'!P:P, MATCH('PITI Calculations'!A225, 'Property Records'!B:B, 0))</f>
        <v>#N/A</v>
      </c>
      <c r="K225" s="224" t="str">
        <f t="array" ref="K225">INDEX('Property Records'!Q:Q, MATCH('PITI Calculations'!A225, 'Property Records'!B:B, 0))</f>
        <v>#N/A</v>
      </c>
      <c r="L225" s="84">
        <f>'Assumable Properties MLS'!J844</f>
        <v>55000</v>
      </c>
      <c r="M225" s="227">
        <f t="shared" si="2"/>
        <v>-16.0454845</v>
      </c>
      <c r="N225" s="132" t="str">
        <f t="shared" si="3"/>
        <v>#N/A</v>
      </c>
      <c r="O225" s="100">
        <v>208.0</v>
      </c>
      <c r="P225" s="15" t="str">
        <f t="shared" si="4"/>
        <v>#N/A</v>
      </c>
      <c r="Q225" s="15" t="str">
        <f t="shared" si="5"/>
        <v>#N/A</v>
      </c>
      <c r="R225" s="15" t="str">
        <f t="shared" si="6"/>
        <v>#N/A</v>
      </c>
      <c r="S225" s="15" t="str">
        <f t="shared" si="7"/>
        <v>#N/A</v>
      </c>
      <c r="T225" s="132">
        <f t="shared" si="8"/>
        <v>775</v>
      </c>
      <c r="U225" s="132">
        <f t="shared" si="9"/>
        <v>300.6060606</v>
      </c>
      <c r="V225" s="15" t="str">
        <f t="shared" si="10"/>
        <v>#N/A</v>
      </c>
    </row>
    <row r="226">
      <c r="A226" s="15" t="str">
        <f>'Assumable Properties MLS'!D845</f>
        <v>109 Patchwork CT, Fountain, CO 80817</v>
      </c>
      <c r="B226" s="132">
        <f>'Assumable Properties MLS'!H845</f>
        <v>390000</v>
      </c>
      <c r="C226" s="132">
        <f>'Assumable Properties MLS'!I845</f>
        <v>298000</v>
      </c>
      <c r="D226" s="223">
        <f>'Assumable Properties MLS'!F845</f>
        <v>2.25</v>
      </c>
      <c r="F226" s="15">
        <f t="shared" si="1"/>
        <v>-1145</v>
      </c>
      <c r="G226" s="15" t="str">
        <f t="array" ref="G226">INDEX('Property Records'!K:K, MATCH('PITI Calculations'!A226, 'Property Records'!B:B, 0))</f>
        <v>#N/A</v>
      </c>
      <c r="H226" s="15" t="str">
        <f t="array" ref="H226">INDEX('Property Records'!L:L, MATCH('PITI Calculations'!A226, 'Property Records'!B:B, 0))</f>
        <v>#N/A</v>
      </c>
      <c r="I226" s="224" t="str">
        <f t="array" ref="I226">INDEX('Property Records'!O:O, MATCH('PITI Calculations'!A226, 'Property Records'!B:B, 0))</f>
        <v>#N/A</v>
      </c>
      <c r="J226" s="224" t="str">
        <f t="array" ref="J226">INDEX('Property Records'!P:P, MATCH('PITI Calculations'!A226, 'Property Records'!B:B, 0))</f>
        <v>#N/A</v>
      </c>
      <c r="K226" s="224" t="str">
        <f t="array" ref="K226">INDEX('Property Records'!Q:Q, MATCH('PITI Calculations'!A226, 'Property Records'!B:B, 0))</f>
        <v>#N/A</v>
      </c>
      <c r="L226" s="84">
        <f>'Assumable Properties MLS'!J845</f>
        <v>92000</v>
      </c>
      <c r="M226" s="227">
        <f t="shared" si="2"/>
        <v>-74.09606209</v>
      </c>
      <c r="N226" s="132" t="str">
        <f t="shared" si="3"/>
        <v>#N/A</v>
      </c>
      <c r="O226" s="100">
        <v>208.0</v>
      </c>
      <c r="P226" s="15" t="str">
        <f t="shared" si="4"/>
        <v>#N/A</v>
      </c>
      <c r="Q226" s="15" t="str">
        <f t="shared" si="5"/>
        <v>#N/A</v>
      </c>
      <c r="R226" s="15" t="str">
        <f t="shared" si="6"/>
        <v>#N/A</v>
      </c>
      <c r="S226" s="15" t="str">
        <f t="shared" si="7"/>
        <v>#N/A</v>
      </c>
      <c r="T226" s="132">
        <f t="shared" si="8"/>
        <v>975</v>
      </c>
      <c r="U226" s="132">
        <f t="shared" si="9"/>
        <v>378.1818182</v>
      </c>
      <c r="V226" s="15" t="str">
        <f t="shared" si="10"/>
        <v>#N/A</v>
      </c>
    </row>
    <row r="227">
      <c r="A227" s="15" t="str">
        <f>'Assumable Properties MLS'!D846</f>
        <v>3851 Vineyard CR, Colorado Springs, CO 80922</v>
      </c>
      <c r="B227" s="132">
        <f>'Assumable Properties MLS'!H846</f>
        <v>450000</v>
      </c>
      <c r="C227" s="132">
        <f>'Assumable Properties MLS'!I846</f>
        <v>390000</v>
      </c>
      <c r="D227" s="223">
        <f>'Assumable Properties MLS'!F846</f>
        <v>3</v>
      </c>
      <c r="F227" s="15">
        <f t="shared" si="1"/>
        <v>-1145</v>
      </c>
      <c r="G227" s="15" t="str">
        <f t="array" ref="G227">INDEX('Property Records'!K:K, MATCH('PITI Calculations'!A227, 'Property Records'!B:B, 0))</f>
        <v>#N/A</v>
      </c>
      <c r="H227" s="15" t="str">
        <f t="array" ref="H227">INDEX('Property Records'!L:L, MATCH('PITI Calculations'!A227, 'Property Records'!B:B, 0))</f>
        <v>#N/A</v>
      </c>
      <c r="I227" s="224" t="str">
        <f t="array" ref="I227">INDEX('Property Records'!O:O, MATCH('PITI Calculations'!A227, 'Property Records'!B:B, 0))</f>
        <v>#N/A</v>
      </c>
      <c r="J227" s="224" t="str">
        <f t="array" ref="J227">INDEX('Property Records'!P:P, MATCH('PITI Calculations'!A227, 'Property Records'!B:B, 0))</f>
        <v>#N/A</v>
      </c>
      <c r="K227" s="224" t="str">
        <f t="array" ref="K227">INDEX('Property Records'!Q:Q, MATCH('PITI Calculations'!A227, 'Property Records'!B:B, 0))</f>
        <v>#N/A</v>
      </c>
      <c r="L227" s="84">
        <f>'Assumable Properties MLS'!J846</f>
        <v>60000</v>
      </c>
      <c r="M227" s="227">
        <f t="shared" si="2"/>
        <v>-59.29641538</v>
      </c>
      <c r="N227" s="132" t="str">
        <f t="shared" si="3"/>
        <v>#N/A</v>
      </c>
      <c r="O227" s="100">
        <v>208.0</v>
      </c>
      <c r="P227" s="15" t="str">
        <f t="shared" si="4"/>
        <v>#N/A</v>
      </c>
      <c r="Q227" s="15" t="str">
        <f t="shared" si="5"/>
        <v>#N/A</v>
      </c>
      <c r="R227" s="15" t="str">
        <f t="shared" si="6"/>
        <v>#N/A</v>
      </c>
      <c r="S227" s="15" t="str">
        <f t="shared" si="7"/>
        <v>#N/A</v>
      </c>
      <c r="T227" s="132">
        <f t="shared" si="8"/>
        <v>1125</v>
      </c>
      <c r="U227" s="132">
        <f t="shared" si="9"/>
        <v>436.3636364</v>
      </c>
      <c r="V227" s="15" t="str">
        <f t="shared" si="10"/>
        <v>#N/A</v>
      </c>
    </row>
    <row r="228">
      <c r="A228" s="15" t="str">
        <f>'Assumable Properties MLS'!D847</f>
        <v>6230 Bobolink TR, Colorado Springs, CO 80927</v>
      </c>
      <c r="B228" s="132">
        <f>'Assumable Properties MLS'!H847</f>
        <v>529000</v>
      </c>
      <c r="C228" s="132">
        <f>'Assumable Properties MLS'!I847</f>
        <v>502000</v>
      </c>
      <c r="D228" s="223">
        <f>'Assumable Properties MLS'!F847</f>
        <v>4.75</v>
      </c>
      <c r="F228" s="15">
        <f t="shared" si="1"/>
        <v>-1145</v>
      </c>
      <c r="G228" s="15" t="str">
        <f t="array" ref="G228">INDEX('Property Records'!K:K, MATCH('PITI Calculations'!A228, 'Property Records'!B:B, 0))</f>
        <v>#N/A</v>
      </c>
      <c r="H228" s="15" t="str">
        <f t="array" ref="H228">INDEX('Property Records'!L:L, MATCH('PITI Calculations'!A228, 'Property Records'!B:B, 0))</f>
        <v>#N/A</v>
      </c>
      <c r="I228" s="224" t="str">
        <f t="array" ref="I228">INDEX('Property Records'!O:O, MATCH('PITI Calculations'!A228, 'Property Records'!B:B, 0))</f>
        <v>#N/A</v>
      </c>
      <c r="J228" s="224" t="str">
        <f t="array" ref="J228">INDEX('Property Records'!P:P, MATCH('PITI Calculations'!A228, 'Property Records'!B:B, 0))</f>
        <v>#N/A</v>
      </c>
      <c r="K228" s="224" t="str">
        <f t="array" ref="K228">INDEX('Property Records'!Q:Q, MATCH('PITI Calculations'!A228, 'Property Records'!B:B, 0))</f>
        <v>#N/A</v>
      </c>
      <c r="L228" s="84">
        <f>'Assumable Properties MLS'!J847</f>
        <v>27000</v>
      </c>
      <c r="M228" s="227">
        <f t="shared" si="2"/>
        <v>-21.80174588</v>
      </c>
      <c r="N228" s="132" t="str">
        <f t="shared" si="3"/>
        <v>#N/A</v>
      </c>
      <c r="O228" s="100">
        <v>208.0</v>
      </c>
      <c r="P228" s="15" t="str">
        <f t="shared" si="4"/>
        <v>#N/A</v>
      </c>
      <c r="Q228" s="15" t="str">
        <f t="shared" si="5"/>
        <v>#N/A</v>
      </c>
      <c r="R228" s="15" t="str">
        <f t="shared" si="6"/>
        <v>#N/A</v>
      </c>
      <c r="S228" s="15" t="str">
        <f t="shared" si="7"/>
        <v>#N/A</v>
      </c>
      <c r="T228" s="132">
        <f t="shared" si="8"/>
        <v>1322.5</v>
      </c>
      <c r="U228" s="132">
        <f t="shared" si="9"/>
        <v>512.969697</v>
      </c>
      <c r="V228" s="15" t="str">
        <f t="shared" si="10"/>
        <v>#N/A</v>
      </c>
    </row>
    <row r="229">
      <c r="A229" s="15" t="str">
        <f>'Assumable Properties MLS'!D848</f>
        <v>1390 Keith DR, Colorado Springs, CO 80916</v>
      </c>
      <c r="B229" s="132">
        <f>'Assumable Properties MLS'!H848</f>
        <v>427000</v>
      </c>
      <c r="C229" s="132">
        <f>'Assumable Properties MLS'!I848</f>
        <v>402000</v>
      </c>
      <c r="D229" s="223">
        <f>'Assumable Properties MLS'!F848</f>
        <v>3</v>
      </c>
      <c r="F229" s="15">
        <f t="shared" si="1"/>
        <v>-1145</v>
      </c>
      <c r="G229" s="15" t="str">
        <f t="array" ref="G229">INDEX('Property Records'!K:K, MATCH('PITI Calculations'!A229, 'Property Records'!B:B, 0))</f>
        <v>#N/A</v>
      </c>
      <c r="H229" s="15" t="str">
        <f t="array" ref="H229">INDEX('Property Records'!L:L, MATCH('PITI Calculations'!A229, 'Property Records'!B:B, 0))</f>
        <v>#N/A</v>
      </c>
      <c r="I229" s="224" t="str">
        <f t="array" ref="I229">INDEX('Property Records'!O:O, MATCH('PITI Calculations'!A229, 'Property Records'!B:B, 0))</f>
        <v>#N/A</v>
      </c>
      <c r="J229" s="224" t="str">
        <f t="array" ref="J229">INDEX('Property Records'!P:P, MATCH('PITI Calculations'!A229, 'Property Records'!B:B, 0))</f>
        <v>#N/A</v>
      </c>
      <c r="K229" s="224" t="str">
        <f t="array" ref="K229">INDEX('Property Records'!Q:Q, MATCH('PITI Calculations'!A229, 'Property Records'!B:B, 0))</f>
        <v>#N/A</v>
      </c>
      <c r="L229" s="84">
        <f>'Assumable Properties MLS'!J848</f>
        <v>25000</v>
      </c>
      <c r="M229" s="227">
        <f t="shared" si="2"/>
        <v>-61.12092047</v>
      </c>
      <c r="N229" s="132" t="str">
        <f t="shared" si="3"/>
        <v>#N/A</v>
      </c>
      <c r="O229" s="100">
        <v>208.0</v>
      </c>
      <c r="P229" s="15" t="str">
        <f t="shared" si="4"/>
        <v>#N/A</v>
      </c>
      <c r="Q229" s="15" t="str">
        <f t="shared" si="5"/>
        <v>#N/A</v>
      </c>
      <c r="R229" s="15" t="str">
        <f t="shared" si="6"/>
        <v>#N/A</v>
      </c>
      <c r="S229" s="15" t="str">
        <f t="shared" si="7"/>
        <v>#N/A</v>
      </c>
      <c r="T229" s="132">
        <f t="shared" si="8"/>
        <v>1067.5</v>
      </c>
      <c r="U229" s="132">
        <f t="shared" si="9"/>
        <v>414.0606061</v>
      </c>
      <c r="V229" s="15" t="str">
        <f t="shared" si="10"/>
        <v>#N/A</v>
      </c>
    </row>
    <row r="230">
      <c r="A230" s="15" t="str">
        <f>'Assumable Properties MLS'!D849</f>
        <v>6914 Maidford DR, Colorado Springs, CO 80925</v>
      </c>
      <c r="B230" s="132">
        <f>'Assumable Properties MLS'!H849</f>
        <v>400000</v>
      </c>
      <c r="C230" s="132">
        <f>'Assumable Properties MLS'!I849</f>
        <v>328000</v>
      </c>
      <c r="D230" s="223">
        <f>'Assumable Properties MLS'!F849</f>
        <v>2.5</v>
      </c>
      <c r="F230" s="15">
        <f t="shared" si="1"/>
        <v>-1145</v>
      </c>
      <c r="G230" s="15" t="str">
        <f t="array" ref="G230">INDEX('Property Records'!K:K, MATCH('PITI Calculations'!A230, 'Property Records'!B:B, 0))</f>
        <v>#N/A</v>
      </c>
      <c r="H230" s="15" t="str">
        <f t="array" ref="H230">INDEX('Property Records'!L:L, MATCH('PITI Calculations'!A230, 'Property Records'!B:B, 0))</f>
        <v>#N/A</v>
      </c>
      <c r="I230" s="224" t="str">
        <f t="array" ref="I230">INDEX('Property Records'!O:O, MATCH('PITI Calculations'!A230, 'Property Records'!B:B, 0))</f>
        <v>#N/A</v>
      </c>
      <c r="J230" s="224" t="str">
        <f t="array" ref="J230">INDEX('Property Records'!P:P, MATCH('PITI Calculations'!A230, 'Property Records'!B:B, 0))</f>
        <v>#N/A</v>
      </c>
      <c r="K230" s="224" t="str">
        <f t="array" ref="K230">INDEX('Property Records'!Q:Q, MATCH('PITI Calculations'!A230, 'Property Records'!B:B, 0))</f>
        <v>#N/A</v>
      </c>
      <c r="L230" s="84">
        <f>'Assumable Properties MLS'!J849</f>
        <v>72000</v>
      </c>
      <c r="M230" s="227">
        <f t="shared" si="2"/>
        <v>-69.46798784</v>
      </c>
      <c r="N230" s="132" t="str">
        <f t="shared" si="3"/>
        <v>#N/A</v>
      </c>
      <c r="O230" s="100">
        <v>208.0</v>
      </c>
      <c r="P230" s="15" t="str">
        <f t="shared" si="4"/>
        <v>#N/A</v>
      </c>
      <c r="Q230" s="15" t="str">
        <f t="shared" si="5"/>
        <v>#N/A</v>
      </c>
      <c r="R230" s="15" t="str">
        <f t="shared" si="6"/>
        <v>#N/A</v>
      </c>
      <c r="S230" s="15" t="str">
        <f t="shared" si="7"/>
        <v>#N/A</v>
      </c>
      <c r="T230" s="132">
        <f t="shared" si="8"/>
        <v>1000</v>
      </c>
      <c r="U230" s="132">
        <f t="shared" si="9"/>
        <v>387.8787879</v>
      </c>
      <c r="V230" s="15" t="str">
        <f t="shared" si="10"/>
        <v>#N/A</v>
      </c>
    </row>
    <row r="231">
      <c r="A231" s="15" t="str">
        <f>'Assumable Properties MLS'!D850</f>
        <v>6047 Mumford DR, Colorado Springs, CO 80925</v>
      </c>
      <c r="B231" s="132">
        <f>'Assumable Properties MLS'!H850</f>
        <v>459000</v>
      </c>
      <c r="C231" s="132">
        <f>'Assumable Properties MLS'!I850</f>
        <v>430000</v>
      </c>
      <c r="D231" s="223">
        <f>'Assumable Properties MLS'!F850</f>
        <v>2.5</v>
      </c>
      <c r="F231" s="15">
        <f t="shared" si="1"/>
        <v>-1145</v>
      </c>
      <c r="G231" s="15" t="str">
        <f t="array" ref="G231">INDEX('Property Records'!K:K, MATCH('PITI Calculations'!A231, 'Property Records'!B:B, 0))</f>
        <v>#N/A</v>
      </c>
      <c r="H231" s="15" t="str">
        <f t="array" ref="H231">INDEX('Property Records'!L:L, MATCH('PITI Calculations'!A231, 'Property Records'!B:B, 0))</f>
        <v>#N/A</v>
      </c>
      <c r="I231" s="224" t="str">
        <f t="array" ref="I231">INDEX('Property Records'!O:O, MATCH('PITI Calculations'!A231, 'Property Records'!B:B, 0))</f>
        <v>#N/A</v>
      </c>
      <c r="J231" s="224" t="str">
        <f t="array" ref="J231">INDEX('Property Records'!P:P, MATCH('PITI Calculations'!A231, 'Property Records'!B:B, 0))</f>
        <v>#N/A</v>
      </c>
      <c r="K231" s="224" t="str">
        <f t="array" ref="K231">INDEX('Property Records'!Q:Q, MATCH('PITI Calculations'!A231, 'Property Records'!B:B, 0))</f>
        <v>#N/A</v>
      </c>
      <c r="L231" s="84">
        <f>'Assumable Properties MLS'!J850</f>
        <v>29000</v>
      </c>
      <c r="M231" s="227">
        <f t="shared" si="2"/>
        <v>-91.07083772</v>
      </c>
      <c r="N231" s="132" t="str">
        <f t="shared" si="3"/>
        <v>#N/A</v>
      </c>
      <c r="O231" s="100">
        <v>208.0</v>
      </c>
      <c r="P231" s="15" t="str">
        <f t="shared" si="4"/>
        <v>#N/A</v>
      </c>
      <c r="Q231" s="15" t="str">
        <f t="shared" si="5"/>
        <v>#N/A</v>
      </c>
      <c r="R231" s="15" t="str">
        <f t="shared" si="6"/>
        <v>#N/A</v>
      </c>
      <c r="S231" s="15" t="str">
        <f t="shared" si="7"/>
        <v>#N/A</v>
      </c>
      <c r="T231" s="132">
        <f t="shared" si="8"/>
        <v>1147.5</v>
      </c>
      <c r="U231" s="132">
        <f t="shared" si="9"/>
        <v>445.0909091</v>
      </c>
      <c r="V231" s="15" t="str">
        <f t="shared" si="10"/>
        <v>#N/A</v>
      </c>
    </row>
    <row r="232">
      <c r="A232" s="15" t="str">
        <f>'Assumable Properties MLS'!D437</f>
        <v>6719 Skuna DR, Colorado Springs, CO 80925</v>
      </c>
      <c r="B232" s="132">
        <f>'Assumable Properties MLS'!H437</f>
        <v>435000</v>
      </c>
      <c r="C232" s="132">
        <f>'Assumable Properties MLS'!I437</f>
        <v>410047</v>
      </c>
      <c r="D232" s="223">
        <f>'Assumable Properties MLS'!F437</f>
        <v>3.13</v>
      </c>
      <c r="F232" s="15">
        <f t="shared" si="1"/>
        <v>-1145</v>
      </c>
      <c r="G232" s="15" t="str">
        <f t="array" ref="G232">INDEX('Property Records'!K:K, MATCH('PITI Calculations'!A232, 'Property Records'!B:B, 0))</f>
        <v>#N/A</v>
      </c>
      <c r="H232" s="15" t="str">
        <f t="array" ref="H232">INDEX('Property Records'!L:L, MATCH('PITI Calculations'!A232, 'Property Records'!B:B, 0))</f>
        <v>#N/A</v>
      </c>
      <c r="I232" s="224" t="str">
        <f t="array" ref="I232">INDEX('Property Records'!O:O, MATCH('PITI Calculations'!A232, 'Property Records'!B:B, 0))</f>
        <v>#N/A</v>
      </c>
      <c r="J232" s="224" t="str">
        <f t="array" ref="J232">INDEX('Property Records'!P:P, MATCH('PITI Calculations'!A232, 'Property Records'!B:B, 0))</f>
        <v>#N/A</v>
      </c>
      <c r="K232" s="224" t="str">
        <f t="array" ref="K232">INDEX('Property Records'!Q:Q, MATCH('PITI Calculations'!A232, 'Property Records'!B:B, 0))</f>
        <v>#N/A</v>
      </c>
      <c r="L232" s="84">
        <f>'Assumable Properties MLS'!J437</f>
        <v>24953</v>
      </c>
      <c r="M232" s="227">
        <f t="shared" si="2"/>
        <v>-57.07214505</v>
      </c>
      <c r="N232" s="132" t="str">
        <f t="shared" si="3"/>
        <v>#N/A</v>
      </c>
      <c r="O232" s="100">
        <v>208.0</v>
      </c>
      <c r="P232" s="15" t="str">
        <f t="shared" si="4"/>
        <v>#N/A</v>
      </c>
      <c r="Q232" s="15" t="str">
        <f t="shared" si="5"/>
        <v>#N/A</v>
      </c>
      <c r="R232" s="15" t="str">
        <f t="shared" si="6"/>
        <v>#N/A</v>
      </c>
      <c r="S232" s="15" t="str">
        <f t="shared" si="7"/>
        <v>#N/A</v>
      </c>
      <c r="T232" s="132">
        <f t="shared" si="8"/>
        <v>1087.5</v>
      </c>
      <c r="U232" s="132">
        <f t="shared" si="9"/>
        <v>421.8181818</v>
      </c>
      <c r="V232" s="15" t="str">
        <f t="shared" si="10"/>
        <v>#N/A</v>
      </c>
    </row>
    <row r="233">
      <c r="A233" s="15" t="str">
        <f>'Assumable Properties MLS'!D851</f>
        <v>4785 Endicott DR, Colorado Springs, CO 80916</v>
      </c>
      <c r="B233" s="132">
        <f>'Assumable Properties MLS'!H851</f>
        <v>468000</v>
      </c>
      <c r="C233" s="132">
        <f>'Assumable Properties MLS'!I851</f>
        <v>450000</v>
      </c>
      <c r="D233" s="223">
        <f>'Assumable Properties MLS'!F851</f>
        <v>4.63</v>
      </c>
      <c r="F233" s="15">
        <f t="shared" si="1"/>
        <v>-1145</v>
      </c>
      <c r="G233" s="15" t="str">
        <f t="array" ref="G233">INDEX('Property Records'!K:K, MATCH('PITI Calculations'!A233, 'Property Records'!B:B, 0))</f>
        <v>#N/A</v>
      </c>
      <c r="H233" s="15" t="str">
        <f t="array" ref="H233">INDEX('Property Records'!L:L, MATCH('PITI Calculations'!A233, 'Property Records'!B:B, 0))</f>
        <v>#N/A</v>
      </c>
      <c r="I233" s="224" t="str">
        <f t="array" ref="I233">INDEX('Property Records'!O:O, MATCH('PITI Calculations'!A233, 'Property Records'!B:B, 0))</f>
        <v>#N/A</v>
      </c>
      <c r="J233" s="224" t="str">
        <f t="array" ref="J233">INDEX('Property Records'!P:P, MATCH('PITI Calculations'!A233, 'Property Records'!B:B, 0))</f>
        <v>#N/A</v>
      </c>
      <c r="K233" s="224" t="str">
        <f t="array" ref="K233">INDEX('Property Records'!Q:Q, MATCH('PITI Calculations'!A233, 'Property Records'!B:B, 0))</f>
        <v>#N/A</v>
      </c>
      <c r="L233" s="84">
        <f>'Assumable Properties MLS'!J851</f>
        <v>18000</v>
      </c>
      <c r="M233" s="227">
        <f t="shared" si="2"/>
        <v>-21.37945492</v>
      </c>
      <c r="N233" s="132" t="str">
        <f t="shared" si="3"/>
        <v>#N/A</v>
      </c>
      <c r="O233" s="100">
        <v>208.0</v>
      </c>
      <c r="P233" s="15" t="str">
        <f t="shared" si="4"/>
        <v>#N/A</v>
      </c>
      <c r="Q233" s="15" t="str">
        <f t="shared" si="5"/>
        <v>#N/A</v>
      </c>
      <c r="R233" s="15" t="str">
        <f t="shared" si="6"/>
        <v>#N/A</v>
      </c>
      <c r="S233" s="15" t="str">
        <f t="shared" si="7"/>
        <v>#N/A</v>
      </c>
      <c r="T233" s="132">
        <f t="shared" si="8"/>
        <v>1170</v>
      </c>
      <c r="U233" s="132">
        <f t="shared" si="9"/>
        <v>453.8181818</v>
      </c>
      <c r="V233" s="15" t="str">
        <f t="shared" si="10"/>
        <v>#N/A</v>
      </c>
    </row>
    <row r="234">
      <c r="A234" s="15" t="str">
        <f>'Assumable Properties MLS'!D852</f>
        <v>2944 Loot DR, Colorado Springs, CO 80939</v>
      </c>
      <c r="B234" s="132">
        <f>'Assumable Properties MLS'!H852</f>
        <v>549990</v>
      </c>
      <c r="C234" s="132">
        <f>'Assumable Properties MLS'!I852</f>
        <v>450000</v>
      </c>
      <c r="D234" s="223">
        <f>'Assumable Properties MLS'!F852</f>
        <v>3</v>
      </c>
      <c r="F234" s="15">
        <f t="shared" si="1"/>
        <v>-1145</v>
      </c>
      <c r="G234" s="15" t="str">
        <f t="array" ref="G234">INDEX('Property Records'!K:K, MATCH('PITI Calculations'!A234, 'Property Records'!B:B, 0))</f>
        <v>#N/A</v>
      </c>
      <c r="H234" s="15" t="str">
        <f t="array" ref="H234">INDEX('Property Records'!L:L, MATCH('PITI Calculations'!A234, 'Property Records'!B:B, 0))</f>
        <v>#N/A</v>
      </c>
      <c r="I234" s="224" t="str">
        <f t="array" ref="I234">INDEX('Property Records'!O:O, MATCH('PITI Calculations'!A234, 'Property Records'!B:B, 0))</f>
        <v>#N/A</v>
      </c>
      <c r="J234" s="224" t="str">
        <f t="array" ref="J234">INDEX('Property Records'!P:P, MATCH('PITI Calculations'!A234, 'Property Records'!B:B, 0))</f>
        <v>#N/A</v>
      </c>
      <c r="K234" s="224" t="str">
        <f t="array" ref="K234">INDEX('Property Records'!Q:Q, MATCH('PITI Calculations'!A234, 'Property Records'!B:B, 0))</f>
        <v>#N/A</v>
      </c>
      <c r="L234" s="84">
        <f>'Assumable Properties MLS'!J852</f>
        <v>99990</v>
      </c>
      <c r="M234" s="227">
        <f t="shared" si="2"/>
        <v>-68.41894082</v>
      </c>
      <c r="N234" s="132" t="str">
        <f t="shared" si="3"/>
        <v>#N/A</v>
      </c>
      <c r="O234" s="100">
        <v>208.0</v>
      </c>
      <c r="P234" s="15" t="str">
        <f t="shared" si="4"/>
        <v>#N/A</v>
      </c>
      <c r="Q234" s="15" t="str">
        <f t="shared" si="5"/>
        <v>#N/A</v>
      </c>
      <c r="R234" s="15" t="str">
        <f t="shared" si="6"/>
        <v>#N/A</v>
      </c>
      <c r="S234" s="15" t="str">
        <f t="shared" si="7"/>
        <v>#N/A</v>
      </c>
      <c r="T234" s="132">
        <f t="shared" si="8"/>
        <v>1374.975</v>
      </c>
      <c r="U234" s="132">
        <f t="shared" si="9"/>
        <v>533.3236364</v>
      </c>
      <c r="V234" s="15" t="str">
        <f t="shared" si="10"/>
        <v>#N/A</v>
      </c>
    </row>
    <row r="235">
      <c r="A235" s="15" t="str">
        <f>'Assumable Properties MLS'!D853</f>
        <v>11120 Anhinga CT, Colorado Springs, CO 80925</v>
      </c>
      <c r="B235" s="132">
        <f>'Assumable Properties MLS'!H853</f>
        <v>485000</v>
      </c>
      <c r="C235" s="132">
        <f>'Assumable Properties MLS'!I853</f>
        <v>449705</v>
      </c>
      <c r="D235" s="223">
        <f>'Assumable Properties MLS'!F853</f>
        <v>5.1</v>
      </c>
      <c r="F235" s="15">
        <f t="shared" si="1"/>
        <v>-1145</v>
      </c>
      <c r="G235" s="15" t="str">
        <f t="array" ref="G235">INDEX('Property Records'!K:K, MATCH('PITI Calculations'!A235, 'Property Records'!B:B, 0))</f>
        <v>#N/A</v>
      </c>
      <c r="H235" s="15" t="str">
        <f t="array" ref="H235">INDEX('Property Records'!L:L, MATCH('PITI Calculations'!A235, 'Property Records'!B:B, 0))</f>
        <v>#N/A</v>
      </c>
      <c r="I235" s="224" t="str">
        <f t="array" ref="I235">INDEX('Property Records'!O:O, MATCH('PITI Calculations'!A235, 'Property Records'!B:B, 0))</f>
        <v>#N/A</v>
      </c>
      <c r="J235" s="224" t="str">
        <f t="array" ref="J235">INDEX('Property Records'!P:P, MATCH('PITI Calculations'!A235, 'Property Records'!B:B, 0))</f>
        <v>#N/A</v>
      </c>
      <c r="K235" s="224" t="str">
        <f t="array" ref="K235">INDEX('Property Records'!Q:Q, MATCH('PITI Calculations'!A235, 'Property Records'!B:B, 0))</f>
        <v>#N/A</v>
      </c>
      <c r="L235" s="84">
        <f>'Assumable Properties MLS'!J853</f>
        <v>35295</v>
      </c>
      <c r="M235" s="227">
        <f t="shared" si="2"/>
        <v>-14.99002284</v>
      </c>
      <c r="N235" s="132" t="str">
        <f t="shared" si="3"/>
        <v>#N/A</v>
      </c>
      <c r="O235" s="100">
        <v>208.0</v>
      </c>
      <c r="P235" s="15" t="str">
        <f t="shared" si="4"/>
        <v>#N/A</v>
      </c>
      <c r="Q235" s="15" t="str">
        <f t="shared" si="5"/>
        <v>#N/A</v>
      </c>
      <c r="R235" s="15" t="str">
        <f t="shared" si="6"/>
        <v>#N/A</v>
      </c>
      <c r="S235" s="15" t="str">
        <f t="shared" si="7"/>
        <v>#N/A</v>
      </c>
      <c r="T235" s="132">
        <f t="shared" si="8"/>
        <v>1212.5</v>
      </c>
      <c r="U235" s="132">
        <f t="shared" si="9"/>
        <v>470.3030303</v>
      </c>
      <c r="V235" s="15" t="str">
        <f t="shared" si="10"/>
        <v>#N/A</v>
      </c>
    </row>
    <row r="236">
      <c r="A236" s="15" t="str">
        <f>'Assumable Properties MLS'!D854</f>
        <v>10480 Kalama DR, Colorado Springs, CO 80925</v>
      </c>
      <c r="B236" s="132">
        <f>'Assumable Properties MLS'!H854</f>
        <v>430000</v>
      </c>
      <c r="C236" s="132">
        <f>'Assumable Properties MLS'!I854</f>
        <v>331330</v>
      </c>
      <c r="D236" s="223">
        <f>'Assumable Properties MLS'!F854</f>
        <v>2</v>
      </c>
      <c r="F236" s="15">
        <f t="shared" si="1"/>
        <v>-1145</v>
      </c>
      <c r="G236" s="15" t="str">
        <f t="array" ref="G236">INDEX('Property Records'!K:K, MATCH('PITI Calculations'!A236, 'Property Records'!B:B, 0))</f>
        <v>#N/A</v>
      </c>
      <c r="H236" s="15" t="str">
        <f t="array" ref="H236">INDEX('Property Records'!L:L, MATCH('PITI Calculations'!A236, 'Property Records'!B:B, 0))</f>
        <v>#N/A</v>
      </c>
      <c r="I236" s="224" t="str">
        <f t="array" ref="I236">INDEX('Property Records'!O:O, MATCH('PITI Calculations'!A236, 'Property Records'!B:B, 0))</f>
        <v>#N/A</v>
      </c>
      <c r="J236" s="224" t="str">
        <f t="array" ref="J236">INDEX('Property Records'!P:P, MATCH('PITI Calculations'!A236, 'Property Records'!B:B, 0))</f>
        <v>#N/A</v>
      </c>
      <c r="K236" s="224" t="str">
        <f t="array" ref="K236">INDEX('Property Records'!Q:Q, MATCH('PITI Calculations'!A236, 'Property Records'!B:B, 0))</f>
        <v>#N/A</v>
      </c>
      <c r="L236" s="84">
        <f>'Assumable Properties MLS'!J854</f>
        <v>98670</v>
      </c>
      <c r="M236" s="227">
        <f t="shared" si="2"/>
        <v>-96.35368739</v>
      </c>
      <c r="N236" s="132" t="str">
        <f t="shared" si="3"/>
        <v>#N/A</v>
      </c>
      <c r="O236" s="100">
        <v>208.0</v>
      </c>
      <c r="P236" s="15" t="str">
        <f t="shared" si="4"/>
        <v>#N/A</v>
      </c>
      <c r="Q236" s="15" t="str">
        <f t="shared" si="5"/>
        <v>#N/A</v>
      </c>
      <c r="R236" s="15" t="str">
        <f t="shared" si="6"/>
        <v>#N/A</v>
      </c>
      <c r="S236" s="15" t="str">
        <f t="shared" si="7"/>
        <v>#N/A</v>
      </c>
      <c r="T236" s="132">
        <f t="shared" si="8"/>
        <v>1075</v>
      </c>
      <c r="U236" s="132">
        <f t="shared" si="9"/>
        <v>416.969697</v>
      </c>
      <c r="V236" s="15" t="str">
        <f t="shared" si="10"/>
        <v>#N/A</v>
      </c>
    </row>
    <row r="237">
      <c r="A237" s="15" t="str">
        <f>'Assumable Properties MLS'!D855</f>
        <v>6548 Vedder DR, Colorado Springs, CO 80925</v>
      </c>
      <c r="B237" s="132">
        <f>'Assumable Properties MLS'!H855</f>
        <v>495000</v>
      </c>
      <c r="C237" s="132">
        <f>'Assumable Properties MLS'!I855</f>
        <v>450000</v>
      </c>
      <c r="D237" s="223">
        <f>'Assumable Properties MLS'!F855</f>
        <v>2.25</v>
      </c>
      <c r="F237" s="15">
        <f t="shared" si="1"/>
        <v>-1145</v>
      </c>
      <c r="G237" s="15" t="str">
        <f t="array" ref="G237">INDEX('Property Records'!K:K, MATCH('PITI Calculations'!A237, 'Property Records'!B:B, 0))</f>
        <v>#N/A</v>
      </c>
      <c r="H237" s="15" t="str">
        <f t="array" ref="H237">INDEX('Property Records'!L:L, MATCH('PITI Calculations'!A237, 'Property Records'!B:B, 0))</f>
        <v>#N/A</v>
      </c>
      <c r="I237" s="224" t="str">
        <f t="array" ref="I237">INDEX('Property Records'!O:O, MATCH('PITI Calculations'!A237, 'Property Records'!B:B, 0))</f>
        <v>#N/A</v>
      </c>
      <c r="J237" s="224" t="str">
        <f t="array" ref="J237">INDEX('Property Records'!P:P, MATCH('PITI Calculations'!A237, 'Property Records'!B:B, 0))</f>
        <v>#N/A</v>
      </c>
      <c r="K237" s="224" t="str">
        <f t="array" ref="K237">INDEX('Property Records'!Q:Q, MATCH('PITI Calculations'!A237, 'Property Records'!B:B, 0))</f>
        <v>#N/A</v>
      </c>
      <c r="L237" s="84">
        <f>'Assumable Properties MLS'!J855</f>
        <v>45000</v>
      </c>
      <c r="M237" s="227">
        <f t="shared" si="2"/>
        <v>-111.8900266</v>
      </c>
      <c r="N237" s="132" t="str">
        <f t="shared" si="3"/>
        <v>#N/A</v>
      </c>
      <c r="O237" s="100">
        <v>208.0</v>
      </c>
      <c r="P237" s="15" t="str">
        <f t="shared" si="4"/>
        <v>#N/A</v>
      </c>
      <c r="Q237" s="15" t="str">
        <f t="shared" si="5"/>
        <v>#N/A</v>
      </c>
      <c r="R237" s="15" t="str">
        <f t="shared" si="6"/>
        <v>#N/A</v>
      </c>
      <c r="S237" s="15" t="str">
        <f t="shared" si="7"/>
        <v>#N/A</v>
      </c>
      <c r="T237" s="132">
        <f t="shared" si="8"/>
        <v>1237.5</v>
      </c>
      <c r="U237" s="132">
        <f t="shared" si="9"/>
        <v>480</v>
      </c>
      <c r="V237" s="15" t="str">
        <f t="shared" si="10"/>
        <v>#N/A</v>
      </c>
    </row>
    <row r="238">
      <c r="A238" s="15" t="str">
        <f>'Assumable Properties MLS'!D856</f>
        <v>8272 Barley CT, Peyton, CO 80831</v>
      </c>
      <c r="B238" s="132">
        <f>'Assumable Properties MLS'!H856</f>
        <v>540000</v>
      </c>
      <c r="C238" s="132">
        <f>'Assumable Properties MLS'!I856</f>
        <v>514204</v>
      </c>
      <c r="D238" s="223">
        <f>'Assumable Properties MLS'!F856</f>
        <v>4.5</v>
      </c>
      <c r="F238" s="15">
        <f t="shared" si="1"/>
        <v>-1145</v>
      </c>
      <c r="G238" s="15" t="str">
        <f t="array" ref="G238">INDEX('Property Records'!K:K, MATCH('PITI Calculations'!A238, 'Property Records'!B:B, 0))</f>
        <v>#N/A</v>
      </c>
      <c r="H238" s="15" t="str">
        <f t="array" ref="H238">INDEX('Property Records'!L:L, MATCH('PITI Calculations'!A238, 'Property Records'!B:B, 0))</f>
        <v>#N/A</v>
      </c>
      <c r="I238" s="224" t="str">
        <f t="array" ref="I238">INDEX('Property Records'!O:O, MATCH('PITI Calculations'!A238, 'Property Records'!B:B, 0))</f>
        <v>#N/A</v>
      </c>
      <c r="J238" s="224" t="str">
        <f t="array" ref="J238">INDEX('Property Records'!P:P, MATCH('PITI Calculations'!A238, 'Property Records'!B:B, 0))</f>
        <v>#N/A</v>
      </c>
      <c r="K238" s="224" t="str">
        <f t="array" ref="K238">INDEX('Property Records'!Q:Q, MATCH('PITI Calculations'!A238, 'Property Records'!B:B, 0))</f>
        <v>#N/A</v>
      </c>
      <c r="L238" s="84">
        <f>'Assumable Properties MLS'!J856</f>
        <v>25796</v>
      </c>
      <c r="M238" s="227">
        <f t="shared" si="2"/>
        <v>-26.91048374</v>
      </c>
      <c r="N238" s="132" t="str">
        <f t="shared" si="3"/>
        <v>#N/A</v>
      </c>
      <c r="O238" s="100">
        <v>208.0</v>
      </c>
      <c r="P238" s="15" t="str">
        <f t="shared" si="4"/>
        <v>#N/A</v>
      </c>
      <c r="Q238" s="15" t="str">
        <f t="shared" si="5"/>
        <v>#N/A</v>
      </c>
      <c r="R238" s="15" t="str">
        <f t="shared" si="6"/>
        <v>#N/A</v>
      </c>
      <c r="S238" s="15" t="str">
        <f t="shared" si="7"/>
        <v>#N/A</v>
      </c>
      <c r="T238" s="132">
        <f t="shared" si="8"/>
        <v>1350</v>
      </c>
      <c r="U238" s="132">
        <f t="shared" si="9"/>
        <v>523.6363636</v>
      </c>
      <c r="V238" s="15" t="str">
        <f t="shared" si="10"/>
        <v>#N/A</v>
      </c>
    </row>
    <row r="239">
      <c r="A239" s="15" t="str">
        <f>'Assumable Properties MLS'!D857</f>
        <v>6734 Pinedrops CT, Fountain, CO 80817</v>
      </c>
      <c r="B239" s="132">
        <f>'Assumable Properties MLS'!H857</f>
        <v>495000</v>
      </c>
      <c r="C239" s="132">
        <f>'Assumable Properties MLS'!I857</f>
        <v>431097</v>
      </c>
      <c r="D239" s="223">
        <f>'Assumable Properties MLS'!F857</f>
        <v>2.75</v>
      </c>
      <c r="F239" s="15">
        <f t="shared" si="1"/>
        <v>-1145</v>
      </c>
      <c r="G239" s="15" t="str">
        <f t="array" ref="G239">INDEX('Property Records'!K:K, MATCH('PITI Calculations'!A239, 'Property Records'!B:B, 0))</f>
        <v>#N/A</v>
      </c>
      <c r="H239" s="15" t="str">
        <f t="array" ref="H239">INDEX('Property Records'!L:L, MATCH('PITI Calculations'!A239, 'Property Records'!B:B, 0))</f>
        <v>#N/A</v>
      </c>
      <c r="I239" s="224" t="str">
        <f t="array" ref="I239">INDEX('Property Records'!O:O, MATCH('PITI Calculations'!A239, 'Property Records'!B:B, 0))</f>
        <v>#N/A</v>
      </c>
      <c r="J239" s="224" t="str">
        <f t="array" ref="J239">INDEX('Property Records'!P:P, MATCH('PITI Calculations'!A239, 'Property Records'!B:B, 0))</f>
        <v>#N/A</v>
      </c>
      <c r="K239" s="224" t="str">
        <f t="array" ref="K239">INDEX('Property Records'!Q:Q, MATCH('PITI Calculations'!A239, 'Property Records'!B:B, 0))</f>
        <v>#N/A</v>
      </c>
      <c r="L239" s="84">
        <f>'Assumable Properties MLS'!J857</f>
        <v>63903</v>
      </c>
      <c r="M239" s="227">
        <f t="shared" si="2"/>
        <v>-77.49165111</v>
      </c>
      <c r="N239" s="132" t="str">
        <f t="shared" si="3"/>
        <v>#N/A</v>
      </c>
      <c r="O239" s="100">
        <v>208.0</v>
      </c>
      <c r="P239" s="15" t="str">
        <f t="shared" si="4"/>
        <v>#N/A</v>
      </c>
      <c r="Q239" s="15" t="str">
        <f t="shared" si="5"/>
        <v>#N/A</v>
      </c>
      <c r="R239" s="15" t="str">
        <f t="shared" si="6"/>
        <v>#N/A</v>
      </c>
      <c r="S239" s="15" t="str">
        <f t="shared" si="7"/>
        <v>#N/A</v>
      </c>
      <c r="T239" s="132">
        <f t="shared" si="8"/>
        <v>1237.5</v>
      </c>
      <c r="U239" s="132">
        <f t="shared" si="9"/>
        <v>480</v>
      </c>
      <c r="V239" s="15" t="str">
        <f t="shared" si="10"/>
        <v>#N/A</v>
      </c>
    </row>
    <row r="240">
      <c r="A240" s="15" t="str">
        <f>'Assumable Properties MLS'!D858</f>
        <v>9817 Devoncove DR, Peyton, CO 80831</v>
      </c>
      <c r="B240" s="132">
        <f>'Assumable Properties MLS'!H858</f>
        <v>675000</v>
      </c>
      <c r="C240" s="132">
        <f>'Assumable Properties MLS'!I858</f>
        <v>642000</v>
      </c>
      <c r="D240" s="223">
        <f>'Assumable Properties MLS'!F858</f>
        <v>5.12</v>
      </c>
      <c r="F240" s="15">
        <f t="shared" si="1"/>
        <v>-1145</v>
      </c>
      <c r="G240" s="15" t="str">
        <f t="array" ref="G240">INDEX('Property Records'!K:K, MATCH('PITI Calculations'!A240, 'Property Records'!B:B, 0))</f>
        <v>#N/A</v>
      </c>
      <c r="H240" s="15" t="str">
        <f t="array" ref="H240">INDEX('Property Records'!L:L, MATCH('PITI Calculations'!A240, 'Property Records'!B:B, 0))</f>
        <v>#N/A</v>
      </c>
      <c r="I240" s="224" t="str">
        <f t="array" ref="I240">INDEX('Property Records'!O:O, MATCH('PITI Calculations'!A240, 'Property Records'!B:B, 0))</f>
        <v>#N/A</v>
      </c>
      <c r="J240" s="224" t="str">
        <f t="array" ref="J240">INDEX('Property Records'!P:P, MATCH('PITI Calculations'!A240, 'Property Records'!B:B, 0))</f>
        <v>#N/A</v>
      </c>
      <c r="K240" s="224" t="str">
        <f t="array" ref="K240">INDEX('Property Records'!Q:Q, MATCH('PITI Calculations'!A240, 'Property Records'!B:B, 0))</f>
        <v>#N/A</v>
      </c>
      <c r="L240" s="84">
        <f>'Assumable Properties MLS'!J858</f>
        <v>33000</v>
      </c>
      <c r="M240" s="227">
        <f t="shared" si="2"/>
        <v>-21.07621583</v>
      </c>
      <c r="N240" s="132" t="str">
        <f t="shared" si="3"/>
        <v>#N/A</v>
      </c>
      <c r="O240" s="100">
        <v>208.0</v>
      </c>
      <c r="P240" s="15" t="str">
        <f t="shared" si="4"/>
        <v>#N/A</v>
      </c>
      <c r="Q240" s="15" t="str">
        <f t="shared" si="5"/>
        <v>#N/A</v>
      </c>
      <c r="R240" s="15" t="str">
        <f t="shared" si="6"/>
        <v>#N/A</v>
      </c>
      <c r="S240" s="15" t="str">
        <f t="shared" si="7"/>
        <v>#N/A</v>
      </c>
      <c r="T240" s="132">
        <f t="shared" si="8"/>
        <v>1687.5</v>
      </c>
      <c r="U240" s="132">
        <f t="shared" si="9"/>
        <v>654.5454545</v>
      </c>
      <c r="V240" s="15" t="str">
        <f t="shared" si="10"/>
        <v>#N/A</v>
      </c>
    </row>
    <row r="241">
      <c r="A241" s="15" t="str">
        <f>'Assumable Properties MLS'!D859</f>
        <v>5474 Wagon Hammer DR, Colorado Springs, CO 80925</v>
      </c>
      <c r="B241" s="132">
        <f>'Assumable Properties MLS'!H859</f>
        <v>485000</v>
      </c>
      <c r="C241" s="132">
        <f>'Assumable Properties MLS'!I859</f>
        <v>451274</v>
      </c>
      <c r="D241" s="223">
        <f>'Assumable Properties MLS'!F859</f>
        <v>2.37</v>
      </c>
      <c r="F241" s="15">
        <f t="shared" si="1"/>
        <v>-1145</v>
      </c>
      <c r="G241" s="15" t="str">
        <f t="array" ref="G241">INDEX('Property Records'!K:K, MATCH('PITI Calculations'!A241, 'Property Records'!B:B, 0))</f>
        <v>#N/A</v>
      </c>
      <c r="H241" s="15" t="str">
        <f t="array" ref="H241">INDEX('Property Records'!L:L, MATCH('PITI Calculations'!A241, 'Property Records'!B:B, 0))</f>
        <v>#N/A</v>
      </c>
      <c r="I241" s="224" t="str">
        <f t="array" ref="I241">INDEX('Property Records'!O:O, MATCH('PITI Calculations'!A241, 'Property Records'!B:B, 0))</f>
        <v>#N/A</v>
      </c>
      <c r="J241" s="224" t="str">
        <f t="array" ref="J241">INDEX('Property Records'!P:P, MATCH('PITI Calculations'!A241, 'Property Records'!B:B, 0))</f>
        <v>#N/A</v>
      </c>
      <c r="K241" s="224" t="str">
        <f t="array" ref="K241">INDEX('Property Records'!Q:Q, MATCH('PITI Calculations'!A241, 'Property Records'!B:B, 0))</f>
        <v>#N/A</v>
      </c>
      <c r="L241" s="84">
        <f>'Assumable Properties MLS'!J859</f>
        <v>33726</v>
      </c>
      <c r="M241" s="227">
        <f t="shared" si="2"/>
        <v>-103.9389861</v>
      </c>
      <c r="N241" s="132" t="str">
        <f t="shared" si="3"/>
        <v>#N/A</v>
      </c>
      <c r="O241" s="100">
        <v>208.0</v>
      </c>
      <c r="P241" s="15" t="str">
        <f t="shared" si="4"/>
        <v>#N/A</v>
      </c>
      <c r="Q241" s="15" t="str">
        <f t="shared" si="5"/>
        <v>#N/A</v>
      </c>
      <c r="R241" s="15" t="str">
        <f t="shared" si="6"/>
        <v>#N/A</v>
      </c>
      <c r="S241" s="15" t="str">
        <f t="shared" si="7"/>
        <v>#N/A</v>
      </c>
      <c r="T241" s="132">
        <f t="shared" si="8"/>
        <v>1212.5</v>
      </c>
      <c r="U241" s="132">
        <f t="shared" si="9"/>
        <v>470.3030303</v>
      </c>
      <c r="V241" s="15" t="str">
        <f t="shared" si="10"/>
        <v>#N/A</v>
      </c>
    </row>
    <row r="242">
      <c r="A242" s="15" t="str">
        <f>'Assumable Properties MLS'!D860</f>
        <v>1409 Prado DR, Fountain, CO 80817</v>
      </c>
      <c r="B242" s="132">
        <f>'Assumable Properties MLS'!H860</f>
        <v>365000</v>
      </c>
      <c r="C242" s="132">
        <f>'Assumable Properties MLS'!I860</f>
        <v>300000</v>
      </c>
      <c r="D242" s="223">
        <f>'Assumable Properties MLS'!F860</f>
        <v>3.25</v>
      </c>
      <c r="F242" s="15">
        <f t="shared" si="1"/>
        <v>-1145</v>
      </c>
      <c r="G242" s="15" t="str">
        <f t="array" ref="G242">INDEX('Property Records'!K:K, MATCH('PITI Calculations'!A242, 'Property Records'!B:B, 0))</f>
        <v>#N/A</v>
      </c>
      <c r="H242" s="15" t="str">
        <f t="array" ref="H242">INDEX('Property Records'!L:L, MATCH('PITI Calculations'!A242, 'Property Records'!B:B, 0))</f>
        <v>#N/A</v>
      </c>
      <c r="I242" s="224" t="str">
        <f t="array" ref="I242">INDEX('Property Records'!O:O, MATCH('PITI Calculations'!A242, 'Property Records'!B:B, 0))</f>
        <v>#N/A</v>
      </c>
      <c r="J242" s="224" t="str">
        <f t="array" ref="J242">INDEX('Property Records'!P:P, MATCH('PITI Calculations'!A242, 'Property Records'!B:B, 0))</f>
        <v>#N/A</v>
      </c>
      <c r="K242" s="224" t="str">
        <f t="array" ref="K242">INDEX('Property Records'!Q:Q, MATCH('PITI Calculations'!A242, 'Property Records'!B:B, 0))</f>
        <v>#N/A</v>
      </c>
      <c r="L242" s="84">
        <f>'Assumable Properties MLS'!J860</f>
        <v>65000</v>
      </c>
      <c r="M242" s="227">
        <f t="shared" si="2"/>
        <v>-38.4558303</v>
      </c>
      <c r="N242" s="132" t="str">
        <f t="shared" si="3"/>
        <v>#N/A</v>
      </c>
      <c r="O242" s="100">
        <v>208.0</v>
      </c>
      <c r="P242" s="15" t="str">
        <f t="shared" si="4"/>
        <v>#N/A</v>
      </c>
      <c r="Q242" s="15" t="str">
        <f t="shared" si="5"/>
        <v>#N/A</v>
      </c>
      <c r="R242" s="15" t="str">
        <f t="shared" si="6"/>
        <v>#N/A</v>
      </c>
      <c r="S242" s="15" t="str">
        <f t="shared" si="7"/>
        <v>#N/A</v>
      </c>
      <c r="T242" s="132">
        <f t="shared" si="8"/>
        <v>912.5</v>
      </c>
      <c r="U242" s="132">
        <f t="shared" si="9"/>
        <v>353.9393939</v>
      </c>
      <c r="V242" s="15" t="str">
        <f t="shared" si="10"/>
        <v>#N/A</v>
      </c>
    </row>
    <row r="243">
      <c r="A243" s="15" t="str">
        <f>'Assumable Properties MLS'!D861</f>
        <v>2841 Pinnacle DR, Colorado Springs, CO 80910</v>
      </c>
      <c r="B243" s="132">
        <f>'Assumable Properties MLS'!H861</f>
        <v>360000</v>
      </c>
      <c r="C243" s="132">
        <f>'Assumable Properties MLS'!I861</f>
        <v>313213</v>
      </c>
      <c r="D243" s="223">
        <f>'Assumable Properties MLS'!F861</f>
        <v>6.3</v>
      </c>
      <c r="F243" s="15">
        <f t="shared" si="1"/>
        <v>-1145</v>
      </c>
      <c r="G243" s="15" t="str">
        <f t="array" ref="G243">INDEX('Property Records'!K:K, MATCH('PITI Calculations'!A243, 'Property Records'!B:B, 0))</f>
        <v>#N/A</v>
      </c>
      <c r="H243" s="15" t="str">
        <f t="array" ref="H243">INDEX('Property Records'!L:L, MATCH('PITI Calculations'!A243, 'Property Records'!B:B, 0))</f>
        <v>#N/A</v>
      </c>
      <c r="I243" s="224" t="str">
        <f t="array" ref="I243">INDEX('Property Records'!O:O, MATCH('PITI Calculations'!A243, 'Property Records'!B:B, 0))</f>
        <v>#N/A</v>
      </c>
      <c r="J243" s="224" t="str">
        <f t="array" ref="J243">INDEX('Property Records'!P:P, MATCH('PITI Calculations'!A243, 'Property Records'!B:B, 0))</f>
        <v>#N/A</v>
      </c>
      <c r="K243" s="224" t="str">
        <f t="array" ref="K243">INDEX('Property Records'!Q:Q, MATCH('PITI Calculations'!A243, 'Property Records'!B:B, 0))</f>
        <v>#N/A</v>
      </c>
      <c r="L243" s="84">
        <f>'Assumable Properties MLS'!J861</f>
        <v>46787</v>
      </c>
      <c r="M243" s="227">
        <f t="shared" si="2"/>
        <v>-4.104479915</v>
      </c>
      <c r="N243" s="132" t="str">
        <f t="shared" si="3"/>
        <v>#N/A</v>
      </c>
      <c r="O243" s="100">
        <v>208.0</v>
      </c>
      <c r="P243" s="15" t="str">
        <f t="shared" si="4"/>
        <v>#N/A</v>
      </c>
      <c r="Q243" s="15" t="str">
        <f t="shared" si="5"/>
        <v>#N/A</v>
      </c>
      <c r="R243" s="15" t="str">
        <f t="shared" si="6"/>
        <v>#N/A</v>
      </c>
      <c r="S243" s="15" t="str">
        <f t="shared" si="7"/>
        <v>#N/A</v>
      </c>
      <c r="T243" s="132">
        <f t="shared" si="8"/>
        <v>900</v>
      </c>
      <c r="U243" s="132">
        <f t="shared" si="9"/>
        <v>349.0909091</v>
      </c>
      <c r="V243" s="15" t="str">
        <f t="shared" si="10"/>
        <v>#N/A</v>
      </c>
    </row>
    <row r="244">
      <c r="A244" s="15" t="str">
        <f>'Assumable Properties MLS'!D862</f>
        <v>475 Winebrook WY, Fountain, CO 80817</v>
      </c>
      <c r="B244" s="132">
        <f>'Assumable Properties MLS'!H862</f>
        <v>430000</v>
      </c>
      <c r="C244" s="132">
        <f>'Assumable Properties MLS'!I862</f>
        <v>420631</v>
      </c>
      <c r="D244" s="223">
        <f>'Assumable Properties MLS'!F862</f>
        <v>5.75</v>
      </c>
      <c r="F244" s="15">
        <f t="shared" si="1"/>
        <v>-1145</v>
      </c>
      <c r="G244" s="15" t="str">
        <f t="array" ref="G244">INDEX('Property Records'!K:K, MATCH('PITI Calculations'!A244, 'Property Records'!B:B, 0))</f>
        <v>#N/A</v>
      </c>
      <c r="H244" s="15" t="str">
        <f t="array" ref="H244">INDEX('Property Records'!L:L, MATCH('PITI Calculations'!A244, 'Property Records'!B:B, 0))</f>
        <v>#N/A</v>
      </c>
      <c r="I244" s="224" t="str">
        <f t="array" ref="I244">INDEX('Property Records'!O:O, MATCH('PITI Calculations'!A244, 'Property Records'!B:B, 0))</f>
        <v>#N/A</v>
      </c>
      <c r="J244" s="224" t="str">
        <f t="array" ref="J244">INDEX('Property Records'!P:P, MATCH('PITI Calculations'!A244, 'Property Records'!B:B, 0))</f>
        <v>#N/A</v>
      </c>
      <c r="K244" s="224" t="str">
        <f t="array" ref="K244">INDEX('Property Records'!Q:Q, MATCH('PITI Calculations'!A244, 'Property Records'!B:B, 0))</f>
        <v>#N/A</v>
      </c>
      <c r="L244" s="84">
        <f>'Assumable Properties MLS'!J862</f>
        <v>9369</v>
      </c>
      <c r="M244" s="227">
        <f t="shared" si="2"/>
        <v>-8.495058889</v>
      </c>
      <c r="N244" s="132" t="str">
        <f t="shared" si="3"/>
        <v>#N/A</v>
      </c>
      <c r="O244" s="100">
        <v>208.0</v>
      </c>
      <c r="P244" s="15" t="str">
        <f t="shared" si="4"/>
        <v>#N/A</v>
      </c>
      <c r="Q244" s="15" t="str">
        <f t="shared" si="5"/>
        <v>#N/A</v>
      </c>
      <c r="R244" s="15" t="str">
        <f t="shared" si="6"/>
        <v>#N/A</v>
      </c>
      <c r="S244" s="15" t="str">
        <f t="shared" si="7"/>
        <v>#N/A</v>
      </c>
      <c r="T244" s="132">
        <f t="shared" si="8"/>
        <v>1075</v>
      </c>
      <c r="U244" s="132">
        <f t="shared" si="9"/>
        <v>416.969697</v>
      </c>
      <c r="V244" s="15" t="str">
        <f t="shared" si="10"/>
        <v>#N/A</v>
      </c>
    </row>
    <row r="245">
      <c r="A245" s="15" t="str">
        <f>'Assumable Properties MLS'!D863</f>
        <v>7003 Cleveland CT, Colorado Springs, CO 80911</v>
      </c>
      <c r="B245" s="132">
        <f>'Assumable Properties MLS'!H863</f>
        <v>419500</v>
      </c>
      <c r="C245" s="132">
        <f>'Assumable Properties MLS'!I863</f>
        <v>397679</v>
      </c>
      <c r="D245" s="223">
        <f>'Assumable Properties MLS'!F863</f>
        <v>6</v>
      </c>
      <c r="F245" s="15">
        <f t="shared" si="1"/>
        <v>-1145</v>
      </c>
      <c r="G245" s="15">
        <f t="array" ref="G245">INDEX('Property Records'!K:K, MATCH('PITI Calculations'!A245, 'Property Records'!B:B, 0))</f>
        <v>1522</v>
      </c>
      <c r="H245" s="222" t="str">
        <f t="array" ref="H245">INDEX('Property Records'!L:L, MATCH('PITI Calculations'!A245, 'Property Records'!B:B, 0))</f>
        <v>2021</v>
      </c>
      <c r="I245" s="226">
        <f t="array" ref="I245">INDEX('Property Records'!O:O, MATCH('PITI Calculations'!A245, 'Property Records'!B:B, 0))</f>
        <v>2250</v>
      </c>
      <c r="J245" s="226">
        <f t="array" ref="J245">INDEX('Property Records'!P:P, MATCH('PITI Calculations'!A245, 'Property Records'!B:B, 0))</f>
        <v>1980</v>
      </c>
      <c r="K245" s="226">
        <f t="array" ref="K245">INDEX('Property Records'!Q:Q, MATCH('PITI Calculations'!A245, 'Property Records'!B:B, 0))</f>
        <v>2520</v>
      </c>
      <c r="L245" s="84">
        <f>'Assumable Properties MLS'!J863</f>
        <v>21821</v>
      </c>
      <c r="M245" s="227">
        <f t="shared" si="2"/>
        <v>-6.603922291</v>
      </c>
      <c r="N245" s="132">
        <f t="shared" si="3"/>
        <v>126.8333333</v>
      </c>
      <c r="O245" s="100">
        <v>208.0</v>
      </c>
      <c r="P245" s="227">
        <f t="shared" si="4"/>
        <v>328.229411</v>
      </c>
      <c r="Q245" s="132">
        <f t="shared" si="5"/>
        <v>1921.770589</v>
      </c>
      <c r="R245" s="132">
        <f t="shared" si="6"/>
        <v>1651.770589</v>
      </c>
      <c r="S245" s="132">
        <f t="shared" si="7"/>
        <v>2191.770589</v>
      </c>
      <c r="T245" s="132">
        <f t="shared" si="8"/>
        <v>1048.75</v>
      </c>
      <c r="U245" s="132">
        <f t="shared" si="9"/>
        <v>406.7878788</v>
      </c>
      <c r="V245" s="132">
        <f t="shared" si="10"/>
        <v>3377.308468</v>
      </c>
    </row>
    <row r="246">
      <c r="A246" s="15" t="str">
        <f>'Assumable Properties MLS'!D864</f>
        <v>4620 Dooley WY, Colorado Springs, CO 80911</v>
      </c>
      <c r="B246" s="132">
        <f>'Assumable Properties MLS'!H864</f>
        <v>387500</v>
      </c>
      <c r="C246" s="132">
        <f>'Assumable Properties MLS'!I864</f>
        <v>363000</v>
      </c>
      <c r="D246" s="223">
        <f>'Assumable Properties MLS'!F864</f>
        <v>2.38</v>
      </c>
      <c r="F246" s="15">
        <f t="shared" si="1"/>
        <v>-1145</v>
      </c>
      <c r="G246" s="15" t="str">
        <f t="array" ref="G246">INDEX('Property Records'!K:K, MATCH('PITI Calculations'!A246, 'Property Records'!B:B, 0))</f>
        <v>#N/A</v>
      </c>
      <c r="H246" s="15" t="str">
        <f t="array" ref="H246">INDEX('Property Records'!L:L, MATCH('PITI Calculations'!A246, 'Property Records'!B:B, 0))</f>
        <v>#N/A</v>
      </c>
      <c r="I246" s="224" t="str">
        <f t="array" ref="I246">INDEX('Property Records'!O:O, MATCH('PITI Calculations'!A246, 'Property Records'!B:B, 0))</f>
        <v>#N/A</v>
      </c>
      <c r="J246" s="224" t="str">
        <f t="array" ref="J246">INDEX('Property Records'!P:P, MATCH('PITI Calculations'!A246, 'Property Records'!B:B, 0))</f>
        <v>#N/A</v>
      </c>
      <c r="K246" s="224" t="str">
        <f t="array" ref="K246">INDEX('Property Records'!Q:Q, MATCH('PITI Calculations'!A246, 'Property Records'!B:B, 0))</f>
        <v>#N/A</v>
      </c>
      <c r="L246" s="84">
        <f>'Assumable Properties MLS'!J864</f>
        <v>24500</v>
      </c>
      <c r="M246" s="227">
        <f t="shared" si="2"/>
        <v>-83.07262652</v>
      </c>
      <c r="N246" s="132" t="str">
        <f t="shared" si="3"/>
        <v>#N/A</v>
      </c>
      <c r="O246" s="100">
        <v>208.0</v>
      </c>
      <c r="P246" s="15" t="str">
        <f t="shared" si="4"/>
        <v>#N/A</v>
      </c>
      <c r="Q246" s="15" t="str">
        <f t="shared" si="5"/>
        <v>#N/A</v>
      </c>
      <c r="R246" s="15" t="str">
        <f t="shared" si="6"/>
        <v>#N/A</v>
      </c>
      <c r="S246" s="15" t="str">
        <f t="shared" si="7"/>
        <v>#N/A</v>
      </c>
      <c r="T246" s="132">
        <f t="shared" si="8"/>
        <v>968.75</v>
      </c>
      <c r="U246" s="132">
        <f t="shared" si="9"/>
        <v>375.7575758</v>
      </c>
      <c r="V246" s="15" t="str">
        <f t="shared" si="10"/>
        <v>#N/A</v>
      </c>
    </row>
    <row r="247">
      <c r="A247" s="15" t="str">
        <f>'Assumable Properties MLS'!D865</f>
        <v>10852 Nolin DR, Colorado Springs, CO 80925</v>
      </c>
      <c r="B247" s="132">
        <f>'Assumable Properties MLS'!H865</f>
        <v>490000</v>
      </c>
      <c r="C247" s="132">
        <f>'Assumable Properties MLS'!I865</f>
        <v>442000</v>
      </c>
      <c r="D247" s="223">
        <f>'Assumable Properties MLS'!F865</f>
        <v>2.63</v>
      </c>
      <c r="F247" s="15">
        <f t="shared" si="1"/>
        <v>-1145</v>
      </c>
      <c r="G247" s="15" t="str">
        <f t="array" ref="G247">INDEX('Property Records'!K:K, MATCH('PITI Calculations'!A247, 'Property Records'!B:B, 0))</f>
        <v>#N/A</v>
      </c>
      <c r="H247" s="15" t="str">
        <f t="array" ref="H247">INDEX('Property Records'!L:L, MATCH('PITI Calculations'!A247, 'Property Records'!B:B, 0))</f>
        <v>#N/A</v>
      </c>
      <c r="I247" s="224" t="str">
        <f t="array" ref="I247">INDEX('Property Records'!O:O, MATCH('PITI Calculations'!A247, 'Property Records'!B:B, 0))</f>
        <v>#N/A</v>
      </c>
      <c r="J247" s="224" t="str">
        <f t="array" ref="J247">INDEX('Property Records'!P:P, MATCH('PITI Calculations'!A247, 'Property Records'!B:B, 0))</f>
        <v>#N/A</v>
      </c>
      <c r="K247" s="224" t="str">
        <f t="array" ref="K247">INDEX('Property Records'!Q:Q, MATCH('PITI Calculations'!A247, 'Property Records'!B:B, 0))</f>
        <v>#N/A</v>
      </c>
      <c r="L247" s="84">
        <f>'Assumable Properties MLS'!J865</f>
        <v>48000</v>
      </c>
      <c r="M247" s="227">
        <f t="shared" si="2"/>
        <v>-85.99698076</v>
      </c>
      <c r="N247" s="132" t="str">
        <f t="shared" si="3"/>
        <v>#N/A</v>
      </c>
      <c r="O247" s="100">
        <v>208.0</v>
      </c>
      <c r="P247" s="15" t="str">
        <f t="shared" si="4"/>
        <v>#N/A</v>
      </c>
      <c r="Q247" s="15" t="str">
        <f t="shared" si="5"/>
        <v>#N/A</v>
      </c>
      <c r="R247" s="15" t="str">
        <f t="shared" si="6"/>
        <v>#N/A</v>
      </c>
      <c r="S247" s="15" t="str">
        <f t="shared" si="7"/>
        <v>#N/A</v>
      </c>
      <c r="T247" s="132">
        <f t="shared" si="8"/>
        <v>1225</v>
      </c>
      <c r="U247" s="132">
        <f t="shared" si="9"/>
        <v>475.1515152</v>
      </c>
      <c r="V247" s="15" t="str">
        <f t="shared" si="10"/>
        <v>#N/A</v>
      </c>
    </row>
    <row r="248">
      <c r="A248" s="15" t="str">
        <f>'Assumable Properties MLS'!D866</f>
        <v>11243 Allendale DR, Peyton, CO 80831</v>
      </c>
      <c r="B248" s="132">
        <f>'Assumable Properties MLS'!H866</f>
        <v>669000</v>
      </c>
      <c r="C248" s="132">
        <f>'Assumable Properties MLS'!I866</f>
        <v>608300</v>
      </c>
      <c r="D248" s="223">
        <f>'Assumable Properties MLS'!F866</f>
        <v>4.38</v>
      </c>
      <c r="F248" s="15">
        <f t="shared" si="1"/>
        <v>-1145</v>
      </c>
      <c r="G248" s="15" t="str">
        <f t="array" ref="G248">INDEX('Property Records'!K:K, MATCH('PITI Calculations'!A248, 'Property Records'!B:B, 0))</f>
        <v>#N/A</v>
      </c>
      <c r="H248" s="15" t="str">
        <f t="array" ref="H248">INDEX('Property Records'!L:L, MATCH('PITI Calculations'!A248, 'Property Records'!B:B, 0))</f>
        <v>#N/A</v>
      </c>
      <c r="I248" s="224" t="str">
        <f t="array" ref="I248">INDEX('Property Records'!O:O, MATCH('PITI Calculations'!A248, 'Property Records'!B:B, 0))</f>
        <v>#N/A</v>
      </c>
      <c r="J248" s="224" t="str">
        <f t="array" ref="J248">INDEX('Property Records'!P:P, MATCH('PITI Calculations'!A248, 'Property Records'!B:B, 0))</f>
        <v>#N/A</v>
      </c>
      <c r="K248" s="224" t="str">
        <f t="array" ref="K248">INDEX('Property Records'!Q:Q, MATCH('PITI Calculations'!A248, 'Property Records'!B:B, 0))</f>
        <v>#N/A</v>
      </c>
      <c r="L248" s="84">
        <f>'Assumable Properties MLS'!J866</f>
        <v>60700</v>
      </c>
      <c r="M248" s="227">
        <f t="shared" si="2"/>
        <v>-34.78899574</v>
      </c>
      <c r="N248" s="132" t="str">
        <f t="shared" si="3"/>
        <v>#N/A</v>
      </c>
      <c r="O248" s="100">
        <v>208.0</v>
      </c>
      <c r="P248" s="15" t="str">
        <f t="shared" si="4"/>
        <v>#N/A</v>
      </c>
      <c r="Q248" s="15" t="str">
        <f t="shared" si="5"/>
        <v>#N/A</v>
      </c>
      <c r="R248" s="15" t="str">
        <f t="shared" si="6"/>
        <v>#N/A</v>
      </c>
      <c r="S248" s="15" t="str">
        <f t="shared" si="7"/>
        <v>#N/A</v>
      </c>
      <c r="T248" s="132">
        <f t="shared" si="8"/>
        <v>1672.5</v>
      </c>
      <c r="U248" s="132">
        <f t="shared" si="9"/>
        <v>648.7272727</v>
      </c>
      <c r="V248" s="15" t="str">
        <f t="shared" si="10"/>
        <v>#N/A</v>
      </c>
    </row>
    <row r="249">
      <c r="A249" s="15" t="str">
        <f>'Assumable Properties MLS'!D867</f>
        <v>1204 Nez Perce DR, Colorado Springs, CO 80915</v>
      </c>
      <c r="B249" s="132">
        <f>'Assumable Properties MLS'!H867</f>
        <v>375000</v>
      </c>
      <c r="C249" s="132">
        <f>'Assumable Properties MLS'!I867</f>
        <v>355500</v>
      </c>
      <c r="D249" s="228">
        <f>'Assumable Properties MLS'!F867</f>
        <v>6.125</v>
      </c>
      <c r="F249" s="15">
        <f t="shared" si="1"/>
        <v>-1145</v>
      </c>
      <c r="G249" s="15" t="str">
        <f t="array" ref="G249">INDEX('Property Records'!K:K, MATCH('PITI Calculations'!A249, 'Property Records'!B:B, 0))</f>
        <v>#N/A</v>
      </c>
      <c r="H249" s="15" t="str">
        <f t="array" ref="H249">INDEX('Property Records'!L:L, MATCH('PITI Calculations'!A249, 'Property Records'!B:B, 0))</f>
        <v>#N/A</v>
      </c>
      <c r="I249" s="224" t="str">
        <f t="array" ref="I249">INDEX('Property Records'!O:O, MATCH('PITI Calculations'!A249, 'Property Records'!B:B, 0))</f>
        <v>#N/A</v>
      </c>
      <c r="J249" s="224" t="str">
        <f t="array" ref="J249">INDEX('Property Records'!P:P, MATCH('PITI Calculations'!A249, 'Property Records'!B:B, 0))</f>
        <v>#N/A</v>
      </c>
      <c r="K249" s="224" t="str">
        <f t="array" ref="K249">INDEX('Property Records'!Q:Q, MATCH('PITI Calculations'!A249, 'Property Records'!B:B, 0))</f>
        <v>#N/A</v>
      </c>
      <c r="L249" s="84">
        <f>'Assumable Properties MLS'!J867</f>
        <v>19500</v>
      </c>
      <c r="M249" s="227">
        <f t="shared" si="2"/>
        <v>-5.350126867</v>
      </c>
      <c r="N249" s="132" t="str">
        <f t="shared" si="3"/>
        <v>#N/A</v>
      </c>
      <c r="O249" s="100">
        <v>208.0</v>
      </c>
      <c r="P249" s="15" t="str">
        <f t="shared" si="4"/>
        <v>#N/A</v>
      </c>
      <c r="Q249" s="15" t="str">
        <f t="shared" si="5"/>
        <v>#N/A</v>
      </c>
      <c r="R249" s="15" t="str">
        <f t="shared" si="6"/>
        <v>#N/A</v>
      </c>
      <c r="S249" s="15" t="str">
        <f t="shared" si="7"/>
        <v>#N/A</v>
      </c>
      <c r="T249" s="132">
        <f t="shared" si="8"/>
        <v>937.5</v>
      </c>
      <c r="U249" s="132">
        <f t="shared" si="9"/>
        <v>363.6363636</v>
      </c>
      <c r="V249" s="15" t="str">
        <f t="shared" si="10"/>
        <v>#N/A</v>
      </c>
    </row>
    <row r="250">
      <c r="A250" s="15" t="str">
        <f>'Assumable Properties MLS'!D868</f>
        <v>640 Squire ST, Colorado Springs, CO 80911</v>
      </c>
      <c r="B250" s="132">
        <f>'Assumable Properties MLS'!H868</f>
        <v>389900</v>
      </c>
      <c r="C250" s="132">
        <f>'Assumable Properties MLS'!I868</f>
        <v>318215</v>
      </c>
      <c r="D250" s="223">
        <f>'Assumable Properties MLS'!F868</f>
        <v>4.75</v>
      </c>
      <c r="F250" s="15">
        <f t="shared" si="1"/>
        <v>-1145</v>
      </c>
      <c r="G250" s="15" t="str">
        <f t="array" ref="G250">INDEX('Property Records'!K:K, MATCH('PITI Calculations'!A250, 'Property Records'!B:B, 0))</f>
        <v>#N/A</v>
      </c>
      <c r="H250" s="15" t="str">
        <f t="array" ref="H250">INDEX('Property Records'!L:L, MATCH('PITI Calculations'!A250, 'Property Records'!B:B, 0))</f>
        <v>#N/A</v>
      </c>
      <c r="I250" s="224" t="str">
        <f t="array" ref="I250">INDEX('Property Records'!O:O, MATCH('PITI Calculations'!A250, 'Property Records'!B:B, 0))</f>
        <v>#N/A</v>
      </c>
      <c r="J250" s="224" t="str">
        <f t="array" ref="J250">INDEX('Property Records'!P:P, MATCH('PITI Calculations'!A250, 'Property Records'!B:B, 0))</f>
        <v>#N/A</v>
      </c>
      <c r="K250" s="224" t="str">
        <f t="array" ref="K250">INDEX('Property Records'!Q:Q, MATCH('PITI Calculations'!A250, 'Property Records'!B:B, 0))</f>
        <v>#N/A</v>
      </c>
      <c r="L250" s="84">
        <f>'Assumable Properties MLS'!J868</f>
        <v>71685</v>
      </c>
      <c r="M250" s="227">
        <f t="shared" si="2"/>
        <v>-13.82000511</v>
      </c>
      <c r="N250" s="132" t="str">
        <f t="shared" si="3"/>
        <v>#N/A</v>
      </c>
      <c r="O250" s="100">
        <v>208.0</v>
      </c>
      <c r="P250" s="15" t="str">
        <f t="shared" si="4"/>
        <v>#N/A</v>
      </c>
      <c r="Q250" s="15" t="str">
        <f t="shared" si="5"/>
        <v>#N/A</v>
      </c>
      <c r="R250" s="15" t="str">
        <f t="shared" si="6"/>
        <v>#N/A</v>
      </c>
      <c r="S250" s="15" t="str">
        <f t="shared" si="7"/>
        <v>#N/A</v>
      </c>
      <c r="T250" s="132">
        <f t="shared" si="8"/>
        <v>974.75</v>
      </c>
      <c r="U250" s="132">
        <f t="shared" si="9"/>
        <v>378.0848485</v>
      </c>
      <c r="V250" s="15" t="str">
        <f t="shared" si="10"/>
        <v>#N/A</v>
      </c>
    </row>
    <row r="251">
      <c r="A251" s="15" t="str">
        <f>'Assumable Properties MLS'!D869</f>
        <v>1139 Mount Werner CR, Colorado Springs, CO 80905</v>
      </c>
      <c r="B251" s="132">
        <f>'Assumable Properties MLS'!H869</f>
        <v>399900</v>
      </c>
      <c r="C251" s="132">
        <f>'Assumable Properties MLS'!I869</f>
        <v>317000</v>
      </c>
      <c r="D251" s="223">
        <f>'Assumable Properties MLS'!F869</f>
        <v>2.3</v>
      </c>
      <c r="F251" s="15">
        <f t="shared" si="1"/>
        <v>-1145</v>
      </c>
      <c r="G251" s="15" t="str">
        <f t="array" ref="G251">INDEX('Property Records'!K:K, MATCH('PITI Calculations'!A251, 'Property Records'!B:B, 0))</f>
        <v>#N/A</v>
      </c>
      <c r="H251" s="15" t="str">
        <f t="array" ref="H251">INDEX('Property Records'!L:L, MATCH('PITI Calculations'!A251, 'Property Records'!B:B, 0))</f>
        <v>#N/A</v>
      </c>
      <c r="I251" s="224" t="str">
        <f t="array" ref="I251">INDEX('Property Records'!O:O, MATCH('PITI Calculations'!A251, 'Property Records'!B:B, 0))</f>
        <v>#N/A</v>
      </c>
      <c r="J251" s="224" t="str">
        <f t="array" ref="J251">INDEX('Property Records'!P:P, MATCH('PITI Calculations'!A251, 'Property Records'!B:B, 0))</f>
        <v>#N/A</v>
      </c>
      <c r="K251" s="224" t="str">
        <f t="array" ref="K251">INDEX('Property Records'!Q:Q, MATCH('PITI Calculations'!A251, 'Property Records'!B:B, 0))</f>
        <v>#N/A</v>
      </c>
      <c r="L251" s="84">
        <f>'Assumable Properties MLS'!J869</f>
        <v>82900</v>
      </c>
      <c r="M251" s="227">
        <f t="shared" si="2"/>
        <v>-76.35425789</v>
      </c>
      <c r="N251" s="132" t="str">
        <f t="shared" si="3"/>
        <v>#N/A</v>
      </c>
      <c r="O251" s="100">
        <v>208.0</v>
      </c>
      <c r="P251" s="15" t="str">
        <f t="shared" si="4"/>
        <v>#N/A</v>
      </c>
      <c r="Q251" s="15" t="str">
        <f t="shared" si="5"/>
        <v>#N/A</v>
      </c>
      <c r="R251" s="15" t="str">
        <f t="shared" si="6"/>
        <v>#N/A</v>
      </c>
      <c r="S251" s="15" t="str">
        <f t="shared" si="7"/>
        <v>#N/A</v>
      </c>
      <c r="T251" s="132">
        <f t="shared" si="8"/>
        <v>999.75</v>
      </c>
      <c r="U251" s="132">
        <f t="shared" si="9"/>
        <v>387.7818182</v>
      </c>
      <c r="V251" s="15" t="str">
        <f t="shared" si="10"/>
        <v>#N/A</v>
      </c>
    </row>
    <row r="252">
      <c r="A252" s="15" t="str">
        <f>'Assumable Properties MLS'!D870</f>
        <v>4631 Fencer RD, Colorado Springs, CO 80911</v>
      </c>
      <c r="B252" s="132">
        <f>'Assumable Properties MLS'!H870</f>
        <v>405000</v>
      </c>
      <c r="C252" s="132">
        <f>'Assumable Properties MLS'!I870</f>
        <v>351817</v>
      </c>
      <c r="D252" s="223">
        <f>'Assumable Properties MLS'!F870</f>
        <v>2.75</v>
      </c>
      <c r="F252" s="15">
        <f t="shared" si="1"/>
        <v>-1145</v>
      </c>
      <c r="G252" s="15" t="str">
        <f t="array" ref="G252">INDEX('Property Records'!K:K, MATCH('PITI Calculations'!A252, 'Property Records'!B:B, 0))</f>
        <v>#N/A</v>
      </c>
      <c r="H252" s="15" t="str">
        <f t="array" ref="H252">INDEX('Property Records'!L:L, MATCH('PITI Calculations'!A252, 'Property Records'!B:B, 0))</f>
        <v>#N/A</v>
      </c>
      <c r="I252" s="224" t="str">
        <f t="array" ref="I252">INDEX('Property Records'!O:O, MATCH('PITI Calculations'!A252, 'Property Records'!B:B, 0))</f>
        <v>#N/A</v>
      </c>
      <c r="J252" s="224" t="str">
        <f t="array" ref="J252">INDEX('Property Records'!P:P, MATCH('PITI Calculations'!A252, 'Property Records'!B:B, 0))</f>
        <v>#N/A</v>
      </c>
      <c r="K252" s="224" t="str">
        <f t="array" ref="K252">INDEX('Property Records'!Q:Q, MATCH('PITI Calculations'!A252, 'Property Records'!B:B, 0))</f>
        <v>#N/A</v>
      </c>
      <c r="L252" s="84">
        <f>'Assumable Properties MLS'!J870</f>
        <v>53183</v>
      </c>
      <c r="M252" s="227">
        <f t="shared" si="2"/>
        <v>-63.24070968</v>
      </c>
      <c r="N252" s="132" t="str">
        <f t="shared" si="3"/>
        <v>#N/A</v>
      </c>
      <c r="O252" s="100">
        <v>208.0</v>
      </c>
      <c r="P252" s="15" t="str">
        <f t="shared" si="4"/>
        <v>#N/A</v>
      </c>
      <c r="Q252" s="15" t="str">
        <f t="shared" si="5"/>
        <v>#N/A</v>
      </c>
      <c r="R252" s="15" t="str">
        <f t="shared" si="6"/>
        <v>#N/A</v>
      </c>
      <c r="S252" s="15" t="str">
        <f t="shared" si="7"/>
        <v>#N/A</v>
      </c>
      <c r="T252" s="132">
        <f t="shared" si="8"/>
        <v>1012.5</v>
      </c>
      <c r="U252" s="132">
        <f t="shared" si="9"/>
        <v>392.7272727</v>
      </c>
      <c r="V252" s="15" t="str">
        <f t="shared" si="10"/>
        <v>#N/A</v>
      </c>
    </row>
    <row r="253">
      <c r="A253" s="15" t="str">
        <f>'Assumable Properties MLS'!D871</f>
        <v>11781 Sedge CT, Peyton, CO 80831</v>
      </c>
      <c r="B253" s="132">
        <f>'Assumable Properties MLS'!H871</f>
        <v>455000</v>
      </c>
      <c r="C253" s="132">
        <f>'Assumable Properties MLS'!I871</f>
        <v>361500</v>
      </c>
      <c r="D253" s="223">
        <f>'Assumable Properties MLS'!F871</f>
        <v>2.75</v>
      </c>
      <c r="F253" s="15">
        <f t="shared" si="1"/>
        <v>-1145</v>
      </c>
      <c r="G253" s="15" t="str">
        <f t="array" ref="G253">INDEX('Property Records'!K:K, MATCH('PITI Calculations'!A253, 'Property Records'!B:B, 0))</f>
        <v>#N/A</v>
      </c>
      <c r="H253" s="15" t="str">
        <f t="array" ref="H253">INDEX('Property Records'!L:L, MATCH('PITI Calculations'!A253, 'Property Records'!B:B, 0))</f>
        <v>#N/A</v>
      </c>
      <c r="I253" s="224" t="str">
        <f t="array" ref="I253">INDEX('Property Records'!O:O, MATCH('PITI Calculations'!A253, 'Property Records'!B:B, 0))</f>
        <v>#N/A</v>
      </c>
      <c r="J253" s="224" t="str">
        <f t="array" ref="J253">INDEX('Property Records'!P:P, MATCH('PITI Calculations'!A253, 'Property Records'!B:B, 0))</f>
        <v>#N/A</v>
      </c>
      <c r="K253" s="224" t="str">
        <f t="array" ref="K253">INDEX('Property Records'!Q:Q, MATCH('PITI Calculations'!A253, 'Property Records'!B:B, 0))</f>
        <v>#N/A</v>
      </c>
      <c r="L253" s="84">
        <f>'Assumable Properties MLS'!J871</f>
        <v>93500</v>
      </c>
      <c r="M253" s="227">
        <f t="shared" si="2"/>
        <v>-64.98127307</v>
      </c>
      <c r="N253" s="132" t="str">
        <f t="shared" si="3"/>
        <v>#N/A</v>
      </c>
      <c r="O253" s="100">
        <v>208.0</v>
      </c>
      <c r="P253" s="15" t="str">
        <f t="shared" si="4"/>
        <v>#N/A</v>
      </c>
      <c r="Q253" s="15" t="str">
        <f t="shared" si="5"/>
        <v>#N/A</v>
      </c>
      <c r="R253" s="15" t="str">
        <f t="shared" si="6"/>
        <v>#N/A</v>
      </c>
      <c r="S253" s="15" t="str">
        <f t="shared" si="7"/>
        <v>#N/A</v>
      </c>
      <c r="T253" s="132">
        <f t="shared" si="8"/>
        <v>1137.5</v>
      </c>
      <c r="U253" s="132">
        <f t="shared" si="9"/>
        <v>441.2121212</v>
      </c>
      <c r="V253" s="15" t="str">
        <f t="shared" si="10"/>
        <v>#N/A</v>
      </c>
    </row>
    <row r="254">
      <c r="A254" s="15" t="str">
        <f>'Assumable Properties MLS'!D872</f>
        <v>10907 Zealand DR, Colorado Springs, CO 80925</v>
      </c>
      <c r="B254" s="132">
        <f>'Assumable Properties MLS'!H872</f>
        <v>455000</v>
      </c>
      <c r="C254" s="132">
        <f>'Assumable Properties MLS'!I872</f>
        <v>361000</v>
      </c>
      <c r="D254" s="223">
        <f>'Assumable Properties MLS'!F872</f>
        <v>2.75</v>
      </c>
      <c r="F254" s="15">
        <f t="shared" si="1"/>
        <v>-1145</v>
      </c>
      <c r="G254" s="15" t="str">
        <f t="array" ref="G254">INDEX('Property Records'!K:K, MATCH('PITI Calculations'!A254, 'Property Records'!B:B, 0))</f>
        <v>#N/A</v>
      </c>
      <c r="H254" s="15" t="str">
        <f t="array" ref="H254">INDEX('Property Records'!L:L, MATCH('PITI Calculations'!A254, 'Property Records'!B:B, 0))</f>
        <v>#N/A</v>
      </c>
      <c r="I254" s="224" t="str">
        <f t="array" ref="I254">INDEX('Property Records'!O:O, MATCH('PITI Calculations'!A254, 'Property Records'!B:B, 0))</f>
        <v>#N/A</v>
      </c>
      <c r="J254" s="224" t="str">
        <f t="array" ref="J254">INDEX('Property Records'!P:P, MATCH('PITI Calculations'!A254, 'Property Records'!B:B, 0))</f>
        <v>#N/A</v>
      </c>
      <c r="K254" s="224" t="str">
        <f t="array" ref="K254">INDEX('Property Records'!Q:Q, MATCH('PITI Calculations'!A254, 'Property Records'!B:B, 0))</f>
        <v>#N/A</v>
      </c>
      <c r="L254" s="84">
        <f>'Assumable Properties MLS'!J872</f>
        <v>94000</v>
      </c>
      <c r="M254" s="227">
        <f t="shared" si="2"/>
        <v>-64.89139579</v>
      </c>
      <c r="N254" s="132" t="str">
        <f t="shared" si="3"/>
        <v>#N/A</v>
      </c>
      <c r="O254" s="100">
        <v>208.0</v>
      </c>
      <c r="P254" s="15" t="str">
        <f t="shared" si="4"/>
        <v>#N/A</v>
      </c>
      <c r="Q254" s="15" t="str">
        <f t="shared" si="5"/>
        <v>#N/A</v>
      </c>
      <c r="R254" s="15" t="str">
        <f t="shared" si="6"/>
        <v>#N/A</v>
      </c>
      <c r="S254" s="15" t="str">
        <f t="shared" si="7"/>
        <v>#N/A</v>
      </c>
      <c r="T254" s="132">
        <f t="shared" si="8"/>
        <v>1137.5</v>
      </c>
      <c r="U254" s="132">
        <f t="shared" si="9"/>
        <v>441.2121212</v>
      </c>
      <c r="V254" s="15" t="str">
        <f t="shared" si="10"/>
        <v>#N/A</v>
      </c>
    </row>
    <row r="255">
      <c r="A255" s="15" t="str">
        <f>'Assumable Properties MLS'!D873</f>
        <v>4315 Kanaly CT, Colorado Springs, CO 80916</v>
      </c>
      <c r="B255" s="132">
        <f>'Assumable Properties MLS'!H873</f>
        <v>360000</v>
      </c>
      <c r="C255" s="132">
        <f>'Assumable Properties MLS'!I873</f>
        <v>297207</v>
      </c>
      <c r="D255" s="223">
        <f>'Assumable Properties MLS'!F873</f>
        <v>2.7</v>
      </c>
      <c r="F255" s="15">
        <f t="shared" si="1"/>
        <v>-1145</v>
      </c>
      <c r="G255" s="15" t="str">
        <f t="array" ref="G255">INDEX('Property Records'!K:K, MATCH('PITI Calculations'!A255, 'Property Records'!B:B, 0))</f>
        <v>#N/A</v>
      </c>
      <c r="H255" s="15" t="str">
        <f t="array" ref="H255">INDEX('Property Records'!L:L, MATCH('PITI Calculations'!A255, 'Property Records'!B:B, 0))</f>
        <v>#N/A</v>
      </c>
      <c r="I255" s="224" t="str">
        <f t="array" ref="I255">INDEX('Property Records'!O:O, MATCH('PITI Calculations'!A255, 'Property Records'!B:B, 0))</f>
        <v>#N/A</v>
      </c>
      <c r="J255" s="224" t="str">
        <f t="array" ref="J255">INDEX('Property Records'!P:P, MATCH('PITI Calculations'!A255, 'Property Records'!B:B, 0))</f>
        <v>#N/A</v>
      </c>
      <c r="K255" s="224" t="str">
        <f t="array" ref="K255">INDEX('Property Records'!Q:Q, MATCH('PITI Calculations'!A255, 'Property Records'!B:B, 0))</f>
        <v>#N/A</v>
      </c>
      <c r="L255" s="84">
        <f>'Assumable Properties MLS'!J873</f>
        <v>62793</v>
      </c>
      <c r="M255" s="227">
        <f t="shared" si="2"/>
        <v>-55.22127811</v>
      </c>
      <c r="N255" s="132" t="str">
        <f t="shared" si="3"/>
        <v>#N/A</v>
      </c>
      <c r="O255" s="100">
        <v>208.0</v>
      </c>
      <c r="P255" s="15" t="str">
        <f t="shared" si="4"/>
        <v>#N/A</v>
      </c>
      <c r="Q255" s="15" t="str">
        <f t="shared" si="5"/>
        <v>#N/A</v>
      </c>
      <c r="R255" s="15" t="str">
        <f t="shared" si="6"/>
        <v>#N/A</v>
      </c>
      <c r="S255" s="15" t="str">
        <f t="shared" si="7"/>
        <v>#N/A</v>
      </c>
      <c r="T255" s="132">
        <f t="shared" si="8"/>
        <v>900</v>
      </c>
      <c r="U255" s="132">
        <f t="shared" si="9"/>
        <v>349.0909091</v>
      </c>
      <c r="V255" s="15" t="str">
        <f t="shared" si="10"/>
        <v>#N/A</v>
      </c>
    </row>
    <row r="256">
      <c r="A256" s="15" t="str">
        <f>'Assumable Properties MLS'!D874</f>
        <v>8331 Fort Smith RD, Peyton, CO 80831</v>
      </c>
      <c r="B256" s="132">
        <f>'Assumable Properties MLS'!H874</f>
        <v>674000</v>
      </c>
      <c r="C256" s="132">
        <f>'Assumable Properties MLS'!I874</f>
        <v>645431</v>
      </c>
      <c r="D256" s="223">
        <f>'Assumable Properties MLS'!F874</f>
        <v>4.5</v>
      </c>
      <c r="F256" s="15">
        <f t="shared" si="1"/>
        <v>-1145</v>
      </c>
      <c r="G256" s="15" t="str">
        <f t="array" ref="G256">INDEX('Property Records'!K:K, MATCH('PITI Calculations'!A256, 'Property Records'!B:B, 0))</f>
        <v>#N/A</v>
      </c>
      <c r="H256" s="15" t="str">
        <f t="array" ref="H256">INDEX('Property Records'!L:L, MATCH('PITI Calculations'!A256, 'Property Records'!B:B, 0))</f>
        <v>#N/A</v>
      </c>
      <c r="I256" s="224" t="str">
        <f t="array" ref="I256">INDEX('Property Records'!O:O, MATCH('PITI Calculations'!A256, 'Property Records'!B:B, 0))</f>
        <v>#N/A</v>
      </c>
      <c r="J256" s="224" t="str">
        <f t="array" ref="J256">INDEX('Property Records'!P:P, MATCH('PITI Calculations'!A256, 'Property Records'!B:B, 0))</f>
        <v>#N/A</v>
      </c>
      <c r="K256" s="224" t="str">
        <f t="array" ref="K256">INDEX('Property Records'!Q:Q, MATCH('PITI Calculations'!A256, 'Property Records'!B:B, 0))</f>
        <v>#N/A</v>
      </c>
      <c r="L256" s="84">
        <f>'Assumable Properties MLS'!J874</f>
        <v>28569</v>
      </c>
      <c r="M256" s="227">
        <f t="shared" si="2"/>
        <v>-33.77815114</v>
      </c>
      <c r="N256" s="132" t="str">
        <f t="shared" si="3"/>
        <v>#N/A</v>
      </c>
      <c r="O256" s="100">
        <v>208.0</v>
      </c>
      <c r="P256" s="15" t="str">
        <f t="shared" si="4"/>
        <v>#N/A</v>
      </c>
      <c r="Q256" s="15" t="str">
        <f t="shared" si="5"/>
        <v>#N/A</v>
      </c>
      <c r="R256" s="15" t="str">
        <f t="shared" si="6"/>
        <v>#N/A</v>
      </c>
      <c r="S256" s="15" t="str">
        <f t="shared" si="7"/>
        <v>#N/A</v>
      </c>
      <c r="T256" s="132">
        <f t="shared" si="8"/>
        <v>1685</v>
      </c>
      <c r="U256" s="132">
        <f t="shared" si="9"/>
        <v>653.5757576</v>
      </c>
      <c r="V256" s="15" t="str">
        <f t="shared" si="10"/>
        <v>#N/A</v>
      </c>
    </row>
    <row r="257">
      <c r="A257" s="15" t="str">
        <f>'Assumable Properties MLS'!D875</f>
        <v>7435 Antelope Meadows CR, Peyton, CO 80831</v>
      </c>
      <c r="B257" s="132">
        <f>'Assumable Properties MLS'!H875</f>
        <v>644900</v>
      </c>
      <c r="C257" s="132">
        <f>'Assumable Properties MLS'!I875</f>
        <v>565000</v>
      </c>
      <c r="D257" s="223">
        <f>'Assumable Properties MLS'!F875</f>
        <v>2.3</v>
      </c>
      <c r="F257" s="15">
        <f t="shared" si="1"/>
        <v>-1145</v>
      </c>
      <c r="G257" s="15" t="str">
        <f t="array" ref="G257">INDEX('Property Records'!K:K, MATCH('PITI Calculations'!A257, 'Property Records'!B:B, 0))</f>
        <v>#N/A</v>
      </c>
      <c r="H257" s="15" t="str">
        <f t="array" ref="H257">INDEX('Property Records'!L:L, MATCH('PITI Calculations'!A257, 'Property Records'!B:B, 0))</f>
        <v>#N/A</v>
      </c>
      <c r="I257" s="224" t="str">
        <f t="array" ref="I257">INDEX('Property Records'!O:O, MATCH('PITI Calculations'!A257, 'Property Records'!B:B, 0))</f>
        <v>#N/A</v>
      </c>
      <c r="J257" s="224" t="str">
        <f t="array" ref="J257">INDEX('Property Records'!P:P, MATCH('PITI Calculations'!A257, 'Property Records'!B:B, 0))</f>
        <v>#N/A</v>
      </c>
      <c r="K257" s="224" t="str">
        <f t="array" ref="K257">INDEX('Property Records'!Q:Q, MATCH('PITI Calculations'!A257, 'Property Records'!B:B, 0))</f>
        <v>#N/A</v>
      </c>
      <c r="L257" s="84">
        <f>'Assumable Properties MLS'!J875</f>
        <v>79900</v>
      </c>
      <c r="M257" s="227">
        <f t="shared" si="2"/>
        <v>-136.0888193</v>
      </c>
      <c r="N257" s="132" t="str">
        <f t="shared" si="3"/>
        <v>#N/A</v>
      </c>
      <c r="O257" s="100">
        <v>208.0</v>
      </c>
      <c r="P257" s="15" t="str">
        <f t="shared" si="4"/>
        <v>#N/A</v>
      </c>
      <c r="Q257" s="15" t="str">
        <f t="shared" si="5"/>
        <v>#N/A</v>
      </c>
      <c r="R257" s="15" t="str">
        <f t="shared" si="6"/>
        <v>#N/A</v>
      </c>
      <c r="S257" s="15" t="str">
        <f t="shared" si="7"/>
        <v>#N/A</v>
      </c>
      <c r="T257" s="132">
        <f t="shared" si="8"/>
        <v>1612.25</v>
      </c>
      <c r="U257" s="132">
        <f t="shared" si="9"/>
        <v>625.3575758</v>
      </c>
      <c r="V257" s="15" t="str">
        <f t="shared" si="10"/>
        <v>#N/A</v>
      </c>
    </row>
    <row r="258">
      <c r="A258" s="15" t="str">
        <f>'Assumable Properties MLS'!D876</f>
        <v>506 Quebec PL, Colorado Springs, CO 80911</v>
      </c>
      <c r="B258" s="132">
        <f>'Assumable Properties MLS'!H876</f>
        <v>365000</v>
      </c>
      <c r="C258" s="132">
        <f>'Assumable Properties MLS'!I876</f>
        <v>278000</v>
      </c>
      <c r="D258" s="223">
        <f>'Assumable Properties MLS'!F876</f>
        <v>2.7</v>
      </c>
      <c r="F258" s="15">
        <f t="shared" si="1"/>
        <v>-1145</v>
      </c>
      <c r="G258" s="15" t="str">
        <f t="array" ref="G258">INDEX('Property Records'!K:K, MATCH('PITI Calculations'!A258, 'Property Records'!B:B, 0))</f>
        <v>#N/A</v>
      </c>
      <c r="H258" s="15" t="str">
        <f t="array" ref="H258">INDEX('Property Records'!L:L, MATCH('PITI Calculations'!A258, 'Property Records'!B:B, 0))</f>
        <v>#N/A</v>
      </c>
      <c r="I258" s="224" t="str">
        <f t="array" ref="I258">INDEX('Property Records'!O:O, MATCH('PITI Calculations'!A258, 'Property Records'!B:B, 0))</f>
        <v>#N/A</v>
      </c>
      <c r="J258" s="224" t="str">
        <f t="array" ref="J258">INDEX('Property Records'!P:P, MATCH('PITI Calculations'!A258, 'Property Records'!B:B, 0))</f>
        <v>#N/A</v>
      </c>
      <c r="K258" s="224" t="str">
        <f t="array" ref="K258">INDEX('Property Records'!Q:Q, MATCH('PITI Calculations'!A258, 'Property Records'!B:B, 0))</f>
        <v>#N/A</v>
      </c>
      <c r="L258" s="84">
        <f>'Assumable Properties MLS'!J876</f>
        <v>87000</v>
      </c>
      <c r="M258" s="227">
        <f t="shared" si="2"/>
        <v>-51.65260345</v>
      </c>
      <c r="N258" s="132" t="str">
        <f t="shared" si="3"/>
        <v>#N/A</v>
      </c>
      <c r="O258" s="100">
        <v>208.0</v>
      </c>
      <c r="P258" s="15" t="str">
        <f t="shared" si="4"/>
        <v>#N/A</v>
      </c>
      <c r="Q258" s="15" t="str">
        <f t="shared" si="5"/>
        <v>#N/A</v>
      </c>
      <c r="R258" s="15" t="str">
        <f t="shared" si="6"/>
        <v>#N/A</v>
      </c>
      <c r="S258" s="15" t="str">
        <f t="shared" si="7"/>
        <v>#N/A</v>
      </c>
      <c r="T258" s="132">
        <f t="shared" si="8"/>
        <v>912.5</v>
      </c>
      <c r="U258" s="132">
        <f t="shared" si="9"/>
        <v>353.9393939</v>
      </c>
      <c r="V258" s="15" t="str">
        <f t="shared" si="10"/>
        <v>#N/A</v>
      </c>
    </row>
    <row r="259">
      <c r="A259" s="15" t="str">
        <f>'Assumable Properties MLS'!D877</f>
        <v>10536 Kalama DR, Colorado Springs, CO 80925</v>
      </c>
      <c r="B259" s="132">
        <f>'Assumable Properties MLS'!H877</f>
        <v>413000</v>
      </c>
      <c r="C259" s="132">
        <f>'Assumable Properties MLS'!I877</f>
        <v>410000</v>
      </c>
      <c r="D259" s="223">
        <f>'Assumable Properties MLS'!F877</f>
        <v>4.5</v>
      </c>
      <c r="F259" s="15">
        <f t="shared" si="1"/>
        <v>-1145</v>
      </c>
      <c r="G259" s="15" t="str">
        <f t="array" ref="G259">INDEX('Property Records'!K:K, MATCH('PITI Calculations'!A259, 'Property Records'!B:B, 0))</f>
        <v>#N/A</v>
      </c>
      <c r="H259" s="15" t="str">
        <f t="array" ref="H259">INDEX('Property Records'!L:L, MATCH('PITI Calculations'!A259, 'Property Records'!B:B, 0))</f>
        <v>#N/A</v>
      </c>
      <c r="I259" s="224" t="str">
        <f t="array" ref="I259">INDEX('Property Records'!O:O, MATCH('PITI Calculations'!A259, 'Property Records'!B:B, 0))</f>
        <v>#N/A</v>
      </c>
      <c r="J259" s="224" t="str">
        <f t="array" ref="J259">INDEX('Property Records'!P:P, MATCH('PITI Calculations'!A259, 'Property Records'!B:B, 0))</f>
        <v>#N/A</v>
      </c>
      <c r="K259" s="224" t="str">
        <f t="array" ref="K259">INDEX('Property Records'!Q:Q, MATCH('PITI Calculations'!A259, 'Property Records'!B:B, 0))</f>
        <v>#N/A</v>
      </c>
      <c r="L259" s="84">
        <f>'Assumable Properties MLS'!J877</f>
        <v>3000</v>
      </c>
      <c r="M259" s="227">
        <f t="shared" si="2"/>
        <v>-21.45704493</v>
      </c>
      <c r="N259" s="132" t="str">
        <f t="shared" si="3"/>
        <v>#N/A</v>
      </c>
      <c r="O259" s="100">
        <v>208.0</v>
      </c>
      <c r="P259" s="15" t="str">
        <f t="shared" si="4"/>
        <v>#N/A</v>
      </c>
      <c r="Q259" s="15" t="str">
        <f t="shared" si="5"/>
        <v>#N/A</v>
      </c>
      <c r="R259" s="15" t="str">
        <f t="shared" si="6"/>
        <v>#N/A</v>
      </c>
      <c r="S259" s="15" t="str">
        <f t="shared" si="7"/>
        <v>#N/A</v>
      </c>
      <c r="T259" s="132">
        <f t="shared" si="8"/>
        <v>1032.5</v>
      </c>
      <c r="U259" s="132">
        <f t="shared" si="9"/>
        <v>400.4848485</v>
      </c>
      <c r="V259" s="15" t="str">
        <f t="shared" si="10"/>
        <v>#N/A</v>
      </c>
    </row>
    <row r="260">
      <c r="A260" s="15" t="str">
        <f>'Assumable Properties MLS'!D878</f>
        <v>4936 Raindrop PL, Colorado Springs, CO 80917</v>
      </c>
      <c r="B260" s="132">
        <f>'Assumable Properties MLS'!H878</f>
        <v>474990</v>
      </c>
      <c r="C260" s="132">
        <f>'Assumable Properties MLS'!I878</f>
        <v>415000</v>
      </c>
      <c r="D260" s="223">
        <f>'Assumable Properties MLS'!F878</f>
        <v>5</v>
      </c>
      <c r="F260" s="15">
        <f t="shared" si="1"/>
        <v>-1145</v>
      </c>
      <c r="G260" s="15" t="str">
        <f t="array" ref="G260">INDEX('Property Records'!K:K, MATCH('PITI Calculations'!A260, 'Property Records'!B:B, 0))</f>
        <v>#N/A</v>
      </c>
      <c r="H260" s="15" t="str">
        <f t="array" ref="H260">INDEX('Property Records'!L:L, MATCH('PITI Calculations'!A260, 'Property Records'!B:B, 0))</f>
        <v>#N/A</v>
      </c>
      <c r="I260" s="224" t="str">
        <f t="array" ref="I260">INDEX('Property Records'!O:O, MATCH('PITI Calculations'!A260, 'Property Records'!B:B, 0))</f>
        <v>#N/A</v>
      </c>
      <c r="J260" s="224" t="str">
        <f t="array" ref="J260">INDEX('Property Records'!P:P, MATCH('PITI Calculations'!A260, 'Property Records'!B:B, 0))</f>
        <v>#N/A</v>
      </c>
      <c r="K260" s="224" t="str">
        <f t="array" ref="K260">INDEX('Property Records'!Q:Q, MATCH('PITI Calculations'!A260, 'Property Records'!B:B, 0))</f>
        <v>#N/A</v>
      </c>
      <c r="L260" s="84">
        <f>'Assumable Properties MLS'!J878</f>
        <v>59990</v>
      </c>
      <c r="M260" s="227">
        <f t="shared" si="2"/>
        <v>-14.92544989</v>
      </c>
      <c r="N260" s="132" t="str">
        <f t="shared" si="3"/>
        <v>#N/A</v>
      </c>
      <c r="O260" s="100">
        <v>208.0</v>
      </c>
      <c r="P260" s="15" t="str">
        <f t="shared" si="4"/>
        <v>#N/A</v>
      </c>
      <c r="Q260" s="15" t="str">
        <f t="shared" si="5"/>
        <v>#N/A</v>
      </c>
      <c r="R260" s="15" t="str">
        <f t="shared" si="6"/>
        <v>#N/A</v>
      </c>
      <c r="S260" s="15" t="str">
        <f t="shared" si="7"/>
        <v>#N/A</v>
      </c>
      <c r="T260" s="132">
        <f t="shared" si="8"/>
        <v>1187.475</v>
      </c>
      <c r="U260" s="132">
        <f t="shared" si="9"/>
        <v>460.5963636</v>
      </c>
      <c r="V260" s="15" t="str">
        <f t="shared" si="10"/>
        <v>#N/A</v>
      </c>
    </row>
    <row r="261">
      <c r="A261" s="15" t="str">
        <f>'Assumable Properties MLS'!D879</f>
        <v>8081 Buffalo Horn DR, Colorado Springs, CO 80925</v>
      </c>
      <c r="B261" s="132">
        <f>'Assumable Properties MLS'!H879</f>
        <v>649900</v>
      </c>
      <c r="C261" s="132">
        <f>'Assumable Properties MLS'!I879</f>
        <v>563748</v>
      </c>
      <c r="D261" s="223">
        <f>'Assumable Properties MLS'!F879</f>
        <v>3.37</v>
      </c>
      <c r="F261" s="15">
        <f t="shared" si="1"/>
        <v>-1145</v>
      </c>
      <c r="G261" s="15" t="str">
        <f t="array" ref="G261">INDEX('Property Records'!K:K, MATCH('PITI Calculations'!A261, 'Property Records'!B:B, 0))</f>
        <v>#N/A</v>
      </c>
      <c r="H261" s="15" t="str">
        <f t="array" ref="H261">INDEX('Property Records'!L:L, MATCH('PITI Calculations'!A261, 'Property Records'!B:B, 0))</f>
        <v>#N/A</v>
      </c>
      <c r="I261" s="224" t="str">
        <f t="array" ref="I261">INDEX('Property Records'!O:O, MATCH('PITI Calculations'!A261, 'Property Records'!B:B, 0))</f>
        <v>#N/A</v>
      </c>
      <c r="J261" s="224" t="str">
        <f t="array" ref="J261">INDEX('Property Records'!P:P, MATCH('PITI Calculations'!A261, 'Property Records'!B:B, 0))</f>
        <v>#N/A</v>
      </c>
      <c r="K261" s="224" t="str">
        <f t="array" ref="K261">INDEX('Property Records'!Q:Q, MATCH('PITI Calculations'!A261, 'Property Records'!B:B, 0))</f>
        <v>#N/A</v>
      </c>
      <c r="L261" s="84">
        <f>'Assumable Properties MLS'!J879</f>
        <v>86152</v>
      </c>
      <c r="M261" s="227">
        <f t="shared" si="2"/>
        <v>-66.50742667</v>
      </c>
      <c r="N261" s="132" t="str">
        <f t="shared" si="3"/>
        <v>#N/A</v>
      </c>
      <c r="O261" s="100">
        <v>208.0</v>
      </c>
      <c r="P261" s="15" t="str">
        <f t="shared" si="4"/>
        <v>#N/A</v>
      </c>
      <c r="Q261" s="15" t="str">
        <f t="shared" si="5"/>
        <v>#N/A</v>
      </c>
      <c r="R261" s="15" t="str">
        <f t="shared" si="6"/>
        <v>#N/A</v>
      </c>
      <c r="S261" s="15" t="str">
        <f t="shared" si="7"/>
        <v>#N/A</v>
      </c>
      <c r="T261" s="132">
        <f t="shared" si="8"/>
        <v>1624.75</v>
      </c>
      <c r="U261" s="132">
        <f t="shared" si="9"/>
        <v>630.2060606</v>
      </c>
      <c r="V261" s="15" t="str">
        <f t="shared" si="10"/>
        <v>#N/A</v>
      </c>
    </row>
    <row r="262">
      <c r="A262" s="15" t="str">
        <f>'Assumable Properties MLS'!D880</f>
        <v>6965 Roaring Spring LN, Fountain, CO 80817</v>
      </c>
      <c r="B262" s="132">
        <f>'Assumable Properties MLS'!H880</f>
        <v>370000</v>
      </c>
      <c r="C262" s="132">
        <f>'Assumable Properties MLS'!I880</f>
        <v>277691</v>
      </c>
      <c r="D262" s="223">
        <f>'Assumable Properties MLS'!F880</f>
        <v>2.75</v>
      </c>
      <c r="F262" s="15">
        <f t="shared" si="1"/>
        <v>-1145</v>
      </c>
      <c r="G262" s="15" t="str">
        <f t="array" ref="G262">INDEX('Property Records'!K:K, MATCH('PITI Calculations'!A262, 'Property Records'!B:B, 0))</f>
        <v>#N/A</v>
      </c>
      <c r="H262" s="15" t="str">
        <f t="array" ref="H262">INDEX('Property Records'!L:L, MATCH('PITI Calculations'!A262, 'Property Records'!B:B, 0))</f>
        <v>#N/A</v>
      </c>
      <c r="I262" s="224" t="str">
        <f t="array" ref="I262">INDEX('Property Records'!O:O, MATCH('PITI Calculations'!A262, 'Property Records'!B:B, 0))</f>
        <v>#N/A</v>
      </c>
      <c r="J262" s="224" t="str">
        <f t="array" ref="J262">INDEX('Property Records'!P:P, MATCH('PITI Calculations'!A262, 'Property Records'!B:B, 0))</f>
        <v>#N/A</v>
      </c>
      <c r="K262" s="224" t="str">
        <f t="array" ref="K262">INDEX('Property Records'!Q:Q, MATCH('PITI Calculations'!A262, 'Property Records'!B:B, 0))</f>
        <v>#N/A</v>
      </c>
      <c r="L262" s="84">
        <f>'Assumable Properties MLS'!J880</f>
        <v>92309</v>
      </c>
      <c r="M262" s="227">
        <f t="shared" si="2"/>
        <v>-49.91622324</v>
      </c>
      <c r="N262" s="132" t="str">
        <f t="shared" si="3"/>
        <v>#N/A</v>
      </c>
      <c r="O262" s="100">
        <v>208.0</v>
      </c>
      <c r="P262" s="15" t="str">
        <f t="shared" si="4"/>
        <v>#N/A</v>
      </c>
      <c r="Q262" s="15" t="str">
        <f t="shared" si="5"/>
        <v>#N/A</v>
      </c>
      <c r="R262" s="15" t="str">
        <f t="shared" si="6"/>
        <v>#N/A</v>
      </c>
      <c r="S262" s="15" t="str">
        <f t="shared" si="7"/>
        <v>#N/A</v>
      </c>
      <c r="T262" s="132">
        <f t="shared" si="8"/>
        <v>925</v>
      </c>
      <c r="U262" s="132">
        <f t="shared" si="9"/>
        <v>358.7878788</v>
      </c>
      <c r="V262" s="15" t="str">
        <f t="shared" si="10"/>
        <v>#N/A</v>
      </c>
    </row>
    <row r="263">
      <c r="A263" s="15" t="str">
        <f>'Assumable Properties MLS'!D881</f>
        <v>4449 S Wordsworth CR, Colorado Springs, CO 80916</v>
      </c>
      <c r="B263" s="132">
        <f>'Assumable Properties MLS'!H881</f>
        <v>365000</v>
      </c>
      <c r="C263" s="132">
        <f>'Assumable Properties MLS'!I881</f>
        <v>314000</v>
      </c>
      <c r="D263" s="223">
        <f>'Assumable Properties MLS'!F881</f>
        <v>3.75</v>
      </c>
      <c r="F263" s="15">
        <f t="shared" si="1"/>
        <v>-1145</v>
      </c>
      <c r="G263" s="15" t="str">
        <f t="array" ref="G263">INDEX('Property Records'!K:K, MATCH('PITI Calculations'!A263, 'Property Records'!B:B, 0))</f>
        <v>#N/A</v>
      </c>
      <c r="H263" s="15" t="str">
        <f t="array" ref="H263">INDEX('Property Records'!L:L, MATCH('PITI Calculations'!A263, 'Property Records'!B:B, 0))</f>
        <v>#N/A</v>
      </c>
      <c r="I263" s="224" t="str">
        <f t="array" ref="I263">INDEX('Property Records'!O:O, MATCH('PITI Calculations'!A263, 'Property Records'!B:B, 0))</f>
        <v>#N/A</v>
      </c>
      <c r="J263" s="224" t="str">
        <f t="array" ref="J263">INDEX('Property Records'!P:P, MATCH('PITI Calculations'!A263, 'Property Records'!B:B, 0))</f>
        <v>#N/A</v>
      </c>
      <c r="K263" s="224" t="str">
        <f t="array" ref="K263">INDEX('Property Records'!Q:Q, MATCH('PITI Calculations'!A263, 'Property Records'!B:B, 0))</f>
        <v>#N/A</v>
      </c>
      <c r="L263" s="84">
        <f>'Assumable Properties MLS'!J881</f>
        <v>51000</v>
      </c>
      <c r="M263" s="227">
        <f t="shared" si="2"/>
        <v>-28.35398658</v>
      </c>
      <c r="N263" s="132" t="str">
        <f t="shared" si="3"/>
        <v>#N/A</v>
      </c>
      <c r="O263" s="100">
        <v>208.0</v>
      </c>
      <c r="P263" s="15" t="str">
        <f t="shared" si="4"/>
        <v>#N/A</v>
      </c>
      <c r="Q263" s="15" t="str">
        <f t="shared" si="5"/>
        <v>#N/A</v>
      </c>
      <c r="R263" s="15" t="str">
        <f t="shared" si="6"/>
        <v>#N/A</v>
      </c>
      <c r="S263" s="15" t="str">
        <f t="shared" si="7"/>
        <v>#N/A</v>
      </c>
      <c r="T263" s="132">
        <f t="shared" si="8"/>
        <v>912.5</v>
      </c>
      <c r="U263" s="132">
        <f t="shared" si="9"/>
        <v>353.9393939</v>
      </c>
      <c r="V263" s="15" t="str">
        <f t="shared" si="10"/>
        <v>#N/A</v>
      </c>
    </row>
    <row r="264">
      <c r="A264" s="15" t="str">
        <f t="shared" ref="A264:D264" si="12">#REF!</f>
        <v>#REF!</v>
      </c>
      <c r="B264" s="15" t="str">
        <f t="shared" si="12"/>
        <v>#REF!</v>
      </c>
      <c r="C264" s="15" t="str">
        <f t="shared" si="12"/>
        <v>#REF!</v>
      </c>
      <c r="D264" s="223" t="str">
        <f t="shared" si="12"/>
        <v>#REF!</v>
      </c>
      <c r="F264" s="15">
        <f t="shared" si="1"/>
        <v>-1145</v>
      </c>
      <c r="I264" s="224" t="str">
        <f t="array" ref="I264">INDEX('Property Records'!O:O, MATCH('PITI Calculations'!A264, 'Property Records'!B:B, 0))</f>
        <v>#REF!</v>
      </c>
      <c r="J264" s="224" t="str">
        <f t="array" ref="J264">INDEX('Property Records'!P:P, MATCH('PITI Calculations'!A264, 'Property Records'!B:B, 0))</f>
        <v>#REF!</v>
      </c>
      <c r="K264" s="224" t="str">
        <f t="array" ref="K264">INDEX('Property Records'!Q:Q, MATCH('PITI Calculations'!A264, 'Property Records'!B:B, 0))</f>
        <v>#REF!</v>
      </c>
      <c r="L264" s="15" t="str">
        <f t="shared" ref="L264:L1000" si="14">#REF!</f>
        <v>#REF!</v>
      </c>
      <c r="M264" s="15" t="str">
        <f t="shared" si="2"/>
        <v>#REF!</v>
      </c>
      <c r="N264" s="132">
        <f t="shared" si="3"/>
        <v>0</v>
      </c>
      <c r="O264" s="100">
        <v>208.0</v>
      </c>
      <c r="P264" s="15" t="str">
        <f t="shared" si="4"/>
        <v>#REF!</v>
      </c>
      <c r="Q264" s="15" t="str">
        <f t="shared" si="5"/>
        <v>#REF!</v>
      </c>
      <c r="R264" s="15" t="str">
        <f t="shared" si="6"/>
        <v>#REF!</v>
      </c>
      <c r="S264" s="15" t="str">
        <f t="shared" si="7"/>
        <v>#REF!</v>
      </c>
      <c r="T264" s="15" t="str">
        <f t="shared" si="8"/>
        <v>#REF!</v>
      </c>
      <c r="U264" s="15" t="str">
        <f t="shared" si="9"/>
        <v>#REF!</v>
      </c>
      <c r="V264" s="15" t="str">
        <f t="shared" si="10"/>
        <v>#REF!</v>
      </c>
    </row>
    <row r="265">
      <c r="A265" s="15" t="str">
        <f t="shared" ref="A265:D265" si="13">#REF!</f>
        <v>#REF!</v>
      </c>
      <c r="B265" s="15" t="str">
        <f t="shared" si="13"/>
        <v>#REF!</v>
      </c>
      <c r="C265" s="15" t="str">
        <f t="shared" si="13"/>
        <v>#REF!</v>
      </c>
      <c r="D265" s="223" t="str">
        <f t="shared" si="13"/>
        <v>#REF!</v>
      </c>
      <c r="F265" s="15">
        <f t="shared" si="1"/>
        <v>-1145</v>
      </c>
      <c r="I265" s="224" t="str">
        <f t="array" ref="I265">INDEX('Property Records'!O:O, MATCH('PITI Calculations'!A265, 'Property Records'!B:B, 0))</f>
        <v>#REF!</v>
      </c>
      <c r="J265" s="224" t="str">
        <f t="array" ref="J265">INDEX('Property Records'!P:P, MATCH('PITI Calculations'!A265, 'Property Records'!B:B, 0))</f>
        <v>#REF!</v>
      </c>
      <c r="K265" s="224" t="str">
        <f t="array" ref="K265">INDEX('Property Records'!Q:Q, MATCH('PITI Calculations'!A265, 'Property Records'!B:B, 0))</f>
        <v>#REF!</v>
      </c>
      <c r="L265" s="15" t="str">
        <f t="shared" si="14"/>
        <v>#REF!</v>
      </c>
      <c r="M265" s="15" t="str">
        <f t="shared" si="2"/>
        <v>#REF!</v>
      </c>
      <c r="N265" s="132">
        <f t="shared" si="3"/>
        <v>0</v>
      </c>
      <c r="O265" s="100">
        <v>208.0</v>
      </c>
      <c r="P265" s="15" t="str">
        <f t="shared" si="4"/>
        <v>#REF!</v>
      </c>
      <c r="Q265" s="15" t="str">
        <f t="shared" si="5"/>
        <v>#REF!</v>
      </c>
      <c r="R265" s="15" t="str">
        <f t="shared" si="6"/>
        <v>#REF!</v>
      </c>
      <c r="S265" s="15" t="str">
        <f t="shared" si="7"/>
        <v>#REF!</v>
      </c>
      <c r="T265" s="15" t="str">
        <f t="shared" si="8"/>
        <v>#REF!</v>
      </c>
      <c r="U265" s="15" t="str">
        <f t="shared" si="9"/>
        <v>#REF!</v>
      </c>
      <c r="V265" s="15" t="str">
        <f t="shared" si="10"/>
        <v>#REF!</v>
      </c>
    </row>
    <row r="266">
      <c r="A266" s="15" t="str">
        <f t="shared" ref="A266:D266" si="15">#REF!</f>
        <v>#REF!</v>
      </c>
      <c r="B266" s="15" t="str">
        <f t="shared" si="15"/>
        <v>#REF!</v>
      </c>
      <c r="C266" s="15" t="str">
        <f t="shared" si="15"/>
        <v>#REF!</v>
      </c>
      <c r="D266" s="223" t="str">
        <f t="shared" si="15"/>
        <v>#REF!</v>
      </c>
      <c r="F266" s="15">
        <f t="shared" si="1"/>
        <v>-1145</v>
      </c>
      <c r="I266" s="224" t="str">
        <f t="array" ref="I266">INDEX('Property Records'!O:O, MATCH('PITI Calculations'!A266, 'Property Records'!B:B, 0))</f>
        <v>#REF!</v>
      </c>
      <c r="J266" s="224" t="str">
        <f t="array" ref="J266">INDEX('Property Records'!P:P, MATCH('PITI Calculations'!A266, 'Property Records'!B:B, 0))</f>
        <v>#REF!</v>
      </c>
      <c r="K266" s="224" t="str">
        <f t="array" ref="K266">INDEX('Property Records'!Q:Q, MATCH('PITI Calculations'!A266, 'Property Records'!B:B, 0))</f>
        <v>#REF!</v>
      </c>
      <c r="L266" s="15" t="str">
        <f t="shared" si="14"/>
        <v>#REF!</v>
      </c>
      <c r="M266" s="15" t="str">
        <f t="shared" si="2"/>
        <v>#REF!</v>
      </c>
      <c r="N266" s="132">
        <f t="shared" si="3"/>
        <v>0</v>
      </c>
      <c r="O266" s="100">
        <v>208.0</v>
      </c>
      <c r="P266" s="15" t="str">
        <f t="shared" si="4"/>
        <v>#REF!</v>
      </c>
      <c r="Q266" s="15" t="str">
        <f t="shared" si="5"/>
        <v>#REF!</v>
      </c>
      <c r="R266" s="15" t="str">
        <f t="shared" si="6"/>
        <v>#REF!</v>
      </c>
      <c r="S266" s="15" t="str">
        <f t="shared" si="7"/>
        <v>#REF!</v>
      </c>
      <c r="T266" s="15" t="str">
        <f t="shared" si="8"/>
        <v>#REF!</v>
      </c>
      <c r="U266" s="15" t="str">
        <f t="shared" si="9"/>
        <v>#REF!</v>
      </c>
      <c r="V266" s="15" t="str">
        <f t="shared" si="10"/>
        <v>#REF!</v>
      </c>
    </row>
    <row r="267">
      <c r="A267" s="15" t="str">
        <f t="shared" ref="A267:D267" si="16">#REF!</f>
        <v>#REF!</v>
      </c>
      <c r="B267" s="15" t="str">
        <f t="shared" si="16"/>
        <v>#REF!</v>
      </c>
      <c r="C267" s="15" t="str">
        <f t="shared" si="16"/>
        <v>#REF!</v>
      </c>
      <c r="D267" s="223" t="str">
        <f t="shared" si="16"/>
        <v>#REF!</v>
      </c>
      <c r="F267" s="15">
        <f t="shared" si="1"/>
        <v>-1145</v>
      </c>
      <c r="I267" s="224" t="str">
        <f t="array" ref="I267">INDEX('Property Records'!O:O, MATCH('PITI Calculations'!A267, 'Property Records'!B:B, 0))</f>
        <v>#REF!</v>
      </c>
      <c r="J267" s="224" t="str">
        <f t="array" ref="J267">INDEX('Property Records'!P:P, MATCH('PITI Calculations'!A267, 'Property Records'!B:B, 0))</f>
        <v>#REF!</v>
      </c>
      <c r="K267" s="224" t="str">
        <f t="array" ref="K267">INDEX('Property Records'!Q:Q, MATCH('PITI Calculations'!A267, 'Property Records'!B:B, 0))</f>
        <v>#REF!</v>
      </c>
      <c r="L267" s="15" t="str">
        <f t="shared" si="14"/>
        <v>#REF!</v>
      </c>
      <c r="M267" s="15" t="str">
        <f t="shared" si="2"/>
        <v>#REF!</v>
      </c>
      <c r="N267" s="132">
        <f t="shared" si="3"/>
        <v>0</v>
      </c>
      <c r="O267" s="100">
        <v>208.0</v>
      </c>
      <c r="P267" s="15" t="str">
        <f t="shared" si="4"/>
        <v>#REF!</v>
      </c>
      <c r="Q267" s="15" t="str">
        <f t="shared" si="5"/>
        <v>#REF!</v>
      </c>
      <c r="R267" s="15" t="str">
        <f t="shared" si="6"/>
        <v>#REF!</v>
      </c>
      <c r="S267" s="15" t="str">
        <f t="shared" si="7"/>
        <v>#REF!</v>
      </c>
      <c r="T267" s="15" t="str">
        <f t="shared" si="8"/>
        <v>#REF!</v>
      </c>
      <c r="U267" s="15" t="str">
        <f t="shared" si="9"/>
        <v>#REF!</v>
      </c>
      <c r="V267" s="15" t="str">
        <f t="shared" si="10"/>
        <v>#REF!</v>
      </c>
    </row>
    <row r="268">
      <c r="A268" s="15" t="str">
        <f t="shared" ref="A268:D268" si="17">#REF!</f>
        <v>#REF!</v>
      </c>
      <c r="B268" s="15" t="str">
        <f t="shared" si="17"/>
        <v>#REF!</v>
      </c>
      <c r="C268" s="15" t="str">
        <f t="shared" si="17"/>
        <v>#REF!</v>
      </c>
      <c r="D268" s="223" t="str">
        <f t="shared" si="17"/>
        <v>#REF!</v>
      </c>
      <c r="F268" s="15">
        <f t="shared" si="1"/>
        <v>-1145</v>
      </c>
      <c r="I268" s="224" t="str">
        <f t="array" ref="I268">INDEX('Property Records'!O:O, MATCH('PITI Calculations'!A268, 'Property Records'!B:B, 0))</f>
        <v>#REF!</v>
      </c>
      <c r="J268" s="224" t="str">
        <f t="array" ref="J268">INDEX('Property Records'!P:P, MATCH('PITI Calculations'!A268, 'Property Records'!B:B, 0))</f>
        <v>#REF!</v>
      </c>
      <c r="K268" s="224" t="str">
        <f t="array" ref="K268">INDEX('Property Records'!Q:Q, MATCH('PITI Calculations'!A268, 'Property Records'!B:B, 0))</f>
        <v>#REF!</v>
      </c>
      <c r="L268" s="15" t="str">
        <f t="shared" si="14"/>
        <v>#REF!</v>
      </c>
      <c r="M268" s="15" t="str">
        <f t="shared" si="2"/>
        <v>#REF!</v>
      </c>
      <c r="N268" s="132">
        <f t="shared" si="3"/>
        <v>0</v>
      </c>
      <c r="O268" s="100">
        <v>208.0</v>
      </c>
      <c r="P268" s="15" t="str">
        <f t="shared" si="4"/>
        <v>#REF!</v>
      </c>
      <c r="Q268" s="15" t="str">
        <f t="shared" si="5"/>
        <v>#REF!</v>
      </c>
      <c r="R268" s="15" t="str">
        <f t="shared" si="6"/>
        <v>#REF!</v>
      </c>
      <c r="S268" s="15" t="str">
        <f t="shared" si="7"/>
        <v>#REF!</v>
      </c>
      <c r="T268" s="15" t="str">
        <f t="shared" si="8"/>
        <v>#REF!</v>
      </c>
      <c r="U268" s="15" t="str">
        <f t="shared" si="9"/>
        <v>#REF!</v>
      </c>
      <c r="V268" s="15" t="str">
        <f t="shared" si="10"/>
        <v>#REF!</v>
      </c>
    </row>
    <row r="269">
      <c r="A269" s="15" t="str">
        <f t="shared" ref="A269:D269" si="18">#REF!</f>
        <v>#REF!</v>
      </c>
      <c r="B269" s="15" t="str">
        <f t="shared" si="18"/>
        <v>#REF!</v>
      </c>
      <c r="C269" s="15" t="str">
        <f t="shared" si="18"/>
        <v>#REF!</v>
      </c>
      <c r="D269" s="223" t="str">
        <f t="shared" si="18"/>
        <v>#REF!</v>
      </c>
      <c r="F269" s="15">
        <f t="shared" si="1"/>
        <v>-1145</v>
      </c>
      <c r="I269" s="224" t="str">
        <f t="array" ref="I269">INDEX('Property Records'!O:O, MATCH('PITI Calculations'!A269, 'Property Records'!B:B, 0))</f>
        <v>#REF!</v>
      </c>
      <c r="J269" s="224" t="str">
        <f t="array" ref="J269">INDEX('Property Records'!P:P, MATCH('PITI Calculations'!A269, 'Property Records'!B:B, 0))</f>
        <v>#REF!</v>
      </c>
      <c r="K269" s="224" t="str">
        <f t="array" ref="K269">INDEX('Property Records'!Q:Q, MATCH('PITI Calculations'!A269, 'Property Records'!B:B, 0))</f>
        <v>#REF!</v>
      </c>
      <c r="L269" s="15" t="str">
        <f t="shared" si="14"/>
        <v>#REF!</v>
      </c>
      <c r="M269" s="15" t="str">
        <f t="shared" si="2"/>
        <v>#REF!</v>
      </c>
      <c r="N269" s="132">
        <f t="shared" si="3"/>
        <v>0</v>
      </c>
      <c r="O269" s="100">
        <v>208.0</v>
      </c>
      <c r="P269" s="15" t="str">
        <f t="shared" si="4"/>
        <v>#REF!</v>
      </c>
      <c r="Q269" s="15" t="str">
        <f t="shared" si="5"/>
        <v>#REF!</v>
      </c>
      <c r="R269" s="15" t="str">
        <f t="shared" si="6"/>
        <v>#REF!</v>
      </c>
      <c r="S269" s="15" t="str">
        <f t="shared" si="7"/>
        <v>#REF!</v>
      </c>
      <c r="T269" s="15" t="str">
        <f t="shared" si="8"/>
        <v>#REF!</v>
      </c>
      <c r="U269" s="15" t="str">
        <f t="shared" si="9"/>
        <v>#REF!</v>
      </c>
      <c r="V269" s="15" t="str">
        <f t="shared" si="10"/>
        <v>#REF!</v>
      </c>
    </row>
    <row r="270">
      <c r="A270" s="15" t="str">
        <f t="shared" ref="A270:D270" si="19">#REF!</f>
        <v>#REF!</v>
      </c>
      <c r="B270" s="15" t="str">
        <f t="shared" si="19"/>
        <v>#REF!</v>
      </c>
      <c r="C270" s="15" t="str">
        <f t="shared" si="19"/>
        <v>#REF!</v>
      </c>
      <c r="D270" s="223" t="str">
        <f t="shared" si="19"/>
        <v>#REF!</v>
      </c>
      <c r="F270" s="15">
        <f t="shared" si="1"/>
        <v>-1145</v>
      </c>
      <c r="I270" s="224" t="str">
        <f t="array" ref="I270">INDEX('Property Records'!O:O, MATCH('PITI Calculations'!A270, 'Property Records'!B:B, 0))</f>
        <v>#REF!</v>
      </c>
      <c r="J270" s="224" t="str">
        <f t="array" ref="J270">INDEX('Property Records'!P:P, MATCH('PITI Calculations'!A270, 'Property Records'!B:B, 0))</f>
        <v>#REF!</v>
      </c>
      <c r="K270" s="224" t="str">
        <f t="array" ref="K270">INDEX('Property Records'!Q:Q, MATCH('PITI Calculations'!A270, 'Property Records'!B:B, 0))</f>
        <v>#REF!</v>
      </c>
      <c r="L270" s="15" t="str">
        <f t="shared" si="14"/>
        <v>#REF!</v>
      </c>
      <c r="M270" s="15" t="str">
        <f t="shared" si="2"/>
        <v>#REF!</v>
      </c>
      <c r="N270" s="132">
        <f t="shared" si="3"/>
        <v>0</v>
      </c>
      <c r="O270" s="100">
        <v>208.0</v>
      </c>
      <c r="P270" s="15" t="str">
        <f t="shared" si="4"/>
        <v>#REF!</v>
      </c>
      <c r="Q270" s="15" t="str">
        <f t="shared" si="5"/>
        <v>#REF!</v>
      </c>
      <c r="R270" s="15" t="str">
        <f t="shared" si="6"/>
        <v>#REF!</v>
      </c>
      <c r="S270" s="15" t="str">
        <f t="shared" si="7"/>
        <v>#REF!</v>
      </c>
      <c r="T270" s="15" t="str">
        <f t="shared" si="8"/>
        <v>#REF!</v>
      </c>
      <c r="U270" s="15" t="str">
        <f t="shared" si="9"/>
        <v>#REF!</v>
      </c>
      <c r="V270" s="15" t="str">
        <f t="shared" si="10"/>
        <v>#REF!</v>
      </c>
    </row>
    <row r="271">
      <c r="A271" s="15" t="str">
        <f t="shared" ref="A271:D271" si="20">#REF!</f>
        <v>#REF!</v>
      </c>
      <c r="B271" s="15" t="str">
        <f t="shared" si="20"/>
        <v>#REF!</v>
      </c>
      <c r="C271" s="15" t="str">
        <f t="shared" si="20"/>
        <v>#REF!</v>
      </c>
      <c r="D271" s="223" t="str">
        <f t="shared" si="20"/>
        <v>#REF!</v>
      </c>
      <c r="F271" s="15">
        <f t="shared" si="1"/>
        <v>-1145</v>
      </c>
      <c r="I271" s="224" t="str">
        <f t="array" ref="I271">INDEX('Property Records'!O:O, MATCH('PITI Calculations'!A271, 'Property Records'!B:B, 0))</f>
        <v>#REF!</v>
      </c>
      <c r="J271" s="224" t="str">
        <f t="array" ref="J271">INDEX('Property Records'!P:P, MATCH('PITI Calculations'!A271, 'Property Records'!B:B, 0))</f>
        <v>#REF!</v>
      </c>
      <c r="K271" s="224" t="str">
        <f t="array" ref="K271">INDEX('Property Records'!Q:Q, MATCH('PITI Calculations'!A271, 'Property Records'!B:B, 0))</f>
        <v>#REF!</v>
      </c>
      <c r="L271" s="15" t="str">
        <f t="shared" si="14"/>
        <v>#REF!</v>
      </c>
      <c r="M271" s="15" t="str">
        <f t="shared" si="2"/>
        <v>#REF!</v>
      </c>
      <c r="N271" s="132">
        <f t="shared" si="3"/>
        <v>0</v>
      </c>
      <c r="O271" s="100">
        <v>208.0</v>
      </c>
      <c r="P271" s="15" t="str">
        <f t="shared" si="4"/>
        <v>#REF!</v>
      </c>
      <c r="Q271" s="15" t="str">
        <f t="shared" si="5"/>
        <v>#REF!</v>
      </c>
      <c r="R271" s="15" t="str">
        <f t="shared" si="6"/>
        <v>#REF!</v>
      </c>
      <c r="S271" s="15" t="str">
        <f t="shared" si="7"/>
        <v>#REF!</v>
      </c>
      <c r="T271" s="15" t="str">
        <f t="shared" si="8"/>
        <v>#REF!</v>
      </c>
      <c r="U271" s="15" t="str">
        <f t="shared" si="9"/>
        <v>#REF!</v>
      </c>
      <c r="V271" s="15" t="str">
        <f t="shared" si="10"/>
        <v>#REF!</v>
      </c>
    </row>
    <row r="272">
      <c r="A272" s="15" t="str">
        <f t="shared" ref="A272:D272" si="21">#REF!</f>
        <v>#REF!</v>
      </c>
      <c r="B272" s="15" t="str">
        <f t="shared" si="21"/>
        <v>#REF!</v>
      </c>
      <c r="C272" s="15" t="str">
        <f t="shared" si="21"/>
        <v>#REF!</v>
      </c>
      <c r="D272" s="223" t="str">
        <f t="shared" si="21"/>
        <v>#REF!</v>
      </c>
      <c r="F272" s="15">
        <f t="shared" si="1"/>
        <v>-1145</v>
      </c>
      <c r="I272" s="224" t="str">
        <f t="array" ref="I272">INDEX('Property Records'!O:O, MATCH('PITI Calculations'!A272, 'Property Records'!B:B, 0))</f>
        <v>#REF!</v>
      </c>
      <c r="J272" s="224" t="str">
        <f t="array" ref="J272">INDEX('Property Records'!P:P, MATCH('PITI Calculations'!A272, 'Property Records'!B:B, 0))</f>
        <v>#REF!</v>
      </c>
      <c r="K272" s="224" t="str">
        <f t="array" ref="K272">INDEX('Property Records'!Q:Q, MATCH('PITI Calculations'!A272, 'Property Records'!B:B, 0))</f>
        <v>#REF!</v>
      </c>
      <c r="L272" s="15" t="str">
        <f t="shared" si="14"/>
        <v>#REF!</v>
      </c>
      <c r="M272" s="15" t="str">
        <f t="shared" si="2"/>
        <v>#REF!</v>
      </c>
      <c r="N272" s="132">
        <f t="shared" si="3"/>
        <v>0</v>
      </c>
      <c r="O272" s="100">
        <v>208.0</v>
      </c>
      <c r="P272" s="15" t="str">
        <f t="shared" si="4"/>
        <v>#REF!</v>
      </c>
      <c r="Q272" s="15" t="str">
        <f t="shared" si="5"/>
        <v>#REF!</v>
      </c>
      <c r="R272" s="15" t="str">
        <f t="shared" si="6"/>
        <v>#REF!</v>
      </c>
      <c r="S272" s="15" t="str">
        <f t="shared" si="7"/>
        <v>#REF!</v>
      </c>
      <c r="T272" s="15" t="str">
        <f t="shared" si="8"/>
        <v>#REF!</v>
      </c>
      <c r="U272" s="15" t="str">
        <f t="shared" si="9"/>
        <v>#REF!</v>
      </c>
      <c r="V272" s="15" t="str">
        <f t="shared" si="10"/>
        <v>#REF!</v>
      </c>
    </row>
    <row r="273">
      <c r="A273" s="15" t="str">
        <f t="shared" ref="A273:D273" si="22">#REF!</f>
        <v>#REF!</v>
      </c>
      <c r="B273" s="15" t="str">
        <f t="shared" si="22"/>
        <v>#REF!</v>
      </c>
      <c r="C273" s="15" t="str">
        <f t="shared" si="22"/>
        <v>#REF!</v>
      </c>
      <c r="D273" s="223" t="str">
        <f t="shared" si="22"/>
        <v>#REF!</v>
      </c>
      <c r="F273" s="15">
        <f t="shared" si="1"/>
        <v>-1145</v>
      </c>
      <c r="I273" s="224" t="str">
        <f t="array" ref="I273">INDEX('Property Records'!O:O, MATCH('PITI Calculations'!A273, 'Property Records'!B:B, 0))</f>
        <v>#REF!</v>
      </c>
      <c r="J273" s="224" t="str">
        <f t="array" ref="J273">INDEX('Property Records'!P:P, MATCH('PITI Calculations'!A273, 'Property Records'!B:B, 0))</f>
        <v>#REF!</v>
      </c>
      <c r="K273" s="224" t="str">
        <f t="array" ref="K273">INDEX('Property Records'!Q:Q, MATCH('PITI Calculations'!A273, 'Property Records'!B:B, 0))</f>
        <v>#REF!</v>
      </c>
      <c r="L273" s="15" t="str">
        <f t="shared" si="14"/>
        <v>#REF!</v>
      </c>
      <c r="M273" s="15" t="str">
        <f t="shared" si="2"/>
        <v>#REF!</v>
      </c>
      <c r="N273" s="132">
        <f t="shared" si="3"/>
        <v>0</v>
      </c>
      <c r="O273" s="100">
        <v>208.0</v>
      </c>
      <c r="P273" s="15" t="str">
        <f t="shared" si="4"/>
        <v>#REF!</v>
      </c>
      <c r="Q273" s="15" t="str">
        <f t="shared" si="5"/>
        <v>#REF!</v>
      </c>
      <c r="R273" s="15" t="str">
        <f t="shared" si="6"/>
        <v>#REF!</v>
      </c>
      <c r="S273" s="15" t="str">
        <f t="shared" si="7"/>
        <v>#REF!</v>
      </c>
      <c r="T273" s="15" t="str">
        <f t="shared" si="8"/>
        <v>#REF!</v>
      </c>
      <c r="U273" s="15" t="str">
        <f t="shared" si="9"/>
        <v>#REF!</v>
      </c>
      <c r="V273" s="15" t="str">
        <f t="shared" si="10"/>
        <v>#REF!</v>
      </c>
    </row>
    <row r="274">
      <c r="A274" s="15" t="str">
        <f t="shared" ref="A274:D274" si="23">#REF!</f>
        <v>#REF!</v>
      </c>
      <c r="B274" s="15" t="str">
        <f t="shared" si="23"/>
        <v>#REF!</v>
      </c>
      <c r="C274" s="15" t="str">
        <f t="shared" si="23"/>
        <v>#REF!</v>
      </c>
      <c r="D274" s="223" t="str">
        <f t="shared" si="23"/>
        <v>#REF!</v>
      </c>
      <c r="F274" s="15">
        <f t="shared" si="1"/>
        <v>-1145</v>
      </c>
      <c r="I274" s="224" t="str">
        <f t="array" ref="I274">INDEX('Property Records'!O:O, MATCH('PITI Calculations'!A274, 'Property Records'!B:B, 0))</f>
        <v>#REF!</v>
      </c>
      <c r="J274" s="224" t="str">
        <f t="array" ref="J274">INDEX('Property Records'!P:P, MATCH('PITI Calculations'!A274, 'Property Records'!B:B, 0))</f>
        <v>#REF!</v>
      </c>
      <c r="K274" s="224" t="str">
        <f t="array" ref="K274">INDEX('Property Records'!Q:Q, MATCH('PITI Calculations'!A274, 'Property Records'!B:B, 0))</f>
        <v>#REF!</v>
      </c>
      <c r="L274" s="15" t="str">
        <f t="shared" si="14"/>
        <v>#REF!</v>
      </c>
      <c r="M274" s="15" t="str">
        <f t="shared" si="2"/>
        <v>#REF!</v>
      </c>
      <c r="N274" s="132">
        <f t="shared" si="3"/>
        <v>0</v>
      </c>
      <c r="O274" s="100">
        <v>208.0</v>
      </c>
      <c r="P274" s="15" t="str">
        <f t="shared" si="4"/>
        <v>#REF!</v>
      </c>
      <c r="Q274" s="15" t="str">
        <f t="shared" si="5"/>
        <v>#REF!</v>
      </c>
      <c r="R274" s="15" t="str">
        <f t="shared" si="6"/>
        <v>#REF!</v>
      </c>
      <c r="S274" s="15" t="str">
        <f t="shared" si="7"/>
        <v>#REF!</v>
      </c>
      <c r="T274" s="15" t="str">
        <f t="shared" si="8"/>
        <v>#REF!</v>
      </c>
      <c r="U274" s="15" t="str">
        <f t="shared" si="9"/>
        <v>#REF!</v>
      </c>
      <c r="V274" s="15" t="str">
        <f t="shared" si="10"/>
        <v>#REF!</v>
      </c>
    </row>
    <row r="275">
      <c r="A275" s="15" t="str">
        <f t="shared" ref="A275:D275" si="24">#REF!</f>
        <v>#REF!</v>
      </c>
      <c r="B275" s="15" t="str">
        <f t="shared" si="24"/>
        <v>#REF!</v>
      </c>
      <c r="C275" s="15" t="str">
        <f t="shared" si="24"/>
        <v>#REF!</v>
      </c>
      <c r="D275" s="223" t="str">
        <f t="shared" si="24"/>
        <v>#REF!</v>
      </c>
      <c r="F275" s="15">
        <f t="shared" si="1"/>
        <v>-1145</v>
      </c>
      <c r="I275" s="224" t="str">
        <f t="array" ref="I275">INDEX('Property Records'!O:O, MATCH('PITI Calculations'!A275, 'Property Records'!B:B, 0))</f>
        <v>#REF!</v>
      </c>
      <c r="J275" s="224" t="str">
        <f t="array" ref="J275">INDEX('Property Records'!P:P, MATCH('PITI Calculations'!A275, 'Property Records'!B:B, 0))</f>
        <v>#REF!</v>
      </c>
      <c r="K275" s="224" t="str">
        <f t="array" ref="K275">INDEX('Property Records'!Q:Q, MATCH('PITI Calculations'!A275, 'Property Records'!B:B, 0))</f>
        <v>#REF!</v>
      </c>
      <c r="L275" s="15" t="str">
        <f t="shared" si="14"/>
        <v>#REF!</v>
      </c>
      <c r="M275" s="15" t="str">
        <f t="shared" si="2"/>
        <v>#REF!</v>
      </c>
      <c r="N275" s="132">
        <f t="shared" si="3"/>
        <v>0</v>
      </c>
      <c r="O275" s="100">
        <v>208.0</v>
      </c>
      <c r="P275" s="15" t="str">
        <f t="shared" si="4"/>
        <v>#REF!</v>
      </c>
      <c r="Q275" s="15" t="str">
        <f t="shared" si="5"/>
        <v>#REF!</v>
      </c>
      <c r="R275" s="15" t="str">
        <f t="shared" si="6"/>
        <v>#REF!</v>
      </c>
      <c r="S275" s="15" t="str">
        <f t="shared" si="7"/>
        <v>#REF!</v>
      </c>
      <c r="T275" s="15" t="str">
        <f t="shared" si="8"/>
        <v>#REF!</v>
      </c>
      <c r="U275" s="15" t="str">
        <f t="shared" si="9"/>
        <v>#REF!</v>
      </c>
      <c r="V275" s="15" t="str">
        <f t="shared" si="10"/>
        <v>#REF!</v>
      </c>
    </row>
    <row r="276">
      <c r="A276" s="15" t="str">
        <f t="shared" ref="A276:D276" si="25">#REF!</f>
        <v>#REF!</v>
      </c>
      <c r="B276" s="15" t="str">
        <f t="shared" si="25"/>
        <v>#REF!</v>
      </c>
      <c r="C276" s="15" t="str">
        <f t="shared" si="25"/>
        <v>#REF!</v>
      </c>
      <c r="D276" s="223" t="str">
        <f t="shared" si="25"/>
        <v>#REF!</v>
      </c>
      <c r="F276" s="15">
        <f t="shared" si="1"/>
        <v>-1145</v>
      </c>
      <c r="I276" s="224" t="str">
        <f t="array" ref="I276">INDEX('Property Records'!O:O, MATCH('PITI Calculations'!A276, 'Property Records'!B:B, 0))</f>
        <v>#REF!</v>
      </c>
      <c r="J276" s="224" t="str">
        <f t="array" ref="J276">INDEX('Property Records'!P:P, MATCH('PITI Calculations'!A276, 'Property Records'!B:B, 0))</f>
        <v>#REF!</v>
      </c>
      <c r="K276" s="224" t="str">
        <f t="array" ref="K276">INDEX('Property Records'!Q:Q, MATCH('PITI Calculations'!A276, 'Property Records'!B:B, 0))</f>
        <v>#REF!</v>
      </c>
      <c r="L276" s="15" t="str">
        <f t="shared" si="14"/>
        <v>#REF!</v>
      </c>
      <c r="M276" s="15" t="str">
        <f t="shared" si="2"/>
        <v>#REF!</v>
      </c>
      <c r="N276" s="132">
        <f t="shared" si="3"/>
        <v>0</v>
      </c>
      <c r="O276" s="100">
        <v>208.0</v>
      </c>
      <c r="P276" s="15" t="str">
        <f t="shared" si="4"/>
        <v>#REF!</v>
      </c>
      <c r="Q276" s="15" t="str">
        <f t="shared" si="5"/>
        <v>#REF!</v>
      </c>
      <c r="R276" s="15" t="str">
        <f t="shared" si="6"/>
        <v>#REF!</v>
      </c>
      <c r="S276" s="15" t="str">
        <f t="shared" si="7"/>
        <v>#REF!</v>
      </c>
      <c r="T276" s="15" t="str">
        <f t="shared" si="8"/>
        <v>#REF!</v>
      </c>
      <c r="U276" s="15" t="str">
        <f t="shared" si="9"/>
        <v>#REF!</v>
      </c>
      <c r="V276" s="15" t="str">
        <f t="shared" si="10"/>
        <v>#REF!</v>
      </c>
    </row>
    <row r="277">
      <c r="A277" s="15" t="str">
        <f t="shared" ref="A277:D277" si="26">#REF!</f>
        <v>#REF!</v>
      </c>
      <c r="B277" s="15" t="str">
        <f t="shared" si="26"/>
        <v>#REF!</v>
      </c>
      <c r="C277" s="15" t="str">
        <f t="shared" si="26"/>
        <v>#REF!</v>
      </c>
      <c r="D277" s="223" t="str">
        <f t="shared" si="26"/>
        <v>#REF!</v>
      </c>
      <c r="F277" s="15">
        <f t="shared" si="1"/>
        <v>-1145</v>
      </c>
      <c r="I277" s="224" t="str">
        <f t="array" ref="I277">INDEX('Property Records'!O:O, MATCH('PITI Calculations'!A277, 'Property Records'!B:B, 0))</f>
        <v>#REF!</v>
      </c>
      <c r="J277" s="224" t="str">
        <f t="array" ref="J277">INDEX('Property Records'!P:P, MATCH('PITI Calculations'!A277, 'Property Records'!B:B, 0))</f>
        <v>#REF!</v>
      </c>
      <c r="K277" s="224" t="str">
        <f t="array" ref="K277">INDEX('Property Records'!Q:Q, MATCH('PITI Calculations'!A277, 'Property Records'!B:B, 0))</f>
        <v>#REF!</v>
      </c>
      <c r="L277" s="15" t="str">
        <f t="shared" si="14"/>
        <v>#REF!</v>
      </c>
      <c r="M277" s="15" t="str">
        <f t="shared" si="2"/>
        <v>#REF!</v>
      </c>
      <c r="N277" s="132">
        <f t="shared" si="3"/>
        <v>0</v>
      </c>
      <c r="O277" s="100">
        <v>208.0</v>
      </c>
      <c r="P277" s="15" t="str">
        <f t="shared" si="4"/>
        <v>#REF!</v>
      </c>
      <c r="Q277" s="15" t="str">
        <f t="shared" si="5"/>
        <v>#REF!</v>
      </c>
      <c r="R277" s="15" t="str">
        <f t="shared" si="6"/>
        <v>#REF!</v>
      </c>
      <c r="S277" s="15" t="str">
        <f t="shared" si="7"/>
        <v>#REF!</v>
      </c>
      <c r="T277" s="15" t="str">
        <f t="shared" si="8"/>
        <v>#REF!</v>
      </c>
      <c r="U277" s="15" t="str">
        <f t="shared" si="9"/>
        <v>#REF!</v>
      </c>
      <c r="V277" s="15" t="str">
        <f t="shared" si="10"/>
        <v>#REF!</v>
      </c>
    </row>
    <row r="278">
      <c r="A278" s="15" t="str">
        <f t="shared" ref="A278:D278" si="27">#REF!</f>
        <v>#REF!</v>
      </c>
      <c r="B278" s="15" t="str">
        <f t="shared" si="27"/>
        <v>#REF!</v>
      </c>
      <c r="C278" s="15" t="str">
        <f t="shared" si="27"/>
        <v>#REF!</v>
      </c>
      <c r="D278" s="223" t="str">
        <f t="shared" si="27"/>
        <v>#REF!</v>
      </c>
      <c r="F278" s="15">
        <f t="shared" si="1"/>
        <v>-1145</v>
      </c>
      <c r="I278" s="224" t="str">
        <f t="array" ref="I278">INDEX('Property Records'!O:O, MATCH('PITI Calculations'!A278, 'Property Records'!B:B, 0))</f>
        <v>#REF!</v>
      </c>
      <c r="J278" s="224" t="str">
        <f t="array" ref="J278">INDEX('Property Records'!P:P, MATCH('PITI Calculations'!A278, 'Property Records'!B:B, 0))</f>
        <v>#REF!</v>
      </c>
      <c r="K278" s="224" t="str">
        <f t="array" ref="K278">INDEX('Property Records'!Q:Q, MATCH('PITI Calculations'!A278, 'Property Records'!B:B, 0))</f>
        <v>#REF!</v>
      </c>
      <c r="L278" s="15" t="str">
        <f t="shared" si="14"/>
        <v>#REF!</v>
      </c>
      <c r="M278" s="15" t="str">
        <f t="shared" si="2"/>
        <v>#REF!</v>
      </c>
      <c r="N278" s="132">
        <f t="shared" si="3"/>
        <v>0</v>
      </c>
      <c r="O278" s="100">
        <v>208.0</v>
      </c>
      <c r="P278" s="15" t="str">
        <f t="shared" si="4"/>
        <v>#REF!</v>
      </c>
      <c r="Q278" s="15" t="str">
        <f t="shared" si="5"/>
        <v>#REF!</v>
      </c>
      <c r="R278" s="15" t="str">
        <f t="shared" si="6"/>
        <v>#REF!</v>
      </c>
      <c r="S278" s="15" t="str">
        <f t="shared" si="7"/>
        <v>#REF!</v>
      </c>
      <c r="T278" s="15" t="str">
        <f t="shared" si="8"/>
        <v>#REF!</v>
      </c>
      <c r="U278" s="15" t="str">
        <f t="shared" si="9"/>
        <v>#REF!</v>
      </c>
      <c r="V278" s="15" t="str">
        <f t="shared" si="10"/>
        <v>#REF!</v>
      </c>
    </row>
    <row r="279">
      <c r="A279" s="15" t="str">
        <f t="shared" ref="A279:D279" si="28">#REF!</f>
        <v>#REF!</v>
      </c>
      <c r="B279" s="15" t="str">
        <f t="shared" si="28"/>
        <v>#REF!</v>
      </c>
      <c r="C279" s="15" t="str">
        <f t="shared" si="28"/>
        <v>#REF!</v>
      </c>
      <c r="D279" s="223" t="str">
        <f t="shared" si="28"/>
        <v>#REF!</v>
      </c>
      <c r="F279" s="15">
        <f t="shared" si="1"/>
        <v>-1145</v>
      </c>
      <c r="I279" s="224" t="str">
        <f t="array" ref="I279">INDEX('Property Records'!O:O, MATCH('PITI Calculations'!A279, 'Property Records'!B:B, 0))</f>
        <v>#REF!</v>
      </c>
      <c r="J279" s="224" t="str">
        <f t="array" ref="J279">INDEX('Property Records'!P:P, MATCH('PITI Calculations'!A279, 'Property Records'!B:B, 0))</f>
        <v>#REF!</v>
      </c>
      <c r="K279" s="224" t="str">
        <f t="array" ref="K279">INDEX('Property Records'!Q:Q, MATCH('PITI Calculations'!A279, 'Property Records'!B:B, 0))</f>
        <v>#REF!</v>
      </c>
      <c r="L279" s="15" t="str">
        <f t="shared" si="14"/>
        <v>#REF!</v>
      </c>
      <c r="M279" s="15" t="str">
        <f t="shared" si="2"/>
        <v>#REF!</v>
      </c>
      <c r="N279" s="132">
        <f t="shared" si="3"/>
        <v>0</v>
      </c>
      <c r="O279" s="100">
        <v>208.0</v>
      </c>
      <c r="P279" s="15" t="str">
        <f t="shared" si="4"/>
        <v>#REF!</v>
      </c>
      <c r="Q279" s="15" t="str">
        <f t="shared" si="5"/>
        <v>#REF!</v>
      </c>
      <c r="R279" s="15" t="str">
        <f t="shared" si="6"/>
        <v>#REF!</v>
      </c>
      <c r="S279" s="15" t="str">
        <f t="shared" si="7"/>
        <v>#REF!</v>
      </c>
      <c r="T279" s="15" t="str">
        <f t="shared" si="8"/>
        <v>#REF!</v>
      </c>
      <c r="U279" s="15" t="str">
        <f t="shared" si="9"/>
        <v>#REF!</v>
      </c>
      <c r="V279" s="15" t="str">
        <f t="shared" si="10"/>
        <v>#REF!</v>
      </c>
    </row>
    <row r="280">
      <c r="A280" s="15" t="str">
        <f t="shared" ref="A280:D280" si="29">#REF!</f>
        <v>#REF!</v>
      </c>
      <c r="B280" s="15" t="str">
        <f t="shared" si="29"/>
        <v>#REF!</v>
      </c>
      <c r="C280" s="15" t="str">
        <f t="shared" si="29"/>
        <v>#REF!</v>
      </c>
      <c r="D280" s="223" t="str">
        <f t="shared" si="29"/>
        <v>#REF!</v>
      </c>
      <c r="F280" s="15">
        <f t="shared" si="1"/>
        <v>-1145</v>
      </c>
      <c r="I280" s="224" t="str">
        <f t="array" ref="I280">INDEX('Property Records'!O:O, MATCH('PITI Calculations'!A280, 'Property Records'!B:B, 0))</f>
        <v>#REF!</v>
      </c>
      <c r="J280" s="224" t="str">
        <f t="array" ref="J280">INDEX('Property Records'!P:P, MATCH('PITI Calculations'!A280, 'Property Records'!B:B, 0))</f>
        <v>#REF!</v>
      </c>
      <c r="K280" s="224" t="str">
        <f t="array" ref="K280">INDEX('Property Records'!Q:Q, MATCH('PITI Calculations'!A280, 'Property Records'!B:B, 0))</f>
        <v>#REF!</v>
      </c>
      <c r="L280" s="15" t="str">
        <f t="shared" si="14"/>
        <v>#REF!</v>
      </c>
      <c r="M280" s="15" t="str">
        <f t="shared" si="2"/>
        <v>#REF!</v>
      </c>
      <c r="N280" s="132">
        <f t="shared" si="3"/>
        <v>0</v>
      </c>
      <c r="O280" s="100">
        <v>208.0</v>
      </c>
      <c r="P280" s="15" t="str">
        <f t="shared" si="4"/>
        <v>#REF!</v>
      </c>
      <c r="Q280" s="15" t="str">
        <f t="shared" si="5"/>
        <v>#REF!</v>
      </c>
      <c r="R280" s="15" t="str">
        <f t="shared" si="6"/>
        <v>#REF!</v>
      </c>
      <c r="S280" s="15" t="str">
        <f t="shared" si="7"/>
        <v>#REF!</v>
      </c>
      <c r="T280" s="15" t="str">
        <f t="shared" si="8"/>
        <v>#REF!</v>
      </c>
      <c r="U280" s="15" t="str">
        <f t="shared" si="9"/>
        <v>#REF!</v>
      </c>
      <c r="V280" s="15" t="str">
        <f t="shared" si="10"/>
        <v>#REF!</v>
      </c>
    </row>
    <row r="281">
      <c r="A281" s="15" t="str">
        <f t="shared" ref="A281:D281" si="30">#REF!</f>
        <v>#REF!</v>
      </c>
      <c r="B281" s="15" t="str">
        <f t="shared" si="30"/>
        <v>#REF!</v>
      </c>
      <c r="C281" s="15" t="str">
        <f t="shared" si="30"/>
        <v>#REF!</v>
      </c>
      <c r="D281" s="223" t="str">
        <f t="shared" si="30"/>
        <v>#REF!</v>
      </c>
      <c r="F281" s="15">
        <f t="shared" si="1"/>
        <v>-1145</v>
      </c>
      <c r="I281" s="224" t="str">
        <f t="array" ref="I281">INDEX('Property Records'!O:O, MATCH('PITI Calculations'!A281, 'Property Records'!B:B, 0))</f>
        <v>#REF!</v>
      </c>
      <c r="J281" s="224" t="str">
        <f t="array" ref="J281">INDEX('Property Records'!P:P, MATCH('PITI Calculations'!A281, 'Property Records'!B:B, 0))</f>
        <v>#REF!</v>
      </c>
      <c r="K281" s="224" t="str">
        <f t="array" ref="K281">INDEX('Property Records'!Q:Q, MATCH('PITI Calculations'!A281, 'Property Records'!B:B, 0))</f>
        <v>#REF!</v>
      </c>
      <c r="L281" s="15" t="str">
        <f t="shared" si="14"/>
        <v>#REF!</v>
      </c>
      <c r="M281" s="15" t="str">
        <f t="shared" si="2"/>
        <v>#REF!</v>
      </c>
      <c r="N281" s="132">
        <f t="shared" si="3"/>
        <v>0</v>
      </c>
      <c r="O281" s="100">
        <v>208.0</v>
      </c>
      <c r="P281" s="15" t="str">
        <f t="shared" si="4"/>
        <v>#REF!</v>
      </c>
      <c r="Q281" s="15" t="str">
        <f t="shared" si="5"/>
        <v>#REF!</v>
      </c>
      <c r="R281" s="15" t="str">
        <f t="shared" si="6"/>
        <v>#REF!</v>
      </c>
      <c r="S281" s="15" t="str">
        <f t="shared" si="7"/>
        <v>#REF!</v>
      </c>
      <c r="T281" s="15" t="str">
        <f t="shared" si="8"/>
        <v>#REF!</v>
      </c>
      <c r="U281" s="15" t="str">
        <f t="shared" si="9"/>
        <v>#REF!</v>
      </c>
      <c r="V281" s="15" t="str">
        <f t="shared" si="10"/>
        <v>#REF!</v>
      </c>
    </row>
    <row r="282">
      <c r="A282" s="15" t="str">
        <f t="shared" ref="A282:D282" si="31">#REF!</f>
        <v>#REF!</v>
      </c>
      <c r="B282" s="15" t="str">
        <f t="shared" si="31"/>
        <v>#REF!</v>
      </c>
      <c r="C282" s="15" t="str">
        <f t="shared" si="31"/>
        <v>#REF!</v>
      </c>
      <c r="D282" s="223" t="str">
        <f t="shared" si="31"/>
        <v>#REF!</v>
      </c>
      <c r="F282" s="15">
        <f t="shared" si="1"/>
        <v>-1145</v>
      </c>
      <c r="I282" s="224" t="str">
        <f t="array" ref="I282">INDEX('Property Records'!O:O, MATCH('PITI Calculations'!A282, 'Property Records'!B:B, 0))</f>
        <v>#REF!</v>
      </c>
      <c r="J282" s="224" t="str">
        <f t="array" ref="J282">INDEX('Property Records'!P:P, MATCH('PITI Calculations'!A282, 'Property Records'!B:B, 0))</f>
        <v>#REF!</v>
      </c>
      <c r="K282" s="224" t="str">
        <f t="array" ref="K282">INDEX('Property Records'!Q:Q, MATCH('PITI Calculations'!A282, 'Property Records'!B:B, 0))</f>
        <v>#REF!</v>
      </c>
      <c r="L282" s="15" t="str">
        <f t="shared" si="14"/>
        <v>#REF!</v>
      </c>
      <c r="M282" s="15" t="str">
        <f t="shared" si="2"/>
        <v>#REF!</v>
      </c>
      <c r="N282" s="132">
        <f t="shared" si="3"/>
        <v>0</v>
      </c>
      <c r="O282" s="100">
        <v>208.0</v>
      </c>
      <c r="P282" s="15" t="str">
        <f t="shared" si="4"/>
        <v>#REF!</v>
      </c>
      <c r="Q282" s="15" t="str">
        <f t="shared" si="5"/>
        <v>#REF!</v>
      </c>
      <c r="R282" s="15" t="str">
        <f t="shared" si="6"/>
        <v>#REF!</v>
      </c>
      <c r="S282" s="15" t="str">
        <f t="shared" si="7"/>
        <v>#REF!</v>
      </c>
      <c r="T282" s="15" t="str">
        <f t="shared" si="8"/>
        <v>#REF!</v>
      </c>
      <c r="U282" s="15" t="str">
        <f t="shared" si="9"/>
        <v>#REF!</v>
      </c>
      <c r="V282" s="15" t="str">
        <f t="shared" si="10"/>
        <v>#REF!</v>
      </c>
    </row>
    <row r="283">
      <c r="A283" s="15" t="str">
        <f t="shared" ref="A283:D283" si="32">#REF!</f>
        <v>#REF!</v>
      </c>
      <c r="B283" s="15" t="str">
        <f t="shared" si="32"/>
        <v>#REF!</v>
      </c>
      <c r="C283" s="15" t="str">
        <f t="shared" si="32"/>
        <v>#REF!</v>
      </c>
      <c r="D283" s="223" t="str">
        <f t="shared" si="32"/>
        <v>#REF!</v>
      </c>
      <c r="F283" s="15">
        <f t="shared" si="1"/>
        <v>-1145</v>
      </c>
      <c r="I283" s="224" t="str">
        <f t="array" ref="I283">INDEX('Property Records'!O:O, MATCH('PITI Calculations'!A283, 'Property Records'!B:B, 0))</f>
        <v>#REF!</v>
      </c>
      <c r="J283" s="224" t="str">
        <f t="array" ref="J283">INDEX('Property Records'!P:P, MATCH('PITI Calculations'!A283, 'Property Records'!B:B, 0))</f>
        <v>#REF!</v>
      </c>
      <c r="K283" s="224" t="str">
        <f t="array" ref="K283">INDEX('Property Records'!Q:Q, MATCH('PITI Calculations'!A283, 'Property Records'!B:B, 0))</f>
        <v>#REF!</v>
      </c>
      <c r="L283" s="15" t="str">
        <f t="shared" si="14"/>
        <v>#REF!</v>
      </c>
      <c r="M283" s="15" t="str">
        <f t="shared" si="2"/>
        <v>#REF!</v>
      </c>
      <c r="N283" s="132">
        <f t="shared" si="3"/>
        <v>0</v>
      </c>
      <c r="O283" s="100">
        <v>208.0</v>
      </c>
      <c r="P283" s="15" t="str">
        <f t="shared" si="4"/>
        <v>#REF!</v>
      </c>
      <c r="Q283" s="15" t="str">
        <f t="shared" si="5"/>
        <v>#REF!</v>
      </c>
      <c r="R283" s="15" t="str">
        <f t="shared" si="6"/>
        <v>#REF!</v>
      </c>
      <c r="S283" s="15" t="str">
        <f t="shared" si="7"/>
        <v>#REF!</v>
      </c>
      <c r="T283" s="15" t="str">
        <f t="shared" si="8"/>
        <v>#REF!</v>
      </c>
      <c r="U283" s="15" t="str">
        <f t="shared" si="9"/>
        <v>#REF!</v>
      </c>
      <c r="V283" s="15" t="str">
        <f t="shared" si="10"/>
        <v>#REF!</v>
      </c>
    </row>
    <row r="284">
      <c r="A284" s="15" t="str">
        <f t="shared" ref="A284:D284" si="33">#REF!</f>
        <v>#REF!</v>
      </c>
      <c r="B284" s="15" t="str">
        <f t="shared" si="33"/>
        <v>#REF!</v>
      </c>
      <c r="C284" s="15" t="str">
        <f t="shared" si="33"/>
        <v>#REF!</v>
      </c>
      <c r="D284" s="223" t="str">
        <f t="shared" si="33"/>
        <v>#REF!</v>
      </c>
      <c r="F284" s="15">
        <f t="shared" si="1"/>
        <v>-1145</v>
      </c>
      <c r="I284" s="224" t="str">
        <f t="array" ref="I284">INDEX('Property Records'!O:O, MATCH('PITI Calculations'!A284, 'Property Records'!B:B, 0))</f>
        <v>#REF!</v>
      </c>
      <c r="J284" s="224" t="str">
        <f t="array" ref="J284">INDEX('Property Records'!P:P, MATCH('PITI Calculations'!A284, 'Property Records'!B:B, 0))</f>
        <v>#REF!</v>
      </c>
      <c r="K284" s="224" t="str">
        <f t="array" ref="K284">INDEX('Property Records'!Q:Q, MATCH('PITI Calculations'!A284, 'Property Records'!B:B, 0))</f>
        <v>#REF!</v>
      </c>
      <c r="L284" s="15" t="str">
        <f t="shared" si="14"/>
        <v>#REF!</v>
      </c>
      <c r="M284" s="15" t="str">
        <f t="shared" si="2"/>
        <v>#REF!</v>
      </c>
      <c r="N284" s="132">
        <f t="shared" si="3"/>
        <v>0</v>
      </c>
      <c r="O284" s="100">
        <v>208.0</v>
      </c>
      <c r="P284" s="15" t="str">
        <f t="shared" si="4"/>
        <v>#REF!</v>
      </c>
      <c r="Q284" s="15" t="str">
        <f t="shared" si="5"/>
        <v>#REF!</v>
      </c>
      <c r="R284" s="15" t="str">
        <f t="shared" si="6"/>
        <v>#REF!</v>
      </c>
      <c r="S284" s="15" t="str">
        <f t="shared" si="7"/>
        <v>#REF!</v>
      </c>
      <c r="T284" s="15" t="str">
        <f t="shared" si="8"/>
        <v>#REF!</v>
      </c>
      <c r="U284" s="15" t="str">
        <f t="shared" si="9"/>
        <v>#REF!</v>
      </c>
      <c r="V284" s="15" t="str">
        <f t="shared" si="10"/>
        <v>#REF!</v>
      </c>
    </row>
    <row r="285">
      <c r="A285" s="15" t="str">
        <f t="shared" ref="A285:D285" si="34">#REF!</f>
        <v>#REF!</v>
      </c>
      <c r="B285" s="15" t="str">
        <f t="shared" si="34"/>
        <v>#REF!</v>
      </c>
      <c r="C285" s="15" t="str">
        <f t="shared" si="34"/>
        <v>#REF!</v>
      </c>
      <c r="D285" s="223" t="str">
        <f t="shared" si="34"/>
        <v>#REF!</v>
      </c>
      <c r="F285" s="15">
        <f t="shared" si="1"/>
        <v>-1145</v>
      </c>
      <c r="I285" s="224" t="str">
        <f t="array" ref="I285">INDEX('Property Records'!O:O, MATCH('PITI Calculations'!A285, 'Property Records'!B:B, 0))</f>
        <v>#REF!</v>
      </c>
      <c r="J285" s="224" t="str">
        <f t="array" ref="J285">INDEX('Property Records'!P:P, MATCH('PITI Calculations'!A285, 'Property Records'!B:B, 0))</f>
        <v>#REF!</v>
      </c>
      <c r="K285" s="224" t="str">
        <f t="array" ref="K285">INDEX('Property Records'!Q:Q, MATCH('PITI Calculations'!A285, 'Property Records'!B:B, 0))</f>
        <v>#REF!</v>
      </c>
      <c r="L285" s="15" t="str">
        <f t="shared" si="14"/>
        <v>#REF!</v>
      </c>
      <c r="M285" s="15" t="str">
        <f t="shared" si="2"/>
        <v>#REF!</v>
      </c>
      <c r="N285" s="132">
        <f t="shared" si="3"/>
        <v>0</v>
      </c>
      <c r="O285" s="100">
        <v>208.0</v>
      </c>
      <c r="P285" s="15" t="str">
        <f t="shared" si="4"/>
        <v>#REF!</v>
      </c>
      <c r="Q285" s="15" t="str">
        <f t="shared" si="5"/>
        <v>#REF!</v>
      </c>
      <c r="R285" s="15" t="str">
        <f t="shared" si="6"/>
        <v>#REF!</v>
      </c>
      <c r="S285" s="15" t="str">
        <f t="shared" si="7"/>
        <v>#REF!</v>
      </c>
      <c r="T285" s="15" t="str">
        <f t="shared" si="8"/>
        <v>#REF!</v>
      </c>
      <c r="U285" s="15" t="str">
        <f t="shared" si="9"/>
        <v>#REF!</v>
      </c>
      <c r="V285" s="15" t="str">
        <f t="shared" si="10"/>
        <v>#REF!</v>
      </c>
    </row>
    <row r="286">
      <c r="A286" s="15" t="str">
        <f t="shared" ref="A286:D286" si="35">#REF!</f>
        <v>#REF!</v>
      </c>
      <c r="B286" s="15" t="str">
        <f t="shared" si="35"/>
        <v>#REF!</v>
      </c>
      <c r="C286" s="15" t="str">
        <f t="shared" si="35"/>
        <v>#REF!</v>
      </c>
      <c r="D286" s="223" t="str">
        <f t="shared" si="35"/>
        <v>#REF!</v>
      </c>
      <c r="F286" s="15">
        <f t="shared" si="1"/>
        <v>-1145</v>
      </c>
      <c r="I286" s="224" t="str">
        <f t="array" ref="I286">INDEX('Property Records'!O:O, MATCH('PITI Calculations'!A286, 'Property Records'!B:B, 0))</f>
        <v>#REF!</v>
      </c>
      <c r="J286" s="224" t="str">
        <f t="array" ref="J286">INDEX('Property Records'!P:P, MATCH('PITI Calculations'!A286, 'Property Records'!B:B, 0))</f>
        <v>#REF!</v>
      </c>
      <c r="K286" s="224" t="str">
        <f t="array" ref="K286">INDEX('Property Records'!Q:Q, MATCH('PITI Calculations'!A286, 'Property Records'!B:B, 0))</f>
        <v>#REF!</v>
      </c>
      <c r="L286" s="15" t="str">
        <f t="shared" si="14"/>
        <v>#REF!</v>
      </c>
      <c r="M286" s="15" t="str">
        <f t="shared" si="2"/>
        <v>#REF!</v>
      </c>
      <c r="N286" s="132">
        <f t="shared" si="3"/>
        <v>0</v>
      </c>
      <c r="O286" s="100">
        <v>208.0</v>
      </c>
      <c r="P286" s="15" t="str">
        <f t="shared" si="4"/>
        <v>#REF!</v>
      </c>
      <c r="Q286" s="15" t="str">
        <f t="shared" si="5"/>
        <v>#REF!</v>
      </c>
      <c r="R286" s="15" t="str">
        <f t="shared" si="6"/>
        <v>#REF!</v>
      </c>
      <c r="S286" s="15" t="str">
        <f t="shared" si="7"/>
        <v>#REF!</v>
      </c>
      <c r="T286" s="15" t="str">
        <f t="shared" si="8"/>
        <v>#REF!</v>
      </c>
      <c r="U286" s="15" t="str">
        <f t="shared" si="9"/>
        <v>#REF!</v>
      </c>
      <c r="V286" s="15" t="str">
        <f t="shared" si="10"/>
        <v>#REF!</v>
      </c>
    </row>
    <row r="287">
      <c r="A287" s="15" t="str">
        <f t="shared" ref="A287:D287" si="36">#REF!</f>
        <v>#REF!</v>
      </c>
      <c r="B287" s="15" t="str">
        <f t="shared" si="36"/>
        <v>#REF!</v>
      </c>
      <c r="C287" s="15" t="str">
        <f t="shared" si="36"/>
        <v>#REF!</v>
      </c>
      <c r="D287" s="223" t="str">
        <f t="shared" si="36"/>
        <v>#REF!</v>
      </c>
      <c r="F287" s="15">
        <f t="shared" si="1"/>
        <v>-1145</v>
      </c>
      <c r="I287" s="224" t="str">
        <f t="array" ref="I287">INDEX('Property Records'!O:O, MATCH('PITI Calculations'!A287, 'Property Records'!B:B, 0))</f>
        <v>#REF!</v>
      </c>
      <c r="J287" s="224" t="str">
        <f t="array" ref="J287">INDEX('Property Records'!P:P, MATCH('PITI Calculations'!A287, 'Property Records'!B:B, 0))</f>
        <v>#REF!</v>
      </c>
      <c r="K287" s="224" t="str">
        <f t="array" ref="K287">INDEX('Property Records'!Q:Q, MATCH('PITI Calculations'!A287, 'Property Records'!B:B, 0))</f>
        <v>#REF!</v>
      </c>
      <c r="L287" s="15" t="str">
        <f t="shared" si="14"/>
        <v>#REF!</v>
      </c>
      <c r="M287" s="15" t="str">
        <f t="shared" si="2"/>
        <v>#REF!</v>
      </c>
      <c r="N287" s="132">
        <f t="shared" si="3"/>
        <v>0</v>
      </c>
      <c r="O287" s="100">
        <v>208.0</v>
      </c>
      <c r="P287" s="15" t="str">
        <f t="shared" si="4"/>
        <v>#REF!</v>
      </c>
      <c r="Q287" s="15" t="str">
        <f t="shared" si="5"/>
        <v>#REF!</v>
      </c>
      <c r="R287" s="15" t="str">
        <f t="shared" si="6"/>
        <v>#REF!</v>
      </c>
      <c r="S287" s="15" t="str">
        <f t="shared" si="7"/>
        <v>#REF!</v>
      </c>
      <c r="T287" s="15" t="str">
        <f t="shared" si="8"/>
        <v>#REF!</v>
      </c>
      <c r="U287" s="15" t="str">
        <f t="shared" si="9"/>
        <v>#REF!</v>
      </c>
      <c r="V287" s="15" t="str">
        <f t="shared" si="10"/>
        <v>#REF!</v>
      </c>
    </row>
    <row r="288">
      <c r="A288" s="15" t="str">
        <f t="shared" ref="A288:D288" si="37">#REF!</f>
        <v>#REF!</v>
      </c>
      <c r="B288" s="15" t="str">
        <f t="shared" si="37"/>
        <v>#REF!</v>
      </c>
      <c r="C288" s="15" t="str">
        <f t="shared" si="37"/>
        <v>#REF!</v>
      </c>
      <c r="D288" s="223" t="str">
        <f t="shared" si="37"/>
        <v>#REF!</v>
      </c>
      <c r="F288" s="15">
        <f t="shared" si="1"/>
        <v>-1145</v>
      </c>
      <c r="I288" s="224" t="str">
        <f t="array" ref="I288">INDEX('Property Records'!O:O, MATCH('PITI Calculations'!A288, 'Property Records'!B:B, 0))</f>
        <v>#REF!</v>
      </c>
      <c r="J288" s="224" t="str">
        <f t="array" ref="J288">INDEX('Property Records'!P:P, MATCH('PITI Calculations'!A288, 'Property Records'!B:B, 0))</f>
        <v>#REF!</v>
      </c>
      <c r="K288" s="224" t="str">
        <f t="array" ref="K288">INDEX('Property Records'!Q:Q, MATCH('PITI Calculations'!A288, 'Property Records'!B:B, 0))</f>
        <v>#REF!</v>
      </c>
      <c r="L288" s="15" t="str">
        <f t="shared" si="14"/>
        <v>#REF!</v>
      </c>
      <c r="M288" s="15" t="str">
        <f t="shared" si="2"/>
        <v>#REF!</v>
      </c>
      <c r="N288" s="132">
        <f t="shared" si="3"/>
        <v>0</v>
      </c>
      <c r="O288" s="100">
        <v>208.0</v>
      </c>
      <c r="P288" s="15" t="str">
        <f t="shared" si="4"/>
        <v>#REF!</v>
      </c>
      <c r="Q288" s="15" t="str">
        <f t="shared" si="5"/>
        <v>#REF!</v>
      </c>
      <c r="R288" s="15" t="str">
        <f t="shared" si="6"/>
        <v>#REF!</v>
      </c>
      <c r="S288" s="15" t="str">
        <f t="shared" si="7"/>
        <v>#REF!</v>
      </c>
      <c r="T288" s="15" t="str">
        <f t="shared" si="8"/>
        <v>#REF!</v>
      </c>
      <c r="U288" s="15" t="str">
        <f t="shared" si="9"/>
        <v>#REF!</v>
      </c>
      <c r="V288" s="15" t="str">
        <f t="shared" si="10"/>
        <v>#REF!</v>
      </c>
    </row>
    <row r="289">
      <c r="A289" s="15" t="str">
        <f t="shared" ref="A289:D289" si="38">#REF!</f>
        <v>#REF!</v>
      </c>
      <c r="B289" s="15" t="str">
        <f t="shared" si="38"/>
        <v>#REF!</v>
      </c>
      <c r="C289" s="15" t="str">
        <f t="shared" si="38"/>
        <v>#REF!</v>
      </c>
      <c r="D289" s="223" t="str">
        <f t="shared" si="38"/>
        <v>#REF!</v>
      </c>
      <c r="F289" s="15">
        <f t="shared" si="1"/>
        <v>-1145</v>
      </c>
      <c r="I289" s="224" t="str">
        <f t="array" ref="I289">INDEX('Property Records'!O:O, MATCH('PITI Calculations'!A289, 'Property Records'!B:B, 0))</f>
        <v>#REF!</v>
      </c>
      <c r="J289" s="224" t="str">
        <f t="array" ref="J289">INDEX('Property Records'!P:P, MATCH('PITI Calculations'!A289, 'Property Records'!B:B, 0))</f>
        <v>#REF!</v>
      </c>
      <c r="K289" s="224" t="str">
        <f t="array" ref="K289">INDEX('Property Records'!Q:Q, MATCH('PITI Calculations'!A289, 'Property Records'!B:B, 0))</f>
        <v>#REF!</v>
      </c>
      <c r="L289" s="15" t="str">
        <f t="shared" si="14"/>
        <v>#REF!</v>
      </c>
      <c r="M289" s="15" t="str">
        <f t="shared" si="2"/>
        <v>#REF!</v>
      </c>
      <c r="N289" s="132">
        <f t="shared" si="3"/>
        <v>0</v>
      </c>
      <c r="O289" s="100">
        <v>208.0</v>
      </c>
      <c r="P289" s="15" t="str">
        <f t="shared" si="4"/>
        <v>#REF!</v>
      </c>
      <c r="Q289" s="15" t="str">
        <f t="shared" si="5"/>
        <v>#REF!</v>
      </c>
      <c r="R289" s="15" t="str">
        <f t="shared" si="6"/>
        <v>#REF!</v>
      </c>
      <c r="S289" s="15" t="str">
        <f t="shared" si="7"/>
        <v>#REF!</v>
      </c>
      <c r="T289" s="15" t="str">
        <f t="shared" si="8"/>
        <v>#REF!</v>
      </c>
      <c r="U289" s="15" t="str">
        <f t="shared" si="9"/>
        <v>#REF!</v>
      </c>
      <c r="V289" s="15" t="str">
        <f t="shared" si="10"/>
        <v>#REF!</v>
      </c>
    </row>
    <row r="290">
      <c r="A290" s="15" t="str">
        <f t="shared" ref="A290:D290" si="39">#REF!</f>
        <v>#REF!</v>
      </c>
      <c r="B290" s="15" t="str">
        <f t="shared" si="39"/>
        <v>#REF!</v>
      </c>
      <c r="C290" s="15" t="str">
        <f t="shared" si="39"/>
        <v>#REF!</v>
      </c>
      <c r="D290" s="223" t="str">
        <f t="shared" si="39"/>
        <v>#REF!</v>
      </c>
      <c r="F290" s="15">
        <f t="shared" si="1"/>
        <v>-1145</v>
      </c>
      <c r="I290" s="224" t="str">
        <f t="array" ref="I290">INDEX('Property Records'!O:O, MATCH('PITI Calculations'!A290, 'Property Records'!B:B, 0))</f>
        <v>#REF!</v>
      </c>
      <c r="J290" s="224" t="str">
        <f t="array" ref="J290">INDEX('Property Records'!P:P, MATCH('PITI Calculations'!A290, 'Property Records'!B:B, 0))</f>
        <v>#REF!</v>
      </c>
      <c r="K290" s="224" t="str">
        <f t="array" ref="K290">INDEX('Property Records'!Q:Q, MATCH('PITI Calculations'!A290, 'Property Records'!B:B, 0))</f>
        <v>#REF!</v>
      </c>
      <c r="L290" s="15" t="str">
        <f t="shared" si="14"/>
        <v>#REF!</v>
      </c>
      <c r="M290" s="15" t="str">
        <f t="shared" si="2"/>
        <v>#REF!</v>
      </c>
      <c r="N290" s="132">
        <f t="shared" si="3"/>
        <v>0</v>
      </c>
      <c r="O290" s="100">
        <v>208.0</v>
      </c>
      <c r="P290" s="15" t="str">
        <f t="shared" si="4"/>
        <v>#REF!</v>
      </c>
      <c r="Q290" s="15" t="str">
        <f t="shared" si="5"/>
        <v>#REF!</v>
      </c>
      <c r="R290" s="15" t="str">
        <f t="shared" si="6"/>
        <v>#REF!</v>
      </c>
      <c r="S290" s="15" t="str">
        <f t="shared" si="7"/>
        <v>#REF!</v>
      </c>
      <c r="T290" s="15" t="str">
        <f t="shared" si="8"/>
        <v>#REF!</v>
      </c>
      <c r="U290" s="15" t="str">
        <f t="shared" si="9"/>
        <v>#REF!</v>
      </c>
      <c r="V290" s="15" t="str">
        <f t="shared" si="10"/>
        <v>#REF!</v>
      </c>
    </row>
    <row r="291">
      <c r="A291" s="15" t="str">
        <f t="shared" ref="A291:D291" si="40">#REF!</f>
        <v>#REF!</v>
      </c>
      <c r="B291" s="15" t="str">
        <f t="shared" si="40"/>
        <v>#REF!</v>
      </c>
      <c r="C291" s="15" t="str">
        <f t="shared" si="40"/>
        <v>#REF!</v>
      </c>
      <c r="D291" s="223" t="str">
        <f t="shared" si="40"/>
        <v>#REF!</v>
      </c>
      <c r="F291" s="15">
        <f t="shared" si="1"/>
        <v>-1145</v>
      </c>
      <c r="I291" s="224" t="str">
        <f t="array" ref="I291">INDEX('Property Records'!O:O, MATCH('PITI Calculations'!A291, 'Property Records'!B:B, 0))</f>
        <v>#REF!</v>
      </c>
      <c r="J291" s="224" t="str">
        <f t="array" ref="J291">INDEX('Property Records'!P:P, MATCH('PITI Calculations'!A291, 'Property Records'!B:B, 0))</f>
        <v>#REF!</v>
      </c>
      <c r="K291" s="224" t="str">
        <f t="array" ref="K291">INDEX('Property Records'!Q:Q, MATCH('PITI Calculations'!A291, 'Property Records'!B:B, 0))</f>
        <v>#REF!</v>
      </c>
      <c r="L291" s="15" t="str">
        <f t="shared" si="14"/>
        <v>#REF!</v>
      </c>
      <c r="M291" s="15" t="str">
        <f t="shared" si="2"/>
        <v>#REF!</v>
      </c>
      <c r="N291" s="132">
        <f t="shared" si="3"/>
        <v>0</v>
      </c>
      <c r="O291" s="100">
        <v>208.0</v>
      </c>
      <c r="P291" s="15" t="str">
        <f t="shared" si="4"/>
        <v>#REF!</v>
      </c>
      <c r="Q291" s="15" t="str">
        <f t="shared" si="5"/>
        <v>#REF!</v>
      </c>
      <c r="R291" s="15" t="str">
        <f t="shared" si="6"/>
        <v>#REF!</v>
      </c>
      <c r="S291" s="15" t="str">
        <f t="shared" si="7"/>
        <v>#REF!</v>
      </c>
      <c r="T291" s="15" t="str">
        <f t="shared" si="8"/>
        <v>#REF!</v>
      </c>
      <c r="U291" s="15" t="str">
        <f t="shared" si="9"/>
        <v>#REF!</v>
      </c>
      <c r="V291" s="15" t="str">
        <f t="shared" si="10"/>
        <v>#REF!</v>
      </c>
    </row>
    <row r="292">
      <c r="A292" s="15" t="str">
        <f t="shared" ref="A292:D292" si="41">#REF!</f>
        <v>#REF!</v>
      </c>
      <c r="B292" s="15" t="str">
        <f t="shared" si="41"/>
        <v>#REF!</v>
      </c>
      <c r="C292" s="15" t="str">
        <f t="shared" si="41"/>
        <v>#REF!</v>
      </c>
      <c r="D292" s="223" t="str">
        <f t="shared" si="41"/>
        <v>#REF!</v>
      </c>
      <c r="F292" s="15">
        <f t="shared" si="1"/>
        <v>-1145</v>
      </c>
      <c r="I292" s="224" t="str">
        <f t="array" ref="I292">INDEX('Property Records'!O:O, MATCH('PITI Calculations'!A292, 'Property Records'!B:B, 0))</f>
        <v>#REF!</v>
      </c>
      <c r="J292" s="224" t="str">
        <f t="array" ref="J292">INDEX('Property Records'!P:P, MATCH('PITI Calculations'!A292, 'Property Records'!B:B, 0))</f>
        <v>#REF!</v>
      </c>
      <c r="K292" s="224" t="str">
        <f t="array" ref="K292">INDEX('Property Records'!Q:Q, MATCH('PITI Calculations'!A292, 'Property Records'!B:B, 0))</f>
        <v>#REF!</v>
      </c>
      <c r="L292" s="15" t="str">
        <f t="shared" si="14"/>
        <v>#REF!</v>
      </c>
      <c r="M292" s="15" t="str">
        <f t="shared" si="2"/>
        <v>#REF!</v>
      </c>
      <c r="N292" s="132">
        <f t="shared" si="3"/>
        <v>0</v>
      </c>
      <c r="O292" s="100">
        <v>208.0</v>
      </c>
      <c r="P292" s="15" t="str">
        <f t="shared" si="4"/>
        <v>#REF!</v>
      </c>
      <c r="Q292" s="15" t="str">
        <f t="shared" si="5"/>
        <v>#REF!</v>
      </c>
      <c r="R292" s="15" t="str">
        <f t="shared" si="6"/>
        <v>#REF!</v>
      </c>
      <c r="S292" s="15" t="str">
        <f t="shared" si="7"/>
        <v>#REF!</v>
      </c>
      <c r="T292" s="15" t="str">
        <f t="shared" si="8"/>
        <v>#REF!</v>
      </c>
      <c r="U292" s="15" t="str">
        <f t="shared" si="9"/>
        <v>#REF!</v>
      </c>
      <c r="V292" s="15" t="str">
        <f t="shared" si="10"/>
        <v>#REF!</v>
      </c>
    </row>
    <row r="293">
      <c r="A293" s="15" t="str">
        <f t="shared" ref="A293:D293" si="42">#REF!</f>
        <v>#REF!</v>
      </c>
      <c r="B293" s="15" t="str">
        <f t="shared" si="42"/>
        <v>#REF!</v>
      </c>
      <c r="C293" s="15" t="str">
        <f t="shared" si="42"/>
        <v>#REF!</v>
      </c>
      <c r="D293" s="223" t="str">
        <f t="shared" si="42"/>
        <v>#REF!</v>
      </c>
      <c r="F293" s="15">
        <f t="shared" si="1"/>
        <v>-1145</v>
      </c>
      <c r="I293" s="224" t="str">
        <f t="array" ref="I293">INDEX('Property Records'!O:O, MATCH('PITI Calculations'!A293, 'Property Records'!B:B, 0))</f>
        <v>#REF!</v>
      </c>
      <c r="J293" s="224" t="str">
        <f t="array" ref="J293">INDEX('Property Records'!P:P, MATCH('PITI Calculations'!A293, 'Property Records'!B:B, 0))</f>
        <v>#REF!</v>
      </c>
      <c r="K293" s="224" t="str">
        <f t="array" ref="K293">INDEX('Property Records'!Q:Q, MATCH('PITI Calculations'!A293, 'Property Records'!B:B, 0))</f>
        <v>#REF!</v>
      </c>
      <c r="L293" s="15" t="str">
        <f t="shared" si="14"/>
        <v>#REF!</v>
      </c>
      <c r="M293" s="15" t="str">
        <f t="shared" si="2"/>
        <v>#REF!</v>
      </c>
      <c r="N293" s="132">
        <f t="shared" si="3"/>
        <v>0</v>
      </c>
      <c r="O293" s="100">
        <v>208.0</v>
      </c>
      <c r="P293" s="15" t="str">
        <f t="shared" si="4"/>
        <v>#REF!</v>
      </c>
      <c r="Q293" s="15" t="str">
        <f t="shared" si="5"/>
        <v>#REF!</v>
      </c>
      <c r="R293" s="15" t="str">
        <f t="shared" si="6"/>
        <v>#REF!</v>
      </c>
      <c r="S293" s="15" t="str">
        <f t="shared" si="7"/>
        <v>#REF!</v>
      </c>
      <c r="T293" s="15" t="str">
        <f t="shared" si="8"/>
        <v>#REF!</v>
      </c>
      <c r="U293" s="15" t="str">
        <f t="shared" si="9"/>
        <v>#REF!</v>
      </c>
      <c r="V293" s="15" t="str">
        <f t="shared" si="10"/>
        <v>#REF!</v>
      </c>
    </row>
    <row r="294">
      <c r="A294" s="15" t="str">
        <f t="shared" ref="A294:D294" si="43">#REF!</f>
        <v>#REF!</v>
      </c>
      <c r="B294" s="15" t="str">
        <f t="shared" si="43"/>
        <v>#REF!</v>
      </c>
      <c r="C294" s="15" t="str">
        <f t="shared" si="43"/>
        <v>#REF!</v>
      </c>
      <c r="D294" s="223" t="str">
        <f t="shared" si="43"/>
        <v>#REF!</v>
      </c>
      <c r="F294" s="15">
        <f t="shared" si="1"/>
        <v>-1145</v>
      </c>
      <c r="I294" s="224" t="str">
        <f t="array" ref="I294">INDEX('Property Records'!O:O, MATCH('PITI Calculations'!A294, 'Property Records'!B:B, 0))</f>
        <v>#REF!</v>
      </c>
      <c r="J294" s="224" t="str">
        <f t="array" ref="J294">INDEX('Property Records'!P:P, MATCH('PITI Calculations'!A294, 'Property Records'!B:B, 0))</f>
        <v>#REF!</v>
      </c>
      <c r="K294" s="224" t="str">
        <f t="array" ref="K294">INDEX('Property Records'!Q:Q, MATCH('PITI Calculations'!A294, 'Property Records'!B:B, 0))</f>
        <v>#REF!</v>
      </c>
      <c r="L294" s="15" t="str">
        <f t="shared" si="14"/>
        <v>#REF!</v>
      </c>
      <c r="M294" s="15" t="str">
        <f t="shared" si="2"/>
        <v>#REF!</v>
      </c>
      <c r="N294" s="132">
        <f t="shared" si="3"/>
        <v>0</v>
      </c>
      <c r="O294" s="100">
        <v>208.0</v>
      </c>
      <c r="P294" s="15" t="str">
        <f t="shared" si="4"/>
        <v>#REF!</v>
      </c>
      <c r="Q294" s="15" t="str">
        <f t="shared" si="5"/>
        <v>#REF!</v>
      </c>
      <c r="R294" s="15" t="str">
        <f t="shared" si="6"/>
        <v>#REF!</v>
      </c>
      <c r="S294" s="15" t="str">
        <f t="shared" si="7"/>
        <v>#REF!</v>
      </c>
      <c r="T294" s="15" t="str">
        <f t="shared" si="8"/>
        <v>#REF!</v>
      </c>
      <c r="U294" s="15" t="str">
        <f t="shared" si="9"/>
        <v>#REF!</v>
      </c>
      <c r="V294" s="15" t="str">
        <f t="shared" si="10"/>
        <v>#REF!</v>
      </c>
    </row>
    <row r="295">
      <c r="A295" s="15" t="str">
        <f t="shared" ref="A295:D295" si="44">#REF!</f>
        <v>#REF!</v>
      </c>
      <c r="B295" s="15" t="str">
        <f t="shared" si="44"/>
        <v>#REF!</v>
      </c>
      <c r="C295" s="15" t="str">
        <f t="shared" si="44"/>
        <v>#REF!</v>
      </c>
      <c r="D295" s="223" t="str">
        <f t="shared" si="44"/>
        <v>#REF!</v>
      </c>
      <c r="F295" s="15">
        <f t="shared" si="1"/>
        <v>-1145</v>
      </c>
      <c r="I295" s="224" t="str">
        <f t="array" ref="I295">INDEX('Property Records'!O:O, MATCH('PITI Calculations'!A295, 'Property Records'!B:B, 0))</f>
        <v>#REF!</v>
      </c>
      <c r="J295" s="224" t="str">
        <f t="array" ref="J295">INDEX('Property Records'!P:P, MATCH('PITI Calculations'!A295, 'Property Records'!B:B, 0))</f>
        <v>#REF!</v>
      </c>
      <c r="K295" s="224" t="str">
        <f t="array" ref="K295">INDEX('Property Records'!Q:Q, MATCH('PITI Calculations'!A295, 'Property Records'!B:B, 0))</f>
        <v>#REF!</v>
      </c>
      <c r="L295" s="15" t="str">
        <f t="shared" si="14"/>
        <v>#REF!</v>
      </c>
      <c r="M295" s="15" t="str">
        <f t="shared" si="2"/>
        <v>#REF!</v>
      </c>
      <c r="N295" s="132">
        <f t="shared" si="3"/>
        <v>0</v>
      </c>
      <c r="O295" s="100">
        <v>208.0</v>
      </c>
      <c r="P295" s="15" t="str">
        <f t="shared" si="4"/>
        <v>#REF!</v>
      </c>
      <c r="Q295" s="15" t="str">
        <f t="shared" si="5"/>
        <v>#REF!</v>
      </c>
      <c r="R295" s="15" t="str">
        <f t="shared" si="6"/>
        <v>#REF!</v>
      </c>
      <c r="S295" s="15" t="str">
        <f t="shared" si="7"/>
        <v>#REF!</v>
      </c>
      <c r="T295" s="15" t="str">
        <f t="shared" si="8"/>
        <v>#REF!</v>
      </c>
      <c r="U295" s="15" t="str">
        <f t="shared" si="9"/>
        <v>#REF!</v>
      </c>
      <c r="V295" s="15" t="str">
        <f t="shared" si="10"/>
        <v>#REF!</v>
      </c>
    </row>
    <row r="296">
      <c r="A296" s="15" t="str">
        <f t="shared" ref="A296:D296" si="45">#REF!</f>
        <v>#REF!</v>
      </c>
      <c r="B296" s="15" t="str">
        <f t="shared" si="45"/>
        <v>#REF!</v>
      </c>
      <c r="C296" s="15" t="str">
        <f t="shared" si="45"/>
        <v>#REF!</v>
      </c>
      <c r="D296" s="223" t="str">
        <f t="shared" si="45"/>
        <v>#REF!</v>
      </c>
      <c r="F296" s="15">
        <f t="shared" si="1"/>
        <v>-1145</v>
      </c>
      <c r="I296" s="224" t="str">
        <f t="array" ref="I296">INDEX('Property Records'!O:O, MATCH('PITI Calculations'!A296, 'Property Records'!B:B, 0))</f>
        <v>#REF!</v>
      </c>
      <c r="J296" s="224" t="str">
        <f t="array" ref="J296">INDEX('Property Records'!P:P, MATCH('PITI Calculations'!A296, 'Property Records'!B:B, 0))</f>
        <v>#REF!</v>
      </c>
      <c r="K296" s="224" t="str">
        <f t="array" ref="K296">INDEX('Property Records'!Q:Q, MATCH('PITI Calculations'!A296, 'Property Records'!B:B, 0))</f>
        <v>#REF!</v>
      </c>
      <c r="L296" s="15" t="str">
        <f t="shared" si="14"/>
        <v>#REF!</v>
      </c>
      <c r="M296" s="15" t="str">
        <f t="shared" si="2"/>
        <v>#REF!</v>
      </c>
      <c r="N296" s="132">
        <f t="shared" si="3"/>
        <v>0</v>
      </c>
      <c r="O296" s="100">
        <v>208.0</v>
      </c>
      <c r="P296" s="15" t="str">
        <f t="shared" si="4"/>
        <v>#REF!</v>
      </c>
      <c r="Q296" s="15" t="str">
        <f t="shared" si="5"/>
        <v>#REF!</v>
      </c>
      <c r="R296" s="15" t="str">
        <f t="shared" si="6"/>
        <v>#REF!</v>
      </c>
      <c r="S296" s="15" t="str">
        <f t="shared" si="7"/>
        <v>#REF!</v>
      </c>
      <c r="T296" s="15" t="str">
        <f t="shared" si="8"/>
        <v>#REF!</v>
      </c>
      <c r="U296" s="15" t="str">
        <f t="shared" si="9"/>
        <v>#REF!</v>
      </c>
      <c r="V296" s="15" t="str">
        <f t="shared" si="10"/>
        <v>#REF!</v>
      </c>
    </row>
    <row r="297">
      <c r="A297" s="15" t="str">
        <f t="shared" ref="A297:D297" si="46">#REF!</f>
        <v>#REF!</v>
      </c>
      <c r="B297" s="15" t="str">
        <f t="shared" si="46"/>
        <v>#REF!</v>
      </c>
      <c r="C297" s="15" t="str">
        <f t="shared" si="46"/>
        <v>#REF!</v>
      </c>
      <c r="D297" s="223" t="str">
        <f t="shared" si="46"/>
        <v>#REF!</v>
      </c>
      <c r="F297" s="15">
        <f t="shared" si="1"/>
        <v>-1145</v>
      </c>
      <c r="I297" s="224" t="str">
        <f t="array" ref="I297">INDEX('Property Records'!O:O, MATCH('PITI Calculations'!A297, 'Property Records'!B:B, 0))</f>
        <v>#REF!</v>
      </c>
      <c r="J297" s="224" t="str">
        <f t="array" ref="J297">INDEX('Property Records'!P:P, MATCH('PITI Calculations'!A297, 'Property Records'!B:B, 0))</f>
        <v>#REF!</v>
      </c>
      <c r="K297" s="224" t="str">
        <f t="array" ref="K297">INDEX('Property Records'!Q:Q, MATCH('PITI Calculations'!A297, 'Property Records'!B:B, 0))</f>
        <v>#REF!</v>
      </c>
      <c r="L297" s="15" t="str">
        <f t="shared" si="14"/>
        <v>#REF!</v>
      </c>
      <c r="M297" s="15" t="str">
        <f t="shared" si="2"/>
        <v>#REF!</v>
      </c>
      <c r="N297" s="132">
        <f t="shared" si="3"/>
        <v>0</v>
      </c>
      <c r="O297" s="100">
        <v>208.0</v>
      </c>
      <c r="P297" s="15" t="str">
        <f t="shared" si="4"/>
        <v>#REF!</v>
      </c>
      <c r="Q297" s="15" t="str">
        <f t="shared" si="5"/>
        <v>#REF!</v>
      </c>
      <c r="R297" s="15" t="str">
        <f t="shared" si="6"/>
        <v>#REF!</v>
      </c>
      <c r="S297" s="15" t="str">
        <f t="shared" si="7"/>
        <v>#REF!</v>
      </c>
      <c r="T297" s="15" t="str">
        <f t="shared" si="8"/>
        <v>#REF!</v>
      </c>
      <c r="U297" s="15" t="str">
        <f t="shared" si="9"/>
        <v>#REF!</v>
      </c>
      <c r="V297" s="15" t="str">
        <f t="shared" si="10"/>
        <v>#REF!</v>
      </c>
    </row>
    <row r="298">
      <c r="A298" s="15" t="str">
        <f t="shared" ref="A298:D298" si="47">#REF!</f>
        <v>#REF!</v>
      </c>
      <c r="B298" s="15" t="str">
        <f t="shared" si="47"/>
        <v>#REF!</v>
      </c>
      <c r="C298" s="15" t="str">
        <f t="shared" si="47"/>
        <v>#REF!</v>
      </c>
      <c r="D298" s="223" t="str">
        <f t="shared" si="47"/>
        <v>#REF!</v>
      </c>
      <c r="F298" s="15">
        <f t="shared" si="1"/>
        <v>-1145</v>
      </c>
      <c r="I298" s="224" t="str">
        <f t="array" ref="I298">INDEX('Property Records'!O:O, MATCH('PITI Calculations'!A298, 'Property Records'!B:B, 0))</f>
        <v>#REF!</v>
      </c>
      <c r="J298" s="224" t="str">
        <f t="array" ref="J298">INDEX('Property Records'!P:P, MATCH('PITI Calculations'!A298, 'Property Records'!B:B, 0))</f>
        <v>#REF!</v>
      </c>
      <c r="K298" s="224" t="str">
        <f t="array" ref="K298">INDEX('Property Records'!Q:Q, MATCH('PITI Calculations'!A298, 'Property Records'!B:B, 0))</f>
        <v>#REF!</v>
      </c>
      <c r="L298" s="15" t="str">
        <f t="shared" si="14"/>
        <v>#REF!</v>
      </c>
      <c r="M298" s="15" t="str">
        <f t="shared" si="2"/>
        <v>#REF!</v>
      </c>
      <c r="N298" s="132">
        <f t="shared" si="3"/>
        <v>0</v>
      </c>
      <c r="O298" s="100">
        <v>208.0</v>
      </c>
      <c r="P298" s="15" t="str">
        <f t="shared" si="4"/>
        <v>#REF!</v>
      </c>
      <c r="Q298" s="15" t="str">
        <f t="shared" si="5"/>
        <v>#REF!</v>
      </c>
      <c r="R298" s="15" t="str">
        <f t="shared" si="6"/>
        <v>#REF!</v>
      </c>
      <c r="S298" s="15" t="str">
        <f t="shared" si="7"/>
        <v>#REF!</v>
      </c>
      <c r="T298" s="15" t="str">
        <f t="shared" si="8"/>
        <v>#REF!</v>
      </c>
      <c r="U298" s="15" t="str">
        <f t="shared" si="9"/>
        <v>#REF!</v>
      </c>
      <c r="V298" s="15" t="str">
        <f t="shared" si="10"/>
        <v>#REF!</v>
      </c>
    </row>
    <row r="299">
      <c r="A299" s="15" t="str">
        <f t="shared" ref="A299:D299" si="48">#REF!</f>
        <v>#REF!</v>
      </c>
      <c r="B299" s="15" t="str">
        <f t="shared" si="48"/>
        <v>#REF!</v>
      </c>
      <c r="C299" s="15" t="str">
        <f t="shared" si="48"/>
        <v>#REF!</v>
      </c>
      <c r="D299" s="223" t="str">
        <f t="shared" si="48"/>
        <v>#REF!</v>
      </c>
      <c r="F299" s="15">
        <f t="shared" si="1"/>
        <v>-1145</v>
      </c>
      <c r="I299" s="224" t="str">
        <f t="array" ref="I299">INDEX('Property Records'!O:O, MATCH('PITI Calculations'!A299, 'Property Records'!B:B, 0))</f>
        <v>#REF!</v>
      </c>
      <c r="J299" s="224" t="str">
        <f t="array" ref="J299">INDEX('Property Records'!P:P, MATCH('PITI Calculations'!A299, 'Property Records'!B:B, 0))</f>
        <v>#REF!</v>
      </c>
      <c r="K299" s="224" t="str">
        <f t="array" ref="K299">INDEX('Property Records'!Q:Q, MATCH('PITI Calculations'!A299, 'Property Records'!B:B, 0))</f>
        <v>#REF!</v>
      </c>
      <c r="L299" s="15" t="str">
        <f t="shared" si="14"/>
        <v>#REF!</v>
      </c>
      <c r="M299" s="15" t="str">
        <f t="shared" si="2"/>
        <v>#REF!</v>
      </c>
      <c r="N299" s="132">
        <f t="shared" si="3"/>
        <v>0</v>
      </c>
      <c r="O299" s="100">
        <v>208.0</v>
      </c>
      <c r="P299" s="15" t="str">
        <f t="shared" si="4"/>
        <v>#REF!</v>
      </c>
      <c r="Q299" s="15" t="str">
        <f t="shared" si="5"/>
        <v>#REF!</v>
      </c>
      <c r="R299" s="15" t="str">
        <f t="shared" si="6"/>
        <v>#REF!</v>
      </c>
      <c r="S299" s="15" t="str">
        <f t="shared" si="7"/>
        <v>#REF!</v>
      </c>
      <c r="T299" s="15" t="str">
        <f t="shared" si="8"/>
        <v>#REF!</v>
      </c>
      <c r="U299" s="15" t="str">
        <f t="shared" si="9"/>
        <v>#REF!</v>
      </c>
      <c r="V299" s="15" t="str">
        <f t="shared" si="10"/>
        <v>#REF!</v>
      </c>
    </row>
    <row r="300">
      <c r="A300" s="15" t="str">
        <f t="shared" ref="A300:D300" si="49">#REF!</f>
        <v>#REF!</v>
      </c>
      <c r="B300" s="15" t="str">
        <f t="shared" si="49"/>
        <v>#REF!</v>
      </c>
      <c r="C300" s="15" t="str">
        <f t="shared" si="49"/>
        <v>#REF!</v>
      </c>
      <c r="D300" s="223" t="str">
        <f t="shared" si="49"/>
        <v>#REF!</v>
      </c>
      <c r="F300" s="15">
        <f t="shared" si="1"/>
        <v>-1145</v>
      </c>
      <c r="I300" s="224" t="str">
        <f t="array" ref="I300">INDEX('Property Records'!O:O, MATCH('PITI Calculations'!A300, 'Property Records'!B:B, 0))</f>
        <v>#REF!</v>
      </c>
      <c r="J300" s="224" t="str">
        <f t="array" ref="J300">INDEX('Property Records'!P:P, MATCH('PITI Calculations'!A300, 'Property Records'!B:B, 0))</f>
        <v>#REF!</v>
      </c>
      <c r="K300" s="224" t="str">
        <f t="array" ref="K300">INDEX('Property Records'!Q:Q, MATCH('PITI Calculations'!A300, 'Property Records'!B:B, 0))</f>
        <v>#REF!</v>
      </c>
      <c r="L300" s="15" t="str">
        <f t="shared" si="14"/>
        <v>#REF!</v>
      </c>
      <c r="M300" s="15" t="str">
        <f t="shared" si="2"/>
        <v>#REF!</v>
      </c>
      <c r="N300" s="132">
        <f t="shared" si="3"/>
        <v>0</v>
      </c>
      <c r="O300" s="100">
        <v>208.0</v>
      </c>
      <c r="P300" s="15" t="str">
        <f t="shared" si="4"/>
        <v>#REF!</v>
      </c>
      <c r="Q300" s="15" t="str">
        <f t="shared" si="5"/>
        <v>#REF!</v>
      </c>
      <c r="R300" s="15" t="str">
        <f t="shared" si="6"/>
        <v>#REF!</v>
      </c>
      <c r="S300" s="15" t="str">
        <f t="shared" si="7"/>
        <v>#REF!</v>
      </c>
      <c r="T300" s="15" t="str">
        <f t="shared" si="8"/>
        <v>#REF!</v>
      </c>
      <c r="U300" s="15" t="str">
        <f t="shared" si="9"/>
        <v>#REF!</v>
      </c>
      <c r="V300" s="15" t="str">
        <f t="shared" si="10"/>
        <v>#REF!</v>
      </c>
    </row>
    <row r="301">
      <c r="A301" s="15" t="str">
        <f t="shared" ref="A301:D301" si="50">#REF!</f>
        <v>#REF!</v>
      </c>
      <c r="B301" s="15" t="str">
        <f t="shared" si="50"/>
        <v>#REF!</v>
      </c>
      <c r="C301" s="15" t="str">
        <f t="shared" si="50"/>
        <v>#REF!</v>
      </c>
      <c r="D301" s="223" t="str">
        <f t="shared" si="50"/>
        <v>#REF!</v>
      </c>
      <c r="F301" s="15">
        <f t="shared" si="1"/>
        <v>-1145</v>
      </c>
      <c r="I301" s="224" t="str">
        <f t="array" ref="I301">INDEX('Property Records'!O:O, MATCH('PITI Calculations'!A301, 'Property Records'!B:B, 0))</f>
        <v>#REF!</v>
      </c>
      <c r="J301" s="224" t="str">
        <f t="array" ref="J301">INDEX('Property Records'!P:P, MATCH('PITI Calculations'!A301, 'Property Records'!B:B, 0))</f>
        <v>#REF!</v>
      </c>
      <c r="K301" s="224" t="str">
        <f t="array" ref="K301">INDEX('Property Records'!Q:Q, MATCH('PITI Calculations'!A301, 'Property Records'!B:B, 0))</f>
        <v>#REF!</v>
      </c>
      <c r="L301" s="15" t="str">
        <f t="shared" si="14"/>
        <v>#REF!</v>
      </c>
      <c r="M301" s="15" t="str">
        <f t="shared" si="2"/>
        <v>#REF!</v>
      </c>
      <c r="N301" s="132">
        <f t="shared" si="3"/>
        <v>0</v>
      </c>
      <c r="O301" s="100">
        <v>208.0</v>
      </c>
      <c r="P301" s="15" t="str">
        <f t="shared" si="4"/>
        <v>#REF!</v>
      </c>
      <c r="Q301" s="15" t="str">
        <f t="shared" si="5"/>
        <v>#REF!</v>
      </c>
      <c r="R301" s="15" t="str">
        <f t="shared" si="6"/>
        <v>#REF!</v>
      </c>
      <c r="S301" s="15" t="str">
        <f t="shared" si="7"/>
        <v>#REF!</v>
      </c>
      <c r="T301" s="15" t="str">
        <f t="shared" si="8"/>
        <v>#REF!</v>
      </c>
      <c r="U301" s="15" t="str">
        <f t="shared" si="9"/>
        <v>#REF!</v>
      </c>
      <c r="V301" s="15" t="str">
        <f t="shared" si="10"/>
        <v>#REF!</v>
      </c>
    </row>
    <row r="302">
      <c r="A302" s="15" t="str">
        <f t="shared" ref="A302:D302" si="51">#REF!</f>
        <v>#REF!</v>
      </c>
      <c r="B302" s="15" t="str">
        <f t="shared" si="51"/>
        <v>#REF!</v>
      </c>
      <c r="C302" s="15" t="str">
        <f t="shared" si="51"/>
        <v>#REF!</v>
      </c>
      <c r="D302" s="223" t="str">
        <f t="shared" si="51"/>
        <v>#REF!</v>
      </c>
      <c r="F302" s="15">
        <f t="shared" si="1"/>
        <v>-1145</v>
      </c>
      <c r="I302" s="224" t="str">
        <f t="array" ref="I302">INDEX('Property Records'!O:O, MATCH('PITI Calculations'!A302, 'Property Records'!B:B, 0))</f>
        <v>#REF!</v>
      </c>
      <c r="J302" s="224" t="str">
        <f t="array" ref="J302">INDEX('Property Records'!P:P, MATCH('PITI Calculations'!A302, 'Property Records'!B:B, 0))</f>
        <v>#REF!</v>
      </c>
      <c r="K302" s="224" t="str">
        <f t="array" ref="K302">INDEX('Property Records'!Q:Q, MATCH('PITI Calculations'!A302, 'Property Records'!B:B, 0))</f>
        <v>#REF!</v>
      </c>
      <c r="L302" s="15" t="str">
        <f t="shared" si="14"/>
        <v>#REF!</v>
      </c>
      <c r="M302" s="15" t="str">
        <f t="shared" si="2"/>
        <v>#REF!</v>
      </c>
      <c r="N302" s="132">
        <f t="shared" si="3"/>
        <v>0</v>
      </c>
      <c r="O302" s="100">
        <v>208.0</v>
      </c>
      <c r="P302" s="15" t="str">
        <f t="shared" si="4"/>
        <v>#REF!</v>
      </c>
      <c r="Q302" s="15" t="str">
        <f t="shared" si="5"/>
        <v>#REF!</v>
      </c>
      <c r="R302" s="15" t="str">
        <f t="shared" si="6"/>
        <v>#REF!</v>
      </c>
      <c r="S302" s="15" t="str">
        <f t="shared" si="7"/>
        <v>#REF!</v>
      </c>
      <c r="T302" s="15" t="str">
        <f t="shared" si="8"/>
        <v>#REF!</v>
      </c>
      <c r="U302" s="15" t="str">
        <f t="shared" si="9"/>
        <v>#REF!</v>
      </c>
      <c r="V302" s="15" t="str">
        <f t="shared" si="10"/>
        <v>#REF!</v>
      </c>
    </row>
    <row r="303">
      <c r="A303" s="15" t="str">
        <f t="shared" ref="A303:D303" si="52">#REF!</f>
        <v>#REF!</v>
      </c>
      <c r="B303" s="15" t="str">
        <f t="shared" si="52"/>
        <v>#REF!</v>
      </c>
      <c r="C303" s="15" t="str">
        <f t="shared" si="52"/>
        <v>#REF!</v>
      </c>
      <c r="D303" s="223" t="str">
        <f t="shared" si="52"/>
        <v>#REF!</v>
      </c>
      <c r="F303" s="15">
        <f t="shared" si="1"/>
        <v>-1145</v>
      </c>
      <c r="I303" s="224" t="str">
        <f t="array" ref="I303">INDEX('Property Records'!O:O, MATCH('PITI Calculations'!A303, 'Property Records'!B:B, 0))</f>
        <v>#REF!</v>
      </c>
      <c r="J303" s="224" t="str">
        <f t="array" ref="J303">INDEX('Property Records'!P:P, MATCH('PITI Calculations'!A303, 'Property Records'!B:B, 0))</f>
        <v>#REF!</v>
      </c>
      <c r="K303" s="224" t="str">
        <f t="array" ref="K303">INDEX('Property Records'!Q:Q, MATCH('PITI Calculations'!A303, 'Property Records'!B:B, 0))</f>
        <v>#REF!</v>
      </c>
      <c r="L303" s="15" t="str">
        <f t="shared" si="14"/>
        <v>#REF!</v>
      </c>
      <c r="M303" s="15" t="str">
        <f t="shared" si="2"/>
        <v>#REF!</v>
      </c>
      <c r="N303" s="132">
        <f t="shared" si="3"/>
        <v>0</v>
      </c>
      <c r="O303" s="100">
        <v>208.0</v>
      </c>
      <c r="P303" s="15" t="str">
        <f t="shared" si="4"/>
        <v>#REF!</v>
      </c>
      <c r="Q303" s="15" t="str">
        <f t="shared" si="5"/>
        <v>#REF!</v>
      </c>
      <c r="R303" s="15" t="str">
        <f t="shared" si="6"/>
        <v>#REF!</v>
      </c>
      <c r="S303" s="15" t="str">
        <f t="shared" si="7"/>
        <v>#REF!</v>
      </c>
      <c r="T303" s="15" t="str">
        <f t="shared" si="8"/>
        <v>#REF!</v>
      </c>
      <c r="U303" s="15" t="str">
        <f t="shared" si="9"/>
        <v>#REF!</v>
      </c>
      <c r="V303" s="15" t="str">
        <f t="shared" si="10"/>
        <v>#REF!</v>
      </c>
    </row>
    <row r="304">
      <c r="A304" s="15" t="str">
        <f t="shared" ref="A304:D304" si="53">#REF!</f>
        <v>#REF!</v>
      </c>
      <c r="B304" s="15" t="str">
        <f t="shared" si="53"/>
        <v>#REF!</v>
      </c>
      <c r="C304" s="15" t="str">
        <f t="shared" si="53"/>
        <v>#REF!</v>
      </c>
      <c r="D304" s="223" t="str">
        <f t="shared" si="53"/>
        <v>#REF!</v>
      </c>
      <c r="F304" s="15">
        <f t="shared" si="1"/>
        <v>-1145</v>
      </c>
      <c r="I304" s="224" t="str">
        <f t="array" ref="I304">INDEX('Property Records'!O:O, MATCH('PITI Calculations'!A304, 'Property Records'!B:B, 0))</f>
        <v>#REF!</v>
      </c>
      <c r="J304" s="224" t="str">
        <f t="array" ref="J304">INDEX('Property Records'!P:P, MATCH('PITI Calculations'!A304, 'Property Records'!B:B, 0))</f>
        <v>#REF!</v>
      </c>
      <c r="K304" s="224" t="str">
        <f t="array" ref="K304">INDEX('Property Records'!Q:Q, MATCH('PITI Calculations'!A304, 'Property Records'!B:B, 0))</f>
        <v>#REF!</v>
      </c>
      <c r="L304" s="15" t="str">
        <f t="shared" si="14"/>
        <v>#REF!</v>
      </c>
      <c r="M304" s="15" t="str">
        <f t="shared" si="2"/>
        <v>#REF!</v>
      </c>
      <c r="N304" s="132">
        <f t="shared" si="3"/>
        <v>0</v>
      </c>
      <c r="O304" s="100">
        <v>208.0</v>
      </c>
      <c r="P304" s="15" t="str">
        <f t="shared" si="4"/>
        <v>#REF!</v>
      </c>
      <c r="Q304" s="15" t="str">
        <f t="shared" si="5"/>
        <v>#REF!</v>
      </c>
      <c r="R304" s="15" t="str">
        <f t="shared" si="6"/>
        <v>#REF!</v>
      </c>
      <c r="S304" s="15" t="str">
        <f t="shared" si="7"/>
        <v>#REF!</v>
      </c>
      <c r="T304" s="15" t="str">
        <f t="shared" si="8"/>
        <v>#REF!</v>
      </c>
      <c r="U304" s="15" t="str">
        <f t="shared" si="9"/>
        <v>#REF!</v>
      </c>
      <c r="V304" s="15" t="str">
        <f t="shared" si="10"/>
        <v>#REF!</v>
      </c>
    </row>
    <row r="305">
      <c r="A305" s="15" t="str">
        <f t="shared" ref="A305:D305" si="54">#REF!</f>
        <v>#REF!</v>
      </c>
      <c r="B305" s="15" t="str">
        <f t="shared" si="54"/>
        <v>#REF!</v>
      </c>
      <c r="C305" s="15" t="str">
        <f t="shared" si="54"/>
        <v>#REF!</v>
      </c>
      <c r="D305" s="223" t="str">
        <f t="shared" si="54"/>
        <v>#REF!</v>
      </c>
      <c r="F305" s="15">
        <f t="shared" si="1"/>
        <v>-1145</v>
      </c>
      <c r="I305" s="224" t="str">
        <f t="array" ref="I305">INDEX('Property Records'!O:O, MATCH('PITI Calculations'!A305, 'Property Records'!B:B, 0))</f>
        <v>#REF!</v>
      </c>
      <c r="J305" s="224" t="str">
        <f t="array" ref="J305">INDEX('Property Records'!P:P, MATCH('PITI Calculations'!A305, 'Property Records'!B:B, 0))</f>
        <v>#REF!</v>
      </c>
      <c r="K305" s="224" t="str">
        <f t="array" ref="K305">INDEX('Property Records'!Q:Q, MATCH('PITI Calculations'!A305, 'Property Records'!B:B, 0))</f>
        <v>#REF!</v>
      </c>
      <c r="L305" s="15" t="str">
        <f t="shared" si="14"/>
        <v>#REF!</v>
      </c>
      <c r="M305" s="15" t="str">
        <f t="shared" si="2"/>
        <v>#REF!</v>
      </c>
      <c r="N305" s="132">
        <f t="shared" si="3"/>
        <v>0</v>
      </c>
      <c r="O305" s="100">
        <v>208.0</v>
      </c>
      <c r="P305" s="15" t="str">
        <f t="shared" si="4"/>
        <v>#REF!</v>
      </c>
      <c r="Q305" s="15" t="str">
        <f t="shared" si="5"/>
        <v>#REF!</v>
      </c>
      <c r="R305" s="15" t="str">
        <f t="shared" si="6"/>
        <v>#REF!</v>
      </c>
      <c r="S305" s="15" t="str">
        <f t="shared" si="7"/>
        <v>#REF!</v>
      </c>
      <c r="T305" s="15" t="str">
        <f t="shared" si="8"/>
        <v>#REF!</v>
      </c>
      <c r="U305" s="15" t="str">
        <f t="shared" si="9"/>
        <v>#REF!</v>
      </c>
      <c r="V305" s="15" t="str">
        <f t="shared" si="10"/>
        <v>#REF!</v>
      </c>
    </row>
    <row r="306">
      <c r="A306" s="15" t="str">
        <f t="shared" ref="A306:D306" si="55">#REF!</f>
        <v>#REF!</v>
      </c>
      <c r="B306" s="15" t="str">
        <f t="shared" si="55"/>
        <v>#REF!</v>
      </c>
      <c r="C306" s="15" t="str">
        <f t="shared" si="55"/>
        <v>#REF!</v>
      </c>
      <c r="D306" s="223" t="str">
        <f t="shared" si="55"/>
        <v>#REF!</v>
      </c>
      <c r="F306" s="15">
        <f t="shared" si="1"/>
        <v>-1145</v>
      </c>
      <c r="I306" s="224" t="str">
        <f t="array" ref="I306">INDEX('Property Records'!O:O, MATCH('PITI Calculations'!A306, 'Property Records'!B:B, 0))</f>
        <v>#REF!</v>
      </c>
      <c r="J306" s="224" t="str">
        <f t="array" ref="J306">INDEX('Property Records'!P:P, MATCH('PITI Calculations'!A306, 'Property Records'!B:B, 0))</f>
        <v>#REF!</v>
      </c>
      <c r="K306" s="224" t="str">
        <f t="array" ref="K306">INDEX('Property Records'!Q:Q, MATCH('PITI Calculations'!A306, 'Property Records'!B:B, 0))</f>
        <v>#REF!</v>
      </c>
      <c r="L306" s="15" t="str">
        <f t="shared" si="14"/>
        <v>#REF!</v>
      </c>
      <c r="M306" s="15" t="str">
        <f t="shared" si="2"/>
        <v>#REF!</v>
      </c>
      <c r="N306" s="132">
        <f t="shared" si="3"/>
        <v>0</v>
      </c>
      <c r="O306" s="100">
        <v>208.0</v>
      </c>
      <c r="P306" s="15" t="str">
        <f t="shared" si="4"/>
        <v>#REF!</v>
      </c>
      <c r="Q306" s="15" t="str">
        <f t="shared" si="5"/>
        <v>#REF!</v>
      </c>
      <c r="R306" s="15" t="str">
        <f t="shared" si="6"/>
        <v>#REF!</v>
      </c>
      <c r="S306" s="15" t="str">
        <f t="shared" si="7"/>
        <v>#REF!</v>
      </c>
      <c r="T306" s="15" t="str">
        <f t="shared" si="8"/>
        <v>#REF!</v>
      </c>
      <c r="U306" s="15" t="str">
        <f t="shared" si="9"/>
        <v>#REF!</v>
      </c>
      <c r="V306" s="15" t="str">
        <f t="shared" si="10"/>
        <v>#REF!</v>
      </c>
    </row>
    <row r="307">
      <c r="A307" s="15" t="str">
        <f t="shared" ref="A307:D307" si="56">#REF!</f>
        <v>#REF!</v>
      </c>
      <c r="B307" s="15" t="str">
        <f t="shared" si="56"/>
        <v>#REF!</v>
      </c>
      <c r="C307" s="15" t="str">
        <f t="shared" si="56"/>
        <v>#REF!</v>
      </c>
      <c r="D307" s="223" t="str">
        <f t="shared" si="56"/>
        <v>#REF!</v>
      </c>
      <c r="F307" s="15">
        <f t="shared" si="1"/>
        <v>-1145</v>
      </c>
      <c r="I307" s="224" t="str">
        <f t="array" ref="I307">INDEX('Property Records'!O:O, MATCH('PITI Calculations'!A307, 'Property Records'!B:B, 0))</f>
        <v>#REF!</v>
      </c>
      <c r="J307" s="224" t="str">
        <f t="array" ref="J307">INDEX('Property Records'!P:P, MATCH('PITI Calculations'!A307, 'Property Records'!B:B, 0))</f>
        <v>#REF!</v>
      </c>
      <c r="K307" s="224" t="str">
        <f t="array" ref="K307">INDEX('Property Records'!Q:Q, MATCH('PITI Calculations'!A307, 'Property Records'!B:B, 0))</f>
        <v>#REF!</v>
      </c>
      <c r="L307" s="15" t="str">
        <f t="shared" si="14"/>
        <v>#REF!</v>
      </c>
      <c r="M307" s="15" t="str">
        <f t="shared" si="2"/>
        <v>#REF!</v>
      </c>
      <c r="N307" s="132">
        <f t="shared" si="3"/>
        <v>0</v>
      </c>
      <c r="O307" s="100">
        <v>208.0</v>
      </c>
      <c r="P307" s="15" t="str">
        <f t="shared" si="4"/>
        <v>#REF!</v>
      </c>
      <c r="Q307" s="15" t="str">
        <f t="shared" si="5"/>
        <v>#REF!</v>
      </c>
      <c r="R307" s="15" t="str">
        <f t="shared" si="6"/>
        <v>#REF!</v>
      </c>
      <c r="S307" s="15" t="str">
        <f t="shared" si="7"/>
        <v>#REF!</v>
      </c>
      <c r="T307" s="15" t="str">
        <f t="shared" si="8"/>
        <v>#REF!</v>
      </c>
      <c r="U307" s="15" t="str">
        <f t="shared" si="9"/>
        <v>#REF!</v>
      </c>
      <c r="V307" s="15" t="str">
        <f t="shared" si="10"/>
        <v>#REF!</v>
      </c>
    </row>
    <row r="308">
      <c r="A308" s="15" t="str">
        <f t="shared" ref="A308:D308" si="57">#REF!</f>
        <v>#REF!</v>
      </c>
      <c r="B308" s="15" t="str">
        <f t="shared" si="57"/>
        <v>#REF!</v>
      </c>
      <c r="C308" s="15" t="str">
        <f t="shared" si="57"/>
        <v>#REF!</v>
      </c>
      <c r="D308" s="223" t="str">
        <f t="shared" si="57"/>
        <v>#REF!</v>
      </c>
      <c r="F308" s="15">
        <f t="shared" si="1"/>
        <v>-1145</v>
      </c>
      <c r="I308" s="224" t="str">
        <f t="array" ref="I308">INDEX('Property Records'!O:O, MATCH('PITI Calculations'!A308, 'Property Records'!B:B, 0))</f>
        <v>#REF!</v>
      </c>
      <c r="J308" s="224" t="str">
        <f t="array" ref="J308">INDEX('Property Records'!P:P, MATCH('PITI Calculations'!A308, 'Property Records'!B:B, 0))</f>
        <v>#REF!</v>
      </c>
      <c r="K308" s="224" t="str">
        <f t="array" ref="K308">INDEX('Property Records'!Q:Q, MATCH('PITI Calculations'!A308, 'Property Records'!B:B, 0))</f>
        <v>#REF!</v>
      </c>
      <c r="L308" s="15" t="str">
        <f t="shared" si="14"/>
        <v>#REF!</v>
      </c>
      <c r="M308" s="15" t="str">
        <f t="shared" si="2"/>
        <v>#REF!</v>
      </c>
      <c r="N308" s="132">
        <f t="shared" si="3"/>
        <v>0</v>
      </c>
      <c r="O308" s="100">
        <v>208.0</v>
      </c>
      <c r="P308" s="15" t="str">
        <f t="shared" si="4"/>
        <v>#REF!</v>
      </c>
      <c r="Q308" s="15" t="str">
        <f t="shared" si="5"/>
        <v>#REF!</v>
      </c>
      <c r="R308" s="15" t="str">
        <f t="shared" si="6"/>
        <v>#REF!</v>
      </c>
      <c r="S308" s="15" t="str">
        <f t="shared" si="7"/>
        <v>#REF!</v>
      </c>
      <c r="T308" s="15" t="str">
        <f t="shared" si="8"/>
        <v>#REF!</v>
      </c>
      <c r="U308" s="15" t="str">
        <f t="shared" si="9"/>
        <v>#REF!</v>
      </c>
      <c r="V308" s="15" t="str">
        <f t="shared" si="10"/>
        <v>#REF!</v>
      </c>
    </row>
    <row r="309">
      <c r="A309" s="15" t="str">
        <f t="shared" ref="A309:D309" si="58">#REF!</f>
        <v>#REF!</v>
      </c>
      <c r="B309" s="15" t="str">
        <f t="shared" si="58"/>
        <v>#REF!</v>
      </c>
      <c r="C309" s="15" t="str">
        <f t="shared" si="58"/>
        <v>#REF!</v>
      </c>
      <c r="D309" s="223" t="str">
        <f t="shared" si="58"/>
        <v>#REF!</v>
      </c>
      <c r="F309" s="15">
        <f t="shared" si="1"/>
        <v>-1145</v>
      </c>
      <c r="I309" s="224" t="str">
        <f t="array" ref="I309">INDEX('Property Records'!O:O, MATCH('PITI Calculations'!A309, 'Property Records'!B:B, 0))</f>
        <v>#REF!</v>
      </c>
      <c r="J309" s="224" t="str">
        <f t="array" ref="J309">INDEX('Property Records'!P:P, MATCH('PITI Calculations'!A309, 'Property Records'!B:B, 0))</f>
        <v>#REF!</v>
      </c>
      <c r="K309" s="224" t="str">
        <f t="array" ref="K309">INDEX('Property Records'!Q:Q, MATCH('PITI Calculations'!A309, 'Property Records'!B:B, 0))</f>
        <v>#REF!</v>
      </c>
      <c r="L309" s="15" t="str">
        <f t="shared" si="14"/>
        <v>#REF!</v>
      </c>
      <c r="M309" s="15" t="str">
        <f t="shared" si="2"/>
        <v>#REF!</v>
      </c>
      <c r="N309" s="132">
        <f t="shared" si="3"/>
        <v>0</v>
      </c>
      <c r="O309" s="100">
        <v>208.0</v>
      </c>
      <c r="P309" s="15" t="str">
        <f t="shared" si="4"/>
        <v>#REF!</v>
      </c>
      <c r="Q309" s="15" t="str">
        <f t="shared" si="5"/>
        <v>#REF!</v>
      </c>
      <c r="R309" s="15" t="str">
        <f t="shared" si="6"/>
        <v>#REF!</v>
      </c>
      <c r="S309" s="15" t="str">
        <f t="shared" si="7"/>
        <v>#REF!</v>
      </c>
      <c r="T309" s="15" t="str">
        <f t="shared" si="8"/>
        <v>#REF!</v>
      </c>
      <c r="U309" s="15" t="str">
        <f t="shared" si="9"/>
        <v>#REF!</v>
      </c>
      <c r="V309" s="15" t="str">
        <f t="shared" si="10"/>
        <v>#REF!</v>
      </c>
    </row>
    <row r="310">
      <c r="A310" s="15" t="str">
        <f t="shared" ref="A310:D310" si="59">#REF!</f>
        <v>#REF!</v>
      </c>
      <c r="B310" s="15" t="str">
        <f t="shared" si="59"/>
        <v>#REF!</v>
      </c>
      <c r="C310" s="15" t="str">
        <f t="shared" si="59"/>
        <v>#REF!</v>
      </c>
      <c r="D310" s="223" t="str">
        <f t="shared" si="59"/>
        <v>#REF!</v>
      </c>
      <c r="F310" s="15">
        <f t="shared" si="1"/>
        <v>-1145</v>
      </c>
      <c r="I310" s="224" t="str">
        <f t="array" ref="I310">INDEX('Property Records'!O:O, MATCH('PITI Calculations'!A310, 'Property Records'!B:B, 0))</f>
        <v>#REF!</v>
      </c>
      <c r="J310" s="224" t="str">
        <f t="array" ref="J310">INDEX('Property Records'!P:P, MATCH('PITI Calculations'!A310, 'Property Records'!B:B, 0))</f>
        <v>#REF!</v>
      </c>
      <c r="K310" s="224" t="str">
        <f t="array" ref="K310">INDEX('Property Records'!Q:Q, MATCH('PITI Calculations'!A310, 'Property Records'!B:B, 0))</f>
        <v>#REF!</v>
      </c>
      <c r="L310" s="15" t="str">
        <f t="shared" si="14"/>
        <v>#REF!</v>
      </c>
      <c r="M310" s="15" t="str">
        <f t="shared" si="2"/>
        <v>#REF!</v>
      </c>
      <c r="N310" s="132">
        <f t="shared" si="3"/>
        <v>0</v>
      </c>
      <c r="O310" s="100">
        <v>208.0</v>
      </c>
      <c r="P310" s="15" t="str">
        <f t="shared" si="4"/>
        <v>#REF!</v>
      </c>
      <c r="Q310" s="15" t="str">
        <f t="shared" si="5"/>
        <v>#REF!</v>
      </c>
      <c r="R310" s="15" t="str">
        <f t="shared" si="6"/>
        <v>#REF!</v>
      </c>
      <c r="S310" s="15" t="str">
        <f t="shared" si="7"/>
        <v>#REF!</v>
      </c>
      <c r="T310" s="15" t="str">
        <f t="shared" si="8"/>
        <v>#REF!</v>
      </c>
      <c r="U310" s="15" t="str">
        <f t="shared" si="9"/>
        <v>#REF!</v>
      </c>
      <c r="V310" s="15" t="str">
        <f t="shared" si="10"/>
        <v>#REF!</v>
      </c>
    </row>
    <row r="311">
      <c r="A311" s="15" t="str">
        <f t="shared" ref="A311:D311" si="60">#REF!</f>
        <v>#REF!</v>
      </c>
      <c r="B311" s="15" t="str">
        <f t="shared" si="60"/>
        <v>#REF!</v>
      </c>
      <c r="C311" s="15" t="str">
        <f t="shared" si="60"/>
        <v>#REF!</v>
      </c>
      <c r="D311" s="223" t="str">
        <f t="shared" si="60"/>
        <v>#REF!</v>
      </c>
      <c r="F311" s="15">
        <f t="shared" si="1"/>
        <v>-1145</v>
      </c>
      <c r="I311" s="224" t="str">
        <f t="array" ref="I311">INDEX('Property Records'!O:O, MATCH('PITI Calculations'!A311, 'Property Records'!B:B, 0))</f>
        <v>#REF!</v>
      </c>
      <c r="J311" s="224" t="str">
        <f t="array" ref="J311">INDEX('Property Records'!P:P, MATCH('PITI Calculations'!A311, 'Property Records'!B:B, 0))</f>
        <v>#REF!</v>
      </c>
      <c r="K311" s="224" t="str">
        <f t="array" ref="K311">INDEX('Property Records'!Q:Q, MATCH('PITI Calculations'!A311, 'Property Records'!B:B, 0))</f>
        <v>#REF!</v>
      </c>
      <c r="L311" s="15" t="str">
        <f t="shared" si="14"/>
        <v>#REF!</v>
      </c>
      <c r="M311" s="15" t="str">
        <f t="shared" si="2"/>
        <v>#REF!</v>
      </c>
      <c r="N311" s="132">
        <f t="shared" si="3"/>
        <v>0</v>
      </c>
      <c r="O311" s="100">
        <v>208.0</v>
      </c>
      <c r="P311" s="15" t="str">
        <f t="shared" si="4"/>
        <v>#REF!</v>
      </c>
      <c r="Q311" s="15" t="str">
        <f t="shared" si="5"/>
        <v>#REF!</v>
      </c>
      <c r="R311" s="15" t="str">
        <f t="shared" si="6"/>
        <v>#REF!</v>
      </c>
      <c r="S311" s="15" t="str">
        <f t="shared" si="7"/>
        <v>#REF!</v>
      </c>
      <c r="T311" s="15" t="str">
        <f t="shared" si="8"/>
        <v>#REF!</v>
      </c>
      <c r="U311" s="15" t="str">
        <f t="shared" si="9"/>
        <v>#REF!</v>
      </c>
      <c r="V311" s="15" t="str">
        <f t="shared" si="10"/>
        <v>#REF!</v>
      </c>
    </row>
    <row r="312">
      <c r="A312" s="15" t="str">
        <f t="shared" ref="A312:D312" si="61">#REF!</f>
        <v>#REF!</v>
      </c>
      <c r="B312" s="15" t="str">
        <f t="shared" si="61"/>
        <v>#REF!</v>
      </c>
      <c r="C312" s="15" t="str">
        <f t="shared" si="61"/>
        <v>#REF!</v>
      </c>
      <c r="D312" s="223" t="str">
        <f t="shared" si="61"/>
        <v>#REF!</v>
      </c>
      <c r="F312" s="15">
        <f t="shared" si="1"/>
        <v>-1145</v>
      </c>
      <c r="I312" s="224" t="str">
        <f t="array" ref="I312">INDEX('Property Records'!O:O, MATCH('PITI Calculations'!A312, 'Property Records'!B:B, 0))</f>
        <v>#REF!</v>
      </c>
      <c r="J312" s="224" t="str">
        <f t="array" ref="J312">INDEX('Property Records'!P:P, MATCH('PITI Calculations'!A312, 'Property Records'!B:B, 0))</f>
        <v>#REF!</v>
      </c>
      <c r="K312" s="224" t="str">
        <f t="array" ref="K312">INDEX('Property Records'!Q:Q, MATCH('PITI Calculations'!A312, 'Property Records'!B:B, 0))</f>
        <v>#REF!</v>
      </c>
      <c r="L312" s="15" t="str">
        <f t="shared" si="14"/>
        <v>#REF!</v>
      </c>
      <c r="M312" s="15" t="str">
        <f t="shared" si="2"/>
        <v>#REF!</v>
      </c>
      <c r="N312" s="132">
        <f t="shared" si="3"/>
        <v>0</v>
      </c>
      <c r="O312" s="100">
        <v>208.0</v>
      </c>
      <c r="P312" s="15" t="str">
        <f t="shared" si="4"/>
        <v>#REF!</v>
      </c>
      <c r="Q312" s="15" t="str">
        <f t="shared" si="5"/>
        <v>#REF!</v>
      </c>
      <c r="R312" s="15" t="str">
        <f t="shared" si="6"/>
        <v>#REF!</v>
      </c>
      <c r="S312" s="15" t="str">
        <f t="shared" si="7"/>
        <v>#REF!</v>
      </c>
      <c r="T312" s="15" t="str">
        <f t="shared" si="8"/>
        <v>#REF!</v>
      </c>
      <c r="U312" s="15" t="str">
        <f t="shared" si="9"/>
        <v>#REF!</v>
      </c>
      <c r="V312" s="15" t="str">
        <f t="shared" si="10"/>
        <v>#REF!</v>
      </c>
    </row>
    <row r="313">
      <c r="A313" s="15" t="str">
        <f t="shared" ref="A313:D313" si="62">#REF!</f>
        <v>#REF!</v>
      </c>
      <c r="B313" s="15" t="str">
        <f t="shared" si="62"/>
        <v>#REF!</v>
      </c>
      <c r="C313" s="15" t="str">
        <f t="shared" si="62"/>
        <v>#REF!</v>
      </c>
      <c r="D313" s="223" t="str">
        <f t="shared" si="62"/>
        <v>#REF!</v>
      </c>
      <c r="F313" s="15">
        <f t="shared" si="1"/>
        <v>-1145</v>
      </c>
      <c r="I313" s="224" t="str">
        <f t="array" ref="I313">INDEX('Property Records'!O:O, MATCH('PITI Calculations'!A313, 'Property Records'!B:B, 0))</f>
        <v>#REF!</v>
      </c>
      <c r="J313" s="224" t="str">
        <f t="array" ref="J313">INDEX('Property Records'!P:P, MATCH('PITI Calculations'!A313, 'Property Records'!B:B, 0))</f>
        <v>#REF!</v>
      </c>
      <c r="K313" s="224" t="str">
        <f t="array" ref="K313">INDEX('Property Records'!Q:Q, MATCH('PITI Calculations'!A313, 'Property Records'!B:B, 0))</f>
        <v>#REF!</v>
      </c>
      <c r="L313" s="15" t="str">
        <f t="shared" si="14"/>
        <v>#REF!</v>
      </c>
      <c r="M313" s="15" t="str">
        <f t="shared" si="2"/>
        <v>#REF!</v>
      </c>
      <c r="N313" s="132">
        <f t="shared" si="3"/>
        <v>0</v>
      </c>
      <c r="O313" s="100">
        <v>208.0</v>
      </c>
      <c r="P313" s="15" t="str">
        <f t="shared" si="4"/>
        <v>#REF!</v>
      </c>
      <c r="Q313" s="15" t="str">
        <f t="shared" si="5"/>
        <v>#REF!</v>
      </c>
      <c r="R313" s="15" t="str">
        <f t="shared" si="6"/>
        <v>#REF!</v>
      </c>
      <c r="S313" s="15" t="str">
        <f t="shared" si="7"/>
        <v>#REF!</v>
      </c>
      <c r="T313" s="15" t="str">
        <f t="shared" si="8"/>
        <v>#REF!</v>
      </c>
      <c r="U313" s="15" t="str">
        <f t="shared" si="9"/>
        <v>#REF!</v>
      </c>
      <c r="V313" s="15" t="str">
        <f t="shared" si="10"/>
        <v>#REF!</v>
      </c>
    </row>
    <row r="314">
      <c r="A314" s="15" t="str">
        <f t="shared" ref="A314:D314" si="63">#REF!</f>
        <v>#REF!</v>
      </c>
      <c r="B314" s="15" t="str">
        <f t="shared" si="63"/>
        <v>#REF!</v>
      </c>
      <c r="C314" s="15" t="str">
        <f t="shared" si="63"/>
        <v>#REF!</v>
      </c>
      <c r="D314" s="223" t="str">
        <f t="shared" si="63"/>
        <v>#REF!</v>
      </c>
      <c r="F314" s="15">
        <f t="shared" si="1"/>
        <v>-1145</v>
      </c>
      <c r="I314" s="224" t="str">
        <f t="array" ref="I314">INDEX('Property Records'!O:O, MATCH('PITI Calculations'!A314, 'Property Records'!B:B, 0))</f>
        <v>#REF!</v>
      </c>
      <c r="J314" s="224" t="str">
        <f t="array" ref="J314">INDEX('Property Records'!P:P, MATCH('PITI Calculations'!A314, 'Property Records'!B:B, 0))</f>
        <v>#REF!</v>
      </c>
      <c r="K314" s="224" t="str">
        <f t="array" ref="K314">INDEX('Property Records'!Q:Q, MATCH('PITI Calculations'!A314, 'Property Records'!B:B, 0))</f>
        <v>#REF!</v>
      </c>
      <c r="L314" s="15" t="str">
        <f t="shared" si="14"/>
        <v>#REF!</v>
      </c>
      <c r="M314" s="15" t="str">
        <f t="shared" si="2"/>
        <v>#REF!</v>
      </c>
      <c r="N314" s="132">
        <f t="shared" si="3"/>
        <v>0</v>
      </c>
      <c r="O314" s="100">
        <v>208.0</v>
      </c>
      <c r="P314" s="15" t="str">
        <f t="shared" si="4"/>
        <v>#REF!</v>
      </c>
      <c r="Q314" s="15" t="str">
        <f t="shared" si="5"/>
        <v>#REF!</v>
      </c>
      <c r="R314" s="15" t="str">
        <f t="shared" si="6"/>
        <v>#REF!</v>
      </c>
      <c r="S314" s="15" t="str">
        <f t="shared" si="7"/>
        <v>#REF!</v>
      </c>
      <c r="T314" s="15" t="str">
        <f t="shared" si="8"/>
        <v>#REF!</v>
      </c>
      <c r="U314" s="15" t="str">
        <f t="shared" si="9"/>
        <v>#REF!</v>
      </c>
      <c r="V314" s="15" t="str">
        <f t="shared" si="10"/>
        <v>#REF!</v>
      </c>
    </row>
    <row r="315">
      <c r="A315" s="15" t="str">
        <f t="shared" ref="A315:D315" si="64">#REF!</f>
        <v>#REF!</v>
      </c>
      <c r="B315" s="15" t="str">
        <f t="shared" si="64"/>
        <v>#REF!</v>
      </c>
      <c r="C315" s="15" t="str">
        <f t="shared" si="64"/>
        <v>#REF!</v>
      </c>
      <c r="D315" s="223" t="str">
        <f t="shared" si="64"/>
        <v>#REF!</v>
      </c>
      <c r="F315" s="15">
        <f t="shared" si="1"/>
        <v>-1145</v>
      </c>
      <c r="I315" s="224" t="str">
        <f t="array" ref="I315">INDEX('Property Records'!O:O, MATCH('PITI Calculations'!A315, 'Property Records'!B:B, 0))</f>
        <v>#REF!</v>
      </c>
      <c r="J315" s="224" t="str">
        <f t="array" ref="J315">INDEX('Property Records'!P:P, MATCH('PITI Calculations'!A315, 'Property Records'!B:B, 0))</f>
        <v>#REF!</v>
      </c>
      <c r="K315" s="224" t="str">
        <f t="array" ref="K315">INDEX('Property Records'!Q:Q, MATCH('PITI Calculations'!A315, 'Property Records'!B:B, 0))</f>
        <v>#REF!</v>
      </c>
      <c r="L315" s="15" t="str">
        <f t="shared" si="14"/>
        <v>#REF!</v>
      </c>
      <c r="M315" s="15" t="str">
        <f t="shared" si="2"/>
        <v>#REF!</v>
      </c>
      <c r="N315" s="132">
        <f t="shared" si="3"/>
        <v>0</v>
      </c>
      <c r="O315" s="100">
        <v>208.0</v>
      </c>
      <c r="P315" s="15" t="str">
        <f t="shared" si="4"/>
        <v>#REF!</v>
      </c>
      <c r="Q315" s="15" t="str">
        <f t="shared" si="5"/>
        <v>#REF!</v>
      </c>
      <c r="R315" s="15" t="str">
        <f t="shared" si="6"/>
        <v>#REF!</v>
      </c>
      <c r="S315" s="15" t="str">
        <f t="shared" si="7"/>
        <v>#REF!</v>
      </c>
      <c r="T315" s="15" t="str">
        <f t="shared" si="8"/>
        <v>#REF!</v>
      </c>
      <c r="U315" s="15" t="str">
        <f t="shared" si="9"/>
        <v>#REF!</v>
      </c>
      <c r="V315" s="15" t="str">
        <f t="shared" si="10"/>
        <v>#REF!</v>
      </c>
    </row>
    <row r="316">
      <c r="A316" s="15" t="str">
        <f t="shared" ref="A316:D316" si="65">#REF!</f>
        <v>#REF!</v>
      </c>
      <c r="B316" s="15" t="str">
        <f t="shared" si="65"/>
        <v>#REF!</v>
      </c>
      <c r="C316" s="15" t="str">
        <f t="shared" si="65"/>
        <v>#REF!</v>
      </c>
      <c r="D316" s="223" t="str">
        <f t="shared" si="65"/>
        <v>#REF!</v>
      </c>
      <c r="F316" s="15">
        <f t="shared" si="1"/>
        <v>-1145</v>
      </c>
      <c r="I316" s="224" t="str">
        <f t="array" ref="I316">INDEX('Property Records'!O:O, MATCH('PITI Calculations'!A316, 'Property Records'!B:B, 0))</f>
        <v>#REF!</v>
      </c>
      <c r="J316" s="224" t="str">
        <f t="array" ref="J316">INDEX('Property Records'!P:P, MATCH('PITI Calculations'!A316, 'Property Records'!B:B, 0))</f>
        <v>#REF!</v>
      </c>
      <c r="K316" s="224" t="str">
        <f t="array" ref="K316">INDEX('Property Records'!Q:Q, MATCH('PITI Calculations'!A316, 'Property Records'!B:B, 0))</f>
        <v>#REF!</v>
      </c>
      <c r="L316" s="15" t="str">
        <f t="shared" si="14"/>
        <v>#REF!</v>
      </c>
      <c r="M316" s="15" t="str">
        <f t="shared" si="2"/>
        <v>#REF!</v>
      </c>
      <c r="N316" s="132">
        <f t="shared" si="3"/>
        <v>0</v>
      </c>
      <c r="O316" s="100">
        <v>208.0</v>
      </c>
      <c r="P316" s="15" t="str">
        <f t="shared" si="4"/>
        <v>#REF!</v>
      </c>
      <c r="Q316" s="15" t="str">
        <f t="shared" si="5"/>
        <v>#REF!</v>
      </c>
      <c r="R316" s="15" t="str">
        <f t="shared" si="6"/>
        <v>#REF!</v>
      </c>
      <c r="S316" s="15" t="str">
        <f t="shared" si="7"/>
        <v>#REF!</v>
      </c>
      <c r="T316" s="15" t="str">
        <f t="shared" si="8"/>
        <v>#REF!</v>
      </c>
      <c r="U316" s="15" t="str">
        <f t="shared" si="9"/>
        <v>#REF!</v>
      </c>
      <c r="V316" s="15" t="str">
        <f t="shared" si="10"/>
        <v>#REF!</v>
      </c>
    </row>
    <row r="317">
      <c r="A317" s="15" t="str">
        <f t="shared" ref="A317:D317" si="66">#REF!</f>
        <v>#REF!</v>
      </c>
      <c r="B317" s="15" t="str">
        <f t="shared" si="66"/>
        <v>#REF!</v>
      </c>
      <c r="C317" s="15" t="str">
        <f t="shared" si="66"/>
        <v>#REF!</v>
      </c>
      <c r="D317" s="223" t="str">
        <f t="shared" si="66"/>
        <v>#REF!</v>
      </c>
      <c r="F317" s="15">
        <f t="shared" si="1"/>
        <v>-1145</v>
      </c>
      <c r="I317" s="224" t="str">
        <f t="array" ref="I317">INDEX('Property Records'!O:O, MATCH('PITI Calculations'!A317, 'Property Records'!B:B, 0))</f>
        <v>#REF!</v>
      </c>
      <c r="J317" s="224" t="str">
        <f t="array" ref="J317">INDEX('Property Records'!P:P, MATCH('PITI Calculations'!A317, 'Property Records'!B:B, 0))</f>
        <v>#REF!</v>
      </c>
      <c r="K317" s="224" t="str">
        <f t="array" ref="K317">INDEX('Property Records'!Q:Q, MATCH('PITI Calculations'!A317, 'Property Records'!B:B, 0))</f>
        <v>#REF!</v>
      </c>
      <c r="L317" s="15" t="str">
        <f t="shared" si="14"/>
        <v>#REF!</v>
      </c>
      <c r="M317" s="15" t="str">
        <f t="shared" si="2"/>
        <v>#REF!</v>
      </c>
      <c r="N317" s="132">
        <f t="shared" si="3"/>
        <v>0</v>
      </c>
      <c r="O317" s="100">
        <v>208.0</v>
      </c>
      <c r="P317" s="15" t="str">
        <f t="shared" si="4"/>
        <v>#REF!</v>
      </c>
      <c r="Q317" s="15" t="str">
        <f t="shared" si="5"/>
        <v>#REF!</v>
      </c>
      <c r="R317" s="15" t="str">
        <f t="shared" si="6"/>
        <v>#REF!</v>
      </c>
      <c r="S317" s="15" t="str">
        <f t="shared" si="7"/>
        <v>#REF!</v>
      </c>
      <c r="T317" s="15" t="str">
        <f t="shared" si="8"/>
        <v>#REF!</v>
      </c>
      <c r="U317" s="15" t="str">
        <f t="shared" si="9"/>
        <v>#REF!</v>
      </c>
      <c r="V317" s="15" t="str">
        <f t="shared" si="10"/>
        <v>#REF!</v>
      </c>
    </row>
    <row r="318">
      <c r="A318" s="15" t="str">
        <f t="shared" ref="A318:D318" si="67">#REF!</f>
        <v>#REF!</v>
      </c>
      <c r="B318" s="15" t="str">
        <f t="shared" si="67"/>
        <v>#REF!</v>
      </c>
      <c r="C318" s="15" t="str">
        <f t="shared" si="67"/>
        <v>#REF!</v>
      </c>
      <c r="D318" s="223" t="str">
        <f t="shared" si="67"/>
        <v>#REF!</v>
      </c>
      <c r="F318" s="15">
        <f t="shared" si="1"/>
        <v>-1145</v>
      </c>
      <c r="I318" s="224" t="str">
        <f t="array" ref="I318">INDEX('Property Records'!O:O, MATCH('PITI Calculations'!A318, 'Property Records'!B:B, 0))</f>
        <v>#REF!</v>
      </c>
      <c r="J318" s="224" t="str">
        <f t="array" ref="J318">INDEX('Property Records'!P:P, MATCH('PITI Calculations'!A318, 'Property Records'!B:B, 0))</f>
        <v>#REF!</v>
      </c>
      <c r="K318" s="224" t="str">
        <f t="array" ref="K318">INDEX('Property Records'!Q:Q, MATCH('PITI Calculations'!A318, 'Property Records'!B:B, 0))</f>
        <v>#REF!</v>
      </c>
      <c r="L318" s="15" t="str">
        <f t="shared" si="14"/>
        <v>#REF!</v>
      </c>
      <c r="M318" s="15" t="str">
        <f t="shared" si="2"/>
        <v>#REF!</v>
      </c>
      <c r="N318" s="132">
        <f t="shared" si="3"/>
        <v>0</v>
      </c>
      <c r="O318" s="100">
        <v>208.0</v>
      </c>
      <c r="P318" s="15" t="str">
        <f t="shared" si="4"/>
        <v>#REF!</v>
      </c>
      <c r="Q318" s="15" t="str">
        <f t="shared" si="5"/>
        <v>#REF!</v>
      </c>
      <c r="R318" s="15" t="str">
        <f t="shared" si="6"/>
        <v>#REF!</v>
      </c>
      <c r="S318" s="15" t="str">
        <f t="shared" si="7"/>
        <v>#REF!</v>
      </c>
      <c r="T318" s="15" t="str">
        <f t="shared" si="8"/>
        <v>#REF!</v>
      </c>
      <c r="U318" s="15" t="str">
        <f t="shared" si="9"/>
        <v>#REF!</v>
      </c>
      <c r="V318" s="15" t="str">
        <f t="shared" si="10"/>
        <v>#REF!</v>
      </c>
    </row>
    <row r="319">
      <c r="A319" s="15" t="str">
        <f t="shared" ref="A319:D319" si="68">#REF!</f>
        <v>#REF!</v>
      </c>
      <c r="B319" s="15" t="str">
        <f t="shared" si="68"/>
        <v>#REF!</v>
      </c>
      <c r="C319" s="15" t="str">
        <f t="shared" si="68"/>
        <v>#REF!</v>
      </c>
      <c r="D319" s="223" t="str">
        <f t="shared" si="68"/>
        <v>#REF!</v>
      </c>
      <c r="F319" s="15">
        <f t="shared" si="1"/>
        <v>-1145</v>
      </c>
      <c r="I319" s="224" t="str">
        <f t="array" ref="I319">INDEX('Property Records'!O:O, MATCH('PITI Calculations'!A319, 'Property Records'!B:B, 0))</f>
        <v>#REF!</v>
      </c>
      <c r="J319" s="224" t="str">
        <f t="array" ref="J319">INDEX('Property Records'!P:P, MATCH('PITI Calculations'!A319, 'Property Records'!B:B, 0))</f>
        <v>#REF!</v>
      </c>
      <c r="K319" s="224" t="str">
        <f t="array" ref="K319">INDEX('Property Records'!Q:Q, MATCH('PITI Calculations'!A319, 'Property Records'!B:B, 0))</f>
        <v>#REF!</v>
      </c>
      <c r="L319" s="15" t="str">
        <f t="shared" si="14"/>
        <v>#REF!</v>
      </c>
      <c r="M319" s="15" t="str">
        <f t="shared" si="2"/>
        <v>#REF!</v>
      </c>
      <c r="N319" s="132">
        <f t="shared" si="3"/>
        <v>0</v>
      </c>
      <c r="O319" s="100">
        <v>208.0</v>
      </c>
      <c r="P319" s="15" t="str">
        <f t="shared" si="4"/>
        <v>#REF!</v>
      </c>
      <c r="Q319" s="15" t="str">
        <f t="shared" si="5"/>
        <v>#REF!</v>
      </c>
      <c r="R319" s="15" t="str">
        <f t="shared" si="6"/>
        <v>#REF!</v>
      </c>
      <c r="S319" s="15" t="str">
        <f t="shared" si="7"/>
        <v>#REF!</v>
      </c>
      <c r="T319" s="15" t="str">
        <f t="shared" si="8"/>
        <v>#REF!</v>
      </c>
      <c r="U319" s="15" t="str">
        <f t="shared" si="9"/>
        <v>#REF!</v>
      </c>
      <c r="V319" s="15" t="str">
        <f t="shared" si="10"/>
        <v>#REF!</v>
      </c>
    </row>
    <row r="320">
      <c r="A320" s="15" t="str">
        <f t="shared" ref="A320:D320" si="69">#REF!</f>
        <v>#REF!</v>
      </c>
      <c r="B320" s="15" t="str">
        <f t="shared" si="69"/>
        <v>#REF!</v>
      </c>
      <c r="C320" s="15" t="str">
        <f t="shared" si="69"/>
        <v>#REF!</v>
      </c>
      <c r="D320" s="223" t="str">
        <f t="shared" si="69"/>
        <v>#REF!</v>
      </c>
      <c r="F320" s="15">
        <f t="shared" si="1"/>
        <v>-1145</v>
      </c>
      <c r="I320" s="224" t="str">
        <f t="array" ref="I320">INDEX('Property Records'!O:O, MATCH('PITI Calculations'!A320, 'Property Records'!B:B, 0))</f>
        <v>#REF!</v>
      </c>
      <c r="J320" s="224" t="str">
        <f t="array" ref="J320">INDEX('Property Records'!P:P, MATCH('PITI Calculations'!A320, 'Property Records'!B:B, 0))</f>
        <v>#REF!</v>
      </c>
      <c r="K320" s="224" t="str">
        <f t="array" ref="K320">INDEX('Property Records'!Q:Q, MATCH('PITI Calculations'!A320, 'Property Records'!B:B, 0))</f>
        <v>#REF!</v>
      </c>
      <c r="L320" s="15" t="str">
        <f t="shared" si="14"/>
        <v>#REF!</v>
      </c>
      <c r="M320" s="15" t="str">
        <f t="shared" si="2"/>
        <v>#REF!</v>
      </c>
      <c r="N320" s="132">
        <f t="shared" si="3"/>
        <v>0</v>
      </c>
      <c r="O320" s="100">
        <v>208.0</v>
      </c>
      <c r="P320" s="15" t="str">
        <f t="shared" si="4"/>
        <v>#REF!</v>
      </c>
      <c r="Q320" s="15" t="str">
        <f t="shared" si="5"/>
        <v>#REF!</v>
      </c>
      <c r="R320" s="15" t="str">
        <f t="shared" si="6"/>
        <v>#REF!</v>
      </c>
      <c r="S320" s="15" t="str">
        <f t="shared" si="7"/>
        <v>#REF!</v>
      </c>
      <c r="T320" s="15" t="str">
        <f t="shared" si="8"/>
        <v>#REF!</v>
      </c>
      <c r="U320" s="15" t="str">
        <f t="shared" si="9"/>
        <v>#REF!</v>
      </c>
      <c r="V320" s="15" t="str">
        <f t="shared" si="10"/>
        <v>#REF!</v>
      </c>
    </row>
    <row r="321">
      <c r="A321" s="15" t="str">
        <f t="shared" ref="A321:D321" si="70">#REF!</f>
        <v>#REF!</v>
      </c>
      <c r="B321" s="15" t="str">
        <f t="shared" si="70"/>
        <v>#REF!</v>
      </c>
      <c r="C321" s="15" t="str">
        <f t="shared" si="70"/>
        <v>#REF!</v>
      </c>
      <c r="D321" s="223" t="str">
        <f t="shared" si="70"/>
        <v>#REF!</v>
      </c>
      <c r="F321" s="15">
        <f t="shared" si="1"/>
        <v>-1145</v>
      </c>
      <c r="I321" s="224" t="str">
        <f t="array" ref="I321">INDEX('Property Records'!O:O, MATCH('PITI Calculations'!A321, 'Property Records'!B:B, 0))</f>
        <v>#REF!</v>
      </c>
      <c r="J321" s="224" t="str">
        <f t="array" ref="J321">INDEX('Property Records'!P:P, MATCH('PITI Calculations'!A321, 'Property Records'!B:B, 0))</f>
        <v>#REF!</v>
      </c>
      <c r="K321" s="224" t="str">
        <f t="array" ref="K321">INDEX('Property Records'!Q:Q, MATCH('PITI Calculations'!A321, 'Property Records'!B:B, 0))</f>
        <v>#REF!</v>
      </c>
      <c r="L321" s="15" t="str">
        <f t="shared" si="14"/>
        <v>#REF!</v>
      </c>
      <c r="M321" s="15" t="str">
        <f t="shared" si="2"/>
        <v>#REF!</v>
      </c>
      <c r="N321" s="132">
        <f t="shared" si="3"/>
        <v>0</v>
      </c>
      <c r="O321" s="100">
        <v>208.0</v>
      </c>
      <c r="P321" s="15" t="str">
        <f t="shared" si="4"/>
        <v>#REF!</v>
      </c>
      <c r="Q321" s="15" t="str">
        <f t="shared" si="5"/>
        <v>#REF!</v>
      </c>
      <c r="R321" s="15" t="str">
        <f t="shared" si="6"/>
        <v>#REF!</v>
      </c>
      <c r="S321" s="15" t="str">
        <f t="shared" si="7"/>
        <v>#REF!</v>
      </c>
      <c r="T321" s="15" t="str">
        <f t="shared" si="8"/>
        <v>#REF!</v>
      </c>
      <c r="U321" s="15" t="str">
        <f t="shared" si="9"/>
        <v>#REF!</v>
      </c>
      <c r="V321" s="15" t="str">
        <f t="shared" si="10"/>
        <v>#REF!</v>
      </c>
    </row>
    <row r="322">
      <c r="A322" s="15" t="str">
        <f t="shared" ref="A322:D322" si="71">#REF!</f>
        <v>#REF!</v>
      </c>
      <c r="B322" s="15" t="str">
        <f t="shared" si="71"/>
        <v>#REF!</v>
      </c>
      <c r="C322" s="15" t="str">
        <f t="shared" si="71"/>
        <v>#REF!</v>
      </c>
      <c r="D322" s="223" t="str">
        <f t="shared" si="71"/>
        <v>#REF!</v>
      </c>
      <c r="F322" s="15">
        <f t="shared" si="1"/>
        <v>-1145</v>
      </c>
      <c r="I322" s="224" t="str">
        <f t="array" ref="I322">INDEX('Property Records'!O:O, MATCH('PITI Calculations'!A322, 'Property Records'!B:B, 0))</f>
        <v>#REF!</v>
      </c>
      <c r="J322" s="224" t="str">
        <f t="array" ref="J322">INDEX('Property Records'!P:P, MATCH('PITI Calculations'!A322, 'Property Records'!B:B, 0))</f>
        <v>#REF!</v>
      </c>
      <c r="K322" s="224" t="str">
        <f t="array" ref="K322">INDEX('Property Records'!Q:Q, MATCH('PITI Calculations'!A322, 'Property Records'!B:B, 0))</f>
        <v>#REF!</v>
      </c>
      <c r="L322" s="15" t="str">
        <f t="shared" si="14"/>
        <v>#REF!</v>
      </c>
      <c r="M322" s="15" t="str">
        <f t="shared" si="2"/>
        <v>#REF!</v>
      </c>
      <c r="N322" s="132">
        <f t="shared" si="3"/>
        <v>0</v>
      </c>
      <c r="O322" s="100">
        <v>208.0</v>
      </c>
      <c r="P322" s="15" t="str">
        <f t="shared" si="4"/>
        <v>#REF!</v>
      </c>
      <c r="Q322" s="15" t="str">
        <f t="shared" si="5"/>
        <v>#REF!</v>
      </c>
      <c r="R322" s="15" t="str">
        <f t="shared" si="6"/>
        <v>#REF!</v>
      </c>
      <c r="S322" s="15" t="str">
        <f t="shared" si="7"/>
        <v>#REF!</v>
      </c>
      <c r="T322" s="15" t="str">
        <f t="shared" si="8"/>
        <v>#REF!</v>
      </c>
      <c r="U322" s="15" t="str">
        <f t="shared" si="9"/>
        <v>#REF!</v>
      </c>
      <c r="V322" s="15" t="str">
        <f t="shared" si="10"/>
        <v>#REF!</v>
      </c>
    </row>
    <row r="323">
      <c r="A323" s="15" t="str">
        <f t="shared" ref="A323:D323" si="72">#REF!</f>
        <v>#REF!</v>
      </c>
      <c r="B323" s="15" t="str">
        <f t="shared" si="72"/>
        <v>#REF!</v>
      </c>
      <c r="C323" s="15" t="str">
        <f t="shared" si="72"/>
        <v>#REF!</v>
      </c>
      <c r="D323" s="223" t="str">
        <f t="shared" si="72"/>
        <v>#REF!</v>
      </c>
      <c r="F323" s="15">
        <f t="shared" si="1"/>
        <v>-1145</v>
      </c>
      <c r="I323" s="224" t="str">
        <f t="array" ref="I323">INDEX('Property Records'!O:O, MATCH('PITI Calculations'!A323, 'Property Records'!B:B, 0))</f>
        <v>#REF!</v>
      </c>
      <c r="J323" s="224" t="str">
        <f t="array" ref="J323">INDEX('Property Records'!P:P, MATCH('PITI Calculations'!A323, 'Property Records'!B:B, 0))</f>
        <v>#REF!</v>
      </c>
      <c r="K323" s="224" t="str">
        <f t="array" ref="K323">INDEX('Property Records'!Q:Q, MATCH('PITI Calculations'!A323, 'Property Records'!B:B, 0))</f>
        <v>#REF!</v>
      </c>
      <c r="L323" s="15" t="str">
        <f t="shared" si="14"/>
        <v>#REF!</v>
      </c>
      <c r="M323" s="15" t="str">
        <f t="shared" si="2"/>
        <v>#REF!</v>
      </c>
      <c r="N323" s="132">
        <f t="shared" si="3"/>
        <v>0</v>
      </c>
      <c r="O323" s="100">
        <v>208.0</v>
      </c>
      <c r="P323" s="15" t="str">
        <f t="shared" si="4"/>
        <v>#REF!</v>
      </c>
      <c r="Q323" s="15" t="str">
        <f t="shared" si="5"/>
        <v>#REF!</v>
      </c>
      <c r="R323" s="15" t="str">
        <f t="shared" si="6"/>
        <v>#REF!</v>
      </c>
      <c r="S323" s="15" t="str">
        <f t="shared" si="7"/>
        <v>#REF!</v>
      </c>
      <c r="T323" s="15" t="str">
        <f t="shared" si="8"/>
        <v>#REF!</v>
      </c>
      <c r="U323" s="15" t="str">
        <f t="shared" si="9"/>
        <v>#REF!</v>
      </c>
      <c r="V323" s="15" t="str">
        <f t="shared" si="10"/>
        <v>#REF!</v>
      </c>
    </row>
    <row r="324">
      <c r="A324" s="15" t="str">
        <f t="shared" ref="A324:D324" si="73">#REF!</f>
        <v>#REF!</v>
      </c>
      <c r="B324" s="15" t="str">
        <f t="shared" si="73"/>
        <v>#REF!</v>
      </c>
      <c r="C324" s="15" t="str">
        <f t="shared" si="73"/>
        <v>#REF!</v>
      </c>
      <c r="D324" s="223" t="str">
        <f t="shared" si="73"/>
        <v>#REF!</v>
      </c>
      <c r="F324" s="15">
        <f t="shared" si="1"/>
        <v>-1145</v>
      </c>
      <c r="I324" s="224" t="str">
        <f t="array" ref="I324">INDEX('Property Records'!O:O, MATCH('PITI Calculations'!A324, 'Property Records'!B:B, 0))</f>
        <v>#REF!</v>
      </c>
      <c r="J324" s="224" t="str">
        <f t="array" ref="J324">INDEX('Property Records'!P:P, MATCH('PITI Calculations'!A324, 'Property Records'!B:B, 0))</f>
        <v>#REF!</v>
      </c>
      <c r="K324" s="224" t="str">
        <f t="array" ref="K324">INDEX('Property Records'!Q:Q, MATCH('PITI Calculations'!A324, 'Property Records'!B:B, 0))</f>
        <v>#REF!</v>
      </c>
      <c r="L324" s="15" t="str">
        <f t="shared" si="14"/>
        <v>#REF!</v>
      </c>
      <c r="M324" s="15" t="str">
        <f t="shared" si="2"/>
        <v>#REF!</v>
      </c>
      <c r="N324" s="132">
        <f t="shared" si="3"/>
        <v>0</v>
      </c>
      <c r="O324" s="100">
        <v>208.0</v>
      </c>
      <c r="P324" s="15" t="str">
        <f t="shared" si="4"/>
        <v>#REF!</v>
      </c>
      <c r="Q324" s="15" t="str">
        <f t="shared" si="5"/>
        <v>#REF!</v>
      </c>
      <c r="R324" s="15" t="str">
        <f t="shared" si="6"/>
        <v>#REF!</v>
      </c>
      <c r="S324" s="15" t="str">
        <f t="shared" si="7"/>
        <v>#REF!</v>
      </c>
      <c r="T324" s="15" t="str">
        <f t="shared" si="8"/>
        <v>#REF!</v>
      </c>
      <c r="U324" s="15" t="str">
        <f t="shared" si="9"/>
        <v>#REF!</v>
      </c>
      <c r="V324" s="15" t="str">
        <f t="shared" si="10"/>
        <v>#REF!</v>
      </c>
    </row>
    <row r="325">
      <c r="A325" s="15" t="str">
        <f t="shared" ref="A325:D325" si="74">#REF!</f>
        <v>#REF!</v>
      </c>
      <c r="B325" s="15" t="str">
        <f t="shared" si="74"/>
        <v>#REF!</v>
      </c>
      <c r="C325" s="15" t="str">
        <f t="shared" si="74"/>
        <v>#REF!</v>
      </c>
      <c r="D325" s="223" t="str">
        <f t="shared" si="74"/>
        <v>#REF!</v>
      </c>
      <c r="F325" s="15">
        <f t="shared" si="1"/>
        <v>-1145</v>
      </c>
      <c r="I325" s="224" t="str">
        <f t="array" ref="I325">INDEX('Property Records'!O:O, MATCH('PITI Calculations'!A325, 'Property Records'!B:B, 0))</f>
        <v>#REF!</v>
      </c>
      <c r="J325" s="224" t="str">
        <f t="array" ref="J325">INDEX('Property Records'!P:P, MATCH('PITI Calculations'!A325, 'Property Records'!B:B, 0))</f>
        <v>#REF!</v>
      </c>
      <c r="K325" s="224" t="str">
        <f t="array" ref="K325">INDEX('Property Records'!Q:Q, MATCH('PITI Calculations'!A325, 'Property Records'!B:B, 0))</f>
        <v>#REF!</v>
      </c>
      <c r="L325" s="15" t="str">
        <f t="shared" si="14"/>
        <v>#REF!</v>
      </c>
      <c r="M325" s="15" t="str">
        <f t="shared" si="2"/>
        <v>#REF!</v>
      </c>
      <c r="N325" s="132">
        <f t="shared" si="3"/>
        <v>0</v>
      </c>
      <c r="O325" s="100">
        <v>208.0</v>
      </c>
      <c r="P325" s="15" t="str">
        <f t="shared" si="4"/>
        <v>#REF!</v>
      </c>
      <c r="Q325" s="15" t="str">
        <f t="shared" si="5"/>
        <v>#REF!</v>
      </c>
      <c r="R325" s="15" t="str">
        <f t="shared" si="6"/>
        <v>#REF!</v>
      </c>
      <c r="S325" s="15" t="str">
        <f t="shared" si="7"/>
        <v>#REF!</v>
      </c>
      <c r="T325" s="15" t="str">
        <f t="shared" si="8"/>
        <v>#REF!</v>
      </c>
      <c r="U325" s="15" t="str">
        <f t="shared" si="9"/>
        <v>#REF!</v>
      </c>
      <c r="V325" s="15" t="str">
        <f t="shared" si="10"/>
        <v>#REF!</v>
      </c>
    </row>
    <row r="326">
      <c r="A326" s="15" t="str">
        <f t="shared" ref="A326:D326" si="75">#REF!</f>
        <v>#REF!</v>
      </c>
      <c r="B326" s="15" t="str">
        <f t="shared" si="75"/>
        <v>#REF!</v>
      </c>
      <c r="C326" s="15" t="str">
        <f t="shared" si="75"/>
        <v>#REF!</v>
      </c>
      <c r="D326" s="223" t="str">
        <f t="shared" si="75"/>
        <v>#REF!</v>
      </c>
      <c r="F326" s="15">
        <f t="shared" si="1"/>
        <v>-1145</v>
      </c>
      <c r="I326" s="224" t="str">
        <f t="array" ref="I326">INDEX('Property Records'!O:O, MATCH('PITI Calculations'!A326, 'Property Records'!B:B, 0))</f>
        <v>#REF!</v>
      </c>
      <c r="J326" s="224" t="str">
        <f t="array" ref="J326">INDEX('Property Records'!P:P, MATCH('PITI Calculations'!A326, 'Property Records'!B:B, 0))</f>
        <v>#REF!</v>
      </c>
      <c r="K326" s="224" t="str">
        <f t="array" ref="K326">INDEX('Property Records'!Q:Q, MATCH('PITI Calculations'!A326, 'Property Records'!B:B, 0))</f>
        <v>#REF!</v>
      </c>
      <c r="L326" s="15" t="str">
        <f t="shared" si="14"/>
        <v>#REF!</v>
      </c>
      <c r="M326" s="15" t="str">
        <f t="shared" si="2"/>
        <v>#REF!</v>
      </c>
      <c r="N326" s="132">
        <f t="shared" si="3"/>
        <v>0</v>
      </c>
      <c r="O326" s="100">
        <v>208.0</v>
      </c>
      <c r="P326" s="15" t="str">
        <f t="shared" si="4"/>
        <v>#REF!</v>
      </c>
      <c r="Q326" s="15" t="str">
        <f t="shared" si="5"/>
        <v>#REF!</v>
      </c>
      <c r="R326" s="15" t="str">
        <f t="shared" si="6"/>
        <v>#REF!</v>
      </c>
      <c r="S326" s="15" t="str">
        <f t="shared" si="7"/>
        <v>#REF!</v>
      </c>
      <c r="T326" s="15" t="str">
        <f t="shared" si="8"/>
        <v>#REF!</v>
      </c>
      <c r="U326" s="15" t="str">
        <f t="shared" si="9"/>
        <v>#REF!</v>
      </c>
      <c r="V326" s="15" t="str">
        <f t="shared" si="10"/>
        <v>#REF!</v>
      </c>
    </row>
    <row r="327">
      <c r="A327" s="15" t="str">
        <f t="shared" ref="A327:D327" si="76">#REF!</f>
        <v>#REF!</v>
      </c>
      <c r="B327" s="15" t="str">
        <f t="shared" si="76"/>
        <v>#REF!</v>
      </c>
      <c r="C327" s="15" t="str">
        <f t="shared" si="76"/>
        <v>#REF!</v>
      </c>
      <c r="D327" s="223" t="str">
        <f t="shared" si="76"/>
        <v>#REF!</v>
      </c>
      <c r="F327" s="15">
        <f t="shared" si="1"/>
        <v>-1145</v>
      </c>
      <c r="I327" s="224" t="str">
        <f t="array" ref="I327">INDEX('Property Records'!O:O, MATCH('PITI Calculations'!A327, 'Property Records'!B:B, 0))</f>
        <v>#REF!</v>
      </c>
      <c r="J327" s="224" t="str">
        <f t="array" ref="J327">INDEX('Property Records'!P:P, MATCH('PITI Calculations'!A327, 'Property Records'!B:B, 0))</f>
        <v>#REF!</v>
      </c>
      <c r="K327" s="224" t="str">
        <f t="array" ref="K327">INDEX('Property Records'!Q:Q, MATCH('PITI Calculations'!A327, 'Property Records'!B:B, 0))</f>
        <v>#REF!</v>
      </c>
      <c r="L327" s="15" t="str">
        <f t="shared" si="14"/>
        <v>#REF!</v>
      </c>
      <c r="M327" s="15" t="str">
        <f t="shared" si="2"/>
        <v>#REF!</v>
      </c>
      <c r="N327" s="132">
        <f t="shared" si="3"/>
        <v>0</v>
      </c>
      <c r="O327" s="100">
        <v>208.0</v>
      </c>
      <c r="P327" s="15" t="str">
        <f t="shared" si="4"/>
        <v>#REF!</v>
      </c>
      <c r="Q327" s="15" t="str">
        <f t="shared" si="5"/>
        <v>#REF!</v>
      </c>
      <c r="R327" s="15" t="str">
        <f t="shared" si="6"/>
        <v>#REF!</v>
      </c>
      <c r="S327" s="15" t="str">
        <f t="shared" si="7"/>
        <v>#REF!</v>
      </c>
      <c r="T327" s="15" t="str">
        <f t="shared" si="8"/>
        <v>#REF!</v>
      </c>
      <c r="U327" s="15" t="str">
        <f t="shared" si="9"/>
        <v>#REF!</v>
      </c>
      <c r="V327" s="15" t="str">
        <f t="shared" si="10"/>
        <v>#REF!</v>
      </c>
    </row>
    <row r="328">
      <c r="A328" s="15" t="str">
        <f t="shared" ref="A328:D328" si="77">#REF!</f>
        <v>#REF!</v>
      </c>
      <c r="B328" s="15" t="str">
        <f t="shared" si="77"/>
        <v>#REF!</v>
      </c>
      <c r="C328" s="15" t="str">
        <f t="shared" si="77"/>
        <v>#REF!</v>
      </c>
      <c r="D328" s="223" t="str">
        <f t="shared" si="77"/>
        <v>#REF!</v>
      </c>
      <c r="F328" s="15">
        <f t="shared" si="1"/>
        <v>-1145</v>
      </c>
      <c r="I328" s="224" t="str">
        <f t="array" ref="I328">INDEX('Property Records'!O:O, MATCH('PITI Calculations'!A328, 'Property Records'!B:B, 0))</f>
        <v>#REF!</v>
      </c>
      <c r="J328" s="224" t="str">
        <f t="array" ref="J328">INDEX('Property Records'!P:P, MATCH('PITI Calculations'!A328, 'Property Records'!B:B, 0))</f>
        <v>#REF!</v>
      </c>
      <c r="K328" s="224" t="str">
        <f t="array" ref="K328">INDEX('Property Records'!Q:Q, MATCH('PITI Calculations'!A328, 'Property Records'!B:B, 0))</f>
        <v>#REF!</v>
      </c>
      <c r="L328" s="15" t="str">
        <f t="shared" si="14"/>
        <v>#REF!</v>
      </c>
      <c r="M328" s="15" t="str">
        <f t="shared" si="2"/>
        <v>#REF!</v>
      </c>
      <c r="N328" s="132">
        <f t="shared" si="3"/>
        <v>0</v>
      </c>
      <c r="O328" s="100">
        <v>208.0</v>
      </c>
      <c r="P328" s="15" t="str">
        <f t="shared" si="4"/>
        <v>#REF!</v>
      </c>
      <c r="Q328" s="15" t="str">
        <f t="shared" si="5"/>
        <v>#REF!</v>
      </c>
      <c r="R328" s="15" t="str">
        <f t="shared" si="6"/>
        <v>#REF!</v>
      </c>
      <c r="S328" s="15" t="str">
        <f t="shared" si="7"/>
        <v>#REF!</v>
      </c>
      <c r="T328" s="15" t="str">
        <f t="shared" si="8"/>
        <v>#REF!</v>
      </c>
      <c r="U328" s="15" t="str">
        <f t="shared" si="9"/>
        <v>#REF!</v>
      </c>
      <c r="V328" s="15" t="str">
        <f t="shared" si="10"/>
        <v>#REF!</v>
      </c>
    </row>
    <row r="329">
      <c r="A329" s="15" t="str">
        <f t="shared" ref="A329:D329" si="78">#REF!</f>
        <v>#REF!</v>
      </c>
      <c r="B329" s="15" t="str">
        <f t="shared" si="78"/>
        <v>#REF!</v>
      </c>
      <c r="C329" s="15" t="str">
        <f t="shared" si="78"/>
        <v>#REF!</v>
      </c>
      <c r="D329" s="223" t="str">
        <f t="shared" si="78"/>
        <v>#REF!</v>
      </c>
      <c r="F329" s="15">
        <f t="shared" si="1"/>
        <v>-1145</v>
      </c>
      <c r="I329" s="224" t="str">
        <f t="array" ref="I329">INDEX('Property Records'!O:O, MATCH('PITI Calculations'!A329, 'Property Records'!B:B, 0))</f>
        <v>#REF!</v>
      </c>
      <c r="J329" s="224" t="str">
        <f t="array" ref="J329">INDEX('Property Records'!P:P, MATCH('PITI Calculations'!A329, 'Property Records'!B:B, 0))</f>
        <v>#REF!</v>
      </c>
      <c r="K329" s="224" t="str">
        <f t="array" ref="K329">INDEX('Property Records'!Q:Q, MATCH('PITI Calculations'!A329, 'Property Records'!B:B, 0))</f>
        <v>#REF!</v>
      </c>
      <c r="L329" s="15" t="str">
        <f t="shared" si="14"/>
        <v>#REF!</v>
      </c>
      <c r="M329" s="15" t="str">
        <f t="shared" si="2"/>
        <v>#REF!</v>
      </c>
      <c r="N329" s="132">
        <f t="shared" si="3"/>
        <v>0</v>
      </c>
      <c r="O329" s="100">
        <v>208.0</v>
      </c>
      <c r="P329" s="15" t="str">
        <f t="shared" si="4"/>
        <v>#REF!</v>
      </c>
      <c r="Q329" s="15" t="str">
        <f t="shared" si="5"/>
        <v>#REF!</v>
      </c>
      <c r="R329" s="15" t="str">
        <f t="shared" si="6"/>
        <v>#REF!</v>
      </c>
      <c r="S329" s="15" t="str">
        <f t="shared" si="7"/>
        <v>#REF!</v>
      </c>
      <c r="T329" s="15" t="str">
        <f t="shared" si="8"/>
        <v>#REF!</v>
      </c>
      <c r="U329" s="15" t="str">
        <f t="shared" si="9"/>
        <v>#REF!</v>
      </c>
      <c r="V329" s="15" t="str">
        <f t="shared" si="10"/>
        <v>#REF!</v>
      </c>
    </row>
    <row r="330">
      <c r="A330" s="15" t="str">
        <f t="shared" ref="A330:D330" si="79">#REF!</f>
        <v>#REF!</v>
      </c>
      <c r="B330" s="15" t="str">
        <f t="shared" si="79"/>
        <v>#REF!</v>
      </c>
      <c r="C330" s="15" t="str">
        <f t="shared" si="79"/>
        <v>#REF!</v>
      </c>
      <c r="D330" s="223" t="str">
        <f t="shared" si="79"/>
        <v>#REF!</v>
      </c>
      <c r="F330" s="15">
        <f t="shared" si="1"/>
        <v>-1145</v>
      </c>
      <c r="I330" s="224" t="str">
        <f t="array" ref="I330">INDEX('Property Records'!O:O, MATCH('PITI Calculations'!A330, 'Property Records'!B:B, 0))</f>
        <v>#REF!</v>
      </c>
      <c r="J330" s="224" t="str">
        <f t="array" ref="J330">INDEX('Property Records'!P:P, MATCH('PITI Calculations'!A330, 'Property Records'!B:B, 0))</f>
        <v>#REF!</v>
      </c>
      <c r="K330" s="224" t="str">
        <f t="array" ref="K330">INDEX('Property Records'!Q:Q, MATCH('PITI Calculations'!A330, 'Property Records'!B:B, 0))</f>
        <v>#REF!</v>
      </c>
      <c r="L330" s="15" t="str">
        <f t="shared" si="14"/>
        <v>#REF!</v>
      </c>
      <c r="M330" s="15" t="str">
        <f t="shared" si="2"/>
        <v>#REF!</v>
      </c>
      <c r="N330" s="132">
        <f t="shared" si="3"/>
        <v>0</v>
      </c>
      <c r="O330" s="100">
        <v>208.0</v>
      </c>
      <c r="P330" s="15" t="str">
        <f t="shared" si="4"/>
        <v>#REF!</v>
      </c>
      <c r="Q330" s="15" t="str">
        <f t="shared" si="5"/>
        <v>#REF!</v>
      </c>
      <c r="R330" s="15" t="str">
        <f t="shared" si="6"/>
        <v>#REF!</v>
      </c>
      <c r="S330" s="15" t="str">
        <f t="shared" si="7"/>
        <v>#REF!</v>
      </c>
      <c r="T330" s="15" t="str">
        <f t="shared" si="8"/>
        <v>#REF!</v>
      </c>
      <c r="U330" s="15" t="str">
        <f t="shared" si="9"/>
        <v>#REF!</v>
      </c>
      <c r="V330" s="15" t="str">
        <f t="shared" si="10"/>
        <v>#REF!</v>
      </c>
    </row>
    <row r="331">
      <c r="A331" s="15" t="str">
        <f t="shared" ref="A331:D331" si="80">#REF!</f>
        <v>#REF!</v>
      </c>
      <c r="B331" s="15" t="str">
        <f t="shared" si="80"/>
        <v>#REF!</v>
      </c>
      <c r="C331" s="15" t="str">
        <f t="shared" si="80"/>
        <v>#REF!</v>
      </c>
      <c r="D331" s="223" t="str">
        <f t="shared" si="80"/>
        <v>#REF!</v>
      </c>
      <c r="F331" s="15">
        <f t="shared" si="1"/>
        <v>-1145</v>
      </c>
      <c r="I331" s="224" t="str">
        <f t="array" ref="I331">INDEX('Property Records'!O:O, MATCH('PITI Calculations'!A331, 'Property Records'!B:B, 0))</f>
        <v>#REF!</v>
      </c>
      <c r="J331" s="224" t="str">
        <f t="array" ref="J331">INDEX('Property Records'!P:P, MATCH('PITI Calculations'!A331, 'Property Records'!B:B, 0))</f>
        <v>#REF!</v>
      </c>
      <c r="K331" s="224" t="str">
        <f t="array" ref="K331">INDEX('Property Records'!Q:Q, MATCH('PITI Calculations'!A331, 'Property Records'!B:B, 0))</f>
        <v>#REF!</v>
      </c>
      <c r="L331" s="15" t="str">
        <f t="shared" si="14"/>
        <v>#REF!</v>
      </c>
      <c r="M331" s="15" t="str">
        <f t="shared" si="2"/>
        <v>#REF!</v>
      </c>
      <c r="N331" s="132">
        <f t="shared" si="3"/>
        <v>0</v>
      </c>
      <c r="O331" s="100">
        <v>208.0</v>
      </c>
      <c r="P331" s="15" t="str">
        <f t="shared" si="4"/>
        <v>#REF!</v>
      </c>
      <c r="Q331" s="15" t="str">
        <f t="shared" si="5"/>
        <v>#REF!</v>
      </c>
      <c r="R331" s="15" t="str">
        <f t="shared" si="6"/>
        <v>#REF!</v>
      </c>
      <c r="S331" s="15" t="str">
        <f t="shared" si="7"/>
        <v>#REF!</v>
      </c>
      <c r="T331" s="15" t="str">
        <f t="shared" si="8"/>
        <v>#REF!</v>
      </c>
      <c r="U331" s="15" t="str">
        <f t="shared" si="9"/>
        <v>#REF!</v>
      </c>
      <c r="V331" s="15" t="str">
        <f t="shared" si="10"/>
        <v>#REF!</v>
      </c>
    </row>
    <row r="332">
      <c r="A332" s="15" t="str">
        <f t="shared" ref="A332:D332" si="81">#REF!</f>
        <v>#REF!</v>
      </c>
      <c r="B332" s="15" t="str">
        <f t="shared" si="81"/>
        <v>#REF!</v>
      </c>
      <c r="C332" s="15" t="str">
        <f t="shared" si="81"/>
        <v>#REF!</v>
      </c>
      <c r="D332" s="223" t="str">
        <f t="shared" si="81"/>
        <v>#REF!</v>
      </c>
      <c r="F332" s="15">
        <f t="shared" si="1"/>
        <v>-1145</v>
      </c>
      <c r="I332" s="224" t="str">
        <f t="array" ref="I332">INDEX('Property Records'!O:O, MATCH('PITI Calculations'!A332, 'Property Records'!B:B, 0))</f>
        <v>#REF!</v>
      </c>
      <c r="J332" s="224" t="str">
        <f t="array" ref="J332">INDEX('Property Records'!P:P, MATCH('PITI Calculations'!A332, 'Property Records'!B:B, 0))</f>
        <v>#REF!</v>
      </c>
      <c r="K332" s="224" t="str">
        <f t="array" ref="K332">INDEX('Property Records'!Q:Q, MATCH('PITI Calculations'!A332, 'Property Records'!B:B, 0))</f>
        <v>#REF!</v>
      </c>
      <c r="L332" s="15" t="str">
        <f t="shared" si="14"/>
        <v>#REF!</v>
      </c>
      <c r="M332" s="15" t="str">
        <f t="shared" si="2"/>
        <v>#REF!</v>
      </c>
      <c r="N332" s="132">
        <f t="shared" si="3"/>
        <v>0</v>
      </c>
      <c r="O332" s="100">
        <v>208.0</v>
      </c>
      <c r="P332" s="15" t="str">
        <f t="shared" si="4"/>
        <v>#REF!</v>
      </c>
      <c r="Q332" s="15" t="str">
        <f t="shared" si="5"/>
        <v>#REF!</v>
      </c>
      <c r="R332" s="15" t="str">
        <f t="shared" si="6"/>
        <v>#REF!</v>
      </c>
      <c r="S332" s="15" t="str">
        <f t="shared" si="7"/>
        <v>#REF!</v>
      </c>
      <c r="T332" s="15" t="str">
        <f t="shared" si="8"/>
        <v>#REF!</v>
      </c>
      <c r="U332" s="15" t="str">
        <f t="shared" si="9"/>
        <v>#REF!</v>
      </c>
      <c r="V332" s="15" t="str">
        <f t="shared" si="10"/>
        <v>#REF!</v>
      </c>
    </row>
    <row r="333">
      <c r="A333" s="15" t="str">
        <f t="shared" ref="A333:D333" si="82">#REF!</f>
        <v>#REF!</v>
      </c>
      <c r="B333" s="15" t="str">
        <f t="shared" si="82"/>
        <v>#REF!</v>
      </c>
      <c r="C333" s="15" t="str">
        <f t="shared" si="82"/>
        <v>#REF!</v>
      </c>
      <c r="D333" s="223" t="str">
        <f t="shared" si="82"/>
        <v>#REF!</v>
      </c>
      <c r="F333" s="15">
        <f t="shared" si="1"/>
        <v>-1145</v>
      </c>
      <c r="I333" s="224" t="str">
        <f t="array" ref="I333">INDEX('Property Records'!O:O, MATCH('PITI Calculations'!A333, 'Property Records'!B:B, 0))</f>
        <v>#REF!</v>
      </c>
      <c r="J333" s="224" t="str">
        <f t="array" ref="J333">INDEX('Property Records'!P:P, MATCH('PITI Calculations'!A333, 'Property Records'!B:B, 0))</f>
        <v>#REF!</v>
      </c>
      <c r="K333" s="224" t="str">
        <f t="array" ref="K333">INDEX('Property Records'!Q:Q, MATCH('PITI Calculations'!A333, 'Property Records'!B:B, 0))</f>
        <v>#REF!</v>
      </c>
      <c r="L333" s="15" t="str">
        <f t="shared" si="14"/>
        <v>#REF!</v>
      </c>
      <c r="M333" s="15" t="str">
        <f t="shared" si="2"/>
        <v>#REF!</v>
      </c>
      <c r="N333" s="132">
        <f t="shared" si="3"/>
        <v>0</v>
      </c>
      <c r="O333" s="100">
        <v>208.0</v>
      </c>
      <c r="P333" s="15" t="str">
        <f t="shared" si="4"/>
        <v>#REF!</v>
      </c>
      <c r="Q333" s="15" t="str">
        <f t="shared" si="5"/>
        <v>#REF!</v>
      </c>
      <c r="R333" s="15" t="str">
        <f t="shared" si="6"/>
        <v>#REF!</v>
      </c>
      <c r="S333" s="15" t="str">
        <f t="shared" si="7"/>
        <v>#REF!</v>
      </c>
      <c r="T333" s="15" t="str">
        <f t="shared" si="8"/>
        <v>#REF!</v>
      </c>
      <c r="U333" s="15" t="str">
        <f t="shared" si="9"/>
        <v>#REF!</v>
      </c>
      <c r="V333" s="15" t="str">
        <f t="shared" si="10"/>
        <v>#REF!</v>
      </c>
    </row>
    <row r="334">
      <c r="A334" s="15" t="str">
        <f t="shared" ref="A334:D334" si="83">#REF!</f>
        <v>#REF!</v>
      </c>
      <c r="B334" s="15" t="str">
        <f t="shared" si="83"/>
        <v>#REF!</v>
      </c>
      <c r="C334" s="15" t="str">
        <f t="shared" si="83"/>
        <v>#REF!</v>
      </c>
      <c r="D334" s="223" t="str">
        <f t="shared" si="83"/>
        <v>#REF!</v>
      </c>
      <c r="F334" s="15">
        <f t="shared" si="1"/>
        <v>-1145</v>
      </c>
      <c r="I334" s="224" t="str">
        <f t="array" ref="I334">INDEX('Property Records'!O:O, MATCH('PITI Calculations'!A334, 'Property Records'!B:B, 0))</f>
        <v>#REF!</v>
      </c>
      <c r="J334" s="224" t="str">
        <f t="array" ref="J334">INDEX('Property Records'!P:P, MATCH('PITI Calculations'!A334, 'Property Records'!B:B, 0))</f>
        <v>#REF!</v>
      </c>
      <c r="K334" s="224" t="str">
        <f t="array" ref="K334">INDEX('Property Records'!Q:Q, MATCH('PITI Calculations'!A334, 'Property Records'!B:B, 0))</f>
        <v>#REF!</v>
      </c>
      <c r="L334" s="15" t="str">
        <f t="shared" si="14"/>
        <v>#REF!</v>
      </c>
      <c r="M334" s="15" t="str">
        <f t="shared" si="2"/>
        <v>#REF!</v>
      </c>
      <c r="N334" s="132">
        <f t="shared" si="3"/>
        <v>0</v>
      </c>
      <c r="O334" s="100">
        <v>208.0</v>
      </c>
      <c r="P334" s="15" t="str">
        <f t="shared" si="4"/>
        <v>#REF!</v>
      </c>
      <c r="Q334" s="15" t="str">
        <f t="shared" si="5"/>
        <v>#REF!</v>
      </c>
      <c r="R334" s="15" t="str">
        <f t="shared" si="6"/>
        <v>#REF!</v>
      </c>
      <c r="S334" s="15" t="str">
        <f t="shared" si="7"/>
        <v>#REF!</v>
      </c>
      <c r="T334" s="15" t="str">
        <f t="shared" si="8"/>
        <v>#REF!</v>
      </c>
      <c r="U334" s="15" t="str">
        <f t="shared" si="9"/>
        <v>#REF!</v>
      </c>
      <c r="V334" s="15" t="str">
        <f t="shared" si="10"/>
        <v>#REF!</v>
      </c>
    </row>
    <row r="335">
      <c r="A335" s="15" t="str">
        <f t="shared" ref="A335:D335" si="84">#REF!</f>
        <v>#REF!</v>
      </c>
      <c r="B335" s="15" t="str">
        <f t="shared" si="84"/>
        <v>#REF!</v>
      </c>
      <c r="C335" s="15" t="str">
        <f t="shared" si="84"/>
        <v>#REF!</v>
      </c>
      <c r="D335" s="223" t="str">
        <f t="shared" si="84"/>
        <v>#REF!</v>
      </c>
      <c r="F335" s="15">
        <f t="shared" si="1"/>
        <v>-1145</v>
      </c>
      <c r="I335" s="224" t="str">
        <f t="array" ref="I335">INDEX('Property Records'!O:O, MATCH('PITI Calculations'!A335, 'Property Records'!B:B, 0))</f>
        <v>#REF!</v>
      </c>
      <c r="J335" s="224" t="str">
        <f t="array" ref="J335">INDEX('Property Records'!P:P, MATCH('PITI Calculations'!A335, 'Property Records'!B:B, 0))</f>
        <v>#REF!</v>
      </c>
      <c r="K335" s="224" t="str">
        <f t="array" ref="K335">INDEX('Property Records'!Q:Q, MATCH('PITI Calculations'!A335, 'Property Records'!B:B, 0))</f>
        <v>#REF!</v>
      </c>
      <c r="L335" s="15" t="str">
        <f t="shared" si="14"/>
        <v>#REF!</v>
      </c>
      <c r="M335" s="15" t="str">
        <f t="shared" si="2"/>
        <v>#REF!</v>
      </c>
      <c r="N335" s="132">
        <f t="shared" si="3"/>
        <v>0</v>
      </c>
      <c r="O335" s="100">
        <v>208.0</v>
      </c>
      <c r="P335" s="15" t="str">
        <f t="shared" si="4"/>
        <v>#REF!</v>
      </c>
      <c r="Q335" s="15" t="str">
        <f t="shared" si="5"/>
        <v>#REF!</v>
      </c>
      <c r="R335" s="15" t="str">
        <f t="shared" si="6"/>
        <v>#REF!</v>
      </c>
      <c r="S335" s="15" t="str">
        <f t="shared" si="7"/>
        <v>#REF!</v>
      </c>
      <c r="T335" s="15" t="str">
        <f t="shared" si="8"/>
        <v>#REF!</v>
      </c>
      <c r="U335" s="15" t="str">
        <f t="shared" si="9"/>
        <v>#REF!</v>
      </c>
      <c r="V335" s="15" t="str">
        <f t="shared" si="10"/>
        <v>#REF!</v>
      </c>
    </row>
    <row r="336">
      <c r="A336" s="15" t="str">
        <f t="shared" ref="A336:D336" si="85">#REF!</f>
        <v>#REF!</v>
      </c>
      <c r="B336" s="15" t="str">
        <f t="shared" si="85"/>
        <v>#REF!</v>
      </c>
      <c r="C336" s="15" t="str">
        <f t="shared" si="85"/>
        <v>#REF!</v>
      </c>
      <c r="D336" s="223" t="str">
        <f t="shared" si="85"/>
        <v>#REF!</v>
      </c>
      <c r="F336" s="15">
        <f t="shared" si="1"/>
        <v>-1145</v>
      </c>
      <c r="I336" s="224" t="str">
        <f t="array" ref="I336">INDEX('Property Records'!O:O, MATCH('PITI Calculations'!A336, 'Property Records'!B:B, 0))</f>
        <v>#REF!</v>
      </c>
      <c r="J336" s="224" t="str">
        <f t="array" ref="J336">INDEX('Property Records'!P:P, MATCH('PITI Calculations'!A336, 'Property Records'!B:B, 0))</f>
        <v>#REF!</v>
      </c>
      <c r="K336" s="224" t="str">
        <f t="array" ref="K336">INDEX('Property Records'!Q:Q, MATCH('PITI Calculations'!A336, 'Property Records'!B:B, 0))</f>
        <v>#REF!</v>
      </c>
      <c r="L336" s="15" t="str">
        <f t="shared" si="14"/>
        <v>#REF!</v>
      </c>
      <c r="M336" s="15" t="str">
        <f t="shared" si="2"/>
        <v>#REF!</v>
      </c>
      <c r="N336" s="132">
        <f t="shared" si="3"/>
        <v>0</v>
      </c>
      <c r="O336" s="100">
        <v>208.0</v>
      </c>
      <c r="P336" s="15" t="str">
        <f t="shared" si="4"/>
        <v>#REF!</v>
      </c>
      <c r="Q336" s="15" t="str">
        <f t="shared" si="5"/>
        <v>#REF!</v>
      </c>
      <c r="R336" s="15" t="str">
        <f t="shared" si="6"/>
        <v>#REF!</v>
      </c>
      <c r="S336" s="15" t="str">
        <f t="shared" si="7"/>
        <v>#REF!</v>
      </c>
      <c r="T336" s="15" t="str">
        <f t="shared" si="8"/>
        <v>#REF!</v>
      </c>
      <c r="U336" s="15" t="str">
        <f t="shared" si="9"/>
        <v>#REF!</v>
      </c>
      <c r="V336" s="15" t="str">
        <f t="shared" si="10"/>
        <v>#REF!</v>
      </c>
    </row>
    <row r="337">
      <c r="A337" s="15" t="str">
        <f t="shared" ref="A337:D337" si="86">#REF!</f>
        <v>#REF!</v>
      </c>
      <c r="B337" s="15" t="str">
        <f t="shared" si="86"/>
        <v>#REF!</v>
      </c>
      <c r="C337" s="15" t="str">
        <f t="shared" si="86"/>
        <v>#REF!</v>
      </c>
      <c r="D337" s="223" t="str">
        <f t="shared" si="86"/>
        <v>#REF!</v>
      </c>
      <c r="F337" s="15">
        <f t="shared" si="1"/>
        <v>-1145</v>
      </c>
      <c r="I337" s="224" t="str">
        <f t="array" ref="I337">INDEX('Property Records'!O:O, MATCH('PITI Calculations'!A337, 'Property Records'!B:B, 0))</f>
        <v>#REF!</v>
      </c>
      <c r="J337" s="224" t="str">
        <f t="array" ref="J337">INDEX('Property Records'!P:P, MATCH('PITI Calculations'!A337, 'Property Records'!B:B, 0))</f>
        <v>#REF!</v>
      </c>
      <c r="K337" s="224" t="str">
        <f t="array" ref="K337">INDEX('Property Records'!Q:Q, MATCH('PITI Calculations'!A337, 'Property Records'!B:B, 0))</f>
        <v>#REF!</v>
      </c>
      <c r="L337" s="15" t="str">
        <f t="shared" si="14"/>
        <v>#REF!</v>
      </c>
      <c r="M337" s="15" t="str">
        <f t="shared" si="2"/>
        <v>#REF!</v>
      </c>
      <c r="N337" s="132">
        <f t="shared" si="3"/>
        <v>0</v>
      </c>
      <c r="O337" s="100">
        <v>208.0</v>
      </c>
      <c r="P337" s="15" t="str">
        <f t="shared" si="4"/>
        <v>#REF!</v>
      </c>
      <c r="Q337" s="15" t="str">
        <f t="shared" si="5"/>
        <v>#REF!</v>
      </c>
      <c r="R337" s="15" t="str">
        <f t="shared" si="6"/>
        <v>#REF!</v>
      </c>
      <c r="S337" s="15" t="str">
        <f t="shared" si="7"/>
        <v>#REF!</v>
      </c>
      <c r="T337" s="15" t="str">
        <f t="shared" si="8"/>
        <v>#REF!</v>
      </c>
      <c r="U337" s="15" t="str">
        <f t="shared" si="9"/>
        <v>#REF!</v>
      </c>
      <c r="V337" s="15" t="str">
        <f t="shared" si="10"/>
        <v>#REF!</v>
      </c>
    </row>
    <row r="338">
      <c r="A338" s="15" t="str">
        <f t="shared" ref="A338:D338" si="87">#REF!</f>
        <v>#REF!</v>
      </c>
      <c r="B338" s="15" t="str">
        <f t="shared" si="87"/>
        <v>#REF!</v>
      </c>
      <c r="C338" s="15" t="str">
        <f t="shared" si="87"/>
        <v>#REF!</v>
      </c>
      <c r="D338" s="223" t="str">
        <f t="shared" si="87"/>
        <v>#REF!</v>
      </c>
      <c r="F338" s="15">
        <f t="shared" si="1"/>
        <v>-1145</v>
      </c>
      <c r="I338" s="224" t="str">
        <f t="array" ref="I338">INDEX('Property Records'!O:O, MATCH('PITI Calculations'!A338, 'Property Records'!B:B, 0))</f>
        <v>#REF!</v>
      </c>
      <c r="J338" s="224" t="str">
        <f t="array" ref="J338">INDEX('Property Records'!P:P, MATCH('PITI Calculations'!A338, 'Property Records'!B:B, 0))</f>
        <v>#REF!</v>
      </c>
      <c r="K338" s="224" t="str">
        <f t="array" ref="K338">INDEX('Property Records'!Q:Q, MATCH('PITI Calculations'!A338, 'Property Records'!B:B, 0))</f>
        <v>#REF!</v>
      </c>
      <c r="L338" s="15" t="str">
        <f t="shared" si="14"/>
        <v>#REF!</v>
      </c>
      <c r="M338" s="15" t="str">
        <f t="shared" si="2"/>
        <v>#REF!</v>
      </c>
      <c r="N338" s="132">
        <f t="shared" si="3"/>
        <v>0</v>
      </c>
      <c r="O338" s="100">
        <v>208.0</v>
      </c>
      <c r="P338" s="15" t="str">
        <f t="shared" si="4"/>
        <v>#REF!</v>
      </c>
      <c r="Q338" s="15" t="str">
        <f t="shared" si="5"/>
        <v>#REF!</v>
      </c>
      <c r="R338" s="15" t="str">
        <f t="shared" si="6"/>
        <v>#REF!</v>
      </c>
      <c r="S338" s="15" t="str">
        <f t="shared" si="7"/>
        <v>#REF!</v>
      </c>
      <c r="T338" s="15" t="str">
        <f t="shared" si="8"/>
        <v>#REF!</v>
      </c>
      <c r="U338" s="15" t="str">
        <f t="shared" si="9"/>
        <v>#REF!</v>
      </c>
      <c r="V338" s="15" t="str">
        <f t="shared" si="10"/>
        <v>#REF!</v>
      </c>
    </row>
    <row r="339">
      <c r="A339" s="15" t="str">
        <f t="shared" ref="A339:D339" si="88">#REF!</f>
        <v>#REF!</v>
      </c>
      <c r="B339" s="15" t="str">
        <f t="shared" si="88"/>
        <v>#REF!</v>
      </c>
      <c r="C339" s="15" t="str">
        <f t="shared" si="88"/>
        <v>#REF!</v>
      </c>
      <c r="D339" s="223" t="str">
        <f t="shared" si="88"/>
        <v>#REF!</v>
      </c>
      <c r="F339" s="15">
        <f t="shared" si="1"/>
        <v>-1145</v>
      </c>
      <c r="I339" s="224" t="str">
        <f t="array" ref="I339">INDEX('Property Records'!O:O, MATCH('PITI Calculations'!A339, 'Property Records'!B:B, 0))</f>
        <v>#REF!</v>
      </c>
      <c r="J339" s="224" t="str">
        <f t="array" ref="J339">INDEX('Property Records'!P:P, MATCH('PITI Calculations'!A339, 'Property Records'!B:B, 0))</f>
        <v>#REF!</v>
      </c>
      <c r="K339" s="224" t="str">
        <f t="array" ref="K339">INDEX('Property Records'!Q:Q, MATCH('PITI Calculations'!A339, 'Property Records'!B:B, 0))</f>
        <v>#REF!</v>
      </c>
      <c r="L339" s="15" t="str">
        <f t="shared" si="14"/>
        <v>#REF!</v>
      </c>
      <c r="M339" s="15" t="str">
        <f t="shared" si="2"/>
        <v>#REF!</v>
      </c>
      <c r="N339" s="132">
        <f t="shared" si="3"/>
        <v>0</v>
      </c>
      <c r="O339" s="100">
        <v>208.0</v>
      </c>
      <c r="P339" s="15" t="str">
        <f t="shared" si="4"/>
        <v>#REF!</v>
      </c>
      <c r="Q339" s="15" t="str">
        <f t="shared" si="5"/>
        <v>#REF!</v>
      </c>
      <c r="R339" s="15" t="str">
        <f t="shared" si="6"/>
        <v>#REF!</v>
      </c>
      <c r="S339" s="15" t="str">
        <f t="shared" si="7"/>
        <v>#REF!</v>
      </c>
      <c r="T339" s="15" t="str">
        <f t="shared" si="8"/>
        <v>#REF!</v>
      </c>
      <c r="U339" s="15" t="str">
        <f t="shared" si="9"/>
        <v>#REF!</v>
      </c>
      <c r="V339" s="15" t="str">
        <f t="shared" si="10"/>
        <v>#REF!</v>
      </c>
    </row>
    <row r="340">
      <c r="A340" s="15" t="str">
        <f t="shared" ref="A340:D340" si="89">#REF!</f>
        <v>#REF!</v>
      </c>
      <c r="B340" s="15" t="str">
        <f t="shared" si="89"/>
        <v>#REF!</v>
      </c>
      <c r="C340" s="15" t="str">
        <f t="shared" si="89"/>
        <v>#REF!</v>
      </c>
      <c r="D340" s="223" t="str">
        <f t="shared" si="89"/>
        <v>#REF!</v>
      </c>
      <c r="F340" s="15">
        <f t="shared" si="1"/>
        <v>-1145</v>
      </c>
      <c r="I340" s="224" t="str">
        <f t="array" ref="I340">INDEX('Property Records'!O:O, MATCH('PITI Calculations'!A340, 'Property Records'!B:B, 0))</f>
        <v>#REF!</v>
      </c>
      <c r="J340" s="224" t="str">
        <f t="array" ref="J340">INDEX('Property Records'!P:P, MATCH('PITI Calculations'!A340, 'Property Records'!B:B, 0))</f>
        <v>#REF!</v>
      </c>
      <c r="K340" s="224" t="str">
        <f t="array" ref="K340">INDEX('Property Records'!Q:Q, MATCH('PITI Calculations'!A340, 'Property Records'!B:B, 0))</f>
        <v>#REF!</v>
      </c>
      <c r="L340" s="15" t="str">
        <f t="shared" si="14"/>
        <v>#REF!</v>
      </c>
      <c r="M340" s="15" t="str">
        <f t="shared" si="2"/>
        <v>#REF!</v>
      </c>
      <c r="N340" s="132">
        <f t="shared" si="3"/>
        <v>0</v>
      </c>
      <c r="O340" s="100">
        <v>208.0</v>
      </c>
      <c r="P340" s="15" t="str">
        <f t="shared" si="4"/>
        <v>#REF!</v>
      </c>
      <c r="Q340" s="15" t="str">
        <f t="shared" si="5"/>
        <v>#REF!</v>
      </c>
      <c r="R340" s="15" t="str">
        <f t="shared" si="6"/>
        <v>#REF!</v>
      </c>
      <c r="S340" s="15" t="str">
        <f t="shared" si="7"/>
        <v>#REF!</v>
      </c>
      <c r="T340" s="15" t="str">
        <f t="shared" si="8"/>
        <v>#REF!</v>
      </c>
      <c r="U340" s="15" t="str">
        <f t="shared" si="9"/>
        <v>#REF!</v>
      </c>
      <c r="V340" s="15" t="str">
        <f t="shared" si="10"/>
        <v>#REF!</v>
      </c>
    </row>
    <row r="341">
      <c r="A341" s="15" t="str">
        <f t="shared" ref="A341:D341" si="90">#REF!</f>
        <v>#REF!</v>
      </c>
      <c r="B341" s="15" t="str">
        <f t="shared" si="90"/>
        <v>#REF!</v>
      </c>
      <c r="C341" s="15" t="str">
        <f t="shared" si="90"/>
        <v>#REF!</v>
      </c>
      <c r="D341" s="223" t="str">
        <f t="shared" si="90"/>
        <v>#REF!</v>
      </c>
      <c r="F341" s="15">
        <f t="shared" si="1"/>
        <v>-1145</v>
      </c>
      <c r="I341" s="224" t="str">
        <f t="array" ref="I341">INDEX('Property Records'!O:O, MATCH('PITI Calculations'!A341, 'Property Records'!B:B, 0))</f>
        <v>#REF!</v>
      </c>
      <c r="J341" s="224" t="str">
        <f t="array" ref="J341">INDEX('Property Records'!P:P, MATCH('PITI Calculations'!A341, 'Property Records'!B:B, 0))</f>
        <v>#REF!</v>
      </c>
      <c r="K341" s="224" t="str">
        <f t="array" ref="K341">INDEX('Property Records'!Q:Q, MATCH('PITI Calculations'!A341, 'Property Records'!B:B, 0))</f>
        <v>#REF!</v>
      </c>
      <c r="L341" s="15" t="str">
        <f t="shared" si="14"/>
        <v>#REF!</v>
      </c>
      <c r="M341" s="15" t="str">
        <f t="shared" si="2"/>
        <v>#REF!</v>
      </c>
      <c r="N341" s="132">
        <f t="shared" si="3"/>
        <v>0</v>
      </c>
      <c r="O341" s="100">
        <v>208.0</v>
      </c>
      <c r="P341" s="15" t="str">
        <f t="shared" si="4"/>
        <v>#REF!</v>
      </c>
      <c r="Q341" s="15" t="str">
        <f t="shared" si="5"/>
        <v>#REF!</v>
      </c>
      <c r="R341" s="15" t="str">
        <f t="shared" si="6"/>
        <v>#REF!</v>
      </c>
      <c r="S341" s="15" t="str">
        <f t="shared" si="7"/>
        <v>#REF!</v>
      </c>
      <c r="T341" s="15" t="str">
        <f t="shared" si="8"/>
        <v>#REF!</v>
      </c>
      <c r="U341" s="15" t="str">
        <f t="shared" si="9"/>
        <v>#REF!</v>
      </c>
      <c r="V341" s="15" t="str">
        <f t="shared" si="10"/>
        <v>#REF!</v>
      </c>
    </row>
    <row r="342">
      <c r="A342" s="15" t="str">
        <f t="shared" ref="A342:D342" si="91">#REF!</f>
        <v>#REF!</v>
      </c>
      <c r="B342" s="15" t="str">
        <f t="shared" si="91"/>
        <v>#REF!</v>
      </c>
      <c r="C342" s="15" t="str">
        <f t="shared" si="91"/>
        <v>#REF!</v>
      </c>
      <c r="D342" s="223" t="str">
        <f t="shared" si="91"/>
        <v>#REF!</v>
      </c>
      <c r="F342" s="15">
        <f t="shared" si="1"/>
        <v>-1145</v>
      </c>
      <c r="I342" s="224" t="str">
        <f t="array" ref="I342">INDEX('Property Records'!O:O, MATCH('PITI Calculations'!A342, 'Property Records'!B:B, 0))</f>
        <v>#REF!</v>
      </c>
      <c r="J342" s="224" t="str">
        <f t="array" ref="J342">INDEX('Property Records'!P:P, MATCH('PITI Calculations'!A342, 'Property Records'!B:B, 0))</f>
        <v>#REF!</v>
      </c>
      <c r="K342" s="224" t="str">
        <f t="array" ref="K342">INDEX('Property Records'!Q:Q, MATCH('PITI Calculations'!A342, 'Property Records'!B:B, 0))</f>
        <v>#REF!</v>
      </c>
      <c r="L342" s="15" t="str">
        <f t="shared" si="14"/>
        <v>#REF!</v>
      </c>
      <c r="M342" s="15" t="str">
        <f t="shared" si="2"/>
        <v>#REF!</v>
      </c>
      <c r="N342" s="132">
        <f t="shared" si="3"/>
        <v>0</v>
      </c>
      <c r="O342" s="100">
        <v>208.0</v>
      </c>
      <c r="P342" s="15" t="str">
        <f t="shared" si="4"/>
        <v>#REF!</v>
      </c>
      <c r="Q342" s="15" t="str">
        <f t="shared" si="5"/>
        <v>#REF!</v>
      </c>
      <c r="R342" s="15" t="str">
        <f t="shared" si="6"/>
        <v>#REF!</v>
      </c>
      <c r="S342" s="15" t="str">
        <f t="shared" si="7"/>
        <v>#REF!</v>
      </c>
      <c r="T342" s="15" t="str">
        <f t="shared" si="8"/>
        <v>#REF!</v>
      </c>
      <c r="U342" s="15" t="str">
        <f t="shared" si="9"/>
        <v>#REF!</v>
      </c>
      <c r="V342" s="15" t="str">
        <f t="shared" si="10"/>
        <v>#REF!</v>
      </c>
    </row>
    <row r="343">
      <c r="A343" s="15" t="str">
        <f t="shared" ref="A343:D343" si="92">#REF!</f>
        <v>#REF!</v>
      </c>
      <c r="B343" s="15" t="str">
        <f t="shared" si="92"/>
        <v>#REF!</v>
      </c>
      <c r="C343" s="15" t="str">
        <f t="shared" si="92"/>
        <v>#REF!</v>
      </c>
      <c r="D343" s="223" t="str">
        <f t="shared" si="92"/>
        <v>#REF!</v>
      </c>
      <c r="F343" s="15">
        <f t="shared" si="1"/>
        <v>-1145</v>
      </c>
      <c r="I343" s="224" t="str">
        <f t="array" ref="I343">INDEX('Property Records'!O:O, MATCH('PITI Calculations'!A343, 'Property Records'!B:B, 0))</f>
        <v>#REF!</v>
      </c>
      <c r="J343" s="224" t="str">
        <f t="array" ref="J343">INDEX('Property Records'!P:P, MATCH('PITI Calculations'!A343, 'Property Records'!B:B, 0))</f>
        <v>#REF!</v>
      </c>
      <c r="K343" s="224" t="str">
        <f t="array" ref="K343">INDEX('Property Records'!Q:Q, MATCH('PITI Calculations'!A343, 'Property Records'!B:B, 0))</f>
        <v>#REF!</v>
      </c>
      <c r="L343" s="15" t="str">
        <f t="shared" si="14"/>
        <v>#REF!</v>
      </c>
      <c r="M343" s="15" t="str">
        <f t="shared" si="2"/>
        <v>#REF!</v>
      </c>
      <c r="N343" s="132">
        <f t="shared" si="3"/>
        <v>0</v>
      </c>
      <c r="O343" s="100">
        <v>208.0</v>
      </c>
      <c r="P343" s="15" t="str">
        <f t="shared" si="4"/>
        <v>#REF!</v>
      </c>
      <c r="Q343" s="15" t="str">
        <f t="shared" si="5"/>
        <v>#REF!</v>
      </c>
      <c r="R343" s="15" t="str">
        <f t="shared" si="6"/>
        <v>#REF!</v>
      </c>
      <c r="S343" s="15" t="str">
        <f t="shared" si="7"/>
        <v>#REF!</v>
      </c>
      <c r="T343" s="15" t="str">
        <f t="shared" si="8"/>
        <v>#REF!</v>
      </c>
      <c r="U343" s="15" t="str">
        <f t="shared" si="9"/>
        <v>#REF!</v>
      </c>
      <c r="V343" s="15" t="str">
        <f t="shared" si="10"/>
        <v>#REF!</v>
      </c>
    </row>
    <row r="344">
      <c r="A344" s="15" t="str">
        <f t="shared" ref="A344:D344" si="93">#REF!</f>
        <v>#REF!</v>
      </c>
      <c r="B344" s="15" t="str">
        <f t="shared" si="93"/>
        <v>#REF!</v>
      </c>
      <c r="C344" s="15" t="str">
        <f t="shared" si="93"/>
        <v>#REF!</v>
      </c>
      <c r="D344" s="223" t="str">
        <f t="shared" si="93"/>
        <v>#REF!</v>
      </c>
      <c r="F344" s="15">
        <f t="shared" si="1"/>
        <v>-1145</v>
      </c>
      <c r="I344" s="224" t="str">
        <f t="array" ref="I344">INDEX('Property Records'!O:O, MATCH('PITI Calculations'!A344, 'Property Records'!B:B, 0))</f>
        <v>#REF!</v>
      </c>
      <c r="J344" s="224" t="str">
        <f t="array" ref="J344">INDEX('Property Records'!P:P, MATCH('PITI Calculations'!A344, 'Property Records'!B:B, 0))</f>
        <v>#REF!</v>
      </c>
      <c r="K344" s="224" t="str">
        <f t="array" ref="K344">INDEX('Property Records'!Q:Q, MATCH('PITI Calculations'!A344, 'Property Records'!B:B, 0))</f>
        <v>#REF!</v>
      </c>
      <c r="L344" s="15" t="str">
        <f t="shared" si="14"/>
        <v>#REF!</v>
      </c>
      <c r="M344" s="15" t="str">
        <f t="shared" si="2"/>
        <v>#REF!</v>
      </c>
      <c r="N344" s="132">
        <f t="shared" si="3"/>
        <v>0</v>
      </c>
      <c r="O344" s="100">
        <v>208.0</v>
      </c>
      <c r="P344" s="15" t="str">
        <f t="shared" si="4"/>
        <v>#REF!</v>
      </c>
      <c r="Q344" s="15" t="str">
        <f t="shared" si="5"/>
        <v>#REF!</v>
      </c>
      <c r="R344" s="15" t="str">
        <f t="shared" si="6"/>
        <v>#REF!</v>
      </c>
      <c r="S344" s="15" t="str">
        <f t="shared" si="7"/>
        <v>#REF!</v>
      </c>
      <c r="T344" s="15" t="str">
        <f t="shared" si="8"/>
        <v>#REF!</v>
      </c>
      <c r="U344" s="15" t="str">
        <f t="shared" si="9"/>
        <v>#REF!</v>
      </c>
      <c r="V344" s="15" t="str">
        <f t="shared" si="10"/>
        <v>#REF!</v>
      </c>
    </row>
    <row r="345">
      <c r="A345" s="15" t="str">
        <f t="shared" ref="A345:D345" si="94">#REF!</f>
        <v>#REF!</v>
      </c>
      <c r="B345" s="15" t="str">
        <f t="shared" si="94"/>
        <v>#REF!</v>
      </c>
      <c r="C345" s="15" t="str">
        <f t="shared" si="94"/>
        <v>#REF!</v>
      </c>
      <c r="D345" s="223" t="str">
        <f t="shared" si="94"/>
        <v>#REF!</v>
      </c>
      <c r="F345" s="15">
        <f t="shared" si="1"/>
        <v>-1145</v>
      </c>
      <c r="I345" s="224" t="str">
        <f t="array" ref="I345">INDEX('Property Records'!O:O, MATCH('PITI Calculations'!A345, 'Property Records'!B:B, 0))</f>
        <v>#REF!</v>
      </c>
      <c r="J345" s="224" t="str">
        <f t="array" ref="J345">INDEX('Property Records'!P:P, MATCH('PITI Calculations'!A345, 'Property Records'!B:B, 0))</f>
        <v>#REF!</v>
      </c>
      <c r="K345" s="224" t="str">
        <f t="array" ref="K345">INDEX('Property Records'!Q:Q, MATCH('PITI Calculations'!A345, 'Property Records'!B:B, 0))</f>
        <v>#REF!</v>
      </c>
      <c r="L345" s="15" t="str">
        <f t="shared" si="14"/>
        <v>#REF!</v>
      </c>
      <c r="M345" s="15" t="str">
        <f t="shared" si="2"/>
        <v>#REF!</v>
      </c>
      <c r="N345" s="132">
        <f t="shared" si="3"/>
        <v>0</v>
      </c>
      <c r="O345" s="100">
        <v>208.0</v>
      </c>
      <c r="P345" s="15" t="str">
        <f t="shared" si="4"/>
        <v>#REF!</v>
      </c>
      <c r="Q345" s="15" t="str">
        <f t="shared" si="5"/>
        <v>#REF!</v>
      </c>
      <c r="R345" s="15" t="str">
        <f t="shared" si="6"/>
        <v>#REF!</v>
      </c>
      <c r="S345" s="15" t="str">
        <f t="shared" si="7"/>
        <v>#REF!</v>
      </c>
      <c r="T345" s="15" t="str">
        <f t="shared" si="8"/>
        <v>#REF!</v>
      </c>
      <c r="U345" s="15" t="str">
        <f t="shared" si="9"/>
        <v>#REF!</v>
      </c>
      <c r="V345" s="15" t="str">
        <f t="shared" si="10"/>
        <v>#REF!</v>
      </c>
    </row>
    <row r="346">
      <c r="A346" s="15" t="str">
        <f t="shared" ref="A346:D346" si="95">#REF!</f>
        <v>#REF!</v>
      </c>
      <c r="B346" s="15" t="str">
        <f t="shared" si="95"/>
        <v>#REF!</v>
      </c>
      <c r="C346" s="15" t="str">
        <f t="shared" si="95"/>
        <v>#REF!</v>
      </c>
      <c r="D346" s="223" t="str">
        <f t="shared" si="95"/>
        <v>#REF!</v>
      </c>
      <c r="F346" s="15">
        <f t="shared" si="1"/>
        <v>-1145</v>
      </c>
      <c r="I346" s="224" t="str">
        <f t="array" ref="I346">INDEX('Property Records'!O:O, MATCH('PITI Calculations'!A346, 'Property Records'!B:B, 0))</f>
        <v>#REF!</v>
      </c>
      <c r="J346" s="224" t="str">
        <f t="array" ref="J346">INDEX('Property Records'!P:P, MATCH('PITI Calculations'!A346, 'Property Records'!B:B, 0))</f>
        <v>#REF!</v>
      </c>
      <c r="K346" s="224" t="str">
        <f t="array" ref="K346">INDEX('Property Records'!Q:Q, MATCH('PITI Calculations'!A346, 'Property Records'!B:B, 0))</f>
        <v>#REF!</v>
      </c>
      <c r="L346" s="15" t="str">
        <f t="shared" si="14"/>
        <v>#REF!</v>
      </c>
      <c r="M346" s="15" t="str">
        <f t="shared" si="2"/>
        <v>#REF!</v>
      </c>
      <c r="N346" s="132">
        <f t="shared" si="3"/>
        <v>0</v>
      </c>
      <c r="O346" s="100">
        <v>208.0</v>
      </c>
      <c r="P346" s="15" t="str">
        <f t="shared" si="4"/>
        <v>#REF!</v>
      </c>
      <c r="Q346" s="15" t="str">
        <f t="shared" si="5"/>
        <v>#REF!</v>
      </c>
      <c r="R346" s="15" t="str">
        <f t="shared" si="6"/>
        <v>#REF!</v>
      </c>
      <c r="S346" s="15" t="str">
        <f t="shared" si="7"/>
        <v>#REF!</v>
      </c>
      <c r="T346" s="15" t="str">
        <f t="shared" si="8"/>
        <v>#REF!</v>
      </c>
      <c r="U346" s="15" t="str">
        <f t="shared" si="9"/>
        <v>#REF!</v>
      </c>
      <c r="V346" s="15" t="str">
        <f t="shared" si="10"/>
        <v>#REF!</v>
      </c>
    </row>
    <row r="347">
      <c r="A347" s="15" t="str">
        <f t="shared" ref="A347:D347" si="96">#REF!</f>
        <v>#REF!</v>
      </c>
      <c r="B347" s="15" t="str">
        <f t="shared" si="96"/>
        <v>#REF!</v>
      </c>
      <c r="C347" s="15" t="str">
        <f t="shared" si="96"/>
        <v>#REF!</v>
      </c>
      <c r="D347" s="223" t="str">
        <f t="shared" si="96"/>
        <v>#REF!</v>
      </c>
      <c r="F347" s="15">
        <f t="shared" si="1"/>
        <v>-1145</v>
      </c>
      <c r="I347" s="224" t="str">
        <f t="array" ref="I347">INDEX('Property Records'!O:O, MATCH('PITI Calculations'!A347, 'Property Records'!B:B, 0))</f>
        <v>#REF!</v>
      </c>
      <c r="J347" s="224" t="str">
        <f t="array" ref="J347">INDEX('Property Records'!P:P, MATCH('PITI Calculations'!A347, 'Property Records'!B:B, 0))</f>
        <v>#REF!</v>
      </c>
      <c r="K347" s="224" t="str">
        <f t="array" ref="K347">INDEX('Property Records'!Q:Q, MATCH('PITI Calculations'!A347, 'Property Records'!B:B, 0))</f>
        <v>#REF!</v>
      </c>
      <c r="L347" s="15" t="str">
        <f t="shared" si="14"/>
        <v>#REF!</v>
      </c>
      <c r="M347" s="15" t="str">
        <f t="shared" si="2"/>
        <v>#REF!</v>
      </c>
      <c r="N347" s="132">
        <f t="shared" si="3"/>
        <v>0</v>
      </c>
      <c r="O347" s="100">
        <v>208.0</v>
      </c>
      <c r="P347" s="15" t="str">
        <f t="shared" si="4"/>
        <v>#REF!</v>
      </c>
      <c r="Q347" s="15" t="str">
        <f t="shared" si="5"/>
        <v>#REF!</v>
      </c>
      <c r="R347" s="15" t="str">
        <f t="shared" si="6"/>
        <v>#REF!</v>
      </c>
      <c r="S347" s="15" t="str">
        <f t="shared" si="7"/>
        <v>#REF!</v>
      </c>
      <c r="T347" s="15" t="str">
        <f t="shared" si="8"/>
        <v>#REF!</v>
      </c>
      <c r="U347" s="15" t="str">
        <f t="shared" si="9"/>
        <v>#REF!</v>
      </c>
      <c r="V347" s="15" t="str">
        <f t="shared" si="10"/>
        <v>#REF!</v>
      </c>
    </row>
    <row r="348">
      <c r="A348" s="15" t="str">
        <f t="shared" ref="A348:D348" si="97">#REF!</f>
        <v>#REF!</v>
      </c>
      <c r="B348" s="15" t="str">
        <f t="shared" si="97"/>
        <v>#REF!</v>
      </c>
      <c r="C348" s="15" t="str">
        <f t="shared" si="97"/>
        <v>#REF!</v>
      </c>
      <c r="D348" s="223" t="str">
        <f t="shared" si="97"/>
        <v>#REF!</v>
      </c>
      <c r="F348" s="15">
        <f t="shared" si="1"/>
        <v>-1145</v>
      </c>
      <c r="I348" s="224" t="str">
        <f t="array" ref="I348">INDEX('Property Records'!O:O, MATCH('PITI Calculations'!A348, 'Property Records'!B:B, 0))</f>
        <v>#REF!</v>
      </c>
      <c r="J348" s="224" t="str">
        <f t="array" ref="J348">INDEX('Property Records'!P:P, MATCH('PITI Calculations'!A348, 'Property Records'!B:B, 0))</f>
        <v>#REF!</v>
      </c>
      <c r="K348" s="224" t="str">
        <f t="array" ref="K348">INDEX('Property Records'!Q:Q, MATCH('PITI Calculations'!A348, 'Property Records'!B:B, 0))</f>
        <v>#REF!</v>
      </c>
      <c r="L348" s="15" t="str">
        <f t="shared" si="14"/>
        <v>#REF!</v>
      </c>
      <c r="M348" s="15" t="str">
        <f t="shared" si="2"/>
        <v>#REF!</v>
      </c>
      <c r="N348" s="132">
        <f t="shared" si="3"/>
        <v>0</v>
      </c>
      <c r="O348" s="100">
        <v>208.0</v>
      </c>
      <c r="P348" s="15" t="str">
        <f t="shared" si="4"/>
        <v>#REF!</v>
      </c>
      <c r="Q348" s="15" t="str">
        <f t="shared" si="5"/>
        <v>#REF!</v>
      </c>
      <c r="R348" s="15" t="str">
        <f t="shared" si="6"/>
        <v>#REF!</v>
      </c>
      <c r="S348" s="15" t="str">
        <f t="shared" si="7"/>
        <v>#REF!</v>
      </c>
      <c r="T348" s="15" t="str">
        <f t="shared" si="8"/>
        <v>#REF!</v>
      </c>
      <c r="U348" s="15" t="str">
        <f t="shared" si="9"/>
        <v>#REF!</v>
      </c>
      <c r="V348" s="15" t="str">
        <f t="shared" si="10"/>
        <v>#REF!</v>
      </c>
    </row>
    <row r="349">
      <c r="A349" s="15" t="str">
        <f t="shared" ref="A349:D349" si="98">#REF!</f>
        <v>#REF!</v>
      </c>
      <c r="B349" s="15" t="str">
        <f t="shared" si="98"/>
        <v>#REF!</v>
      </c>
      <c r="C349" s="15" t="str">
        <f t="shared" si="98"/>
        <v>#REF!</v>
      </c>
      <c r="D349" s="223" t="str">
        <f t="shared" si="98"/>
        <v>#REF!</v>
      </c>
      <c r="F349" s="15">
        <f t="shared" si="1"/>
        <v>-1145</v>
      </c>
      <c r="I349" s="224" t="str">
        <f t="array" ref="I349">INDEX('Property Records'!O:O, MATCH('PITI Calculations'!A349, 'Property Records'!B:B, 0))</f>
        <v>#REF!</v>
      </c>
      <c r="J349" s="224" t="str">
        <f t="array" ref="J349">INDEX('Property Records'!P:P, MATCH('PITI Calculations'!A349, 'Property Records'!B:B, 0))</f>
        <v>#REF!</v>
      </c>
      <c r="K349" s="224" t="str">
        <f t="array" ref="K349">INDEX('Property Records'!Q:Q, MATCH('PITI Calculations'!A349, 'Property Records'!B:B, 0))</f>
        <v>#REF!</v>
      </c>
      <c r="L349" s="15" t="str">
        <f t="shared" si="14"/>
        <v>#REF!</v>
      </c>
      <c r="M349" s="15" t="str">
        <f t="shared" si="2"/>
        <v>#REF!</v>
      </c>
      <c r="N349" s="132">
        <f t="shared" si="3"/>
        <v>0</v>
      </c>
      <c r="O349" s="100">
        <v>208.0</v>
      </c>
      <c r="P349" s="15" t="str">
        <f t="shared" si="4"/>
        <v>#REF!</v>
      </c>
      <c r="Q349" s="15" t="str">
        <f t="shared" si="5"/>
        <v>#REF!</v>
      </c>
      <c r="R349" s="15" t="str">
        <f t="shared" si="6"/>
        <v>#REF!</v>
      </c>
      <c r="S349" s="15" t="str">
        <f t="shared" si="7"/>
        <v>#REF!</v>
      </c>
      <c r="T349" s="15" t="str">
        <f t="shared" si="8"/>
        <v>#REF!</v>
      </c>
      <c r="U349" s="15" t="str">
        <f t="shared" si="9"/>
        <v>#REF!</v>
      </c>
      <c r="V349" s="15" t="str">
        <f t="shared" si="10"/>
        <v>#REF!</v>
      </c>
    </row>
    <row r="350">
      <c r="A350" s="15" t="str">
        <f t="shared" ref="A350:D350" si="99">#REF!</f>
        <v>#REF!</v>
      </c>
      <c r="B350" s="15" t="str">
        <f t="shared" si="99"/>
        <v>#REF!</v>
      </c>
      <c r="C350" s="15" t="str">
        <f t="shared" si="99"/>
        <v>#REF!</v>
      </c>
      <c r="D350" s="223" t="str">
        <f t="shared" si="99"/>
        <v>#REF!</v>
      </c>
      <c r="F350" s="15">
        <f t="shared" si="1"/>
        <v>-1145</v>
      </c>
      <c r="I350" s="224" t="str">
        <f t="array" ref="I350">INDEX('Property Records'!O:O, MATCH('PITI Calculations'!A350, 'Property Records'!B:B, 0))</f>
        <v>#REF!</v>
      </c>
      <c r="J350" s="224" t="str">
        <f t="array" ref="J350">INDEX('Property Records'!P:P, MATCH('PITI Calculations'!A350, 'Property Records'!B:B, 0))</f>
        <v>#REF!</v>
      </c>
      <c r="K350" s="224" t="str">
        <f t="array" ref="K350">INDEX('Property Records'!Q:Q, MATCH('PITI Calculations'!A350, 'Property Records'!B:B, 0))</f>
        <v>#REF!</v>
      </c>
      <c r="L350" s="15" t="str">
        <f t="shared" si="14"/>
        <v>#REF!</v>
      </c>
      <c r="M350" s="15" t="str">
        <f t="shared" si="2"/>
        <v>#REF!</v>
      </c>
      <c r="N350" s="132">
        <f t="shared" si="3"/>
        <v>0</v>
      </c>
      <c r="O350" s="100">
        <v>208.0</v>
      </c>
      <c r="P350" s="15" t="str">
        <f t="shared" si="4"/>
        <v>#REF!</v>
      </c>
      <c r="Q350" s="15" t="str">
        <f t="shared" si="5"/>
        <v>#REF!</v>
      </c>
      <c r="R350" s="15" t="str">
        <f t="shared" si="6"/>
        <v>#REF!</v>
      </c>
      <c r="S350" s="15" t="str">
        <f t="shared" si="7"/>
        <v>#REF!</v>
      </c>
      <c r="T350" s="15" t="str">
        <f t="shared" si="8"/>
        <v>#REF!</v>
      </c>
      <c r="U350" s="15" t="str">
        <f t="shared" si="9"/>
        <v>#REF!</v>
      </c>
      <c r="V350" s="15" t="str">
        <f t="shared" si="10"/>
        <v>#REF!</v>
      </c>
    </row>
    <row r="351">
      <c r="A351" s="15" t="str">
        <f t="shared" ref="A351:D351" si="100">#REF!</f>
        <v>#REF!</v>
      </c>
      <c r="B351" s="15" t="str">
        <f t="shared" si="100"/>
        <v>#REF!</v>
      </c>
      <c r="C351" s="15" t="str">
        <f t="shared" si="100"/>
        <v>#REF!</v>
      </c>
      <c r="D351" s="223" t="str">
        <f t="shared" si="100"/>
        <v>#REF!</v>
      </c>
      <c r="F351" s="15">
        <f t="shared" si="1"/>
        <v>-1145</v>
      </c>
      <c r="I351" s="224" t="str">
        <f t="array" ref="I351">INDEX('Property Records'!O:O, MATCH('PITI Calculations'!A351, 'Property Records'!B:B, 0))</f>
        <v>#REF!</v>
      </c>
      <c r="J351" s="224" t="str">
        <f t="array" ref="J351">INDEX('Property Records'!P:P, MATCH('PITI Calculations'!A351, 'Property Records'!B:B, 0))</f>
        <v>#REF!</v>
      </c>
      <c r="K351" s="224" t="str">
        <f t="array" ref="K351">INDEX('Property Records'!Q:Q, MATCH('PITI Calculations'!A351, 'Property Records'!B:B, 0))</f>
        <v>#REF!</v>
      </c>
      <c r="L351" s="15" t="str">
        <f t="shared" si="14"/>
        <v>#REF!</v>
      </c>
      <c r="M351" s="15" t="str">
        <f t="shared" si="2"/>
        <v>#REF!</v>
      </c>
      <c r="N351" s="132">
        <f t="shared" si="3"/>
        <v>0</v>
      </c>
      <c r="O351" s="100">
        <v>208.0</v>
      </c>
      <c r="P351" s="15" t="str">
        <f t="shared" si="4"/>
        <v>#REF!</v>
      </c>
      <c r="Q351" s="15" t="str">
        <f t="shared" si="5"/>
        <v>#REF!</v>
      </c>
      <c r="R351" s="15" t="str">
        <f t="shared" si="6"/>
        <v>#REF!</v>
      </c>
      <c r="S351" s="15" t="str">
        <f t="shared" si="7"/>
        <v>#REF!</v>
      </c>
      <c r="T351" s="15" t="str">
        <f t="shared" si="8"/>
        <v>#REF!</v>
      </c>
      <c r="U351" s="15" t="str">
        <f t="shared" si="9"/>
        <v>#REF!</v>
      </c>
      <c r="V351" s="15" t="str">
        <f t="shared" si="10"/>
        <v>#REF!</v>
      </c>
    </row>
    <row r="352">
      <c r="A352" s="15" t="str">
        <f t="shared" ref="A352:D352" si="101">#REF!</f>
        <v>#REF!</v>
      </c>
      <c r="B352" s="15" t="str">
        <f t="shared" si="101"/>
        <v>#REF!</v>
      </c>
      <c r="C352" s="15" t="str">
        <f t="shared" si="101"/>
        <v>#REF!</v>
      </c>
      <c r="D352" s="223" t="str">
        <f t="shared" si="101"/>
        <v>#REF!</v>
      </c>
      <c r="F352" s="15">
        <f t="shared" si="1"/>
        <v>-1145</v>
      </c>
      <c r="I352" s="224" t="str">
        <f t="array" ref="I352">INDEX('Property Records'!O:O, MATCH('PITI Calculations'!A352, 'Property Records'!B:B, 0))</f>
        <v>#REF!</v>
      </c>
      <c r="J352" s="224" t="str">
        <f t="array" ref="J352">INDEX('Property Records'!P:P, MATCH('PITI Calculations'!A352, 'Property Records'!B:B, 0))</f>
        <v>#REF!</v>
      </c>
      <c r="K352" s="224" t="str">
        <f t="array" ref="K352">INDEX('Property Records'!Q:Q, MATCH('PITI Calculations'!A352, 'Property Records'!B:B, 0))</f>
        <v>#REF!</v>
      </c>
      <c r="L352" s="15" t="str">
        <f t="shared" si="14"/>
        <v>#REF!</v>
      </c>
      <c r="M352" s="15" t="str">
        <f t="shared" si="2"/>
        <v>#REF!</v>
      </c>
      <c r="N352" s="132">
        <f t="shared" si="3"/>
        <v>0</v>
      </c>
      <c r="O352" s="100">
        <v>208.0</v>
      </c>
      <c r="P352" s="15" t="str">
        <f t="shared" si="4"/>
        <v>#REF!</v>
      </c>
      <c r="Q352" s="15" t="str">
        <f t="shared" si="5"/>
        <v>#REF!</v>
      </c>
      <c r="R352" s="15" t="str">
        <f t="shared" si="6"/>
        <v>#REF!</v>
      </c>
      <c r="S352" s="15" t="str">
        <f t="shared" si="7"/>
        <v>#REF!</v>
      </c>
      <c r="T352" s="15" t="str">
        <f t="shared" si="8"/>
        <v>#REF!</v>
      </c>
      <c r="U352" s="15" t="str">
        <f t="shared" si="9"/>
        <v>#REF!</v>
      </c>
      <c r="V352" s="15" t="str">
        <f t="shared" si="10"/>
        <v>#REF!</v>
      </c>
    </row>
    <row r="353">
      <c r="A353" s="15" t="str">
        <f t="shared" ref="A353:D353" si="102">#REF!</f>
        <v>#REF!</v>
      </c>
      <c r="B353" s="15" t="str">
        <f t="shared" si="102"/>
        <v>#REF!</v>
      </c>
      <c r="C353" s="15" t="str">
        <f t="shared" si="102"/>
        <v>#REF!</v>
      </c>
      <c r="D353" s="223" t="str">
        <f t="shared" si="102"/>
        <v>#REF!</v>
      </c>
      <c r="F353" s="15">
        <f t="shared" si="1"/>
        <v>-1145</v>
      </c>
      <c r="I353" s="224" t="str">
        <f t="array" ref="I353">INDEX('Property Records'!O:O, MATCH('PITI Calculations'!A353, 'Property Records'!B:B, 0))</f>
        <v>#REF!</v>
      </c>
      <c r="J353" s="224" t="str">
        <f t="array" ref="J353">INDEX('Property Records'!P:P, MATCH('PITI Calculations'!A353, 'Property Records'!B:B, 0))</f>
        <v>#REF!</v>
      </c>
      <c r="K353" s="224" t="str">
        <f t="array" ref="K353">INDEX('Property Records'!Q:Q, MATCH('PITI Calculations'!A353, 'Property Records'!B:B, 0))</f>
        <v>#REF!</v>
      </c>
      <c r="L353" s="15" t="str">
        <f t="shared" si="14"/>
        <v>#REF!</v>
      </c>
      <c r="M353" s="15" t="str">
        <f t="shared" si="2"/>
        <v>#REF!</v>
      </c>
      <c r="N353" s="132">
        <f t="shared" si="3"/>
        <v>0</v>
      </c>
      <c r="O353" s="100">
        <v>208.0</v>
      </c>
      <c r="P353" s="15" t="str">
        <f t="shared" si="4"/>
        <v>#REF!</v>
      </c>
      <c r="Q353" s="15" t="str">
        <f t="shared" si="5"/>
        <v>#REF!</v>
      </c>
      <c r="R353" s="15" t="str">
        <f t="shared" si="6"/>
        <v>#REF!</v>
      </c>
      <c r="S353" s="15" t="str">
        <f t="shared" si="7"/>
        <v>#REF!</v>
      </c>
      <c r="T353" s="15" t="str">
        <f t="shared" si="8"/>
        <v>#REF!</v>
      </c>
      <c r="U353" s="15" t="str">
        <f t="shared" si="9"/>
        <v>#REF!</v>
      </c>
      <c r="V353" s="15" t="str">
        <f t="shared" si="10"/>
        <v>#REF!</v>
      </c>
    </row>
    <row r="354">
      <c r="A354" s="15" t="str">
        <f t="shared" ref="A354:D354" si="103">#REF!</f>
        <v>#REF!</v>
      </c>
      <c r="B354" s="15" t="str">
        <f t="shared" si="103"/>
        <v>#REF!</v>
      </c>
      <c r="C354" s="15" t="str">
        <f t="shared" si="103"/>
        <v>#REF!</v>
      </c>
      <c r="D354" s="223" t="str">
        <f t="shared" si="103"/>
        <v>#REF!</v>
      </c>
      <c r="F354" s="15">
        <f t="shared" si="1"/>
        <v>-1145</v>
      </c>
      <c r="I354" s="224" t="str">
        <f t="array" ref="I354">INDEX('Property Records'!O:O, MATCH('PITI Calculations'!A354, 'Property Records'!B:B, 0))</f>
        <v>#REF!</v>
      </c>
      <c r="J354" s="224" t="str">
        <f t="array" ref="J354">INDEX('Property Records'!P:P, MATCH('PITI Calculations'!A354, 'Property Records'!B:B, 0))</f>
        <v>#REF!</v>
      </c>
      <c r="K354" s="224" t="str">
        <f t="array" ref="K354">INDEX('Property Records'!Q:Q, MATCH('PITI Calculations'!A354, 'Property Records'!B:B, 0))</f>
        <v>#REF!</v>
      </c>
      <c r="L354" s="15" t="str">
        <f t="shared" si="14"/>
        <v>#REF!</v>
      </c>
      <c r="M354" s="15" t="str">
        <f t="shared" si="2"/>
        <v>#REF!</v>
      </c>
      <c r="N354" s="132">
        <f t="shared" si="3"/>
        <v>0</v>
      </c>
      <c r="O354" s="100">
        <v>208.0</v>
      </c>
      <c r="P354" s="15" t="str">
        <f t="shared" si="4"/>
        <v>#REF!</v>
      </c>
      <c r="Q354" s="15" t="str">
        <f t="shared" si="5"/>
        <v>#REF!</v>
      </c>
      <c r="R354" s="15" t="str">
        <f t="shared" si="6"/>
        <v>#REF!</v>
      </c>
      <c r="S354" s="15" t="str">
        <f t="shared" si="7"/>
        <v>#REF!</v>
      </c>
      <c r="T354" s="15" t="str">
        <f t="shared" si="8"/>
        <v>#REF!</v>
      </c>
      <c r="U354" s="15" t="str">
        <f t="shared" si="9"/>
        <v>#REF!</v>
      </c>
      <c r="V354" s="15" t="str">
        <f t="shared" si="10"/>
        <v>#REF!</v>
      </c>
    </row>
    <row r="355">
      <c r="A355" s="15" t="str">
        <f t="shared" ref="A355:D355" si="104">#REF!</f>
        <v>#REF!</v>
      </c>
      <c r="B355" s="15" t="str">
        <f t="shared" si="104"/>
        <v>#REF!</v>
      </c>
      <c r="C355" s="15" t="str">
        <f t="shared" si="104"/>
        <v>#REF!</v>
      </c>
      <c r="D355" s="223" t="str">
        <f t="shared" si="104"/>
        <v>#REF!</v>
      </c>
      <c r="F355" s="15">
        <f t="shared" si="1"/>
        <v>-1145</v>
      </c>
      <c r="I355" s="224" t="str">
        <f t="array" ref="I355">INDEX('Property Records'!O:O, MATCH('PITI Calculations'!A355, 'Property Records'!B:B, 0))</f>
        <v>#REF!</v>
      </c>
      <c r="J355" s="224" t="str">
        <f t="array" ref="J355">INDEX('Property Records'!P:P, MATCH('PITI Calculations'!A355, 'Property Records'!B:B, 0))</f>
        <v>#REF!</v>
      </c>
      <c r="K355" s="224" t="str">
        <f t="array" ref="K355">INDEX('Property Records'!Q:Q, MATCH('PITI Calculations'!A355, 'Property Records'!B:B, 0))</f>
        <v>#REF!</v>
      </c>
      <c r="L355" s="15" t="str">
        <f t="shared" si="14"/>
        <v>#REF!</v>
      </c>
      <c r="M355" s="15" t="str">
        <f t="shared" si="2"/>
        <v>#REF!</v>
      </c>
      <c r="N355" s="132">
        <f t="shared" si="3"/>
        <v>0</v>
      </c>
      <c r="O355" s="100">
        <v>208.0</v>
      </c>
      <c r="P355" s="15" t="str">
        <f t="shared" si="4"/>
        <v>#REF!</v>
      </c>
      <c r="Q355" s="15" t="str">
        <f t="shared" si="5"/>
        <v>#REF!</v>
      </c>
      <c r="R355" s="15" t="str">
        <f t="shared" si="6"/>
        <v>#REF!</v>
      </c>
      <c r="S355" s="15" t="str">
        <f t="shared" si="7"/>
        <v>#REF!</v>
      </c>
      <c r="T355" s="15" t="str">
        <f t="shared" si="8"/>
        <v>#REF!</v>
      </c>
      <c r="U355" s="15" t="str">
        <f t="shared" si="9"/>
        <v>#REF!</v>
      </c>
      <c r="V355" s="15" t="str">
        <f t="shared" si="10"/>
        <v>#REF!</v>
      </c>
    </row>
    <row r="356">
      <c r="A356" s="15" t="str">
        <f t="shared" ref="A356:D356" si="105">#REF!</f>
        <v>#REF!</v>
      </c>
      <c r="B356" s="15" t="str">
        <f t="shared" si="105"/>
        <v>#REF!</v>
      </c>
      <c r="C356" s="15" t="str">
        <f t="shared" si="105"/>
        <v>#REF!</v>
      </c>
      <c r="D356" s="223" t="str">
        <f t="shared" si="105"/>
        <v>#REF!</v>
      </c>
      <c r="F356" s="15">
        <f t="shared" si="1"/>
        <v>-1145</v>
      </c>
      <c r="I356" s="224" t="str">
        <f t="array" ref="I356">INDEX('Property Records'!O:O, MATCH('PITI Calculations'!A356, 'Property Records'!B:B, 0))</f>
        <v>#REF!</v>
      </c>
      <c r="J356" s="224" t="str">
        <f t="array" ref="J356">INDEX('Property Records'!P:P, MATCH('PITI Calculations'!A356, 'Property Records'!B:B, 0))</f>
        <v>#REF!</v>
      </c>
      <c r="K356" s="224" t="str">
        <f t="array" ref="K356">INDEX('Property Records'!Q:Q, MATCH('PITI Calculations'!A356, 'Property Records'!B:B, 0))</f>
        <v>#REF!</v>
      </c>
      <c r="L356" s="15" t="str">
        <f t="shared" si="14"/>
        <v>#REF!</v>
      </c>
      <c r="M356" s="15" t="str">
        <f t="shared" si="2"/>
        <v>#REF!</v>
      </c>
      <c r="N356" s="132">
        <f t="shared" si="3"/>
        <v>0</v>
      </c>
      <c r="O356" s="100">
        <v>208.0</v>
      </c>
      <c r="P356" s="15" t="str">
        <f t="shared" si="4"/>
        <v>#REF!</v>
      </c>
      <c r="Q356" s="15" t="str">
        <f t="shared" si="5"/>
        <v>#REF!</v>
      </c>
      <c r="R356" s="15" t="str">
        <f t="shared" si="6"/>
        <v>#REF!</v>
      </c>
      <c r="S356" s="15" t="str">
        <f t="shared" si="7"/>
        <v>#REF!</v>
      </c>
      <c r="T356" s="15" t="str">
        <f t="shared" si="8"/>
        <v>#REF!</v>
      </c>
      <c r="U356" s="15" t="str">
        <f t="shared" si="9"/>
        <v>#REF!</v>
      </c>
      <c r="V356" s="15" t="str">
        <f t="shared" si="10"/>
        <v>#REF!</v>
      </c>
    </row>
    <row r="357">
      <c r="A357" s="15" t="str">
        <f t="shared" ref="A357:D357" si="106">#REF!</f>
        <v>#REF!</v>
      </c>
      <c r="B357" s="15" t="str">
        <f t="shared" si="106"/>
        <v>#REF!</v>
      </c>
      <c r="C357" s="15" t="str">
        <f t="shared" si="106"/>
        <v>#REF!</v>
      </c>
      <c r="D357" s="223" t="str">
        <f t="shared" si="106"/>
        <v>#REF!</v>
      </c>
      <c r="F357" s="15">
        <f t="shared" si="1"/>
        <v>-1145</v>
      </c>
      <c r="I357" s="224" t="str">
        <f t="array" ref="I357">INDEX('Property Records'!O:O, MATCH('PITI Calculations'!A357, 'Property Records'!B:B, 0))</f>
        <v>#REF!</v>
      </c>
      <c r="J357" s="224" t="str">
        <f t="array" ref="J357">INDEX('Property Records'!P:P, MATCH('PITI Calculations'!A357, 'Property Records'!B:B, 0))</f>
        <v>#REF!</v>
      </c>
      <c r="K357" s="224" t="str">
        <f t="array" ref="K357">INDEX('Property Records'!Q:Q, MATCH('PITI Calculations'!A357, 'Property Records'!B:B, 0))</f>
        <v>#REF!</v>
      </c>
      <c r="L357" s="15" t="str">
        <f t="shared" si="14"/>
        <v>#REF!</v>
      </c>
      <c r="M357" s="15" t="str">
        <f t="shared" si="2"/>
        <v>#REF!</v>
      </c>
      <c r="N357" s="132">
        <f t="shared" si="3"/>
        <v>0</v>
      </c>
      <c r="O357" s="100">
        <v>208.0</v>
      </c>
      <c r="P357" s="15" t="str">
        <f t="shared" si="4"/>
        <v>#REF!</v>
      </c>
      <c r="Q357" s="15" t="str">
        <f t="shared" si="5"/>
        <v>#REF!</v>
      </c>
      <c r="R357" s="15" t="str">
        <f t="shared" si="6"/>
        <v>#REF!</v>
      </c>
      <c r="S357" s="15" t="str">
        <f t="shared" si="7"/>
        <v>#REF!</v>
      </c>
      <c r="T357" s="15" t="str">
        <f t="shared" si="8"/>
        <v>#REF!</v>
      </c>
      <c r="U357" s="15" t="str">
        <f t="shared" si="9"/>
        <v>#REF!</v>
      </c>
      <c r="V357" s="15" t="str">
        <f t="shared" si="10"/>
        <v>#REF!</v>
      </c>
    </row>
    <row r="358">
      <c r="A358" s="15" t="str">
        <f t="shared" ref="A358:D358" si="107">#REF!</f>
        <v>#REF!</v>
      </c>
      <c r="B358" s="15" t="str">
        <f t="shared" si="107"/>
        <v>#REF!</v>
      </c>
      <c r="C358" s="15" t="str">
        <f t="shared" si="107"/>
        <v>#REF!</v>
      </c>
      <c r="D358" s="223" t="str">
        <f t="shared" si="107"/>
        <v>#REF!</v>
      </c>
      <c r="F358" s="15">
        <f t="shared" si="1"/>
        <v>-1145</v>
      </c>
      <c r="I358" s="224" t="str">
        <f t="array" ref="I358">INDEX('Property Records'!O:O, MATCH('PITI Calculations'!A358, 'Property Records'!B:B, 0))</f>
        <v>#REF!</v>
      </c>
      <c r="J358" s="224" t="str">
        <f t="array" ref="J358">INDEX('Property Records'!P:P, MATCH('PITI Calculations'!A358, 'Property Records'!B:B, 0))</f>
        <v>#REF!</v>
      </c>
      <c r="K358" s="224" t="str">
        <f t="array" ref="K358">INDEX('Property Records'!Q:Q, MATCH('PITI Calculations'!A358, 'Property Records'!B:B, 0))</f>
        <v>#REF!</v>
      </c>
      <c r="L358" s="15" t="str">
        <f t="shared" si="14"/>
        <v>#REF!</v>
      </c>
      <c r="M358" s="15" t="str">
        <f t="shared" si="2"/>
        <v>#REF!</v>
      </c>
      <c r="N358" s="132">
        <f t="shared" si="3"/>
        <v>0</v>
      </c>
      <c r="O358" s="100">
        <v>208.0</v>
      </c>
      <c r="P358" s="15" t="str">
        <f t="shared" si="4"/>
        <v>#REF!</v>
      </c>
      <c r="Q358" s="15" t="str">
        <f t="shared" si="5"/>
        <v>#REF!</v>
      </c>
      <c r="R358" s="15" t="str">
        <f t="shared" si="6"/>
        <v>#REF!</v>
      </c>
      <c r="S358" s="15" t="str">
        <f t="shared" si="7"/>
        <v>#REF!</v>
      </c>
      <c r="T358" s="15" t="str">
        <f t="shared" si="8"/>
        <v>#REF!</v>
      </c>
      <c r="U358" s="15" t="str">
        <f t="shared" si="9"/>
        <v>#REF!</v>
      </c>
      <c r="V358" s="15" t="str">
        <f t="shared" si="10"/>
        <v>#REF!</v>
      </c>
    </row>
    <row r="359">
      <c r="A359" s="15" t="str">
        <f t="shared" ref="A359:D359" si="108">#REF!</f>
        <v>#REF!</v>
      </c>
      <c r="B359" s="15" t="str">
        <f t="shared" si="108"/>
        <v>#REF!</v>
      </c>
      <c r="C359" s="15" t="str">
        <f t="shared" si="108"/>
        <v>#REF!</v>
      </c>
      <c r="D359" s="223" t="str">
        <f t="shared" si="108"/>
        <v>#REF!</v>
      </c>
      <c r="F359" s="15">
        <f t="shared" si="1"/>
        <v>-1145</v>
      </c>
      <c r="I359" s="224" t="str">
        <f t="array" ref="I359">INDEX('Property Records'!O:O, MATCH('PITI Calculations'!A359, 'Property Records'!B:B, 0))</f>
        <v>#REF!</v>
      </c>
      <c r="J359" s="224" t="str">
        <f t="array" ref="J359">INDEX('Property Records'!P:P, MATCH('PITI Calculations'!A359, 'Property Records'!B:B, 0))</f>
        <v>#REF!</v>
      </c>
      <c r="K359" s="224" t="str">
        <f t="array" ref="K359">INDEX('Property Records'!Q:Q, MATCH('PITI Calculations'!A359, 'Property Records'!B:B, 0))</f>
        <v>#REF!</v>
      </c>
      <c r="L359" s="15" t="str">
        <f t="shared" si="14"/>
        <v>#REF!</v>
      </c>
      <c r="M359" s="15" t="str">
        <f t="shared" si="2"/>
        <v>#REF!</v>
      </c>
      <c r="N359" s="132">
        <f t="shared" si="3"/>
        <v>0</v>
      </c>
      <c r="O359" s="100">
        <v>208.0</v>
      </c>
      <c r="P359" s="15" t="str">
        <f t="shared" si="4"/>
        <v>#REF!</v>
      </c>
      <c r="Q359" s="15" t="str">
        <f t="shared" si="5"/>
        <v>#REF!</v>
      </c>
      <c r="R359" s="15" t="str">
        <f t="shared" si="6"/>
        <v>#REF!</v>
      </c>
      <c r="S359" s="15" t="str">
        <f t="shared" si="7"/>
        <v>#REF!</v>
      </c>
      <c r="T359" s="15" t="str">
        <f t="shared" si="8"/>
        <v>#REF!</v>
      </c>
      <c r="U359" s="15" t="str">
        <f t="shared" si="9"/>
        <v>#REF!</v>
      </c>
      <c r="V359" s="15" t="str">
        <f t="shared" si="10"/>
        <v>#REF!</v>
      </c>
    </row>
    <row r="360">
      <c r="A360" s="15" t="str">
        <f t="shared" ref="A360:D360" si="109">#REF!</f>
        <v>#REF!</v>
      </c>
      <c r="B360" s="15" t="str">
        <f t="shared" si="109"/>
        <v>#REF!</v>
      </c>
      <c r="C360" s="15" t="str">
        <f t="shared" si="109"/>
        <v>#REF!</v>
      </c>
      <c r="D360" s="223" t="str">
        <f t="shared" si="109"/>
        <v>#REF!</v>
      </c>
      <c r="F360" s="15">
        <f t="shared" si="1"/>
        <v>-1145</v>
      </c>
      <c r="I360" s="224" t="str">
        <f t="array" ref="I360">INDEX('Property Records'!O:O, MATCH('PITI Calculations'!A360, 'Property Records'!B:B, 0))</f>
        <v>#REF!</v>
      </c>
      <c r="J360" s="224" t="str">
        <f t="array" ref="J360">INDEX('Property Records'!P:P, MATCH('PITI Calculations'!A360, 'Property Records'!B:B, 0))</f>
        <v>#REF!</v>
      </c>
      <c r="K360" s="224" t="str">
        <f t="array" ref="K360">INDEX('Property Records'!Q:Q, MATCH('PITI Calculations'!A360, 'Property Records'!B:B, 0))</f>
        <v>#REF!</v>
      </c>
      <c r="L360" s="15" t="str">
        <f t="shared" si="14"/>
        <v>#REF!</v>
      </c>
      <c r="M360" s="15" t="str">
        <f t="shared" si="2"/>
        <v>#REF!</v>
      </c>
      <c r="N360" s="132">
        <f t="shared" si="3"/>
        <v>0</v>
      </c>
      <c r="O360" s="100">
        <v>208.0</v>
      </c>
      <c r="P360" s="15" t="str">
        <f t="shared" si="4"/>
        <v>#REF!</v>
      </c>
      <c r="Q360" s="15" t="str">
        <f t="shared" si="5"/>
        <v>#REF!</v>
      </c>
      <c r="R360" s="15" t="str">
        <f t="shared" si="6"/>
        <v>#REF!</v>
      </c>
      <c r="S360" s="15" t="str">
        <f t="shared" si="7"/>
        <v>#REF!</v>
      </c>
      <c r="T360" s="15" t="str">
        <f t="shared" si="8"/>
        <v>#REF!</v>
      </c>
      <c r="U360" s="15" t="str">
        <f t="shared" si="9"/>
        <v>#REF!</v>
      </c>
      <c r="V360" s="15" t="str">
        <f t="shared" si="10"/>
        <v>#REF!</v>
      </c>
    </row>
    <row r="361">
      <c r="A361" s="15" t="str">
        <f t="shared" ref="A361:D361" si="110">#REF!</f>
        <v>#REF!</v>
      </c>
      <c r="B361" s="15" t="str">
        <f t="shared" si="110"/>
        <v>#REF!</v>
      </c>
      <c r="C361" s="15" t="str">
        <f t="shared" si="110"/>
        <v>#REF!</v>
      </c>
      <c r="D361" s="223" t="str">
        <f t="shared" si="110"/>
        <v>#REF!</v>
      </c>
      <c r="F361" s="15">
        <f t="shared" si="1"/>
        <v>-1145</v>
      </c>
      <c r="I361" s="224" t="str">
        <f t="array" ref="I361">INDEX('Property Records'!O:O, MATCH('PITI Calculations'!A361, 'Property Records'!B:B, 0))</f>
        <v>#REF!</v>
      </c>
      <c r="J361" s="224" t="str">
        <f t="array" ref="J361">INDEX('Property Records'!P:P, MATCH('PITI Calculations'!A361, 'Property Records'!B:B, 0))</f>
        <v>#REF!</v>
      </c>
      <c r="K361" s="224" t="str">
        <f t="array" ref="K361">INDEX('Property Records'!Q:Q, MATCH('PITI Calculations'!A361, 'Property Records'!B:B, 0))</f>
        <v>#REF!</v>
      </c>
      <c r="L361" s="15" t="str">
        <f t="shared" si="14"/>
        <v>#REF!</v>
      </c>
      <c r="M361" s="15" t="str">
        <f t="shared" si="2"/>
        <v>#REF!</v>
      </c>
      <c r="N361" s="132">
        <f t="shared" si="3"/>
        <v>0</v>
      </c>
      <c r="O361" s="100">
        <v>208.0</v>
      </c>
      <c r="P361" s="15" t="str">
        <f t="shared" si="4"/>
        <v>#REF!</v>
      </c>
      <c r="Q361" s="15" t="str">
        <f t="shared" si="5"/>
        <v>#REF!</v>
      </c>
      <c r="R361" s="15" t="str">
        <f t="shared" si="6"/>
        <v>#REF!</v>
      </c>
      <c r="S361" s="15" t="str">
        <f t="shared" si="7"/>
        <v>#REF!</v>
      </c>
      <c r="T361" s="15" t="str">
        <f t="shared" si="8"/>
        <v>#REF!</v>
      </c>
      <c r="U361" s="15" t="str">
        <f t="shared" si="9"/>
        <v>#REF!</v>
      </c>
      <c r="V361" s="15" t="str">
        <f t="shared" si="10"/>
        <v>#REF!</v>
      </c>
    </row>
    <row r="362">
      <c r="A362" s="15" t="str">
        <f t="shared" ref="A362:D362" si="111">#REF!</f>
        <v>#REF!</v>
      </c>
      <c r="B362" s="15" t="str">
        <f t="shared" si="111"/>
        <v>#REF!</v>
      </c>
      <c r="C362" s="15" t="str">
        <f t="shared" si="111"/>
        <v>#REF!</v>
      </c>
      <c r="D362" s="223" t="str">
        <f t="shared" si="111"/>
        <v>#REF!</v>
      </c>
      <c r="F362" s="15">
        <f t="shared" si="1"/>
        <v>-1145</v>
      </c>
      <c r="I362" s="224" t="str">
        <f t="array" ref="I362">INDEX('Property Records'!O:O, MATCH('PITI Calculations'!A362, 'Property Records'!B:B, 0))</f>
        <v>#REF!</v>
      </c>
      <c r="J362" s="224" t="str">
        <f t="array" ref="J362">INDEX('Property Records'!P:P, MATCH('PITI Calculations'!A362, 'Property Records'!B:B, 0))</f>
        <v>#REF!</v>
      </c>
      <c r="K362" s="224" t="str">
        <f t="array" ref="K362">INDEX('Property Records'!Q:Q, MATCH('PITI Calculations'!A362, 'Property Records'!B:B, 0))</f>
        <v>#REF!</v>
      </c>
      <c r="L362" s="15" t="str">
        <f t="shared" si="14"/>
        <v>#REF!</v>
      </c>
      <c r="M362" s="15" t="str">
        <f t="shared" si="2"/>
        <v>#REF!</v>
      </c>
      <c r="N362" s="132">
        <f t="shared" si="3"/>
        <v>0</v>
      </c>
      <c r="O362" s="100">
        <v>208.0</v>
      </c>
      <c r="P362" s="15" t="str">
        <f t="shared" si="4"/>
        <v>#REF!</v>
      </c>
      <c r="Q362" s="15" t="str">
        <f t="shared" si="5"/>
        <v>#REF!</v>
      </c>
      <c r="R362" s="15" t="str">
        <f t="shared" si="6"/>
        <v>#REF!</v>
      </c>
      <c r="S362" s="15" t="str">
        <f t="shared" si="7"/>
        <v>#REF!</v>
      </c>
      <c r="T362" s="15" t="str">
        <f t="shared" si="8"/>
        <v>#REF!</v>
      </c>
      <c r="U362" s="15" t="str">
        <f t="shared" si="9"/>
        <v>#REF!</v>
      </c>
      <c r="V362" s="15" t="str">
        <f t="shared" si="10"/>
        <v>#REF!</v>
      </c>
    </row>
    <row r="363">
      <c r="A363" s="15" t="str">
        <f t="shared" ref="A363:D363" si="112">#REF!</f>
        <v>#REF!</v>
      </c>
      <c r="B363" s="15" t="str">
        <f t="shared" si="112"/>
        <v>#REF!</v>
      </c>
      <c r="C363" s="15" t="str">
        <f t="shared" si="112"/>
        <v>#REF!</v>
      </c>
      <c r="D363" s="223" t="str">
        <f t="shared" si="112"/>
        <v>#REF!</v>
      </c>
      <c r="F363" s="15">
        <f t="shared" si="1"/>
        <v>-1145</v>
      </c>
      <c r="I363" s="224" t="str">
        <f t="array" ref="I363">INDEX('Property Records'!O:O, MATCH('PITI Calculations'!A363, 'Property Records'!B:B, 0))</f>
        <v>#REF!</v>
      </c>
      <c r="J363" s="224" t="str">
        <f t="array" ref="J363">INDEX('Property Records'!P:P, MATCH('PITI Calculations'!A363, 'Property Records'!B:B, 0))</f>
        <v>#REF!</v>
      </c>
      <c r="K363" s="224" t="str">
        <f t="array" ref="K363">INDEX('Property Records'!Q:Q, MATCH('PITI Calculations'!A363, 'Property Records'!B:B, 0))</f>
        <v>#REF!</v>
      </c>
      <c r="L363" s="15" t="str">
        <f t="shared" si="14"/>
        <v>#REF!</v>
      </c>
      <c r="M363" s="15" t="str">
        <f t="shared" si="2"/>
        <v>#REF!</v>
      </c>
      <c r="N363" s="132">
        <f t="shared" si="3"/>
        <v>0</v>
      </c>
      <c r="O363" s="100">
        <v>208.0</v>
      </c>
      <c r="P363" s="15" t="str">
        <f t="shared" si="4"/>
        <v>#REF!</v>
      </c>
      <c r="Q363" s="15" t="str">
        <f t="shared" si="5"/>
        <v>#REF!</v>
      </c>
      <c r="R363" s="15" t="str">
        <f t="shared" si="6"/>
        <v>#REF!</v>
      </c>
      <c r="S363" s="15" t="str">
        <f t="shared" si="7"/>
        <v>#REF!</v>
      </c>
      <c r="T363" s="15" t="str">
        <f t="shared" si="8"/>
        <v>#REF!</v>
      </c>
      <c r="U363" s="15" t="str">
        <f t="shared" si="9"/>
        <v>#REF!</v>
      </c>
      <c r="V363" s="15" t="str">
        <f t="shared" si="10"/>
        <v>#REF!</v>
      </c>
    </row>
    <row r="364">
      <c r="A364" s="15" t="str">
        <f t="shared" ref="A364:D364" si="113">#REF!</f>
        <v>#REF!</v>
      </c>
      <c r="B364" s="15" t="str">
        <f t="shared" si="113"/>
        <v>#REF!</v>
      </c>
      <c r="C364" s="15" t="str">
        <f t="shared" si="113"/>
        <v>#REF!</v>
      </c>
      <c r="D364" s="223" t="str">
        <f t="shared" si="113"/>
        <v>#REF!</v>
      </c>
      <c r="F364" s="15">
        <f t="shared" si="1"/>
        <v>-1145</v>
      </c>
      <c r="I364" s="224" t="str">
        <f t="array" ref="I364">INDEX('Property Records'!O:O, MATCH('PITI Calculations'!A364, 'Property Records'!B:B, 0))</f>
        <v>#REF!</v>
      </c>
      <c r="J364" s="224" t="str">
        <f t="array" ref="J364">INDEX('Property Records'!P:P, MATCH('PITI Calculations'!A364, 'Property Records'!B:B, 0))</f>
        <v>#REF!</v>
      </c>
      <c r="K364" s="224" t="str">
        <f t="array" ref="K364">INDEX('Property Records'!Q:Q, MATCH('PITI Calculations'!A364, 'Property Records'!B:B, 0))</f>
        <v>#REF!</v>
      </c>
      <c r="L364" s="15" t="str">
        <f t="shared" si="14"/>
        <v>#REF!</v>
      </c>
      <c r="M364" s="15" t="str">
        <f t="shared" si="2"/>
        <v>#REF!</v>
      </c>
      <c r="N364" s="132">
        <f t="shared" si="3"/>
        <v>0</v>
      </c>
      <c r="O364" s="100">
        <v>208.0</v>
      </c>
      <c r="P364" s="15" t="str">
        <f t="shared" si="4"/>
        <v>#REF!</v>
      </c>
      <c r="Q364" s="15" t="str">
        <f t="shared" si="5"/>
        <v>#REF!</v>
      </c>
      <c r="R364" s="15" t="str">
        <f t="shared" si="6"/>
        <v>#REF!</v>
      </c>
      <c r="S364" s="15" t="str">
        <f t="shared" si="7"/>
        <v>#REF!</v>
      </c>
      <c r="T364" s="15" t="str">
        <f t="shared" si="8"/>
        <v>#REF!</v>
      </c>
      <c r="U364" s="15" t="str">
        <f t="shared" si="9"/>
        <v>#REF!</v>
      </c>
      <c r="V364" s="15" t="str">
        <f t="shared" si="10"/>
        <v>#REF!</v>
      </c>
    </row>
    <row r="365">
      <c r="A365" s="15" t="str">
        <f t="shared" ref="A365:D365" si="114">#REF!</f>
        <v>#REF!</v>
      </c>
      <c r="B365" s="15" t="str">
        <f t="shared" si="114"/>
        <v>#REF!</v>
      </c>
      <c r="C365" s="15" t="str">
        <f t="shared" si="114"/>
        <v>#REF!</v>
      </c>
      <c r="D365" s="223" t="str">
        <f t="shared" si="114"/>
        <v>#REF!</v>
      </c>
      <c r="F365" s="15">
        <f t="shared" si="1"/>
        <v>-1145</v>
      </c>
      <c r="I365" s="224" t="str">
        <f t="array" ref="I365">INDEX('Property Records'!O:O, MATCH('PITI Calculations'!A365, 'Property Records'!B:B, 0))</f>
        <v>#REF!</v>
      </c>
      <c r="J365" s="224" t="str">
        <f t="array" ref="J365">INDEX('Property Records'!P:P, MATCH('PITI Calculations'!A365, 'Property Records'!B:B, 0))</f>
        <v>#REF!</v>
      </c>
      <c r="K365" s="224" t="str">
        <f t="array" ref="K365">INDEX('Property Records'!Q:Q, MATCH('PITI Calculations'!A365, 'Property Records'!B:B, 0))</f>
        <v>#REF!</v>
      </c>
      <c r="L365" s="15" t="str">
        <f t="shared" si="14"/>
        <v>#REF!</v>
      </c>
      <c r="M365" s="15" t="str">
        <f t="shared" si="2"/>
        <v>#REF!</v>
      </c>
      <c r="N365" s="132">
        <f t="shared" si="3"/>
        <v>0</v>
      </c>
      <c r="O365" s="100">
        <v>208.0</v>
      </c>
      <c r="P365" s="15" t="str">
        <f t="shared" si="4"/>
        <v>#REF!</v>
      </c>
      <c r="Q365" s="15" t="str">
        <f t="shared" si="5"/>
        <v>#REF!</v>
      </c>
      <c r="R365" s="15" t="str">
        <f t="shared" si="6"/>
        <v>#REF!</v>
      </c>
      <c r="S365" s="15" t="str">
        <f t="shared" si="7"/>
        <v>#REF!</v>
      </c>
      <c r="T365" s="15" t="str">
        <f t="shared" si="8"/>
        <v>#REF!</v>
      </c>
      <c r="U365" s="15" t="str">
        <f t="shared" si="9"/>
        <v>#REF!</v>
      </c>
      <c r="V365" s="15" t="str">
        <f t="shared" si="10"/>
        <v>#REF!</v>
      </c>
    </row>
    <row r="366">
      <c r="A366" s="15" t="str">
        <f t="shared" ref="A366:D366" si="115">#REF!</f>
        <v>#REF!</v>
      </c>
      <c r="B366" s="15" t="str">
        <f t="shared" si="115"/>
        <v>#REF!</v>
      </c>
      <c r="C366" s="15" t="str">
        <f t="shared" si="115"/>
        <v>#REF!</v>
      </c>
      <c r="D366" s="223" t="str">
        <f t="shared" si="115"/>
        <v>#REF!</v>
      </c>
      <c r="F366" s="15">
        <f t="shared" si="1"/>
        <v>-1145</v>
      </c>
      <c r="I366" s="224" t="str">
        <f t="array" ref="I366">INDEX('Property Records'!O:O, MATCH('PITI Calculations'!A366, 'Property Records'!B:B, 0))</f>
        <v>#REF!</v>
      </c>
      <c r="J366" s="224" t="str">
        <f t="array" ref="J366">INDEX('Property Records'!P:P, MATCH('PITI Calculations'!A366, 'Property Records'!B:B, 0))</f>
        <v>#REF!</v>
      </c>
      <c r="K366" s="224" t="str">
        <f t="array" ref="K366">INDEX('Property Records'!Q:Q, MATCH('PITI Calculations'!A366, 'Property Records'!B:B, 0))</f>
        <v>#REF!</v>
      </c>
      <c r="L366" s="15" t="str">
        <f t="shared" si="14"/>
        <v>#REF!</v>
      </c>
      <c r="M366" s="15" t="str">
        <f t="shared" si="2"/>
        <v>#REF!</v>
      </c>
      <c r="N366" s="132">
        <f t="shared" si="3"/>
        <v>0</v>
      </c>
      <c r="O366" s="100">
        <v>208.0</v>
      </c>
      <c r="P366" s="15" t="str">
        <f t="shared" si="4"/>
        <v>#REF!</v>
      </c>
      <c r="Q366" s="15" t="str">
        <f t="shared" si="5"/>
        <v>#REF!</v>
      </c>
      <c r="R366" s="15" t="str">
        <f t="shared" si="6"/>
        <v>#REF!</v>
      </c>
      <c r="S366" s="15" t="str">
        <f t="shared" si="7"/>
        <v>#REF!</v>
      </c>
      <c r="T366" s="15" t="str">
        <f t="shared" si="8"/>
        <v>#REF!</v>
      </c>
      <c r="U366" s="15" t="str">
        <f t="shared" si="9"/>
        <v>#REF!</v>
      </c>
      <c r="V366" s="15" t="str">
        <f t="shared" si="10"/>
        <v>#REF!</v>
      </c>
    </row>
    <row r="367">
      <c r="A367" s="15" t="str">
        <f t="shared" ref="A367:D367" si="116">#REF!</f>
        <v>#REF!</v>
      </c>
      <c r="B367" s="15" t="str">
        <f t="shared" si="116"/>
        <v>#REF!</v>
      </c>
      <c r="C367" s="15" t="str">
        <f t="shared" si="116"/>
        <v>#REF!</v>
      </c>
      <c r="D367" s="223" t="str">
        <f t="shared" si="116"/>
        <v>#REF!</v>
      </c>
      <c r="F367" s="15">
        <f t="shared" si="1"/>
        <v>-1145</v>
      </c>
      <c r="I367" s="224" t="str">
        <f t="array" ref="I367">INDEX('Property Records'!O:O, MATCH('PITI Calculations'!A367, 'Property Records'!B:B, 0))</f>
        <v>#REF!</v>
      </c>
      <c r="J367" s="224" t="str">
        <f t="array" ref="J367">INDEX('Property Records'!P:P, MATCH('PITI Calculations'!A367, 'Property Records'!B:B, 0))</f>
        <v>#REF!</v>
      </c>
      <c r="K367" s="224" t="str">
        <f t="array" ref="K367">INDEX('Property Records'!Q:Q, MATCH('PITI Calculations'!A367, 'Property Records'!B:B, 0))</f>
        <v>#REF!</v>
      </c>
      <c r="L367" s="15" t="str">
        <f t="shared" si="14"/>
        <v>#REF!</v>
      </c>
      <c r="M367" s="15" t="str">
        <f t="shared" si="2"/>
        <v>#REF!</v>
      </c>
      <c r="N367" s="132">
        <f t="shared" si="3"/>
        <v>0</v>
      </c>
      <c r="O367" s="100">
        <v>208.0</v>
      </c>
      <c r="P367" s="15" t="str">
        <f t="shared" si="4"/>
        <v>#REF!</v>
      </c>
      <c r="Q367" s="15" t="str">
        <f t="shared" si="5"/>
        <v>#REF!</v>
      </c>
      <c r="R367" s="15" t="str">
        <f t="shared" si="6"/>
        <v>#REF!</v>
      </c>
      <c r="S367" s="15" t="str">
        <f t="shared" si="7"/>
        <v>#REF!</v>
      </c>
      <c r="T367" s="15" t="str">
        <f t="shared" si="8"/>
        <v>#REF!</v>
      </c>
      <c r="U367" s="15" t="str">
        <f t="shared" si="9"/>
        <v>#REF!</v>
      </c>
      <c r="V367" s="15" t="str">
        <f t="shared" si="10"/>
        <v>#REF!</v>
      </c>
    </row>
    <row r="368">
      <c r="A368" s="15" t="str">
        <f t="shared" ref="A368:D368" si="117">#REF!</f>
        <v>#REF!</v>
      </c>
      <c r="B368" s="15" t="str">
        <f t="shared" si="117"/>
        <v>#REF!</v>
      </c>
      <c r="C368" s="15" t="str">
        <f t="shared" si="117"/>
        <v>#REF!</v>
      </c>
      <c r="D368" s="223" t="str">
        <f t="shared" si="117"/>
        <v>#REF!</v>
      </c>
      <c r="F368" s="15">
        <f t="shared" si="1"/>
        <v>-1145</v>
      </c>
      <c r="I368" s="224" t="str">
        <f t="array" ref="I368">INDEX('Property Records'!O:O, MATCH('PITI Calculations'!A368, 'Property Records'!B:B, 0))</f>
        <v>#REF!</v>
      </c>
      <c r="J368" s="224" t="str">
        <f t="array" ref="J368">INDEX('Property Records'!P:P, MATCH('PITI Calculations'!A368, 'Property Records'!B:B, 0))</f>
        <v>#REF!</v>
      </c>
      <c r="K368" s="224" t="str">
        <f t="array" ref="K368">INDEX('Property Records'!Q:Q, MATCH('PITI Calculations'!A368, 'Property Records'!B:B, 0))</f>
        <v>#REF!</v>
      </c>
      <c r="L368" s="15" t="str">
        <f t="shared" si="14"/>
        <v>#REF!</v>
      </c>
      <c r="M368" s="15" t="str">
        <f t="shared" si="2"/>
        <v>#REF!</v>
      </c>
      <c r="N368" s="132">
        <f t="shared" si="3"/>
        <v>0</v>
      </c>
      <c r="O368" s="100">
        <v>208.0</v>
      </c>
      <c r="P368" s="15" t="str">
        <f t="shared" si="4"/>
        <v>#REF!</v>
      </c>
      <c r="Q368" s="15" t="str">
        <f t="shared" si="5"/>
        <v>#REF!</v>
      </c>
      <c r="R368" s="15" t="str">
        <f t="shared" si="6"/>
        <v>#REF!</v>
      </c>
      <c r="S368" s="15" t="str">
        <f t="shared" si="7"/>
        <v>#REF!</v>
      </c>
      <c r="T368" s="15" t="str">
        <f t="shared" si="8"/>
        <v>#REF!</v>
      </c>
      <c r="U368" s="15" t="str">
        <f t="shared" si="9"/>
        <v>#REF!</v>
      </c>
      <c r="V368" s="15" t="str">
        <f t="shared" si="10"/>
        <v>#REF!</v>
      </c>
    </row>
    <row r="369">
      <c r="A369" s="15" t="str">
        <f t="shared" ref="A369:D369" si="118">#REF!</f>
        <v>#REF!</v>
      </c>
      <c r="B369" s="15" t="str">
        <f t="shared" si="118"/>
        <v>#REF!</v>
      </c>
      <c r="C369" s="15" t="str">
        <f t="shared" si="118"/>
        <v>#REF!</v>
      </c>
      <c r="D369" s="223" t="str">
        <f t="shared" si="118"/>
        <v>#REF!</v>
      </c>
      <c r="F369" s="15">
        <f t="shared" si="1"/>
        <v>-1145</v>
      </c>
      <c r="I369" s="224" t="str">
        <f t="array" ref="I369">INDEX('Property Records'!O:O, MATCH('PITI Calculations'!A369, 'Property Records'!B:B, 0))</f>
        <v>#REF!</v>
      </c>
      <c r="J369" s="224" t="str">
        <f t="array" ref="J369">INDEX('Property Records'!P:P, MATCH('PITI Calculations'!A369, 'Property Records'!B:B, 0))</f>
        <v>#REF!</v>
      </c>
      <c r="K369" s="224" t="str">
        <f t="array" ref="K369">INDEX('Property Records'!Q:Q, MATCH('PITI Calculations'!A369, 'Property Records'!B:B, 0))</f>
        <v>#REF!</v>
      </c>
      <c r="L369" s="15" t="str">
        <f t="shared" si="14"/>
        <v>#REF!</v>
      </c>
      <c r="M369" s="15" t="str">
        <f t="shared" si="2"/>
        <v>#REF!</v>
      </c>
      <c r="N369" s="132">
        <f t="shared" si="3"/>
        <v>0</v>
      </c>
      <c r="O369" s="100">
        <v>208.0</v>
      </c>
      <c r="P369" s="15" t="str">
        <f t="shared" si="4"/>
        <v>#REF!</v>
      </c>
      <c r="Q369" s="15" t="str">
        <f t="shared" si="5"/>
        <v>#REF!</v>
      </c>
      <c r="R369" s="15" t="str">
        <f t="shared" si="6"/>
        <v>#REF!</v>
      </c>
      <c r="S369" s="15" t="str">
        <f t="shared" si="7"/>
        <v>#REF!</v>
      </c>
      <c r="T369" s="15" t="str">
        <f t="shared" si="8"/>
        <v>#REF!</v>
      </c>
      <c r="U369" s="15" t="str">
        <f t="shared" si="9"/>
        <v>#REF!</v>
      </c>
      <c r="V369" s="15" t="str">
        <f t="shared" si="10"/>
        <v>#REF!</v>
      </c>
    </row>
    <row r="370">
      <c r="A370" s="15" t="str">
        <f t="shared" ref="A370:D370" si="119">#REF!</f>
        <v>#REF!</v>
      </c>
      <c r="B370" s="15" t="str">
        <f t="shared" si="119"/>
        <v>#REF!</v>
      </c>
      <c r="C370" s="15" t="str">
        <f t="shared" si="119"/>
        <v>#REF!</v>
      </c>
      <c r="D370" s="223" t="str">
        <f t="shared" si="119"/>
        <v>#REF!</v>
      </c>
      <c r="F370" s="15">
        <f t="shared" si="1"/>
        <v>-1145</v>
      </c>
      <c r="I370" s="224" t="str">
        <f t="array" ref="I370">INDEX('Property Records'!O:O, MATCH('PITI Calculations'!A370, 'Property Records'!B:B, 0))</f>
        <v>#REF!</v>
      </c>
      <c r="J370" s="224" t="str">
        <f t="array" ref="J370">INDEX('Property Records'!P:P, MATCH('PITI Calculations'!A370, 'Property Records'!B:B, 0))</f>
        <v>#REF!</v>
      </c>
      <c r="K370" s="224" t="str">
        <f t="array" ref="K370">INDEX('Property Records'!Q:Q, MATCH('PITI Calculations'!A370, 'Property Records'!B:B, 0))</f>
        <v>#REF!</v>
      </c>
      <c r="L370" s="15" t="str">
        <f t="shared" si="14"/>
        <v>#REF!</v>
      </c>
      <c r="M370" s="15" t="str">
        <f t="shared" si="2"/>
        <v>#REF!</v>
      </c>
      <c r="N370" s="132">
        <f t="shared" si="3"/>
        <v>0</v>
      </c>
      <c r="O370" s="100">
        <v>208.0</v>
      </c>
      <c r="P370" s="15" t="str">
        <f t="shared" si="4"/>
        <v>#REF!</v>
      </c>
      <c r="Q370" s="15" t="str">
        <f t="shared" si="5"/>
        <v>#REF!</v>
      </c>
      <c r="R370" s="15" t="str">
        <f t="shared" si="6"/>
        <v>#REF!</v>
      </c>
      <c r="S370" s="15" t="str">
        <f t="shared" si="7"/>
        <v>#REF!</v>
      </c>
      <c r="T370" s="15" t="str">
        <f t="shared" si="8"/>
        <v>#REF!</v>
      </c>
      <c r="U370" s="15" t="str">
        <f t="shared" si="9"/>
        <v>#REF!</v>
      </c>
      <c r="V370" s="15" t="str">
        <f t="shared" si="10"/>
        <v>#REF!</v>
      </c>
    </row>
    <row r="371">
      <c r="A371" s="15" t="str">
        <f t="shared" ref="A371:D371" si="120">#REF!</f>
        <v>#REF!</v>
      </c>
      <c r="B371" s="15" t="str">
        <f t="shared" si="120"/>
        <v>#REF!</v>
      </c>
      <c r="C371" s="15" t="str">
        <f t="shared" si="120"/>
        <v>#REF!</v>
      </c>
      <c r="D371" s="223" t="str">
        <f t="shared" si="120"/>
        <v>#REF!</v>
      </c>
      <c r="F371" s="15">
        <f t="shared" si="1"/>
        <v>-1145</v>
      </c>
      <c r="I371" s="224" t="str">
        <f t="array" ref="I371">INDEX('Property Records'!O:O, MATCH('PITI Calculations'!A371, 'Property Records'!B:B, 0))</f>
        <v>#REF!</v>
      </c>
      <c r="J371" s="224" t="str">
        <f t="array" ref="J371">INDEX('Property Records'!P:P, MATCH('PITI Calculations'!A371, 'Property Records'!B:B, 0))</f>
        <v>#REF!</v>
      </c>
      <c r="K371" s="224" t="str">
        <f t="array" ref="K371">INDEX('Property Records'!Q:Q, MATCH('PITI Calculations'!A371, 'Property Records'!B:B, 0))</f>
        <v>#REF!</v>
      </c>
      <c r="L371" s="15" t="str">
        <f t="shared" si="14"/>
        <v>#REF!</v>
      </c>
      <c r="M371" s="15" t="str">
        <f t="shared" si="2"/>
        <v>#REF!</v>
      </c>
      <c r="N371" s="132">
        <f t="shared" si="3"/>
        <v>0</v>
      </c>
      <c r="O371" s="100">
        <v>208.0</v>
      </c>
      <c r="P371" s="15" t="str">
        <f t="shared" si="4"/>
        <v>#REF!</v>
      </c>
      <c r="Q371" s="15" t="str">
        <f t="shared" si="5"/>
        <v>#REF!</v>
      </c>
      <c r="R371" s="15" t="str">
        <f t="shared" si="6"/>
        <v>#REF!</v>
      </c>
      <c r="S371" s="15" t="str">
        <f t="shared" si="7"/>
        <v>#REF!</v>
      </c>
      <c r="T371" s="15" t="str">
        <f t="shared" si="8"/>
        <v>#REF!</v>
      </c>
      <c r="U371" s="15" t="str">
        <f t="shared" si="9"/>
        <v>#REF!</v>
      </c>
      <c r="V371" s="15" t="str">
        <f t="shared" si="10"/>
        <v>#REF!</v>
      </c>
    </row>
    <row r="372">
      <c r="A372" s="15" t="str">
        <f t="shared" ref="A372:D372" si="121">#REF!</f>
        <v>#REF!</v>
      </c>
      <c r="B372" s="15" t="str">
        <f t="shared" si="121"/>
        <v>#REF!</v>
      </c>
      <c r="C372" s="15" t="str">
        <f t="shared" si="121"/>
        <v>#REF!</v>
      </c>
      <c r="D372" s="223" t="str">
        <f t="shared" si="121"/>
        <v>#REF!</v>
      </c>
      <c r="F372" s="15">
        <f t="shared" si="1"/>
        <v>-1145</v>
      </c>
      <c r="I372" s="224" t="str">
        <f t="array" ref="I372">INDEX('Property Records'!O:O, MATCH('PITI Calculations'!A372, 'Property Records'!B:B, 0))</f>
        <v>#REF!</v>
      </c>
      <c r="J372" s="224" t="str">
        <f t="array" ref="J372">INDEX('Property Records'!P:P, MATCH('PITI Calculations'!A372, 'Property Records'!B:B, 0))</f>
        <v>#REF!</v>
      </c>
      <c r="K372" s="224" t="str">
        <f t="array" ref="K372">INDEX('Property Records'!Q:Q, MATCH('PITI Calculations'!A372, 'Property Records'!B:B, 0))</f>
        <v>#REF!</v>
      </c>
      <c r="L372" s="15" t="str">
        <f t="shared" si="14"/>
        <v>#REF!</v>
      </c>
      <c r="M372" s="15" t="str">
        <f t="shared" si="2"/>
        <v>#REF!</v>
      </c>
      <c r="N372" s="132">
        <f t="shared" si="3"/>
        <v>0</v>
      </c>
      <c r="O372" s="100">
        <v>208.0</v>
      </c>
      <c r="P372" s="15" t="str">
        <f t="shared" si="4"/>
        <v>#REF!</v>
      </c>
      <c r="Q372" s="15" t="str">
        <f t="shared" si="5"/>
        <v>#REF!</v>
      </c>
      <c r="R372" s="15" t="str">
        <f t="shared" si="6"/>
        <v>#REF!</v>
      </c>
      <c r="S372" s="15" t="str">
        <f t="shared" si="7"/>
        <v>#REF!</v>
      </c>
      <c r="T372" s="15" t="str">
        <f t="shared" si="8"/>
        <v>#REF!</v>
      </c>
      <c r="U372" s="15" t="str">
        <f t="shared" si="9"/>
        <v>#REF!</v>
      </c>
      <c r="V372" s="15" t="str">
        <f t="shared" si="10"/>
        <v>#REF!</v>
      </c>
    </row>
    <row r="373">
      <c r="A373" s="15" t="str">
        <f t="shared" ref="A373:D373" si="122">#REF!</f>
        <v>#REF!</v>
      </c>
      <c r="B373" s="15" t="str">
        <f t="shared" si="122"/>
        <v>#REF!</v>
      </c>
      <c r="C373" s="15" t="str">
        <f t="shared" si="122"/>
        <v>#REF!</v>
      </c>
      <c r="D373" s="223" t="str">
        <f t="shared" si="122"/>
        <v>#REF!</v>
      </c>
      <c r="F373" s="15">
        <f t="shared" si="1"/>
        <v>-1145</v>
      </c>
      <c r="I373" s="224" t="str">
        <f t="array" ref="I373">INDEX('Property Records'!O:O, MATCH('PITI Calculations'!A373, 'Property Records'!B:B, 0))</f>
        <v>#REF!</v>
      </c>
      <c r="J373" s="224" t="str">
        <f t="array" ref="J373">INDEX('Property Records'!P:P, MATCH('PITI Calculations'!A373, 'Property Records'!B:B, 0))</f>
        <v>#REF!</v>
      </c>
      <c r="K373" s="224" t="str">
        <f t="array" ref="K373">INDEX('Property Records'!Q:Q, MATCH('PITI Calculations'!A373, 'Property Records'!B:B, 0))</f>
        <v>#REF!</v>
      </c>
      <c r="L373" s="15" t="str">
        <f t="shared" si="14"/>
        <v>#REF!</v>
      </c>
      <c r="M373" s="15" t="str">
        <f t="shared" si="2"/>
        <v>#REF!</v>
      </c>
      <c r="N373" s="132">
        <f t="shared" si="3"/>
        <v>0</v>
      </c>
      <c r="O373" s="100">
        <v>208.0</v>
      </c>
      <c r="P373" s="15" t="str">
        <f t="shared" si="4"/>
        <v>#REF!</v>
      </c>
      <c r="Q373" s="15" t="str">
        <f t="shared" si="5"/>
        <v>#REF!</v>
      </c>
      <c r="R373" s="15" t="str">
        <f t="shared" si="6"/>
        <v>#REF!</v>
      </c>
      <c r="S373" s="15" t="str">
        <f t="shared" si="7"/>
        <v>#REF!</v>
      </c>
      <c r="T373" s="15" t="str">
        <f t="shared" si="8"/>
        <v>#REF!</v>
      </c>
      <c r="U373" s="15" t="str">
        <f t="shared" si="9"/>
        <v>#REF!</v>
      </c>
      <c r="V373" s="15" t="str">
        <f t="shared" si="10"/>
        <v>#REF!</v>
      </c>
    </row>
    <row r="374">
      <c r="A374" s="15" t="str">
        <f t="shared" ref="A374:D374" si="123">#REF!</f>
        <v>#REF!</v>
      </c>
      <c r="B374" s="15" t="str">
        <f t="shared" si="123"/>
        <v>#REF!</v>
      </c>
      <c r="C374" s="15" t="str">
        <f t="shared" si="123"/>
        <v>#REF!</v>
      </c>
      <c r="D374" s="223" t="str">
        <f t="shared" si="123"/>
        <v>#REF!</v>
      </c>
      <c r="F374" s="15">
        <f t="shared" si="1"/>
        <v>-1145</v>
      </c>
      <c r="I374" s="224" t="str">
        <f t="array" ref="I374">INDEX('Property Records'!O:O, MATCH('PITI Calculations'!A374, 'Property Records'!B:B, 0))</f>
        <v>#REF!</v>
      </c>
      <c r="J374" s="224" t="str">
        <f t="array" ref="J374">INDEX('Property Records'!P:P, MATCH('PITI Calculations'!A374, 'Property Records'!B:B, 0))</f>
        <v>#REF!</v>
      </c>
      <c r="K374" s="224" t="str">
        <f t="array" ref="K374">INDEX('Property Records'!Q:Q, MATCH('PITI Calculations'!A374, 'Property Records'!B:B, 0))</f>
        <v>#REF!</v>
      </c>
      <c r="L374" s="15" t="str">
        <f t="shared" si="14"/>
        <v>#REF!</v>
      </c>
      <c r="M374" s="15" t="str">
        <f t="shared" si="2"/>
        <v>#REF!</v>
      </c>
      <c r="N374" s="132">
        <f t="shared" si="3"/>
        <v>0</v>
      </c>
      <c r="O374" s="100">
        <v>208.0</v>
      </c>
      <c r="P374" s="15" t="str">
        <f t="shared" si="4"/>
        <v>#REF!</v>
      </c>
      <c r="Q374" s="15" t="str">
        <f t="shared" si="5"/>
        <v>#REF!</v>
      </c>
      <c r="R374" s="15" t="str">
        <f t="shared" si="6"/>
        <v>#REF!</v>
      </c>
      <c r="S374" s="15" t="str">
        <f t="shared" si="7"/>
        <v>#REF!</v>
      </c>
      <c r="T374" s="15" t="str">
        <f t="shared" si="8"/>
        <v>#REF!</v>
      </c>
      <c r="U374" s="15" t="str">
        <f t="shared" si="9"/>
        <v>#REF!</v>
      </c>
      <c r="V374" s="15" t="str">
        <f t="shared" si="10"/>
        <v>#REF!</v>
      </c>
    </row>
    <row r="375">
      <c r="A375" s="15" t="str">
        <f t="shared" ref="A375:D375" si="124">#REF!</f>
        <v>#REF!</v>
      </c>
      <c r="B375" s="15" t="str">
        <f t="shared" si="124"/>
        <v>#REF!</v>
      </c>
      <c r="C375" s="15" t="str">
        <f t="shared" si="124"/>
        <v>#REF!</v>
      </c>
      <c r="D375" s="223" t="str">
        <f t="shared" si="124"/>
        <v>#REF!</v>
      </c>
      <c r="F375" s="15">
        <f t="shared" si="1"/>
        <v>-1145</v>
      </c>
      <c r="I375" s="224" t="str">
        <f t="array" ref="I375">INDEX('Property Records'!O:O, MATCH('PITI Calculations'!A375, 'Property Records'!B:B, 0))</f>
        <v>#REF!</v>
      </c>
      <c r="J375" s="224" t="str">
        <f t="array" ref="J375">INDEX('Property Records'!P:P, MATCH('PITI Calculations'!A375, 'Property Records'!B:B, 0))</f>
        <v>#REF!</v>
      </c>
      <c r="K375" s="224" t="str">
        <f t="array" ref="K375">INDEX('Property Records'!Q:Q, MATCH('PITI Calculations'!A375, 'Property Records'!B:B, 0))</f>
        <v>#REF!</v>
      </c>
      <c r="L375" s="15" t="str">
        <f t="shared" si="14"/>
        <v>#REF!</v>
      </c>
      <c r="M375" s="15" t="str">
        <f t="shared" si="2"/>
        <v>#REF!</v>
      </c>
      <c r="N375" s="132">
        <f t="shared" si="3"/>
        <v>0</v>
      </c>
      <c r="O375" s="100">
        <v>208.0</v>
      </c>
      <c r="P375" s="15" t="str">
        <f t="shared" si="4"/>
        <v>#REF!</v>
      </c>
      <c r="Q375" s="15" t="str">
        <f t="shared" si="5"/>
        <v>#REF!</v>
      </c>
      <c r="R375" s="15" t="str">
        <f t="shared" si="6"/>
        <v>#REF!</v>
      </c>
      <c r="S375" s="15" t="str">
        <f t="shared" si="7"/>
        <v>#REF!</v>
      </c>
      <c r="T375" s="15" t="str">
        <f t="shared" si="8"/>
        <v>#REF!</v>
      </c>
      <c r="U375" s="15" t="str">
        <f t="shared" si="9"/>
        <v>#REF!</v>
      </c>
      <c r="V375" s="15" t="str">
        <f t="shared" si="10"/>
        <v>#REF!</v>
      </c>
    </row>
    <row r="376">
      <c r="A376" s="15" t="str">
        <f t="shared" ref="A376:D376" si="125">#REF!</f>
        <v>#REF!</v>
      </c>
      <c r="B376" s="15" t="str">
        <f t="shared" si="125"/>
        <v>#REF!</v>
      </c>
      <c r="C376" s="15" t="str">
        <f t="shared" si="125"/>
        <v>#REF!</v>
      </c>
      <c r="D376" s="223" t="str">
        <f t="shared" si="125"/>
        <v>#REF!</v>
      </c>
      <c r="F376" s="15">
        <f t="shared" si="1"/>
        <v>-1145</v>
      </c>
      <c r="I376" s="224" t="str">
        <f t="array" ref="I376">INDEX('Property Records'!O:O, MATCH('PITI Calculations'!A376, 'Property Records'!B:B, 0))</f>
        <v>#REF!</v>
      </c>
      <c r="J376" s="224" t="str">
        <f t="array" ref="J376">INDEX('Property Records'!P:P, MATCH('PITI Calculations'!A376, 'Property Records'!B:B, 0))</f>
        <v>#REF!</v>
      </c>
      <c r="K376" s="224" t="str">
        <f t="array" ref="K376">INDEX('Property Records'!Q:Q, MATCH('PITI Calculations'!A376, 'Property Records'!B:B, 0))</f>
        <v>#REF!</v>
      </c>
      <c r="L376" s="15" t="str">
        <f t="shared" si="14"/>
        <v>#REF!</v>
      </c>
      <c r="M376" s="15" t="str">
        <f t="shared" si="2"/>
        <v>#REF!</v>
      </c>
      <c r="N376" s="132">
        <f t="shared" si="3"/>
        <v>0</v>
      </c>
      <c r="O376" s="100">
        <v>208.0</v>
      </c>
      <c r="P376" s="15" t="str">
        <f t="shared" si="4"/>
        <v>#REF!</v>
      </c>
      <c r="Q376" s="15" t="str">
        <f t="shared" si="5"/>
        <v>#REF!</v>
      </c>
      <c r="R376" s="15" t="str">
        <f t="shared" si="6"/>
        <v>#REF!</v>
      </c>
      <c r="S376" s="15" t="str">
        <f t="shared" si="7"/>
        <v>#REF!</v>
      </c>
      <c r="T376" s="15" t="str">
        <f t="shared" si="8"/>
        <v>#REF!</v>
      </c>
      <c r="U376" s="15" t="str">
        <f t="shared" si="9"/>
        <v>#REF!</v>
      </c>
      <c r="V376" s="15" t="str">
        <f t="shared" si="10"/>
        <v>#REF!</v>
      </c>
    </row>
    <row r="377">
      <c r="A377" s="15" t="str">
        <f t="shared" ref="A377:D377" si="126">#REF!</f>
        <v>#REF!</v>
      </c>
      <c r="B377" s="15" t="str">
        <f t="shared" si="126"/>
        <v>#REF!</v>
      </c>
      <c r="C377" s="15" t="str">
        <f t="shared" si="126"/>
        <v>#REF!</v>
      </c>
      <c r="D377" s="223" t="str">
        <f t="shared" si="126"/>
        <v>#REF!</v>
      </c>
      <c r="F377" s="15">
        <f t="shared" si="1"/>
        <v>-1145</v>
      </c>
      <c r="I377" s="224" t="str">
        <f t="array" ref="I377">INDEX('Property Records'!O:O, MATCH('PITI Calculations'!A377, 'Property Records'!B:B, 0))</f>
        <v>#REF!</v>
      </c>
      <c r="J377" s="224" t="str">
        <f t="array" ref="J377">INDEX('Property Records'!P:P, MATCH('PITI Calculations'!A377, 'Property Records'!B:B, 0))</f>
        <v>#REF!</v>
      </c>
      <c r="K377" s="224" t="str">
        <f t="array" ref="K377">INDEX('Property Records'!Q:Q, MATCH('PITI Calculations'!A377, 'Property Records'!B:B, 0))</f>
        <v>#REF!</v>
      </c>
      <c r="L377" s="15" t="str">
        <f t="shared" si="14"/>
        <v>#REF!</v>
      </c>
      <c r="M377" s="15" t="str">
        <f t="shared" si="2"/>
        <v>#REF!</v>
      </c>
      <c r="N377" s="132">
        <f t="shared" si="3"/>
        <v>0</v>
      </c>
      <c r="O377" s="100">
        <v>208.0</v>
      </c>
      <c r="P377" s="15" t="str">
        <f t="shared" si="4"/>
        <v>#REF!</v>
      </c>
      <c r="Q377" s="15" t="str">
        <f t="shared" si="5"/>
        <v>#REF!</v>
      </c>
      <c r="R377" s="15" t="str">
        <f t="shared" si="6"/>
        <v>#REF!</v>
      </c>
      <c r="S377" s="15" t="str">
        <f t="shared" si="7"/>
        <v>#REF!</v>
      </c>
      <c r="T377" s="15" t="str">
        <f t="shared" si="8"/>
        <v>#REF!</v>
      </c>
      <c r="U377" s="15" t="str">
        <f t="shared" si="9"/>
        <v>#REF!</v>
      </c>
      <c r="V377" s="15" t="str">
        <f t="shared" si="10"/>
        <v>#REF!</v>
      </c>
    </row>
    <row r="378">
      <c r="A378" s="15" t="str">
        <f t="shared" ref="A378:D378" si="127">#REF!</f>
        <v>#REF!</v>
      </c>
      <c r="B378" s="15" t="str">
        <f t="shared" si="127"/>
        <v>#REF!</v>
      </c>
      <c r="C378" s="15" t="str">
        <f t="shared" si="127"/>
        <v>#REF!</v>
      </c>
      <c r="D378" s="223" t="str">
        <f t="shared" si="127"/>
        <v>#REF!</v>
      </c>
      <c r="F378" s="15">
        <f t="shared" si="1"/>
        <v>-1145</v>
      </c>
      <c r="I378" s="224" t="str">
        <f t="array" ref="I378">INDEX('Property Records'!O:O, MATCH('PITI Calculations'!A378, 'Property Records'!B:B, 0))</f>
        <v>#REF!</v>
      </c>
      <c r="J378" s="224" t="str">
        <f t="array" ref="J378">INDEX('Property Records'!P:P, MATCH('PITI Calculations'!A378, 'Property Records'!B:B, 0))</f>
        <v>#REF!</v>
      </c>
      <c r="K378" s="224" t="str">
        <f t="array" ref="K378">INDEX('Property Records'!Q:Q, MATCH('PITI Calculations'!A378, 'Property Records'!B:B, 0))</f>
        <v>#REF!</v>
      </c>
      <c r="L378" s="15" t="str">
        <f t="shared" si="14"/>
        <v>#REF!</v>
      </c>
      <c r="M378" s="15" t="str">
        <f t="shared" si="2"/>
        <v>#REF!</v>
      </c>
      <c r="N378" s="132">
        <f t="shared" si="3"/>
        <v>0</v>
      </c>
      <c r="O378" s="100">
        <v>208.0</v>
      </c>
      <c r="P378" s="15" t="str">
        <f t="shared" si="4"/>
        <v>#REF!</v>
      </c>
      <c r="Q378" s="15" t="str">
        <f t="shared" si="5"/>
        <v>#REF!</v>
      </c>
      <c r="R378" s="15" t="str">
        <f t="shared" si="6"/>
        <v>#REF!</v>
      </c>
      <c r="S378" s="15" t="str">
        <f t="shared" si="7"/>
        <v>#REF!</v>
      </c>
      <c r="T378" s="15" t="str">
        <f t="shared" si="8"/>
        <v>#REF!</v>
      </c>
      <c r="U378" s="15" t="str">
        <f t="shared" si="9"/>
        <v>#REF!</v>
      </c>
      <c r="V378" s="15" t="str">
        <f t="shared" si="10"/>
        <v>#REF!</v>
      </c>
    </row>
    <row r="379">
      <c r="A379" s="15" t="str">
        <f t="shared" ref="A379:D379" si="128">#REF!</f>
        <v>#REF!</v>
      </c>
      <c r="B379" s="15" t="str">
        <f t="shared" si="128"/>
        <v>#REF!</v>
      </c>
      <c r="C379" s="15" t="str">
        <f t="shared" si="128"/>
        <v>#REF!</v>
      </c>
      <c r="D379" s="223" t="str">
        <f t="shared" si="128"/>
        <v>#REF!</v>
      </c>
      <c r="F379" s="15">
        <f t="shared" si="1"/>
        <v>-1145</v>
      </c>
      <c r="I379" s="224" t="str">
        <f t="array" ref="I379">INDEX('Property Records'!O:O, MATCH('PITI Calculations'!A379, 'Property Records'!B:B, 0))</f>
        <v>#REF!</v>
      </c>
      <c r="J379" s="224" t="str">
        <f t="array" ref="J379">INDEX('Property Records'!P:P, MATCH('PITI Calculations'!A379, 'Property Records'!B:B, 0))</f>
        <v>#REF!</v>
      </c>
      <c r="K379" s="224" t="str">
        <f t="array" ref="K379">INDEX('Property Records'!Q:Q, MATCH('PITI Calculations'!A379, 'Property Records'!B:B, 0))</f>
        <v>#REF!</v>
      </c>
      <c r="L379" s="15" t="str">
        <f t="shared" si="14"/>
        <v>#REF!</v>
      </c>
      <c r="M379" s="15" t="str">
        <f t="shared" si="2"/>
        <v>#REF!</v>
      </c>
      <c r="N379" s="132">
        <f t="shared" si="3"/>
        <v>0</v>
      </c>
      <c r="O379" s="100">
        <v>208.0</v>
      </c>
      <c r="P379" s="15" t="str">
        <f t="shared" si="4"/>
        <v>#REF!</v>
      </c>
      <c r="Q379" s="15" t="str">
        <f t="shared" si="5"/>
        <v>#REF!</v>
      </c>
      <c r="R379" s="15" t="str">
        <f t="shared" si="6"/>
        <v>#REF!</v>
      </c>
      <c r="S379" s="15" t="str">
        <f t="shared" si="7"/>
        <v>#REF!</v>
      </c>
      <c r="T379" s="15" t="str">
        <f t="shared" si="8"/>
        <v>#REF!</v>
      </c>
      <c r="U379" s="15" t="str">
        <f t="shared" si="9"/>
        <v>#REF!</v>
      </c>
      <c r="V379" s="15" t="str">
        <f t="shared" si="10"/>
        <v>#REF!</v>
      </c>
    </row>
    <row r="380">
      <c r="A380" s="15" t="str">
        <f t="shared" ref="A380:D380" si="129">#REF!</f>
        <v>#REF!</v>
      </c>
      <c r="B380" s="15" t="str">
        <f t="shared" si="129"/>
        <v>#REF!</v>
      </c>
      <c r="C380" s="15" t="str">
        <f t="shared" si="129"/>
        <v>#REF!</v>
      </c>
      <c r="D380" s="223" t="str">
        <f t="shared" si="129"/>
        <v>#REF!</v>
      </c>
      <c r="F380" s="15">
        <f t="shared" si="1"/>
        <v>-1145</v>
      </c>
      <c r="I380" s="224" t="str">
        <f t="array" ref="I380">INDEX('Property Records'!O:O, MATCH('PITI Calculations'!A380, 'Property Records'!B:B, 0))</f>
        <v>#REF!</v>
      </c>
      <c r="J380" s="224" t="str">
        <f t="array" ref="J380">INDEX('Property Records'!P:P, MATCH('PITI Calculations'!A380, 'Property Records'!B:B, 0))</f>
        <v>#REF!</v>
      </c>
      <c r="K380" s="224" t="str">
        <f t="array" ref="K380">INDEX('Property Records'!Q:Q, MATCH('PITI Calculations'!A380, 'Property Records'!B:B, 0))</f>
        <v>#REF!</v>
      </c>
      <c r="L380" s="15" t="str">
        <f t="shared" si="14"/>
        <v>#REF!</v>
      </c>
      <c r="M380" s="15" t="str">
        <f t="shared" si="2"/>
        <v>#REF!</v>
      </c>
      <c r="N380" s="132">
        <f t="shared" si="3"/>
        <v>0</v>
      </c>
      <c r="O380" s="100">
        <v>208.0</v>
      </c>
      <c r="P380" s="15" t="str">
        <f t="shared" si="4"/>
        <v>#REF!</v>
      </c>
      <c r="Q380" s="15" t="str">
        <f t="shared" si="5"/>
        <v>#REF!</v>
      </c>
      <c r="R380" s="15" t="str">
        <f t="shared" si="6"/>
        <v>#REF!</v>
      </c>
      <c r="S380" s="15" t="str">
        <f t="shared" si="7"/>
        <v>#REF!</v>
      </c>
      <c r="T380" s="15" t="str">
        <f t="shared" si="8"/>
        <v>#REF!</v>
      </c>
      <c r="U380" s="15" t="str">
        <f t="shared" si="9"/>
        <v>#REF!</v>
      </c>
      <c r="V380" s="15" t="str">
        <f t="shared" si="10"/>
        <v>#REF!</v>
      </c>
    </row>
    <row r="381">
      <c r="A381" s="15" t="str">
        <f t="shared" ref="A381:D381" si="130">#REF!</f>
        <v>#REF!</v>
      </c>
      <c r="B381" s="15" t="str">
        <f t="shared" si="130"/>
        <v>#REF!</v>
      </c>
      <c r="C381" s="15" t="str">
        <f t="shared" si="130"/>
        <v>#REF!</v>
      </c>
      <c r="D381" s="223" t="str">
        <f t="shared" si="130"/>
        <v>#REF!</v>
      </c>
      <c r="F381" s="15">
        <f t="shared" si="1"/>
        <v>-1145</v>
      </c>
      <c r="I381" s="224" t="str">
        <f t="array" ref="I381">INDEX('Property Records'!O:O, MATCH('PITI Calculations'!A381, 'Property Records'!B:B, 0))</f>
        <v>#REF!</v>
      </c>
      <c r="J381" s="224" t="str">
        <f t="array" ref="J381">INDEX('Property Records'!P:P, MATCH('PITI Calculations'!A381, 'Property Records'!B:B, 0))</f>
        <v>#REF!</v>
      </c>
      <c r="K381" s="224" t="str">
        <f t="array" ref="K381">INDEX('Property Records'!Q:Q, MATCH('PITI Calculations'!A381, 'Property Records'!B:B, 0))</f>
        <v>#REF!</v>
      </c>
      <c r="L381" s="15" t="str">
        <f t="shared" si="14"/>
        <v>#REF!</v>
      </c>
      <c r="M381" s="15" t="str">
        <f t="shared" si="2"/>
        <v>#REF!</v>
      </c>
      <c r="N381" s="132">
        <f t="shared" si="3"/>
        <v>0</v>
      </c>
      <c r="O381" s="100">
        <v>208.0</v>
      </c>
      <c r="P381" s="15" t="str">
        <f t="shared" si="4"/>
        <v>#REF!</v>
      </c>
      <c r="Q381" s="15" t="str">
        <f t="shared" si="5"/>
        <v>#REF!</v>
      </c>
      <c r="R381" s="15" t="str">
        <f t="shared" si="6"/>
        <v>#REF!</v>
      </c>
      <c r="S381" s="15" t="str">
        <f t="shared" si="7"/>
        <v>#REF!</v>
      </c>
      <c r="T381" s="15" t="str">
        <f t="shared" si="8"/>
        <v>#REF!</v>
      </c>
      <c r="U381" s="15" t="str">
        <f t="shared" si="9"/>
        <v>#REF!</v>
      </c>
      <c r="V381" s="15" t="str">
        <f t="shared" si="10"/>
        <v>#REF!</v>
      </c>
    </row>
    <row r="382">
      <c r="A382" s="15" t="str">
        <f t="shared" ref="A382:D382" si="131">#REF!</f>
        <v>#REF!</v>
      </c>
      <c r="B382" s="15" t="str">
        <f t="shared" si="131"/>
        <v>#REF!</v>
      </c>
      <c r="C382" s="15" t="str">
        <f t="shared" si="131"/>
        <v>#REF!</v>
      </c>
      <c r="D382" s="223" t="str">
        <f t="shared" si="131"/>
        <v>#REF!</v>
      </c>
      <c r="F382" s="15">
        <f t="shared" si="1"/>
        <v>-1145</v>
      </c>
      <c r="I382" s="224" t="str">
        <f t="array" ref="I382">INDEX('Property Records'!O:O, MATCH('PITI Calculations'!A382, 'Property Records'!B:B, 0))</f>
        <v>#REF!</v>
      </c>
      <c r="J382" s="224" t="str">
        <f t="array" ref="J382">INDEX('Property Records'!P:P, MATCH('PITI Calculations'!A382, 'Property Records'!B:B, 0))</f>
        <v>#REF!</v>
      </c>
      <c r="K382" s="224" t="str">
        <f t="array" ref="K382">INDEX('Property Records'!Q:Q, MATCH('PITI Calculations'!A382, 'Property Records'!B:B, 0))</f>
        <v>#REF!</v>
      </c>
      <c r="L382" s="15" t="str">
        <f t="shared" si="14"/>
        <v>#REF!</v>
      </c>
      <c r="M382" s="15" t="str">
        <f t="shared" si="2"/>
        <v>#REF!</v>
      </c>
      <c r="N382" s="132">
        <f t="shared" si="3"/>
        <v>0</v>
      </c>
      <c r="O382" s="100">
        <v>208.0</v>
      </c>
      <c r="P382" s="15" t="str">
        <f t="shared" si="4"/>
        <v>#REF!</v>
      </c>
      <c r="Q382" s="15" t="str">
        <f t="shared" si="5"/>
        <v>#REF!</v>
      </c>
      <c r="R382" s="15" t="str">
        <f t="shared" si="6"/>
        <v>#REF!</v>
      </c>
      <c r="S382" s="15" t="str">
        <f t="shared" si="7"/>
        <v>#REF!</v>
      </c>
      <c r="T382" s="15" t="str">
        <f t="shared" si="8"/>
        <v>#REF!</v>
      </c>
      <c r="U382" s="15" t="str">
        <f t="shared" si="9"/>
        <v>#REF!</v>
      </c>
      <c r="V382" s="15" t="str">
        <f t="shared" si="10"/>
        <v>#REF!</v>
      </c>
    </row>
    <row r="383">
      <c r="A383" s="15" t="str">
        <f t="shared" ref="A383:D383" si="132">#REF!</f>
        <v>#REF!</v>
      </c>
      <c r="B383" s="15" t="str">
        <f t="shared" si="132"/>
        <v>#REF!</v>
      </c>
      <c r="C383" s="15" t="str">
        <f t="shared" si="132"/>
        <v>#REF!</v>
      </c>
      <c r="D383" s="223" t="str">
        <f t="shared" si="132"/>
        <v>#REF!</v>
      </c>
      <c r="F383" s="15">
        <f t="shared" si="1"/>
        <v>-1145</v>
      </c>
      <c r="I383" s="224" t="str">
        <f t="array" ref="I383">INDEX('Property Records'!O:O, MATCH('PITI Calculations'!A383, 'Property Records'!B:B, 0))</f>
        <v>#REF!</v>
      </c>
      <c r="J383" s="224" t="str">
        <f t="array" ref="J383">INDEX('Property Records'!P:P, MATCH('PITI Calculations'!A383, 'Property Records'!B:B, 0))</f>
        <v>#REF!</v>
      </c>
      <c r="K383" s="224" t="str">
        <f t="array" ref="K383">INDEX('Property Records'!Q:Q, MATCH('PITI Calculations'!A383, 'Property Records'!B:B, 0))</f>
        <v>#REF!</v>
      </c>
      <c r="L383" s="15" t="str">
        <f t="shared" si="14"/>
        <v>#REF!</v>
      </c>
      <c r="M383" s="15" t="str">
        <f t="shared" si="2"/>
        <v>#REF!</v>
      </c>
      <c r="N383" s="132">
        <f t="shared" si="3"/>
        <v>0</v>
      </c>
      <c r="O383" s="100">
        <v>208.0</v>
      </c>
      <c r="P383" s="15" t="str">
        <f t="shared" si="4"/>
        <v>#REF!</v>
      </c>
      <c r="Q383" s="15" t="str">
        <f t="shared" si="5"/>
        <v>#REF!</v>
      </c>
      <c r="R383" s="15" t="str">
        <f t="shared" si="6"/>
        <v>#REF!</v>
      </c>
      <c r="S383" s="15" t="str">
        <f t="shared" si="7"/>
        <v>#REF!</v>
      </c>
      <c r="T383" s="15" t="str">
        <f t="shared" si="8"/>
        <v>#REF!</v>
      </c>
      <c r="U383" s="15" t="str">
        <f t="shared" si="9"/>
        <v>#REF!</v>
      </c>
      <c r="V383" s="15" t="str">
        <f t="shared" si="10"/>
        <v>#REF!</v>
      </c>
    </row>
    <row r="384">
      <c r="A384" s="15" t="str">
        <f t="shared" ref="A384:D384" si="133">#REF!</f>
        <v>#REF!</v>
      </c>
      <c r="B384" s="15" t="str">
        <f t="shared" si="133"/>
        <v>#REF!</v>
      </c>
      <c r="C384" s="15" t="str">
        <f t="shared" si="133"/>
        <v>#REF!</v>
      </c>
      <c r="D384" s="223" t="str">
        <f t="shared" si="133"/>
        <v>#REF!</v>
      </c>
      <c r="F384" s="15">
        <f t="shared" si="1"/>
        <v>-1145</v>
      </c>
      <c r="I384" s="224" t="str">
        <f t="array" ref="I384">INDEX('Property Records'!O:O, MATCH('PITI Calculations'!A384, 'Property Records'!B:B, 0))</f>
        <v>#REF!</v>
      </c>
      <c r="J384" s="224" t="str">
        <f t="array" ref="J384">INDEX('Property Records'!P:P, MATCH('PITI Calculations'!A384, 'Property Records'!B:B, 0))</f>
        <v>#REF!</v>
      </c>
      <c r="K384" s="224" t="str">
        <f t="array" ref="K384">INDEX('Property Records'!Q:Q, MATCH('PITI Calculations'!A384, 'Property Records'!B:B, 0))</f>
        <v>#REF!</v>
      </c>
      <c r="L384" s="15" t="str">
        <f t="shared" si="14"/>
        <v>#REF!</v>
      </c>
      <c r="M384" s="15" t="str">
        <f t="shared" si="2"/>
        <v>#REF!</v>
      </c>
      <c r="N384" s="132">
        <f t="shared" si="3"/>
        <v>0</v>
      </c>
      <c r="O384" s="100">
        <v>208.0</v>
      </c>
      <c r="P384" s="15" t="str">
        <f t="shared" si="4"/>
        <v>#REF!</v>
      </c>
      <c r="Q384" s="15" t="str">
        <f t="shared" si="5"/>
        <v>#REF!</v>
      </c>
      <c r="R384" s="15" t="str">
        <f t="shared" si="6"/>
        <v>#REF!</v>
      </c>
      <c r="S384" s="15" t="str">
        <f t="shared" si="7"/>
        <v>#REF!</v>
      </c>
      <c r="T384" s="15" t="str">
        <f t="shared" si="8"/>
        <v>#REF!</v>
      </c>
      <c r="U384" s="15" t="str">
        <f t="shared" si="9"/>
        <v>#REF!</v>
      </c>
      <c r="V384" s="15" t="str">
        <f t="shared" si="10"/>
        <v>#REF!</v>
      </c>
    </row>
    <row r="385">
      <c r="A385" s="15" t="str">
        <f t="shared" ref="A385:D385" si="134">#REF!</f>
        <v>#REF!</v>
      </c>
      <c r="B385" s="15" t="str">
        <f t="shared" si="134"/>
        <v>#REF!</v>
      </c>
      <c r="C385" s="15" t="str">
        <f t="shared" si="134"/>
        <v>#REF!</v>
      </c>
      <c r="D385" s="223" t="str">
        <f t="shared" si="134"/>
        <v>#REF!</v>
      </c>
      <c r="F385" s="15">
        <f t="shared" si="1"/>
        <v>-1145</v>
      </c>
      <c r="I385" s="224" t="str">
        <f t="array" ref="I385">INDEX('Property Records'!O:O, MATCH('PITI Calculations'!A385, 'Property Records'!B:B, 0))</f>
        <v>#REF!</v>
      </c>
      <c r="J385" s="224" t="str">
        <f t="array" ref="J385">INDEX('Property Records'!P:P, MATCH('PITI Calculations'!A385, 'Property Records'!B:B, 0))</f>
        <v>#REF!</v>
      </c>
      <c r="K385" s="224" t="str">
        <f t="array" ref="K385">INDEX('Property Records'!Q:Q, MATCH('PITI Calculations'!A385, 'Property Records'!B:B, 0))</f>
        <v>#REF!</v>
      </c>
      <c r="L385" s="15" t="str">
        <f t="shared" si="14"/>
        <v>#REF!</v>
      </c>
      <c r="M385" s="15" t="str">
        <f t="shared" si="2"/>
        <v>#REF!</v>
      </c>
      <c r="N385" s="132">
        <f t="shared" si="3"/>
        <v>0</v>
      </c>
      <c r="O385" s="100">
        <v>208.0</v>
      </c>
      <c r="P385" s="15" t="str">
        <f t="shared" si="4"/>
        <v>#REF!</v>
      </c>
      <c r="Q385" s="15" t="str">
        <f t="shared" si="5"/>
        <v>#REF!</v>
      </c>
      <c r="R385" s="15" t="str">
        <f t="shared" si="6"/>
        <v>#REF!</v>
      </c>
      <c r="S385" s="15" t="str">
        <f t="shared" si="7"/>
        <v>#REF!</v>
      </c>
      <c r="T385" s="15" t="str">
        <f t="shared" si="8"/>
        <v>#REF!</v>
      </c>
      <c r="U385" s="15" t="str">
        <f t="shared" si="9"/>
        <v>#REF!</v>
      </c>
      <c r="V385" s="15" t="str">
        <f t="shared" si="10"/>
        <v>#REF!</v>
      </c>
    </row>
    <row r="386">
      <c r="A386" s="15" t="str">
        <f t="shared" ref="A386:D386" si="135">#REF!</f>
        <v>#REF!</v>
      </c>
      <c r="B386" s="15" t="str">
        <f t="shared" si="135"/>
        <v>#REF!</v>
      </c>
      <c r="C386" s="15" t="str">
        <f t="shared" si="135"/>
        <v>#REF!</v>
      </c>
      <c r="D386" s="223" t="str">
        <f t="shared" si="135"/>
        <v>#REF!</v>
      </c>
      <c r="F386" s="15">
        <f t="shared" si="1"/>
        <v>-1145</v>
      </c>
      <c r="I386" s="224" t="str">
        <f t="array" ref="I386">INDEX('Property Records'!O:O, MATCH('PITI Calculations'!A386, 'Property Records'!B:B, 0))</f>
        <v>#REF!</v>
      </c>
      <c r="J386" s="224" t="str">
        <f t="array" ref="J386">INDEX('Property Records'!P:P, MATCH('PITI Calculations'!A386, 'Property Records'!B:B, 0))</f>
        <v>#REF!</v>
      </c>
      <c r="K386" s="224" t="str">
        <f t="array" ref="K386">INDEX('Property Records'!Q:Q, MATCH('PITI Calculations'!A386, 'Property Records'!B:B, 0))</f>
        <v>#REF!</v>
      </c>
      <c r="L386" s="15" t="str">
        <f t="shared" si="14"/>
        <v>#REF!</v>
      </c>
      <c r="M386" s="15" t="str">
        <f t="shared" si="2"/>
        <v>#REF!</v>
      </c>
      <c r="N386" s="132">
        <f t="shared" si="3"/>
        <v>0</v>
      </c>
      <c r="O386" s="100">
        <v>208.0</v>
      </c>
      <c r="P386" s="15" t="str">
        <f t="shared" si="4"/>
        <v>#REF!</v>
      </c>
      <c r="Q386" s="15" t="str">
        <f t="shared" si="5"/>
        <v>#REF!</v>
      </c>
      <c r="R386" s="15" t="str">
        <f t="shared" si="6"/>
        <v>#REF!</v>
      </c>
      <c r="S386" s="15" t="str">
        <f t="shared" si="7"/>
        <v>#REF!</v>
      </c>
      <c r="T386" s="15" t="str">
        <f t="shared" si="8"/>
        <v>#REF!</v>
      </c>
      <c r="U386" s="15" t="str">
        <f t="shared" si="9"/>
        <v>#REF!</v>
      </c>
      <c r="V386" s="15" t="str">
        <f t="shared" si="10"/>
        <v>#REF!</v>
      </c>
    </row>
    <row r="387">
      <c r="A387" s="15" t="str">
        <f t="shared" ref="A387:D387" si="136">#REF!</f>
        <v>#REF!</v>
      </c>
      <c r="B387" s="15" t="str">
        <f t="shared" si="136"/>
        <v>#REF!</v>
      </c>
      <c r="C387" s="15" t="str">
        <f t="shared" si="136"/>
        <v>#REF!</v>
      </c>
      <c r="D387" s="223" t="str">
        <f t="shared" si="136"/>
        <v>#REF!</v>
      </c>
      <c r="F387" s="15">
        <f t="shared" si="1"/>
        <v>-1145</v>
      </c>
      <c r="I387" s="224" t="str">
        <f t="array" ref="I387">INDEX('Property Records'!O:O, MATCH('PITI Calculations'!A387, 'Property Records'!B:B, 0))</f>
        <v>#REF!</v>
      </c>
      <c r="J387" s="224" t="str">
        <f t="array" ref="J387">INDEX('Property Records'!P:P, MATCH('PITI Calculations'!A387, 'Property Records'!B:B, 0))</f>
        <v>#REF!</v>
      </c>
      <c r="K387" s="224" t="str">
        <f t="array" ref="K387">INDEX('Property Records'!Q:Q, MATCH('PITI Calculations'!A387, 'Property Records'!B:B, 0))</f>
        <v>#REF!</v>
      </c>
      <c r="L387" s="15" t="str">
        <f t="shared" si="14"/>
        <v>#REF!</v>
      </c>
      <c r="M387" s="15" t="str">
        <f t="shared" si="2"/>
        <v>#REF!</v>
      </c>
      <c r="N387" s="132">
        <f t="shared" si="3"/>
        <v>0</v>
      </c>
      <c r="O387" s="100">
        <v>208.0</v>
      </c>
      <c r="P387" s="15" t="str">
        <f t="shared" si="4"/>
        <v>#REF!</v>
      </c>
      <c r="Q387" s="15" t="str">
        <f t="shared" si="5"/>
        <v>#REF!</v>
      </c>
      <c r="R387" s="15" t="str">
        <f t="shared" si="6"/>
        <v>#REF!</v>
      </c>
      <c r="S387" s="15" t="str">
        <f t="shared" si="7"/>
        <v>#REF!</v>
      </c>
      <c r="T387" s="15" t="str">
        <f t="shared" si="8"/>
        <v>#REF!</v>
      </c>
      <c r="U387" s="15" t="str">
        <f t="shared" si="9"/>
        <v>#REF!</v>
      </c>
      <c r="V387" s="15" t="str">
        <f t="shared" si="10"/>
        <v>#REF!</v>
      </c>
    </row>
    <row r="388">
      <c r="A388" s="15" t="str">
        <f t="shared" ref="A388:D388" si="137">#REF!</f>
        <v>#REF!</v>
      </c>
      <c r="B388" s="15" t="str">
        <f t="shared" si="137"/>
        <v>#REF!</v>
      </c>
      <c r="C388" s="15" t="str">
        <f t="shared" si="137"/>
        <v>#REF!</v>
      </c>
      <c r="D388" s="223" t="str">
        <f t="shared" si="137"/>
        <v>#REF!</v>
      </c>
      <c r="F388" s="15">
        <f t="shared" si="1"/>
        <v>-1145</v>
      </c>
      <c r="I388" s="224" t="str">
        <f t="array" ref="I388">INDEX('Property Records'!O:O, MATCH('PITI Calculations'!A388, 'Property Records'!B:B, 0))</f>
        <v>#REF!</v>
      </c>
      <c r="J388" s="224" t="str">
        <f t="array" ref="J388">INDEX('Property Records'!P:P, MATCH('PITI Calculations'!A388, 'Property Records'!B:B, 0))</f>
        <v>#REF!</v>
      </c>
      <c r="K388" s="224" t="str">
        <f t="array" ref="K388">INDEX('Property Records'!Q:Q, MATCH('PITI Calculations'!A388, 'Property Records'!B:B, 0))</f>
        <v>#REF!</v>
      </c>
      <c r="L388" s="15" t="str">
        <f t="shared" si="14"/>
        <v>#REF!</v>
      </c>
      <c r="M388" s="15" t="str">
        <f t="shared" si="2"/>
        <v>#REF!</v>
      </c>
      <c r="N388" s="132">
        <f t="shared" si="3"/>
        <v>0</v>
      </c>
      <c r="O388" s="100">
        <v>208.0</v>
      </c>
      <c r="P388" s="15" t="str">
        <f t="shared" si="4"/>
        <v>#REF!</v>
      </c>
      <c r="Q388" s="15" t="str">
        <f t="shared" si="5"/>
        <v>#REF!</v>
      </c>
      <c r="R388" s="15" t="str">
        <f t="shared" si="6"/>
        <v>#REF!</v>
      </c>
      <c r="S388" s="15" t="str">
        <f t="shared" si="7"/>
        <v>#REF!</v>
      </c>
      <c r="T388" s="15" t="str">
        <f t="shared" si="8"/>
        <v>#REF!</v>
      </c>
      <c r="U388" s="15" t="str">
        <f t="shared" si="9"/>
        <v>#REF!</v>
      </c>
      <c r="V388" s="15" t="str">
        <f t="shared" si="10"/>
        <v>#REF!</v>
      </c>
    </row>
    <row r="389">
      <c r="A389" s="15" t="str">
        <f t="shared" ref="A389:D389" si="138">#REF!</f>
        <v>#REF!</v>
      </c>
      <c r="B389" s="15" t="str">
        <f t="shared" si="138"/>
        <v>#REF!</v>
      </c>
      <c r="C389" s="15" t="str">
        <f t="shared" si="138"/>
        <v>#REF!</v>
      </c>
      <c r="D389" s="223" t="str">
        <f t="shared" si="138"/>
        <v>#REF!</v>
      </c>
      <c r="F389" s="15">
        <f t="shared" si="1"/>
        <v>-1145</v>
      </c>
      <c r="I389" s="224" t="str">
        <f t="array" ref="I389">INDEX('Property Records'!O:O, MATCH('PITI Calculations'!A389, 'Property Records'!B:B, 0))</f>
        <v>#REF!</v>
      </c>
      <c r="J389" s="224" t="str">
        <f t="array" ref="J389">INDEX('Property Records'!P:P, MATCH('PITI Calculations'!A389, 'Property Records'!B:B, 0))</f>
        <v>#REF!</v>
      </c>
      <c r="K389" s="224" t="str">
        <f t="array" ref="K389">INDEX('Property Records'!Q:Q, MATCH('PITI Calculations'!A389, 'Property Records'!B:B, 0))</f>
        <v>#REF!</v>
      </c>
      <c r="L389" s="15" t="str">
        <f t="shared" si="14"/>
        <v>#REF!</v>
      </c>
      <c r="M389" s="15" t="str">
        <f t="shared" si="2"/>
        <v>#REF!</v>
      </c>
      <c r="N389" s="132">
        <f t="shared" si="3"/>
        <v>0</v>
      </c>
      <c r="O389" s="100">
        <v>208.0</v>
      </c>
      <c r="P389" s="15" t="str">
        <f t="shared" si="4"/>
        <v>#REF!</v>
      </c>
      <c r="Q389" s="15" t="str">
        <f t="shared" si="5"/>
        <v>#REF!</v>
      </c>
      <c r="R389" s="15" t="str">
        <f t="shared" si="6"/>
        <v>#REF!</v>
      </c>
      <c r="S389" s="15" t="str">
        <f t="shared" si="7"/>
        <v>#REF!</v>
      </c>
      <c r="T389" s="15" t="str">
        <f t="shared" si="8"/>
        <v>#REF!</v>
      </c>
      <c r="U389" s="15" t="str">
        <f t="shared" si="9"/>
        <v>#REF!</v>
      </c>
      <c r="V389" s="15" t="str">
        <f t="shared" si="10"/>
        <v>#REF!</v>
      </c>
    </row>
    <row r="390">
      <c r="A390" s="15" t="str">
        <f t="shared" ref="A390:D390" si="139">#REF!</f>
        <v>#REF!</v>
      </c>
      <c r="B390" s="15" t="str">
        <f t="shared" si="139"/>
        <v>#REF!</v>
      </c>
      <c r="C390" s="15" t="str">
        <f t="shared" si="139"/>
        <v>#REF!</v>
      </c>
      <c r="D390" s="223" t="str">
        <f t="shared" si="139"/>
        <v>#REF!</v>
      </c>
      <c r="F390" s="15">
        <f t="shared" si="1"/>
        <v>-1145</v>
      </c>
      <c r="I390" s="224" t="str">
        <f t="array" ref="I390">INDEX('Property Records'!O:O, MATCH('PITI Calculations'!A390, 'Property Records'!B:B, 0))</f>
        <v>#REF!</v>
      </c>
      <c r="J390" s="224" t="str">
        <f t="array" ref="J390">INDEX('Property Records'!P:P, MATCH('PITI Calculations'!A390, 'Property Records'!B:B, 0))</f>
        <v>#REF!</v>
      </c>
      <c r="K390" s="224" t="str">
        <f t="array" ref="K390">INDEX('Property Records'!Q:Q, MATCH('PITI Calculations'!A390, 'Property Records'!B:B, 0))</f>
        <v>#REF!</v>
      </c>
      <c r="L390" s="15" t="str">
        <f t="shared" si="14"/>
        <v>#REF!</v>
      </c>
      <c r="M390" s="15" t="str">
        <f t="shared" si="2"/>
        <v>#REF!</v>
      </c>
      <c r="N390" s="132">
        <f t="shared" si="3"/>
        <v>0</v>
      </c>
      <c r="O390" s="100">
        <v>208.0</v>
      </c>
      <c r="P390" s="15" t="str">
        <f t="shared" si="4"/>
        <v>#REF!</v>
      </c>
      <c r="Q390" s="15" t="str">
        <f t="shared" si="5"/>
        <v>#REF!</v>
      </c>
      <c r="R390" s="15" t="str">
        <f t="shared" si="6"/>
        <v>#REF!</v>
      </c>
      <c r="S390" s="15" t="str">
        <f t="shared" si="7"/>
        <v>#REF!</v>
      </c>
      <c r="T390" s="15" t="str">
        <f t="shared" si="8"/>
        <v>#REF!</v>
      </c>
      <c r="U390" s="15" t="str">
        <f t="shared" si="9"/>
        <v>#REF!</v>
      </c>
      <c r="V390" s="15" t="str">
        <f t="shared" si="10"/>
        <v>#REF!</v>
      </c>
    </row>
    <row r="391">
      <c r="A391" s="15" t="str">
        <f t="shared" ref="A391:D391" si="140">#REF!</f>
        <v>#REF!</v>
      </c>
      <c r="B391" s="15" t="str">
        <f t="shared" si="140"/>
        <v>#REF!</v>
      </c>
      <c r="C391" s="15" t="str">
        <f t="shared" si="140"/>
        <v>#REF!</v>
      </c>
      <c r="D391" s="223" t="str">
        <f t="shared" si="140"/>
        <v>#REF!</v>
      </c>
      <c r="F391" s="15">
        <f t="shared" si="1"/>
        <v>-1145</v>
      </c>
      <c r="I391" s="224" t="str">
        <f t="array" ref="I391">INDEX('Property Records'!O:O, MATCH('PITI Calculations'!A391, 'Property Records'!B:B, 0))</f>
        <v>#REF!</v>
      </c>
      <c r="J391" s="224" t="str">
        <f t="array" ref="J391">INDEX('Property Records'!P:P, MATCH('PITI Calculations'!A391, 'Property Records'!B:B, 0))</f>
        <v>#REF!</v>
      </c>
      <c r="K391" s="224" t="str">
        <f t="array" ref="K391">INDEX('Property Records'!Q:Q, MATCH('PITI Calculations'!A391, 'Property Records'!B:B, 0))</f>
        <v>#REF!</v>
      </c>
      <c r="L391" s="15" t="str">
        <f t="shared" si="14"/>
        <v>#REF!</v>
      </c>
      <c r="M391" s="15" t="str">
        <f t="shared" si="2"/>
        <v>#REF!</v>
      </c>
      <c r="N391" s="132">
        <f t="shared" si="3"/>
        <v>0</v>
      </c>
      <c r="O391" s="100">
        <v>208.0</v>
      </c>
      <c r="P391" s="15" t="str">
        <f t="shared" si="4"/>
        <v>#REF!</v>
      </c>
      <c r="Q391" s="15" t="str">
        <f t="shared" si="5"/>
        <v>#REF!</v>
      </c>
      <c r="R391" s="15" t="str">
        <f t="shared" si="6"/>
        <v>#REF!</v>
      </c>
      <c r="S391" s="15" t="str">
        <f t="shared" si="7"/>
        <v>#REF!</v>
      </c>
      <c r="T391" s="15" t="str">
        <f t="shared" si="8"/>
        <v>#REF!</v>
      </c>
      <c r="U391" s="15" t="str">
        <f t="shared" si="9"/>
        <v>#REF!</v>
      </c>
      <c r="V391" s="15" t="str">
        <f t="shared" si="10"/>
        <v>#REF!</v>
      </c>
    </row>
    <row r="392">
      <c r="A392" s="15" t="str">
        <f t="shared" ref="A392:D392" si="141">#REF!</f>
        <v>#REF!</v>
      </c>
      <c r="B392" s="15" t="str">
        <f t="shared" si="141"/>
        <v>#REF!</v>
      </c>
      <c r="C392" s="15" t="str">
        <f t="shared" si="141"/>
        <v>#REF!</v>
      </c>
      <c r="D392" s="223" t="str">
        <f t="shared" si="141"/>
        <v>#REF!</v>
      </c>
      <c r="F392" s="15">
        <f t="shared" si="1"/>
        <v>-1145</v>
      </c>
      <c r="I392" s="224" t="str">
        <f t="array" ref="I392">INDEX('Property Records'!O:O, MATCH('PITI Calculations'!A392, 'Property Records'!B:B, 0))</f>
        <v>#REF!</v>
      </c>
      <c r="J392" s="224" t="str">
        <f t="array" ref="J392">INDEX('Property Records'!P:P, MATCH('PITI Calculations'!A392, 'Property Records'!B:B, 0))</f>
        <v>#REF!</v>
      </c>
      <c r="K392" s="224" t="str">
        <f t="array" ref="K392">INDEX('Property Records'!Q:Q, MATCH('PITI Calculations'!A392, 'Property Records'!B:B, 0))</f>
        <v>#REF!</v>
      </c>
      <c r="L392" s="15" t="str">
        <f t="shared" si="14"/>
        <v>#REF!</v>
      </c>
      <c r="M392" s="15" t="str">
        <f t="shared" si="2"/>
        <v>#REF!</v>
      </c>
      <c r="N392" s="132">
        <f t="shared" si="3"/>
        <v>0</v>
      </c>
      <c r="O392" s="100">
        <v>208.0</v>
      </c>
      <c r="P392" s="15" t="str">
        <f t="shared" si="4"/>
        <v>#REF!</v>
      </c>
      <c r="Q392" s="15" t="str">
        <f t="shared" si="5"/>
        <v>#REF!</v>
      </c>
      <c r="R392" s="15" t="str">
        <f t="shared" si="6"/>
        <v>#REF!</v>
      </c>
      <c r="S392" s="15" t="str">
        <f t="shared" si="7"/>
        <v>#REF!</v>
      </c>
      <c r="T392" s="15" t="str">
        <f t="shared" si="8"/>
        <v>#REF!</v>
      </c>
      <c r="U392" s="15" t="str">
        <f t="shared" si="9"/>
        <v>#REF!</v>
      </c>
      <c r="V392" s="15" t="str">
        <f t="shared" si="10"/>
        <v>#REF!</v>
      </c>
    </row>
    <row r="393">
      <c r="A393" s="15" t="str">
        <f t="shared" ref="A393:D393" si="142">#REF!</f>
        <v>#REF!</v>
      </c>
      <c r="B393" s="15" t="str">
        <f t="shared" si="142"/>
        <v>#REF!</v>
      </c>
      <c r="C393" s="15" t="str">
        <f t="shared" si="142"/>
        <v>#REF!</v>
      </c>
      <c r="D393" s="223" t="str">
        <f t="shared" si="142"/>
        <v>#REF!</v>
      </c>
      <c r="F393" s="15">
        <f t="shared" si="1"/>
        <v>-1145</v>
      </c>
      <c r="I393" s="224" t="str">
        <f t="array" ref="I393">INDEX('Property Records'!O:O, MATCH('PITI Calculations'!A393, 'Property Records'!B:B, 0))</f>
        <v>#REF!</v>
      </c>
      <c r="J393" s="224" t="str">
        <f t="array" ref="J393">INDEX('Property Records'!P:P, MATCH('PITI Calculations'!A393, 'Property Records'!B:B, 0))</f>
        <v>#REF!</v>
      </c>
      <c r="K393" s="224" t="str">
        <f t="array" ref="K393">INDEX('Property Records'!Q:Q, MATCH('PITI Calculations'!A393, 'Property Records'!B:B, 0))</f>
        <v>#REF!</v>
      </c>
      <c r="L393" s="15" t="str">
        <f t="shared" si="14"/>
        <v>#REF!</v>
      </c>
      <c r="M393" s="15" t="str">
        <f t="shared" si="2"/>
        <v>#REF!</v>
      </c>
      <c r="N393" s="132">
        <f t="shared" si="3"/>
        <v>0</v>
      </c>
      <c r="O393" s="100">
        <v>208.0</v>
      </c>
      <c r="P393" s="15" t="str">
        <f t="shared" si="4"/>
        <v>#REF!</v>
      </c>
      <c r="Q393" s="15" t="str">
        <f t="shared" si="5"/>
        <v>#REF!</v>
      </c>
      <c r="R393" s="15" t="str">
        <f t="shared" si="6"/>
        <v>#REF!</v>
      </c>
      <c r="S393" s="15" t="str">
        <f t="shared" si="7"/>
        <v>#REF!</v>
      </c>
      <c r="T393" s="15" t="str">
        <f t="shared" si="8"/>
        <v>#REF!</v>
      </c>
      <c r="U393" s="15" t="str">
        <f t="shared" si="9"/>
        <v>#REF!</v>
      </c>
      <c r="V393" s="15" t="str">
        <f t="shared" si="10"/>
        <v>#REF!</v>
      </c>
    </row>
    <row r="394">
      <c r="A394" s="15" t="str">
        <f t="shared" ref="A394:D394" si="143">#REF!</f>
        <v>#REF!</v>
      </c>
      <c r="B394" s="15" t="str">
        <f t="shared" si="143"/>
        <v>#REF!</v>
      </c>
      <c r="C394" s="15" t="str">
        <f t="shared" si="143"/>
        <v>#REF!</v>
      </c>
      <c r="D394" s="223" t="str">
        <f t="shared" si="143"/>
        <v>#REF!</v>
      </c>
      <c r="F394" s="15">
        <f t="shared" si="1"/>
        <v>-1145</v>
      </c>
      <c r="I394" s="224" t="str">
        <f t="array" ref="I394">INDEX('Property Records'!O:O, MATCH('PITI Calculations'!A394, 'Property Records'!B:B, 0))</f>
        <v>#REF!</v>
      </c>
      <c r="J394" s="224" t="str">
        <f t="array" ref="J394">INDEX('Property Records'!P:P, MATCH('PITI Calculations'!A394, 'Property Records'!B:B, 0))</f>
        <v>#REF!</v>
      </c>
      <c r="K394" s="224" t="str">
        <f t="array" ref="K394">INDEX('Property Records'!Q:Q, MATCH('PITI Calculations'!A394, 'Property Records'!B:B, 0))</f>
        <v>#REF!</v>
      </c>
      <c r="L394" s="15" t="str">
        <f t="shared" si="14"/>
        <v>#REF!</v>
      </c>
      <c r="M394" s="15" t="str">
        <f t="shared" si="2"/>
        <v>#REF!</v>
      </c>
      <c r="N394" s="132">
        <f t="shared" si="3"/>
        <v>0</v>
      </c>
      <c r="O394" s="100">
        <v>208.0</v>
      </c>
      <c r="P394" s="15" t="str">
        <f t="shared" si="4"/>
        <v>#REF!</v>
      </c>
      <c r="Q394" s="15" t="str">
        <f t="shared" si="5"/>
        <v>#REF!</v>
      </c>
      <c r="R394" s="15" t="str">
        <f t="shared" si="6"/>
        <v>#REF!</v>
      </c>
      <c r="S394" s="15" t="str">
        <f t="shared" si="7"/>
        <v>#REF!</v>
      </c>
      <c r="T394" s="15" t="str">
        <f t="shared" si="8"/>
        <v>#REF!</v>
      </c>
      <c r="U394" s="15" t="str">
        <f t="shared" si="9"/>
        <v>#REF!</v>
      </c>
      <c r="V394" s="15" t="str">
        <f t="shared" si="10"/>
        <v>#REF!</v>
      </c>
    </row>
    <row r="395">
      <c r="A395" s="15" t="str">
        <f t="shared" ref="A395:D395" si="144">#REF!</f>
        <v>#REF!</v>
      </c>
      <c r="B395" s="15" t="str">
        <f t="shared" si="144"/>
        <v>#REF!</v>
      </c>
      <c r="C395" s="15" t="str">
        <f t="shared" si="144"/>
        <v>#REF!</v>
      </c>
      <c r="D395" s="223" t="str">
        <f t="shared" si="144"/>
        <v>#REF!</v>
      </c>
      <c r="F395" s="15">
        <f t="shared" si="1"/>
        <v>-1145</v>
      </c>
      <c r="I395" s="224" t="str">
        <f t="array" ref="I395">INDEX('Property Records'!O:O, MATCH('PITI Calculations'!A395, 'Property Records'!B:B, 0))</f>
        <v>#REF!</v>
      </c>
      <c r="J395" s="224" t="str">
        <f t="array" ref="J395">INDEX('Property Records'!P:P, MATCH('PITI Calculations'!A395, 'Property Records'!B:B, 0))</f>
        <v>#REF!</v>
      </c>
      <c r="K395" s="224" t="str">
        <f t="array" ref="K395">INDEX('Property Records'!Q:Q, MATCH('PITI Calculations'!A395, 'Property Records'!B:B, 0))</f>
        <v>#REF!</v>
      </c>
      <c r="L395" s="15" t="str">
        <f t="shared" si="14"/>
        <v>#REF!</v>
      </c>
      <c r="M395" s="15" t="str">
        <f t="shared" si="2"/>
        <v>#REF!</v>
      </c>
      <c r="N395" s="132">
        <f t="shared" si="3"/>
        <v>0</v>
      </c>
      <c r="O395" s="100">
        <v>208.0</v>
      </c>
      <c r="P395" s="15" t="str">
        <f t="shared" si="4"/>
        <v>#REF!</v>
      </c>
      <c r="Q395" s="15" t="str">
        <f t="shared" si="5"/>
        <v>#REF!</v>
      </c>
      <c r="R395" s="15" t="str">
        <f t="shared" si="6"/>
        <v>#REF!</v>
      </c>
      <c r="S395" s="15" t="str">
        <f t="shared" si="7"/>
        <v>#REF!</v>
      </c>
      <c r="T395" s="15" t="str">
        <f t="shared" si="8"/>
        <v>#REF!</v>
      </c>
      <c r="U395" s="15" t="str">
        <f t="shared" si="9"/>
        <v>#REF!</v>
      </c>
      <c r="V395" s="15" t="str">
        <f t="shared" si="10"/>
        <v>#REF!</v>
      </c>
    </row>
    <row r="396">
      <c r="A396" s="15" t="str">
        <f t="shared" ref="A396:D396" si="145">#REF!</f>
        <v>#REF!</v>
      </c>
      <c r="B396" s="15" t="str">
        <f t="shared" si="145"/>
        <v>#REF!</v>
      </c>
      <c r="C396" s="15" t="str">
        <f t="shared" si="145"/>
        <v>#REF!</v>
      </c>
      <c r="D396" s="223" t="str">
        <f t="shared" si="145"/>
        <v>#REF!</v>
      </c>
      <c r="F396" s="15">
        <f t="shared" si="1"/>
        <v>-1145</v>
      </c>
      <c r="I396" s="224" t="str">
        <f t="array" ref="I396">INDEX('Property Records'!O:O, MATCH('PITI Calculations'!A396, 'Property Records'!B:B, 0))</f>
        <v>#REF!</v>
      </c>
      <c r="J396" s="224" t="str">
        <f t="array" ref="J396">INDEX('Property Records'!P:P, MATCH('PITI Calculations'!A396, 'Property Records'!B:B, 0))</f>
        <v>#REF!</v>
      </c>
      <c r="K396" s="224" t="str">
        <f t="array" ref="K396">INDEX('Property Records'!Q:Q, MATCH('PITI Calculations'!A396, 'Property Records'!B:B, 0))</f>
        <v>#REF!</v>
      </c>
      <c r="L396" s="15" t="str">
        <f t="shared" si="14"/>
        <v>#REF!</v>
      </c>
      <c r="M396" s="15" t="str">
        <f t="shared" si="2"/>
        <v>#REF!</v>
      </c>
      <c r="N396" s="132">
        <f t="shared" si="3"/>
        <v>0</v>
      </c>
      <c r="O396" s="100">
        <v>208.0</v>
      </c>
      <c r="P396" s="15" t="str">
        <f t="shared" si="4"/>
        <v>#REF!</v>
      </c>
      <c r="Q396" s="15" t="str">
        <f t="shared" si="5"/>
        <v>#REF!</v>
      </c>
      <c r="R396" s="15" t="str">
        <f t="shared" si="6"/>
        <v>#REF!</v>
      </c>
      <c r="S396" s="15" t="str">
        <f t="shared" si="7"/>
        <v>#REF!</v>
      </c>
      <c r="T396" s="15" t="str">
        <f t="shared" si="8"/>
        <v>#REF!</v>
      </c>
      <c r="U396" s="15" t="str">
        <f t="shared" si="9"/>
        <v>#REF!</v>
      </c>
      <c r="V396" s="15" t="str">
        <f t="shared" si="10"/>
        <v>#REF!</v>
      </c>
    </row>
    <row r="397">
      <c r="A397" s="15" t="str">
        <f t="shared" ref="A397:D397" si="146">#REF!</f>
        <v>#REF!</v>
      </c>
      <c r="B397" s="15" t="str">
        <f t="shared" si="146"/>
        <v>#REF!</v>
      </c>
      <c r="C397" s="15" t="str">
        <f t="shared" si="146"/>
        <v>#REF!</v>
      </c>
      <c r="D397" s="223" t="str">
        <f t="shared" si="146"/>
        <v>#REF!</v>
      </c>
      <c r="F397" s="15">
        <f t="shared" si="1"/>
        <v>-1145</v>
      </c>
      <c r="I397" s="224" t="str">
        <f t="array" ref="I397">INDEX('Property Records'!O:O, MATCH('PITI Calculations'!A397, 'Property Records'!B:B, 0))</f>
        <v>#REF!</v>
      </c>
      <c r="J397" s="224" t="str">
        <f t="array" ref="J397">INDEX('Property Records'!P:P, MATCH('PITI Calculations'!A397, 'Property Records'!B:B, 0))</f>
        <v>#REF!</v>
      </c>
      <c r="K397" s="224" t="str">
        <f t="array" ref="K397">INDEX('Property Records'!Q:Q, MATCH('PITI Calculations'!A397, 'Property Records'!B:B, 0))</f>
        <v>#REF!</v>
      </c>
      <c r="L397" s="15" t="str">
        <f t="shared" si="14"/>
        <v>#REF!</v>
      </c>
      <c r="M397" s="15" t="str">
        <f t="shared" si="2"/>
        <v>#REF!</v>
      </c>
      <c r="N397" s="132">
        <f t="shared" si="3"/>
        <v>0</v>
      </c>
      <c r="O397" s="100">
        <v>208.0</v>
      </c>
      <c r="P397" s="15" t="str">
        <f t="shared" si="4"/>
        <v>#REF!</v>
      </c>
      <c r="Q397" s="15" t="str">
        <f t="shared" si="5"/>
        <v>#REF!</v>
      </c>
      <c r="R397" s="15" t="str">
        <f t="shared" si="6"/>
        <v>#REF!</v>
      </c>
      <c r="S397" s="15" t="str">
        <f t="shared" si="7"/>
        <v>#REF!</v>
      </c>
      <c r="T397" s="15" t="str">
        <f t="shared" si="8"/>
        <v>#REF!</v>
      </c>
      <c r="U397" s="15" t="str">
        <f t="shared" si="9"/>
        <v>#REF!</v>
      </c>
      <c r="V397" s="15" t="str">
        <f t="shared" si="10"/>
        <v>#REF!</v>
      </c>
    </row>
    <row r="398">
      <c r="A398" s="15" t="str">
        <f t="shared" ref="A398:D398" si="147">#REF!</f>
        <v>#REF!</v>
      </c>
      <c r="B398" s="15" t="str">
        <f t="shared" si="147"/>
        <v>#REF!</v>
      </c>
      <c r="C398" s="15" t="str">
        <f t="shared" si="147"/>
        <v>#REF!</v>
      </c>
      <c r="D398" s="223" t="str">
        <f t="shared" si="147"/>
        <v>#REF!</v>
      </c>
      <c r="F398" s="15">
        <f t="shared" si="1"/>
        <v>-1145</v>
      </c>
      <c r="I398" s="224" t="str">
        <f t="array" ref="I398">INDEX('Property Records'!O:O, MATCH('PITI Calculations'!A398, 'Property Records'!B:B, 0))</f>
        <v>#REF!</v>
      </c>
      <c r="J398" s="224" t="str">
        <f t="array" ref="J398">INDEX('Property Records'!P:P, MATCH('PITI Calculations'!A398, 'Property Records'!B:B, 0))</f>
        <v>#REF!</v>
      </c>
      <c r="K398" s="224" t="str">
        <f t="array" ref="K398">INDEX('Property Records'!Q:Q, MATCH('PITI Calculations'!A398, 'Property Records'!B:B, 0))</f>
        <v>#REF!</v>
      </c>
      <c r="L398" s="15" t="str">
        <f t="shared" si="14"/>
        <v>#REF!</v>
      </c>
      <c r="M398" s="15" t="str">
        <f t="shared" si="2"/>
        <v>#REF!</v>
      </c>
      <c r="N398" s="132">
        <f t="shared" si="3"/>
        <v>0</v>
      </c>
      <c r="O398" s="100">
        <v>208.0</v>
      </c>
      <c r="P398" s="15" t="str">
        <f t="shared" si="4"/>
        <v>#REF!</v>
      </c>
      <c r="Q398" s="15" t="str">
        <f t="shared" si="5"/>
        <v>#REF!</v>
      </c>
      <c r="R398" s="15" t="str">
        <f t="shared" si="6"/>
        <v>#REF!</v>
      </c>
      <c r="S398" s="15" t="str">
        <f t="shared" si="7"/>
        <v>#REF!</v>
      </c>
      <c r="T398" s="15" t="str">
        <f t="shared" si="8"/>
        <v>#REF!</v>
      </c>
      <c r="U398" s="15" t="str">
        <f t="shared" si="9"/>
        <v>#REF!</v>
      </c>
      <c r="V398" s="15" t="str">
        <f t="shared" si="10"/>
        <v>#REF!</v>
      </c>
    </row>
    <row r="399">
      <c r="A399" s="15" t="str">
        <f t="shared" ref="A399:D399" si="148">#REF!</f>
        <v>#REF!</v>
      </c>
      <c r="B399" s="15" t="str">
        <f t="shared" si="148"/>
        <v>#REF!</v>
      </c>
      <c r="C399" s="15" t="str">
        <f t="shared" si="148"/>
        <v>#REF!</v>
      </c>
      <c r="D399" s="223" t="str">
        <f t="shared" si="148"/>
        <v>#REF!</v>
      </c>
      <c r="F399" s="15">
        <f t="shared" si="1"/>
        <v>-1145</v>
      </c>
      <c r="I399" s="224" t="str">
        <f t="array" ref="I399">INDEX('Property Records'!O:O, MATCH('PITI Calculations'!A399, 'Property Records'!B:B, 0))</f>
        <v>#REF!</v>
      </c>
      <c r="J399" s="224" t="str">
        <f t="array" ref="J399">INDEX('Property Records'!P:P, MATCH('PITI Calculations'!A399, 'Property Records'!B:B, 0))</f>
        <v>#REF!</v>
      </c>
      <c r="K399" s="224" t="str">
        <f t="array" ref="K399">INDEX('Property Records'!Q:Q, MATCH('PITI Calculations'!A399, 'Property Records'!B:B, 0))</f>
        <v>#REF!</v>
      </c>
      <c r="L399" s="15" t="str">
        <f t="shared" si="14"/>
        <v>#REF!</v>
      </c>
      <c r="M399" s="15" t="str">
        <f t="shared" si="2"/>
        <v>#REF!</v>
      </c>
      <c r="N399" s="132">
        <f t="shared" si="3"/>
        <v>0</v>
      </c>
      <c r="O399" s="100">
        <v>208.0</v>
      </c>
      <c r="P399" s="15" t="str">
        <f t="shared" si="4"/>
        <v>#REF!</v>
      </c>
      <c r="Q399" s="15" t="str">
        <f t="shared" si="5"/>
        <v>#REF!</v>
      </c>
      <c r="R399" s="15" t="str">
        <f t="shared" si="6"/>
        <v>#REF!</v>
      </c>
      <c r="S399" s="15" t="str">
        <f t="shared" si="7"/>
        <v>#REF!</v>
      </c>
      <c r="T399" s="15" t="str">
        <f t="shared" si="8"/>
        <v>#REF!</v>
      </c>
      <c r="U399" s="15" t="str">
        <f t="shared" si="9"/>
        <v>#REF!</v>
      </c>
      <c r="V399" s="15" t="str">
        <f t="shared" si="10"/>
        <v>#REF!</v>
      </c>
    </row>
    <row r="400">
      <c r="A400" s="15" t="str">
        <f t="shared" ref="A400:D400" si="149">#REF!</f>
        <v>#REF!</v>
      </c>
      <c r="B400" s="15" t="str">
        <f t="shared" si="149"/>
        <v>#REF!</v>
      </c>
      <c r="C400" s="15" t="str">
        <f t="shared" si="149"/>
        <v>#REF!</v>
      </c>
      <c r="D400" s="223" t="str">
        <f t="shared" si="149"/>
        <v>#REF!</v>
      </c>
      <c r="F400" s="15">
        <f t="shared" si="1"/>
        <v>-1145</v>
      </c>
      <c r="I400" s="224" t="str">
        <f t="array" ref="I400">INDEX('Property Records'!O:O, MATCH('PITI Calculations'!A400, 'Property Records'!B:B, 0))</f>
        <v>#REF!</v>
      </c>
      <c r="J400" s="224" t="str">
        <f t="array" ref="J400">INDEX('Property Records'!P:P, MATCH('PITI Calculations'!A400, 'Property Records'!B:B, 0))</f>
        <v>#REF!</v>
      </c>
      <c r="K400" s="224" t="str">
        <f t="array" ref="K400">INDEX('Property Records'!Q:Q, MATCH('PITI Calculations'!A400, 'Property Records'!B:B, 0))</f>
        <v>#REF!</v>
      </c>
      <c r="L400" s="15" t="str">
        <f t="shared" si="14"/>
        <v>#REF!</v>
      </c>
      <c r="M400" s="15" t="str">
        <f t="shared" si="2"/>
        <v>#REF!</v>
      </c>
      <c r="N400" s="132">
        <f t="shared" si="3"/>
        <v>0</v>
      </c>
      <c r="O400" s="100">
        <v>208.0</v>
      </c>
      <c r="P400" s="15" t="str">
        <f t="shared" si="4"/>
        <v>#REF!</v>
      </c>
      <c r="Q400" s="15" t="str">
        <f t="shared" si="5"/>
        <v>#REF!</v>
      </c>
      <c r="R400" s="15" t="str">
        <f t="shared" si="6"/>
        <v>#REF!</v>
      </c>
      <c r="S400" s="15" t="str">
        <f t="shared" si="7"/>
        <v>#REF!</v>
      </c>
      <c r="T400" s="15" t="str">
        <f t="shared" si="8"/>
        <v>#REF!</v>
      </c>
      <c r="U400" s="15" t="str">
        <f t="shared" si="9"/>
        <v>#REF!</v>
      </c>
      <c r="V400" s="15" t="str">
        <f t="shared" si="10"/>
        <v>#REF!</v>
      </c>
    </row>
    <row r="401">
      <c r="A401" s="15" t="str">
        <f t="shared" ref="A401:D401" si="150">#REF!</f>
        <v>#REF!</v>
      </c>
      <c r="B401" s="15" t="str">
        <f t="shared" si="150"/>
        <v>#REF!</v>
      </c>
      <c r="C401" s="15" t="str">
        <f t="shared" si="150"/>
        <v>#REF!</v>
      </c>
      <c r="D401" s="223" t="str">
        <f t="shared" si="150"/>
        <v>#REF!</v>
      </c>
      <c r="F401" s="15">
        <f t="shared" si="1"/>
        <v>-1145</v>
      </c>
      <c r="I401" s="224" t="str">
        <f t="array" ref="I401">INDEX('Property Records'!O:O, MATCH('PITI Calculations'!A401, 'Property Records'!B:B, 0))</f>
        <v>#REF!</v>
      </c>
      <c r="J401" s="224" t="str">
        <f t="array" ref="J401">INDEX('Property Records'!P:P, MATCH('PITI Calculations'!A401, 'Property Records'!B:B, 0))</f>
        <v>#REF!</v>
      </c>
      <c r="K401" s="224" t="str">
        <f t="array" ref="K401">INDEX('Property Records'!Q:Q, MATCH('PITI Calculations'!A401, 'Property Records'!B:B, 0))</f>
        <v>#REF!</v>
      </c>
      <c r="L401" s="15" t="str">
        <f t="shared" si="14"/>
        <v>#REF!</v>
      </c>
      <c r="M401" s="15" t="str">
        <f t="shared" si="2"/>
        <v>#REF!</v>
      </c>
      <c r="N401" s="132">
        <f t="shared" si="3"/>
        <v>0</v>
      </c>
      <c r="O401" s="100">
        <v>208.0</v>
      </c>
      <c r="P401" s="15" t="str">
        <f t="shared" si="4"/>
        <v>#REF!</v>
      </c>
      <c r="Q401" s="15" t="str">
        <f t="shared" si="5"/>
        <v>#REF!</v>
      </c>
      <c r="R401" s="15" t="str">
        <f t="shared" si="6"/>
        <v>#REF!</v>
      </c>
      <c r="S401" s="15" t="str">
        <f t="shared" si="7"/>
        <v>#REF!</v>
      </c>
      <c r="T401" s="15" t="str">
        <f t="shared" si="8"/>
        <v>#REF!</v>
      </c>
      <c r="U401" s="15" t="str">
        <f t="shared" si="9"/>
        <v>#REF!</v>
      </c>
      <c r="V401" s="15" t="str">
        <f t="shared" si="10"/>
        <v>#REF!</v>
      </c>
    </row>
    <row r="402">
      <c r="A402" s="15" t="str">
        <f t="shared" ref="A402:D402" si="151">#REF!</f>
        <v>#REF!</v>
      </c>
      <c r="B402" s="15" t="str">
        <f t="shared" si="151"/>
        <v>#REF!</v>
      </c>
      <c r="C402" s="15" t="str">
        <f t="shared" si="151"/>
        <v>#REF!</v>
      </c>
      <c r="D402" s="223" t="str">
        <f t="shared" si="151"/>
        <v>#REF!</v>
      </c>
      <c r="F402" s="15">
        <f t="shared" si="1"/>
        <v>-1145</v>
      </c>
      <c r="I402" s="224" t="str">
        <f t="array" ref="I402">INDEX('Property Records'!O:O, MATCH('PITI Calculations'!A402, 'Property Records'!B:B, 0))</f>
        <v>#REF!</v>
      </c>
      <c r="J402" s="224" t="str">
        <f t="array" ref="J402">INDEX('Property Records'!P:P, MATCH('PITI Calculations'!A402, 'Property Records'!B:B, 0))</f>
        <v>#REF!</v>
      </c>
      <c r="K402" s="224" t="str">
        <f t="array" ref="K402">INDEX('Property Records'!Q:Q, MATCH('PITI Calculations'!A402, 'Property Records'!B:B, 0))</f>
        <v>#REF!</v>
      </c>
      <c r="L402" s="15" t="str">
        <f t="shared" si="14"/>
        <v>#REF!</v>
      </c>
      <c r="M402" s="15" t="str">
        <f t="shared" si="2"/>
        <v>#REF!</v>
      </c>
      <c r="N402" s="132">
        <f t="shared" si="3"/>
        <v>0</v>
      </c>
      <c r="O402" s="100">
        <v>208.0</v>
      </c>
      <c r="P402" s="15" t="str">
        <f t="shared" si="4"/>
        <v>#REF!</v>
      </c>
      <c r="Q402" s="15" t="str">
        <f t="shared" si="5"/>
        <v>#REF!</v>
      </c>
      <c r="R402" s="15" t="str">
        <f t="shared" si="6"/>
        <v>#REF!</v>
      </c>
      <c r="S402" s="15" t="str">
        <f t="shared" si="7"/>
        <v>#REF!</v>
      </c>
      <c r="T402" s="15" t="str">
        <f t="shared" si="8"/>
        <v>#REF!</v>
      </c>
      <c r="U402" s="15" t="str">
        <f t="shared" si="9"/>
        <v>#REF!</v>
      </c>
      <c r="V402" s="15" t="str">
        <f t="shared" si="10"/>
        <v>#REF!</v>
      </c>
    </row>
    <row r="403">
      <c r="A403" s="15" t="str">
        <f t="shared" ref="A403:D403" si="152">#REF!</f>
        <v>#REF!</v>
      </c>
      <c r="B403" s="15" t="str">
        <f t="shared" si="152"/>
        <v>#REF!</v>
      </c>
      <c r="C403" s="15" t="str">
        <f t="shared" si="152"/>
        <v>#REF!</v>
      </c>
      <c r="D403" s="223" t="str">
        <f t="shared" si="152"/>
        <v>#REF!</v>
      </c>
      <c r="F403" s="15">
        <f t="shared" si="1"/>
        <v>-1145</v>
      </c>
      <c r="I403" s="224" t="str">
        <f t="array" ref="I403">INDEX('Property Records'!O:O, MATCH('PITI Calculations'!A403, 'Property Records'!B:B, 0))</f>
        <v>#REF!</v>
      </c>
      <c r="J403" s="224" t="str">
        <f t="array" ref="J403">INDEX('Property Records'!P:P, MATCH('PITI Calculations'!A403, 'Property Records'!B:B, 0))</f>
        <v>#REF!</v>
      </c>
      <c r="K403" s="224" t="str">
        <f t="array" ref="K403">INDEX('Property Records'!Q:Q, MATCH('PITI Calculations'!A403, 'Property Records'!B:B, 0))</f>
        <v>#REF!</v>
      </c>
      <c r="L403" s="15" t="str">
        <f t="shared" si="14"/>
        <v>#REF!</v>
      </c>
      <c r="M403" s="15" t="str">
        <f t="shared" si="2"/>
        <v>#REF!</v>
      </c>
      <c r="N403" s="132">
        <f t="shared" si="3"/>
        <v>0</v>
      </c>
      <c r="O403" s="100">
        <v>208.0</v>
      </c>
      <c r="P403" s="15" t="str">
        <f t="shared" si="4"/>
        <v>#REF!</v>
      </c>
      <c r="Q403" s="15" t="str">
        <f t="shared" si="5"/>
        <v>#REF!</v>
      </c>
      <c r="R403" s="15" t="str">
        <f t="shared" si="6"/>
        <v>#REF!</v>
      </c>
      <c r="S403" s="15" t="str">
        <f t="shared" si="7"/>
        <v>#REF!</v>
      </c>
      <c r="T403" s="15" t="str">
        <f t="shared" si="8"/>
        <v>#REF!</v>
      </c>
      <c r="U403" s="15" t="str">
        <f t="shared" si="9"/>
        <v>#REF!</v>
      </c>
      <c r="V403" s="15" t="str">
        <f t="shared" si="10"/>
        <v>#REF!</v>
      </c>
    </row>
    <row r="404">
      <c r="A404" s="15" t="str">
        <f t="shared" ref="A404:D404" si="153">#REF!</f>
        <v>#REF!</v>
      </c>
      <c r="B404" s="15" t="str">
        <f t="shared" si="153"/>
        <v>#REF!</v>
      </c>
      <c r="C404" s="15" t="str">
        <f t="shared" si="153"/>
        <v>#REF!</v>
      </c>
      <c r="D404" s="223" t="str">
        <f t="shared" si="153"/>
        <v>#REF!</v>
      </c>
      <c r="F404" s="15">
        <f t="shared" si="1"/>
        <v>-1145</v>
      </c>
      <c r="I404" s="224" t="str">
        <f t="array" ref="I404">INDEX('Property Records'!O:O, MATCH('PITI Calculations'!A404, 'Property Records'!B:B, 0))</f>
        <v>#REF!</v>
      </c>
      <c r="J404" s="224" t="str">
        <f t="array" ref="J404">INDEX('Property Records'!P:P, MATCH('PITI Calculations'!A404, 'Property Records'!B:B, 0))</f>
        <v>#REF!</v>
      </c>
      <c r="K404" s="224" t="str">
        <f t="array" ref="K404">INDEX('Property Records'!Q:Q, MATCH('PITI Calculations'!A404, 'Property Records'!B:B, 0))</f>
        <v>#REF!</v>
      </c>
      <c r="L404" s="15" t="str">
        <f t="shared" si="14"/>
        <v>#REF!</v>
      </c>
      <c r="M404" s="15" t="str">
        <f t="shared" si="2"/>
        <v>#REF!</v>
      </c>
      <c r="N404" s="132">
        <f t="shared" si="3"/>
        <v>0</v>
      </c>
      <c r="O404" s="100">
        <v>208.0</v>
      </c>
      <c r="P404" s="15" t="str">
        <f t="shared" si="4"/>
        <v>#REF!</v>
      </c>
      <c r="Q404" s="15" t="str">
        <f t="shared" si="5"/>
        <v>#REF!</v>
      </c>
      <c r="R404" s="15" t="str">
        <f t="shared" si="6"/>
        <v>#REF!</v>
      </c>
      <c r="S404" s="15" t="str">
        <f t="shared" si="7"/>
        <v>#REF!</v>
      </c>
      <c r="T404" s="15" t="str">
        <f t="shared" si="8"/>
        <v>#REF!</v>
      </c>
      <c r="U404" s="15" t="str">
        <f t="shared" si="9"/>
        <v>#REF!</v>
      </c>
      <c r="V404" s="15" t="str">
        <f t="shared" si="10"/>
        <v>#REF!</v>
      </c>
    </row>
    <row r="405">
      <c r="A405" s="15" t="str">
        <f t="shared" ref="A405:D405" si="154">#REF!</f>
        <v>#REF!</v>
      </c>
      <c r="B405" s="15" t="str">
        <f t="shared" si="154"/>
        <v>#REF!</v>
      </c>
      <c r="C405" s="15" t="str">
        <f t="shared" si="154"/>
        <v>#REF!</v>
      </c>
      <c r="D405" s="223" t="str">
        <f t="shared" si="154"/>
        <v>#REF!</v>
      </c>
      <c r="F405" s="15">
        <f t="shared" si="1"/>
        <v>-1145</v>
      </c>
      <c r="I405" s="224" t="str">
        <f t="array" ref="I405">INDEX('Property Records'!O:O, MATCH('PITI Calculations'!A405, 'Property Records'!B:B, 0))</f>
        <v>#REF!</v>
      </c>
      <c r="J405" s="224" t="str">
        <f t="array" ref="J405">INDEX('Property Records'!P:P, MATCH('PITI Calculations'!A405, 'Property Records'!B:B, 0))</f>
        <v>#REF!</v>
      </c>
      <c r="K405" s="224" t="str">
        <f t="array" ref="K405">INDEX('Property Records'!Q:Q, MATCH('PITI Calculations'!A405, 'Property Records'!B:B, 0))</f>
        <v>#REF!</v>
      </c>
      <c r="L405" s="15" t="str">
        <f t="shared" si="14"/>
        <v>#REF!</v>
      </c>
      <c r="M405" s="15" t="str">
        <f t="shared" si="2"/>
        <v>#REF!</v>
      </c>
      <c r="N405" s="132">
        <f t="shared" si="3"/>
        <v>0</v>
      </c>
      <c r="O405" s="100">
        <v>208.0</v>
      </c>
      <c r="P405" s="15" t="str">
        <f t="shared" si="4"/>
        <v>#REF!</v>
      </c>
      <c r="Q405" s="15" t="str">
        <f t="shared" si="5"/>
        <v>#REF!</v>
      </c>
      <c r="R405" s="15" t="str">
        <f t="shared" si="6"/>
        <v>#REF!</v>
      </c>
      <c r="S405" s="15" t="str">
        <f t="shared" si="7"/>
        <v>#REF!</v>
      </c>
      <c r="T405" s="15" t="str">
        <f t="shared" si="8"/>
        <v>#REF!</v>
      </c>
      <c r="U405" s="15" t="str">
        <f t="shared" si="9"/>
        <v>#REF!</v>
      </c>
      <c r="V405" s="15" t="str">
        <f t="shared" si="10"/>
        <v>#REF!</v>
      </c>
    </row>
    <row r="406">
      <c r="A406" s="15" t="str">
        <f t="shared" ref="A406:D406" si="155">#REF!</f>
        <v>#REF!</v>
      </c>
      <c r="B406" s="15" t="str">
        <f t="shared" si="155"/>
        <v>#REF!</v>
      </c>
      <c r="C406" s="15" t="str">
        <f t="shared" si="155"/>
        <v>#REF!</v>
      </c>
      <c r="D406" s="223" t="str">
        <f t="shared" si="155"/>
        <v>#REF!</v>
      </c>
      <c r="F406" s="15">
        <f t="shared" si="1"/>
        <v>-1145</v>
      </c>
      <c r="I406" s="224" t="str">
        <f t="array" ref="I406">INDEX('Property Records'!O:O, MATCH('PITI Calculations'!A406, 'Property Records'!B:B, 0))</f>
        <v>#REF!</v>
      </c>
      <c r="J406" s="224" t="str">
        <f t="array" ref="J406">INDEX('Property Records'!P:P, MATCH('PITI Calculations'!A406, 'Property Records'!B:B, 0))</f>
        <v>#REF!</v>
      </c>
      <c r="K406" s="224" t="str">
        <f t="array" ref="K406">INDEX('Property Records'!Q:Q, MATCH('PITI Calculations'!A406, 'Property Records'!B:B, 0))</f>
        <v>#REF!</v>
      </c>
      <c r="L406" s="15" t="str">
        <f t="shared" si="14"/>
        <v>#REF!</v>
      </c>
      <c r="M406" s="15" t="str">
        <f t="shared" si="2"/>
        <v>#REF!</v>
      </c>
      <c r="N406" s="132">
        <f t="shared" si="3"/>
        <v>0</v>
      </c>
      <c r="O406" s="100">
        <v>208.0</v>
      </c>
      <c r="P406" s="15" t="str">
        <f t="shared" si="4"/>
        <v>#REF!</v>
      </c>
      <c r="Q406" s="15" t="str">
        <f t="shared" si="5"/>
        <v>#REF!</v>
      </c>
      <c r="R406" s="15" t="str">
        <f t="shared" si="6"/>
        <v>#REF!</v>
      </c>
      <c r="S406" s="15" t="str">
        <f t="shared" si="7"/>
        <v>#REF!</v>
      </c>
      <c r="T406" s="15" t="str">
        <f t="shared" si="8"/>
        <v>#REF!</v>
      </c>
      <c r="U406" s="15" t="str">
        <f t="shared" si="9"/>
        <v>#REF!</v>
      </c>
      <c r="V406" s="15" t="str">
        <f t="shared" si="10"/>
        <v>#REF!</v>
      </c>
    </row>
    <row r="407">
      <c r="A407" s="15" t="str">
        <f t="shared" ref="A407:D407" si="156">#REF!</f>
        <v>#REF!</v>
      </c>
      <c r="B407" s="15" t="str">
        <f t="shared" si="156"/>
        <v>#REF!</v>
      </c>
      <c r="C407" s="15" t="str">
        <f t="shared" si="156"/>
        <v>#REF!</v>
      </c>
      <c r="D407" s="223" t="str">
        <f t="shared" si="156"/>
        <v>#REF!</v>
      </c>
      <c r="F407" s="15">
        <f t="shared" si="1"/>
        <v>-1145</v>
      </c>
      <c r="I407" s="224" t="str">
        <f t="array" ref="I407">INDEX('Property Records'!O:O, MATCH('PITI Calculations'!A407, 'Property Records'!B:B, 0))</f>
        <v>#REF!</v>
      </c>
      <c r="J407" s="224" t="str">
        <f t="array" ref="J407">INDEX('Property Records'!P:P, MATCH('PITI Calculations'!A407, 'Property Records'!B:B, 0))</f>
        <v>#REF!</v>
      </c>
      <c r="K407" s="224" t="str">
        <f t="array" ref="K407">INDEX('Property Records'!Q:Q, MATCH('PITI Calculations'!A407, 'Property Records'!B:B, 0))</f>
        <v>#REF!</v>
      </c>
      <c r="L407" s="15" t="str">
        <f t="shared" si="14"/>
        <v>#REF!</v>
      </c>
      <c r="M407" s="15" t="str">
        <f t="shared" si="2"/>
        <v>#REF!</v>
      </c>
      <c r="N407" s="132">
        <f t="shared" si="3"/>
        <v>0</v>
      </c>
      <c r="O407" s="100">
        <v>208.0</v>
      </c>
      <c r="P407" s="15" t="str">
        <f t="shared" si="4"/>
        <v>#REF!</v>
      </c>
      <c r="Q407" s="15" t="str">
        <f t="shared" si="5"/>
        <v>#REF!</v>
      </c>
      <c r="R407" s="15" t="str">
        <f t="shared" si="6"/>
        <v>#REF!</v>
      </c>
      <c r="S407" s="15" t="str">
        <f t="shared" si="7"/>
        <v>#REF!</v>
      </c>
      <c r="T407" s="15" t="str">
        <f t="shared" si="8"/>
        <v>#REF!</v>
      </c>
      <c r="U407" s="15" t="str">
        <f t="shared" si="9"/>
        <v>#REF!</v>
      </c>
      <c r="V407" s="15" t="str">
        <f t="shared" si="10"/>
        <v>#REF!</v>
      </c>
    </row>
    <row r="408">
      <c r="A408" s="15" t="str">
        <f t="shared" ref="A408:D408" si="157">#REF!</f>
        <v>#REF!</v>
      </c>
      <c r="B408" s="15" t="str">
        <f t="shared" si="157"/>
        <v>#REF!</v>
      </c>
      <c r="C408" s="15" t="str">
        <f t="shared" si="157"/>
        <v>#REF!</v>
      </c>
      <c r="D408" s="223" t="str">
        <f t="shared" si="157"/>
        <v>#REF!</v>
      </c>
      <c r="F408" s="15">
        <f t="shared" si="1"/>
        <v>-1145</v>
      </c>
      <c r="I408" s="224" t="str">
        <f t="array" ref="I408">INDEX('Property Records'!O:O, MATCH('PITI Calculations'!A408, 'Property Records'!B:B, 0))</f>
        <v>#REF!</v>
      </c>
      <c r="J408" s="224" t="str">
        <f t="array" ref="J408">INDEX('Property Records'!P:P, MATCH('PITI Calculations'!A408, 'Property Records'!B:B, 0))</f>
        <v>#REF!</v>
      </c>
      <c r="K408" s="224" t="str">
        <f t="array" ref="K408">INDEX('Property Records'!Q:Q, MATCH('PITI Calculations'!A408, 'Property Records'!B:B, 0))</f>
        <v>#REF!</v>
      </c>
      <c r="L408" s="15" t="str">
        <f t="shared" si="14"/>
        <v>#REF!</v>
      </c>
      <c r="M408" s="15" t="str">
        <f t="shared" si="2"/>
        <v>#REF!</v>
      </c>
      <c r="N408" s="132">
        <f t="shared" si="3"/>
        <v>0</v>
      </c>
      <c r="O408" s="100">
        <v>208.0</v>
      </c>
      <c r="P408" s="15" t="str">
        <f t="shared" si="4"/>
        <v>#REF!</v>
      </c>
      <c r="Q408" s="15" t="str">
        <f t="shared" si="5"/>
        <v>#REF!</v>
      </c>
      <c r="R408" s="15" t="str">
        <f t="shared" si="6"/>
        <v>#REF!</v>
      </c>
      <c r="S408" s="15" t="str">
        <f t="shared" si="7"/>
        <v>#REF!</v>
      </c>
      <c r="T408" s="15" t="str">
        <f t="shared" si="8"/>
        <v>#REF!</v>
      </c>
      <c r="U408" s="15" t="str">
        <f t="shared" si="9"/>
        <v>#REF!</v>
      </c>
      <c r="V408" s="15" t="str">
        <f t="shared" si="10"/>
        <v>#REF!</v>
      </c>
    </row>
    <row r="409">
      <c r="A409" s="15" t="str">
        <f t="shared" ref="A409:D409" si="158">#REF!</f>
        <v>#REF!</v>
      </c>
      <c r="B409" s="15" t="str">
        <f t="shared" si="158"/>
        <v>#REF!</v>
      </c>
      <c r="C409" s="15" t="str">
        <f t="shared" si="158"/>
        <v>#REF!</v>
      </c>
      <c r="D409" s="223" t="str">
        <f t="shared" si="158"/>
        <v>#REF!</v>
      </c>
      <c r="F409" s="15">
        <f t="shared" si="1"/>
        <v>-1145</v>
      </c>
      <c r="I409" s="224" t="str">
        <f t="array" ref="I409">INDEX('Property Records'!O:O, MATCH('PITI Calculations'!A409, 'Property Records'!B:B, 0))</f>
        <v>#REF!</v>
      </c>
      <c r="J409" s="224" t="str">
        <f t="array" ref="J409">INDEX('Property Records'!P:P, MATCH('PITI Calculations'!A409, 'Property Records'!B:B, 0))</f>
        <v>#REF!</v>
      </c>
      <c r="K409" s="224" t="str">
        <f t="array" ref="K409">INDEX('Property Records'!Q:Q, MATCH('PITI Calculations'!A409, 'Property Records'!B:B, 0))</f>
        <v>#REF!</v>
      </c>
      <c r="L409" s="15" t="str">
        <f t="shared" si="14"/>
        <v>#REF!</v>
      </c>
      <c r="M409" s="15" t="str">
        <f t="shared" si="2"/>
        <v>#REF!</v>
      </c>
      <c r="N409" s="132">
        <f t="shared" si="3"/>
        <v>0</v>
      </c>
      <c r="O409" s="100">
        <v>208.0</v>
      </c>
      <c r="P409" s="15" t="str">
        <f t="shared" si="4"/>
        <v>#REF!</v>
      </c>
      <c r="Q409" s="15" t="str">
        <f t="shared" si="5"/>
        <v>#REF!</v>
      </c>
      <c r="R409" s="15" t="str">
        <f t="shared" si="6"/>
        <v>#REF!</v>
      </c>
      <c r="S409" s="15" t="str">
        <f t="shared" si="7"/>
        <v>#REF!</v>
      </c>
      <c r="T409" s="15" t="str">
        <f t="shared" si="8"/>
        <v>#REF!</v>
      </c>
      <c r="U409" s="15" t="str">
        <f t="shared" si="9"/>
        <v>#REF!</v>
      </c>
      <c r="V409" s="15" t="str">
        <f t="shared" si="10"/>
        <v>#REF!</v>
      </c>
    </row>
    <row r="410">
      <c r="A410" s="15" t="str">
        <f t="shared" ref="A410:D410" si="159">#REF!</f>
        <v>#REF!</v>
      </c>
      <c r="B410" s="15" t="str">
        <f t="shared" si="159"/>
        <v>#REF!</v>
      </c>
      <c r="C410" s="15" t="str">
        <f t="shared" si="159"/>
        <v>#REF!</v>
      </c>
      <c r="D410" s="223" t="str">
        <f t="shared" si="159"/>
        <v>#REF!</v>
      </c>
      <c r="F410" s="15">
        <f t="shared" si="1"/>
        <v>-1145</v>
      </c>
      <c r="I410" s="224" t="str">
        <f t="array" ref="I410">INDEX('Property Records'!O:O, MATCH('PITI Calculations'!A410, 'Property Records'!B:B, 0))</f>
        <v>#REF!</v>
      </c>
      <c r="J410" s="224" t="str">
        <f t="array" ref="J410">INDEX('Property Records'!P:P, MATCH('PITI Calculations'!A410, 'Property Records'!B:B, 0))</f>
        <v>#REF!</v>
      </c>
      <c r="K410" s="224" t="str">
        <f t="array" ref="K410">INDEX('Property Records'!Q:Q, MATCH('PITI Calculations'!A410, 'Property Records'!B:B, 0))</f>
        <v>#REF!</v>
      </c>
      <c r="L410" s="15" t="str">
        <f t="shared" si="14"/>
        <v>#REF!</v>
      </c>
      <c r="M410" s="15" t="str">
        <f t="shared" si="2"/>
        <v>#REF!</v>
      </c>
      <c r="N410" s="132">
        <f t="shared" si="3"/>
        <v>0</v>
      </c>
      <c r="O410" s="100">
        <v>208.0</v>
      </c>
      <c r="P410" s="15" t="str">
        <f t="shared" si="4"/>
        <v>#REF!</v>
      </c>
      <c r="Q410" s="15" t="str">
        <f t="shared" si="5"/>
        <v>#REF!</v>
      </c>
      <c r="R410" s="15" t="str">
        <f t="shared" si="6"/>
        <v>#REF!</v>
      </c>
      <c r="S410" s="15" t="str">
        <f t="shared" si="7"/>
        <v>#REF!</v>
      </c>
      <c r="T410" s="15" t="str">
        <f t="shared" si="8"/>
        <v>#REF!</v>
      </c>
      <c r="U410" s="15" t="str">
        <f t="shared" si="9"/>
        <v>#REF!</v>
      </c>
      <c r="V410" s="15" t="str">
        <f t="shared" si="10"/>
        <v>#REF!</v>
      </c>
    </row>
    <row r="411">
      <c r="A411" s="15" t="str">
        <f t="shared" ref="A411:D411" si="160">#REF!</f>
        <v>#REF!</v>
      </c>
      <c r="B411" s="15" t="str">
        <f t="shared" si="160"/>
        <v>#REF!</v>
      </c>
      <c r="C411" s="15" t="str">
        <f t="shared" si="160"/>
        <v>#REF!</v>
      </c>
      <c r="D411" s="223" t="str">
        <f t="shared" si="160"/>
        <v>#REF!</v>
      </c>
      <c r="F411" s="15">
        <f t="shared" si="1"/>
        <v>-1145</v>
      </c>
      <c r="I411" s="224" t="str">
        <f t="array" ref="I411">INDEX('Property Records'!O:O, MATCH('PITI Calculations'!A411, 'Property Records'!B:B, 0))</f>
        <v>#REF!</v>
      </c>
      <c r="J411" s="224" t="str">
        <f t="array" ref="J411">INDEX('Property Records'!P:P, MATCH('PITI Calculations'!A411, 'Property Records'!B:B, 0))</f>
        <v>#REF!</v>
      </c>
      <c r="K411" s="224" t="str">
        <f t="array" ref="K411">INDEX('Property Records'!Q:Q, MATCH('PITI Calculations'!A411, 'Property Records'!B:B, 0))</f>
        <v>#REF!</v>
      </c>
      <c r="L411" s="15" t="str">
        <f t="shared" si="14"/>
        <v>#REF!</v>
      </c>
      <c r="M411" s="15" t="str">
        <f t="shared" si="2"/>
        <v>#REF!</v>
      </c>
      <c r="N411" s="132">
        <f t="shared" si="3"/>
        <v>0</v>
      </c>
      <c r="O411" s="100">
        <v>208.0</v>
      </c>
      <c r="P411" s="15" t="str">
        <f t="shared" si="4"/>
        <v>#REF!</v>
      </c>
      <c r="Q411" s="15" t="str">
        <f t="shared" si="5"/>
        <v>#REF!</v>
      </c>
      <c r="R411" s="15" t="str">
        <f t="shared" si="6"/>
        <v>#REF!</v>
      </c>
      <c r="S411" s="15" t="str">
        <f t="shared" si="7"/>
        <v>#REF!</v>
      </c>
      <c r="T411" s="15" t="str">
        <f t="shared" si="8"/>
        <v>#REF!</v>
      </c>
      <c r="U411" s="15" t="str">
        <f t="shared" si="9"/>
        <v>#REF!</v>
      </c>
      <c r="V411" s="15" t="str">
        <f t="shared" si="10"/>
        <v>#REF!</v>
      </c>
    </row>
    <row r="412">
      <c r="A412" s="15" t="str">
        <f t="shared" ref="A412:D412" si="161">#REF!</f>
        <v>#REF!</v>
      </c>
      <c r="B412" s="15" t="str">
        <f t="shared" si="161"/>
        <v>#REF!</v>
      </c>
      <c r="C412" s="15" t="str">
        <f t="shared" si="161"/>
        <v>#REF!</v>
      </c>
      <c r="D412" s="223" t="str">
        <f t="shared" si="161"/>
        <v>#REF!</v>
      </c>
      <c r="F412" s="15">
        <f t="shared" si="1"/>
        <v>-1145</v>
      </c>
      <c r="I412" s="224" t="str">
        <f t="array" ref="I412">INDEX('Property Records'!O:O, MATCH('PITI Calculations'!A412, 'Property Records'!B:B, 0))</f>
        <v>#REF!</v>
      </c>
      <c r="J412" s="224" t="str">
        <f t="array" ref="J412">INDEX('Property Records'!P:P, MATCH('PITI Calculations'!A412, 'Property Records'!B:B, 0))</f>
        <v>#REF!</v>
      </c>
      <c r="K412" s="224" t="str">
        <f t="array" ref="K412">INDEX('Property Records'!Q:Q, MATCH('PITI Calculations'!A412, 'Property Records'!B:B, 0))</f>
        <v>#REF!</v>
      </c>
      <c r="L412" s="15" t="str">
        <f t="shared" si="14"/>
        <v>#REF!</v>
      </c>
      <c r="M412" s="15" t="str">
        <f t="shared" si="2"/>
        <v>#REF!</v>
      </c>
      <c r="N412" s="132">
        <f t="shared" si="3"/>
        <v>0</v>
      </c>
      <c r="O412" s="100">
        <v>208.0</v>
      </c>
      <c r="P412" s="15" t="str">
        <f t="shared" si="4"/>
        <v>#REF!</v>
      </c>
      <c r="Q412" s="15" t="str">
        <f t="shared" si="5"/>
        <v>#REF!</v>
      </c>
      <c r="R412" s="15" t="str">
        <f t="shared" si="6"/>
        <v>#REF!</v>
      </c>
      <c r="S412" s="15" t="str">
        <f t="shared" si="7"/>
        <v>#REF!</v>
      </c>
      <c r="T412" s="15" t="str">
        <f t="shared" si="8"/>
        <v>#REF!</v>
      </c>
      <c r="U412" s="15" t="str">
        <f t="shared" si="9"/>
        <v>#REF!</v>
      </c>
      <c r="V412" s="15" t="str">
        <f t="shared" si="10"/>
        <v>#REF!</v>
      </c>
    </row>
    <row r="413">
      <c r="A413" s="15" t="str">
        <f t="shared" ref="A413:D413" si="162">#REF!</f>
        <v>#REF!</v>
      </c>
      <c r="B413" s="15" t="str">
        <f t="shared" si="162"/>
        <v>#REF!</v>
      </c>
      <c r="C413" s="15" t="str">
        <f t="shared" si="162"/>
        <v>#REF!</v>
      </c>
      <c r="D413" s="223" t="str">
        <f t="shared" si="162"/>
        <v>#REF!</v>
      </c>
      <c r="F413" s="15">
        <f t="shared" si="1"/>
        <v>-1145</v>
      </c>
      <c r="I413" s="224" t="str">
        <f t="array" ref="I413">INDEX('Property Records'!O:O, MATCH('PITI Calculations'!A413, 'Property Records'!B:B, 0))</f>
        <v>#REF!</v>
      </c>
      <c r="J413" s="224" t="str">
        <f t="array" ref="J413">INDEX('Property Records'!P:P, MATCH('PITI Calculations'!A413, 'Property Records'!B:B, 0))</f>
        <v>#REF!</v>
      </c>
      <c r="K413" s="224" t="str">
        <f t="array" ref="K413">INDEX('Property Records'!Q:Q, MATCH('PITI Calculations'!A413, 'Property Records'!B:B, 0))</f>
        <v>#REF!</v>
      </c>
      <c r="L413" s="15" t="str">
        <f t="shared" si="14"/>
        <v>#REF!</v>
      </c>
      <c r="M413" s="15" t="str">
        <f t="shared" si="2"/>
        <v>#REF!</v>
      </c>
      <c r="N413" s="132">
        <f t="shared" si="3"/>
        <v>0</v>
      </c>
      <c r="O413" s="100">
        <v>208.0</v>
      </c>
      <c r="P413" s="15" t="str">
        <f t="shared" si="4"/>
        <v>#REF!</v>
      </c>
      <c r="Q413" s="15" t="str">
        <f t="shared" si="5"/>
        <v>#REF!</v>
      </c>
      <c r="R413" s="15" t="str">
        <f t="shared" si="6"/>
        <v>#REF!</v>
      </c>
      <c r="S413" s="15" t="str">
        <f t="shared" si="7"/>
        <v>#REF!</v>
      </c>
      <c r="T413" s="15" t="str">
        <f t="shared" si="8"/>
        <v>#REF!</v>
      </c>
      <c r="U413" s="15" t="str">
        <f t="shared" si="9"/>
        <v>#REF!</v>
      </c>
      <c r="V413" s="15" t="str">
        <f t="shared" si="10"/>
        <v>#REF!</v>
      </c>
    </row>
    <row r="414">
      <c r="A414" s="15" t="str">
        <f t="shared" ref="A414:D414" si="163">#REF!</f>
        <v>#REF!</v>
      </c>
      <c r="B414" s="15" t="str">
        <f t="shared" si="163"/>
        <v>#REF!</v>
      </c>
      <c r="C414" s="15" t="str">
        <f t="shared" si="163"/>
        <v>#REF!</v>
      </c>
      <c r="D414" s="223" t="str">
        <f t="shared" si="163"/>
        <v>#REF!</v>
      </c>
      <c r="F414" s="15">
        <f t="shared" si="1"/>
        <v>-1145</v>
      </c>
      <c r="I414" s="224" t="str">
        <f t="array" ref="I414">INDEX('Property Records'!O:O, MATCH('PITI Calculations'!A414, 'Property Records'!B:B, 0))</f>
        <v>#REF!</v>
      </c>
      <c r="J414" s="224" t="str">
        <f t="array" ref="J414">INDEX('Property Records'!P:P, MATCH('PITI Calculations'!A414, 'Property Records'!B:B, 0))</f>
        <v>#REF!</v>
      </c>
      <c r="K414" s="224" t="str">
        <f t="array" ref="K414">INDEX('Property Records'!Q:Q, MATCH('PITI Calculations'!A414, 'Property Records'!B:B, 0))</f>
        <v>#REF!</v>
      </c>
      <c r="L414" s="15" t="str">
        <f t="shared" si="14"/>
        <v>#REF!</v>
      </c>
      <c r="M414" s="15" t="str">
        <f t="shared" si="2"/>
        <v>#REF!</v>
      </c>
      <c r="N414" s="132">
        <f t="shared" si="3"/>
        <v>0</v>
      </c>
      <c r="O414" s="100">
        <v>208.0</v>
      </c>
      <c r="P414" s="15" t="str">
        <f t="shared" si="4"/>
        <v>#REF!</v>
      </c>
      <c r="Q414" s="15" t="str">
        <f t="shared" si="5"/>
        <v>#REF!</v>
      </c>
      <c r="R414" s="15" t="str">
        <f t="shared" si="6"/>
        <v>#REF!</v>
      </c>
      <c r="S414" s="15" t="str">
        <f t="shared" si="7"/>
        <v>#REF!</v>
      </c>
      <c r="T414" s="15" t="str">
        <f t="shared" si="8"/>
        <v>#REF!</v>
      </c>
      <c r="U414" s="15" t="str">
        <f t="shared" si="9"/>
        <v>#REF!</v>
      </c>
      <c r="V414" s="15" t="str">
        <f t="shared" si="10"/>
        <v>#REF!</v>
      </c>
    </row>
    <row r="415">
      <c r="A415" s="15" t="str">
        <f t="shared" ref="A415:D415" si="164">#REF!</f>
        <v>#REF!</v>
      </c>
      <c r="B415" s="15" t="str">
        <f t="shared" si="164"/>
        <v>#REF!</v>
      </c>
      <c r="C415" s="15" t="str">
        <f t="shared" si="164"/>
        <v>#REF!</v>
      </c>
      <c r="D415" s="223" t="str">
        <f t="shared" si="164"/>
        <v>#REF!</v>
      </c>
      <c r="F415" s="15">
        <f t="shared" si="1"/>
        <v>-1145</v>
      </c>
      <c r="I415" s="224" t="str">
        <f t="array" ref="I415">INDEX('Property Records'!O:O, MATCH('PITI Calculations'!A415, 'Property Records'!B:B, 0))</f>
        <v>#REF!</v>
      </c>
      <c r="J415" s="224" t="str">
        <f t="array" ref="J415">INDEX('Property Records'!P:P, MATCH('PITI Calculations'!A415, 'Property Records'!B:B, 0))</f>
        <v>#REF!</v>
      </c>
      <c r="K415" s="224" t="str">
        <f t="array" ref="K415">INDEX('Property Records'!Q:Q, MATCH('PITI Calculations'!A415, 'Property Records'!B:B, 0))</f>
        <v>#REF!</v>
      </c>
      <c r="L415" s="15" t="str">
        <f t="shared" si="14"/>
        <v>#REF!</v>
      </c>
      <c r="M415" s="15" t="str">
        <f t="shared" si="2"/>
        <v>#REF!</v>
      </c>
      <c r="N415" s="132">
        <f t="shared" si="3"/>
        <v>0</v>
      </c>
      <c r="O415" s="100">
        <v>208.0</v>
      </c>
      <c r="P415" s="15" t="str">
        <f t="shared" si="4"/>
        <v>#REF!</v>
      </c>
      <c r="Q415" s="15" t="str">
        <f t="shared" si="5"/>
        <v>#REF!</v>
      </c>
      <c r="R415" s="15" t="str">
        <f t="shared" si="6"/>
        <v>#REF!</v>
      </c>
      <c r="S415" s="15" t="str">
        <f t="shared" si="7"/>
        <v>#REF!</v>
      </c>
      <c r="T415" s="15" t="str">
        <f t="shared" si="8"/>
        <v>#REF!</v>
      </c>
      <c r="U415" s="15" t="str">
        <f t="shared" si="9"/>
        <v>#REF!</v>
      </c>
      <c r="V415" s="15" t="str">
        <f t="shared" si="10"/>
        <v>#REF!</v>
      </c>
    </row>
    <row r="416">
      <c r="A416" s="15" t="str">
        <f t="shared" ref="A416:D416" si="165">#REF!</f>
        <v>#REF!</v>
      </c>
      <c r="B416" s="15" t="str">
        <f t="shared" si="165"/>
        <v>#REF!</v>
      </c>
      <c r="C416" s="15" t="str">
        <f t="shared" si="165"/>
        <v>#REF!</v>
      </c>
      <c r="D416" s="223" t="str">
        <f t="shared" si="165"/>
        <v>#REF!</v>
      </c>
      <c r="F416" s="15">
        <f t="shared" si="1"/>
        <v>-1145</v>
      </c>
      <c r="I416" s="224" t="str">
        <f t="array" ref="I416">INDEX('Property Records'!O:O, MATCH('PITI Calculations'!A416, 'Property Records'!B:B, 0))</f>
        <v>#REF!</v>
      </c>
      <c r="J416" s="224" t="str">
        <f t="array" ref="J416">INDEX('Property Records'!P:P, MATCH('PITI Calculations'!A416, 'Property Records'!B:B, 0))</f>
        <v>#REF!</v>
      </c>
      <c r="K416" s="224" t="str">
        <f t="array" ref="K416">INDEX('Property Records'!Q:Q, MATCH('PITI Calculations'!A416, 'Property Records'!B:B, 0))</f>
        <v>#REF!</v>
      </c>
      <c r="L416" s="15" t="str">
        <f t="shared" si="14"/>
        <v>#REF!</v>
      </c>
      <c r="M416" s="15" t="str">
        <f t="shared" si="2"/>
        <v>#REF!</v>
      </c>
      <c r="N416" s="132">
        <f t="shared" si="3"/>
        <v>0</v>
      </c>
      <c r="O416" s="100">
        <v>208.0</v>
      </c>
      <c r="P416" s="15" t="str">
        <f t="shared" si="4"/>
        <v>#REF!</v>
      </c>
      <c r="Q416" s="15" t="str">
        <f t="shared" si="5"/>
        <v>#REF!</v>
      </c>
      <c r="R416" s="15" t="str">
        <f t="shared" si="6"/>
        <v>#REF!</v>
      </c>
      <c r="S416" s="15" t="str">
        <f t="shared" si="7"/>
        <v>#REF!</v>
      </c>
      <c r="T416" s="15" t="str">
        <f t="shared" si="8"/>
        <v>#REF!</v>
      </c>
      <c r="U416" s="15" t="str">
        <f t="shared" si="9"/>
        <v>#REF!</v>
      </c>
      <c r="V416" s="15" t="str">
        <f t="shared" si="10"/>
        <v>#REF!</v>
      </c>
    </row>
    <row r="417">
      <c r="A417" s="15" t="str">
        <f t="shared" ref="A417:D417" si="166">#REF!</f>
        <v>#REF!</v>
      </c>
      <c r="B417" s="15" t="str">
        <f t="shared" si="166"/>
        <v>#REF!</v>
      </c>
      <c r="C417" s="15" t="str">
        <f t="shared" si="166"/>
        <v>#REF!</v>
      </c>
      <c r="D417" s="223" t="str">
        <f t="shared" si="166"/>
        <v>#REF!</v>
      </c>
      <c r="F417" s="15">
        <f t="shared" si="1"/>
        <v>-1145</v>
      </c>
      <c r="I417" s="224" t="str">
        <f t="array" ref="I417">INDEX('Property Records'!O:O, MATCH('PITI Calculations'!A417, 'Property Records'!B:B, 0))</f>
        <v>#REF!</v>
      </c>
      <c r="J417" s="224" t="str">
        <f t="array" ref="J417">INDEX('Property Records'!P:P, MATCH('PITI Calculations'!A417, 'Property Records'!B:B, 0))</f>
        <v>#REF!</v>
      </c>
      <c r="K417" s="224" t="str">
        <f t="array" ref="K417">INDEX('Property Records'!Q:Q, MATCH('PITI Calculations'!A417, 'Property Records'!B:B, 0))</f>
        <v>#REF!</v>
      </c>
      <c r="L417" s="15" t="str">
        <f t="shared" si="14"/>
        <v>#REF!</v>
      </c>
      <c r="M417" s="15" t="str">
        <f t="shared" si="2"/>
        <v>#REF!</v>
      </c>
      <c r="N417" s="132">
        <f t="shared" si="3"/>
        <v>0</v>
      </c>
      <c r="O417" s="100">
        <v>208.0</v>
      </c>
      <c r="P417" s="15" t="str">
        <f t="shared" si="4"/>
        <v>#REF!</v>
      </c>
      <c r="Q417" s="15" t="str">
        <f t="shared" si="5"/>
        <v>#REF!</v>
      </c>
      <c r="R417" s="15" t="str">
        <f t="shared" si="6"/>
        <v>#REF!</v>
      </c>
      <c r="S417" s="15" t="str">
        <f t="shared" si="7"/>
        <v>#REF!</v>
      </c>
      <c r="T417" s="15" t="str">
        <f t="shared" si="8"/>
        <v>#REF!</v>
      </c>
      <c r="U417" s="15" t="str">
        <f t="shared" si="9"/>
        <v>#REF!</v>
      </c>
      <c r="V417" s="15" t="str">
        <f t="shared" si="10"/>
        <v>#REF!</v>
      </c>
    </row>
    <row r="418">
      <c r="A418" s="15" t="str">
        <f t="shared" ref="A418:D418" si="167">#REF!</f>
        <v>#REF!</v>
      </c>
      <c r="B418" s="15" t="str">
        <f t="shared" si="167"/>
        <v>#REF!</v>
      </c>
      <c r="C418" s="15" t="str">
        <f t="shared" si="167"/>
        <v>#REF!</v>
      </c>
      <c r="D418" s="223" t="str">
        <f t="shared" si="167"/>
        <v>#REF!</v>
      </c>
      <c r="F418" s="15">
        <f t="shared" si="1"/>
        <v>-1145</v>
      </c>
      <c r="I418" s="224" t="str">
        <f t="array" ref="I418">INDEX('Property Records'!O:O, MATCH('PITI Calculations'!A418, 'Property Records'!B:B, 0))</f>
        <v>#REF!</v>
      </c>
      <c r="J418" s="224" t="str">
        <f t="array" ref="J418">INDEX('Property Records'!P:P, MATCH('PITI Calculations'!A418, 'Property Records'!B:B, 0))</f>
        <v>#REF!</v>
      </c>
      <c r="K418" s="224" t="str">
        <f t="array" ref="K418">INDEX('Property Records'!Q:Q, MATCH('PITI Calculations'!A418, 'Property Records'!B:B, 0))</f>
        <v>#REF!</v>
      </c>
      <c r="L418" s="15" t="str">
        <f t="shared" si="14"/>
        <v>#REF!</v>
      </c>
      <c r="M418" s="15" t="str">
        <f t="shared" si="2"/>
        <v>#REF!</v>
      </c>
      <c r="N418" s="132">
        <f t="shared" si="3"/>
        <v>0</v>
      </c>
      <c r="O418" s="100">
        <v>208.0</v>
      </c>
      <c r="P418" s="15" t="str">
        <f t="shared" si="4"/>
        <v>#REF!</v>
      </c>
      <c r="Q418" s="15" t="str">
        <f t="shared" si="5"/>
        <v>#REF!</v>
      </c>
      <c r="R418" s="15" t="str">
        <f t="shared" si="6"/>
        <v>#REF!</v>
      </c>
      <c r="S418" s="15" t="str">
        <f t="shared" si="7"/>
        <v>#REF!</v>
      </c>
      <c r="T418" s="15" t="str">
        <f t="shared" si="8"/>
        <v>#REF!</v>
      </c>
      <c r="U418" s="15" t="str">
        <f t="shared" si="9"/>
        <v>#REF!</v>
      </c>
      <c r="V418" s="15" t="str">
        <f t="shared" si="10"/>
        <v>#REF!</v>
      </c>
    </row>
    <row r="419">
      <c r="A419" s="15" t="str">
        <f t="shared" ref="A419:D419" si="168">#REF!</f>
        <v>#REF!</v>
      </c>
      <c r="B419" s="15" t="str">
        <f t="shared" si="168"/>
        <v>#REF!</v>
      </c>
      <c r="C419" s="15" t="str">
        <f t="shared" si="168"/>
        <v>#REF!</v>
      </c>
      <c r="D419" s="223" t="str">
        <f t="shared" si="168"/>
        <v>#REF!</v>
      </c>
      <c r="F419" s="15">
        <f t="shared" si="1"/>
        <v>-1145</v>
      </c>
      <c r="I419" s="224" t="str">
        <f t="array" ref="I419">INDEX('Property Records'!O:O, MATCH('PITI Calculations'!A419, 'Property Records'!B:B, 0))</f>
        <v>#REF!</v>
      </c>
      <c r="J419" s="224" t="str">
        <f t="array" ref="J419">INDEX('Property Records'!P:P, MATCH('PITI Calculations'!A419, 'Property Records'!B:B, 0))</f>
        <v>#REF!</v>
      </c>
      <c r="K419" s="224" t="str">
        <f t="array" ref="K419">INDEX('Property Records'!Q:Q, MATCH('PITI Calculations'!A419, 'Property Records'!B:B, 0))</f>
        <v>#REF!</v>
      </c>
      <c r="L419" s="15" t="str">
        <f t="shared" si="14"/>
        <v>#REF!</v>
      </c>
      <c r="M419" s="15" t="str">
        <f t="shared" si="2"/>
        <v>#REF!</v>
      </c>
      <c r="N419" s="132">
        <f t="shared" si="3"/>
        <v>0</v>
      </c>
      <c r="O419" s="100">
        <v>208.0</v>
      </c>
      <c r="P419" s="15" t="str">
        <f t="shared" si="4"/>
        <v>#REF!</v>
      </c>
      <c r="Q419" s="15" t="str">
        <f t="shared" si="5"/>
        <v>#REF!</v>
      </c>
      <c r="R419" s="15" t="str">
        <f t="shared" si="6"/>
        <v>#REF!</v>
      </c>
      <c r="S419" s="15" t="str">
        <f t="shared" si="7"/>
        <v>#REF!</v>
      </c>
      <c r="T419" s="15" t="str">
        <f t="shared" si="8"/>
        <v>#REF!</v>
      </c>
      <c r="U419" s="15" t="str">
        <f t="shared" si="9"/>
        <v>#REF!</v>
      </c>
      <c r="V419" s="15" t="str">
        <f t="shared" si="10"/>
        <v>#REF!</v>
      </c>
    </row>
    <row r="420">
      <c r="A420" s="15" t="str">
        <f t="shared" ref="A420:D420" si="169">#REF!</f>
        <v>#REF!</v>
      </c>
      <c r="B420" s="15" t="str">
        <f t="shared" si="169"/>
        <v>#REF!</v>
      </c>
      <c r="C420" s="15" t="str">
        <f t="shared" si="169"/>
        <v>#REF!</v>
      </c>
      <c r="D420" s="223" t="str">
        <f t="shared" si="169"/>
        <v>#REF!</v>
      </c>
      <c r="F420" s="15">
        <f t="shared" si="1"/>
        <v>-1145</v>
      </c>
      <c r="I420" s="224" t="str">
        <f t="array" ref="I420">INDEX('Property Records'!O:O, MATCH('PITI Calculations'!A420, 'Property Records'!B:B, 0))</f>
        <v>#REF!</v>
      </c>
      <c r="J420" s="224" t="str">
        <f t="array" ref="J420">INDEX('Property Records'!P:P, MATCH('PITI Calculations'!A420, 'Property Records'!B:B, 0))</f>
        <v>#REF!</v>
      </c>
      <c r="K420" s="224" t="str">
        <f t="array" ref="K420">INDEX('Property Records'!Q:Q, MATCH('PITI Calculations'!A420, 'Property Records'!B:B, 0))</f>
        <v>#REF!</v>
      </c>
      <c r="L420" s="15" t="str">
        <f t="shared" si="14"/>
        <v>#REF!</v>
      </c>
      <c r="M420" s="15" t="str">
        <f t="shared" si="2"/>
        <v>#REF!</v>
      </c>
      <c r="N420" s="132">
        <f t="shared" si="3"/>
        <v>0</v>
      </c>
      <c r="O420" s="100">
        <v>208.0</v>
      </c>
      <c r="P420" s="15" t="str">
        <f t="shared" si="4"/>
        <v>#REF!</v>
      </c>
      <c r="Q420" s="15" t="str">
        <f t="shared" si="5"/>
        <v>#REF!</v>
      </c>
      <c r="R420" s="15" t="str">
        <f t="shared" si="6"/>
        <v>#REF!</v>
      </c>
      <c r="S420" s="15" t="str">
        <f t="shared" si="7"/>
        <v>#REF!</v>
      </c>
      <c r="T420" s="15" t="str">
        <f t="shared" si="8"/>
        <v>#REF!</v>
      </c>
      <c r="U420" s="15" t="str">
        <f t="shared" si="9"/>
        <v>#REF!</v>
      </c>
      <c r="V420" s="15" t="str">
        <f t="shared" si="10"/>
        <v>#REF!</v>
      </c>
    </row>
    <row r="421">
      <c r="A421" s="15" t="str">
        <f t="shared" ref="A421:D421" si="170">#REF!</f>
        <v>#REF!</v>
      </c>
      <c r="B421" s="15" t="str">
        <f t="shared" si="170"/>
        <v>#REF!</v>
      </c>
      <c r="C421" s="15" t="str">
        <f t="shared" si="170"/>
        <v>#REF!</v>
      </c>
      <c r="D421" s="223" t="str">
        <f t="shared" si="170"/>
        <v>#REF!</v>
      </c>
      <c r="F421" s="15">
        <f t="shared" si="1"/>
        <v>-1145</v>
      </c>
      <c r="I421" s="224" t="str">
        <f t="array" ref="I421">INDEX('Property Records'!O:O, MATCH('PITI Calculations'!A421, 'Property Records'!B:B, 0))</f>
        <v>#REF!</v>
      </c>
      <c r="J421" s="224" t="str">
        <f t="array" ref="J421">INDEX('Property Records'!P:P, MATCH('PITI Calculations'!A421, 'Property Records'!B:B, 0))</f>
        <v>#REF!</v>
      </c>
      <c r="K421" s="224" t="str">
        <f t="array" ref="K421">INDEX('Property Records'!Q:Q, MATCH('PITI Calculations'!A421, 'Property Records'!B:B, 0))</f>
        <v>#REF!</v>
      </c>
      <c r="L421" s="15" t="str">
        <f t="shared" si="14"/>
        <v>#REF!</v>
      </c>
      <c r="M421" s="15" t="str">
        <f t="shared" si="2"/>
        <v>#REF!</v>
      </c>
      <c r="N421" s="132">
        <f t="shared" si="3"/>
        <v>0</v>
      </c>
      <c r="O421" s="100">
        <v>208.0</v>
      </c>
      <c r="P421" s="15" t="str">
        <f t="shared" si="4"/>
        <v>#REF!</v>
      </c>
      <c r="Q421" s="15" t="str">
        <f t="shared" si="5"/>
        <v>#REF!</v>
      </c>
      <c r="R421" s="15" t="str">
        <f t="shared" si="6"/>
        <v>#REF!</v>
      </c>
      <c r="S421" s="15" t="str">
        <f t="shared" si="7"/>
        <v>#REF!</v>
      </c>
      <c r="T421" s="15" t="str">
        <f t="shared" si="8"/>
        <v>#REF!</v>
      </c>
      <c r="U421" s="15" t="str">
        <f t="shared" si="9"/>
        <v>#REF!</v>
      </c>
      <c r="V421" s="15" t="str">
        <f t="shared" si="10"/>
        <v>#REF!</v>
      </c>
    </row>
    <row r="422">
      <c r="A422" s="15" t="str">
        <f t="shared" ref="A422:D422" si="171">#REF!</f>
        <v>#REF!</v>
      </c>
      <c r="B422" s="15" t="str">
        <f t="shared" si="171"/>
        <v>#REF!</v>
      </c>
      <c r="C422" s="15" t="str">
        <f t="shared" si="171"/>
        <v>#REF!</v>
      </c>
      <c r="D422" s="223" t="str">
        <f t="shared" si="171"/>
        <v>#REF!</v>
      </c>
      <c r="F422" s="15">
        <f t="shared" si="1"/>
        <v>-1145</v>
      </c>
      <c r="I422" s="224" t="str">
        <f t="array" ref="I422">INDEX('Property Records'!O:O, MATCH('PITI Calculations'!A422, 'Property Records'!B:B, 0))</f>
        <v>#REF!</v>
      </c>
      <c r="J422" s="224" t="str">
        <f t="array" ref="J422">INDEX('Property Records'!P:P, MATCH('PITI Calculations'!A422, 'Property Records'!B:B, 0))</f>
        <v>#REF!</v>
      </c>
      <c r="K422" s="224" t="str">
        <f t="array" ref="K422">INDEX('Property Records'!Q:Q, MATCH('PITI Calculations'!A422, 'Property Records'!B:B, 0))</f>
        <v>#REF!</v>
      </c>
      <c r="L422" s="15" t="str">
        <f t="shared" si="14"/>
        <v>#REF!</v>
      </c>
      <c r="M422" s="15" t="str">
        <f t="shared" si="2"/>
        <v>#REF!</v>
      </c>
      <c r="N422" s="132">
        <f t="shared" si="3"/>
        <v>0</v>
      </c>
      <c r="O422" s="100">
        <v>208.0</v>
      </c>
      <c r="P422" s="15" t="str">
        <f t="shared" si="4"/>
        <v>#REF!</v>
      </c>
      <c r="Q422" s="15" t="str">
        <f t="shared" si="5"/>
        <v>#REF!</v>
      </c>
      <c r="R422" s="15" t="str">
        <f t="shared" si="6"/>
        <v>#REF!</v>
      </c>
      <c r="S422" s="15" t="str">
        <f t="shared" si="7"/>
        <v>#REF!</v>
      </c>
      <c r="T422" s="15" t="str">
        <f t="shared" si="8"/>
        <v>#REF!</v>
      </c>
      <c r="U422" s="15" t="str">
        <f t="shared" si="9"/>
        <v>#REF!</v>
      </c>
      <c r="V422" s="15" t="str">
        <f t="shared" si="10"/>
        <v>#REF!</v>
      </c>
    </row>
    <row r="423">
      <c r="A423" s="15" t="str">
        <f t="shared" ref="A423:D423" si="172">#REF!</f>
        <v>#REF!</v>
      </c>
      <c r="B423" s="15" t="str">
        <f t="shared" si="172"/>
        <v>#REF!</v>
      </c>
      <c r="C423" s="15" t="str">
        <f t="shared" si="172"/>
        <v>#REF!</v>
      </c>
      <c r="D423" s="223" t="str">
        <f t="shared" si="172"/>
        <v>#REF!</v>
      </c>
      <c r="F423" s="15">
        <f t="shared" si="1"/>
        <v>-1145</v>
      </c>
      <c r="I423" s="224" t="str">
        <f t="array" ref="I423">INDEX('Property Records'!O:O, MATCH('PITI Calculations'!A423, 'Property Records'!B:B, 0))</f>
        <v>#REF!</v>
      </c>
      <c r="J423" s="224" t="str">
        <f t="array" ref="J423">INDEX('Property Records'!P:P, MATCH('PITI Calculations'!A423, 'Property Records'!B:B, 0))</f>
        <v>#REF!</v>
      </c>
      <c r="K423" s="224" t="str">
        <f t="array" ref="K423">INDEX('Property Records'!Q:Q, MATCH('PITI Calculations'!A423, 'Property Records'!B:B, 0))</f>
        <v>#REF!</v>
      </c>
      <c r="L423" s="15" t="str">
        <f t="shared" si="14"/>
        <v>#REF!</v>
      </c>
      <c r="M423" s="15" t="str">
        <f t="shared" si="2"/>
        <v>#REF!</v>
      </c>
      <c r="N423" s="132">
        <f t="shared" si="3"/>
        <v>0</v>
      </c>
      <c r="O423" s="100">
        <v>208.0</v>
      </c>
      <c r="P423" s="15" t="str">
        <f t="shared" si="4"/>
        <v>#REF!</v>
      </c>
      <c r="Q423" s="15" t="str">
        <f t="shared" si="5"/>
        <v>#REF!</v>
      </c>
      <c r="R423" s="15" t="str">
        <f t="shared" si="6"/>
        <v>#REF!</v>
      </c>
      <c r="S423" s="15" t="str">
        <f t="shared" si="7"/>
        <v>#REF!</v>
      </c>
      <c r="T423" s="15" t="str">
        <f t="shared" si="8"/>
        <v>#REF!</v>
      </c>
      <c r="U423" s="15" t="str">
        <f t="shared" si="9"/>
        <v>#REF!</v>
      </c>
      <c r="V423" s="15" t="str">
        <f t="shared" si="10"/>
        <v>#REF!</v>
      </c>
    </row>
    <row r="424">
      <c r="A424" s="15" t="str">
        <f t="shared" ref="A424:D424" si="173">#REF!</f>
        <v>#REF!</v>
      </c>
      <c r="B424" s="15" t="str">
        <f t="shared" si="173"/>
        <v>#REF!</v>
      </c>
      <c r="C424" s="15" t="str">
        <f t="shared" si="173"/>
        <v>#REF!</v>
      </c>
      <c r="D424" s="223" t="str">
        <f t="shared" si="173"/>
        <v>#REF!</v>
      </c>
      <c r="F424" s="15">
        <f t="shared" si="1"/>
        <v>-1145</v>
      </c>
      <c r="I424" s="224" t="str">
        <f t="array" ref="I424">INDEX('Property Records'!O:O, MATCH('PITI Calculations'!A424, 'Property Records'!B:B, 0))</f>
        <v>#REF!</v>
      </c>
      <c r="J424" s="224" t="str">
        <f t="array" ref="J424">INDEX('Property Records'!P:P, MATCH('PITI Calculations'!A424, 'Property Records'!B:B, 0))</f>
        <v>#REF!</v>
      </c>
      <c r="K424" s="224" t="str">
        <f t="array" ref="K424">INDEX('Property Records'!Q:Q, MATCH('PITI Calculations'!A424, 'Property Records'!B:B, 0))</f>
        <v>#REF!</v>
      </c>
      <c r="L424" s="15" t="str">
        <f t="shared" si="14"/>
        <v>#REF!</v>
      </c>
      <c r="M424" s="15" t="str">
        <f t="shared" si="2"/>
        <v>#REF!</v>
      </c>
      <c r="N424" s="132">
        <f t="shared" si="3"/>
        <v>0</v>
      </c>
      <c r="O424" s="100">
        <v>208.0</v>
      </c>
      <c r="P424" s="15" t="str">
        <f t="shared" si="4"/>
        <v>#REF!</v>
      </c>
      <c r="Q424" s="15" t="str">
        <f t="shared" si="5"/>
        <v>#REF!</v>
      </c>
      <c r="R424" s="15" t="str">
        <f t="shared" si="6"/>
        <v>#REF!</v>
      </c>
      <c r="S424" s="15" t="str">
        <f t="shared" si="7"/>
        <v>#REF!</v>
      </c>
      <c r="T424" s="15" t="str">
        <f t="shared" si="8"/>
        <v>#REF!</v>
      </c>
      <c r="U424" s="15" t="str">
        <f t="shared" si="9"/>
        <v>#REF!</v>
      </c>
      <c r="V424" s="15" t="str">
        <f t="shared" si="10"/>
        <v>#REF!</v>
      </c>
    </row>
    <row r="425">
      <c r="A425" s="15" t="str">
        <f t="shared" ref="A425:D425" si="174">#REF!</f>
        <v>#REF!</v>
      </c>
      <c r="B425" s="15" t="str">
        <f t="shared" si="174"/>
        <v>#REF!</v>
      </c>
      <c r="C425" s="15" t="str">
        <f t="shared" si="174"/>
        <v>#REF!</v>
      </c>
      <c r="D425" s="223" t="str">
        <f t="shared" si="174"/>
        <v>#REF!</v>
      </c>
      <c r="F425" s="15">
        <f t="shared" si="1"/>
        <v>-1145</v>
      </c>
      <c r="I425" s="224" t="str">
        <f t="array" ref="I425">INDEX('Property Records'!O:O, MATCH('PITI Calculations'!A425, 'Property Records'!B:B, 0))</f>
        <v>#REF!</v>
      </c>
      <c r="J425" s="224" t="str">
        <f t="array" ref="J425">INDEX('Property Records'!P:P, MATCH('PITI Calculations'!A425, 'Property Records'!B:B, 0))</f>
        <v>#REF!</v>
      </c>
      <c r="K425" s="224" t="str">
        <f t="array" ref="K425">INDEX('Property Records'!Q:Q, MATCH('PITI Calculations'!A425, 'Property Records'!B:B, 0))</f>
        <v>#REF!</v>
      </c>
      <c r="L425" s="15" t="str">
        <f t="shared" si="14"/>
        <v>#REF!</v>
      </c>
      <c r="M425" s="15" t="str">
        <f t="shared" si="2"/>
        <v>#REF!</v>
      </c>
      <c r="N425" s="132">
        <f t="shared" si="3"/>
        <v>0</v>
      </c>
      <c r="O425" s="100">
        <v>208.0</v>
      </c>
      <c r="P425" s="15" t="str">
        <f t="shared" si="4"/>
        <v>#REF!</v>
      </c>
      <c r="Q425" s="15" t="str">
        <f t="shared" si="5"/>
        <v>#REF!</v>
      </c>
      <c r="R425" s="15" t="str">
        <f t="shared" si="6"/>
        <v>#REF!</v>
      </c>
      <c r="S425" s="15" t="str">
        <f t="shared" si="7"/>
        <v>#REF!</v>
      </c>
      <c r="T425" s="15" t="str">
        <f t="shared" si="8"/>
        <v>#REF!</v>
      </c>
      <c r="U425" s="15" t="str">
        <f t="shared" si="9"/>
        <v>#REF!</v>
      </c>
      <c r="V425" s="15" t="str">
        <f t="shared" si="10"/>
        <v>#REF!</v>
      </c>
    </row>
    <row r="426">
      <c r="A426" s="15" t="str">
        <f t="shared" ref="A426:D426" si="175">#REF!</f>
        <v>#REF!</v>
      </c>
      <c r="B426" s="15" t="str">
        <f t="shared" si="175"/>
        <v>#REF!</v>
      </c>
      <c r="C426" s="15" t="str">
        <f t="shared" si="175"/>
        <v>#REF!</v>
      </c>
      <c r="D426" s="223" t="str">
        <f t="shared" si="175"/>
        <v>#REF!</v>
      </c>
      <c r="F426" s="15">
        <f t="shared" si="1"/>
        <v>-1145</v>
      </c>
      <c r="I426" s="224" t="str">
        <f t="array" ref="I426">INDEX('Property Records'!O:O, MATCH('PITI Calculations'!A426, 'Property Records'!B:B, 0))</f>
        <v>#REF!</v>
      </c>
      <c r="J426" s="224" t="str">
        <f t="array" ref="J426">INDEX('Property Records'!P:P, MATCH('PITI Calculations'!A426, 'Property Records'!B:B, 0))</f>
        <v>#REF!</v>
      </c>
      <c r="K426" s="224" t="str">
        <f t="array" ref="K426">INDEX('Property Records'!Q:Q, MATCH('PITI Calculations'!A426, 'Property Records'!B:B, 0))</f>
        <v>#REF!</v>
      </c>
      <c r="L426" s="15" t="str">
        <f t="shared" si="14"/>
        <v>#REF!</v>
      </c>
      <c r="M426" s="15" t="str">
        <f t="shared" si="2"/>
        <v>#REF!</v>
      </c>
      <c r="N426" s="132">
        <f t="shared" si="3"/>
        <v>0</v>
      </c>
      <c r="O426" s="100">
        <v>208.0</v>
      </c>
      <c r="P426" s="15" t="str">
        <f t="shared" si="4"/>
        <v>#REF!</v>
      </c>
      <c r="Q426" s="15" t="str">
        <f t="shared" si="5"/>
        <v>#REF!</v>
      </c>
      <c r="R426" s="15" t="str">
        <f t="shared" si="6"/>
        <v>#REF!</v>
      </c>
      <c r="S426" s="15" t="str">
        <f t="shared" si="7"/>
        <v>#REF!</v>
      </c>
      <c r="T426" s="15" t="str">
        <f t="shared" si="8"/>
        <v>#REF!</v>
      </c>
      <c r="U426" s="15" t="str">
        <f t="shared" si="9"/>
        <v>#REF!</v>
      </c>
      <c r="V426" s="15" t="str">
        <f t="shared" si="10"/>
        <v>#REF!</v>
      </c>
    </row>
    <row r="427">
      <c r="A427" s="15" t="str">
        <f t="shared" ref="A427:D427" si="176">#REF!</f>
        <v>#REF!</v>
      </c>
      <c r="B427" s="15" t="str">
        <f t="shared" si="176"/>
        <v>#REF!</v>
      </c>
      <c r="C427" s="15" t="str">
        <f t="shared" si="176"/>
        <v>#REF!</v>
      </c>
      <c r="D427" s="223" t="str">
        <f t="shared" si="176"/>
        <v>#REF!</v>
      </c>
      <c r="F427" s="15">
        <f t="shared" si="1"/>
        <v>-1145</v>
      </c>
      <c r="I427" s="224" t="str">
        <f t="array" ref="I427">INDEX('Property Records'!O:O, MATCH('PITI Calculations'!A427, 'Property Records'!B:B, 0))</f>
        <v>#REF!</v>
      </c>
      <c r="J427" s="224" t="str">
        <f t="array" ref="J427">INDEX('Property Records'!P:P, MATCH('PITI Calculations'!A427, 'Property Records'!B:B, 0))</f>
        <v>#REF!</v>
      </c>
      <c r="K427" s="224" t="str">
        <f t="array" ref="K427">INDEX('Property Records'!Q:Q, MATCH('PITI Calculations'!A427, 'Property Records'!B:B, 0))</f>
        <v>#REF!</v>
      </c>
      <c r="L427" s="15" t="str">
        <f t="shared" si="14"/>
        <v>#REF!</v>
      </c>
      <c r="M427" s="15" t="str">
        <f t="shared" si="2"/>
        <v>#REF!</v>
      </c>
      <c r="N427" s="132">
        <f t="shared" si="3"/>
        <v>0</v>
      </c>
      <c r="O427" s="100">
        <v>208.0</v>
      </c>
      <c r="P427" s="15" t="str">
        <f t="shared" si="4"/>
        <v>#REF!</v>
      </c>
      <c r="Q427" s="15" t="str">
        <f t="shared" si="5"/>
        <v>#REF!</v>
      </c>
      <c r="R427" s="15" t="str">
        <f t="shared" si="6"/>
        <v>#REF!</v>
      </c>
      <c r="S427" s="15" t="str">
        <f t="shared" si="7"/>
        <v>#REF!</v>
      </c>
      <c r="T427" s="15" t="str">
        <f t="shared" si="8"/>
        <v>#REF!</v>
      </c>
      <c r="U427" s="15" t="str">
        <f t="shared" si="9"/>
        <v>#REF!</v>
      </c>
      <c r="V427" s="15" t="str">
        <f t="shared" si="10"/>
        <v>#REF!</v>
      </c>
    </row>
    <row r="428">
      <c r="A428" s="15" t="str">
        <f t="shared" ref="A428:D428" si="177">#REF!</f>
        <v>#REF!</v>
      </c>
      <c r="B428" s="15" t="str">
        <f t="shared" si="177"/>
        <v>#REF!</v>
      </c>
      <c r="C428" s="15" t="str">
        <f t="shared" si="177"/>
        <v>#REF!</v>
      </c>
      <c r="D428" s="223" t="str">
        <f t="shared" si="177"/>
        <v>#REF!</v>
      </c>
      <c r="F428" s="15">
        <f t="shared" si="1"/>
        <v>-1145</v>
      </c>
      <c r="I428" s="224" t="str">
        <f t="array" ref="I428">INDEX('Property Records'!O:O, MATCH('PITI Calculations'!A428, 'Property Records'!B:B, 0))</f>
        <v>#REF!</v>
      </c>
      <c r="J428" s="224" t="str">
        <f t="array" ref="J428">INDEX('Property Records'!P:P, MATCH('PITI Calculations'!A428, 'Property Records'!B:B, 0))</f>
        <v>#REF!</v>
      </c>
      <c r="K428" s="224" t="str">
        <f t="array" ref="K428">INDEX('Property Records'!Q:Q, MATCH('PITI Calculations'!A428, 'Property Records'!B:B, 0))</f>
        <v>#REF!</v>
      </c>
      <c r="L428" s="15" t="str">
        <f t="shared" si="14"/>
        <v>#REF!</v>
      </c>
      <c r="M428" s="15" t="str">
        <f t="shared" si="2"/>
        <v>#REF!</v>
      </c>
      <c r="N428" s="132">
        <f t="shared" si="3"/>
        <v>0</v>
      </c>
      <c r="O428" s="100">
        <v>208.0</v>
      </c>
      <c r="P428" s="15" t="str">
        <f t="shared" si="4"/>
        <v>#REF!</v>
      </c>
      <c r="Q428" s="15" t="str">
        <f t="shared" si="5"/>
        <v>#REF!</v>
      </c>
      <c r="R428" s="15" t="str">
        <f t="shared" si="6"/>
        <v>#REF!</v>
      </c>
      <c r="S428" s="15" t="str">
        <f t="shared" si="7"/>
        <v>#REF!</v>
      </c>
      <c r="T428" s="15" t="str">
        <f t="shared" si="8"/>
        <v>#REF!</v>
      </c>
      <c r="U428" s="15" t="str">
        <f t="shared" si="9"/>
        <v>#REF!</v>
      </c>
      <c r="V428" s="15" t="str">
        <f t="shared" si="10"/>
        <v>#REF!</v>
      </c>
    </row>
    <row r="429">
      <c r="A429" s="15" t="str">
        <f t="shared" ref="A429:D429" si="178">#REF!</f>
        <v>#REF!</v>
      </c>
      <c r="B429" s="15" t="str">
        <f t="shared" si="178"/>
        <v>#REF!</v>
      </c>
      <c r="C429" s="15" t="str">
        <f t="shared" si="178"/>
        <v>#REF!</v>
      </c>
      <c r="D429" s="223" t="str">
        <f t="shared" si="178"/>
        <v>#REF!</v>
      </c>
      <c r="F429" s="15">
        <f t="shared" si="1"/>
        <v>-1145</v>
      </c>
      <c r="I429" s="224" t="str">
        <f t="array" ref="I429">INDEX('Property Records'!O:O, MATCH('PITI Calculations'!A429, 'Property Records'!B:B, 0))</f>
        <v>#REF!</v>
      </c>
      <c r="J429" s="224" t="str">
        <f t="array" ref="J429">INDEX('Property Records'!P:P, MATCH('PITI Calculations'!A429, 'Property Records'!B:B, 0))</f>
        <v>#REF!</v>
      </c>
      <c r="K429" s="224" t="str">
        <f t="array" ref="K429">INDEX('Property Records'!Q:Q, MATCH('PITI Calculations'!A429, 'Property Records'!B:B, 0))</f>
        <v>#REF!</v>
      </c>
      <c r="L429" s="15" t="str">
        <f t="shared" si="14"/>
        <v>#REF!</v>
      </c>
      <c r="M429" s="15" t="str">
        <f t="shared" si="2"/>
        <v>#REF!</v>
      </c>
      <c r="N429" s="132">
        <f t="shared" si="3"/>
        <v>0</v>
      </c>
      <c r="O429" s="100">
        <v>208.0</v>
      </c>
      <c r="P429" s="15" t="str">
        <f t="shared" si="4"/>
        <v>#REF!</v>
      </c>
      <c r="Q429" s="15" t="str">
        <f t="shared" si="5"/>
        <v>#REF!</v>
      </c>
      <c r="R429" s="15" t="str">
        <f t="shared" si="6"/>
        <v>#REF!</v>
      </c>
      <c r="S429" s="15" t="str">
        <f t="shared" si="7"/>
        <v>#REF!</v>
      </c>
      <c r="T429" s="15" t="str">
        <f t="shared" si="8"/>
        <v>#REF!</v>
      </c>
      <c r="U429" s="15" t="str">
        <f t="shared" si="9"/>
        <v>#REF!</v>
      </c>
      <c r="V429" s="15" t="str">
        <f t="shared" si="10"/>
        <v>#REF!</v>
      </c>
    </row>
    <row r="430">
      <c r="A430" s="15" t="str">
        <f t="shared" ref="A430:D430" si="179">#REF!</f>
        <v>#REF!</v>
      </c>
      <c r="B430" s="15" t="str">
        <f t="shared" si="179"/>
        <v>#REF!</v>
      </c>
      <c r="C430" s="15" t="str">
        <f t="shared" si="179"/>
        <v>#REF!</v>
      </c>
      <c r="D430" s="223" t="str">
        <f t="shared" si="179"/>
        <v>#REF!</v>
      </c>
      <c r="F430" s="15">
        <f t="shared" si="1"/>
        <v>-1145</v>
      </c>
      <c r="I430" s="224" t="str">
        <f t="array" ref="I430">INDEX('Property Records'!O:O, MATCH('PITI Calculations'!A430, 'Property Records'!B:B, 0))</f>
        <v>#REF!</v>
      </c>
      <c r="J430" s="224" t="str">
        <f t="array" ref="J430">INDEX('Property Records'!P:P, MATCH('PITI Calculations'!A430, 'Property Records'!B:B, 0))</f>
        <v>#REF!</v>
      </c>
      <c r="K430" s="224" t="str">
        <f t="array" ref="K430">INDEX('Property Records'!Q:Q, MATCH('PITI Calculations'!A430, 'Property Records'!B:B, 0))</f>
        <v>#REF!</v>
      </c>
      <c r="L430" s="15" t="str">
        <f t="shared" si="14"/>
        <v>#REF!</v>
      </c>
      <c r="M430" s="15" t="str">
        <f t="shared" si="2"/>
        <v>#REF!</v>
      </c>
      <c r="N430" s="132">
        <f t="shared" si="3"/>
        <v>0</v>
      </c>
      <c r="O430" s="100">
        <v>208.0</v>
      </c>
      <c r="P430" s="15" t="str">
        <f t="shared" si="4"/>
        <v>#REF!</v>
      </c>
      <c r="Q430" s="15" t="str">
        <f t="shared" si="5"/>
        <v>#REF!</v>
      </c>
      <c r="R430" s="15" t="str">
        <f t="shared" si="6"/>
        <v>#REF!</v>
      </c>
      <c r="S430" s="15" t="str">
        <f t="shared" si="7"/>
        <v>#REF!</v>
      </c>
      <c r="T430" s="15" t="str">
        <f t="shared" si="8"/>
        <v>#REF!</v>
      </c>
      <c r="U430" s="15" t="str">
        <f t="shared" si="9"/>
        <v>#REF!</v>
      </c>
      <c r="V430" s="15" t="str">
        <f t="shared" si="10"/>
        <v>#REF!</v>
      </c>
    </row>
    <row r="431">
      <c r="A431" s="15" t="str">
        <f t="shared" ref="A431:D431" si="180">#REF!</f>
        <v>#REF!</v>
      </c>
      <c r="B431" s="15" t="str">
        <f t="shared" si="180"/>
        <v>#REF!</v>
      </c>
      <c r="C431" s="15" t="str">
        <f t="shared" si="180"/>
        <v>#REF!</v>
      </c>
      <c r="D431" s="223" t="str">
        <f t="shared" si="180"/>
        <v>#REF!</v>
      </c>
      <c r="F431" s="15">
        <f t="shared" si="1"/>
        <v>-1145</v>
      </c>
      <c r="I431" s="224" t="str">
        <f t="array" ref="I431">INDEX('Property Records'!O:O, MATCH('PITI Calculations'!A431, 'Property Records'!B:B, 0))</f>
        <v>#REF!</v>
      </c>
      <c r="J431" s="224" t="str">
        <f t="array" ref="J431">INDEX('Property Records'!P:P, MATCH('PITI Calculations'!A431, 'Property Records'!B:B, 0))</f>
        <v>#REF!</v>
      </c>
      <c r="K431" s="224" t="str">
        <f t="array" ref="K431">INDEX('Property Records'!Q:Q, MATCH('PITI Calculations'!A431, 'Property Records'!B:B, 0))</f>
        <v>#REF!</v>
      </c>
      <c r="L431" s="15" t="str">
        <f t="shared" si="14"/>
        <v>#REF!</v>
      </c>
      <c r="M431" s="15" t="str">
        <f t="shared" si="2"/>
        <v>#REF!</v>
      </c>
      <c r="N431" s="132">
        <f t="shared" si="3"/>
        <v>0</v>
      </c>
      <c r="O431" s="100">
        <v>208.0</v>
      </c>
      <c r="P431" s="15" t="str">
        <f t="shared" si="4"/>
        <v>#REF!</v>
      </c>
      <c r="Q431" s="15" t="str">
        <f t="shared" si="5"/>
        <v>#REF!</v>
      </c>
      <c r="R431" s="15" t="str">
        <f t="shared" si="6"/>
        <v>#REF!</v>
      </c>
      <c r="S431" s="15" t="str">
        <f t="shared" si="7"/>
        <v>#REF!</v>
      </c>
      <c r="T431" s="15" t="str">
        <f t="shared" si="8"/>
        <v>#REF!</v>
      </c>
      <c r="U431" s="15" t="str">
        <f t="shared" si="9"/>
        <v>#REF!</v>
      </c>
      <c r="V431" s="15" t="str">
        <f t="shared" si="10"/>
        <v>#REF!</v>
      </c>
    </row>
    <row r="432">
      <c r="A432" s="15" t="str">
        <f t="shared" ref="A432:D432" si="181">#REF!</f>
        <v>#REF!</v>
      </c>
      <c r="B432" s="15" t="str">
        <f t="shared" si="181"/>
        <v>#REF!</v>
      </c>
      <c r="C432" s="15" t="str">
        <f t="shared" si="181"/>
        <v>#REF!</v>
      </c>
      <c r="D432" s="223" t="str">
        <f t="shared" si="181"/>
        <v>#REF!</v>
      </c>
      <c r="F432" s="15">
        <f t="shared" si="1"/>
        <v>-1145</v>
      </c>
      <c r="I432" s="224" t="str">
        <f t="array" ref="I432">INDEX('Property Records'!O:O, MATCH('PITI Calculations'!A432, 'Property Records'!B:B, 0))</f>
        <v>#REF!</v>
      </c>
      <c r="J432" s="224" t="str">
        <f t="array" ref="J432">INDEX('Property Records'!P:P, MATCH('PITI Calculations'!A432, 'Property Records'!B:B, 0))</f>
        <v>#REF!</v>
      </c>
      <c r="K432" s="224" t="str">
        <f t="array" ref="K432">INDEX('Property Records'!Q:Q, MATCH('PITI Calculations'!A432, 'Property Records'!B:B, 0))</f>
        <v>#REF!</v>
      </c>
      <c r="L432" s="15" t="str">
        <f t="shared" si="14"/>
        <v>#REF!</v>
      </c>
      <c r="M432" s="15" t="str">
        <f t="shared" si="2"/>
        <v>#REF!</v>
      </c>
      <c r="N432" s="132">
        <f t="shared" si="3"/>
        <v>0</v>
      </c>
      <c r="O432" s="100">
        <v>208.0</v>
      </c>
      <c r="P432" s="15" t="str">
        <f t="shared" si="4"/>
        <v>#REF!</v>
      </c>
      <c r="Q432" s="15" t="str">
        <f t="shared" si="5"/>
        <v>#REF!</v>
      </c>
      <c r="R432" s="15" t="str">
        <f t="shared" si="6"/>
        <v>#REF!</v>
      </c>
      <c r="S432" s="15" t="str">
        <f t="shared" si="7"/>
        <v>#REF!</v>
      </c>
      <c r="T432" s="15" t="str">
        <f t="shared" si="8"/>
        <v>#REF!</v>
      </c>
      <c r="U432" s="15" t="str">
        <f t="shared" si="9"/>
        <v>#REF!</v>
      </c>
      <c r="V432" s="15" t="str">
        <f t="shared" si="10"/>
        <v>#REF!</v>
      </c>
    </row>
    <row r="433">
      <c r="A433" s="15" t="str">
        <f t="shared" ref="A433:D433" si="182">#REF!</f>
        <v>#REF!</v>
      </c>
      <c r="B433" s="15" t="str">
        <f t="shared" si="182"/>
        <v>#REF!</v>
      </c>
      <c r="C433" s="15" t="str">
        <f t="shared" si="182"/>
        <v>#REF!</v>
      </c>
      <c r="D433" s="223" t="str">
        <f t="shared" si="182"/>
        <v>#REF!</v>
      </c>
      <c r="F433" s="15">
        <f t="shared" si="1"/>
        <v>-1145</v>
      </c>
      <c r="I433" s="224" t="str">
        <f t="array" ref="I433">INDEX('Property Records'!O:O, MATCH('PITI Calculations'!A433, 'Property Records'!B:B, 0))</f>
        <v>#REF!</v>
      </c>
      <c r="J433" s="224" t="str">
        <f t="array" ref="J433">INDEX('Property Records'!P:P, MATCH('PITI Calculations'!A433, 'Property Records'!B:B, 0))</f>
        <v>#REF!</v>
      </c>
      <c r="K433" s="224" t="str">
        <f t="array" ref="K433">INDEX('Property Records'!Q:Q, MATCH('PITI Calculations'!A433, 'Property Records'!B:B, 0))</f>
        <v>#REF!</v>
      </c>
      <c r="L433" s="15" t="str">
        <f t="shared" si="14"/>
        <v>#REF!</v>
      </c>
      <c r="M433" s="15" t="str">
        <f t="shared" si="2"/>
        <v>#REF!</v>
      </c>
      <c r="N433" s="132">
        <f t="shared" si="3"/>
        <v>0</v>
      </c>
      <c r="O433" s="100">
        <v>208.0</v>
      </c>
      <c r="P433" s="15" t="str">
        <f t="shared" si="4"/>
        <v>#REF!</v>
      </c>
      <c r="Q433" s="15" t="str">
        <f t="shared" si="5"/>
        <v>#REF!</v>
      </c>
      <c r="R433" s="15" t="str">
        <f t="shared" si="6"/>
        <v>#REF!</v>
      </c>
      <c r="S433" s="15" t="str">
        <f t="shared" si="7"/>
        <v>#REF!</v>
      </c>
      <c r="T433" s="15" t="str">
        <f t="shared" si="8"/>
        <v>#REF!</v>
      </c>
      <c r="U433" s="15" t="str">
        <f t="shared" si="9"/>
        <v>#REF!</v>
      </c>
      <c r="V433" s="15" t="str">
        <f t="shared" si="10"/>
        <v>#REF!</v>
      </c>
    </row>
    <row r="434">
      <c r="A434" s="15" t="str">
        <f t="shared" ref="A434:D434" si="183">#REF!</f>
        <v>#REF!</v>
      </c>
      <c r="B434" s="15" t="str">
        <f t="shared" si="183"/>
        <v>#REF!</v>
      </c>
      <c r="C434" s="15" t="str">
        <f t="shared" si="183"/>
        <v>#REF!</v>
      </c>
      <c r="D434" s="223" t="str">
        <f t="shared" si="183"/>
        <v>#REF!</v>
      </c>
      <c r="F434" s="15">
        <f t="shared" si="1"/>
        <v>-1145</v>
      </c>
      <c r="I434" s="224" t="str">
        <f t="array" ref="I434">INDEX('Property Records'!O:O, MATCH('PITI Calculations'!A434, 'Property Records'!B:B, 0))</f>
        <v>#REF!</v>
      </c>
      <c r="J434" s="224" t="str">
        <f t="array" ref="J434">INDEX('Property Records'!P:P, MATCH('PITI Calculations'!A434, 'Property Records'!B:B, 0))</f>
        <v>#REF!</v>
      </c>
      <c r="K434" s="224" t="str">
        <f t="array" ref="K434">INDEX('Property Records'!Q:Q, MATCH('PITI Calculations'!A434, 'Property Records'!B:B, 0))</f>
        <v>#REF!</v>
      </c>
      <c r="L434" s="15" t="str">
        <f t="shared" si="14"/>
        <v>#REF!</v>
      </c>
      <c r="M434" s="15" t="str">
        <f t="shared" si="2"/>
        <v>#REF!</v>
      </c>
      <c r="N434" s="132">
        <f t="shared" si="3"/>
        <v>0</v>
      </c>
      <c r="O434" s="100">
        <v>208.0</v>
      </c>
      <c r="P434" s="15" t="str">
        <f t="shared" si="4"/>
        <v>#REF!</v>
      </c>
      <c r="Q434" s="15" t="str">
        <f t="shared" si="5"/>
        <v>#REF!</v>
      </c>
      <c r="R434" s="15" t="str">
        <f t="shared" si="6"/>
        <v>#REF!</v>
      </c>
      <c r="S434" s="15" t="str">
        <f t="shared" si="7"/>
        <v>#REF!</v>
      </c>
      <c r="T434" s="15" t="str">
        <f t="shared" si="8"/>
        <v>#REF!</v>
      </c>
      <c r="U434" s="15" t="str">
        <f t="shared" si="9"/>
        <v>#REF!</v>
      </c>
      <c r="V434" s="15" t="str">
        <f t="shared" si="10"/>
        <v>#REF!</v>
      </c>
    </row>
    <row r="435">
      <c r="A435" s="15" t="str">
        <f t="shared" ref="A435:D435" si="184">#REF!</f>
        <v>#REF!</v>
      </c>
      <c r="B435" s="15" t="str">
        <f t="shared" si="184"/>
        <v>#REF!</v>
      </c>
      <c r="C435" s="15" t="str">
        <f t="shared" si="184"/>
        <v>#REF!</v>
      </c>
      <c r="D435" s="223" t="str">
        <f t="shared" si="184"/>
        <v>#REF!</v>
      </c>
      <c r="F435" s="15">
        <f t="shared" si="1"/>
        <v>-1145</v>
      </c>
      <c r="I435" s="224" t="str">
        <f t="array" ref="I435">INDEX('Property Records'!O:O, MATCH('PITI Calculations'!A435, 'Property Records'!B:B, 0))</f>
        <v>#REF!</v>
      </c>
      <c r="J435" s="224" t="str">
        <f t="array" ref="J435">INDEX('Property Records'!P:P, MATCH('PITI Calculations'!A435, 'Property Records'!B:B, 0))</f>
        <v>#REF!</v>
      </c>
      <c r="K435" s="224" t="str">
        <f t="array" ref="K435">INDEX('Property Records'!Q:Q, MATCH('PITI Calculations'!A435, 'Property Records'!B:B, 0))</f>
        <v>#REF!</v>
      </c>
      <c r="L435" s="15" t="str">
        <f t="shared" si="14"/>
        <v>#REF!</v>
      </c>
      <c r="M435" s="15" t="str">
        <f t="shared" si="2"/>
        <v>#REF!</v>
      </c>
      <c r="N435" s="132">
        <f t="shared" si="3"/>
        <v>0</v>
      </c>
      <c r="O435" s="100">
        <v>208.0</v>
      </c>
      <c r="P435" s="15" t="str">
        <f t="shared" si="4"/>
        <v>#REF!</v>
      </c>
      <c r="Q435" s="15" t="str">
        <f t="shared" si="5"/>
        <v>#REF!</v>
      </c>
      <c r="R435" s="15" t="str">
        <f t="shared" si="6"/>
        <v>#REF!</v>
      </c>
      <c r="S435" s="15" t="str">
        <f t="shared" si="7"/>
        <v>#REF!</v>
      </c>
      <c r="T435" s="15" t="str">
        <f t="shared" si="8"/>
        <v>#REF!</v>
      </c>
      <c r="U435" s="15" t="str">
        <f t="shared" si="9"/>
        <v>#REF!</v>
      </c>
      <c r="V435" s="15" t="str">
        <f t="shared" si="10"/>
        <v>#REF!</v>
      </c>
    </row>
    <row r="436">
      <c r="A436" s="15" t="str">
        <f t="shared" ref="A436:D436" si="185">#REF!</f>
        <v>#REF!</v>
      </c>
      <c r="B436" s="15" t="str">
        <f t="shared" si="185"/>
        <v>#REF!</v>
      </c>
      <c r="C436" s="15" t="str">
        <f t="shared" si="185"/>
        <v>#REF!</v>
      </c>
      <c r="D436" s="223" t="str">
        <f t="shared" si="185"/>
        <v>#REF!</v>
      </c>
      <c r="F436" s="15">
        <f t="shared" si="1"/>
        <v>-1145</v>
      </c>
      <c r="I436" s="224" t="str">
        <f t="array" ref="I436">INDEX('Property Records'!O:O, MATCH('PITI Calculations'!A436, 'Property Records'!B:B, 0))</f>
        <v>#REF!</v>
      </c>
      <c r="J436" s="224" t="str">
        <f t="array" ref="J436">INDEX('Property Records'!P:P, MATCH('PITI Calculations'!A436, 'Property Records'!B:B, 0))</f>
        <v>#REF!</v>
      </c>
      <c r="K436" s="224" t="str">
        <f t="array" ref="K436">INDEX('Property Records'!Q:Q, MATCH('PITI Calculations'!A436, 'Property Records'!B:B, 0))</f>
        <v>#REF!</v>
      </c>
      <c r="L436" s="15" t="str">
        <f t="shared" si="14"/>
        <v>#REF!</v>
      </c>
      <c r="M436" s="15" t="str">
        <f t="shared" si="2"/>
        <v>#REF!</v>
      </c>
      <c r="N436" s="132">
        <f t="shared" si="3"/>
        <v>0</v>
      </c>
      <c r="O436" s="100">
        <v>208.0</v>
      </c>
      <c r="P436" s="15" t="str">
        <f t="shared" si="4"/>
        <v>#REF!</v>
      </c>
      <c r="Q436" s="15" t="str">
        <f t="shared" si="5"/>
        <v>#REF!</v>
      </c>
      <c r="R436" s="15" t="str">
        <f t="shared" si="6"/>
        <v>#REF!</v>
      </c>
      <c r="S436" s="15" t="str">
        <f t="shared" si="7"/>
        <v>#REF!</v>
      </c>
      <c r="T436" s="15" t="str">
        <f t="shared" si="8"/>
        <v>#REF!</v>
      </c>
      <c r="U436" s="15" t="str">
        <f t="shared" si="9"/>
        <v>#REF!</v>
      </c>
      <c r="V436" s="15" t="str">
        <f t="shared" si="10"/>
        <v>#REF!</v>
      </c>
    </row>
    <row r="437">
      <c r="A437" s="15" t="str">
        <f t="shared" ref="A437:D437" si="186">#REF!</f>
        <v>#REF!</v>
      </c>
      <c r="B437" s="15" t="str">
        <f t="shared" si="186"/>
        <v>#REF!</v>
      </c>
      <c r="C437" s="15" t="str">
        <f t="shared" si="186"/>
        <v>#REF!</v>
      </c>
      <c r="D437" s="223" t="str">
        <f t="shared" si="186"/>
        <v>#REF!</v>
      </c>
      <c r="F437" s="15">
        <f t="shared" si="1"/>
        <v>-1145</v>
      </c>
      <c r="I437" s="224" t="str">
        <f t="array" ref="I437">INDEX('Property Records'!O:O, MATCH('PITI Calculations'!A437, 'Property Records'!B:B, 0))</f>
        <v>#REF!</v>
      </c>
      <c r="J437" s="224" t="str">
        <f t="array" ref="J437">INDEX('Property Records'!P:P, MATCH('PITI Calculations'!A437, 'Property Records'!B:B, 0))</f>
        <v>#REF!</v>
      </c>
      <c r="K437" s="224" t="str">
        <f t="array" ref="K437">INDEX('Property Records'!Q:Q, MATCH('PITI Calculations'!A437, 'Property Records'!B:B, 0))</f>
        <v>#REF!</v>
      </c>
      <c r="L437" s="15" t="str">
        <f t="shared" si="14"/>
        <v>#REF!</v>
      </c>
      <c r="M437" s="15" t="str">
        <f t="shared" si="2"/>
        <v>#REF!</v>
      </c>
      <c r="N437" s="132">
        <f t="shared" si="3"/>
        <v>0</v>
      </c>
      <c r="O437" s="100">
        <v>208.0</v>
      </c>
      <c r="P437" s="15" t="str">
        <f t="shared" si="4"/>
        <v>#REF!</v>
      </c>
      <c r="Q437" s="15" t="str">
        <f t="shared" si="5"/>
        <v>#REF!</v>
      </c>
      <c r="R437" s="15" t="str">
        <f t="shared" si="6"/>
        <v>#REF!</v>
      </c>
      <c r="S437" s="15" t="str">
        <f t="shared" si="7"/>
        <v>#REF!</v>
      </c>
      <c r="T437" s="15" t="str">
        <f t="shared" si="8"/>
        <v>#REF!</v>
      </c>
      <c r="U437" s="15" t="str">
        <f t="shared" si="9"/>
        <v>#REF!</v>
      </c>
      <c r="V437" s="15" t="str">
        <f t="shared" si="10"/>
        <v>#REF!</v>
      </c>
    </row>
    <row r="438">
      <c r="A438" s="15" t="str">
        <f t="shared" ref="A438:D438" si="187">#REF!</f>
        <v>#REF!</v>
      </c>
      <c r="B438" s="15" t="str">
        <f t="shared" si="187"/>
        <v>#REF!</v>
      </c>
      <c r="C438" s="15" t="str">
        <f t="shared" si="187"/>
        <v>#REF!</v>
      </c>
      <c r="D438" s="223" t="str">
        <f t="shared" si="187"/>
        <v>#REF!</v>
      </c>
      <c r="F438" s="15">
        <f t="shared" si="1"/>
        <v>-1145</v>
      </c>
      <c r="I438" s="224" t="str">
        <f t="array" ref="I438">INDEX('Property Records'!O:O, MATCH('PITI Calculations'!A438, 'Property Records'!B:B, 0))</f>
        <v>#REF!</v>
      </c>
      <c r="J438" s="224" t="str">
        <f t="array" ref="J438">INDEX('Property Records'!P:P, MATCH('PITI Calculations'!A438, 'Property Records'!B:B, 0))</f>
        <v>#REF!</v>
      </c>
      <c r="K438" s="224" t="str">
        <f t="array" ref="K438">INDEX('Property Records'!Q:Q, MATCH('PITI Calculations'!A438, 'Property Records'!B:B, 0))</f>
        <v>#REF!</v>
      </c>
      <c r="L438" s="15" t="str">
        <f t="shared" si="14"/>
        <v>#REF!</v>
      </c>
      <c r="M438" s="15" t="str">
        <f t="shared" si="2"/>
        <v>#REF!</v>
      </c>
      <c r="N438" s="132">
        <f t="shared" si="3"/>
        <v>0</v>
      </c>
      <c r="O438" s="100">
        <v>208.0</v>
      </c>
      <c r="P438" s="15" t="str">
        <f t="shared" si="4"/>
        <v>#REF!</v>
      </c>
      <c r="Q438" s="15" t="str">
        <f t="shared" si="5"/>
        <v>#REF!</v>
      </c>
      <c r="R438" s="15" t="str">
        <f t="shared" si="6"/>
        <v>#REF!</v>
      </c>
      <c r="S438" s="15" t="str">
        <f t="shared" si="7"/>
        <v>#REF!</v>
      </c>
      <c r="T438" s="15" t="str">
        <f t="shared" si="8"/>
        <v>#REF!</v>
      </c>
      <c r="U438" s="15" t="str">
        <f t="shared" si="9"/>
        <v>#REF!</v>
      </c>
      <c r="V438" s="15" t="str">
        <f t="shared" si="10"/>
        <v>#REF!</v>
      </c>
    </row>
    <row r="439">
      <c r="A439" s="15" t="str">
        <f t="shared" ref="A439:D439" si="188">#REF!</f>
        <v>#REF!</v>
      </c>
      <c r="B439" s="15" t="str">
        <f t="shared" si="188"/>
        <v>#REF!</v>
      </c>
      <c r="C439" s="15" t="str">
        <f t="shared" si="188"/>
        <v>#REF!</v>
      </c>
      <c r="D439" s="223" t="str">
        <f t="shared" si="188"/>
        <v>#REF!</v>
      </c>
      <c r="F439" s="15">
        <f t="shared" si="1"/>
        <v>-1145</v>
      </c>
      <c r="I439" s="224" t="str">
        <f t="array" ref="I439">INDEX('Property Records'!O:O, MATCH('PITI Calculations'!A439, 'Property Records'!B:B, 0))</f>
        <v>#REF!</v>
      </c>
      <c r="J439" s="224" t="str">
        <f t="array" ref="J439">INDEX('Property Records'!P:P, MATCH('PITI Calculations'!A439, 'Property Records'!B:B, 0))</f>
        <v>#REF!</v>
      </c>
      <c r="K439" s="224" t="str">
        <f t="array" ref="K439">INDEX('Property Records'!Q:Q, MATCH('PITI Calculations'!A439, 'Property Records'!B:B, 0))</f>
        <v>#REF!</v>
      </c>
      <c r="L439" s="15" t="str">
        <f t="shared" si="14"/>
        <v>#REF!</v>
      </c>
      <c r="M439" s="15" t="str">
        <f t="shared" si="2"/>
        <v>#REF!</v>
      </c>
      <c r="N439" s="132">
        <f t="shared" si="3"/>
        <v>0</v>
      </c>
      <c r="O439" s="100">
        <v>208.0</v>
      </c>
      <c r="P439" s="15" t="str">
        <f t="shared" si="4"/>
        <v>#REF!</v>
      </c>
      <c r="Q439" s="15" t="str">
        <f t="shared" si="5"/>
        <v>#REF!</v>
      </c>
      <c r="R439" s="15" t="str">
        <f t="shared" si="6"/>
        <v>#REF!</v>
      </c>
      <c r="S439" s="15" t="str">
        <f t="shared" si="7"/>
        <v>#REF!</v>
      </c>
      <c r="T439" s="15" t="str">
        <f t="shared" si="8"/>
        <v>#REF!</v>
      </c>
      <c r="U439" s="15" t="str">
        <f t="shared" si="9"/>
        <v>#REF!</v>
      </c>
      <c r="V439" s="15" t="str">
        <f t="shared" si="10"/>
        <v>#REF!</v>
      </c>
    </row>
    <row r="440">
      <c r="A440" s="15" t="str">
        <f t="shared" ref="A440:D440" si="189">#REF!</f>
        <v>#REF!</v>
      </c>
      <c r="B440" s="15" t="str">
        <f t="shared" si="189"/>
        <v>#REF!</v>
      </c>
      <c r="C440" s="15" t="str">
        <f t="shared" si="189"/>
        <v>#REF!</v>
      </c>
      <c r="D440" s="223" t="str">
        <f t="shared" si="189"/>
        <v>#REF!</v>
      </c>
      <c r="F440" s="15">
        <f t="shared" si="1"/>
        <v>-1145</v>
      </c>
      <c r="I440" s="224" t="str">
        <f t="array" ref="I440">INDEX('Property Records'!O:O, MATCH('PITI Calculations'!A440, 'Property Records'!B:B, 0))</f>
        <v>#REF!</v>
      </c>
      <c r="J440" s="224" t="str">
        <f t="array" ref="J440">INDEX('Property Records'!P:P, MATCH('PITI Calculations'!A440, 'Property Records'!B:B, 0))</f>
        <v>#REF!</v>
      </c>
      <c r="K440" s="224" t="str">
        <f t="array" ref="K440">INDEX('Property Records'!Q:Q, MATCH('PITI Calculations'!A440, 'Property Records'!B:B, 0))</f>
        <v>#REF!</v>
      </c>
      <c r="L440" s="15" t="str">
        <f t="shared" si="14"/>
        <v>#REF!</v>
      </c>
      <c r="M440" s="15" t="str">
        <f t="shared" si="2"/>
        <v>#REF!</v>
      </c>
      <c r="N440" s="132">
        <f t="shared" si="3"/>
        <v>0</v>
      </c>
      <c r="O440" s="100">
        <v>208.0</v>
      </c>
      <c r="P440" s="15" t="str">
        <f t="shared" si="4"/>
        <v>#REF!</v>
      </c>
      <c r="Q440" s="15" t="str">
        <f t="shared" si="5"/>
        <v>#REF!</v>
      </c>
      <c r="R440" s="15" t="str">
        <f t="shared" si="6"/>
        <v>#REF!</v>
      </c>
      <c r="S440" s="15" t="str">
        <f t="shared" si="7"/>
        <v>#REF!</v>
      </c>
      <c r="T440" s="15" t="str">
        <f t="shared" si="8"/>
        <v>#REF!</v>
      </c>
      <c r="U440" s="15" t="str">
        <f t="shared" si="9"/>
        <v>#REF!</v>
      </c>
      <c r="V440" s="15" t="str">
        <f t="shared" si="10"/>
        <v>#REF!</v>
      </c>
    </row>
    <row r="441">
      <c r="A441" s="15" t="str">
        <f t="shared" ref="A441:D441" si="190">#REF!</f>
        <v>#REF!</v>
      </c>
      <c r="B441" s="15" t="str">
        <f t="shared" si="190"/>
        <v>#REF!</v>
      </c>
      <c r="C441" s="15" t="str">
        <f t="shared" si="190"/>
        <v>#REF!</v>
      </c>
      <c r="D441" s="223" t="str">
        <f t="shared" si="190"/>
        <v>#REF!</v>
      </c>
      <c r="F441" s="15">
        <f t="shared" si="1"/>
        <v>-1145</v>
      </c>
      <c r="I441" s="224" t="str">
        <f t="array" ref="I441">INDEX('Property Records'!O:O, MATCH('PITI Calculations'!A441, 'Property Records'!B:B, 0))</f>
        <v>#REF!</v>
      </c>
      <c r="J441" s="224" t="str">
        <f t="array" ref="J441">INDEX('Property Records'!P:P, MATCH('PITI Calculations'!A441, 'Property Records'!B:B, 0))</f>
        <v>#REF!</v>
      </c>
      <c r="K441" s="224" t="str">
        <f t="array" ref="K441">INDEX('Property Records'!Q:Q, MATCH('PITI Calculations'!A441, 'Property Records'!B:B, 0))</f>
        <v>#REF!</v>
      </c>
      <c r="L441" s="15" t="str">
        <f t="shared" si="14"/>
        <v>#REF!</v>
      </c>
      <c r="M441" s="15" t="str">
        <f t="shared" si="2"/>
        <v>#REF!</v>
      </c>
      <c r="N441" s="132">
        <f t="shared" si="3"/>
        <v>0</v>
      </c>
      <c r="O441" s="100">
        <v>208.0</v>
      </c>
      <c r="P441" s="15" t="str">
        <f t="shared" si="4"/>
        <v>#REF!</v>
      </c>
      <c r="Q441" s="15" t="str">
        <f t="shared" si="5"/>
        <v>#REF!</v>
      </c>
      <c r="R441" s="15" t="str">
        <f t="shared" si="6"/>
        <v>#REF!</v>
      </c>
      <c r="S441" s="15" t="str">
        <f t="shared" si="7"/>
        <v>#REF!</v>
      </c>
      <c r="T441" s="15" t="str">
        <f t="shared" si="8"/>
        <v>#REF!</v>
      </c>
      <c r="U441" s="15" t="str">
        <f t="shared" si="9"/>
        <v>#REF!</v>
      </c>
      <c r="V441" s="15" t="str">
        <f t="shared" si="10"/>
        <v>#REF!</v>
      </c>
    </row>
    <row r="442">
      <c r="A442" s="15" t="str">
        <f t="shared" ref="A442:D442" si="191">#REF!</f>
        <v>#REF!</v>
      </c>
      <c r="B442" s="15" t="str">
        <f t="shared" si="191"/>
        <v>#REF!</v>
      </c>
      <c r="C442" s="15" t="str">
        <f t="shared" si="191"/>
        <v>#REF!</v>
      </c>
      <c r="D442" s="223" t="str">
        <f t="shared" si="191"/>
        <v>#REF!</v>
      </c>
      <c r="F442" s="15">
        <f t="shared" si="1"/>
        <v>-1145</v>
      </c>
      <c r="I442" s="224" t="str">
        <f t="array" ref="I442">INDEX('Property Records'!O:O, MATCH('PITI Calculations'!A442, 'Property Records'!B:B, 0))</f>
        <v>#REF!</v>
      </c>
      <c r="J442" s="224" t="str">
        <f t="array" ref="J442">INDEX('Property Records'!P:P, MATCH('PITI Calculations'!A442, 'Property Records'!B:B, 0))</f>
        <v>#REF!</v>
      </c>
      <c r="K442" s="224" t="str">
        <f t="array" ref="K442">INDEX('Property Records'!Q:Q, MATCH('PITI Calculations'!A442, 'Property Records'!B:B, 0))</f>
        <v>#REF!</v>
      </c>
      <c r="L442" s="15" t="str">
        <f t="shared" si="14"/>
        <v>#REF!</v>
      </c>
      <c r="M442" s="15" t="str">
        <f t="shared" si="2"/>
        <v>#REF!</v>
      </c>
      <c r="N442" s="132">
        <f t="shared" si="3"/>
        <v>0</v>
      </c>
      <c r="O442" s="100">
        <v>208.0</v>
      </c>
      <c r="P442" s="15" t="str">
        <f t="shared" si="4"/>
        <v>#REF!</v>
      </c>
      <c r="Q442" s="15" t="str">
        <f t="shared" si="5"/>
        <v>#REF!</v>
      </c>
      <c r="R442" s="15" t="str">
        <f t="shared" si="6"/>
        <v>#REF!</v>
      </c>
      <c r="S442" s="15" t="str">
        <f t="shared" si="7"/>
        <v>#REF!</v>
      </c>
      <c r="T442" s="15" t="str">
        <f t="shared" si="8"/>
        <v>#REF!</v>
      </c>
      <c r="U442" s="15" t="str">
        <f t="shared" si="9"/>
        <v>#REF!</v>
      </c>
      <c r="V442" s="15" t="str">
        <f t="shared" si="10"/>
        <v>#REF!</v>
      </c>
    </row>
    <row r="443">
      <c r="A443" s="15" t="str">
        <f t="shared" ref="A443:D443" si="192">#REF!</f>
        <v>#REF!</v>
      </c>
      <c r="B443" s="15" t="str">
        <f t="shared" si="192"/>
        <v>#REF!</v>
      </c>
      <c r="C443" s="15" t="str">
        <f t="shared" si="192"/>
        <v>#REF!</v>
      </c>
      <c r="D443" s="223" t="str">
        <f t="shared" si="192"/>
        <v>#REF!</v>
      </c>
      <c r="F443" s="15">
        <f t="shared" si="1"/>
        <v>-1145</v>
      </c>
      <c r="I443" s="224" t="str">
        <f t="array" ref="I443">INDEX('Property Records'!O:O, MATCH('PITI Calculations'!A443, 'Property Records'!B:B, 0))</f>
        <v>#REF!</v>
      </c>
      <c r="J443" s="224" t="str">
        <f t="array" ref="J443">INDEX('Property Records'!P:P, MATCH('PITI Calculations'!A443, 'Property Records'!B:B, 0))</f>
        <v>#REF!</v>
      </c>
      <c r="K443" s="224" t="str">
        <f t="array" ref="K443">INDEX('Property Records'!Q:Q, MATCH('PITI Calculations'!A443, 'Property Records'!B:B, 0))</f>
        <v>#REF!</v>
      </c>
      <c r="L443" s="15" t="str">
        <f t="shared" si="14"/>
        <v>#REF!</v>
      </c>
      <c r="M443" s="15" t="str">
        <f t="shared" si="2"/>
        <v>#REF!</v>
      </c>
      <c r="N443" s="132">
        <f t="shared" si="3"/>
        <v>0</v>
      </c>
      <c r="O443" s="100">
        <v>208.0</v>
      </c>
      <c r="P443" s="15" t="str">
        <f t="shared" si="4"/>
        <v>#REF!</v>
      </c>
      <c r="Q443" s="15" t="str">
        <f t="shared" si="5"/>
        <v>#REF!</v>
      </c>
      <c r="R443" s="15" t="str">
        <f t="shared" si="6"/>
        <v>#REF!</v>
      </c>
      <c r="S443" s="15" t="str">
        <f t="shared" si="7"/>
        <v>#REF!</v>
      </c>
      <c r="T443" s="15" t="str">
        <f t="shared" si="8"/>
        <v>#REF!</v>
      </c>
      <c r="U443" s="15" t="str">
        <f t="shared" si="9"/>
        <v>#REF!</v>
      </c>
      <c r="V443" s="15" t="str">
        <f t="shared" si="10"/>
        <v>#REF!</v>
      </c>
    </row>
    <row r="444">
      <c r="A444" s="15" t="str">
        <f t="shared" ref="A444:D444" si="193">#REF!</f>
        <v>#REF!</v>
      </c>
      <c r="B444" s="15" t="str">
        <f t="shared" si="193"/>
        <v>#REF!</v>
      </c>
      <c r="C444" s="15" t="str">
        <f t="shared" si="193"/>
        <v>#REF!</v>
      </c>
      <c r="D444" s="223" t="str">
        <f t="shared" si="193"/>
        <v>#REF!</v>
      </c>
      <c r="F444" s="15">
        <f t="shared" si="1"/>
        <v>-1145</v>
      </c>
      <c r="I444" s="224" t="str">
        <f t="array" ref="I444">INDEX('Property Records'!O:O, MATCH('PITI Calculations'!A444, 'Property Records'!B:B, 0))</f>
        <v>#REF!</v>
      </c>
      <c r="J444" s="224" t="str">
        <f t="array" ref="J444">INDEX('Property Records'!P:P, MATCH('PITI Calculations'!A444, 'Property Records'!B:B, 0))</f>
        <v>#REF!</v>
      </c>
      <c r="K444" s="224" t="str">
        <f t="array" ref="K444">INDEX('Property Records'!Q:Q, MATCH('PITI Calculations'!A444, 'Property Records'!B:B, 0))</f>
        <v>#REF!</v>
      </c>
      <c r="L444" s="15" t="str">
        <f t="shared" si="14"/>
        <v>#REF!</v>
      </c>
      <c r="M444" s="15" t="str">
        <f t="shared" si="2"/>
        <v>#REF!</v>
      </c>
      <c r="N444" s="132">
        <f t="shared" si="3"/>
        <v>0</v>
      </c>
      <c r="O444" s="100">
        <v>208.0</v>
      </c>
      <c r="P444" s="15" t="str">
        <f t="shared" si="4"/>
        <v>#REF!</v>
      </c>
      <c r="Q444" s="15" t="str">
        <f t="shared" si="5"/>
        <v>#REF!</v>
      </c>
      <c r="R444" s="15" t="str">
        <f t="shared" si="6"/>
        <v>#REF!</v>
      </c>
      <c r="S444" s="15" t="str">
        <f t="shared" si="7"/>
        <v>#REF!</v>
      </c>
      <c r="T444" s="15" t="str">
        <f t="shared" si="8"/>
        <v>#REF!</v>
      </c>
      <c r="U444" s="15" t="str">
        <f t="shared" si="9"/>
        <v>#REF!</v>
      </c>
      <c r="V444" s="15" t="str">
        <f t="shared" si="10"/>
        <v>#REF!</v>
      </c>
    </row>
    <row r="445">
      <c r="A445" s="15" t="str">
        <f t="shared" ref="A445:D445" si="194">#REF!</f>
        <v>#REF!</v>
      </c>
      <c r="B445" s="15" t="str">
        <f t="shared" si="194"/>
        <v>#REF!</v>
      </c>
      <c r="C445" s="15" t="str">
        <f t="shared" si="194"/>
        <v>#REF!</v>
      </c>
      <c r="D445" s="223" t="str">
        <f t="shared" si="194"/>
        <v>#REF!</v>
      </c>
      <c r="F445" s="15">
        <f t="shared" si="1"/>
        <v>-1145</v>
      </c>
      <c r="I445" s="224" t="str">
        <f t="array" ref="I445">INDEX('Property Records'!O:O, MATCH('PITI Calculations'!A445, 'Property Records'!B:B, 0))</f>
        <v>#REF!</v>
      </c>
      <c r="J445" s="224" t="str">
        <f t="array" ref="J445">INDEX('Property Records'!P:P, MATCH('PITI Calculations'!A445, 'Property Records'!B:B, 0))</f>
        <v>#REF!</v>
      </c>
      <c r="K445" s="224" t="str">
        <f t="array" ref="K445">INDEX('Property Records'!Q:Q, MATCH('PITI Calculations'!A445, 'Property Records'!B:B, 0))</f>
        <v>#REF!</v>
      </c>
      <c r="L445" s="15" t="str">
        <f t="shared" si="14"/>
        <v>#REF!</v>
      </c>
      <c r="M445" s="15" t="str">
        <f t="shared" si="2"/>
        <v>#REF!</v>
      </c>
      <c r="N445" s="132">
        <f t="shared" si="3"/>
        <v>0</v>
      </c>
      <c r="O445" s="100">
        <v>208.0</v>
      </c>
      <c r="P445" s="15" t="str">
        <f t="shared" si="4"/>
        <v>#REF!</v>
      </c>
      <c r="Q445" s="15" t="str">
        <f t="shared" si="5"/>
        <v>#REF!</v>
      </c>
      <c r="R445" s="15" t="str">
        <f t="shared" si="6"/>
        <v>#REF!</v>
      </c>
      <c r="S445" s="15" t="str">
        <f t="shared" si="7"/>
        <v>#REF!</v>
      </c>
      <c r="T445" s="15" t="str">
        <f t="shared" si="8"/>
        <v>#REF!</v>
      </c>
      <c r="U445" s="15" t="str">
        <f t="shared" si="9"/>
        <v>#REF!</v>
      </c>
      <c r="V445" s="15" t="str">
        <f t="shared" si="10"/>
        <v>#REF!</v>
      </c>
    </row>
    <row r="446">
      <c r="A446" s="15" t="str">
        <f t="shared" ref="A446:D446" si="195">#REF!</f>
        <v>#REF!</v>
      </c>
      <c r="B446" s="15" t="str">
        <f t="shared" si="195"/>
        <v>#REF!</v>
      </c>
      <c r="C446" s="15" t="str">
        <f t="shared" si="195"/>
        <v>#REF!</v>
      </c>
      <c r="D446" s="223" t="str">
        <f t="shared" si="195"/>
        <v>#REF!</v>
      </c>
      <c r="F446" s="15">
        <f t="shared" si="1"/>
        <v>-1145</v>
      </c>
      <c r="I446" s="224" t="str">
        <f t="array" ref="I446">INDEX('Property Records'!O:O, MATCH('PITI Calculations'!A446, 'Property Records'!B:B, 0))</f>
        <v>#REF!</v>
      </c>
      <c r="J446" s="224" t="str">
        <f t="array" ref="J446">INDEX('Property Records'!P:P, MATCH('PITI Calculations'!A446, 'Property Records'!B:B, 0))</f>
        <v>#REF!</v>
      </c>
      <c r="K446" s="224" t="str">
        <f t="array" ref="K446">INDEX('Property Records'!Q:Q, MATCH('PITI Calculations'!A446, 'Property Records'!B:B, 0))</f>
        <v>#REF!</v>
      </c>
      <c r="L446" s="15" t="str">
        <f t="shared" si="14"/>
        <v>#REF!</v>
      </c>
      <c r="M446" s="15" t="str">
        <f t="shared" si="2"/>
        <v>#REF!</v>
      </c>
      <c r="N446" s="132">
        <f t="shared" si="3"/>
        <v>0</v>
      </c>
      <c r="O446" s="100">
        <v>208.0</v>
      </c>
      <c r="P446" s="15" t="str">
        <f t="shared" si="4"/>
        <v>#REF!</v>
      </c>
      <c r="Q446" s="15" t="str">
        <f t="shared" si="5"/>
        <v>#REF!</v>
      </c>
      <c r="R446" s="15" t="str">
        <f t="shared" si="6"/>
        <v>#REF!</v>
      </c>
      <c r="S446" s="15" t="str">
        <f t="shared" si="7"/>
        <v>#REF!</v>
      </c>
      <c r="T446" s="15" t="str">
        <f t="shared" si="8"/>
        <v>#REF!</v>
      </c>
      <c r="U446" s="15" t="str">
        <f t="shared" si="9"/>
        <v>#REF!</v>
      </c>
      <c r="V446" s="15" t="str">
        <f t="shared" si="10"/>
        <v>#REF!</v>
      </c>
    </row>
    <row r="447">
      <c r="A447" s="15" t="str">
        <f t="shared" ref="A447:D447" si="196">#REF!</f>
        <v>#REF!</v>
      </c>
      <c r="B447" s="15" t="str">
        <f t="shared" si="196"/>
        <v>#REF!</v>
      </c>
      <c r="C447" s="15" t="str">
        <f t="shared" si="196"/>
        <v>#REF!</v>
      </c>
      <c r="D447" s="223" t="str">
        <f t="shared" si="196"/>
        <v>#REF!</v>
      </c>
      <c r="F447" s="15">
        <f t="shared" si="1"/>
        <v>-1145</v>
      </c>
      <c r="I447" s="224" t="str">
        <f t="array" ref="I447">INDEX('Property Records'!O:O, MATCH('PITI Calculations'!A447, 'Property Records'!B:B, 0))</f>
        <v>#REF!</v>
      </c>
      <c r="J447" s="224" t="str">
        <f t="array" ref="J447">INDEX('Property Records'!P:P, MATCH('PITI Calculations'!A447, 'Property Records'!B:B, 0))</f>
        <v>#REF!</v>
      </c>
      <c r="K447" s="224" t="str">
        <f t="array" ref="K447">INDEX('Property Records'!Q:Q, MATCH('PITI Calculations'!A447, 'Property Records'!B:B, 0))</f>
        <v>#REF!</v>
      </c>
      <c r="L447" s="15" t="str">
        <f t="shared" si="14"/>
        <v>#REF!</v>
      </c>
      <c r="M447" s="15" t="str">
        <f t="shared" si="2"/>
        <v>#REF!</v>
      </c>
      <c r="N447" s="132">
        <f t="shared" si="3"/>
        <v>0</v>
      </c>
      <c r="O447" s="100">
        <v>208.0</v>
      </c>
      <c r="P447" s="15" t="str">
        <f t="shared" si="4"/>
        <v>#REF!</v>
      </c>
      <c r="Q447" s="15" t="str">
        <f t="shared" si="5"/>
        <v>#REF!</v>
      </c>
      <c r="R447" s="15" t="str">
        <f t="shared" si="6"/>
        <v>#REF!</v>
      </c>
      <c r="S447" s="15" t="str">
        <f t="shared" si="7"/>
        <v>#REF!</v>
      </c>
      <c r="T447" s="15" t="str">
        <f t="shared" si="8"/>
        <v>#REF!</v>
      </c>
      <c r="U447" s="15" t="str">
        <f t="shared" si="9"/>
        <v>#REF!</v>
      </c>
      <c r="V447" s="15" t="str">
        <f t="shared" si="10"/>
        <v>#REF!</v>
      </c>
    </row>
    <row r="448">
      <c r="A448" s="15" t="str">
        <f t="shared" ref="A448:D448" si="197">#REF!</f>
        <v>#REF!</v>
      </c>
      <c r="B448" s="15" t="str">
        <f t="shared" si="197"/>
        <v>#REF!</v>
      </c>
      <c r="C448" s="15" t="str">
        <f t="shared" si="197"/>
        <v>#REF!</v>
      </c>
      <c r="D448" s="223" t="str">
        <f t="shared" si="197"/>
        <v>#REF!</v>
      </c>
      <c r="F448" s="15">
        <f t="shared" si="1"/>
        <v>-1145</v>
      </c>
      <c r="I448" s="224" t="str">
        <f t="array" ref="I448">INDEX('Property Records'!O:O, MATCH('PITI Calculations'!A448, 'Property Records'!B:B, 0))</f>
        <v>#REF!</v>
      </c>
      <c r="J448" s="224" t="str">
        <f t="array" ref="J448">INDEX('Property Records'!P:P, MATCH('PITI Calculations'!A448, 'Property Records'!B:B, 0))</f>
        <v>#REF!</v>
      </c>
      <c r="K448" s="224" t="str">
        <f t="array" ref="K448">INDEX('Property Records'!Q:Q, MATCH('PITI Calculations'!A448, 'Property Records'!B:B, 0))</f>
        <v>#REF!</v>
      </c>
      <c r="L448" s="15" t="str">
        <f t="shared" si="14"/>
        <v>#REF!</v>
      </c>
      <c r="M448" s="15" t="str">
        <f t="shared" si="2"/>
        <v>#REF!</v>
      </c>
      <c r="N448" s="132">
        <f t="shared" si="3"/>
        <v>0</v>
      </c>
      <c r="O448" s="100">
        <v>208.0</v>
      </c>
      <c r="P448" s="15" t="str">
        <f t="shared" si="4"/>
        <v>#REF!</v>
      </c>
      <c r="Q448" s="15" t="str">
        <f t="shared" si="5"/>
        <v>#REF!</v>
      </c>
      <c r="R448" s="15" t="str">
        <f t="shared" si="6"/>
        <v>#REF!</v>
      </c>
      <c r="S448" s="15" t="str">
        <f t="shared" si="7"/>
        <v>#REF!</v>
      </c>
      <c r="T448" s="15" t="str">
        <f t="shared" si="8"/>
        <v>#REF!</v>
      </c>
      <c r="U448" s="15" t="str">
        <f t="shared" si="9"/>
        <v>#REF!</v>
      </c>
      <c r="V448" s="15" t="str">
        <f t="shared" si="10"/>
        <v>#REF!</v>
      </c>
    </row>
    <row r="449">
      <c r="A449" s="15" t="str">
        <f t="shared" ref="A449:D449" si="198">#REF!</f>
        <v>#REF!</v>
      </c>
      <c r="B449" s="15" t="str">
        <f t="shared" si="198"/>
        <v>#REF!</v>
      </c>
      <c r="C449" s="15" t="str">
        <f t="shared" si="198"/>
        <v>#REF!</v>
      </c>
      <c r="D449" s="223" t="str">
        <f t="shared" si="198"/>
        <v>#REF!</v>
      </c>
      <c r="F449" s="15">
        <f t="shared" si="1"/>
        <v>-1145</v>
      </c>
      <c r="I449" s="224" t="str">
        <f t="array" ref="I449">INDEX('Property Records'!O:O, MATCH('PITI Calculations'!A449, 'Property Records'!B:B, 0))</f>
        <v>#REF!</v>
      </c>
      <c r="J449" s="224" t="str">
        <f t="array" ref="J449">INDEX('Property Records'!P:P, MATCH('PITI Calculations'!A449, 'Property Records'!B:B, 0))</f>
        <v>#REF!</v>
      </c>
      <c r="K449" s="224" t="str">
        <f t="array" ref="K449">INDEX('Property Records'!Q:Q, MATCH('PITI Calculations'!A449, 'Property Records'!B:B, 0))</f>
        <v>#REF!</v>
      </c>
      <c r="L449" s="15" t="str">
        <f t="shared" si="14"/>
        <v>#REF!</v>
      </c>
      <c r="M449" s="15" t="str">
        <f t="shared" si="2"/>
        <v>#REF!</v>
      </c>
      <c r="N449" s="132">
        <f t="shared" si="3"/>
        <v>0</v>
      </c>
      <c r="O449" s="100">
        <v>208.0</v>
      </c>
      <c r="P449" s="15" t="str">
        <f t="shared" si="4"/>
        <v>#REF!</v>
      </c>
      <c r="Q449" s="15" t="str">
        <f t="shared" si="5"/>
        <v>#REF!</v>
      </c>
      <c r="R449" s="15" t="str">
        <f t="shared" si="6"/>
        <v>#REF!</v>
      </c>
      <c r="S449" s="15" t="str">
        <f t="shared" si="7"/>
        <v>#REF!</v>
      </c>
      <c r="T449" s="15" t="str">
        <f t="shared" si="8"/>
        <v>#REF!</v>
      </c>
      <c r="U449" s="15" t="str">
        <f t="shared" si="9"/>
        <v>#REF!</v>
      </c>
      <c r="V449" s="15" t="str">
        <f t="shared" si="10"/>
        <v>#REF!</v>
      </c>
    </row>
    <row r="450">
      <c r="A450" s="15" t="str">
        <f t="shared" ref="A450:D450" si="199">#REF!</f>
        <v>#REF!</v>
      </c>
      <c r="B450" s="15" t="str">
        <f t="shared" si="199"/>
        <v>#REF!</v>
      </c>
      <c r="C450" s="15" t="str">
        <f t="shared" si="199"/>
        <v>#REF!</v>
      </c>
      <c r="D450" s="223" t="str">
        <f t="shared" si="199"/>
        <v>#REF!</v>
      </c>
      <c r="F450" s="15">
        <f t="shared" si="1"/>
        <v>-1145</v>
      </c>
      <c r="I450" s="224" t="str">
        <f t="array" ref="I450">INDEX('Property Records'!O:O, MATCH('PITI Calculations'!A450, 'Property Records'!B:B, 0))</f>
        <v>#REF!</v>
      </c>
      <c r="J450" s="224" t="str">
        <f t="array" ref="J450">INDEX('Property Records'!P:P, MATCH('PITI Calculations'!A450, 'Property Records'!B:B, 0))</f>
        <v>#REF!</v>
      </c>
      <c r="K450" s="224" t="str">
        <f t="array" ref="K450">INDEX('Property Records'!Q:Q, MATCH('PITI Calculations'!A450, 'Property Records'!B:B, 0))</f>
        <v>#REF!</v>
      </c>
      <c r="L450" s="15" t="str">
        <f t="shared" si="14"/>
        <v>#REF!</v>
      </c>
      <c r="M450" s="15" t="str">
        <f t="shared" si="2"/>
        <v>#REF!</v>
      </c>
      <c r="N450" s="132">
        <f t="shared" si="3"/>
        <v>0</v>
      </c>
      <c r="O450" s="100">
        <v>208.0</v>
      </c>
      <c r="P450" s="15" t="str">
        <f t="shared" si="4"/>
        <v>#REF!</v>
      </c>
      <c r="Q450" s="15" t="str">
        <f t="shared" si="5"/>
        <v>#REF!</v>
      </c>
      <c r="R450" s="15" t="str">
        <f t="shared" si="6"/>
        <v>#REF!</v>
      </c>
      <c r="S450" s="15" t="str">
        <f t="shared" si="7"/>
        <v>#REF!</v>
      </c>
      <c r="T450" s="15" t="str">
        <f t="shared" si="8"/>
        <v>#REF!</v>
      </c>
      <c r="U450" s="15" t="str">
        <f t="shared" si="9"/>
        <v>#REF!</v>
      </c>
      <c r="V450" s="15" t="str">
        <f t="shared" si="10"/>
        <v>#REF!</v>
      </c>
    </row>
    <row r="451">
      <c r="A451" s="15" t="str">
        <f t="shared" ref="A451:D451" si="200">#REF!</f>
        <v>#REF!</v>
      </c>
      <c r="B451" s="15" t="str">
        <f t="shared" si="200"/>
        <v>#REF!</v>
      </c>
      <c r="C451" s="15" t="str">
        <f t="shared" si="200"/>
        <v>#REF!</v>
      </c>
      <c r="D451" s="223" t="str">
        <f t="shared" si="200"/>
        <v>#REF!</v>
      </c>
      <c r="F451" s="15">
        <f t="shared" si="1"/>
        <v>-1145</v>
      </c>
      <c r="I451" s="224" t="str">
        <f t="array" ref="I451">INDEX('Property Records'!O:O, MATCH('PITI Calculations'!A451, 'Property Records'!B:B, 0))</f>
        <v>#REF!</v>
      </c>
      <c r="J451" s="224" t="str">
        <f t="array" ref="J451">INDEX('Property Records'!P:P, MATCH('PITI Calculations'!A451, 'Property Records'!B:B, 0))</f>
        <v>#REF!</v>
      </c>
      <c r="K451" s="224" t="str">
        <f t="array" ref="K451">INDEX('Property Records'!Q:Q, MATCH('PITI Calculations'!A451, 'Property Records'!B:B, 0))</f>
        <v>#REF!</v>
      </c>
      <c r="L451" s="15" t="str">
        <f t="shared" si="14"/>
        <v>#REF!</v>
      </c>
      <c r="M451" s="15" t="str">
        <f t="shared" si="2"/>
        <v>#REF!</v>
      </c>
      <c r="N451" s="132">
        <f t="shared" si="3"/>
        <v>0</v>
      </c>
      <c r="O451" s="100">
        <v>208.0</v>
      </c>
      <c r="P451" s="15" t="str">
        <f t="shared" si="4"/>
        <v>#REF!</v>
      </c>
      <c r="Q451" s="15" t="str">
        <f t="shared" si="5"/>
        <v>#REF!</v>
      </c>
      <c r="R451" s="15" t="str">
        <f t="shared" si="6"/>
        <v>#REF!</v>
      </c>
      <c r="S451" s="15" t="str">
        <f t="shared" si="7"/>
        <v>#REF!</v>
      </c>
      <c r="T451" s="15" t="str">
        <f t="shared" si="8"/>
        <v>#REF!</v>
      </c>
      <c r="U451" s="15" t="str">
        <f t="shared" si="9"/>
        <v>#REF!</v>
      </c>
      <c r="V451" s="15" t="str">
        <f t="shared" si="10"/>
        <v>#REF!</v>
      </c>
    </row>
    <row r="452">
      <c r="A452" s="15" t="str">
        <f t="shared" ref="A452:D452" si="201">#REF!</f>
        <v>#REF!</v>
      </c>
      <c r="B452" s="15" t="str">
        <f t="shared" si="201"/>
        <v>#REF!</v>
      </c>
      <c r="C452" s="15" t="str">
        <f t="shared" si="201"/>
        <v>#REF!</v>
      </c>
      <c r="D452" s="223" t="str">
        <f t="shared" si="201"/>
        <v>#REF!</v>
      </c>
      <c r="F452" s="15">
        <f t="shared" si="1"/>
        <v>-1145</v>
      </c>
      <c r="I452" s="224" t="str">
        <f t="array" ref="I452">INDEX('Property Records'!O:O, MATCH('PITI Calculations'!A452, 'Property Records'!B:B, 0))</f>
        <v>#REF!</v>
      </c>
      <c r="J452" s="224" t="str">
        <f t="array" ref="J452">INDEX('Property Records'!P:P, MATCH('PITI Calculations'!A452, 'Property Records'!B:B, 0))</f>
        <v>#REF!</v>
      </c>
      <c r="K452" s="224" t="str">
        <f t="array" ref="K452">INDEX('Property Records'!Q:Q, MATCH('PITI Calculations'!A452, 'Property Records'!B:B, 0))</f>
        <v>#REF!</v>
      </c>
      <c r="L452" s="15" t="str">
        <f t="shared" si="14"/>
        <v>#REF!</v>
      </c>
      <c r="M452" s="15" t="str">
        <f t="shared" si="2"/>
        <v>#REF!</v>
      </c>
      <c r="N452" s="132">
        <f t="shared" si="3"/>
        <v>0</v>
      </c>
      <c r="O452" s="100">
        <v>208.0</v>
      </c>
      <c r="P452" s="15" t="str">
        <f t="shared" si="4"/>
        <v>#REF!</v>
      </c>
      <c r="Q452" s="15" t="str">
        <f t="shared" si="5"/>
        <v>#REF!</v>
      </c>
      <c r="R452" s="15" t="str">
        <f t="shared" si="6"/>
        <v>#REF!</v>
      </c>
      <c r="S452" s="15" t="str">
        <f t="shared" si="7"/>
        <v>#REF!</v>
      </c>
      <c r="T452" s="15" t="str">
        <f t="shared" si="8"/>
        <v>#REF!</v>
      </c>
      <c r="U452" s="15" t="str">
        <f t="shared" si="9"/>
        <v>#REF!</v>
      </c>
      <c r="V452" s="15" t="str">
        <f t="shared" si="10"/>
        <v>#REF!</v>
      </c>
    </row>
    <row r="453">
      <c r="A453" s="15" t="str">
        <f t="shared" ref="A453:D453" si="202">#REF!</f>
        <v>#REF!</v>
      </c>
      <c r="B453" s="15" t="str">
        <f t="shared" si="202"/>
        <v>#REF!</v>
      </c>
      <c r="C453" s="15" t="str">
        <f t="shared" si="202"/>
        <v>#REF!</v>
      </c>
      <c r="D453" s="223" t="str">
        <f t="shared" si="202"/>
        <v>#REF!</v>
      </c>
      <c r="F453" s="15">
        <f t="shared" si="1"/>
        <v>-1145</v>
      </c>
      <c r="I453" s="224" t="str">
        <f t="array" ref="I453">INDEX('Property Records'!O:O, MATCH('PITI Calculations'!A453, 'Property Records'!B:B, 0))</f>
        <v>#REF!</v>
      </c>
      <c r="J453" s="224" t="str">
        <f t="array" ref="J453">INDEX('Property Records'!P:P, MATCH('PITI Calculations'!A453, 'Property Records'!B:B, 0))</f>
        <v>#REF!</v>
      </c>
      <c r="K453" s="224" t="str">
        <f t="array" ref="K453">INDEX('Property Records'!Q:Q, MATCH('PITI Calculations'!A453, 'Property Records'!B:B, 0))</f>
        <v>#REF!</v>
      </c>
      <c r="L453" s="15" t="str">
        <f t="shared" si="14"/>
        <v>#REF!</v>
      </c>
      <c r="M453" s="15" t="str">
        <f t="shared" si="2"/>
        <v>#REF!</v>
      </c>
      <c r="N453" s="132">
        <f t="shared" si="3"/>
        <v>0</v>
      </c>
      <c r="O453" s="100">
        <v>208.0</v>
      </c>
      <c r="P453" s="15" t="str">
        <f t="shared" si="4"/>
        <v>#REF!</v>
      </c>
      <c r="Q453" s="15" t="str">
        <f t="shared" si="5"/>
        <v>#REF!</v>
      </c>
      <c r="R453" s="15" t="str">
        <f t="shared" si="6"/>
        <v>#REF!</v>
      </c>
      <c r="S453" s="15" t="str">
        <f t="shared" si="7"/>
        <v>#REF!</v>
      </c>
      <c r="T453" s="15" t="str">
        <f t="shared" si="8"/>
        <v>#REF!</v>
      </c>
      <c r="U453" s="15" t="str">
        <f t="shared" si="9"/>
        <v>#REF!</v>
      </c>
      <c r="V453" s="15" t="str">
        <f t="shared" si="10"/>
        <v>#REF!</v>
      </c>
    </row>
    <row r="454">
      <c r="A454" s="15" t="str">
        <f t="shared" ref="A454:D454" si="203">#REF!</f>
        <v>#REF!</v>
      </c>
      <c r="B454" s="15" t="str">
        <f t="shared" si="203"/>
        <v>#REF!</v>
      </c>
      <c r="C454" s="15" t="str">
        <f t="shared" si="203"/>
        <v>#REF!</v>
      </c>
      <c r="D454" s="223" t="str">
        <f t="shared" si="203"/>
        <v>#REF!</v>
      </c>
      <c r="F454" s="15">
        <f t="shared" si="1"/>
        <v>-1145</v>
      </c>
      <c r="I454" s="224" t="str">
        <f t="array" ref="I454">INDEX('Property Records'!O:O, MATCH('PITI Calculations'!A454, 'Property Records'!B:B, 0))</f>
        <v>#REF!</v>
      </c>
      <c r="J454" s="224" t="str">
        <f t="array" ref="J454">INDEX('Property Records'!P:P, MATCH('PITI Calculations'!A454, 'Property Records'!B:B, 0))</f>
        <v>#REF!</v>
      </c>
      <c r="K454" s="224" t="str">
        <f t="array" ref="K454">INDEX('Property Records'!Q:Q, MATCH('PITI Calculations'!A454, 'Property Records'!B:B, 0))</f>
        <v>#REF!</v>
      </c>
      <c r="L454" s="15" t="str">
        <f t="shared" si="14"/>
        <v>#REF!</v>
      </c>
      <c r="M454" s="15" t="str">
        <f t="shared" si="2"/>
        <v>#REF!</v>
      </c>
      <c r="N454" s="132">
        <f t="shared" si="3"/>
        <v>0</v>
      </c>
      <c r="O454" s="100">
        <v>208.0</v>
      </c>
      <c r="P454" s="15" t="str">
        <f t="shared" si="4"/>
        <v>#REF!</v>
      </c>
      <c r="Q454" s="15" t="str">
        <f t="shared" si="5"/>
        <v>#REF!</v>
      </c>
      <c r="R454" s="15" t="str">
        <f t="shared" si="6"/>
        <v>#REF!</v>
      </c>
      <c r="S454" s="15" t="str">
        <f t="shared" si="7"/>
        <v>#REF!</v>
      </c>
      <c r="T454" s="15" t="str">
        <f t="shared" si="8"/>
        <v>#REF!</v>
      </c>
      <c r="U454" s="15" t="str">
        <f t="shared" si="9"/>
        <v>#REF!</v>
      </c>
      <c r="V454" s="15" t="str">
        <f t="shared" si="10"/>
        <v>#REF!</v>
      </c>
    </row>
    <row r="455">
      <c r="A455" s="15" t="str">
        <f t="shared" ref="A455:D455" si="204">#REF!</f>
        <v>#REF!</v>
      </c>
      <c r="B455" s="15" t="str">
        <f t="shared" si="204"/>
        <v>#REF!</v>
      </c>
      <c r="C455" s="15" t="str">
        <f t="shared" si="204"/>
        <v>#REF!</v>
      </c>
      <c r="D455" s="223" t="str">
        <f t="shared" si="204"/>
        <v>#REF!</v>
      </c>
      <c r="F455" s="15">
        <f t="shared" si="1"/>
        <v>-1145</v>
      </c>
      <c r="I455" s="224" t="str">
        <f t="array" ref="I455">INDEX('Property Records'!O:O, MATCH('PITI Calculations'!A455, 'Property Records'!B:B, 0))</f>
        <v>#REF!</v>
      </c>
      <c r="J455" s="224" t="str">
        <f t="array" ref="J455">INDEX('Property Records'!P:P, MATCH('PITI Calculations'!A455, 'Property Records'!B:B, 0))</f>
        <v>#REF!</v>
      </c>
      <c r="K455" s="224" t="str">
        <f t="array" ref="K455">INDEX('Property Records'!Q:Q, MATCH('PITI Calculations'!A455, 'Property Records'!B:B, 0))</f>
        <v>#REF!</v>
      </c>
      <c r="L455" s="15" t="str">
        <f t="shared" si="14"/>
        <v>#REF!</v>
      </c>
      <c r="M455" s="15" t="str">
        <f t="shared" si="2"/>
        <v>#REF!</v>
      </c>
      <c r="N455" s="132">
        <f t="shared" si="3"/>
        <v>0</v>
      </c>
      <c r="O455" s="100">
        <v>208.0</v>
      </c>
      <c r="P455" s="15" t="str">
        <f t="shared" si="4"/>
        <v>#REF!</v>
      </c>
      <c r="Q455" s="15" t="str">
        <f t="shared" si="5"/>
        <v>#REF!</v>
      </c>
      <c r="R455" s="15" t="str">
        <f t="shared" si="6"/>
        <v>#REF!</v>
      </c>
      <c r="S455" s="15" t="str">
        <f t="shared" si="7"/>
        <v>#REF!</v>
      </c>
      <c r="T455" s="15" t="str">
        <f t="shared" si="8"/>
        <v>#REF!</v>
      </c>
      <c r="U455" s="15" t="str">
        <f t="shared" si="9"/>
        <v>#REF!</v>
      </c>
      <c r="V455" s="15" t="str">
        <f t="shared" si="10"/>
        <v>#REF!</v>
      </c>
    </row>
    <row r="456">
      <c r="A456" s="15" t="str">
        <f t="shared" ref="A456:D456" si="205">#REF!</f>
        <v>#REF!</v>
      </c>
      <c r="B456" s="15" t="str">
        <f t="shared" si="205"/>
        <v>#REF!</v>
      </c>
      <c r="C456" s="15" t="str">
        <f t="shared" si="205"/>
        <v>#REF!</v>
      </c>
      <c r="D456" s="223" t="str">
        <f t="shared" si="205"/>
        <v>#REF!</v>
      </c>
      <c r="F456" s="15">
        <f t="shared" si="1"/>
        <v>-1145</v>
      </c>
      <c r="I456" s="224" t="str">
        <f t="array" ref="I456">INDEX('Property Records'!O:O, MATCH('PITI Calculations'!A456, 'Property Records'!B:B, 0))</f>
        <v>#REF!</v>
      </c>
      <c r="J456" s="224" t="str">
        <f t="array" ref="J456">INDEX('Property Records'!P:P, MATCH('PITI Calculations'!A456, 'Property Records'!B:B, 0))</f>
        <v>#REF!</v>
      </c>
      <c r="K456" s="224" t="str">
        <f t="array" ref="K456">INDEX('Property Records'!Q:Q, MATCH('PITI Calculations'!A456, 'Property Records'!B:B, 0))</f>
        <v>#REF!</v>
      </c>
      <c r="L456" s="15" t="str">
        <f t="shared" si="14"/>
        <v>#REF!</v>
      </c>
      <c r="M456" s="15" t="str">
        <f t="shared" si="2"/>
        <v>#REF!</v>
      </c>
      <c r="N456" s="132">
        <f t="shared" si="3"/>
        <v>0</v>
      </c>
      <c r="O456" s="100">
        <v>208.0</v>
      </c>
      <c r="P456" s="15" t="str">
        <f t="shared" si="4"/>
        <v>#REF!</v>
      </c>
      <c r="Q456" s="15" t="str">
        <f t="shared" si="5"/>
        <v>#REF!</v>
      </c>
      <c r="R456" s="15" t="str">
        <f t="shared" si="6"/>
        <v>#REF!</v>
      </c>
      <c r="S456" s="15" t="str">
        <f t="shared" si="7"/>
        <v>#REF!</v>
      </c>
      <c r="T456" s="15" t="str">
        <f t="shared" si="8"/>
        <v>#REF!</v>
      </c>
      <c r="U456" s="15" t="str">
        <f t="shared" si="9"/>
        <v>#REF!</v>
      </c>
      <c r="V456" s="15" t="str">
        <f t="shared" si="10"/>
        <v>#REF!</v>
      </c>
    </row>
    <row r="457">
      <c r="A457" s="15" t="str">
        <f t="shared" ref="A457:D457" si="206">#REF!</f>
        <v>#REF!</v>
      </c>
      <c r="B457" s="15" t="str">
        <f t="shared" si="206"/>
        <v>#REF!</v>
      </c>
      <c r="C457" s="15" t="str">
        <f t="shared" si="206"/>
        <v>#REF!</v>
      </c>
      <c r="D457" s="223" t="str">
        <f t="shared" si="206"/>
        <v>#REF!</v>
      </c>
      <c r="F457" s="15">
        <f t="shared" si="1"/>
        <v>-1145</v>
      </c>
      <c r="I457" s="224" t="str">
        <f t="array" ref="I457">INDEX('Property Records'!O:O, MATCH('PITI Calculations'!A457, 'Property Records'!B:B, 0))</f>
        <v>#REF!</v>
      </c>
      <c r="J457" s="224" t="str">
        <f t="array" ref="J457">INDEX('Property Records'!P:P, MATCH('PITI Calculations'!A457, 'Property Records'!B:B, 0))</f>
        <v>#REF!</v>
      </c>
      <c r="K457" s="224" t="str">
        <f t="array" ref="K457">INDEX('Property Records'!Q:Q, MATCH('PITI Calculations'!A457, 'Property Records'!B:B, 0))</f>
        <v>#REF!</v>
      </c>
      <c r="L457" s="15" t="str">
        <f t="shared" si="14"/>
        <v>#REF!</v>
      </c>
      <c r="M457" s="15" t="str">
        <f t="shared" si="2"/>
        <v>#REF!</v>
      </c>
      <c r="N457" s="132">
        <f t="shared" si="3"/>
        <v>0</v>
      </c>
      <c r="O457" s="100">
        <v>208.0</v>
      </c>
      <c r="P457" s="15" t="str">
        <f t="shared" si="4"/>
        <v>#REF!</v>
      </c>
      <c r="Q457" s="15" t="str">
        <f t="shared" si="5"/>
        <v>#REF!</v>
      </c>
      <c r="R457" s="15" t="str">
        <f t="shared" si="6"/>
        <v>#REF!</v>
      </c>
      <c r="S457" s="15" t="str">
        <f t="shared" si="7"/>
        <v>#REF!</v>
      </c>
      <c r="T457" s="15" t="str">
        <f t="shared" si="8"/>
        <v>#REF!</v>
      </c>
      <c r="U457" s="15" t="str">
        <f t="shared" si="9"/>
        <v>#REF!</v>
      </c>
      <c r="V457" s="15" t="str">
        <f t="shared" si="10"/>
        <v>#REF!</v>
      </c>
    </row>
    <row r="458">
      <c r="A458" s="15" t="str">
        <f t="shared" ref="A458:D458" si="207">#REF!</f>
        <v>#REF!</v>
      </c>
      <c r="B458" s="15" t="str">
        <f t="shared" si="207"/>
        <v>#REF!</v>
      </c>
      <c r="C458" s="15" t="str">
        <f t="shared" si="207"/>
        <v>#REF!</v>
      </c>
      <c r="D458" s="223" t="str">
        <f t="shared" si="207"/>
        <v>#REF!</v>
      </c>
      <c r="F458" s="15">
        <f t="shared" si="1"/>
        <v>-1145</v>
      </c>
      <c r="I458" s="224" t="str">
        <f t="array" ref="I458">INDEX('Property Records'!O:O, MATCH('PITI Calculations'!A458, 'Property Records'!B:B, 0))</f>
        <v>#REF!</v>
      </c>
      <c r="J458" s="224" t="str">
        <f t="array" ref="J458">INDEX('Property Records'!P:P, MATCH('PITI Calculations'!A458, 'Property Records'!B:B, 0))</f>
        <v>#REF!</v>
      </c>
      <c r="K458" s="224" t="str">
        <f t="array" ref="K458">INDEX('Property Records'!Q:Q, MATCH('PITI Calculations'!A458, 'Property Records'!B:B, 0))</f>
        <v>#REF!</v>
      </c>
      <c r="L458" s="15" t="str">
        <f t="shared" si="14"/>
        <v>#REF!</v>
      </c>
      <c r="M458" s="15" t="str">
        <f t="shared" si="2"/>
        <v>#REF!</v>
      </c>
      <c r="N458" s="132">
        <f t="shared" si="3"/>
        <v>0</v>
      </c>
      <c r="O458" s="100">
        <v>208.0</v>
      </c>
      <c r="P458" s="15" t="str">
        <f t="shared" si="4"/>
        <v>#REF!</v>
      </c>
      <c r="Q458" s="15" t="str">
        <f t="shared" si="5"/>
        <v>#REF!</v>
      </c>
      <c r="R458" s="15" t="str">
        <f t="shared" si="6"/>
        <v>#REF!</v>
      </c>
      <c r="S458" s="15" t="str">
        <f t="shared" si="7"/>
        <v>#REF!</v>
      </c>
      <c r="T458" s="15" t="str">
        <f t="shared" si="8"/>
        <v>#REF!</v>
      </c>
      <c r="U458" s="15" t="str">
        <f t="shared" si="9"/>
        <v>#REF!</v>
      </c>
      <c r="V458" s="15" t="str">
        <f t="shared" si="10"/>
        <v>#REF!</v>
      </c>
    </row>
    <row r="459">
      <c r="A459" s="15" t="str">
        <f t="shared" ref="A459:D459" si="208">#REF!</f>
        <v>#REF!</v>
      </c>
      <c r="B459" s="15" t="str">
        <f t="shared" si="208"/>
        <v>#REF!</v>
      </c>
      <c r="C459" s="15" t="str">
        <f t="shared" si="208"/>
        <v>#REF!</v>
      </c>
      <c r="D459" s="223" t="str">
        <f t="shared" si="208"/>
        <v>#REF!</v>
      </c>
      <c r="F459" s="15">
        <f t="shared" si="1"/>
        <v>-1145</v>
      </c>
      <c r="I459" s="224" t="str">
        <f t="array" ref="I459">INDEX('Property Records'!O:O, MATCH('PITI Calculations'!A459, 'Property Records'!B:B, 0))</f>
        <v>#REF!</v>
      </c>
      <c r="J459" s="224" t="str">
        <f t="array" ref="J459">INDEX('Property Records'!P:P, MATCH('PITI Calculations'!A459, 'Property Records'!B:B, 0))</f>
        <v>#REF!</v>
      </c>
      <c r="K459" s="224" t="str">
        <f t="array" ref="K459">INDEX('Property Records'!Q:Q, MATCH('PITI Calculations'!A459, 'Property Records'!B:B, 0))</f>
        <v>#REF!</v>
      </c>
      <c r="L459" s="15" t="str">
        <f t="shared" si="14"/>
        <v>#REF!</v>
      </c>
      <c r="M459" s="15" t="str">
        <f t="shared" si="2"/>
        <v>#REF!</v>
      </c>
      <c r="N459" s="132">
        <f t="shared" si="3"/>
        <v>0</v>
      </c>
      <c r="O459" s="100">
        <v>208.0</v>
      </c>
      <c r="P459" s="15" t="str">
        <f t="shared" si="4"/>
        <v>#REF!</v>
      </c>
      <c r="Q459" s="15" t="str">
        <f t="shared" si="5"/>
        <v>#REF!</v>
      </c>
      <c r="R459" s="15" t="str">
        <f t="shared" si="6"/>
        <v>#REF!</v>
      </c>
      <c r="S459" s="15" t="str">
        <f t="shared" si="7"/>
        <v>#REF!</v>
      </c>
      <c r="T459" s="15" t="str">
        <f t="shared" si="8"/>
        <v>#REF!</v>
      </c>
      <c r="U459" s="15" t="str">
        <f t="shared" si="9"/>
        <v>#REF!</v>
      </c>
      <c r="V459" s="15" t="str">
        <f t="shared" si="10"/>
        <v>#REF!</v>
      </c>
    </row>
    <row r="460">
      <c r="A460" s="15" t="str">
        <f t="shared" ref="A460:D460" si="209">#REF!</f>
        <v>#REF!</v>
      </c>
      <c r="B460" s="15" t="str">
        <f t="shared" si="209"/>
        <v>#REF!</v>
      </c>
      <c r="C460" s="15" t="str">
        <f t="shared" si="209"/>
        <v>#REF!</v>
      </c>
      <c r="D460" s="223" t="str">
        <f t="shared" si="209"/>
        <v>#REF!</v>
      </c>
      <c r="F460" s="15">
        <f t="shared" si="1"/>
        <v>-1145</v>
      </c>
      <c r="I460" s="224" t="str">
        <f t="array" ref="I460">INDEX('Property Records'!O:O, MATCH('PITI Calculations'!A460, 'Property Records'!B:B, 0))</f>
        <v>#REF!</v>
      </c>
      <c r="J460" s="224" t="str">
        <f t="array" ref="J460">INDEX('Property Records'!P:P, MATCH('PITI Calculations'!A460, 'Property Records'!B:B, 0))</f>
        <v>#REF!</v>
      </c>
      <c r="K460" s="224" t="str">
        <f t="array" ref="K460">INDEX('Property Records'!Q:Q, MATCH('PITI Calculations'!A460, 'Property Records'!B:B, 0))</f>
        <v>#REF!</v>
      </c>
      <c r="L460" s="15" t="str">
        <f t="shared" si="14"/>
        <v>#REF!</v>
      </c>
      <c r="M460" s="15" t="str">
        <f t="shared" si="2"/>
        <v>#REF!</v>
      </c>
      <c r="N460" s="132">
        <f t="shared" si="3"/>
        <v>0</v>
      </c>
      <c r="O460" s="100">
        <v>208.0</v>
      </c>
      <c r="P460" s="15" t="str">
        <f t="shared" si="4"/>
        <v>#REF!</v>
      </c>
      <c r="Q460" s="15" t="str">
        <f t="shared" si="5"/>
        <v>#REF!</v>
      </c>
      <c r="R460" s="15" t="str">
        <f t="shared" si="6"/>
        <v>#REF!</v>
      </c>
      <c r="S460" s="15" t="str">
        <f t="shared" si="7"/>
        <v>#REF!</v>
      </c>
      <c r="T460" s="15" t="str">
        <f t="shared" si="8"/>
        <v>#REF!</v>
      </c>
      <c r="U460" s="15" t="str">
        <f t="shared" si="9"/>
        <v>#REF!</v>
      </c>
      <c r="V460" s="15" t="str">
        <f t="shared" si="10"/>
        <v>#REF!</v>
      </c>
    </row>
    <row r="461">
      <c r="A461" s="15" t="str">
        <f t="shared" ref="A461:D461" si="210">#REF!</f>
        <v>#REF!</v>
      </c>
      <c r="B461" s="15" t="str">
        <f t="shared" si="210"/>
        <v>#REF!</v>
      </c>
      <c r="C461" s="15" t="str">
        <f t="shared" si="210"/>
        <v>#REF!</v>
      </c>
      <c r="D461" s="223" t="str">
        <f t="shared" si="210"/>
        <v>#REF!</v>
      </c>
      <c r="F461" s="15">
        <f t="shared" si="1"/>
        <v>-1145</v>
      </c>
      <c r="I461" s="224" t="str">
        <f t="array" ref="I461">INDEX('Property Records'!O:O, MATCH('PITI Calculations'!A461, 'Property Records'!B:B, 0))</f>
        <v>#REF!</v>
      </c>
      <c r="J461" s="224" t="str">
        <f t="array" ref="J461">INDEX('Property Records'!P:P, MATCH('PITI Calculations'!A461, 'Property Records'!B:B, 0))</f>
        <v>#REF!</v>
      </c>
      <c r="K461" s="224" t="str">
        <f t="array" ref="K461">INDEX('Property Records'!Q:Q, MATCH('PITI Calculations'!A461, 'Property Records'!B:B, 0))</f>
        <v>#REF!</v>
      </c>
      <c r="L461" s="15" t="str">
        <f t="shared" si="14"/>
        <v>#REF!</v>
      </c>
      <c r="M461" s="15" t="str">
        <f t="shared" si="2"/>
        <v>#REF!</v>
      </c>
      <c r="N461" s="132">
        <f t="shared" si="3"/>
        <v>0</v>
      </c>
      <c r="O461" s="100">
        <v>208.0</v>
      </c>
      <c r="P461" s="15" t="str">
        <f t="shared" si="4"/>
        <v>#REF!</v>
      </c>
      <c r="Q461" s="15" t="str">
        <f t="shared" si="5"/>
        <v>#REF!</v>
      </c>
      <c r="R461" s="15" t="str">
        <f t="shared" si="6"/>
        <v>#REF!</v>
      </c>
      <c r="S461" s="15" t="str">
        <f t="shared" si="7"/>
        <v>#REF!</v>
      </c>
      <c r="T461" s="15" t="str">
        <f t="shared" si="8"/>
        <v>#REF!</v>
      </c>
      <c r="U461" s="15" t="str">
        <f t="shared" si="9"/>
        <v>#REF!</v>
      </c>
      <c r="V461" s="15" t="str">
        <f t="shared" si="10"/>
        <v>#REF!</v>
      </c>
    </row>
    <row r="462">
      <c r="A462" s="15" t="str">
        <f t="shared" ref="A462:D462" si="211">#REF!</f>
        <v>#REF!</v>
      </c>
      <c r="B462" s="15" t="str">
        <f t="shared" si="211"/>
        <v>#REF!</v>
      </c>
      <c r="C462" s="15" t="str">
        <f t="shared" si="211"/>
        <v>#REF!</v>
      </c>
      <c r="D462" s="223" t="str">
        <f t="shared" si="211"/>
        <v>#REF!</v>
      </c>
      <c r="F462" s="15">
        <f t="shared" si="1"/>
        <v>-1145</v>
      </c>
      <c r="I462" s="224" t="str">
        <f t="array" ref="I462">INDEX('Property Records'!O:O, MATCH('PITI Calculations'!A462, 'Property Records'!B:B, 0))</f>
        <v>#REF!</v>
      </c>
      <c r="J462" s="224" t="str">
        <f t="array" ref="J462">INDEX('Property Records'!P:P, MATCH('PITI Calculations'!A462, 'Property Records'!B:B, 0))</f>
        <v>#REF!</v>
      </c>
      <c r="K462" s="224" t="str">
        <f t="array" ref="K462">INDEX('Property Records'!Q:Q, MATCH('PITI Calculations'!A462, 'Property Records'!B:B, 0))</f>
        <v>#REF!</v>
      </c>
      <c r="L462" s="15" t="str">
        <f t="shared" si="14"/>
        <v>#REF!</v>
      </c>
      <c r="M462" s="15" t="str">
        <f t="shared" si="2"/>
        <v>#REF!</v>
      </c>
      <c r="N462" s="132">
        <f t="shared" si="3"/>
        <v>0</v>
      </c>
      <c r="O462" s="100">
        <v>208.0</v>
      </c>
      <c r="P462" s="15" t="str">
        <f t="shared" si="4"/>
        <v>#REF!</v>
      </c>
      <c r="Q462" s="15" t="str">
        <f t="shared" si="5"/>
        <v>#REF!</v>
      </c>
      <c r="R462" s="15" t="str">
        <f t="shared" si="6"/>
        <v>#REF!</v>
      </c>
      <c r="S462" s="15" t="str">
        <f t="shared" si="7"/>
        <v>#REF!</v>
      </c>
      <c r="T462" s="15" t="str">
        <f t="shared" si="8"/>
        <v>#REF!</v>
      </c>
      <c r="U462" s="15" t="str">
        <f t="shared" si="9"/>
        <v>#REF!</v>
      </c>
      <c r="V462" s="15" t="str">
        <f t="shared" si="10"/>
        <v>#REF!</v>
      </c>
    </row>
    <row r="463">
      <c r="A463" s="15" t="str">
        <f t="shared" ref="A463:D463" si="212">#REF!</f>
        <v>#REF!</v>
      </c>
      <c r="B463" s="15" t="str">
        <f t="shared" si="212"/>
        <v>#REF!</v>
      </c>
      <c r="C463" s="15" t="str">
        <f t="shared" si="212"/>
        <v>#REF!</v>
      </c>
      <c r="D463" s="223" t="str">
        <f t="shared" si="212"/>
        <v>#REF!</v>
      </c>
      <c r="F463" s="15">
        <f t="shared" si="1"/>
        <v>-1145</v>
      </c>
      <c r="I463" s="224" t="str">
        <f t="array" ref="I463">INDEX('Property Records'!O:O, MATCH('PITI Calculations'!A463, 'Property Records'!B:B, 0))</f>
        <v>#REF!</v>
      </c>
      <c r="J463" s="224" t="str">
        <f t="array" ref="J463">INDEX('Property Records'!P:P, MATCH('PITI Calculations'!A463, 'Property Records'!B:B, 0))</f>
        <v>#REF!</v>
      </c>
      <c r="K463" s="224" t="str">
        <f t="array" ref="K463">INDEX('Property Records'!Q:Q, MATCH('PITI Calculations'!A463, 'Property Records'!B:B, 0))</f>
        <v>#REF!</v>
      </c>
      <c r="L463" s="15" t="str">
        <f t="shared" si="14"/>
        <v>#REF!</v>
      </c>
      <c r="M463" s="15" t="str">
        <f t="shared" si="2"/>
        <v>#REF!</v>
      </c>
      <c r="N463" s="132">
        <f t="shared" si="3"/>
        <v>0</v>
      </c>
      <c r="O463" s="100">
        <v>208.0</v>
      </c>
      <c r="P463" s="15" t="str">
        <f t="shared" si="4"/>
        <v>#REF!</v>
      </c>
      <c r="Q463" s="15" t="str">
        <f t="shared" si="5"/>
        <v>#REF!</v>
      </c>
      <c r="R463" s="15" t="str">
        <f t="shared" si="6"/>
        <v>#REF!</v>
      </c>
      <c r="S463" s="15" t="str">
        <f t="shared" si="7"/>
        <v>#REF!</v>
      </c>
      <c r="T463" s="15" t="str">
        <f t="shared" si="8"/>
        <v>#REF!</v>
      </c>
      <c r="U463" s="15" t="str">
        <f t="shared" si="9"/>
        <v>#REF!</v>
      </c>
      <c r="V463" s="15" t="str">
        <f t="shared" si="10"/>
        <v>#REF!</v>
      </c>
    </row>
    <row r="464">
      <c r="A464" s="15" t="str">
        <f t="shared" ref="A464:D464" si="213">#REF!</f>
        <v>#REF!</v>
      </c>
      <c r="B464" s="15" t="str">
        <f t="shared" si="213"/>
        <v>#REF!</v>
      </c>
      <c r="C464" s="15" t="str">
        <f t="shared" si="213"/>
        <v>#REF!</v>
      </c>
      <c r="D464" s="223" t="str">
        <f t="shared" si="213"/>
        <v>#REF!</v>
      </c>
      <c r="F464" s="15">
        <f t="shared" si="1"/>
        <v>-1145</v>
      </c>
      <c r="I464" s="224" t="str">
        <f t="array" ref="I464">INDEX('Property Records'!O:O, MATCH('PITI Calculations'!A464, 'Property Records'!B:B, 0))</f>
        <v>#REF!</v>
      </c>
      <c r="J464" s="224" t="str">
        <f t="array" ref="J464">INDEX('Property Records'!P:P, MATCH('PITI Calculations'!A464, 'Property Records'!B:B, 0))</f>
        <v>#REF!</v>
      </c>
      <c r="K464" s="224" t="str">
        <f t="array" ref="K464">INDEX('Property Records'!Q:Q, MATCH('PITI Calculations'!A464, 'Property Records'!B:B, 0))</f>
        <v>#REF!</v>
      </c>
      <c r="L464" s="15" t="str">
        <f t="shared" si="14"/>
        <v>#REF!</v>
      </c>
      <c r="M464" s="15" t="str">
        <f t="shared" si="2"/>
        <v>#REF!</v>
      </c>
      <c r="N464" s="132">
        <f t="shared" si="3"/>
        <v>0</v>
      </c>
      <c r="O464" s="100">
        <v>208.0</v>
      </c>
      <c r="P464" s="15" t="str">
        <f t="shared" si="4"/>
        <v>#REF!</v>
      </c>
      <c r="Q464" s="15" t="str">
        <f t="shared" si="5"/>
        <v>#REF!</v>
      </c>
      <c r="R464" s="15" t="str">
        <f t="shared" si="6"/>
        <v>#REF!</v>
      </c>
      <c r="S464" s="15" t="str">
        <f t="shared" si="7"/>
        <v>#REF!</v>
      </c>
      <c r="T464" s="15" t="str">
        <f t="shared" si="8"/>
        <v>#REF!</v>
      </c>
      <c r="U464" s="15" t="str">
        <f t="shared" si="9"/>
        <v>#REF!</v>
      </c>
      <c r="V464" s="15" t="str">
        <f t="shared" si="10"/>
        <v>#REF!</v>
      </c>
    </row>
    <row r="465">
      <c r="A465" s="15" t="str">
        <f t="shared" ref="A465:D465" si="214">#REF!</f>
        <v>#REF!</v>
      </c>
      <c r="B465" s="15" t="str">
        <f t="shared" si="214"/>
        <v>#REF!</v>
      </c>
      <c r="C465" s="15" t="str">
        <f t="shared" si="214"/>
        <v>#REF!</v>
      </c>
      <c r="D465" s="223" t="str">
        <f t="shared" si="214"/>
        <v>#REF!</v>
      </c>
      <c r="F465" s="15">
        <f t="shared" si="1"/>
        <v>-1145</v>
      </c>
      <c r="I465" s="224" t="str">
        <f t="array" ref="I465">INDEX('Property Records'!O:O, MATCH('PITI Calculations'!A465, 'Property Records'!B:B, 0))</f>
        <v>#REF!</v>
      </c>
      <c r="J465" s="224" t="str">
        <f t="array" ref="J465">INDEX('Property Records'!P:P, MATCH('PITI Calculations'!A465, 'Property Records'!B:B, 0))</f>
        <v>#REF!</v>
      </c>
      <c r="K465" s="224" t="str">
        <f t="array" ref="K465">INDEX('Property Records'!Q:Q, MATCH('PITI Calculations'!A465, 'Property Records'!B:B, 0))</f>
        <v>#REF!</v>
      </c>
      <c r="L465" s="15" t="str">
        <f t="shared" si="14"/>
        <v>#REF!</v>
      </c>
      <c r="M465" s="15" t="str">
        <f t="shared" si="2"/>
        <v>#REF!</v>
      </c>
      <c r="N465" s="132">
        <f t="shared" si="3"/>
        <v>0</v>
      </c>
      <c r="O465" s="100">
        <v>208.0</v>
      </c>
      <c r="P465" s="15" t="str">
        <f t="shared" si="4"/>
        <v>#REF!</v>
      </c>
      <c r="Q465" s="15" t="str">
        <f t="shared" si="5"/>
        <v>#REF!</v>
      </c>
      <c r="R465" s="15" t="str">
        <f t="shared" si="6"/>
        <v>#REF!</v>
      </c>
      <c r="S465" s="15" t="str">
        <f t="shared" si="7"/>
        <v>#REF!</v>
      </c>
      <c r="T465" s="15" t="str">
        <f t="shared" si="8"/>
        <v>#REF!</v>
      </c>
      <c r="U465" s="15" t="str">
        <f t="shared" si="9"/>
        <v>#REF!</v>
      </c>
      <c r="V465" s="15" t="str">
        <f t="shared" si="10"/>
        <v>#REF!</v>
      </c>
    </row>
    <row r="466">
      <c r="A466" s="15" t="str">
        <f t="shared" ref="A466:D466" si="215">#REF!</f>
        <v>#REF!</v>
      </c>
      <c r="B466" s="15" t="str">
        <f t="shared" si="215"/>
        <v>#REF!</v>
      </c>
      <c r="C466" s="15" t="str">
        <f t="shared" si="215"/>
        <v>#REF!</v>
      </c>
      <c r="D466" s="223" t="str">
        <f t="shared" si="215"/>
        <v>#REF!</v>
      </c>
      <c r="F466" s="15">
        <f t="shared" si="1"/>
        <v>-1145</v>
      </c>
      <c r="I466" s="224" t="str">
        <f t="array" ref="I466">INDEX('Property Records'!O:O, MATCH('PITI Calculations'!A466, 'Property Records'!B:B, 0))</f>
        <v>#REF!</v>
      </c>
      <c r="J466" s="224" t="str">
        <f t="array" ref="J466">INDEX('Property Records'!P:P, MATCH('PITI Calculations'!A466, 'Property Records'!B:B, 0))</f>
        <v>#REF!</v>
      </c>
      <c r="K466" s="224" t="str">
        <f t="array" ref="K466">INDEX('Property Records'!Q:Q, MATCH('PITI Calculations'!A466, 'Property Records'!B:B, 0))</f>
        <v>#REF!</v>
      </c>
      <c r="L466" s="15" t="str">
        <f t="shared" si="14"/>
        <v>#REF!</v>
      </c>
      <c r="M466" s="15" t="str">
        <f t="shared" si="2"/>
        <v>#REF!</v>
      </c>
      <c r="N466" s="132">
        <f t="shared" si="3"/>
        <v>0</v>
      </c>
      <c r="O466" s="100">
        <v>208.0</v>
      </c>
      <c r="P466" s="15" t="str">
        <f t="shared" si="4"/>
        <v>#REF!</v>
      </c>
      <c r="Q466" s="15" t="str">
        <f t="shared" si="5"/>
        <v>#REF!</v>
      </c>
      <c r="R466" s="15" t="str">
        <f t="shared" si="6"/>
        <v>#REF!</v>
      </c>
      <c r="S466" s="15" t="str">
        <f t="shared" si="7"/>
        <v>#REF!</v>
      </c>
      <c r="T466" s="15" t="str">
        <f t="shared" si="8"/>
        <v>#REF!</v>
      </c>
      <c r="U466" s="15" t="str">
        <f t="shared" si="9"/>
        <v>#REF!</v>
      </c>
      <c r="V466" s="15" t="str">
        <f t="shared" si="10"/>
        <v>#REF!</v>
      </c>
    </row>
    <row r="467">
      <c r="A467" s="15" t="str">
        <f t="shared" ref="A467:D467" si="216">#REF!</f>
        <v>#REF!</v>
      </c>
      <c r="B467" s="15" t="str">
        <f t="shared" si="216"/>
        <v>#REF!</v>
      </c>
      <c r="C467" s="15" t="str">
        <f t="shared" si="216"/>
        <v>#REF!</v>
      </c>
      <c r="D467" s="223" t="str">
        <f t="shared" si="216"/>
        <v>#REF!</v>
      </c>
      <c r="F467" s="15">
        <f t="shared" si="1"/>
        <v>-1145</v>
      </c>
      <c r="I467" s="224" t="str">
        <f t="array" ref="I467">INDEX('Property Records'!O:O, MATCH('PITI Calculations'!A467, 'Property Records'!B:B, 0))</f>
        <v>#REF!</v>
      </c>
      <c r="J467" s="224" t="str">
        <f t="array" ref="J467">INDEX('Property Records'!P:P, MATCH('PITI Calculations'!A467, 'Property Records'!B:B, 0))</f>
        <v>#REF!</v>
      </c>
      <c r="K467" s="224" t="str">
        <f t="array" ref="K467">INDEX('Property Records'!Q:Q, MATCH('PITI Calculations'!A467, 'Property Records'!B:B, 0))</f>
        <v>#REF!</v>
      </c>
      <c r="L467" s="15" t="str">
        <f t="shared" si="14"/>
        <v>#REF!</v>
      </c>
      <c r="M467" s="15" t="str">
        <f t="shared" si="2"/>
        <v>#REF!</v>
      </c>
      <c r="N467" s="132">
        <f t="shared" si="3"/>
        <v>0</v>
      </c>
      <c r="O467" s="100">
        <v>208.0</v>
      </c>
      <c r="P467" s="15" t="str">
        <f t="shared" si="4"/>
        <v>#REF!</v>
      </c>
      <c r="Q467" s="15" t="str">
        <f t="shared" si="5"/>
        <v>#REF!</v>
      </c>
      <c r="R467" s="15" t="str">
        <f t="shared" si="6"/>
        <v>#REF!</v>
      </c>
      <c r="S467" s="15" t="str">
        <f t="shared" si="7"/>
        <v>#REF!</v>
      </c>
      <c r="T467" s="15" t="str">
        <f t="shared" si="8"/>
        <v>#REF!</v>
      </c>
      <c r="U467" s="15" t="str">
        <f t="shared" si="9"/>
        <v>#REF!</v>
      </c>
      <c r="V467" s="15" t="str">
        <f t="shared" si="10"/>
        <v>#REF!</v>
      </c>
    </row>
    <row r="468">
      <c r="A468" s="15" t="str">
        <f t="shared" ref="A468:D468" si="217">#REF!</f>
        <v>#REF!</v>
      </c>
      <c r="B468" s="15" t="str">
        <f t="shared" si="217"/>
        <v>#REF!</v>
      </c>
      <c r="C468" s="15" t="str">
        <f t="shared" si="217"/>
        <v>#REF!</v>
      </c>
      <c r="D468" s="223" t="str">
        <f t="shared" si="217"/>
        <v>#REF!</v>
      </c>
      <c r="F468" s="15">
        <f t="shared" si="1"/>
        <v>-1145</v>
      </c>
      <c r="I468" s="224" t="str">
        <f t="array" ref="I468">INDEX('Property Records'!O:O, MATCH('PITI Calculations'!A468, 'Property Records'!B:B, 0))</f>
        <v>#REF!</v>
      </c>
      <c r="J468" s="224" t="str">
        <f t="array" ref="J468">INDEX('Property Records'!P:P, MATCH('PITI Calculations'!A468, 'Property Records'!B:B, 0))</f>
        <v>#REF!</v>
      </c>
      <c r="K468" s="224" t="str">
        <f t="array" ref="K468">INDEX('Property Records'!Q:Q, MATCH('PITI Calculations'!A468, 'Property Records'!B:B, 0))</f>
        <v>#REF!</v>
      </c>
      <c r="L468" s="15" t="str">
        <f t="shared" si="14"/>
        <v>#REF!</v>
      </c>
      <c r="M468" s="15" t="str">
        <f t="shared" si="2"/>
        <v>#REF!</v>
      </c>
      <c r="N468" s="132">
        <f t="shared" si="3"/>
        <v>0</v>
      </c>
      <c r="O468" s="100">
        <v>208.0</v>
      </c>
      <c r="P468" s="15" t="str">
        <f t="shared" si="4"/>
        <v>#REF!</v>
      </c>
      <c r="Q468" s="15" t="str">
        <f t="shared" si="5"/>
        <v>#REF!</v>
      </c>
      <c r="R468" s="15" t="str">
        <f t="shared" si="6"/>
        <v>#REF!</v>
      </c>
      <c r="S468" s="15" t="str">
        <f t="shared" si="7"/>
        <v>#REF!</v>
      </c>
      <c r="T468" s="15" t="str">
        <f t="shared" si="8"/>
        <v>#REF!</v>
      </c>
      <c r="U468" s="15" t="str">
        <f t="shared" si="9"/>
        <v>#REF!</v>
      </c>
      <c r="V468" s="15" t="str">
        <f t="shared" si="10"/>
        <v>#REF!</v>
      </c>
    </row>
    <row r="469">
      <c r="A469" s="15" t="str">
        <f t="shared" ref="A469:D469" si="218">#REF!</f>
        <v>#REF!</v>
      </c>
      <c r="B469" s="15" t="str">
        <f t="shared" si="218"/>
        <v>#REF!</v>
      </c>
      <c r="C469" s="15" t="str">
        <f t="shared" si="218"/>
        <v>#REF!</v>
      </c>
      <c r="D469" s="223" t="str">
        <f t="shared" si="218"/>
        <v>#REF!</v>
      </c>
      <c r="F469" s="15">
        <f t="shared" si="1"/>
        <v>-1145</v>
      </c>
      <c r="I469" s="224" t="str">
        <f t="array" ref="I469">INDEX('Property Records'!O:O, MATCH('PITI Calculations'!A469, 'Property Records'!B:B, 0))</f>
        <v>#REF!</v>
      </c>
      <c r="J469" s="224" t="str">
        <f t="array" ref="J469">INDEX('Property Records'!P:P, MATCH('PITI Calculations'!A469, 'Property Records'!B:B, 0))</f>
        <v>#REF!</v>
      </c>
      <c r="K469" s="224" t="str">
        <f t="array" ref="K469">INDEX('Property Records'!Q:Q, MATCH('PITI Calculations'!A469, 'Property Records'!B:B, 0))</f>
        <v>#REF!</v>
      </c>
      <c r="L469" s="15" t="str">
        <f t="shared" si="14"/>
        <v>#REF!</v>
      </c>
      <c r="M469" s="15" t="str">
        <f t="shared" si="2"/>
        <v>#REF!</v>
      </c>
      <c r="N469" s="132">
        <f t="shared" si="3"/>
        <v>0</v>
      </c>
      <c r="O469" s="100">
        <v>208.0</v>
      </c>
      <c r="P469" s="15" t="str">
        <f t="shared" si="4"/>
        <v>#REF!</v>
      </c>
      <c r="Q469" s="15" t="str">
        <f t="shared" si="5"/>
        <v>#REF!</v>
      </c>
      <c r="R469" s="15" t="str">
        <f t="shared" si="6"/>
        <v>#REF!</v>
      </c>
      <c r="S469" s="15" t="str">
        <f t="shared" si="7"/>
        <v>#REF!</v>
      </c>
      <c r="T469" s="15" t="str">
        <f t="shared" si="8"/>
        <v>#REF!</v>
      </c>
      <c r="U469" s="15" t="str">
        <f t="shared" si="9"/>
        <v>#REF!</v>
      </c>
      <c r="V469" s="15" t="str">
        <f t="shared" si="10"/>
        <v>#REF!</v>
      </c>
    </row>
    <row r="470">
      <c r="A470" s="15" t="str">
        <f t="shared" ref="A470:D470" si="219">#REF!</f>
        <v>#REF!</v>
      </c>
      <c r="B470" s="15" t="str">
        <f t="shared" si="219"/>
        <v>#REF!</v>
      </c>
      <c r="C470" s="15" t="str">
        <f t="shared" si="219"/>
        <v>#REF!</v>
      </c>
      <c r="D470" s="223" t="str">
        <f t="shared" si="219"/>
        <v>#REF!</v>
      </c>
      <c r="F470" s="15">
        <f t="shared" si="1"/>
        <v>-1145</v>
      </c>
      <c r="I470" s="224" t="str">
        <f t="array" ref="I470">INDEX('Property Records'!O:O, MATCH('PITI Calculations'!A470, 'Property Records'!B:B, 0))</f>
        <v>#REF!</v>
      </c>
      <c r="J470" s="224" t="str">
        <f t="array" ref="J470">INDEX('Property Records'!P:P, MATCH('PITI Calculations'!A470, 'Property Records'!B:B, 0))</f>
        <v>#REF!</v>
      </c>
      <c r="K470" s="224" t="str">
        <f t="array" ref="K470">INDEX('Property Records'!Q:Q, MATCH('PITI Calculations'!A470, 'Property Records'!B:B, 0))</f>
        <v>#REF!</v>
      </c>
      <c r="L470" s="15" t="str">
        <f t="shared" si="14"/>
        <v>#REF!</v>
      </c>
      <c r="M470" s="15" t="str">
        <f t="shared" si="2"/>
        <v>#REF!</v>
      </c>
      <c r="N470" s="132">
        <f t="shared" si="3"/>
        <v>0</v>
      </c>
      <c r="O470" s="100">
        <v>208.0</v>
      </c>
      <c r="P470" s="15" t="str">
        <f t="shared" si="4"/>
        <v>#REF!</v>
      </c>
      <c r="Q470" s="15" t="str">
        <f t="shared" si="5"/>
        <v>#REF!</v>
      </c>
      <c r="R470" s="15" t="str">
        <f t="shared" si="6"/>
        <v>#REF!</v>
      </c>
      <c r="S470" s="15" t="str">
        <f t="shared" si="7"/>
        <v>#REF!</v>
      </c>
      <c r="T470" s="15" t="str">
        <f t="shared" si="8"/>
        <v>#REF!</v>
      </c>
      <c r="U470" s="15" t="str">
        <f t="shared" si="9"/>
        <v>#REF!</v>
      </c>
      <c r="V470" s="15" t="str">
        <f t="shared" si="10"/>
        <v>#REF!</v>
      </c>
    </row>
    <row r="471">
      <c r="A471" s="15" t="str">
        <f t="shared" ref="A471:D471" si="220">#REF!</f>
        <v>#REF!</v>
      </c>
      <c r="B471" s="15" t="str">
        <f t="shared" si="220"/>
        <v>#REF!</v>
      </c>
      <c r="C471" s="15" t="str">
        <f t="shared" si="220"/>
        <v>#REF!</v>
      </c>
      <c r="D471" s="223" t="str">
        <f t="shared" si="220"/>
        <v>#REF!</v>
      </c>
      <c r="F471" s="15">
        <f t="shared" si="1"/>
        <v>-1145</v>
      </c>
      <c r="I471" s="224" t="str">
        <f t="array" ref="I471">INDEX('Property Records'!O:O, MATCH('PITI Calculations'!A471, 'Property Records'!B:B, 0))</f>
        <v>#REF!</v>
      </c>
      <c r="J471" s="224" t="str">
        <f t="array" ref="J471">INDEX('Property Records'!P:P, MATCH('PITI Calculations'!A471, 'Property Records'!B:B, 0))</f>
        <v>#REF!</v>
      </c>
      <c r="K471" s="224" t="str">
        <f t="array" ref="K471">INDEX('Property Records'!Q:Q, MATCH('PITI Calculations'!A471, 'Property Records'!B:B, 0))</f>
        <v>#REF!</v>
      </c>
      <c r="L471" s="15" t="str">
        <f t="shared" si="14"/>
        <v>#REF!</v>
      </c>
      <c r="M471" s="15" t="str">
        <f t="shared" si="2"/>
        <v>#REF!</v>
      </c>
      <c r="N471" s="132">
        <f t="shared" si="3"/>
        <v>0</v>
      </c>
      <c r="O471" s="100">
        <v>208.0</v>
      </c>
      <c r="P471" s="15" t="str">
        <f t="shared" si="4"/>
        <v>#REF!</v>
      </c>
      <c r="Q471" s="15" t="str">
        <f t="shared" si="5"/>
        <v>#REF!</v>
      </c>
      <c r="R471" s="15" t="str">
        <f t="shared" si="6"/>
        <v>#REF!</v>
      </c>
      <c r="S471" s="15" t="str">
        <f t="shared" si="7"/>
        <v>#REF!</v>
      </c>
      <c r="T471" s="15" t="str">
        <f t="shared" si="8"/>
        <v>#REF!</v>
      </c>
      <c r="U471" s="15" t="str">
        <f t="shared" si="9"/>
        <v>#REF!</v>
      </c>
      <c r="V471" s="15" t="str">
        <f t="shared" si="10"/>
        <v>#REF!</v>
      </c>
    </row>
    <row r="472">
      <c r="A472" s="15" t="str">
        <f t="shared" ref="A472:D472" si="221">#REF!</f>
        <v>#REF!</v>
      </c>
      <c r="B472" s="15" t="str">
        <f t="shared" si="221"/>
        <v>#REF!</v>
      </c>
      <c r="C472" s="15" t="str">
        <f t="shared" si="221"/>
        <v>#REF!</v>
      </c>
      <c r="D472" s="223" t="str">
        <f t="shared" si="221"/>
        <v>#REF!</v>
      </c>
      <c r="F472" s="15">
        <f t="shared" si="1"/>
        <v>-1145</v>
      </c>
      <c r="I472" s="224" t="str">
        <f t="array" ref="I472">INDEX('Property Records'!O:O, MATCH('PITI Calculations'!A472, 'Property Records'!B:B, 0))</f>
        <v>#REF!</v>
      </c>
      <c r="J472" s="224" t="str">
        <f t="array" ref="J472">INDEX('Property Records'!P:P, MATCH('PITI Calculations'!A472, 'Property Records'!B:B, 0))</f>
        <v>#REF!</v>
      </c>
      <c r="K472" s="224" t="str">
        <f t="array" ref="K472">INDEX('Property Records'!Q:Q, MATCH('PITI Calculations'!A472, 'Property Records'!B:B, 0))</f>
        <v>#REF!</v>
      </c>
      <c r="L472" s="15" t="str">
        <f t="shared" si="14"/>
        <v>#REF!</v>
      </c>
      <c r="M472" s="15" t="str">
        <f t="shared" si="2"/>
        <v>#REF!</v>
      </c>
      <c r="N472" s="132">
        <f t="shared" si="3"/>
        <v>0</v>
      </c>
      <c r="O472" s="100">
        <v>208.0</v>
      </c>
      <c r="P472" s="15" t="str">
        <f t="shared" si="4"/>
        <v>#REF!</v>
      </c>
      <c r="Q472" s="15" t="str">
        <f t="shared" si="5"/>
        <v>#REF!</v>
      </c>
      <c r="R472" s="15" t="str">
        <f t="shared" si="6"/>
        <v>#REF!</v>
      </c>
      <c r="S472" s="15" t="str">
        <f t="shared" si="7"/>
        <v>#REF!</v>
      </c>
      <c r="T472" s="15" t="str">
        <f t="shared" si="8"/>
        <v>#REF!</v>
      </c>
      <c r="U472" s="15" t="str">
        <f t="shared" si="9"/>
        <v>#REF!</v>
      </c>
      <c r="V472" s="15" t="str">
        <f t="shared" si="10"/>
        <v>#REF!</v>
      </c>
    </row>
    <row r="473">
      <c r="A473" s="15" t="str">
        <f t="shared" ref="A473:D473" si="222">#REF!</f>
        <v>#REF!</v>
      </c>
      <c r="B473" s="15" t="str">
        <f t="shared" si="222"/>
        <v>#REF!</v>
      </c>
      <c r="C473" s="15" t="str">
        <f t="shared" si="222"/>
        <v>#REF!</v>
      </c>
      <c r="D473" s="223" t="str">
        <f t="shared" si="222"/>
        <v>#REF!</v>
      </c>
      <c r="F473" s="15">
        <f t="shared" si="1"/>
        <v>-1145</v>
      </c>
      <c r="I473" s="224" t="str">
        <f t="array" ref="I473">INDEX('Property Records'!O:O, MATCH('PITI Calculations'!A473, 'Property Records'!B:B, 0))</f>
        <v>#REF!</v>
      </c>
      <c r="J473" s="224" t="str">
        <f t="array" ref="J473">INDEX('Property Records'!P:P, MATCH('PITI Calculations'!A473, 'Property Records'!B:B, 0))</f>
        <v>#REF!</v>
      </c>
      <c r="K473" s="224" t="str">
        <f t="array" ref="K473">INDEX('Property Records'!Q:Q, MATCH('PITI Calculations'!A473, 'Property Records'!B:B, 0))</f>
        <v>#REF!</v>
      </c>
      <c r="L473" s="15" t="str">
        <f t="shared" si="14"/>
        <v>#REF!</v>
      </c>
      <c r="M473" s="15" t="str">
        <f t="shared" si="2"/>
        <v>#REF!</v>
      </c>
      <c r="N473" s="132">
        <f t="shared" si="3"/>
        <v>0</v>
      </c>
      <c r="O473" s="100">
        <v>208.0</v>
      </c>
      <c r="P473" s="15" t="str">
        <f t="shared" si="4"/>
        <v>#REF!</v>
      </c>
      <c r="Q473" s="15" t="str">
        <f t="shared" si="5"/>
        <v>#REF!</v>
      </c>
      <c r="R473" s="15" t="str">
        <f t="shared" si="6"/>
        <v>#REF!</v>
      </c>
      <c r="S473" s="15" t="str">
        <f t="shared" si="7"/>
        <v>#REF!</v>
      </c>
      <c r="T473" s="15" t="str">
        <f t="shared" si="8"/>
        <v>#REF!</v>
      </c>
      <c r="U473" s="15" t="str">
        <f t="shared" si="9"/>
        <v>#REF!</v>
      </c>
      <c r="V473" s="15" t="str">
        <f t="shared" si="10"/>
        <v>#REF!</v>
      </c>
    </row>
    <row r="474">
      <c r="A474" s="15" t="str">
        <f t="shared" ref="A474:D474" si="223">#REF!</f>
        <v>#REF!</v>
      </c>
      <c r="B474" s="15" t="str">
        <f t="shared" si="223"/>
        <v>#REF!</v>
      </c>
      <c r="C474" s="15" t="str">
        <f t="shared" si="223"/>
        <v>#REF!</v>
      </c>
      <c r="D474" s="223" t="str">
        <f t="shared" si="223"/>
        <v>#REF!</v>
      </c>
      <c r="F474" s="15">
        <f t="shared" si="1"/>
        <v>-1145</v>
      </c>
      <c r="I474" s="224" t="str">
        <f t="array" ref="I474">INDEX('Property Records'!O:O, MATCH('PITI Calculations'!A474, 'Property Records'!B:B, 0))</f>
        <v>#REF!</v>
      </c>
      <c r="J474" s="224" t="str">
        <f t="array" ref="J474">INDEX('Property Records'!P:P, MATCH('PITI Calculations'!A474, 'Property Records'!B:B, 0))</f>
        <v>#REF!</v>
      </c>
      <c r="K474" s="224" t="str">
        <f t="array" ref="K474">INDEX('Property Records'!Q:Q, MATCH('PITI Calculations'!A474, 'Property Records'!B:B, 0))</f>
        <v>#REF!</v>
      </c>
      <c r="L474" s="15" t="str">
        <f t="shared" si="14"/>
        <v>#REF!</v>
      </c>
      <c r="M474" s="15" t="str">
        <f t="shared" si="2"/>
        <v>#REF!</v>
      </c>
      <c r="N474" s="132">
        <f t="shared" si="3"/>
        <v>0</v>
      </c>
      <c r="O474" s="100">
        <v>208.0</v>
      </c>
      <c r="P474" s="15" t="str">
        <f t="shared" si="4"/>
        <v>#REF!</v>
      </c>
      <c r="Q474" s="15" t="str">
        <f t="shared" si="5"/>
        <v>#REF!</v>
      </c>
      <c r="R474" s="15" t="str">
        <f t="shared" si="6"/>
        <v>#REF!</v>
      </c>
      <c r="S474" s="15" t="str">
        <f t="shared" si="7"/>
        <v>#REF!</v>
      </c>
      <c r="T474" s="15" t="str">
        <f t="shared" si="8"/>
        <v>#REF!</v>
      </c>
      <c r="U474" s="15" t="str">
        <f t="shared" si="9"/>
        <v>#REF!</v>
      </c>
      <c r="V474" s="15" t="str">
        <f t="shared" si="10"/>
        <v>#REF!</v>
      </c>
    </row>
    <row r="475">
      <c r="A475" s="15" t="str">
        <f t="shared" ref="A475:D475" si="224">#REF!</f>
        <v>#REF!</v>
      </c>
      <c r="B475" s="15" t="str">
        <f t="shared" si="224"/>
        <v>#REF!</v>
      </c>
      <c r="C475" s="15" t="str">
        <f t="shared" si="224"/>
        <v>#REF!</v>
      </c>
      <c r="D475" s="223" t="str">
        <f t="shared" si="224"/>
        <v>#REF!</v>
      </c>
      <c r="F475" s="15">
        <f t="shared" si="1"/>
        <v>-1145</v>
      </c>
      <c r="I475" s="224" t="str">
        <f t="array" ref="I475">INDEX('Property Records'!O:O, MATCH('PITI Calculations'!A475, 'Property Records'!B:B, 0))</f>
        <v>#REF!</v>
      </c>
      <c r="J475" s="224" t="str">
        <f t="array" ref="J475">INDEX('Property Records'!P:P, MATCH('PITI Calculations'!A475, 'Property Records'!B:B, 0))</f>
        <v>#REF!</v>
      </c>
      <c r="K475" s="224" t="str">
        <f t="array" ref="K475">INDEX('Property Records'!Q:Q, MATCH('PITI Calculations'!A475, 'Property Records'!B:B, 0))</f>
        <v>#REF!</v>
      </c>
      <c r="L475" s="15" t="str">
        <f t="shared" si="14"/>
        <v>#REF!</v>
      </c>
      <c r="M475" s="15" t="str">
        <f t="shared" si="2"/>
        <v>#REF!</v>
      </c>
      <c r="N475" s="132">
        <f t="shared" si="3"/>
        <v>0</v>
      </c>
      <c r="O475" s="100">
        <v>208.0</v>
      </c>
      <c r="P475" s="15" t="str">
        <f t="shared" si="4"/>
        <v>#REF!</v>
      </c>
      <c r="Q475" s="15" t="str">
        <f t="shared" si="5"/>
        <v>#REF!</v>
      </c>
      <c r="R475" s="15" t="str">
        <f t="shared" si="6"/>
        <v>#REF!</v>
      </c>
      <c r="S475" s="15" t="str">
        <f t="shared" si="7"/>
        <v>#REF!</v>
      </c>
      <c r="T475" s="15" t="str">
        <f t="shared" si="8"/>
        <v>#REF!</v>
      </c>
      <c r="U475" s="15" t="str">
        <f t="shared" si="9"/>
        <v>#REF!</v>
      </c>
      <c r="V475" s="15" t="str">
        <f t="shared" si="10"/>
        <v>#REF!</v>
      </c>
    </row>
    <row r="476">
      <c r="A476" s="15" t="str">
        <f t="shared" ref="A476:D476" si="225">#REF!</f>
        <v>#REF!</v>
      </c>
      <c r="B476" s="15" t="str">
        <f t="shared" si="225"/>
        <v>#REF!</v>
      </c>
      <c r="C476" s="15" t="str">
        <f t="shared" si="225"/>
        <v>#REF!</v>
      </c>
      <c r="D476" s="223" t="str">
        <f t="shared" si="225"/>
        <v>#REF!</v>
      </c>
      <c r="F476" s="15">
        <f t="shared" si="1"/>
        <v>-1145</v>
      </c>
      <c r="I476" s="224" t="str">
        <f t="array" ref="I476">INDEX('Property Records'!O:O, MATCH('PITI Calculations'!A476, 'Property Records'!B:B, 0))</f>
        <v>#REF!</v>
      </c>
      <c r="J476" s="224" t="str">
        <f t="array" ref="J476">INDEX('Property Records'!P:P, MATCH('PITI Calculations'!A476, 'Property Records'!B:B, 0))</f>
        <v>#REF!</v>
      </c>
      <c r="K476" s="224" t="str">
        <f t="array" ref="K476">INDEX('Property Records'!Q:Q, MATCH('PITI Calculations'!A476, 'Property Records'!B:B, 0))</f>
        <v>#REF!</v>
      </c>
      <c r="L476" s="15" t="str">
        <f t="shared" si="14"/>
        <v>#REF!</v>
      </c>
      <c r="M476" s="15" t="str">
        <f t="shared" si="2"/>
        <v>#REF!</v>
      </c>
      <c r="N476" s="132">
        <f t="shared" si="3"/>
        <v>0</v>
      </c>
      <c r="O476" s="100">
        <v>208.0</v>
      </c>
      <c r="P476" s="15" t="str">
        <f t="shared" si="4"/>
        <v>#REF!</v>
      </c>
      <c r="Q476" s="15" t="str">
        <f t="shared" si="5"/>
        <v>#REF!</v>
      </c>
      <c r="R476" s="15" t="str">
        <f t="shared" si="6"/>
        <v>#REF!</v>
      </c>
      <c r="S476" s="15" t="str">
        <f t="shared" si="7"/>
        <v>#REF!</v>
      </c>
      <c r="T476" s="15" t="str">
        <f t="shared" si="8"/>
        <v>#REF!</v>
      </c>
      <c r="U476" s="15" t="str">
        <f t="shared" si="9"/>
        <v>#REF!</v>
      </c>
      <c r="V476" s="15" t="str">
        <f t="shared" si="10"/>
        <v>#REF!</v>
      </c>
    </row>
    <row r="477">
      <c r="A477" s="15" t="str">
        <f t="shared" ref="A477:D477" si="226">#REF!</f>
        <v>#REF!</v>
      </c>
      <c r="B477" s="15" t="str">
        <f t="shared" si="226"/>
        <v>#REF!</v>
      </c>
      <c r="C477" s="15" t="str">
        <f t="shared" si="226"/>
        <v>#REF!</v>
      </c>
      <c r="D477" s="223" t="str">
        <f t="shared" si="226"/>
        <v>#REF!</v>
      </c>
      <c r="F477" s="15">
        <f t="shared" si="1"/>
        <v>-1145</v>
      </c>
      <c r="I477" s="224" t="str">
        <f t="array" ref="I477">INDEX('Property Records'!O:O, MATCH('PITI Calculations'!A477, 'Property Records'!B:B, 0))</f>
        <v>#REF!</v>
      </c>
      <c r="J477" s="224" t="str">
        <f t="array" ref="J477">INDEX('Property Records'!P:P, MATCH('PITI Calculations'!A477, 'Property Records'!B:B, 0))</f>
        <v>#REF!</v>
      </c>
      <c r="K477" s="224" t="str">
        <f t="array" ref="K477">INDEX('Property Records'!Q:Q, MATCH('PITI Calculations'!A477, 'Property Records'!B:B, 0))</f>
        <v>#REF!</v>
      </c>
      <c r="L477" s="15" t="str">
        <f t="shared" si="14"/>
        <v>#REF!</v>
      </c>
      <c r="M477" s="15" t="str">
        <f t="shared" si="2"/>
        <v>#REF!</v>
      </c>
      <c r="N477" s="132">
        <f t="shared" si="3"/>
        <v>0</v>
      </c>
      <c r="O477" s="100">
        <v>208.0</v>
      </c>
      <c r="P477" s="15" t="str">
        <f t="shared" si="4"/>
        <v>#REF!</v>
      </c>
      <c r="Q477" s="15" t="str">
        <f t="shared" si="5"/>
        <v>#REF!</v>
      </c>
      <c r="R477" s="15" t="str">
        <f t="shared" si="6"/>
        <v>#REF!</v>
      </c>
      <c r="S477" s="15" t="str">
        <f t="shared" si="7"/>
        <v>#REF!</v>
      </c>
      <c r="T477" s="15" t="str">
        <f t="shared" si="8"/>
        <v>#REF!</v>
      </c>
      <c r="U477" s="15" t="str">
        <f t="shared" si="9"/>
        <v>#REF!</v>
      </c>
      <c r="V477" s="15" t="str">
        <f t="shared" si="10"/>
        <v>#REF!</v>
      </c>
    </row>
    <row r="478">
      <c r="A478" s="15" t="str">
        <f t="shared" ref="A478:D478" si="227">#REF!</f>
        <v>#REF!</v>
      </c>
      <c r="B478" s="15" t="str">
        <f t="shared" si="227"/>
        <v>#REF!</v>
      </c>
      <c r="C478" s="15" t="str">
        <f t="shared" si="227"/>
        <v>#REF!</v>
      </c>
      <c r="D478" s="223" t="str">
        <f t="shared" si="227"/>
        <v>#REF!</v>
      </c>
      <c r="F478" s="15">
        <f t="shared" si="1"/>
        <v>-1145</v>
      </c>
      <c r="I478" s="224" t="str">
        <f t="array" ref="I478">INDEX('Property Records'!O:O, MATCH('PITI Calculations'!A478, 'Property Records'!B:B, 0))</f>
        <v>#REF!</v>
      </c>
      <c r="J478" s="224" t="str">
        <f t="array" ref="J478">INDEX('Property Records'!P:P, MATCH('PITI Calculations'!A478, 'Property Records'!B:B, 0))</f>
        <v>#REF!</v>
      </c>
      <c r="K478" s="224" t="str">
        <f t="array" ref="K478">INDEX('Property Records'!Q:Q, MATCH('PITI Calculations'!A478, 'Property Records'!B:B, 0))</f>
        <v>#REF!</v>
      </c>
      <c r="L478" s="15" t="str">
        <f t="shared" si="14"/>
        <v>#REF!</v>
      </c>
      <c r="M478" s="15" t="str">
        <f t="shared" si="2"/>
        <v>#REF!</v>
      </c>
      <c r="N478" s="132">
        <f t="shared" si="3"/>
        <v>0</v>
      </c>
      <c r="O478" s="100">
        <v>208.0</v>
      </c>
      <c r="P478" s="15" t="str">
        <f t="shared" si="4"/>
        <v>#REF!</v>
      </c>
      <c r="Q478" s="15" t="str">
        <f t="shared" si="5"/>
        <v>#REF!</v>
      </c>
      <c r="R478" s="15" t="str">
        <f t="shared" si="6"/>
        <v>#REF!</v>
      </c>
      <c r="S478" s="15" t="str">
        <f t="shared" si="7"/>
        <v>#REF!</v>
      </c>
      <c r="T478" s="15" t="str">
        <f t="shared" si="8"/>
        <v>#REF!</v>
      </c>
      <c r="U478" s="15" t="str">
        <f t="shared" si="9"/>
        <v>#REF!</v>
      </c>
      <c r="V478" s="15" t="str">
        <f t="shared" si="10"/>
        <v>#REF!</v>
      </c>
    </row>
    <row r="479">
      <c r="A479" s="15" t="str">
        <f t="shared" ref="A479:D479" si="228">#REF!</f>
        <v>#REF!</v>
      </c>
      <c r="B479" s="15" t="str">
        <f t="shared" si="228"/>
        <v>#REF!</v>
      </c>
      <c r="C479" s="15" t="str">
        <f t="shared" si="228"/>
        <v>#REF!</v>
      </c>
      <c r="D479" s="223" t="str">
        <f t="shared" si="228"/>
        <v>#REF!</v>
      </c>
      <c r="F479" s="15">
        <f t="shared" si="1"/>
        <v>-1145</v>
      </c>
      <c r="I479" s="224" t="str">
        <f t="array" ref="I479">INDEX('Property Records'!O:O, MATCH('PITI Calculations'!A479, 'Property Records'!B:B, 0))</f>
        <v>#REF!</v>
      </c>
      <c r="J479" s="224" t="str">
        <f t="array" ref="J479">INDEX('Property Records'!P:P, MATCH('PITI Calculations'!A479, 'Property Records'!B:B, 0))</f>
        <v>#REF!</v>
      </c>
      <c r="K479" s="224" t="str">
        <f t="array" ref="K479">INDEX('Property Records'!Q:Q, MATCH('PITI Calculations'!A479, 'Property Records'!B:B, 0))</f>
        <v>#REF!</v>
      </c>
      <c r="L479" s="15" t="str">
        <f t="shared" si="14"/>
        <v>#REF!</v>
      </c>
      <c r="M479" s="15" t="str">
        <f t="shared" si="2"/>
        <v>#REF!</v>
      </c>
      <c r="N479" s="132">
        <f t="shared" si="3"/>
        <v>0</v>
      </c>
      <c r="O479" s="100">
        <v>208.0</v>
      </c>
      <c r="P479" s="15" t="str">
        <f t="shared" si="4"/>
        <v>#REF!</v>
      </c>
      <c r="Q479" s="15" t="str">
        <f t="shared" si="5"/>
        <v>#REF!</v>
      </c>
      <c r="R479" s="15" t="str">
        <f t="shared" si="6"/>
        <v>#REF!</v>
      </c>
      <c r="S479" s="15" t="str">
        <f t="shared" si="7"/>
        <v>#REF!</v>
      </c>
      <c r="T479" s="15" t="str">
        <f t="shared" si="8"/>
        <v>#REF!</v>
      </c>
      <c r="U479" s="15" t="str">
        <f t="shared" si="9"/>
        <v>#REF!</v>
      </c>
      <c r="V479" s="15" t="str">
        <f t="shared" si="10"/>
        <v>#REF!</v>
      </c>
    </row>
    <row r="480">
      <c r="A480" s="15" t="str">
        <f t="shared" ref="A480:D480" si="229">#REF!</f>
        <v>#REF!</v>
      </c>
      <c r="B480" s="15" t="str">
        <f t="shared" si="229"/>
        <v>#REF!</v>
      </c>
      <c r="C480" s="15" t="str">
        <f t="shared" si="229"/>
        <v>#REF!</v>
      </c>
      <c r="D480" s="223" t="str">
        <f t="shared" si="229"/>
        <v>#REF!</v>
      </c>
      <c r="F480" s="15">
        <f t="shared" si="1"/>
        <v>-1145</v>
      </c>
      <c r="I480" s="224" t="str">
        <f t="array" ref="I480">INDEX('Property Records'!O:O, MATCH('PITI Calculations'!A480, 'Property Records'!B:B, 0))</f>
        <v>#REF!</v>
      </c>
      <c r="J480" s="224" t="str">
        <f t="array" ref="J480">INDEX('Property Records'!P:P, MATCH('PITI Calculations'!A480, 'Property Records'!B:B, 0))</f>
        <v>#REF!</v>
      </c>
      <c r="K480" s="224" t="str">
        <f t="array" ref="K480">INDEX('Property Records'!Q:Q, MATCH('PITI Calculations'!A480, 'Property Records'!B:B, 0))</f>
        <v>#REF!</v>
      </c>
      <c r="L480" s="15" t="str">
        <f t="shared" si="14"/>
        <v>#REF!</v>
      </c>
      <c r="M480" s="15" t="str">
        <f t="shared" si="2"/>
        <v>#REF!</v>
      </c>
      <c r="N480" s="132">
        <f t="shared" si="3"/>
        <v>0</v>
      </c>
      <c r="O480" s="100">
        <v>208.0</v>
      </c>
      <c r="P480" s="15" t="str">
        <f t="shared" si="4"/>
        <v>#REF!</v>
      </c>
      <c r="Q480" s="15" t="str">
        <f t="shared" si="5"/>
        <v>#REF!</v>
      </c>
      <c r="R480" s="15" t="str">
        <f t="shared" si="6"/>
        <v>#REF!</v>
      </c>
      <c r="S480" s="15" t="str">
        <f t="shared" si="7"/>
        <v>#REF!</v>
      </c>
      <c r="T480" s="15" t="str">
        <f t="shared" si="8"/>
        <v>#REF!</v>
      </c>
      <c r="U480" s="15" t="str">
        <f t="shared" si="9"/>
        <v>#REF!</v>
      </c>
      <c r="V480" s="15" t="str">
        <f t="shared" si="10"/>
        <v>#REF!</v>
      </c>
    </row>
    <row r="481">
      <c r="A481" s="15" t="str">
        <f t="shared" ref="A481:D481" si="230">#REF!</f>
        <v>#REF!</v>
      </c>
      <c r="B481" s="15" t="str">
        <f t="shared" si="230"/>
        <v>#REF!</v>
      </c>
      <c r="C481" s="15" t="str">
        <f t="shared" si="230"/>
        <v>#REF!</v>
      </c>
      <c r="D481" s="223" t="str">
        <f t="shared" si="230"/>
        <v>#REF!</v>
      </c>
      <c r="F481" s="15">
        <f t="shared" si="1"/>
        <v>-1145</v>
      </c>
      <c r="I481" s="224" t="str">
        <f t="array" ref="I481">INDEX('Property Records'!O:O, MATCH('PITI Calculations'!A481, 'Property Records'!B:B, 0))</f>
        <v>#REF!</v>
      </c>
      <c r="J481" s="224" t="str">
        <f t="array" ref="J481">INDEX('Property Records'!P:P, MATCH('PITI Calculations'!A481, 'Property Records'!B:B, 0))</f>
        <v>#REF!</v>
      </c>
      <c r="K481" s="224" t="str">
        <f t="array" ref="K481">INDEX('Property Records'!Q:Q, MATCH('PITI Calculations'!A481, 'Property Records'!B:B, 0))</f>
        <v>#REF!</v>
      </c>
      <c r="L481" s="15" t="str">
        <f t="shared" si="14"/>
        <v>#REF!</v>
      </c>
      <c r="M481" s="15" t="str">
        <f t="shared" si="2"/>
        <v>#REF!</v>
      </c>
      <c r="N481" s="132">
        <f t="shared" si="3"/>
        <v>0</v>
      </c>
      <c r="O481" s="100">
        <v>208.0</v>
      </c>
      <c r="P481" s="15" t="str">
        <f t="shared" si="4"/>
        <v>#REF!</v>
      </c>
      <c r="Q481" s="15" t="str">
        <f t="shared" si="5"/>
        <v>#REF!</v>
      </c>
      <c r="R481" s="15" t="str">
        <f t="shared" si="6"/>
        <v>#REF!</v>
      </c>
      <c r="S481" s="15" t="str">
        <f t="shared" si="7"/>
        <v>#REF!</v>
      </c>
      <c r="T481" s="15" t="str">
        <f t="shared" si="8"/>
        <v>#REF!</v>
      </c>
      <c r="U481" s="15" t="str">
        <f t="shared" si="9"/>
        <v>#REF!</v>
      </c>
      <c r="V481" s="15" t="str">
        <f t="shared" si="10"/>
        <v>#REF!</v>
      </c>
    </row>
    <row r="482">
      <c r="A482" s="15" t="str">
        <f t="shared" ref="A482:D482" si="231">#REF!</f>
        <v>#REF!</v>
      </c>
      <c r="B482" s="15" t="str">
        <f t="shared" si="231"/>
        <v>#REF!</v>
      </c>
      <c r="C482" s="15" t="str">
        <f t="shared" si="231"/>
        <v>#REF!</v>
      </c>
      <c r="D482" s="223" t="str">
        <f t="shared" si="231"/>
        <v>#REF!</v>
      </c>
      <c r="F482" s="15">
        <f t="shared" si="1"/>
        <v>-1145</v>
      </c>
      <c r="I482" s="224" t="str">
        <f t="array" ref="I482">INDEX('Property Records'!O:O, MATCH('PITI Calculations'!A482, 'Property Records'!B:B, 0))</f>
        <v>#REF!</v>
      </c>
      <c r="J482" s="224" t="str">
        <f t="array" ref="J482">INDEX('Property Records'!P:P, MATCH('PITI Calculations'!A482, 'Property Records'!B:B, 0))</f>
        <v>#REF!</v>
      </c>
      <c r="K482" s="224" t="str">
        <f t="array" ref="K482">INDEX('Property Records'!Q:Q, MATCH('PITI Calculations'!A482, 'Property Records'!B:B, 0))</f>
        <v>#REF!</v>
      </c>
      <c r="L482" s="15" t="str">
        <f t="shared" si="14"/>
        <v>#REF!</v>
      </c>
      <c r="M482" s="15" t="str">
        <f t="shared" si="2"/>
        <v>#REF!</v>
      </c>
      <c r="N482" s="132">
        <f t="shared" si="3"/>
        <v>0</v>
      </c>
      <c r="O482" s="100">
        <v>208.0</v>
      </c>
      <c r="P482" s="15" t="str">
        <f t="shared" si="4"/>
        <v>#REF!</v>
      </c>
      <c r="Q482" s="15" t="str">
        <f t="shared" si="5"/>
        <v>#REF!</v>
      </c>
      <c r="R482" s="15" t="str">
        <f t="shared" si="6"/>
        <v>#REF!</v>
      </c>
      <c r="S482" s="15" t="str">
        <f t="shared" si="7"/>
        <v>#REF!</v>
      </c>
      <c r="T482" s="15" t="str">
        <f t="shared" si="8"/>
        <v>#REF!</v>
      </c>
      <c r="U482" s="15" t="str">
        <f t="shared" si="9"/>
        <v>#REF!</v>
      </c>
      <c r="V482" s="15" t="str">
        <f t="shared" si="10"/>
        <v>#REF!</v>
      </c>
    </row>
    <row r="483">
      <c r="A483" s="15" t="str">
        <f t="shared" ref="A483:D483" si="232">#REF!</f>
        <v>#REF!</v>
      </c>
      <c r="B483" s="15" t="str">
        <f t="shared" si="232"/>
        <v>#REF!</v>
      </c>
      <c r="C483" s="15" t="str">
        <f t="shared" si="232"/>
        <v>#REF!</v>
      </c>
      <c r="D483" s="223" t="str">
        <f t="shared" si="232"/>
        <v>#REF!</v>
      </c>
      <c r="F483" s="15">
        <f t="shared" si="1"/>
        <v>-1145</v>
      </c>
      <c r="I483" s="224" t="str">
        <f t="array" ref="I483">INDEX('Property Records'!O:O, MATCH('PITI Calculations'!A483, 'Property Records'!B:B, 0))</f>
        <v>#REF!</v>
      </c>
      <c r="J483" s="224" t="str">
        <f t="array" ref="J483">INDEX('Property Records'!P:P, MATCH('PITI Calculations'!A483, 'Property Records'!B:B, 0))</f>
        <v>#REF!</v>
      </c>
      <c r="K483" s="224" t="str">
        <f t="array" ref="K483">INDEX('Property Records'!Q:Q, MATCH('PITI Calculations'!A483, 'Property Records'!B:B, 0))</f>
        <v>#REF!</v>
      </c>
      <c r="L483" s="15" t="str">
        <f t="shared" si="14"/>
        <v>#REF!</v>
      </c>
      <c r="M483" s="15" t="str">
        <f t="shared" si="2"/>
        <v>#REF!</v>
      </c>
      <c r="N483" s="132">
        <f t="shared" si="3"/>
        <v>0</v>
      </c>
      <c r="O483" s="100">
        <v>208.0</v>
      </c>
      <c r="P483" s="15" t="str">
        <f t="shared" si="4"/>
        <v>#REF!</v>
      </c>
      <c r="Q483" s="15" t="str">
        <f t="shared" si="5"/>
        <v>#REF!</v>
      </c>
      <c r="R483" s="15" t="str">
        <f t="shared" si="6"/>
        <v>#REF!</v>
      </c>
      <c r="S483" s="15" t="str">
        <f t="shared" si="7"/>
        <v>#REF!</v>
      </c>
      <c r="T483" s="15" t="str">
        <f t="shared" si="8"/>
        <v>#REF!</v>
      </c>
      <c r="U483" s="15" t="str">
        <f t="shared" si="9"/>
        <v>#REF!</v>
      </c>
      <c r="V483" s="15" t="str">
        <f t="shared" si="10"/>
        <v>#REF!</v>
      </c>
    </row>
    <row r="484">
      <c r="A484" s="15" t="str">
        <f t="shared" ref="A484:D484" si="233">#REF!</f>
        <v>#REF!</v>
      </c>
      <c r="B484" s="15" t="str">
        <f t="shared" si="233"/>
        <v>#REF!</v>
      </c>
      <c r="C484" s="15" t="str">
        <f t="shared" si="233"/>
        <v>#REF!</v>
      </c>
      <c r="D484" s="223" t="str">
        <f t="shared" si="233"/>
        <v>#REF!</v>
      </c>
      <c r="F484" s="15">
        <f t="shared" si="1"/>
        <v>-1145</v>
      </c>
      <c r="I484" s="224" t="str">
        <f t="array" ref="I484">INDEX('Property Records'!O:O, MATCH('PITI Calculations'!A484, 'Property Records'!B:B, 0))</f>
        <v>#REF!</v>
      </c>
      <c r="J484" s="224" t="str">
        <f t="array" ref="J484">INDEX('Property Records'!P:P, MATCH('PITI Calculations'!A484, 'Property Records'!B:B, 0))</f>
        <v>#REF!</v>
      </c>
      <c r="K484" s="224" t="str">
        <f t="array" ref="K484">INDEX('Property Records'!Q:Q, MATCH('PITI Calculations'!A484, 'Property Records'!B:B, 0))</f>
        <v>#REF!</v>
      </c>
      <c r="L484" s="15" t="str">
        <f t="shared" si="14"/>
        <v>#REF!</v>
      </c>
      <c r="M484" s="15" t="str">
        <f t="shared" si="2"/>
        <v>#REF!</v>
      </c>
      <c r="N484" s="132">
        <f t="shared" si="3"/>
        <v>0</v>
      </c>
      <c r="O484" s="100">
        <v>208.0</v>
      </c>
      <c r="P484" s="15" t="str">
        <f t="shared" si="4"/>
        <v>#REF!</v>
      </c>
      <c r="Q484" s="15" t="str">
        <f t="shared" si="5"/>
        <v>#REF!</v>
      </c>
      <c r="R484" s="15" t="str">
        <f t="shared" si="6"/>
        <v>#REF!</v>
      </c>
      <c r="S484" s="15" t="str">
        <f t="shared" si="7"/>
        <v>#REF!</v>
      </c>
      <c r="T484" s="15" t="str">
        <f t="shared" si="8"/>
        <v>#REF!</v>
      </c>
      <c r="U484" s="15" t="str">
        <f t="shared" si="9"/>
        <v>#REF!</v>
      </c>
      <c r="V484" s="15" t="str">
        <f t="shared" si="10"/>
        <v>#REF!</v>
      </c>
    </row>
    <row r="485">
      <c r="A485" s="15" t="str">
        <f t="shared" ref="A485:D485" si="234">#REF!</f>
        <v>#REF!</v>
      </c>
      <c r="B485" s="15" t="str">
        <f t="shared" si="234"/>
        <v>#REF!</v>
      </c>
      <c r="C485" s="15" t="str">
        <f t="shared" si="234"/>
        <v>#REF!</v>
      </c>
      <c r="D485" s="223" t="str">
        <f t="shared" si="234"/>
        <v>#REF!</v>
      </c>
      <c r="F485" s="15">
        <f t="shared" si="1"/>
        <v>-1145</v>
      </c>
      <c r="I485" s="224" t="str">
        <f t="array" ref="I485">INDEX('Property Records'!O:O, MATCH('PITI Calculations'!A485, 'Property Records'!B:B, 0))</f>
        <v>#REF!</v>
      </c>
      <c r="J485" s="224" t="str">
        <f t="array" ref="J485">INDEX('Property Records'!P:P, MATCH('PITI Calculations'!A485, 'Property Records'!B:B, 0))</f>
        <v>#REF!</v>
      </c>
      <c r="K485" s="224" t="str">
        <f t="array" ref="K485">INDEX('Property Records'!Q:Q, MATCH('PITI Calculations'!A485, 'Property Records'!B:B, 0))</f>
        <v>#REF!</v>
      </c>
      <c r="L485" s="15" t="str">
        <f t="shared" si="14"/>
        <v>#REF!</v>
      </c>
      <c r="M485" s="15" t="str">
        <f t="shared" si="2"/>
        <v>#REF!</v>
      </c>
      <c r="N485" s="132">
        <f t="shared" si="3"/>
        <v>0</v>
      </c>
      <c r="O485" s="100">
        <v>208.0</v>
      </c>
      <c r="P485" s="15" t="str">
        <f t="shared" si="4"/>
        <v>#REF!</v>
      </c>
      <c r="Q485" s="15" t="str">
        <f t="shared" si="5"/>
        <v>#REF!</v>
      </c>
      <c r="R485" s="15" t="str">
        <f t="shared" si="6"/>
        <v>#REF!</v>
      </c>
      <c r="S485" s="15" t="str">
        <f t="shared" si="7"/>
        <v>#REF!</v>
      </c>
      <c r="T485" s="15" t="str">
        <f t="shared" si="8"/>
        <v>#REF!</v>
      </c>
      <c r="U485" s="15" t="str">
        <f t="shared" si="9"/>
        <v>#REF!</v>
      </c>
      <c r="V485" s="15" t="str">
        <f t="shared" si="10"/>
        <v>#REF!</v>
      </c>
    </row>
    <row r="486">
      <c r="A486" s="15" t="str">
        <f t="shared" ref="A486:D486" si="235">#REF!</f>
        <v>#REF!</v>
      </c>
      <c r="B486" s="15" t="str">
        <f t="shared" si="235"/>
        <v>#REF!</v>
      </c>
      <c r="C486" s="15" t="str">
        <f t="shared" si="235"/>
        <v>#REF!</v>
      </c>
      <c r="D486" s="223" t="str">
        <f t="shared" si="235"/>
        <v>#REF!</v>
      </c>
      <c r="F486" s="15">
        <f t="shared" si="1"/>
        <v>-1145</v>
      </c>
      <c r="I486" s="224" t="str">
        <f t="array" ref="I486">INDEX('Property Records'!O:O, MATCH('PITI Calculations'!A486, 'Property Records'!B:B, 0))</f>
        <v>#REF!</v>
      </c>
      <c r="J486" s="224" t="str">
        <f t="array" ref="J486">INDEX('Property Records'!P:P, MATCH('PITI Calculations'!A486, 'Property Records'!B:B, 0))</f>
        <v>#REF!</v>
      </c>
      <c r="K486" s="224" t="str">
        <f t="array" ref="K486">INDEX('Property Records'!Q:Q, MATCH('PITI Calculations'!A486, 'Property Records'!B:B, 0))</f>
        <v>#REF!</v>
      </c>
      <c r="L486" s="15" t="str">
        <f t="shared" si="14"/>
        <v>#REF!</v>
      </c>
      <c r="M486" s="15" t="str">
        <f t="shared" si="2"/>
        <v>#REF!</v>
      </c>
      <c r="N486" s="132">
        <f t="shared" si="3"/>
        <v>0</v>
      </c>
      <c r="O486" s="100">
        <v>208.0</v>
      </c>
      <c r="P486" s="15" t="str">
        <f t="shared" si="4"/>
        <v>#REF!</v>
      </c>
      <c r="Q486" s="15" t="str">
        <f t="shared" si="5"/>
        <v>#REF!</v>
      </c>
      <c r="R486" s="15" t="str">
        <f t="shared" si="6"/>
        <v>#REF!</v>
      </c>
      <c r="S486" s="15" t="str">
        <f t="shared" si="7"/>
        <v>#REF!</v>
      </c>
      <c r="T486" s="15" t="str">
        <f t="shared" si="8"/>
        <v>#REF!</v>
      </c>
      <c r="U486" s="15" t="str">
        <f t="shared" si="9"/>
        <v>#REF!</v>
      </c>
      <c r="V486" s="15" t="str">
        <f t="shared" si="10"/>
        <v>#REF!</v>
      </c>
    </row>
    <row r="487">
      <c r="A487" s="15" t="str">
        <f t="shared" ref="A487:D487" si="236">#REF!</f>
        <v>#REF!</v>
      </c>
      <c r="B487" s="15" t="str">
        <f t="shared" si="236"/>
        <v>#REF!</v>
      </c>
      <c r="C487" s="15" t="str">
        <f t="shared" si="236"/>
        <v>#REF!</v>
      </c>
      <c r="D487" s="223" t="str">
        <f t="shared" si="236"/>
        <v>#REF!</v>
      </c>
      <c r="F487" s="15">
        <f t="shared" si="1"/>
        <v>-1145</v>
      </c>
      <c r="I487" s="224" t="str">
        <f t="array" ref="I487">INDEX('Property Records'!O:O, MATCH('PITI Calculations'!A487, 'Property Records'!B:B, 0))</f>
        <v>#REF!</v>
      </c>
      <c r="J487" s="224" t="str">
        <f t="array" ref="J487">INDEX('Property Records'!P:P, MATCH('PITI Calculations'!A487, 'Property Records'!B:B, 0))</f>
        <v>#REF!</v>
      </c>
      <c r="K487" s="224" t="str">
        <f t="array" ref="K487">INDEX('Property Records'!Q:Q, MATCH('PITI Calculations'!A487, 'Property Records'!B:B, 0))</f>
        <v>#REF!</v>
      </c>
      <c r="L487" s="15" t="str">
        <f t="shared" si="14"/>
        <v>#REF!</v>
      </c>
      <c r="M487" s="15" t="str">
        <f t="shared" si="2"/>
        <v>#REF!</v>
      </c>
      <c r="N487" s="132">
        <f t="shared" si="3"/>
        <v>0</v>
      </c>
      <c r="O487" s="100">
        <v>208.0</v>
      </c>
      <c r="P487" s="15" t="str">
        <f t="shared" si="4"/>
        <v>#REF!</v>
      </c>
      <c r="Q487" s="15" t="str">
        <f t="shared" si="5"/>
        <v>#REF!</v>
      </c>
      <c r="R487" s="15" t="str">
        <f t="shared" si="6"/>
        <v>#REF!</v>
      </c>
      <c r="S487" s="15" t="str">
        <f t="shared" si="7"/>
        <v>#REF!</v>
      </c>
      <c r="T487" s="15" t="str">
        <f t="shared" si="8"/>
        <v>#REF!</v>
      </c>
      <c r="U487" s="15" t="str">
        <f t="shared" si="9"/>
        <v>#REF!</v>
      </c>
      <c r="V487" s="15" t="str">
        <f t="shared" si="10"/>
        <v>#REF!</v>
      </c>
    </row>
    <row r="488">
      <c r="A488" s="15" t="str">
        <f t="shared" ref="A488:D488" si="237">#REF!</f>
        <v>#REF!</v>
      </c>
      <c r="B488" s="15" t="str">
        <f t="shared" si="237"/>
        <v>#REF!</v>
      </c>
      <c r="C488" s="15" t="str">
        <f t="shared" si="237"/>
        <v>#REF!</v>
      </c>
      <c r="D488" s="223" t="str">
        <f t="shared" si="237"/>
        <v>#REF!</v>
      </c>
      <c r="F488" s="15">
        <f t="shared" si="1"/>
        <v>-1145</v>
      </c>
      <c r="I488" s="224" t="str">
        <f t="array" ref="I488">INDEX('Property Records'!O:O, MATCH('PITI Calculations'!A488, 'Property Records'!B:B, 0))</f>
        <v>#REF!</v>
      </c>
      <c r="J488" s="224" t="str">
        <f t="array" ref="J488">INDEX('Property Records'!P:P, MATCH('PITI Calculations'!A488, 'Property Records'!B:B, 0))</f>
        <v>#REF!</v>
      </c>
      <c r="K488" s="224" t="str">
        <f t="array" ref="K488">INDEX('Property Records'!Q:Q, MATCH('PITI Calculations'!A488, 'Property Records'!B:B, 0))</f>
        <v>#REF!</v>
      </c>
      <c r="L488" s="15" t="str">
        <f t="shared" si="14"/>
        <v>#REF!</v>
      </c>
      <c r="M488" s="15" t="str">
        <f t="shared" si="2"/>
        <v>#REF!</v>
      </c>
      <c r="N488" s="132">
        <f t="shared" si="3"/>
        <v>0</v>
      </c>
      <c r="O488" s="100">
        <v>208.0</v>
      </c>
      <c r="P488" s="15" t="str">
        <f t="shared" si="4"/>
        <v>#REF!</v>
      </c>
      <c r="Q488" s="15" t="str">
        <f t="shared" si="5"/>
        <v>#REF!</v>
      </c>
      <c r="R488" s="15" t="str">
        <f t="shared" si="6"/>
        <v>#REF!</v>
      </c>
      <c r="S488" s="15" t="str">
        <f t="shared" si="7"/>
        <v>#REF!</v>
      </c>
      <c r="T488" s="15" t="str">
        <f t="shared" si="8"/>
        <v>#REF!</v>
      </c>
      <c r="U488" s="15" t="str">
        <f t="shared" si="9"/>
        <v>#REF!</v>
      </c>
      <c r="V488" s="15" t="str">
        <f t="shared" si="10"/>
        <v>#REF!</v>
      </c>
    </row>
    <row r="489">
      <c r="A489" s="15" t="str">
        <f t="shared" ref="A489:D489" si="238">#REF!</f>
        <v>#REF!</v>
      </c>
      <c r="B489" s="15" t="str">
        <f t="shared" si="238"/>
        <v>#REF!</v>
      </c>
      <c r="C489" s="15" t="str">
        <f t="shared" si="238"/>
        <v>#REF!</v>
      </c>
      <c r="D489" s="223" t="str">
        <f t="shared" si="238"/>
        <v>#REF!</v>
      </c>
      <c r="F489" s="15">
        <f t="shared" si="1"/>
        <v>-1145</v>
      </c>
      <c r="I489" s="224" t="str">
        <f t="array" ref="I489">INDEX('Property Records'!O:O, MATCH('PITI Calculations'!A489, 'Property Records'!B:B, 0))</f>
        <v>#REF!</v>
      </c>
      <c r="J489" s="224" t="str">
        <f t="array" ref="J489">INDEX('Property Records'!P:P, MATCH('PITI Calculations'!A489, 'Property Records'!B:B, 0))</f>
        <v>#REF!</v>
      </c>
      <c r="K489" s="224" t="str">
        <f t="array" ref="K489">INDEX('Property Records'!Q:Q, MATCH('PITI Calculations'!A489, 'Property Records'!B:B, 0))</f>
        <v>#REF!</v>
      </c>
      <c r="L489" s="15" t="str">
        <f t="shared" si="14"/>
        <v>#REF!</v>
      </c>
      <c r="M489" s="15" t="str">
        <f t="shared" si="2"/>
        <v>#REF!</v>
      </c>
      <c r="N489" s="132">
        <f t="shared" si="3"/>
        <v>0</v>
      </c>
      <c r="O489" s="100">
        <v>208.0</v>
      </c>
      <c r="P489" s="15" t="str">
        <f t="shared" si="4"/>
        <v>#REF!</v>
      </c>
      <c r="Q489" s="15" t="str">
        <f t="shared" si="5"/>
        <v>#REF!</v>
      </c>
      <c r="R489" s="15" t="str">
        <f t="shared" si="6"/>
        <v>#REF!</v>
      </c>
      <c r="S489" s="15" t="str">
        <f t="shared" si="7"/>
        <v>#REF!</v>
      </c>
      <c r="T489" s="15" t="str">
        <f t="shared" si="8"/>
        <v>#REF!</v>
      </c>
      <c r="U489" s="15" t="str">
        <f t="shared" si="9"/>
        <v>#REF!</v>
      </c>
      <c r="V489" s="15" t="str">
        <f t="shared" si="10"/>
        <v>#REF!</v>
      </c>
    </row>
    <row r="490">
      <c r="A490" s="15" t="str">
        <f t="shared" ref="A490:D490" si="239">#REF!</f>
        <v>#REF!</v>
      </c>
      <c r="B490" s="15" t="str">
        <f t="shared" si="239"/>
        <v>#REF!</v>
      </c>
      <c r="C490" s="15" t="str">
        <f t="shared" si="239"/>
        <v>#REF!</v>
      </c>
      <c r="D490" s="223" t="str">
        <f t="shared" si="239"/>
        <v>#REF!</v>
      </c>
      <c r="F490" s="15">
        <f t="shared" si="1"/>
        <v>-1145</v>
      </c>
      <c r="I490" s="224" t="str">
        <f t="array" ref="I490">INDEX('Property Records'!O:O, MATCH('PITI Calculations'!A490, 'Property Records'!B:B, 0))</f>
        <v>#REF!</v>
      </c>
      <c r="J490" s="224" t="str">
        <f t="array" ref="J490">INDEX('Property Records'!P:P, MATCH('PITI Calculations'!A490, 'Property Records'!B:B, 0))</f>
        <v>#REF!</v>
      </c>
      <c r="K490" s="224" t="str">
        <f t="array" ref="K490">INDEX('Property Records'!Q:Q, MATCH('PITI Calculations'!A490, 'Property Records'!B:B, 0))</f>
        <v>#REF!</v>
      </c>
      <c r="L490" s="15" t="str">
        <f t="shared" si="14"/>
        <v>#REF!</v>
      </c>
      <c r="M490" s="15" t="str">
        <f t="shared" si="2"/>
        <v>#REF!</v>
      </c>
      <c r="N490" s="132">
        <f t="shared" si="3"/>
        <v>0</v>
      </c>
      <c r="O490" s="100">
        <v>208.0</v>
      </c>
      <c r="P490" s="15" t="str">
        <f t="shared" si="4"/>
        <v>#REF!</v>
      </c>
      <c r="Q490" s="15" t="str">
        <f t="shared" si="5"/>
        <v>#REF!</v>
      </c>
      <c r="R490" s="15" t="str">
        <f t="shared" si="6"/>
        <v>#REF!</v>
      </c>
      <c r="S490" s="15" t="str">
        <f t="shared" si="7"/>
        <v>#REF!</v>
      </c>
      <c r="T490" s="15" t="str">
        <f t="shared" si="8"/>
        <v>#REF!</v>
      </c>
      <c r="U490" s="15" t="str">
        <f t="shared" si="9"/>
        <v>#REF!</v>
      </c>
      <c r="V490" s="15" t="str">
        <f t="shared" si="10"/>
        <v>#REF!</v>
      </c>
    </row>
    <row r="491">
      <c r="A491" s="15" t="str">
        <f t="shared" ref="A491:D491" si="240">#REF!</f>
        <v>#REF!</v>
      </c>
      <c r="B491" s="15" t="str">
        <f t="shared" si="240"/>
        <v>#REF!</v>
      </c>
      <c r="C491" s="15" t="str">
        <f t="shared" si="240"/>
        <v>#REF!</v>
      </c>
      <c r="D491" s="223" t="str">
        <f t="shared" si="240"/>
        <v>#REF!</v>
      </c>
      <c r="F491" s="15">
        <f t="shared" si="1"/>
        <v>-1145</v>
      </c>
      <c r="I491" s="224" t="str">
        <f t="array" ref="I491">INDEX('Property Records'!O:O, MATCH('PITI Calculations'!A491, 'Property Records'!B:B, 0))</f>
        <v>#REF!</v>
      </c>
      <c r="J491" s="224" t="str">
        <f t="array" ref="J491">INDEX('Property Records'!P:P, MATCH('PITI Calculations'!A491, 'Property Records'!B:B, 0))</f>
        <v>#REF!</v>
      </c>
      <c r="K491" s="224" t="str">
        <f t="array" ref="K491">INDEX('Property Records'!Q:Q, MATCH('PITI Calculations'!A491, 'Property Records'!B:B, 0))</f>
        <v>#REF!</v>
      </c>
      <c r="L491" s="15" t="str">
        <f t="shared" si="14"/>
        <v>#REF!</v>
      </c>
      <c r="M491" s="15" t="str">
        <f t="shared" si="2"/>
        <v>#REF!</v>
      </c>
      <c r="N491" s="132">
        <f t="shared" si="3"/>
        <v>0</v>
      </c>
      <c r="O491" s="100">
        <v>208.0</v>
      </c>
      <c r="P491" s="15" t="str">
        <f t="shared" si="4"/>
        <v>#REF!</v>
      </c>
      <c r="Q491" s="15" t="str">
        <f t="shared" si="5"/>
        <v>#REF!</v>
      </c>
      <c r="R491" s="15" t="str">
        <f t="shared" si="6"/>
        <v>#REF!</v>
      </c>
      <c r="S491" s="15" t="str">
        <f t="shared" si="7"/>
        <v>#REF!</v>
      </c>
      <c r="T491" s="15" t="str">
        <f t="shared" si="8"/>
        <v>#REF!</v>
      </c>
      <c r="U491" s="15" t="str">
        <f t="shared" si="9"/>
        <v>#REF!</v>
      </c>
      <c r="V491" s="15" t="str">
        <f t="shared" si="10"/>
        <v>#REF!</v>
      </c>
    </row>
    <row r="492">
      <c r="A492" s="15" t="str">
        <f t="shared" ref="A492:D492" si="241">#REF!</f>
        <v>#REF!</v>
      </c>
      <c r="B492" s="15" t="str">
        <f t="shared" si="241"/>
        <v>#REF!</v>
      </c>
      <c r="C492" s="15" t="str">
        <f t="shared" si="241"/>
        <v>#REF!</v>
      </c>
      <c r="D492" s="223" t="str">
        <f t="shared" si="241"/>
        <v>#REF!</v>
      </c>
      <c r="F492" s="15">
        <f t="shared" si="1"/>
        <v>-1145</v>
      </c>
      <c r="I492" s="224" t="str">
        <f t="array" ref="I492">INDEX('Property Records'!O:O, MATCH('PITI Calculations'!A492, 'Property Records'!B:B, 0))</f>
        <v>#REF!</v>
      </c>
      <c r="J492" s="224" t="str">
        <f t="array" ref="J492">INDEX('Property Records'!P:P, MATCH('PITI Calculations'!A492, 'Property Records'!B:B, 0))</f>
        <v>#REF!</v>
      </c>
      <c r="K492" s="224" t="str">
        <f t="array" ref="K492">INDEX('Property Records'!Q:Q, MATCH('PITI Calculations'!A492, 'Property Records'!B:B, 0))</f>
        <v>#REF!</v>
      </c>
      <c r="L492" s="15" t="str">
        <f t="shared" si="14"/>
        <v>#REF!</v>
      </c>
      <c r="M492" s="15" t="str">
        <f t="shared" si="2"/>
        <v>#REF!</v>
      </c>
      <c r="N492" s="132">
        <f t="shared" si="3"/>
        <v>0</v>
      </c>
      <c r="O492" s="100">
        <v>208.0</v>
      </c>
      <c r="P492" s="15" t="str">
        <f t="shared" si="4"/>
        <v>#REF!</v>
      </c>
      <c r="Q492" s="15" t="str">
        <f t="shared" si="5"/>
        <v>#REF!</v>
      </c>
      <c r="R492" s="15" t="str">
        <f t="shared" si="6"/>
        <v>#REF!</v>
      </c>
      <c r="S492" s="15" t="str">
        <f t="shared" si="7"/>
        <v>#REF!</v>
      </c>
      <c r="T492" s="15" t="str">
        <f t="shared" si="8"/>
        <v>#REF!</v>
      </c>
      <c r="U492" s="15" t="str">
        <f t="shared" si="9"/>
        <v>#REF!</v>
      </c>
      <c r="V492" s="15" t="str">
        <f t="shared" si="10"/>
        <v>#REF!</v>
      </c>
    </row>
    <row r="493">
      <c r="A493" s="15" t="str">
        <f t="shared" ref="A493:D493" si="242">#REF!</f>
        <v>#REF!</v>
      </c>
      <c r="B493" s="15" t="str">
        <f t="shared" si="242"/>
        <v>#REF!</v>
      </c>
      <c r="C493" s="15" t="str">
        <f t="shared" si="242"/>
        <v>#REF!</v>
      </c>
      <c r="D493" s="223" t="str">
        <f t="shared" si="242"/>
        <v>#REF!</v>
      </c>
      <c r="F493" s="15">
        <f t="shared" si="1"/>
        <v>-1145</v>
      </c>
      <c r="I493" s="224" t="str">
        <f t="array" ref="I493">INDEX('Property Records'!O:O, MATCH('PITI Calculations'!A493, 'Property Records'!B:B, 0))</f>
        <v>#REF!</v>
      </c>
      <c r="J493" s="224" t="str">
        <f t="array" ref="J493">INDEX('Property Records'!P:P, MATCH('PITI Calculations'!A493, 'Property Records'!B:B, 0))</f>
        <v>#REF!</v>
      </c>
      <c r="K493" s="224" t="str">
        <f t="array" ref="K493">INDEX('Property Records'!Q:Q, MATCH('PITI Calculations'!A493, 'Property Records'!B:B, 0))</f>
        <v>#REF!</v>
      </c>
      <c r="L493" s="15" t="str">
        <f t="shared" si="14"/>
        <v>#REF!</v>
      </c>
      <c r="M493" s="15" t="str">
        <f t="shared" si="2"/>
        <v>#REF!</v>
      </c>
      <c r="N493" s="132">
        <f t="shared" si="3"/>
        <v>0</v>
      </c>
      <c r="O493" s="100">
        <v>208.0</v>
      </c>
      <c r="P493" s="15" t="str">
        <f t="shared" si="4"/>
        <v>#REF!</v>
      </c>
      <c r="Q493" s="15" t="str">
        <f t="shared" si="5"/>
        <v>#REF!</v>
      </c>
      <c r="R493" s="15" t="str">
        <f t="shared" si="6"/>
        <v>#REF!</v>
      </c>
      <c r="S493" s="15" t="str">
        <f t="shared" si="7"/>
        <v>#REF!</v>
      </c>
      <c r="T493" s="15" t="str">
        <f t="shared" si="8"/>
        <v>#REF!</v>
      </c>
      <c r="U493" s="15" t="str">
        <f t="shared" si="9"/>
        <v>#REF!</v>
      </c>
      <c r="V493" s="15" t="str">
        <f t="shared" si="10"/>
        <v>#REF!</v>
      </c>
    </row>
    <row r="494">
      <c r="A494" s="15" t="str">
        <f t="shared" ref="A494:D494" si="243">#REF!</f>
        <v>#REF!</v>
      </c>
      <c r="B494" s="15" t="str">
        <f t="shared" si="243"/>
        <v>#REF!</v>
      </c>
      <c r="C494" s="15" t="str">
        <f t="shared" si="243"/>
        <v>#REF!</v>
      </c>
      <c r="D494" s="223" t="str">
        <f t="shared" si="243"/>
        <v>#REF!</v>
      </c>
      <c r="F494" s="15">
        <f t="shared" si="1"/>
        <v>-1145</v>
      </c>
      <c r="I494" s="224" t="str">
        <f t="array" ref="I494">INDEX('Property Records'!O:O, MATCH('PITI Calculations'!A494, 'Property Records'!B:B, 0))</f>
        <v>#REF!</v>
      </c>
      <c r="J494" s="224" t="str">
        <f t="array" ref="J494">INDEX('Property Records'!P:P, MATCH('PITI Calculations'!A494, 'Property Records'!B:B, 0))</f>
        <v>#REF!</v>
      </c>
      <c r="K494" s="224" t="str">
        <f t="array" ref="K494">INDEX('Property Records'!Q:Q, MATCH('PITI Calculations'!A494, 'Property Records'!B:B, 0))</f>
        <v>#REF!</v>
      </c>
      <c r="L494" s="15" t="str">
        <f t="shared" si="14"/>
        <v>#REF!</v>
      </c>
      <c r="M494" s="15" t="str">
        <f t="shared" si="2"/>
        <v>#REF!</v>
      </c>
      <c r="N494" s="132">
        <f t="shared" si="3"/>
        <v>0</v>
      </c>
      <c r="O494" s="100">
        <v>208.0</v>
      </c>
      <c r="P494" s="15" t="str">
        <f t="shared" si="4"/>
        <v>#REF!</v>
      </c>
      <c r="Q494" s="15" t="str">
        <f t="shared" si="5"/>
        <v>#REF!</v>
      </c>
      <c r="R494" s="15" t="str">
        <f t="shared" si="6"/>
        <v>#REF!</v>
      </c>
      <c r="S494" s="15" t="str">
        <f t="shared" si="7"/>
        <v>#REF!</v>
      </c>
      <c r="T494" s="15" t="str">
        <f t="shared" si="8"/>
        <v>#REF!</v>
      </c>
      <c r="U494" s="15" t="str">
        <f t="shared" si="9"/>
        <v>#REF!</v>
      </c>
      <c r="V494" s="15" t="str">
        <f t="shared" si="10"/>
        <v>#REF!</v>
      </c>
    </row>
    <row r="495">
      <c r="A495" s="15" t="str">
        <f t="shared" ref="A495:D495" si="244">#REF!</f>
        <v>#REF!</v>
      </c>
      <c r="B495" s="15" t="str">
        <f t="shared" si="244"/>
        <v>#REF!</v>
      </c>
      <c r="C495" s="15" t="str">
        <f t="shared" si="244"/>
        <v>#REF!</v>
      </c>
      <c r="D495" s="223" t="str">
        <f t="shared" si="244"/>
        <v>#REF!</v>
      </c>
      <c r="F495" s="15">
        <f t="shared" si="1"/>
        <v>-1145</v>
      </c>
      <c r="I495" s="224" t="str">
        <f t="array" ref="I495">INDEX('Property Records'!O:O, MATCH('PITI Calculations'!A495, 'Property Records'!B:B, 0))</f>
        <v>#REF!</v>
      </c>
      <c r="J495" s="224" t="str">
        <f t="array" ref="J495">INDEX('Property Records'!P:P, MATCH('PITI Calculations'!A495, 'Property Records'!B:B, 0))</f>
        <v>#REF!</v>
      </c>
      <c r="K495" s="224" t="str">
        <f t="array" ref="K495">INDEX('Property Records'!Q:Q, MATCH('PITI Calculations'!A495, 'Property Records'!B:B, 0))</f>
        <v>#REF!</v>
      </c>
      <c r="L495" s="15" t="str">
        <f t="shared" si="14"/>
        <v>#REF!</v>
      </c>
      <c r="M495" s="15" t="str">
        <f t="shared" si="2"/>
        <v>#REF!</v>
      </c>
      <c r="N495" s="132">
        <f t="shared" si="3"/>
        <v>0</v>
      </c>
      <c r="O495" s="100">
        <v>208.0</v>
      </c>
      <c r="P495" s="15" t="str">
        <f t="shared" si="4"/>
        <v>#REF!</v>
      </c>
      <c r="Q495" s="15" t="str">
        <f t="shared" si="5"/>
        <v>#REF!</v>
      </c>
      <c r="R495" s="15" t="str">
        <f t="shared" si="6"/>
        <v>#REF!</v>
      </c>
      <c r="S495" s="15" t="str">
        <f t="shared" si="7"/>
        <v>#REF!</v>
      </c>
      <c r="T495" s="15" t="str">
        <f t="shared" si="8"/>
        <v>#REF!</v>
      </c>
      <c r="U495" s="15" t="str">
        <f t="shared" si="9"/>
        <v>#REF!</v>
      </c>
      <c r="V495" s="15" t="str">
        <f t="shared" si="10"/>
        <v>#REF!</v>
      </c>
    </row>
    <row r="496">
      <c r="A496" s="15" t="str">
        <f t="shared" ref="A496:D496" si="245">#REF!</f>
        <v>#REF!</v>
      </c>
      <c r="B496" s="15" t="str">
        <f t="shared" si="245"/>
        <v>#REF!</v>
      </c>
      <c r="C496" s="15" t="str">
        <f t="shared" si="245"/>
        <v>#REF!</v>
      </c>
      <c r="D496" s="223" t="str">
        <f t="shared" si="245"/>
        <v>#REF!</v>
      </c>
      <c r="F496" s="15">
        <f t="shared" si="1"/>
        <v>-1145</v>
      </c>
      <c r="I496" s="224" t="str">
        <f t="array" ref="I496">INDEX('Property Records'!O:O, MATCH('PITI Calculations'!A496, 'Property Records'!B:B, 0))</f>
        <v>#REF!</v>
      </c>
      <c r="J496" s="224" t="str">
        <f t="array" ref="J496">INDEX('Property Records'!P:P, MATCH('PITI Calculations'!A496, 'Property Records'!B:B, 0))</f>
        <v>#REF!</v>
      </c>
      <c r="K496" s="224" t="str">
        <f t="array" ref="K496">INDEX('Property Records'!Q:Q, MATCH('PITI Calculations'!A496, 'Property Records'!B:B, 0))</f>
        <v>#REF!</v>
      </c>
      <c r="L496" s="15" t="str">
        <f t="shared" si="14"/>
        <v>#REF!</v>
      </c>
      <c r="M496" s="15" t="str">
        <f t="shared" si="2"/>
        <v>#REF!</v>
      </c>
      <c r="N496" s="132">
        <f t="shared" si="3"/>
        <v>0</v>
      </c>
      <c r="O496" s="100">
        <v>208.0</v>
      </c>
      <c r="P496" s="15" t="str">
        <f t="shared" si="4"/>
        <v>#REF!</v>
      </c>
      <c r="Q496" s="15" t="str">
        <f t="shared" si="5"/>
        <v>#REF!</v>
      </c>
      <c r="R496" s="15" t="str">
        <f t="shared" si="6"/>
        <v>#REF!</v>
      </c>
      <c r="S496" s="15" t="str">
        <f t="shared" si="7"/>
        <v>#REF!</v>
      </c>
      <c r="T496" s="15" t="str">
        <f t="shared" si="8"/>
        <v>#REF!</v>
      </c>
      <c r="U496" s="15" t="str">
        <f t="shared" si="9"/>
        <v>#REF!</v>
      </c>
      <c r="V496" s="15" t="str">
        <f t="shared" si="10"/>
        <v>#REF!</v>
      </c>
    </row>
    <row r="497">
      <c r="A497" s="15" t="str">
        <f t="shared" ref="A497:D497" si="246">#REF!</f>
        <v>#REF!</v>
      </c>
      <c r="B497" s="15" t="str">
        <f t="shared" si="246"/>
        <v>#REF!</v>
      </c>
      <c r="C497" s="15" t="str">
        <f t="shared" si="246"/>
        <v>#REF!</v>
      </c>
      <c r="D497" s="223" t="str">
        <f t="shared" si="246"/>
        <v>#REF!</v>
      </c>
      <c r="F497" s="15">
        <f t="shared" si="1"/>
        <v>-1145</v>
      </c>
      <c r="I497" s="224" t="str">
        <f t="array" ref="I497">INDEX('Property Records'!O:O, MATCH('PITI Calculations'!A497, 'Property Records'!B:B, 0))</f>
        <v>#REF!</v>
      </c>
      <c r="J497" s="224" t="str">
        <f t="array" ref="J497">INDEX('Property Records'!P:P, MATCH('PITI Calculations'!A497, 'Property Records'!B:B, 0))</f>
        <v>#REF!</v>
      </c>
      <c r="K497" s="224" t="str">
        <f t="array" ref="K497">INDEX('Property Records'!Q:Q, MATCH('PITI Calculations'!A497, 'Property Records'!B:B, 0))</f>
        <v>#REF!</v>
      </c>
      <c r="L497" s="15" t="str">
        <f t="shared" si="14"/>
        <v>#REF!</v>
      </c>
      <c r="M497" s="15" t="str">
        <f t="shared" si="2"/>
        <v>#REF!</v>
      </c>
      <c r="N497" s="132">
        <f t="shared" si="3"/>
        <v>0</v>
      </c>
      <c r="O497" s="100">
        <v>208.0</v>
      </c>
      <c r="P497" s="15" t="str">
        <f t="shared" si="4"/>
        <v>#REF!</v>
      </c>
      <c r="Q497" s="15" t="str">
        <f t="shared" si="5"/>
        <v>#REF!</v>
      </c>
      <c r="R497" s="15" t="str">
        <f t="shared" si="6"/>
        <v>#REF!</v>
      </c>
      <c r="S497" s="15" t="str">
        <f t="shared" si="7"/>
        <v>#REF!</v>
      </c>
      <c r="T497" s="15" t="str">
        <f t="shared" si="8"/>
        <v>#REF!</v>
      </c>
      <c r="U497" s="15" t="str">
        <f t="shared" si="9"/>
        <v>#REF!</v>
      </c>
      <c r="V497" s="15" t="str">
        <f t="shared" si="10"/>
        <v>#REF!</v>
      </c>
    </row>
    <row r="498">
      <c r="A498" s="15" t="str">
        <f t="shared" ref="A498:D498" si="247">#REF!</f>
        <v>#REF!</v>
      </c>
      <c r="B498" s="15" t="str">
        <f t="shared" si="247"/>
        <v>#REF!</v>
      </c>
      <c r="C498" s="15" t="str">
        <f t="shared" si="247"/>
        <v>#REF!</v>
      </c>
      <c r="D498" s="223" t="str">
        <f t="shared" si="247"/>
        <v>#REF!</v>
      </c>
      <c r="F498" s="15">
        <f t="shared" si="1"/>
        <v>-1145</v>
      </c>
      <c r="I498" s="224" t="str">
        <f t="array" ref="I498">INDEX('Property Records'!O:O, MATCH('PITI Calculations'!A498, 'Property Records'!B:B, 0))</f>
        <v>#REF!</v>
      </c>
      <c r="J498" s="224" t="str">
        <f t="array" ref="J498">INDEX('Property Records'!P:P, MATCH('PITI Calculations'!A498, 'Property Records'!B:B, 0))</f>
        <v>#REF!</v>
      </c>
      <c r="K498" s="224" t="str">
        <f t="array" ref="K498">INDEX('Property Records'!Q:Q, MATCH('PITI Calculations'!A498, 'Property Records'!B:B, 0))</f>
        <v>#REF!</v>
      </c>
      <c r="L498" s="15" t="str">
        <f t="shared" si="14"/>
        <v>#REF!</v>
      </c>
      <c r="M498" s="15" t="str">
        <f t="shared" si="2"/>
        <v>#REF!</v>
      </c>
      <c r="N498" s="132">
        <f t="shared" si="3"/>
        <v>0</v>
      </c>
      <c r="O498" s="100">
        <v>208.0</v>
      </c>
      <c r="P498" s="15" t="str">
        <f t="shared" si="4"/>
        <v>#REF!</v>
      </c>
      <c r="Q498" s="15" t="str">
        <f t="shared" si="5"/>
        <v>#REF!</v>
      </c>
      <c r="R498" s="15" t="str">
        <f t="shared" si="6"/>
        <v>#REF!</v>
      </c>
      <c r="S498" s="15" t="str">
        <f t="shared" si="7"/>
        <v>#REF!</v>
      </c>
      <c r="T498" s="15" t="str">
        <f t="shared" si="8"/>
        <v>#REF!</v>
      </c>
      <c r="U498" s="15" t="str">
        <f t="shared" si="9"/>
        <v>#REF!</v>
      </c>
      <c r="V498" s="15" t="str">
        <f t="shared" si="10"/>
        <v>#REF!</v>
      </c>
    </row>
    <row r="499">
      <c r="A499" s="15" t="str">
        <f t="shared" ref="A499:D499" si="248">#REF!</f>
        <v>#REF!</v>
      </c>
      <c r="B499" s="15" t="str">
        <f t="shared" si="248"/>
        <v>#REF!</v>
      </c>
      <c r="C499" s="15" t="str">
        <f t="shared" si="248"/>
        <v>#REF!</v>
      </c>
      <c r="D499" s="223" t="str">
        <f t="shared" si="248"/>
        <v>#REF!</v>
      </c>
      <c r="F499" s="15">
        <f t="shared" si="1"/>
        <v>-1145</v>
      </c>
      <c r="I499" s="224" t="str">
        <f t="array" ref="I499">INDEX('Property Records'!O:O, MATCH('PITI Calculations'!A499, 'Property Records'!B:B, 0))</f>
        <v>#REF!</v>
      </c>
      <c r="J499" s="224" t="str">
        <f t="array" ref="J499">INDEX('Property Records'!P:P, MATCH('PITI Calculations'!A499, 'Property Records'!B:B, 0))</f>
        <v>#REF!</v>
      </c>
      <c r="K499" s="224" t="str">
        <f t="array" ref="K499">INDEX('Property Records'!Q:Q, MATCH('PITI Calculations'!A499, 'Property Records'!B:B, 0))</f>
        <v>#REF!</v>
      </c>
      <c r="L499" s="15" t="str">
        <f t="shared" si="14"/>
        <v>#REF!</v>
      </c>
      <c r="M499" s="15" t="str">
        <f t="shared" si="2"/>
        <v>#REF!</v>
      </c>
      <c r="N499" s="132">
        <f t="shared" si="3"/>
        <v>0</v>
      </c>
      <c r="O499" s="100">
        <v>208.0</v>
      </c>
      <c r="P499" s="15" t="str">
        <f t="shared" si="4"/>
        <v>#REF!</v>
      </c>
      <c r="Q499" s="15" t="str">
        <f t="shared" si="5"/>
        <v>#REF!</v>
      </c>
      <c r="R499" s="15" t="str">
        <f t="shared" si="6"/>
        <v>#REF!</v>
      </c>
      <c r="S499" s="15" t="str">
        <f t="shared" si="7"/>
        <v>#REF!</v>
      </c>
      <c r="T499" s="15" t="str">
        <f t="shared" si="8"/>
        <v>#REF!</v>
      </c>
      <c r="U499" s="15" t="str">
        <f t="shared" si="9"/>
        <v>#REF!</v>
      </c>
      <c r="V499" s="15" t="str">
        <f t="shared" si="10"/>
        <v>#REF!</v>
      </c>
    </row>
    <row r="500">
      <c r="A500" s="15" t="str">
        <f t="shared" ref="A500:D500" si="249">#REF!</f>
        <v>#REF!</v>
      </c>
      <c r="B500" s="15" t="str">
        <f t="shared" si="249"/>
        <v>#REF!</v>
      </c>
      <c r="C500" s="15" t="str">
        <f t="shared" si="249"/>
        <v>#REF!</v>
      </c>
      <c r="D500" s="223" t="str">
        <f t="shared" si="249"/>
        <v>#REF!</v>
      </c>
      <c r="F500" s="15">
        <f t="shared" si="1"/>
        <v>-1145</v>
      </c>
      <c r="I500" s="224" t="str">
        <f t="array" ref="I500">INDEX('Property Records'!O:O, MATCH('PITI Calculations'!A500, 'Property Records'!B:B, 0))</f>
        <v>#REF!</v>
      </c>
      <c r="J500" s="224" t="str">
        <f t="array" ref="J500">INDEX('Property Records'!P:P, MATCH('PITI Calculations'!A500, 'Property Records'!B:B, 0))</f>
        <v>#REF!</v>
      </c>
      <c r="K500" s="224" t="str">
        <f t="array" ref="K500">INDEX('Property Records'!Q:Q, MATCH('PITI Calculations'!A500, 'Property Records'!B:B, 0))</f>
        <v>#REF!</v>
      </c>
      <c r="L500" s="15" t="str">
        <f t="shared" si="14"/>
        <v>#REF!</v>
      </c>
      <c r="M500" s="15" t="str">
        <f t="shared" si="2"/>
        <v>#REF!</v>
      </c>
      <c r="N500" s="132">
        <f t="shared" si="3"/>
        <v>0</v>
      </c>
      <c r="O500" s="100">
        <v>208.0</v>
      </c>
      <c r="P500" s="15" t="str">
        <f t="shared" si="4"/>
        <v>#REF!</v>
      </c>
      <c r="Q500" s="15" t="str">
        <f t="shared" si="5"/>
        <v>#REF!</v>
      </c>
      <c r="R500" s="15" t="str">
        <f t="shared" si="6"/>
        <v>#REF!</v>
      </c>
      <c r="S500" s="15" t="str">
        <f t="shared" si="7"/>
        <v>#REF!</v>
      </c>
      <c r="T500" s="15" t="str">
        <f t="shared" si="8"/>
        <v>#REF!</v>
      </c>
      <c r="U500" s="15" t="str">
        <f t="shared" si="9"/>
        <v>#REF!</v>
      </c>
      <c r="V500" s="15" t="str">
        <f t="shared" si="10"/>
        <v>#REF!</v>
      </c>
    </row>
    <row r="501">
      <c r="A501" s="15" t="str">
        <f t="shared" ref="A501:D501" si="250">#REF!</f>
        <v>#REF!</v>
      </c>
      <c r="B501" s="15" t="str">
        <f t="shared" si="250"/>
        <v>#REF!</v>
      </c>
      <c r="C501" s="15" t="str">
        <f t="shared" si="250"/>
        <v>#REF!</v>
      </c>
      <c r="D501" s="223" t="str">
        <f t="shared" si="250"/>
        <v>#REF!</v>
      </c>
      <c r="F501" s="15">
        <f t="shared" si="1"/>
        <v>-1145</v>
      </c>
      <c r="I501" s="224" t="str">
        <f t="array" ref="I501">INDEX('Property Records'!O:O, MATCH('PITI Calculations'!A501, 'Property Records'!B:B, 0))</f>
        <v>#REF!</v>
      </c>
      <c r="J501" s="224" t="str">
        <f t="array" ref="J501">INDEX('Property Records'!P:P, MATCH('PITI Calculations'!A501, 'Property Records'!B:B, 0))</f>
        <v>#REF!</v>
      </c>
      <c r="K501" s="224" t="str">
        <f t="array" ref="K501">INDEX('Property Records'!Q:Q, MATCH('PITI Calculations'!A501, 'Property Records'!B:B, 0))</f>
        <v>#REF!</v>
      </c>
      <c r="L501" s="15" t="str">
        <f t="shared" si="14"/>
        <v>#REF!</v>
      </c>
      <c r="M501" s="15" t="str">
        <f t="shared" si="2"/>
        <v>#REF!</v>
      </c>
      <c r="N501" s="132">
        <f t="shared" si="3"/>
        <v>0</v>
      </c>
      <c r="O501" s="100">
        <v>208.0</v>
      </c>
      <c r="P501" s="15" t="str">
        <f t="shared" si="4"/>
        <v>#REF!</v>
      </c>
      <c r="Q501" s="15" t="str">
        <f t="shared" si="5"/>
        <v>#REF!</v>
      </c>
      <c r="R501" s="15" t="str">
        <f t="shared" si="6"/>
        <v>#REF!</v>
      </c>
      <c r="S501" s="15" t="str">
        <f t="shared" si="7"/>
        <v>#REF!</v>
      </c>
      <c r="T501" s="15" t="str">
        <f t="shared" si="8"/>
        <v>#REF!</v>
      </c>
      <c r="U501" s="15" t="str">
        <f t="shared" si="9"/>
        <v>#REF!</v>
      </c>
      <c r="V501" s="15" t="str">
        <f t="shared" si="10"/>
        <v>#REF!</v>
      </c>
    </row>
    <row r="502">
      <c r="A502" s="15" t="str">
        <f t="shared" ref="A502:D502" si="251">#REF!</f>
        <v>#REF!</v>
      </c>
      <c r="B502" s="15" t="str">
        <f t="shared" si="251"/>
        <v>#REF!</v>
      </c>
      <c r="C502" s="15" t="str">
        <f t="shared" si="251"/>
        <v>#REF!</v>
      </c>
      <c r="D502" s="223" t="str">
        <f t="shared" si="251"/>
        <v>#REF!</v>
      </c>
      <c r="F502" s="15">
        <f t="shared" si="1"/>
        <v>-1145</v>
      </c>
      <c r="I502" s="224" t="str">
        <f t="array" ref="I502">INDEX('Property Records'!O:O, MATCH('PITI Calculations'!A502, 'Property Records'!B:B, 0))</f>
        <v>#REF!</v>
      </c>
      <c r="J502" s="224" t="str">
        <f t="array" ref="J502">INDEX('Property Records'!P:P, MATCH('PITI Calculations'!A502, 'Property Records'!B:B, 0))</f>
        <v>#REF!</v>
      </c>
      <c r="K502" s="224" t="str">
        <f t="array" ref="K502">INDEX('Property Records'!Q:Q, MATCH('PITI Calculations'!A502, 'Property Records'!B:B, 0))</f>
        <v>#REF!</v>
      </c>
      <c r="L502" s="15" t="str">
        <f t="shared" si="14"/>
        <v>#REF!</v>
      </c>
      <c r="M502" s="15" t="str">
        <f t="shared" si="2"/>
        <v>#REF!</v>
      </c>
      <c r="N502" s="132">
        <f t="shared" si="3"/>
        <v>0</v>
      </c>
      <c r="O502" s="100">
        <v>208.0</v>
      </c>
      <c r="P502" s="15" t="str">
        <f t="shared" si="4"/>
        <v>#REF!</v>
      </c>
      <c r="Q502" s="15" t="str">
        <f t="shared" si="5"/>
        <v>#REF!</v>
      </c>
      <c r="R502" s="15" t="str">
        <f t="shared" si="6"/>
        <v>#REF!</v>
      </c>
      <c r="S502" s="15" t="str">
        <f t="shared" si="7"/>
        <v>#REF!</v>
      </c>
      <c r="T502" s="15" t="str">
        <f t="shared" si="8"/>
        <v>#REF!</v>
      </c>
      <c r="U502" s="15" t="str">
        <f t="shared" si="9"/>
        <v>#REF!</v>
      </c>
      <c r="V502" s="15" t="str">
        <f t="shared" si="10"/>
        <v>#REF!</v>
      </c>
    </row>
    <row r="503">
      <c r="A503" s="15" t="str">
        <f t="shared" ref="A503:D503" si="252">#REF!</f>
        <v>#REF!</v>
      </c>
      <c r="B503" s="15" t="str">
        <f t="shared" si="252"/>
        <v>#REF!</v>
      </c>
      <c r="C503" s="15" t="str">
        <f t="shared" si="252"/>
        <v>#REF!</v>
      </c>
      <c r="D503" s="223" t="str">
        <f t="shared" si="252"/>
        <v>#REF!</v>
      </c>
      <c r="F503" s="15">
        <f t="shared" si="1"/>
        <v>-1145</v>
      </c>
      <c r="I503" s="224" t="str">
        <f t="array" ref="I503">INDEX('Property Records'!O:O, MATCH('PITI Calculations'!A503, 'Property Records'!B:B, 0))</f>
        <v>#REF!</v>
      </c>
      <c r="J503" s="224" t="str">
        <f t="array" ref="J503">INDEX('Property Records'!P:P, MATCH('PITI Calculations'!A503, 'Property Records'!B:B, 0))</f>
        <v>#REF!</v>
      </c>
      <c r="K503" s="224" t="str">
        <f t="array" ref="K503">INDEX('Property Records'!Q:Q, MATCH('PITI Calculations'!A503, 'Property Records'!B:B, 0))</f>
        <v>#REF!</v>
      </c>
      <c r="L503" s="15" t="str">
        <f t="shared" si="14"/>
        <v>#REF!</v>
      </c>
      <c r="M503" s="15" t="str">
        <f t="shared" si="2"/>
        <v>#REF!</v>
      </c>
      <c r="N503" s="132">
        <f t="shared" si="3"/>
        <v>0</v>
      </c>
      <c r="O503" s="100">
        <v>208.0</v>
      </c>
      <c r="P503" s="15" t="str">
        <f t="shared" si="4"/>
        <v>#REF!</v>
      </c>
      <c r="Q503" s="15" t="str">
        <f t="shared" si="5"/>
        <v>#REF!</v>
      </c>
      <c r="R503" s="15" t="str">
        <f t="shared" si="6"/>
        <v>#REF!</v>
      </c>
      <c r="S503" s="15" t="str">
        <f t="shared" si="7"/>
        <v>#REF!</v>
      </c>
      <c r="T503" s="15" t="str">
        <f t="shared" si="8"/>
        <v>#REF!</v>
      </c>
      <c r="U503" s="15" t="str">
        <f t="shared" si="9"/>
        <v>#REF!</v>
      </c>
      <c r="V503" s="15" t="str">
        <f t="shared" si="10"/>
        <v>#REF!</v>
      </c>
    </row>
    <row r="504">
      <c r="A504" s="15" t="str">
        <f t="shared" ref="A504:D504" si="253">#REF!</f>
        <v>#REF!</v>
      </c>
      <c r="B504" s="15" t="str">
        <f t="shared" si="253"/>
        <v>#REF!</v>
      </c>
      <c r="C504" s="15" t="str">
        <f t="shared" si="253"/>
        <v>#REF!</v>
      </c>
      <c r="D504" s="223" t="str">
        <f t="shared" si="253"/>
        <v>#REF!</v>
      </c>
      <c r="F504" s="15">
        <f t="shared" si="1"/>
        <v>-1145</v>
      </c>
      <c r="I504" s="224" t="str">
        <f t="array" ref="I504">INDEX('Property Records'!O:O, MATCH('PITI Calculations'!A504, 'Property Records'!B:B, 0))</f>
        <v>#REF!</v>
      </c>
      <c r="J504" s="224" t="str">
        <f t="array" ref="J504">INDEX('Property Records'!P:P, MATCH('PITI Calculations'!A504, 'Property Records'!B:B, 0))</f>
        <v>#REF!</v>
      </c>
      <c r="K504" s="224" t="str">
        <f t="array" ref="K504">INDEX('Property Records'!Q:Q, MATCH('PITI Calculations'!A504, 'Property Records'!B:B, 0))</f>
        <v>#REF!</v>
      </c>
      <c r="L504" s="15" t="str">
        <f t="shared" si="14"/>
        <v>#REF!</v>
      </c>
      <c r="M504" s="15" t="str">
        <f t="shared" si="2"/>
        <v>#REF!</v>
      </c>
      <c r="N504" s="132">
        <f t="shared" si="3"/>
        <v>0</v>
      </c>
      <c r="O504" s="100">
        <v>208.0</v>
      </c>
      <c r="P504" s="15" t="str">
        <f t="shared" si="4"/>
        <v>#REF!</v>
      </c>
      <c r="Q504" s="15" t="str">
        <f t="shared" si="5"/>
        <v>#REF!</v>
      </c>
      <c r="R504" s="15" t="str">
        <f t="shared" si="6"/>
        <v>#REF!</v>
      </c>
      <c r="S504" s="15" t="str">
        <f t="shared" si="7"/>
        <v>#REF!</v>
      </c>
      <c r="T504" s="15" t="str">
        <f t="shared" si="8"/>
        <v>#REF!</v>
      </c>
      <c r="U504" s="15" t="str">
        <f t="shared" si="9"/>
        <v>#REF!</v>
      </c>
      <c r="V504" s="15" t="str">
        <f t="shared" si="10"/>
        <v>#REF!</v>
      </c>
    </row>
    <row r="505">
      <c r="A505" s="15" t="str">
        <f t="shared" ref="A505:D505" si="254">#REF!</f>
        <v>#REF!</v>
      </c>
      <c r="B505" s="15" t="str">
        <f t="shared" si="254"/>
        <v>#REF!</v>
      </c>
      <c r="C505" s="15" t="str">
        <f t="shared" si="254"/>
        <v>#REF!</v>
      </c>
      <c r="D505" s="223" t="str">
        <f t="shared" si="254"/>
        <v>#REF!</v>
      </c>
      <c r="F505" s="15">
        <f t="shared" si="1"/>
        <v>-1145</v>
      </c>
      <c r="I505" s="224" t="str">
        <f t="array" ref="I505">INDEX('Property Records'!O:O, MATCH('PITI Calculations'!A505, 'Property Records'!B:B, 0))</f>
        <v>#REF!</v>
      </c>
      <c r="J505" s="224" t="str">
        <f t="array" ref="J505">INDEX('Property Records'!P:P, MATCH('PITI Calculations'!A505, 'Property Records'!B:B, 0))</f>
        <v>#REF!</v>
      </c>
      <c r="K505" s="224" t="str">
        <f t="array" ref="K505">INDEX('Property Records'!Q:Q, MATCH('PITI Calculations'!A505, 'Property Records'!B:B, 0))</f>
        <v>#REF!</v>
      </c>
      <c r="L505" s="15" t="str">
        <f t="shared" si="14"/>
        <v>#REF!</v>
      </c>
      <c r="M505" s="15" t="str">
        <f t="shared" si="2"/>
        <v>#REF!</v>
      </c>
      <c r="N505" s="132">
        <f t="shared" si="3"/>
        <v>0</v>
      </c>
      <c r="O505" s="100">
        <v>208.0</v>
      </c>
      <c r="P505" s="15" t="str">
        <f t="shared" si="4"/>
        <v>#REF!</v>
      </c>
      <c r="Q505" s="15" t="str">
        <f t="shared" si="5"/>
        <v>#REF!</v>
      </c>
      <c r="R505" s="15" t="str">
        <f t="shared" si="6"/>
        <v>#REF!</v>
      </c>
      <c r="S505" s="15" t="str">
        <f t="shared" si="7"/>
        <v>#REF!</v>
      </c>
      <c r="T505" s="15" t="str">
        <f t="shared" si="8"/>
        <v>#REF!</v>
      </c>
      <c r="U505" s="15" t="str">
        <f t="shared" si="9"/>
        <v>#REF!</v>
      </c>
      <c r="V505" s="15" t="str">
        <f t="shared" si="10"/>
        <v>#REF!</v>
      </c>
    </row>
    <row r="506">
      <c r="A506" s="15" t="str">
        <f t="shared" ref="A506:D506" si="255">#REF!</f>
        <v>#REF!</v>
      </c>
      <c r="B506" s="15" t="str">
        <f t="shared" si="255"/>
        <v>#REF!</v>
      </c>
      <c r="C506" s="15" t="str">
        <f t="shared" si="255"/>
        <v>#REF!</v>
      </c>
      <c r="D506" s="223" t="str">
        <f t="shared" si="255"/>
        <v>#REF!</v>
      </c>
      <c r="F506" s="15">
        <f t="shared" si="1"/>
        <v>-1145</v>
      </c>
      <c r="I506" s="224" t="str">
        <f t="array" ref="I506">INDEX('Property Records'!O:O, MATCH('PITI Calculations'!A506, 'Property Records'!B:B, 0))</f>
        <v>#REF!</v>
      </c>
      <c r="J506" s="224" t="str">
        <f t="array" ref="J506">INDEX('Property Records'!P:P, MATCH('PITI Calculations'!A506, 'Property Records'!B:B, 0))</f>
        <v>#REF!</v>
      </c>
      <c r="K506" s="224" t="str">
        <f t="array" ref="K506">INDEX('Property Records'!Q:Q, MATCH('PITI Calculations'!A506, 'Property Records'!B:B, 0))</f>
        <v>#REF!</v>
      </c>
      <c r="L506" s="15" t="str">
        <f t="shared" si="14"/>
        <v>#REF!</v>
      </c>
      <c r="M506" s="15" t="str">
        <f t="shared" si="2"/>
        <v>#REF!</v>
      </c>
      <c r="N506" s="132">
        <f t="shared" si="3"/>
        <v>0</v>
      </c>
      <c r="O506" s="100">
        <v>208.0</v>
      </c>
      <c r="P506" s="15" t="str">
        <f t="shared" si="4"/>
        <v>#REF!</v>
      </c>
      <c r="Q506" s="15" t="str">
        <f t="shared" si="5"/>
        <v>#REF!</v>
      </c>
      <c r="R506" s="15" t="str">
        <f t="shared" si="6"/>
        <v>#REF!</v>
      </c>
      <c r="S506" s="15" t="str">
        <f t="shared" si="7"/>
        <v>#REF!</v>
      </c>
      <c r="T506" s="15" t="str">
        <f t="shared" si="8"/>
        <v>#REF!</v>
      </c>
      <c r="U506" s="15" t="str">
        <f t="shared" si="9"/>
        <v>#REF!</v>
      </c>
      <c r="V506" s="15" t="str">
        <f t="shared" si="10"/>
        <v>#REF!</v>
      </c>
    </row>
    <row r="507">
      <c r="A507" s="15" t="str">
        <f t="shared" ref="A507:D507" si="256">#REF!</f>
        <v>#REF!</v>
      </c>
      <c r="B507" s="15" t="str">
        <f t="shared" si="256"/>
        <v>#REF!</v>
      </c>
      <c r="C507" s="15" t="str">
        <f t="shared" si="256"/>
        <v>#REF!</v>
      </c>
      <c r="D507" s="223" t="str">
        <f t="shared" si="256"/>
        <v>#REF!</v>
      </c>
      <c r="F507" s="15">
        <f t="shared" si="1"/>
        <v>-1145</v>
      </c>
      <c r="I507" s="224" t="str">
        <f t="array" ref="I507">INDEX('Property Records'!O:O, MATCH('PITI Calculations'!A507, 'Property Records'!B:B, 0))</f>
        <v>#REF!</v>
      </c>
      <c r="J507" s="224" t="str">
        <f t="array" ref="J507">INDEX('Property Records'!P:P, MATCH('PITI Calculations'!A507, 'Property Records'!B:B, 0))</f>
        <v>#REF!</v>
      </c>
      <c r="K507" s="224" t="str">
        <f t="array" ref="K507">INDEX('Property Records'!Q:Q, MATCH('PITI Calculations'!A507, 'Property Records'!B:B, 0))</f>
        <v>#REF!</v>
      </c>
      <c r="L507" s="15" t="str">
        <f t="shared" si="14"/>
        <v>#REF!</v>
      </c>
      <c r="M507" s="15" t="str">
        <f t="shared" si="2"/>
        <v>#REF!</v>
      </c>
      <c r="N507" s="132">
        <f t="shared" si="3"/>
        <v>0</v>
      </c>
      <c r="O507" s="100">
        <v>208.0</v>
      </c>
      <c r="P507" s="15" t="str">
        <f t="shared" si="4"/>
        <v>#REF!</v>
      </c>
      <c r="Q507" s="15" t="str">
        <f t="shared" si="5"/>
        <v>#REF!</v>
      </c>
      <c r="R507" s="15" t="str">
        <f t="shared" si="6"/>
        <v>#REF!</v>
      </c>
      <c r="S507" s="15" t="str">
        <f t="shared" si="7"/>
        <v>#REF!</v>
      </c>
      <c r="T507" s="15" t="str">
        <f t="shared" si="8"/>
        <v>#REF!</v>
      </c>
      <c r="U507" s="15" t="str">
        <f t="shared" si="9"/>
        <v>#REF!</v>
      </c>
      <c r="V507" s="15" t="str">
        <f t="shared" si="10"/>
        <v>#REF!</v>
      </c>
    </row>
    <row r="508">
      <c r="A508" s="15" t="str">
        <f t="shared" ref="A508:D508" si="257">#REF!</f>
        <v>#REF!</v>
      </c>
      <c r="B508" s="15" t="str">
        <f t="shared" si="257"/>
        <v>#REF!</v>
      </c>
      <c r="C508" s="15" t="str">
        <f t="shared" si="257"/>
        <v>#REF!</v>
      </c>
      <c r="D508" s="223" t="str">
        <f t="shared" si="257"/>
        <v>#REF!</v>
      </c>
      <c r="F508" s="15">
        <f t="shared" si="1"/>
        <v>-1145</v>
      </c>
      <c r="I508" s="224" t="str">
        <f t="array" ref="I508">INDEX('Property Records'!O:O, MATCH('PITI Calculations'!A508, 'Property Records'!B:B, 0))</f>
        <v>#REF!</v>
      </c>
      <c r="J508" s="224" t="str">
        <f t="array" ref="J508">INDEX('Property Records'!P:P, MATCH('PITI Calculations'!A508, 'Property Records'!B:B, 0))</f>
        <v>#REF!</v>
      </c>
      <c r="K508" s="224" t="str">
        <f t="array" ref="K508">INDEX('Property Records'!Q:Q, MATCH('PITI Calculations'!A508, 'Property Records'!B:B, 0))</f>
        <v>#REF!</v>
      </c>
      <c r="L508" s="15" t="str">
        <f t="shared" si="14"/>
        <v>#REF!</v>
      </c>
      <c r="M508" s="15" t="str">
        <f t="shared" si="2"/>
        <v>#REF!</v>
      </c>
      <c r="N508" s="132">
        <f t="shared" si="3"/>
        <v>0</v>
      </c>
      <c r="O508" s="100">
        <v>208.0</v>
      </c>
      <c r="P508" s="15" t="str">
        <f t="shared" si="4"/>
        <v>#REF!</v>
      </c>
      <c r="Q508" s="15" t="str">
        <f t="shared" si="5"/>
        <v>#REF!</v>
      </c>
      <c r="R508" s="15" t="str">
        <f t="shared" si="6"/>
        <v>#REF!</v>
      </c>
      <c r="S508" s="15" t="str">
        <f t="shared" si="7"/>
        <v>#REF!</v>
      </c>
      <c r="T508" s="15" t="str">
        <f t="shared" si="8"/>
        <v>#REF!</v>
      </c>
      <c r="U508" s="15" t="str">
        <f t="shared" si="9"/>
        <v>#REF!</v>
      </c>
      <c r="V508" s="15" t="str">
        <f t="shared" si="10"/>
        <v>#REF!</v>
      </c>
    </row>
    <row r="509">
      <c r="A509" s="15" t="str">
        <f t="shared" ref="A509:D509" si="258">#REF!</f>
        <v>#REF!</v>
      </c>
      <c r="B509" s="15" t="str">
        <f t="shared" si="258"/>
        <v>#REF!</v>
      </c>
      <c r="C509" s="15" t="str">
        <f t="shared" si="258"/>
        <v>#REF!</v>
      </c>
      <c r="D509" s="223" t="str">
        <f t="shared" si="258"/>
        <v>#REF!</v>
      </c>
      <c r="F509" s="15">
        <f t="shared" si="1"/>
        <v>-1145</v>
      </c>
      <c r="I509" s="224" t="str">
        <f t="array" ref="I509">INDEX('Property Records'!O:O, MATCH('PITI Calculations'!A509, 'Property Records'!B:B, 0))</f>
        <v>#REF!</v>
      </c>
      <c r="J509" s="224" t="str">
        <f t="array" ref="J509">INDEX('Property Records'!P:P, MATCH('PITI Calculations'!A509, 'Property Records'!B:B, 0))</f>
        <v>#REF!</v>
      </c>
      <c r="K509" s="224" t="str">
        <f t="array" ref="K509">INDEX('Property Records'!Q:Q, MATCH('PITI Calculations'!A509, 'Property Records'!B:B, 0))</f>
        <v>#REF!</v>
      </c>
      <c r="L509" s="15" t="str">
        <f t="shared" si="14"/>
        <v>#REF!</v>
      </c>
      <c r="M509" s="15" t="str">
        <f t="shared" si="2"/>
        <v>#REF!</v>
      </c>
      <c r="N509" s="132">
        <f t="shared" si="3"/>
        <v>0</v>
      </c>
      <c r="O509" s="100">
        <v>208.0</v>
      </c>
      <c r="P509" s="15" t="str">
        <f t="shared" si="4"/>
        <v>#REF!</v>
      </c>
      <c r="Q509" s="15" t="str">
        <f t="shared" si="5"/>
        <v>#REF!</v>
      </c>
      <c r="R509" s="15" t="str">
        <f t="shared" si="6"/>
        <v>#REF!</v>
      </c>
      <c r="S509" s="15" t="str">
        <f t="shared" si="7"/>
        <v>#REF!</v>
      </c>
      <c r="T509" s="15" t="str">
        <f t="shared" si="8"/>
        <v>#REF!</v>
      </c>
      <c r="U509" s="15" t="str">
        <f t="shared" si="9"/>
        <v>#REF!</v>
      </c>
      <c r="V509" s="15" t="str">
        <f t="shared" si="10"/>
        <v>#REF!</v>
      </c>
    </row>
    <row r="510">
      <c r="A510" s="15" t="str">
        <f t="shared" ref="A510:D510" si="259">#REF!</f>
        <v>#REF!</v>
      </c>
      <c r="B510" s="15" t="str">
        <f t="shared" si="259"/>
        <v>#REF!</v>
      </c>
      <c r="C510" s="15" t="str">
        <f t="shared" si="259"/>
        <v>#REF!</v>
      </c>
      <c r="D510" s="223" t="str">
        <f t="shared" si="259"/>
        <v>#REF!</v>
      </c>
      <c r="F510" s="15">
        <f t="shared" si="1"/>
        <v>-1145</v>
      </c>
      <c r="I510" s="224" t="str">
        <f t="array" ref="I510">INDEX('Property Records'!O:O, MATCH('PITI Calculations'!A510, 'Property Records'!B:B, 0))</f>
        <v>#REF!</v>
      </c>
      <c r="J510" s="224" t="str">
        <f t="array" ref="J510">INDEX('Property Records'!P:P, MATCH('PITI Calculations'!A510, 'Property Records'!B:B, 0))</f>
        <v>#REF!</v>
      </c>
      <c r="K510" s="224" t="str">
        <f t="array" ref="K510">INDEX('Property Records'!Q:Q, MATCH('PITI Calculations'!A510, 'Property Records'!B:B, 0))</f>
        <v>#REF!</v>
      </c>
      <c r="L510" s="15" t="str">
        <f t="shared" si="14"/>
        <v>#REF!</v>
      </c>
      <c r="M510" s="15" t="str">
        <f t="shared" si="2"/>
        <v>#REF!</v>
      </c>
      <c r="N510" s="132">
        <f t="shared" si="3"/>
        <v>0</v>
      </c>
      <c r="O510" s="100">
        <v>208.0</v>
      </c>
      <c r="P510" s="15" t="str">
        <f t="shared" si="4"/>
        <v>#REF!</v>
      </c>
      <c r="Q510" s="15" t="str">
        <f t="shared" si="5"/>
        <v>#REF!</v>
      </c>
      <c r="R510" s="15" t="str">
        <f t="shared" si="6"/>
        <v>#REF!</v>
      </c>
      <c r="S510" s="15" t="str">
        <f t="shared" si="7"/>
        <v>#REF!</v>
      </c>
      <c r="T510" s="15" t="str">
        <f t="shared" si="8"/>
        <v>#REF!</v>
      </c>
      <c r="U510" s="15" t="str">
        <f t="shared" si="9"/>
        <v>#REF!</v>
      </c>
      <c r="V510" s="15" t="str">
        <f t="shared" si="10"/>
        <v>#REF!</v>
      </c>
    </row>
    <row r="511">
      <c r="A511" s="15" t="str">
        <f t="shared" ref="A511:D511" si="260">#REF!</f>
        <v>#REF!</v>
      </c>
      <c r="B511" s="15" t="str">
        <f t="shared" si="260"/>
        <v>#REF!</v>
      </c>
      <c r="C511" s="15" t="str">
        <f t="shared" si="260"/>
        <v>#REF!</v>
      </c>
      <c r="D511" s="223" t="str">
        <f t="shared" si="260"/>
        <v>#REF!</v>
      </c>
      <c r="F511" s="15">
        <f t="shared" si="1"/>
        <v>-1145</v>
      </c>
      <c r="I511" s="224" t="str">
        <f t="array" ref="I511">INDEX('Property Records'!O:O, MATCH('PITI Calculations'!A511, 'Property Records'!B:B, 0))</f>
        <v>#REF!</v>
      </c>
      <c r="J511" s="224" t="str">
        <f t="array" ref="J511">INDEX('Property Records'!P:P, MATCH('PITI Calculations'!A511, 'Property Records'!B:B, 0))</f>
        <v>#REF!</v>
      </c>
      <c r="K511" s="224" t="str">
        <f t="array" ref="K511">INDEX('Property Records'!Q:Q, MATCH('PITI Calculations'!A511, 'Property Records'!B:B, 0))</f>
        <v>#REF!</v>
      </c>
      <c r="L511" s="15" t="str">
        <f t="shared" si="14"/>
        <v>#REF!</v>
      </c>
      <c r="M511" s="15" t="str">
        <f t="shared" si="2"/>
        <v>#REF!</v>
      </c>
      <c r="N511" s="132">
        <f t="shared" si="3"/>
        <v>0</v>
      </c>
      <c r="O511" s="100">
        <v>208.0</v>
      </c>
      <c r="P511" s="15" t="str">
        <f t="shared" si="4"/>
        <v>#REF!</v>
      </c>
      <c r="Q511" s="15" t="str">
        <f t="shared" si="5"/>
        <v>#REF!</v>
      </c>
      <c r="R511" s="15" t="str">
        <f t="shared" si="6"/>
        <v>#REF!</v>
      </c>
      <c r="S511" s="15" t="str">
        <f t="shared" si="7"/>
        <v>#REF!</v>
      </c>
      <c r="T511" s="15" t="str">
        <f t="shared" si="8"/>
        <v>#REF!</v>
      </c>
      <c r="U511" s="15" t="str">
        <f t="shared" si="9"/>
        <v>#REF!</v>
      </c>
      <c r="V511" s="15" t="str">
        <f t="shared" si="10"/>
        <v>#REF!</v>
      </c>
    </row>
    <row r="512">
      <c r="A512" s="15" t="str">
        <f t="shared" ref="A512:D512" si="261">#REF!</f>
        <v>#REF!</v>
      </c>
      <c r="B512" s="15" t="str">
        <f t="shared" si="261"/>
        <v>#REF!</v>
      </c>
      <c r="C512" s="15" t="str">
        <f t="shared" si="261"/>
        <v>#REF!</v>
      </c>
      <c r="D512" s="223" t="str">
        <f t="shared" si="261"/>
        <v>#REF!</v>
      </c>
      <c r="F512" s="15">
        <f t="shared" si="1"/>
        <v>-1145</v>
      </c>
      <c r="I512" s="224" t="str">
        <f t="array" ref="I512">INDEX('Property Records'!O:O, MATCH('PITI Calculations'!A512, 'Property Records'!B:B, 0))</f>
        <v>#REF!</v>
      </c>
      <c r="J512" s="224" t="str">
        <f t="array" ref="J512">INDEX('Property Records'!P:P, MATCH('PITI Calculations'!A512, 'Property Records'!B:B, 0))</f>
        <v>#REF!</v>
      </c>
      <c r="K512" s="224" t="str">
        <f t="array" ref="K512">INDEX('Property Records'!Q:Q, MATCH('PITI Calculations'!A512, 'Property Records'!B:B, 0))</f>
        <v>#REF!</v>
      </c>
      <c r="L512" s="15" t="str">
        <f t="shared" si="14"/>
        <v>#REF!</v>
      </c>
      <c r="M512" s="15" t="str">
        <f t="shared" si="2"/>
        <v>#REF!</v>
      </c>
      <c r="N512" s="132">
        <f t="shared" si="3"/>
        <v>0</v>
      </c>
      <c r="O512" s="100">
        <v>208.0</v>
      </c>
      <c r="P512" s="15" t="str">
        <f t="shared" si="4"/>
        <v>#REF!</v>
      </c>
      <c r="Q512" s="15" t="str">
        <f t="shared" si="5"/>
        <v>#REF!</v>
      </c>
      <c r="R512" s="15" t="str">
        <f t="shared" si="6"/>
        <v>#REF!</v>
      </c>
      <c r="S512" s="15" t="str">
        <f t="shared" si="7"/>
        <v>#REF!</v>
      </c>
      <c r="T512" s="15" t="str">
        <f t="shared" si="8"/>
        <v>#REF!</v>
      </c>
      <c r="U512" s="15" t="str">
        <f t="shared" si="9"/>
        <v>#REF!</v>
      </c>
      <c r="V512" s="15" t="str">
        <f t="shared" si="10"/>
        <v>#REF!</v>
      </c>
    </row>
    <row r="513">
      <c r="A513" s="15" t="str">
        <f t="shared" ref="A513:D513" si="262">#REF!</f>
        <v>#REF!</v>
      </c>
      <c r="B513" s="15" t="str">
        <f t="shared" si="262"/>
        <v>#REF!</v>
      </c>
      <c r="C513" s="15" t="str">
        <f t="shared" si="262"/>
        <v>#REF!</v>
      </c>
      <c r="D513" s="223" t="str">
        <f t="shared" si="262"/>
        <v>#REF!</v>
      </c>
      <c r="F513" s="15">
        <f t="shared" si="1"/>
        <v>-1145</v>
      </c>
      <c r="I513" s="224" t="str">
        <f t="array" ref="I513">INDEX('Property Records'!O:O, MATCH('PITI Calculations'!A513, 'Property Records'!B:B, 0))</f>
        <v>#REF!</v>
      </c>
      <c r="J513" s="224" t="str">
        <f t="array" ref="J513">INDEX('Property Records'!P:P, MATCH('PITI Calculations'!A513, 'Property Records'!B:B, 0))</f>
        <v>#REF!</v>
      </c>
      <c r="K513" s="224" t="str">
        <f t="array" ref="K513">INDEX('Property Records'!Q:Q, MATCH('PITI Calculations'!A513, 'Property Records'!B:B, 0))</f>
        <v>#REF!</v>
      </c>
      <c r="L513" s="15" t="str">
        <f t="shared" si="14"/>
        <v>#REF!</v>
      </c>
      <c r="M513" s="15" t="str">
        <f t="shared" si="2"/>
        <v>#REF!</v>
      </c>
      <c r="N513" s="132">
        <f t="shared" si="3"/>
        <v>0</v>
      </c>
      <c r="O513" s="100">
        <v>208.0</v>
      </c>
      <c r="P513" s="15" t="str">
        <f t="shared" si="4"/>
        <v>#REF!</v>
      </c>
      <c r="Q513" s="15" t="str">
        <f t="shared" si="5"/>
        <v>#REF!</v>
      </c>
      <c r="R513" s="15" t="str">
        <f t="shared" si="6"/>
        <v>#REF!</v>
      </c>
      <c r="S513" s="15" t="str">
        <f t="shared" si="7"/>
        <v>#REF!</v>
      </c>
      <c r="T513" s="15" t="str">
        <f t="shared" si="8"/>
        <v>#REF!</v>
      </c>
      <c r="U513" s="15" t="str">
        <f t="shared" si="9"/>
        <v>#REF!</v>
      </c>
      <c r="V513" s="15" t="str">
        <f t="shared" si="10"/>
        <v>#REF!</v>
      </c>
    </row>
    <row r="514">
      <c r="A514" s="15" t="str">
        <f t="shared" ref="A514:D514" si="263">#REF!</f>
        <v>#REF!</v>
      </c>
      <c r="B514" s="15" t="str">
        <f t="shared" si="263"/>
        <v>#REF!</v>
      </c>
      <c r="C514" s="15" t="str">
        <f t="shared" si="263"/>
        <v>#REF!</v>
      </c>
      <c r="D514" s="223" t="str">
        <f t="shared" si="263"/>
        <v>#REF!</v>
      </c>
      <c r="F514" s="15">
        <f t="shared" si="1"/>
        <v>-1145</v>
      </c>
      <c r="I514" s="224" t="str">
        <f t="array" ref="I514">INDEX('Property Records'!O:O, MATCH('PITI Calculations'!A514, 'Property Records'!B:B, 0))</f>
        <v>#REF!</v>
      </c>
      <c r="J514" s="224" t="str">
        <f t="array" ref="J514">INDEX('Property Records'!P:P, MATCH('PITI Calculations'!A514, 'Property Records'!B:B, 0))</f>
        <v>#REF!</v>
      </c>
      <c r="K514" s="224" t="str">
        <f t="array" ref="K514">INDEX('Property Records'!Q:Q, MATCH('PITI Calculations'!A514, 'Property Records'!B:B, 0))</f>
        <v>#REF!</v>
      </c>
      <c r="L514" s="15" t="str">
        <f t="shared" si="14"/>
        <v>#REF!</v>
      </c>
      <c r="M514" s="15" t="str">
        <f t="shared" si="2"/>
        <v>#REF!</v>
      </c>
      <c r="N514" s="132">
        <f t="shared" si="3"/>
        <v>0</v>
      </c>
      <c r="O514" s="100">
        <v>208.0</v>
      </c>
      <c r="P514" s="15" t="str">
        <f t="shared" si="4"/>
        <v>#REF!</v>
      </c>
      <c r="Q514" s="15" t="str">
        <f t="shared" si="5"/>
        <v>#REF!</v>
      </c>
      <c r="R514" s="15" t="str">
        <f t="shared" si="6"/>
        <v>#REF!</v>
      </c>
      <c r="S514" s="15" t="str">
        <f t="shared" si="7"/>
        <v>#REF!</v>
      </c>
      <c r="T514" s="15" t="str">
        <f t="shared" si="8"/>
        <v>#REF!</v>
      </c>
      <c r="U514" s="15" t="str">
        <f t="shared" si="9"/>
        <v>#REF!</v>
      </c>
      <c r="V514" s="15" t="str">
        <f t="shared" si="10"/>
        <v>#REF!</v>
      </c>
    </row>
    <row r="515">
      <c r="A515" s="15" t="str">
        <f t="shared" ref="A515:D515" si="264">#REF!</f>
        <v>#REF!</v>
      </c>
      <c r="B515" s="15" t="str">
        <f t="shared" si="264"/>
        <v>#REF!</v>
      </c>
      <c r="C515" s="15" t="str">
        <f t="shared" si="264"/>
        <v>#REF!</v>
      </c>
      <c r="D515" s="223" t="str">
        <f t="shared" si="264"/>
        <v>#REF!</v>
      </c>
      <c r="F515" s="15">
        <f t="shared" si="1"/>
        <v>-1145</v>
      </c>
      <c r="I515" s="224" t="str">
        <f t="array" ref="I515">INDEX('Property Records'!O:O, MATCH('PITI Calculations'!A515, 'Property Records'!B:B, 0))</f>
        <v>#REF!</v>
      </c>
      <c r="J515" s="224" t="str">
        <f t="array" ref="J515">INDEX('Property Records'!P:P, MATCH('PITI Calculations'!A515, 'Property Records'!B:B, 0))</f>
        <v>#REF!</v>
      </c>
      <c r="K515" s="224" t="str">
        <f t="array" ref="K515">INDEX('Property Records'!Q:Q, MATCH('PITI Calculations'!A515, 'Property Records'!B:B, 0))</f>
        <v>#REF!</v>
      </c>
      <c r="L515" s="15" t="str">
        <f t="shared" si="14"/>
        <v>#REF!</v>
      </c>
      <c r="M515" s="15" t="str">
        <f t="shared" si="2"/>
        <v>#REF!</v>
      </c>
      <c r="N515" s="132">
        <f t="shared" si="3"/>
        <v>0</v>
      </c>
      <c r="O515" s="100">
        <v>208.0</v>
      </c>
      <c r="P515" s="15" t="str">
        <f t="shared" si="4"/>
        <v>#REF!</v>
      </c>
      <c r="Q515" s="15" t="str">
        <f t="shared" si="5"/>
        <v>#REF!</v>
      </c>
      <c r="R515" s="15" t="str">
        <f t="shared" si="6"/>
        <v>#REF!</v>
      </c>
      <c r="S515" s="15" t="str">
        <f t="shared" si="7"/>
        <v>#REF!</v>
      </c>
      <c r="T515" s="15" t="str">
        <f t="shared" si="8"/>
        <v>#REF!</v>
      </c>
      <c r="U515" s="15" t="str">
        <f t="shared" si="9"/>
        <v>#REF!</v>
      </c>
      <c r="V515" s="15" t="str">
        <f t="shared" si="10"/>
        <v>#REF!</v>
      </c>
    </row>
    <row r="516">
      <c r="A516" s="15" t="str">
        <f t="shared" ref="A516:D516" si="265">#REF!</f>
        <v>#REF!</v>
      </c>
      <c r="B516" s="15" t="str">
        <f t="shared" si="265"/>
        <v>#REF!</v>
      </c>
      <c r="C516" s="15" t="str">
        <f t="shared" si="265"/>
        <v>#REF!</v>
      </c>
      <c r="D516" s="223" t="str">
        <f t="shared" si="265"/>
        <v>#REF!</v>
      </c>
      <c r="F516" s="15">
        <f t="shared" si="1"/>
        <v>-1145</v>
      </c>
      <c r="I516" s="224" t="str">
        <f t="array" ref="I516">INDEX('Property Records'!O:O, MATCH('PITI Calculations'!A516, 'Property Records'!B:B, 0))</f>
        <v>#REF!</v>
      </c>
      <c r="J516" s="224" t="str">
        <f t="array" ref="J516">INDEX('Property Records'!P:P, MATCH('PITI Calculations'!A516, 'Property Records'!B:B, 0))</f>
        <v>#REF!</v>
      </c>
      <c r="K516" s="224" t="str">
        <f t="array" ref="K516">INDEX('Property Records'!Q:Q, MATCH('PITI Calculations'!A516, 'Property Records'!B:B, 0))</f>
        <v>#REF!</v>
      </c>
      <c r="L516" s="15" t="str">
        <f t="shared" si="14"/>
        <v>#REF!</v>
      </c>
      <c r="M516" s="15" t="str">
        <f t="shared" si="2"/>
        <v>#REF!</v>
      </c>
      <c r="N516" s="132">
        <f t="shared" si="3"/>
        <v>0</v>
      </c>
      <c r="O516" s="100">
        <v>208.0</v>
      </c>
      <c r="P516" s="15" t="str">
        <f t="shared" si="4"/>
        <v>#REF!</v>
      </c>
      <c r="Q516" s="15" t="str">
        <f t="shared" si="5"/>
        <v>#REF!</v>
      </c>
      <c r="R516" s="15" t="str">
        <f t="shared" si="6"/>
        <v>#REF!</v>
      </c>
      <c r="S516" s="15" t="str">
        <f t="shared" si="7"/>
        <v>#REF!</v>
      </c>
      <c r="T516" s="15" t="str">
        <f t="shared" si="8"/>
        <v>#REF!</v>
      </c>
      <c r="U516" s="15" t="str">
        <f t="shared" si="9"/>
        <v>#REF!</v>
      </c>
      <c r="V516" s="15" t="str">
        <f t="shared" si="10"/>
        <v>#REF!</v>
      </c>
    </row>
    <row r="517">
      <c r="A517" s="15" t="str">
        <f t="shared" ref="A517:D517" si="266">#REF!</f>
        <v>#REF!</v>
      </c>
      <c r="B517" s="15" t="str">
        <f t="shared" si="266"/>
        <v>#REF!</v>
      </c>
      <c r="C517" s="15" t="str">
        <f t="shared" si="266"/>
        <v>#REF!</v>
      </c>
      <c r="D517" s="223" t="str">
        <f t="shared" si="266"/>
        <v>#REF!</v>
      </c>
      <c r="F517" s="15">
        <f t="shared" si="1"/>
        <v>-1145</v>
      </c>
      <c r="I517" s="224" t="str">
        <f t="array" ref="I517">INDEX('Property Records'!O:O, MATCH('PITI Calculations'!A517, 'Property Records'!B:B, 0))</f>
        <v>#REF!</v>
      </c>
      <c r="J517" s="224" t="str">
        <f t="array" ref="J517">INDEX('Property Records'!P:P, MATCH('PITI Calculations'!A517, 'Property Records'!B:B, 0))</f>
        <v>#REF!</v>
      </c>
      <c r="K517" s="224" t="str">
        <f t="array" ref="K517">INDEX('Property Records'!Q:Q, MATCH('PITI Calculations'!A517, 'Property Records'!B:B, 0))</f>
        <v>#REF!</v>
      </c>
      <c r="L517" s="15" t="str">
        <f t="shared" si="14"/>
        <v>#REF!</v>
      </c>
      <c r="M517" s="15" t="str">
        <f t="shared" si="2"/>
        <v>#REF!</v>
      </c>
      <c r="N517" s="132">
        <f t="shared" si="3"/>
        <v>0</v>
      </c>
      <c r="O517" s="100">
        <v>208.0</v>
      </c>
      <c r="P517" s="15" t="str">
        <f t="shared" si="4"/>
        <v>#REF!</v>
      </c>
      <c r="Q517" s="15" t="str">
        <f t="shared" si="5"/>
        <v>#REF!</v>
      </c>
      <c r="R517" s="15" t="str">
        <f t="shared" si="6"/>
        <v>#REF!</v>
      </c>
      <c r="S517" s="15" t="str">
        <f t="shared" si="7"/>
        <v>#REF!</v>
      </c>
      <c r="T517" s="15" t="str">
        <f t="shared" si="8"/>
        <v>#REF!</v>
      </c>
      <c r="U517" s="15" t="str">
        <f t="shared" si="9"/>
        <v>#REF!</v>
      </c>
      <c r="V517" s="15" t="str">
        <f t="shared" si="10"/>
        <v>#REF!</v>
      </c>
    </row>
    <row r="518">
      <c r="A518" s="15" t="str">
        <f t="shared" ref="A518:D518" si="267">#REF!</f>
        <v>#REF!</v>
      </c>
      <c r="B518" s="15" t="str">
        <f t="shared" si="267"/>
        <v>#REF!</v>
      </c>
      <c r="C518" s="15" t="str">
        <f t="shared" si="267"/>
        <v>#REF!</v>
      </c>
      <c r="D518" s="223" t="str">
        <f t="shared" si="267"/>
        <v>#REF!</v>
      </c>
      <c r="F518" s="15">
        <f t="shared" si="1"/>
        <v>-1145</v>
      </c>
      <c r="I518" s="224" t="str">
        <f t="array" ref="I518">INDEX('Property Records'!O:O, MATCH('PITI Calculations'!A518, 'Property Records'!B:B, 0))</f>
        <v>#REF!</v>
      </c>
      <c r="J518" s="224" t="str">
        <f t="array" ref="J518">INDEX('Property Records'!P:P, MATCH('PITI Calculations'!A518, 'Property Records'!B:B, 0))</f>
        <v>#REF!</v>
      </c>
      <c r="K518" s="224" t="str">
        <f t="array" ref="K518">INDEX('Property Records'!Q:Q, MATCH('PITI Calculations'!A518, 'Property Records'!B:B, 0))</f>
        <v>#REF!</v>
      </c>
      <c r="L518" s="15" t="str">
        <f t="shared" si="14"/>
        <v>#REF!</v>
      </c>
      <c r="M518" s="15" t="str">
        <f t="shared" si="2"/>
        <v>#REF!</v>
      </c>
      <c r="N518" s="132">
        <f t="shared" si="3"/>
        <v>0</v>
      </c>
      <c r="O518" s="100">
        <v>208.0</v>
      </c>
      <c r="P518" s="15" t="str">
        <f t="shared" si="4"/>
        <v>#REF!</v>
      </c>
      <c r="Q518" s="15" t="str">
        <f t="shared" si="5"/>
        <v>#REF!</v>
      </c>
      <c r="R518" s="15" t="str">
        <f t="shared" si="6"/>
        <v>#REF!</v>
      </c>
      <c r="S518" s="15" t="str">
        <f t="shared" si="7"/>
        <v>#REF!</v>
      </c>
      <c r="T518" s="15" t="str">
        <f t="shared" si="8"/>
        <v>#REF!</v>
      </c>
      <c r="U518" s="15" t="str">
        <f t="shared" si="9"/>
        <v>#REF!</v>
      </c>
      <c r="V518" s="15" t="str">
        <f t="shared" si="10"/>
        <v>#REF!</v>
      </c>
    </row>
    <row r="519">
      <c r="A519" s="15" t="str">
        <f t="shared" ref="A519:D519" si="268">#REF!</f>
        <v>#REF!</v>
      </c>
      <c r="B519" s="15" t="str">
        <f t="shared" si="268"/>
        <v>#REF!</v>
      </c>
      <c r="C519" s="15" t="str">
        <f t="shared" si="268"/>
        <v>#REF!</v>
      </c>
      <c r="D519" s="223" t="str">
        <f t="shared" si="268"/>
        <v>#REF!</v>
      </c>
      <c r="F519" s="15">
        <f t="shared" si="1"/>
        <v>-1145</v>
      </c>
      <c r="I519" s="224" t="str">
        <f t="array" ref="I519">INDEX('Property Records'!O:O, MATCH('PITI Calculations'!A519, 'Property Records'!B:B, 0))</f>
        <v>#REF!</v>
      </c>
      <c r="J519" s="224" t="str">
        <f t="array" ref="J519">INDEX('Property Records'!P:P, MATCH('PITI Calculations'!A519, 'Property Records'!B:B, 0))</f>
        <v>#REF!</v>
      </c>
      <c r="K519" s="224" t="str">
        <f t="array" ref="K519">INDEX('Property Records'!Q:Q, MATCH('PITI Calculations'!A519, 'Property Records'!B:B, 0))</f>
        <v>#REF!</v>
      </c>
      <c r="L519" s="15" t="str">
        <f t="shared" si="14"/>
        <v>#REF!</v>
      </c>
      <c r="M519" s="15" t="str">
        <f t="shared" si="2"/>
        <v>#REF!</v>
      </c>
      <c r="N519" s="132">
        <f t="shared" si="3"/>
        <v>0</v>
      </c>
      <c r="O519" s="100">
        <v>208.0</v>
      </c>
      <c r="P519" s="15" t="str">
        <f t="shared" si="4"/>
        <v>#REF!</v>
      </c>
      <c r="Q519" s="15" t="str">
        <f t="shared" si="5"/>
        <v>#REF!</v>
      </c>
      <c r="R519" s="15" t="str">
        <f t="shared" si="6"/>
        <v>#REF!</v>
      </c>
      <c r="S519" s="15" t="str">
        <f t="shared" si="7"/>
        <v>#REF!</v>
      </c>
      <c r="T519" s="15" t="str">
        <f t="shared" si="8"/>
        <v>#REF!</v>
      </c>
      <c r="U519" s="15" t="str">
        <f t="shared" si="9"/>
        <v>#REF!</v>
      </c>
      <c r="V519" s="15" t="str">
        <f t="shared" si="10"/>
        <v>#REF!</v>
      </c>
    </row>
    <row r="520">
      <c r="A520" s="15" t="str">
        <f t="shared" ref="A520:D520" si="269">#REF!</f>
        <v>#REF!</v>
      </c>
      <c r="B520" s="15" t="str">
        <f t="shared" si="269"/>
        <v>#REF!</v>
      </c>
      <c r="C520" s="15" t="str">
        <f t="shared" si="269"/>
        <v>#REF!</v>
      </c>
      <c r="D520" s="223" t="str">
        <f t="shared" si="269"/>
        <v>#REF!</v>
      </c>
      <c r="F520" s="15">
        <f t="shared" si="1"/>
        <v>-1145</v>
      </c>
      <c r="I520" s="224" t="str">
        <f t="array" ref="I520">INDEX('Property Records'!O:O, MATCH('PITI Calculations'!A520, 'Property Records'!B:B, 0))</f>
        <v>#REF!</v>
      </c>
      <c r="J520" s="224" t="str">
        <f t="array" ref="J520">INDEX('Property Records'!P:P, MATCH('PITI Calculations'!A520, 'Property Records'!B:B, 0))</f>
        <v>#REF!</v>
      </c>
      <c r="K520" s="224" t="str">
        <f t="array" ref="K520">INDEX('Property Records'!Q:Q, MATCH('PITI Calculations'!A520, 'Property Records'!B:B, 0))</f>
        <v>#REF!</v>
      </c>
      <c r="L520" s="15" t="str">
        <f t="shared" si="14"/>
        <v>#REF!</v>
      </c>
      <c r="M520" s="15" t="str">
        <f t="shared" si="2"/>
        <v>#REF!</v>
      </c>
      <c r="N520" s="132">
        <f t="shared" si="3"/>
        <v>0</v>
      </c>
      <c r="O520" s="100">
        <v>208.0</v>
      </c>
      <c r="P520" s="15" t="str">
        <f t="shared" si="4"/>
        <v>#REF!</v>
      </c>
      <c r="Q520" s="15" t="str">
        <f t="shared" si="5"/>
        <v>#REF!</v>
      </c>
      <c r="R520" s="15" t="str">
        <f t="shared" si="6"/>
        <v>#REF!</v>
      </c>
      <c r="S520" s="15" t="str">
        <f t="shared" si="7"/>
        <v>#REF!</v>
      </c>
      <c r="T520" s="15" t="str">
        <f t="shared" si="8"/>
        <v>#REF!</v>
      </c>
      <c r="U520" s="15" t="str">
        <f t="shared" si="9"/>
        <v>#REF!</v>
      </c>
      <c r="V520" s="15" t="str">
        <f t="shared" si="10"/>
        <v>#REF!</v>
      </c>
    </row>
    <row r="521">
      <c r="A521" s="15" t="str">
        <f t="shared" ref="A521:D521" si="270">#REF!</f>
        <v>#REF!</v>
      </c>
      <c r="B521" s="15" t="str">
        <f t="shared" si="270"/>
        <v>#REF!</v>
      </c>
      <c r="C521" s="15" t="str">
        <f t="shared" si="270"/>
        <v>#REF!</v>
      </c>
      <c r="D521" s="223" t="str">
        <f t="shared" si="270"/>
        <v>#REF!</v>
      </c>
      <c r="F521" s="15">
        <f t="shared" si="1"/>
        <v>-1145</v>
      </c>
      <c r="I521" s="224" t="str">
        <f t="array" ref="I521">INDEX('Property Records'!O:O, MATCH('PITI Calculations'!A521, 'Property Records'!B:B, 0))</f>
        <v>#REF!</v>
      </c>
      <c r="J521" s="224" t="str">
        <f t="array" ref="J521">INDEX('Property Records'!P:P, MATCH('PITI Calculations'!A521, 'Property Records'!B:B, 0))</f>
        <v>#REF!</v>
      </c>
      <c r="K521" s="224" t="str">
        <f t="array" ref="K521">INDEX('Property Records'!Q:Q, MATCH('PITI Calculations'!A521, 'Property Records'!B:B, 0))</f>
        <v>#REF!</v>
      </c>
      <c r="L521" s="15" t="str">
        <f t="shared" si="14"/>
        <v>#REF!</v>
      </c>
      <c r="M521" s="15" t="str">
        <f t="shared" si="2"/>
        <v>#REF!</v>
      </c>
      <c r="N521" s="132">
        <f t="shared" si="3"/>
        <v>0</v>
      </c>
      <c r="O521" s="100">
        <v>208.0</v>
      </c>
      <c r="P521" s="15" t="str">
        <f t="shared" si="4"/>
        <v>#REF!</v>
      </c>
      <c r="Q521" s="15" t="str">
        <f t="shared" si="5"/>
        <v>#REF!</v>
      </c>
      <c r="R521" s="15" t="str">
        <f t="shared" si="6"/>
        <v>#REF!</v>
      </c>
      <c r="S521" s="15" t="str">
        <f t="shared" si="7"/>
        <v>#REF!</v>
      </c>
      <c r="T521" s="15" t="str">
        <f t="shared" si="8"/>
        <v>#REF!</v>
      </c>
      <c r="U521" s="15" t="str">
        <f t="shared" si="9"/>
        <v>#REF!</v>
      </c>
      <c r="V521" s="15" t="str">
        <f t="shared" si="10"/>
        <v>#REF!</v>
      </c>
    </row>
    <row r="522">
      <c r="A522" s="15" t="str">
        <f t="shared" ref="A522:D522" si="271">#REF!</f>
        <v>#REF!</v>
      </c>
      <c r="B522" s="15" t="str">
        <f t="shared" si="271"/>
        <v>#REF!</v>
      </c>
      <c r="C522" s="15" t="str">
        <f t="shared" si="271"/>
        <v>#REF!</v>
      </c>
      <c r="D522" s="223" t="str">
        <f t="shared" si="271"/>
        <v>#REF!</v>
      </c>
      <c r="F522" s="15">
        <f t="shared" si="1"/>
        <v>-1145</v>
      </c>
      <c r="I522" s="224" t="str">
        <f t="array" ref="I522">INDEX('Property Records'!O:O, MATCH('PITI Calculations'!A522, 'Property Records'!B:B, 0))</f>
        <v>#REF!</v>
      </c>
      <c r="J522" s="224" t="str">
        <f t="array" ref="J522">INDEX('Property Records'!P:P, MATCH('PITI Calculations'!A522, 'Property Records'!B:B, 0))</f>
        <v>#REF!</v>
      </c>
      <c r="K522" s="224" t="str">
        <f t="array" ref="K522">INDEX('Property Records'!Q:Q, MATCH('PITI Calculations'!A522, 'Property Records'!B:B, 0))</f>
        <v>#REF!</v>
      </c>
      <c r="L522" s="15" t="str">
        <f t="shared" si="14"/>
        <v>#REF!</v>
      </c>
      <c r="M522" s="15" t="str">
        <f t="shared" si="2"/>
        <v>#REF!</v>
      </c>
      <c r="N522" s="132">
        <f t="shared" si="3"/>
        <v>0</v>
      </c>
      <c r="O522" s="100">
        <v>208.0</v>
      </c>
      <c r="P522" s="15" t="str">
        <f t="shared" si="4"/>
        <v>#REF!</v>
      </c>
      <c r="Q522" s="15" t="str">
        <f t="shared" si="5"/>
        <v>#REF!</v>
      </c>
      <c r="R522" s="15" t="str">
        <f t="shared" si="6"/>
        <v>#REF!</v>
      </c>
      <c r="S522" s="15" t="str">
        <f t="shared" si="7"/>
        <v>#REF!</v>
      </c>
      <c r="T522" s="15" t="str">
        <f t="shared" si="8"/>
        <v>#REF!</v>
      </c>
      <c r="U522" s="15" t="str">
        <f t="shared" si="9"/>
        <v>#REF!</v>
      </c>
      <c r="V522" s="15" t="str">
        <f t="shared" si="10"/>
        <v>#REF!</v>
      </c>
    </row>
    <row r="523">
      <c r="A523" s="15" t="str">
        <f t="shared" ref="A523:D523" si="272">#REF!</f>
        <v>#REF!</v>
      </c>
      <c r="B523" s="15" t="str">
        <f t="shared" si="272"/>
        <v>#REF!</v>
      </c>
      <c r="C523" s="15" t="str">
        <f t="shared" si="272"/>
        <v>#REF!</v>
      </c>
      <c r="D523" s="223" t="str">
        <f t="shared" si="272"/>
        <v>#REF!</v>
      </c>
      <c r="F523" s="15">
        <f t="shared" si="1"/>
        <v>-1145</v>
      </c>
      <c r="I523" s="224" t="str">
        <f t="array" ref="I523">INDEX('Property Records'!O:O, MATCH('PITI Calculations'!A523, 'Property Records'!B:B, 0))</f>
        <v>#REF!</v>
      </c>
      <c r="J523" s="224" t="str">
        <f t="array" ref="J523">INDEX('Property Records'!P:P, MATCH('PITI Calculations'!A523, 'Property Records'!B:B, 0))</f>
        <v>#REF!</v>
      </c>
      <c r="K523" s="224" t="str">
        <f t="array" ref="K523">INDEX('Property Records'!Q:Q, MATCH('PITI Calculations'!A523, 'Property Records'!B:B, 0))</f>
        <v>#REF!</v>
      </c>
      <c r="L523" s="15" t="str">
        <f t="shared" si="14"/>
        <v>#REF!</v>
      </c>
      <c r="M523" s="15" t="str">
        <f t="shared" si="2"/>
        <v>#REF!</v>
      </c>
      <c r="N523" s="132">
        <f t="shared" si="3"/>
        <v>0</v>
      </c>
      <c r="O523" s="100">
        <v>208.0</v>
      </c>
      <c r="P523" s="15" t="str">
        <f t="shared" si="4"/>
        <v>#REF!</v>
      </c>
      <c r="Q523" s="15" t="str">
        <f t="shared" si="5"/>
        <v>#REF!</v>
      </c>
      <c r="R523" s="15" t="str">
        <f t="shared" si="6"/>
        <v>#REF!</v>
      </c>
      <c r="S523" s="15" t="str">
        <f t="shared" si="7"/>
        <v>#REF!</v>
      </c>
      <c r="T523" s="15" t="str">
        <f t="shared" si="8"/>
        <v>#REF!</v>
      </c>
      <c r="U523" s="15" t="str">
        <f t="shared" si="9"/>
        <v>#REF!</v>
      </c>
      <c r="V523" s="15" t="str">
        <f t="shared" si="10"/>
        <v>#REF!</v>
      </c>
    </row>
    <row r="524">
      <c r="A524" s="15" t="str">
        <f t="shared" ref="A524:D524" si="273">#REF!</f>
        <v>#REF!</v>
      </c>
      <c r="B524" s="15" t="str">
        <f t="shared" si="273"/>
        <v>#REF!</v>
      </c>
      <c r="C524" s="15" t="str">
        <f t="shared" si="273"/>
        <v>#REF!</v>
      </c>
      <c r="D524" s="223" t="str">
        <f t="shared" si="273"/>
        <v>#REF!</v>
      </c>
      <c r="F524" s="15">
        <f t="shared" si="1"/>
        <v>-1145</v>
      </c>
      <c r="I524" s="224" t="str">
        <f t="array" ref="I524">INDEX('Property Records'!O:O, MATCH('PITI Calculations'!A524, 'Property Records'!B:B, 0))</f>
        <v>#REF!</v>
      </c>
      <c r="J524" s="224" t="str">
        <f t="array" ref="J524">INDEX('Property Records'!P:P, MATCH('PITI Calculations'!A524, 'Property Records'!B:B, 0))</f>
        <v>#REF!</v>
      </c>
      <c r="K524" s="224" t="str">
        <f t="array" ref="K524">INDEX('Property Records'!Q:Q, MATCH('PITI Calculations'!A524, 'Property Records'!B:B, 0))</f>
        <v>#REF!</v>
      </c>
      <c r="L524" s="15" t="str">
        <f t="shared" si="14"/>
        <v>#REF!</v>
      </c>
      <c r="M524" s="15" t="str">
        <f t="shared" si="2"/>
        <v>#REF!</v>
      </c>
      <c r="N524" s="132">
        <f t="shared" si="3"/>
        <v>0</v>
      </c>
      <c r="O524" s="100">
        <v>208.0</v>
      </c>
      <c r="P524" s="15" t="str">
        <f t="shared" si="4"/>
        <v>#REF!</v>
      </c>
      <c r="Q524" s="15" t="str">
        <f t="shared" si="5"/>
        <v>#REF!</v>
      </c>
      <c r="R524" s="15" t="str">
        <f t="shared" si="6"/>
        <v>#REF!</v>
      </c>
      <c r="S524" s="15" t="str">
        <f t="shared" si="7"/>
        <v>#REF!</v>
      </c>
      <c r="T524" s="15" t="str">
        <f t="shared" si="8"/>
        <v>#REF!</v>
      </c>
      <c r="U524" s="15" t="str">
        <f t="shared" si="9"/>
        <v>#REF!</v>
      </c>
      <c r="V524" s="15" t="str">
        <f t="shared" si="10"/>
        <v>#REF!</v>
      </c>
    </row>
    <row r="525">
      <c r="A525" s="15" t="str">
        <f t="shared" ref="A525:D525" si="274">#REF!</f>
        <v>#REF!</v>
      </c>
      <c r="B525" s="15" t="str">
        <f t="shared" si="274"/>
        <v>#REF!</v>
      </c>
      <c r="C525" s="15" t="str">
        <f t="shared" si="274"/>
        <v>#REF!</v>
      </c>
      <c r="D525" s="223" t="str">
        <f t="shared" si="274"/>
        <v>#REF!</v>
      </c>
      <c r="F525" s="15">
        <f t="shared" si="1"/>
        <v>-1145</v>
      </c>
      <c r="I525" s="224" t="str">
        <f t="array" ref="I525">INDEX('Property Records'!O:O, MATCH('PITI Calculations'!A525, 'Property Records'!B:B, 0))</f>
        <v>#REF!</v>
      </c>
      <c r="J525" s="224" t="str">
        <f t="array" ref="J525">INDEX('Property Records'!P:P, MATCH('PITI Calculations'!A525, 'Property Records'!B:B, 0))</f>
        <v>#REF!</v>
      </c>
      <c r="K525" s="224" t="str">
        <f t="array" ref="K525">INDEX('Property Records'!Q:Q, MATCH('PITI Calculations'!A525, 'Property Records'!B:B, 0))</f>
        <v>#REF!</v>
      </c>
      <c r="L525" s="15" t="str">
        <f t="shared" si="14"/>
        <v>#REF!</v>
      </c>
      <c r="M525" s="15" t="str">
        <f t="shared" si="2"/>
        <v>#REF!</v>
      </c>
      <c r="N525" s="132">
        <f t="shared" si="3"/>
        <v>0</v>
      </c>
      <c r="O525" s="100">
        <v>208.0</v>
      </c>
      <c r="P525" s="15" t="str">
        <f t="shared" si="4"/>
        <v>#REF!</v>
      </c>
      <c r="Q525" s="15" t="str">
        <f t="shared" si="5"/>
        <v>#REF!</v>
      </c>
      <c r="R525" s="15" t="str">
        <f t="shared" si="6"/>
        <v>#REF!</v>
      </c>
      <c r="S525" s="15" t="str">
        <f t="shared" si="7"/>
        <v>#REF!</v>
      </c>
      <c r="T525" s="15" t="str">
        <f t="shared" si="8"/>
        <v>#REF!</v>
      </c>
      <c r="U525" s="15" t="str">
        <f t="shared" si="9"/>
        <v>#REF!</v>
      </c>
      <c r="V525" s="15" t="str">
        <f t="shared" si="10"/>
        <v>#REF!</v>
      </c>
    </row>
    <row r="526">
      <c r="A526" s="15" t="str">
        <f t="shared" ref="A526:D526" si="275">#REF!</f>
        <v>#REF!</v>
      </c>
      <c r="B526" s="15" t="str">
        <f t="shared" si="275"/>
        <v>#REF!</v>
      </c>
      <c r="C526" s="15" t="str">
        <f t="shared" si="275"/>
        <v>#REF!</v>
      </c>
      <c r="D526" s="223" t="str">
        <f t="shared" si="275"/>
        <v>#REF!</v>
      </c>
      <c r="F526" s="15">
        <f t="shared" si="1"/>
        <v>-1145</v>
      </c>
      <c r="I526" s="224" t="str">
        <f t="array" ref="I526">INDEX('Property Records'!O:O, MATCH('PITI Calculations'!A526, 'Property Records'!B:B, 0))</f>
        <v>#REF!</v>
      </c>
      <c r="J526" s="224" t="str">
        <f t="array" ref="J526">INDEX('Property Records'!P:P, MATCH('PITI Calculations'!A526, 'Property Records'!B:B, 0))</f>
        <v>#REF!</v>
      </c>
      <c r="K526" s="224" t="str">
        <f t="array" ref="K526">INDEX('Property Records'!Q:Q, MATCH('PITI Calculations'!A526, 'Property Records'!B:B, 0))</f>
        <v>#REF!</v>
      </c>
      <c r="L526" s="15" t="str">
        <f t="shared" si="14"/>
        <v>#REF!</v>
      </c>
      <c r="M526" s="15" t="str">
        <f t="shared" si="2"/>
        <v>#REF!</v>
      </c>
      <c r="N526" s="132">
        <f t="shared" si="3"/>
        <v>0</v>
      </c>
      <c r="O526" s="100">
        <v>208.0</v>
      </c>
      <c r="P526" s="15" t="str">
        <f t="shared" si="4"/>
        <v>#REF!</v>
      </c>
      <c r="Q526" s="15" t="str">
        <f t="shared" si="5"/>
        <v>#REF!</v>
      </c>
      <c r="R526" s="15" t="str">
        <f t="shared" si="6"/>
        <v>#REF!</v>
      </c>
      <c r="S526" s="15" t="str">
        <f t="shared" si="7"/>
        <v>#REF!</v>
      </c>
      <c r="T526" s="15" t="str">
        <f t="shared" si="8"/>
        <v>#REF!</v>
      </c>
      <c r="U526" s="15" t="str">
        <f t="shared" si="9"/>
        <v>#REF!</v>
      </c>
      <c r="V526" s="15" t="str">
        <f t="shared" si="10"/>
        <v>#REF!</v>
      </c>
    </row>
    <row r="527">
      <c r="A527" s="15" t="str">
        <f t="shared" ref="A527:D527" si="276">#REF!</f>
        <v>#REF!</v>
      </c>
      <c r="B527" s="15" t="str">
        <f t="shared" si="276"/>
        <v>#REF!</v>
      </c>
      <c r="C527" s="15" t="str">
        <f t="shared" si="276"/>
        <v>#REF!</v>
      </c>
      <c r="D527" s="223" t="str">
        <f t="shared" si="276"/>
        <v>#REF!</v>
      </c>
      <c r="F527" s="15">
        <f t="shared" si="1"/>
        <v>-1145</v>
      </c>
      <c r="I527" s="224" t="str">
        <f t="array" ref="I527">INDEX('Property Records'!O:O, MATCH('PITI Calculations'!A527, 'Property Records'!B:B, 0))</f>
        <v>#REF!</v>
      </c>
      <c r="J527" s="224" t="str">
        <f t="array" ref="J527">INDEX('Property Records'!P:P, MATCH('PITI Calculations'!A527, 'Property Records'!B:B, 0))</f>
        <v>#REF!</v>
      </c>
      <c r="K527" s="224" t="str">
        <f t="array" ref="K527">INDEX('Property Records'!Q:Q, MATCH('PITI Calculations'!A527, 'Property Records'!B:B, 0))</f>
        <v>#REF!</v>
      </c>
      <c r="L527" s="15" t="str">
        <f t="shared" si="14"/>
        <v>#REF!</v>
      </c>
      <c r="M527" s="15" t="str">
        <f t="shared" si="2"/>
        <v>#REF!</v>
      </c>
      <c r="N527" s="132">
        <f t="shared" si="3"/>
        <v>0</v>
      </c>
      <c r="O527" s="100">
        <v>208.0</v>
      </c>
      <c r="P527" s="15" t="str">
        <f t="shared" si="4"/>
        <v>#REF!</v>
      </c>
      <c r="Q527" s="15" t="str">
        <f t="shared" si="5"/>
        <v>#REF!</v>
      </c>
      <c r="R527" s="15" t="str">
        <f t="shared" si="6"/>
        <v>#REF!</v>
      </c>
      <c r="S527" s="15" t="str">
        <f t="shared" si="7"/>
        <v>#REF!</v>
      </c>
      <c r="T527" s="15" t="str">
        <f t="shared" si="8"/>
        <v>#REF!</v>
      </c>
      <c r="U527" s="15" t="str">
        <f t="shared" si="9"/>
        <v>#REF!</v>
      </c>
      <c r="V527" s="15" t="str">
        <f t="shared" si="10"/>
        <v>#REF!</v>
      </c>
    </row>
    <row r="528">
      <c r="A528" s="15" t="str">
        <f t="shared" ref="A528:D528" si="277">#REF!</f>
        <v>#REF!</v>
      </c>
      <c r="B528" s="15" t="str">
        <f t="shared" si="277"/>
        <v>#REF!</v>
      </c>
      <c r="C528" s="15" t="str">
        <f t="shared" si="277"/>
        <v>#REF!</v>
      </c>
      <c r="D528" s="223" t="str">
        <f t="shared" si="277"/>
        <v>#REF!</v>
      </c>
      <c r="F528" s="15">
        <f t="shared" si="1"/>
        <v>-1145</v>
      </c>
      <c r="I528" s="224" t="str">
        <f t="array" ref="I528">INDEX('Property Records'!O:O, MATCH('PITI Calculations'!A528, 'Property Records'!B:B, 0))</f>
        <v>#REF!</v>
      </c>
      <c r="J528" s="224" t="str">
        <f t="array" ref="J528">INDEX('Property Records'!P:P, MATCH('PITI Calculations'!A528, 'Property Records'!B:B, 0))</f>
        <v>#REF!</v>
      </c>
      <c r="K528" s="224" t="str">
        <f t="array" ref="K528">INDEX('Property Records'!Q:Q, MATCH('PITI Calculations'!A528, 'Property Records'!B:B, 0))</f>
        <v>#REF!</v>
      </c>
      <c r="L528" s="15" t="str">
        <f t="shared" si="14"/>
        <v>#REF!</v>
      </c>
      <c r="M528" s="15" t="str">
        <f t="shared" si="2"/>
        <v>#REF!</v>
      </c>
      <c r="N528" s="132">
        <f t="shared" si="3"/>
        <v>0</v>
      </c>
      <c r="O528" s="100">
        <v>208.0</v>
      </c>
      <c r="P528" s="15" t="str">
        <f t="shared" si="4"/>
        <v>#REF!</v>
      </c>
      <c r="Q528" s="15" t="str">
        <f t="shared" si="5"/>
        <v>#REF!</v>
      </c>
      <c r="R528" s="15" t="str">
        <f t="shared" si="6"/>
        <v>#REF!</v>
      </c>
      <c r="S528" s="15" t="str">
        <f t="shared" si="7"/>
        <v>#REF!</v>
      </c>
      <c r="T528" s="15" t="str">
        <f t="shared" si="8"/>
        <v>#REF!</v>
      </c>
      <c r="U528" s="15" t="str">
        <f t="shared" si="9"/>
        <v>#REF!</v>
      </c>
      <c r="V528" s="15" t="str">
        <f t="shared" si="10"/>
        <v>#REF!</v>
      </c>
    </row>
    <row r="529">
      <c r="A529" s="15" t="str">
        <f t="shared" ref="A529:D529" si="278">#REF!</f>
        <v>#REF!</v>
      </c>
      <c r="B529" s="15" t="str">
        <f t="shared" si="278"/>
        <v>#REF!</v>
      </c>
      <c r="C529" s="15" t="str">
        <f t="shared" si="278"/>
        <v>#REF!</v>
      </c>
      <c r="D529" s="223" t="str">
        <f t="shared" si="278"/>
        <v>#REF!</v>
      </c>
      <c r="F529" s="15">
        <f t="shared" si="1"/>
        <v>-1145</v>
      </c>
      <c r="I529" s="224" t="str">
        <f t="array" ref="I529">INDEX('Property Records'!O:O, MATCH('PITI Calculations'!A529, 'Property Records'!B:B, 0))</f>
        <v>#REF!</v>
      </c>
      <c r="J529" s="224" t="str">
        <f t="array" ref="J529">INDEX('Property Records'!P:P, MATCH('PITI Calculations'!A529, 'Property Records'!B:B, 0))</f>
        <v>#REF!</v>
      </c>
      <c r="K529" s="224" t="str">
        <f t="array" ref="K529">INDEX('Property Records'!Q:Q, MATCH('PITI Calculations'!A529, 'Property Records'!B:B, 0))</f>
        <v>#REF!</v>
      </c>
      <c r="L529" s="15" t="str">
        <f t="shared" si="14"/>
        <v>#REF!</v>
      </c>
      <c r="M529" s="15" t="str">
        <f t="shared" si="2"/>
        <v>#REF!</v>
      </c>
      <c r="N529" s="132">
        <f t="shared" si="3"/>
        <v>0</v>
      </c>
      <c r="O529" s="100">
        <v>208.0</v>
      </c>
      <c r="P529" s="15" t="str">
        <f t="shared" si="4"/>
        <v>#REF!</v>
      </c>
      <c r="Q529" s="15" t="str">
        <f t="shared" si="5"/>
        <v>#REF!</v>
      </c>
      <c r="R529" s="15" t="str">
        <f t="shared" si="6"/>
        <v>#REF!</v>
      </c>
      <c r="S529" s="15" t="str">
        <f t="shared" si="7"/>
        <v>#REF!</v>
      </c>
      <c r="T529" s="15" t="str">
        <f t="shared" si="8"/>
        <v>#REF!</v>
      </c>
      <c r="U529" s="15" t="str">
        <f t="shared" si="9"/>
        <v>#REF!</v>
      </c>
      <c r="V529" s="15" t="str">
        <f t="shared" si="10"/>
        <v>#REF!</v>
      </c>
    </row>
    <row r="530">
      <c r="A530" s="15" t="str">
        <f t="shared" ref="A530:D530" si="279">#REF!</f>
        <v>#REF!</v>
      </c>
      <c r="B530" s="15" t="str">
        <f t="shared" si="279"/>
        <v>#REF!</v>
      </c>
      <c r="C530" s="15" t="str">
        <f t="shared" si="279"/>
        <v>#REF!</v>
      </c>
      <c r="D530" s="223" t="str">
        <f t="shared" si="279"/>
        <v>#REF!</v>
      </c>
      <c r="F530" s="15">
        <f t="shared" si="1"/>
        <v>-1145</v>
      </c>
      <c r="I530" s="224" t="str">
        <f t="array" ref="I530">INDEX('Property Records'!O:O, MATCH('PITI Calculations'!A530, 'Property Records'!B:B, 0))</f>
        <v>#REF!</v>
      </c>
      <c r="J530" s="224" t="str">
        <f t="array" ref="J530">INDEX('Property Records'!P:P, MATCH('PITI Calculations'!A530, 'Property Records'!B:B, 0))</f>
        <v>#REF!</v>
      </c>
      <c r="K530" s="224" t="str">
        <f t="array" ref="K530">INDEX('Property Records'!Q:Q, MATCH('PITI Calculations'!A530, 'Property Records'!B:B, 0))</f>
        <v>#REF!</v>
      </c>
      <c r="L530" s="15" t="str">
        <f t="shared" si="14"/>
        <v>#REF!</v>
      </c>
      <c r="M530" s="15" t="str">
        <f t="shared" si="2"/>
        <v>#REF!</v>
      </c>
      <c r="N530" s="132">
        <f t="shared" si="3"/>
        <v>0</v>
      </c>
      <c r="O530" s="100">
        <v>208.0</v>
      </c>
      <c r="P530" s="15" t="str">
        <f t="shared" si="4"/>
        <v>#REF!</v>
      </c>
      <c r="Q530" s="15" t="str">
        <f t="shared" si="5"/>
        <v>#REF!</v>
      </c>
      <c r="R530" s="15" t="str">
        <f t="shared" si="6"/>
        <v>#REF!</v>
      </c>
      <c r="S530" s="15" t="str">
        <f t="shared" si="7"/>
        <v>#REF!</v>
      </c>
      <c r="T530" s="15" t="str">
        <f t="shared" si="8"/>
        <v>#REF!</v>
      </c>
      <c r="U530" s="15" t="str">
        <f t="shared" si="9"/>
        <v>#REF!</v>
      </c>
      <c r="V530" s="15" t="str">
        <f t="shared" si="10"/>
        <v>#REF!</v>
      </c>
    </row>
    <row r="531">
      <c r="A531" s="15" t="str">
        <f t="shared" ref="A531:D531" si="280">#REF!</f>
        <v>#REF!</v>
      </c>
      <c r="B531" s="15" t="str">
        <f t="shared" si="280"/>
        <v>#REF!</v>
      </c>
      <c r="C531" s="15" t="str">
        <f t="shared" si="280"/>
        <v>#REF!</v>
      </c>
      <c r="D531" s="223" t="str">
        <f t="shared" si="280"/>
        <v>#REF!</v>
      </c>
      <c r="F531" s="15">
        <f t="shared" si="1"/>
        <v>-1145</v>
      </c>
      <c r="I531" s="224" t="str">
        <f t="array" ref="I531">INDEX('Property Records'!O:O, MATCH('PITI Calculations'!A531, 'Property Records'!B:B, 0))</f>
        <v>#REF!</v>
      </c>
      <c r="J531" s="224" t="str">
        <f t="array" ref="J531">INDEX('Property Records'!P:P, MATCH('PITI Calculations'!A531, 'Property Records'!B:B, 0))</f>
        <v>#REF!</v>
      </c>
      <c r="K531" s="224" t="str">
        <f t="array" ref="K531">INDEX('Property Records'!Q:Q, MATCH('PITI Calculations'!A531, 'Property Records'!B:B, 0))</f>
        <v>#REF!</v>
      </c>
      <c r="L531" s="15" t="str">
        <f t="shared" si="14"/>
        <v>#REF!</v>
      </c>
      <c r="M531" s="15" t="str">
        <f t="shared" si="2"/>
        <v>#REF!</v>
      </c>
      <c r="N531" s="132">
        <f t="shared" si="3"/>
        <v>0</v>
      </c>
      <c r="O531" s="100">
        <v>208.0</v>
      </c>
      <c r="P531" s="15" t="str">
        <f t="shared" si="4"/>
        <v>#REF!</v>
      </c>
      <c r="Q531" s="15" t="str">
        <f t="shared" si="5"/>
        <v>#REF!</v>
      </c>
      <c r="R531" s="15" t="str">
        <f t="shared" si="6"/>
        <v>#REF!</v>
      </c>
      <c r="S531" s="15" t="str">
        <f t="shared" si="7"/>
        <v>#REF!</v>
      </c>
      <c r="T531" s="15" t="str">
        <f t="shared" si="8"/>
        <v>#REF!</v>
      </c>
      <c r="U531" s="15" t="str">
        <f t="shared" si="9"/>
        <v>#REF!</v>
      </c>
      <c r="V531" s="15" t="str">
        <f t="shared" si="10"/>
        <v>#REF!</v>
      </c>
    </row>
    <row r="532">
      <c r="A532" s="15" t="str">
        <f t="shared" ref="A532:D532" si="281">#REF!</f>
        <v>#REF!</v>
      </c>
      <c r="B532" s="15" t="str">
        <f t="shared" si="281"/>
        <v>#REF!</v>
      </c>
      <c r="C532" s="15" t="str">
        <f t="shared" si="281"/>
        <v>#REF!</v>
      </c>
      <c r="D532" s="223" t="str">
        <f t="shared" si="281"/>
        <v>#REF!</v>
      </c>
      <c r="F532" s="15">
        <f t="shared" si="1"/>
        <v>-1145</v>
      </c>
      <c r="I532" s="224" t="str">
        <f t="array" ref="I532">INDEX('Property Records'!O:O, MATCH('PITI Calculations'!A532, 'Property Records'!B:B, 0))</f>
        <v>#REF!</v>
      </c>
      <c r="J532" s="224" t="str">
        <f t="array" ref="J532">INDEX('Property Records'!P:P, MATCH('PITI Calculations'!A532, 'Property Records'!B:B, 0))</f>
        <v>#REF!</v>
      </c>
      <c r="K532" s="224" t="str">
        <f t="array" ref="K532">INDEX('Property Records'!Q:Q, MATCH('PITI Calculations'!A532, 'Property Records'!B:B, 0))</f>
        <v>#REF!</v>
      </c>
      <c r="L532" s="15" t="str">
        <f t="shared" si="14"/>
        <v>#REF!</v>
      </c>
      <c r="M532" s="15" t="str">
        <f t="shared" si="2"/>
        <v>#REF!</v>
      </c>
      <c r="N532" s="132">
        <f t="shared" si="3"/>
        <v>0</v>
      </c>
      <c r="O532" s="100">
        <v>208.0</v>
      </c>
      <c r="P532" s="15" t="str">
        <f t="shared" si="4"/>
        <v>#REF!</v>
      </c>
      <c r="Q532" s="15" t="str">
        <f t="shared" si="5"/>
        <v>#REF!</v>
      </c>
      <c r="R532" s="15" t="str">
        <f t="shared" si="6"/>
        <v>#REF!</v>
      </c>
      <c r="S532" s="15" t="str">
        <f t="shared" si="7"/>
        <v>#REF!</v>
      </c>
      <c r="T532" s="15" t="str">
        <f t="shared" si="8"/>
        <v>#REF!</v>
      </c>
      <c r="U532" s="15" t="str">
        <f t="shared" si="9"/>
        <v>#REF!</v>
      </c>
      <c r="V532" s="15" t="str">
        <f t="shared" si="10"/>
        <v>#REF!</v>
      </c>
    </row>
    <row r="533">
      <c r="A533" s="15" t="str">
        <f t="shared" ref="A533:D533" si="282">#REF!</f>
        <v>#REF!</v>
      </c>
      <c r="B533" s="15" t="str">
        <f t="shared" si="282"/>
        <v>#REF!</v>
      </c>
      <c r="C533" s="15" t="str">
        <f t="shared" si="282"/>
        <v>#REF!</v>
      </c>
      <c r="D533" s="223" t="str">
        <f t="shared" si="282"/>
        <v>#REF!</v>
      </c>
      <c r="F533" s="15">
        <f t="shared" si="1"/>
        <v>-1145</v>
      </c>
      <c r="I533" s="224" t="str">
        <f t="array" ref="I533">INDEX('Property Records'!O:O, MATCH('PITI Calculations'!A533, 'Property Records'!B:B, 0))</f>
        <v>#REF!</v>
      </c>
      <c r="J533" s="224" t="str">
        <f t="array" ref="J533">INDEX('Property Records'!P:P, MATCH('PITI Calculations'!A533, 'Property Records'!B:B, 0))</f>
        <v>#REF!</v>
      </c>
      <c r="K533" s="224" t="str">
        <f t="array" ref="K533">INDEX('Property Records'!Q:Q, MATCH('PITI Calculations'!A533, 'Property Records'!B:B, 0))</f>
        <v>#REF!</v>
      </c>
      <c r="L533" s="15" t="str">
        <f t="shared" si="14"/>
        <v>#REF!</v>
      </c>
      <c r="M533" s="15" t="str">
        <f t="shared" si="2"/>
        <v>#REF!</v>
      </c>
      <c r="N533" s="132">
        <f t="shared" si="3"/>
        <v>0</v>
      </c>
      <c r="O533" s="100">
        <v>208.0</v>
      </c>
      <c r="P533" s="15" t="str">
        <f t="shared" si="4"/>
        <v>#REF!</v>
      </c>
      <c r="Q533" s="15" t="str">
        <f t="shared" si="5"/>
        <v>#REF!</v>
      </c>
      <c r="R533" s="15" t="str">
        <f t="shared" si="6"/>
        <v>#REF!</v>
      </c>
      <c r="S533" s="15" t="str">
        <f t="shared" si="7"/>
        <v>#REF!</v>
      </c>
      <c r="T533" s="15" t="str">
        <f t="shared" si="8"/>
        <v>#REF!</v>
      </c>
      <c r="U533" s="15" t="str">
        <f t="shared" si="9"/>
        <v>#REF!</v>
      </c>
      <c r="V533" s="15" t="str">
        <f t="shared" si="10"/>
        <v>#REF!</v>
      </c>
    </row>
    <row r="534">
      <c r="A534" s="15" t="str">
        <f t="shared" ref="A534:D534" si="283">#REF!</f>
        <v>#REF!</v>
      </c>
      <c r="B534" s="15" t="str">
        <f t="shared" si="283"/>
        <v>#REF!</v>
      </c>
      <c r="C534" s="15" t="str">
        <f t="shared" si="283"/>
        <v>#REF!</v>
      </c>
      <c r="D534" s="223" t="str">
        <f t="shared" si="283"/>
        <v>#REF!</v>
      </c>
      <c r="F534" s="15">
        <f t="shared" si="1"/>
        <v>-1145</v>
      </c>
      <c r="I534" s="224" t="str">
        <f t="array" ref="I534">INDEX('Property Records'!O:O, MATCH('PITI Calculations'!A534, 'Property Records'!B:B, 0))</f>
        <v>#REF!</v>
      </c>
      <c r="J534" s="224" t="str">
        <f t="array" ref="J534">INDEX('Property Records'!P:P, MATCH('PITI Calculations'!A534, 'Property Records'!B:B, 0))</f>
        <v>#REF!</v>
      </c>
      <c r="K534" s="224" t="str">
        <f t="array" ref="K534">INDEX('Property Records'!Q:Q, MATCH('PITI Calculations'!A534, 'Property Records'!B:B, 0))</f>
        <v>#REF!</v>
      </c>
      <c r="L534" s="15" t="str">
        <f t="shared" si="14"/>
        <v>#REF!</v>
      </c>
      <c r="M534" s="15" t="str">
        <f t="shared" si="2"/>
        <v>#REF!</v>
      </c>
      <c r="N534" s="132">
        <f t="shared" si="3"/>
        <v>0</v>
      </c>
      <c r="O534" s="100">
        <v>208.0</v>
      </c>
      <c r="P534" s="15" t="str">
        <f t="shared" si="4"/>
        <v>#REF!</v>
      </c>
      <c r="Q534" s="15" t="str">
        <f t="shared" si="5"/>
        <v>#REF!</v>
      </c>
      <c r="R534" s="15" t="str">
        <f t="shared" si="6"/>
        <v>#REF!</v>
      </c>
      <c r="S534" s="15" t="str">
        <f t="shared" si="7"/>
        <v>#REF!</v>
      </c>
      <c r="T534" s="15" t="str">
        <f t="shared" si="8"/>
        <v>#REF!</v>
      </c>
      <c r="U534" s="15" t="str">
        <f t="shared" si="9"/>
        <v>#REF!</v>
      </c>
      <c r="V534" s="15" t="str">
        <f t="shared" si="10"/>
        <v>#REF!</v>
      </c>
    </row>
    <row r="535">
      <c r="A535" s="15" t="str">
        <f t="shared" ref="A535:D535" si="284">#REF!</f>
        <v>#REF!</v>
      </c>
      <c r="B535" s="15" t="str">
        <f t="shared" si="284"/>
        <v>#REF!</v>
      </c>
      <c r="C535" s="15" t="str">
        <f t="shared" si="284"/>
        <v>#REF!</v>
      </c>
      <c r="D535" s="223" t="str">
        <f t="shared" si="284"/>
        <v>#REF!</v>
      </c>
      <c r="F535" s="15">
        <f t="shared" si="1"/>
        <v>-1145</v>
      </c>
      <c r="I535" s="224" t="str">
        <f t="array" ref="I535">INDEX('Property Records'!O:O, MATCH('PITI Calculations'!A535, 'Property Records'!B:B, 0))</f>
        <v>#REF!</v>
      </c>
      <c r="J535" s="224" t="str">
        <f t="array" ref="J535">INDEX('Property Records'!P:P, MATCH('PITI Calculations'!A535, 'Property Records'!B:B, 0))</f>
        <v>#REF!</v>
      </c>
      <c r="K535" s="224" t="str">
        <f t="array" ref="K535">INDEX('Property Records'!Q:Q, MATCH('PITI Calculations'!A535, 'Property Records'!B:B, 0))</f>
        <v>#REF!</v>
      </c>
      <c r="L535" s="15" t="str">
        <f t="shared" si="14"/>
        <v>#REF!</v>
      </c>
      <c r="M535" s="15" t="str">
        <f t="shared" si="2"/>
        <v>#REF!</v>
      </c>
      <c r="N535" s="132">
        <f t="shared" si="3"/>
        <v>0</v>
      </c>
      <c r="O535" s="100">
        <v>208.0</v>
      </c>
      <c r="P535" s="15" t="str">
        <f t="shared" si="4"/>
        <v>#REF!</v>
      </c>
      <c r="Q535" s="15" t="str">
        <f t="shared" si="5"/>
        <v>#REF!</v>
      </c>
      <c r="R535" s="15" t="str">
        <f t="shared" si="6"/>
        <v>#REF!</v>
      </c>
      <c r="S535" s="15" t="str">
        <f t="shared" si="7"/>
        <v>#REF!</v>
      </c>
      <c r="T535" s="15" t="str">
        <f t="shared" si="8"/>
        <v>#REF!</v>
      </c>
      <c r="U535" s="15" t="str">
        <f t="shared" si="9"/>
        <v>#REF!</v>
      </c>
      <c r="V535" s="15" t="str">
        <f t="shared" si="10"/>
        <v>#REF!</v>
      </c>
    </row>
    <row r="536">
      <c r="A536" s="15" t="str">
        <f t="shared" ref="A536:D536" si="285">#REF!</f>
        <v>#REF!</v>
      </c>
      <c r="B536" s="15" t="str">
        <f t="shared" si="285"/>
        <v>#REF!</v>
      </c>
      <c r="C536" s="15" t="str">
        <f t="shared" si="285"/>
        <v>#REF!</v>
      </c>
      <c r="D536" s="223" t="str">
        <f t="shared" si="285"/>
        <v>#REF!</v>
      </c>
      <c r="F536" s="15">
        <f t="shared" si="1"/>
        <v>-1145</v>
      </c>
      <c r="I536" s="224" t="str">
        <f t="array" ref="I536">INDEX('Property Records'!O:O, MATCH('PITI Calculations'!A536, 'Property Records'!B:B, 0))</f>
        <v>#REF!</v>
      </c>
      <c r="J536" s="224" t="str">
        <f t="array" ref="J536">INDEX('Property Records'!P:P, MATCH('PITI Calculations'!A536, 'Property Records'!B:B, 0))</f>
        <v>#REF!</v>
      </c>
      <c r="K536" s="224" t="str">
        <f t="array" ref="K536">INDEX('Property Records'!Q:Q, MATCH('PITI Calculations'!A536, 'Property Records'!B:B, 0))</f>
        <v>#REF!</v>
      </c>
      <c r="L536" s="15" t="str">
        <f t="shared" si="14"/>
        <v>#REF!</v>
      </c>
      <c r="M536" s="15" t="str">
        <f t="shared" si="2"/>
        <v>#REF!</v>
      </c>
      <c r="N536" s="132">
        <f t="shared" si="3"/>
        <v>0</v>
      </c>
      <c r="O536" s="100">
        <v>208.0</v>
      </c>
      <c r="P536" s="15" t="str">
        <f t="shared" si="4"/>
        <v>#REF!</v>
      </c>
      <c r="Q536" s="15" t="str">
        <f t="shared" si="5"/>
        <v>#REF!</v>
      </c>
      <c r="R536" s="15" t="str">
        <f t="shared" si="6"/>
        <v>#REF!</v>
      </c>
      <c r="S536" s="15" t="str">
        <f t="shared" si="7"/>
        <v>#REF!</v>
      </c>
      <c r="T536" s="15" t="str">
        <f t="shared" si="8"/>
        <v>#REF!</v>
      </c>
      <c r="U536" s="15" t="str">
        <f t="shared" si="9"/>
        <v>#REF!</v>
      </c>
      <c r="V536" s="15" t="str">
        <f t="shared" si="10"/>
        <v>#REF!</v>
      </c>
    </row>
    <row r="537">
      <c r="A537" s="15" t="str">
        <f t="shared" ref="A537:D537" si="286">#REF!</f>
        <v>#REF!</v>
      </c>
      <c r="B537" s="15" t="str">
        <f t="shared" si="286"/>
        <v>#REF!</v>
      </c>
      <c r="C537" s="15" t="str">
        <f t="shared" si="286"/>
        <v>#REF!</v>
      </c>
      <c r="D537" s="223" t="str">
        <f t="shared" si="286"/>
        <v>#REF!</v>
      </c>
      <c r="F537" s="15">
        <f t="shared" si="1"/>
        <v>-1145</v>
      </c>
      <c r="I537" s="224" t="str">
        <f t="array" ref="I537">INDEX('Property Records'!O:O, MATCH('PITI Calculations'!A537, 'Property Records'!B:B, 0))</f>
        <v>#REF!</v>
      </c>
      <c r="J537" s="224" t="str">
        <f t="array" ref="J537">INDEX('Property Records'!P:P, MATCH('PITI Calculations'!A537, 'Property Records'!B:B, 0))</f>
        <v>#REF!</v>
      </c>
      <c r="K537" s="224" t="str">
        <f t="array" ref="K537">INDEX('Property Records'!Q:Q, MATCH('PITI Calculations'!A537, 'Property Records'!B:B, 0))</f>
        <v>#REF!</v>
      </c>
      <c r="L537" s="15" t="str">
        <f t="shared" si="14"/>
        <v>#REF!</v>
      </c>
      <c r="M537" s="15" t="str">
        <f t="shared" si="2"/>
        <v>#REF!</v>
      </c>
      <c r="N537" s="132">
        <f t="shared" si="3"/>
        <v>0</v>
      </c>
      <c r="O537" s="100">
        <v>208.0</v>
      </c>
      <c r="P537" s="15" t="str">
        <f t="shared" si="4"/>
        <v>#REF!</v>
      </c>
      <c r="Q537" s="15" t="str">
        <f t="shared" si="5"/>
        <v>#REF!</v>
      </c>
      <c r="R537" s="15" t="str">
        <f t="shared" si="6"/>
        <v>#REF!</v>
      </c>
      <c r="S537" s="15" t="str">
        <f t="shared" si="7"/>
        <v>#REF!</v>
      </c>
      <c r="T537" s="15" t="str">
        <f t="shared" si="8"/>
        <v>#REF!</v>
      </c>
      <c r="U537" s="15" t="str">
        <f t="shared" si="9"/>
        <v>#REF!</v>
      </c>
      <c r="V537" s="15" t="str">
        <f t="shared" si="10"/>
        <v>#REF!</v>
      </c>
    </row>
    <row r="538">
      <c r="A538" s="15" t="str">
        <f t="shared" ref="A538:D538" si="287">#REF!</f>
        <v>#REF!</v>
      </c>
      <c r="B538" s="15" t="str">
        <f t="shared" si="287"/>
        <v>#REF!</v>
      </c>
      <c r="C538" s="15" t="str">
        <f t="shared" si="287"/>
        <v>#REF!</v>
      </c>
      <c r="D538" s="223" t="str">
        <f t="shared" si="287"/>
        <v>#REF!</v>
      </c>
      <c r="F538" s="15">
        <f t="shared" si="1"/>
        <v>-1145</v>
      </c>
      <c r="I538" s="224" t="str">
        <f t="array" ref="I538">INDEX('Property Records'!O:O, MATCH('PITI Calculations'!A538, 'Property Records'!B:B, 0))</f>
        <v>#REF!</v>
      </c>
      <c r="J538" s="224" t="str">
        <f t="array" ref="J538">INDEX('Property Records'!P:P, MATCH('PITI Calculations'!A538, 'Property Records'!B:B, 0))</f>
        <v>#REF!</v>
      </c>
      <c r="K538" s="224" t="str">
        <f t="array" ref="K538">INDEX('Property Records'!Q:Q, MATCH('PITI Calculations'!A538, 'Property Records'!B:B, 0))</f>
        <v>#REF!</v>
      </c>
      <c r="L538" s="15" t="str">
        <f t="shared" si="14"/>
        <v>#REF!</v>
      </c>
      <c r="M538" s="15" t="str">
        <f t="shared" si="2"/>
        <v>#REF!</v>
      </c>
      <c r="N538" s="132">
        <f t="shared" si="3"/>
        <v>0</v>
      </c>
      <c r="O538" s="100">
        <v>208.0</v>
      </c>
      <c r="P538" s="15" t="str">
        <f t="shared" si="4"/>
        <v>#REF!</v>
      </c>
      <c r="Q538" s="15" t="str">
        <f t="shared" si="5"/>
        <v>#REF!</v>
      </c>
      <c r="R538" s="15" t="str">
        <f t="shared" si="6"/>
        <v>#REF!</v>
      </c>
      <c r="S538" s="15" t="str">
        <f t="shared" si="7"/>
        <v>#REF!</v>
      </c>
      <c r="T538" s="15" t="str">
        <f t="shared" si="8"/>
        <v>#REF!</v>
      </c>
      <c r="U538" s="15" t="str">
        <f t="shared" si="9"/>
        <v>#REF!</v>
      </c>
      <c r="V538" s="15" t="str">
        <f t="shared" si="10"/>
        <v>#REF!</v>
      </c>
    </row>
    <row r="539">
      <c r="A539" s="15" t="str">
        <f t="shared" ref="A539:D539" si="288">#REF!</f>
        <v>#REF!</v>
      </c>
      <c r="B539" s="15" t="str">
        <f t="shared" si="288"/>
        <v>#REF!</v>
      </c>
      <c r="C539" s="15" t="str">
        <f t="shared" si="288"/>
        <v>#REF!</v>
      </c>
      <c r="D539" s="223" t="str">
        <f t="shared" si="288"/>
        <v>#REF!</v>
      </c>
      <c r="F539" s="15">
        <f t="shared" si="1"/>
        <v>-1145</v>
      </c>
      <c r="I539" s="224" t="str">
        <f t="array" ref="I539">INDEX('Property Records'!O:O, MATCH('PITI Calculations'!A539, 'Property Records'!B:B, 0))</f>
        <v>#REF!</v>
      </c>
      <c r="J539" s="224" t="str">
        <f t="array" ref="J539">INDEX('Property Records'!P:P, MATCH('PITI Calculations'!A539, 'Property Records'!B:B, 0))</f>
        <v>#REF!</v>
      </c>
      <c r="K539" s="224" t="str">
        <f t="array" ref="K539">INDEX('Property Records'!Q:Q, MATCH('PITI Calculations'!A539, 'Property Records'!B:B, 0))</f>
        <v>#REF!</v>
      </c>
      <c r="L539" s="15" t="str">
        <f t="shared" si="14"/>
        <v>#REF!</v>
      </c>
      <c r="M539" s="15" t="str">
        <f t="shared" si="2"/>
        <v>#REF!</v>
      </c>
      <c r="N539" s="132">
        <f t="shared" si="3"/>
        <v>0</v>
      </c>
      <c r="O539" s="100">
        <v>208.0</v>
      </c>
      <c r="P539" s="15" t="str">
        <f t="shared" si="4"/>
        <v>#REF!</v>
      </c>
      <c r="Q539" s="15" t="str">
        <f t="shared" si="5"/>
        <v>#REF!</v>
      </c>
      <c r="R539" s="15" t="str">
        <f t="shared" si="6"/>
        <v>#REF!</v>
      </c>
      <c r="S539" s="15" t="str">
        <f t="shared" si="7"/>
        <v>#REF!</v>
      </c>
      <c r="T539" s="15" t="str">
        <f t="shared" si="8"/>
        <v>#REF!</v>
      </c>
      <c r="U539" s="15" t="str">
        <f t="shared" si="9"/>
        <v>#REF!</v>
      </c>
      <c r="V539" s="15" t="str">
        <f t="shared" si="10"/>
        <v>#REF!</v>
      </c>
    </row>
    <row r="540">
      <c r="A540" s="15" t="str">
        <f t="shared" ref="A540:D540" si="289">#REF!</f>
        <v>#REF!</v>
      </c>
      <c r="B540" s="15" t="str">
        <f t="shared" si="289"/>
        <v>#REF!</v>
      </c>
      <c r="C540" s="15" t="str">
        <f t="shared" si="289"/>
        <v>#REF!</v>
      </c>
      <c r="D540" s="223" t="str">
        <f t="shared" si="289"/>
        <v>#REF!</v>
      </c>
      <c r="F540" s="15">
        <f t="shared" si="1"/>
        <v>-1145</v>
      </c>
      <c r="I540" s="224" t="str">
        <f t="array" ref="I540">INDEX('Property Records'!O:O, MATCH('PITI Calculations'!A540, 'Property Records'!B:B, 0))</f>
        <v>#REF!</v>
      </c>
      <c r="J540" s="224" t="str">
        <f t="array" ref="J540">INDEX('Property Records'!P:P, MATCH('PITI Calculations'!A540, 'Property Records'!B:B, 0))</f>
        <v>#REF!</v>
      </c>
      <c r="K540" s="224" t="str">
        <f t="array" ref="K540">INDEX('Property Records'!Q:Q, MATCH('PITI Calculations'!A540, 'Property Records'!B:B, 0))</f>
        <v>#REF!</v>
      </c>
      <c r="L540" s="15" t="str">
        <f t="shared" si="14"/>
        <v>#REF!</v>
      </c>
      <c r="M540" s="15" t="str">
        <f t="shared" si="2"/>
        <v>#REF!</v>
      </c>
      <c r="N540" s="132">
        <f t="shared" si="3"/>
        <v>0</v>
      </c>
      <c r="O540" s="100">
        <v>208.0</v>
      </c>
      <c r="P540" s="15" t="str">
        <f t="shared" si="4"/>
        <v>#REF!</v>
      </c>
      <c r="Q540" s="15" t="str">
        <f t="shared" si="5"/>
        <v>#REF!</v>
      </c>
      <c r="R540" s="15" t="str">
        <f t="shared" si="6"/>
        <v>#REF!</v>
      </c>
      <c r="S540" s="15" t="str">
        <f t="shared" si="7"/>
        <v>#REF!</v>
      </c>
      <c r="T540" s="15" t="str">
        <f t="shared" si="8"/>
        <v>#REF!</v>
      </c>
      <c r="U540" s="15" t="str">
        <f t="shared" si="9"/>
        <v>#REF!</v>
      </c>
      <c r="V540" s="15" t="str">
        <f t="shared" si="10"/>
        <v>#REF!</v>
      </c>
    </row>
    <row r="541">
      <c r="A541" s="15" t="str">
        <f t="shared" ref="A541:D541" si="290">#REF!</f>
        <v>#REF!</v>
      </c>
      <c r="B541" s="15" t="str">
        <f t="shared" si="290"/>
        <v>#REF!</v>
      </c>
      <c r="C541" s="15" t="str">
        <f t="shared" si="290"/>
        <v>#REF!</v>
      </c>
      <c r="D541" s="223" t="str">
        <f t="shared" si="290"/>
        <v>#REF!</v>
      </c>
      <c r="F541" s="15">
        <f t="shared" si="1"/>
        <v>-1145</v>
      </c>
      <c r="I541" s="224" t="str">
        <f t="array" ref="I541">INDEX('Property Records'!O:O, MATCH('PITI Calculations'!A541, 'Property Records'!B:B, 0))</f>
        <v>#REF!</v>
      </c>
      <c r="J541" s="224" t="str">
        <f t="array" ref="J541">INDEX('Property Records'!P:P, MATCH('PITI Calculations'!A541, 'Property Records'!B:B, 0))</f>
        <v>#REF!</v>
      </c>
      <c r="K541" s="224" t="str">
        <f t="array" ref="K541">INDEX('Property Records'!Q:Q, MATCH('PITI Calculations'!A541, 'Property Records'!B:B, 0))</f>
        <v>#REF!</v>
      </c>
      <c r="L541" s="15" t="str">
        <f t="shared" si="14"/>
        <v>#REF!</v>
      </c>
      <c r="M541" s="15" t="str">
        <f t="shared" si="2"/>
        <v>#REF!</v>
      </c>
      <c r="N541" s="132">
        <f t="shared" si="3"/>
        <v>0</v>
      </c>
      <c r="O541" s="100">
        <v>208.0</v>
      </c>
      <c r="P541" s="15" t="str">
        <f t="shared" si="4"/>
        <v>#REF!</v>
      </c>
      <c r="Q541" s="15" t="str">
        <f t="shared" si="5"/>
        <v>#REF!</v>
      </c>
      <c r="R541" s="15" t="str">
        <f t="shared" si="6"/>
        <v>#REF!</v>
      </c>
      <c r="S541" s="15" t="str">
        <f t="shared" si="7"/>
        <v>#REF!</v>
      </c>
      <c r="T541" s="15" t="str">
        <f t="shared" si="8"/>
        <v>#REF!</v>
      </c>
      <c r="U541" s="15" t="str">
        <f t="shared" si="9"/>
        <v>#REF!</v>
      </c>
      <c r="V541" s="15" t="str">
        <f t="shared" si="10"/>
        <v>#REF!</v>
      </c>
    </row>
    <row r="542">
      <c r="A542" s="15" t="str">
        <f t="shared" ref="A542:D542" si="291">#REF!</f>
        <v>#REF!</v>
      </c>
      <c r="B542" s="15" t="str">
        <f t="shared" si="291"/>
        <v>#REF!</v>
      </c>
      <c r="C542" s="15" t="str">
        <f t="shared" si="291"/>
        <v>#REF!</v>
      </c>
      <c r="D542" s="223" t="str">
        <f t="shared" si="291"/>
        <v>#REF!</v>
      </c>
      <c r="F542" s="15">
        <f t="shared" si="1"/>
        <v>-1145</v>
      </c>
      <c r="I542" s="224" t="str">
        <f t="array" ref="I542">INDEX('Property Records'!O:O, MATCH('PITI Calculations'!A542, 'Property Records'!B:B, 0))</f>
        <v>#REF!</v>
      </c>
      <c r="J542" s="224" t="str">
        <f t="array" ref="J542">INDEX('Property Records'!P:P, MATCH('PITI Calculations'!A542, 'Property Records'!B:B, 0))</f>
        <v>#REF!</v>
      </c>
      <c r="K542" s="224" t="str">
        <f t="array" ref="K542">INDEX('Property Records'!Q:Q, MATCH('PITI Calculations'!A542, 'Property Records'!B:B, 0))</f>
        <v>#REF!</v>
      </c>
      <c r="L542" s="15" t="str">
        <f t="shared" si="14"/>
        <v>#REF!</v>
      </c>
      <c r="M542" s="15" t="str">
        <f t="shared" si="2"/>
        <v>#REF!</v>
      </c>
      <c r="N542" s="132">
        <f t="shared" si="3"/>
        <v>0</v>
      </c>
      <c r="O542" s="100">
        <v>208.0</v>
      </c>
      <c r="P542" s="15" t="str">
        <f t="shared" si="4"/>
        <v>#REF!</v>
      </c>
      <c r="Q542" s="15" t="str">
        <f t="shared" si="5"/>
        <v>#REF!</v>
      </c>
      <c r="R542" s="15" t="str">
        <f t="shared" si="6"/>
        <v>#REF!</v>
      </c>
      <c r="S542" s="15" t="str">
        <f t="shared" si="7"/>
        <v>#REF!</v>
      </c>
      <c r="T542" s="15" t="str">
        <f t="shared" si="8"/>
        <v>#REF!</v>
      </c>
      <c r="U542" s="15" t="str">
        <f t="shared" si="9"/>
        <v>#REF!</v>
      </c>
      <c r="V542" s="15" t="str">
        <f t="shared" si="10"/>
        <v>#REF!</v>
      </c>
    </row>
    <row r="543">
      <c r="A543" s="15" t="str">
        <f t="shared" ref="A543:D543" si="292">#REF!</f>
        <v>#REF!</v>
      </c>
      <c r="B543" s="15" t="str">
        <f t="shared" si="292"/>
        <v>#REF!</v>
      </c>
      <c r="C543" s="15" t="str">
        <f t="shared" si="292"/>
        <v>#REF!</v>
      </c>
      <c r="D543" s="223" t="str">
        <f t="shared" si="292"/>
        <v>#REF!</v>
      </c>
      <c r="F543" s="15">
        <f t="shared" si="1"/>
        <v>-1145</v>
      </c>
      <c r="I543" s="224" t="str">
        <f t="array" ref="I543">INDEX('Property Records'!O:O, MATCH('PITI Calculations'!A543, 'Property Records'!B:B, 0))</f>
        <v>#REF!</v>
      </c>
      <c r="J543" s="224" t="str">
        <f t="array" ref="J543">INDEX('Property Records'!P:P, MATCH('PITI Calculations'!A543, 'Property Records'!B:B, 0))</f>
        <v>#REF!</v>
      </c>
      <c r="K543" s="224" t="str">
        <f t="array" ref="K543">INDEX('Property Records'!Q:Q, MATCH('PITI Calculations'!A543, 'Property Records'!B:B, 0))</f>
        <v>#REF!</v>
      </c>
      <c r="L543" s="15" t="str">
        <f t="shared" si="14"/>
        <v>#REF!</v>
      </c>
      <c r="M543" s="15" t="str">
        <f t="shared" si="2"/>
        <v>#REF!</v>
      </c>
      <c r="N543" s="132">
        <f t="shared" si="3"/>
        <v>0</v>
      </c>
      <c r="O543" s="100">
        <v>208.0</v>
      </c>
      <c r="P543" s="15" t="str">
        <f t="shared" si="4"/>
        <v>#REF!</v>
      </c>
      <c r="Q543" s="15" t="str">
        <f t="shared" si="5"/>
        <v>#REF!</v>
      </c>
      <c r="R543" s="15" t="str">
        <f t="shared" si="6"/>
        <v>#REF!</v>
      </c>
      <c r="S543" s="15" t="str">
        <f t="shared" si="7"/>
        <v>#REF!</v>
      </c>
      <c r="T543" s="15" t="str">
        <f t="shared" si="8"/>
        <v>#REF!</v>
      </c>
      <c r="U543" s="15" t="str">
        <f t="shared" si="9"/>
        <v>#REF!</v>
      </c>
      <c r="V543" s="15" t="str">
        <f t="shared" si="10"/>
        <v>#REF!</v>
      </c>
    </row>
    <row r="544">
      <c r="A544" s="15" t="str">
        <f t="shared" ref="A544:D544" si="293">#REF!</f>
        <v>#REF!</v>
      </c>
      <c r="B544" s="15" t="str">
        <f t="shared" si="293"/>
        <v>#REF!</v>
      </c>
      <c r="C544" s="15" t="str">
        <f t="shared" si="293"/>
        <v>#REF!</v>
      </c>
      <c r="D544" s="223" t="str">
        <f t="shared" si="293"/>
        <v>#REF!</v>
      </c>
      <c r="F544" s="15">
        <f t="shared" si="1"/>
        <v>-1145</v>
      </c>
      <c r="I544" s="224" t="str">
        <f t="array" ref="I544">INDEX('Property Records'!O:O, MATCH('PITI Calculations'!A544, 'Property Records'!B:B, 0))</f>
        <v>#REF!</v>
      </c>
      <c r="J544" s="224" t="str">
        <f t="array" ref="J544">INDEX('Property Records'!P:P, MATCH('PITI Calculations'!A544, 'Property Records'!B:B, 0))</f>
        <v>#REF!</v>
      </c>
      <c r="K544" s="224" t="str">
        <f t="array" ref="K544">INDEX('Property Records'!Q:Q, MATCH('PITI Calculations'!A544, 'Property Records'!B:B, 0))</f>
        <v>#REF!</v>
      </c>
      <c r="L544" s="15" t="str">
        <f t="shared" si="14"/>
        <v>#REF!</v>
      </c>
      <c r="M544" s="15" t="str">
        <f t="shared" si="2"/>
        <v>#REF!</v>
      </c>
      <c r="N544" s="132">
        <f t="shared" si="3"/>
        <v>0</v>
      </c>
      <c r="O544" s="100">
        <v>208.0</v>
      </c>
      <c r="P544" s="15" t="str">
        <f t="shared" si="4"/>
        <v>#REF!</v>
      </c>
      <c r="Q544" s="15" t="str">
        <f t="shared" si="5"/>
        <v>#REF!</v>
      </c>
      <c r="R544" s="15" t="str">
        <f t="shared" si="6"/>
        <v>#REF!</v>
      </c>
      <c r="S544" s="15" t="str">
        <f t="shared" si="7"/>
        <v>#REF!</v>
      </c>
      <c r="T544" s="15" t="str">
        <f t="shared" si="8"/>
        <v>#REF!</v>
      </c>
      <c r="U544" s="15" t="str">
        <f t="shared" si="9"/>
        <v>#REF!</v>
      </c>
      <c r="V544" s="15" t="str">
        <f t="shared" si="10"/>
        <v>#REF!</v>
      </c>
    </row>
    <row r="545">
      <c r="A545" s="15" t="str">
        <f t="shared" ref="A545:D545" si="294">#REF!</f>
        <v>#REF!</v>
      </c>
      <c r="B545" s="15" t="str">
        <f t="shared" si="294"/>
        <v>#REF!</v>
      </c>
      <c r="C545" s="15" t="str">
        <f t="shared" si="294"/>
        <v>#REF!</v>
      </c>
      <c r="D545" s="223" t="str">
        <f t="shared" si="294"/>
        <v>#REF!</v>
      </c>
      <c r="F545" s="15">
        <f t="shared" si="1"/>
        <v>-1145</v>
      </c>
      <c r="I545" s="224" t="str">
        <f t="array" ref="I545">INDEX('Property Records'!O:O, MATCH('PITI Calculations'!A545, 'Property Records'!B:B, 0))</f>
        <v>#REF!</v>
      </c>
      <c r="J545" s="224" t="str">
        <f t="array" ref="J545">INDEX('Property Records'!P:P, MATCH('PITI Calculations'!A545, 'Property Records'!B:B, 0))</f>
        <v>#REF!</v>
      </c>
      <c r="K545" s="224" t="str">
        <f t="array" ref="K545">INDEX('Property Records'!Q:Q, MATCH('PITI Calculations'!A545, 'Property Records'!B:B, 0))</f>
        <v>#REF!</v>
      </c>
      <c r="L545" s="15" t="str">
        <f t="shared" si="14"/>
        <v>#REF!</v>
      </c>
      <c r="M545" s="15" t="str">
        <f t="shared" si="2"/>
        <v>#REF!</v>
      </c>
      <c r="N545" s="132">
        <f t="shared" si="3"/>
        <v>0</v>
      </c>
      <c r="O545" s="100">
        <v>208.0</v>
      </c>
      <c r="P545" s="15" t="str">
        <f t="shared" si="4"/>
        <v>#REF!</v>
      </c>
      <c r="Q545" s="15" t="str">
        <f t="shared" si="5"/>
        <v>#REF!</v>
      </c>
      <c r="R545" s="15" t="str">
        <f t="shared" si="6"/>
        <v>#REF!</v>
      </c>
      <c r="S545" s="15" t="str">
        <f t="shared" si="7"/>
        <v>#REF!</v>
      </c>
      <c r="T545" s="15" t="str">
        <f t="shared" si="8"/>
        <v>#REF!</v>
      </c>
      <c r="U545" s="15" t="str">
        <f t="shared" si="9"/>
        <v>#REF!</v>
      </c>
      <c r="V545" s="15" t="str">
        <f t="shared" si="10"/>
        <v>#REF!</v>
      </c>
    </row>
    <row r="546">
      <c r="A546" s="15" t="str">
        <f t="shared" ref="A546:D546" si="295">#REF!</f>
        <v>#REF!</v>
      </c>
      <c r="B546" s="15" t="str">
        <f t="shared" si="295"/>
        <v>#REF!</v>
      </c>
      <c r="C546" s="15" t="str">
        <f t="shared" si="295"/>
        <v>#REF!</v>
      </c>
      <c r="D546" s="223" t="str">
        <f t="shared" si="295"/>
        <v>#REF!</v>
      </c>
      <c r="F546" s="15">
        <f t="shared" si="1"/>
        <v>-1145</v>
      </c>
      <c r="I546" s="224" t="str">
        <f t="array" ref="I546">INDEX('Property Records'!O:O, MATCH('PITI Calculations'!A546, 'Property Records'!B:B, 0))</f>
        <v>#REF!</v>
      </c>
      <c r="J546" s="224" t="str">
        <f t="array" ref="J546">INDEX('Property Records'!P:P, MATCH('PITI Calculations'!A546, 'Property Records'!B:B, 0))</f>
        <v>#REF!</v>
      </c>
      <c r="K546" s="224" t="str">
        <f t="array" ref="K546">INDEX('Property Records'!Q:Q, MATCH('PITI Calculations'!A546, 'Property Records'!B:B, 0))</f>
        <v>#REF!</v>
      </c>
      <c r="L546" s="15" t="str">
        <f t="shared" si="14"/>
        <v>#REF!</v>
      </c>
      <c r="M546" s="15" t="str">
        <f t="shared" si="2"/>
        <v>#REF!</v>
      </c>
      <c r="N546" s="132">
        <f t="shared" si="3"/>
        <v>0</v>
      </c>
      <c r="O546" s="100">
        <v>208.0</v>
      </c>
      <c r="P546" s="15" t="str">
        <f t="shared" si="4"/>
        <v>#REF!</v>
      </c>
      <c r="Q546" s="15" t="str">
        <f t="shared" si="5"/>
        <v>#REF!</v>
      </c>
      <c r="R546" s="15" t="str">
        <f t="shared" si="6"/>
        <v>#REF!</v>
      </c>
      <c r="S546" s="15" t="str">
        <f t="shared" si="7"/>
        <v>#REF!</v>
      </c>
      <c r="T546" s="15" t="str">
        <f t="shared" si="8"/>
        <v>#REF!</v>
      </c>
      <c r="U546" s="15" t="str">
        <f t="shared" si="9"/>
        <v>#REF!</v>
      </c>
      <c r="V546" s="15" t="str">
        <f t="shared" si="10"/>
        <v>#REF!</v>
      </c>
    </row>
    <row r="547">
      <c r="A547" s="15" t="str">
        <f t="shared" ref="A547:D547" si="296">#REF!</f>
        <v>#REF!</v>
      </c>
      <c r="B547" s="15" t="str">
        <f t="shared" si="296"/>
        <v>#REF!</v>
      </c>
      <c r="C547" s="15" t="str">
        <f t="shared" si="296"/>
        <v>#REF!</v>
      </c>
      <c r="D547" s="223" t="str">
        <f t="shared" si="296"/>
        <v>#REF!</v>
      </c>
      <c r="F547" s="15">
        <f t="shared" si="1"/>
        <v>-1145</v>
      </c>
      <c r="I547" s="224" t="str">
        <f t="array" ref="I547">INDEX('Property Records'!O:O, MATCH('PITI Calculations'!A547, 'Property Records'!B:B, 0))</f>
        <v>#REF!</v>
      </c>
      <c r="J547" s="224" t="str">
        <f t="array" ref="J547">INDEX('Property Records'!P:P, MATCH('PITI Calculations'!A547, 'Property Records'!B:B, 0))</f>
        <v>#REF!</v>
      </c>
      <c r="K547" s="224" t="str">
        <f t="array" ref="K547">INDEX('Property Records'!Q:Q, MATCH('PITI Calculations'!A547, 'Property Records'!B:B, 0))</f>
        <v>#REF!</v>
      </c>
      <c r="L547" s="15" t="str">
        <f t="shared" si="14"/>
        <v>#REF!</v>
      </c>
      <c r="M547" s="15" t="str">
        <f t="shared" si="2"/>
        <v>#REF!</v>
      </c>
      <c r="N547" s="132">
        <f t="shared" si="3"/>
        <v>0</v>
      </c>
      <c r="O547" s="100">
        <v>208.0</v>
      </c>
      <c r="P547" s="15" t="str">
        <f t="shared" si="4"/>
        <v>#REF!</v>
      </c>
      <c r="Q547" s="15" t="str">
        <f t="shared" si="5"/>
        <v>#REF!</v>
      </c>
      <c r="R547" s="15" t="str">
        <f t="shared" si="6"/>
        <v>#REF!</v>
      </c>
      <c r="S547" s="15" t="str">
        <f t="shared" si="7"/>
        <v>#REF!</v>
      </c>
      <c r="T547" s="15" t="str">
        <f t="shared" si="8"/>
        <v>#REF!</v>
      </c>
      <c r="U547" s="15" t="str">
        <f t="shared" si="9"/>
        <v>#REF!</v>
      </c>
      <c r="V547" s="15" t="str">
        <f t="shared" si="10"/>
        <v>#REF!</v>
      </c>
    </row>
    <row r="548">
      <c r="A548" s="15" t="str">
        <f t="shared" ref="A548:D548" si="297">#REF!</f>
        <v>#REF!</v>
      </c>
      <c r="B548" s="15" t="str">
        <f t="shared" si="297"/>
        <v>#REF!</v>
      </c>
      <c r="C548" s="15" t="str">
        <f t="shared" si="297"/>
        <v>#REF!</v>
      </c>
      <c r="D548" s="223" t="str">
        <f t="shared" si="297"/>
        <v>#REF!</v>
      </c>
      <c r="F548" s="15">
        <f t="shared" si="1"/>
        <v>-1145</v>
      </c>
      <c r="I548" s="224" t="str">
        <f t="array" ref="I548">INDEX('Property Records'!O:O, MATCH('PITI Calculations'!A548, 'Property Records'!B:B, 0))</f>
        <v>#REF!</v>
      </c>
      <c r="J548" s="224" t="str">
        <f t="array" ref="J548">INDEX('Property Records'!P:P, MATCH('PITI Calculations'!A548, 'Property Records'!B:B, 0))</f>
        <v>#REF!</v>
      </c>
      <c r="K548" s="224" t="str">
        <f t="array" ref="K548">INDEX('Property Records'!Q:Q, MATCH('PITI Calculations'!A548, 'Property Records'!B:B, 0))</f>
        <v>#REF!</v>
      </c>
      <c r="L548" s="15" t="str">
        <f t="shared" si="14"/>
        <v>#REF!</v>
      </c>
      <c r="M548" s="15" t="str">
        <f t="shared" si="2"/>
        <v>#REF!</v>
      </c>
      <c r="N548" s="132">
        <f t="shared" si="3"/>
        <v>0</v>
      </c>
      <c r="O548" s="100">
        <v>208.0</v>
      </c>
      <c r="P548" s="15" t="str">
        <f t="shared" si="4"/>
        <v>#REF!</v>
      </c>
      <c r="Q548" s="15" t="str">
        <f t="shared" si="5"/>
        <v>#REF!</v>
      </c>
      <c r="R548" s="15" t="str">
        <f t="shared" si="6"/>
        <v>#REF!</v>
      </c>
      <c r="S548" s="15" t="str">
        <f t="shared" si="7"/>
        <v>#REF!</v>
      </c>
      <c r="T548" s="15" t="str">
        <f t="shared" si="8"/>
        <v>#REF!</v>
      </c>
      <c r="U548" s="15" t="str">
        <f t="shared" si="9"/>
        <v>#REF!</v>
      </c>
      <c r="V548" s="15" t="str">
        <f t="shared" si="10"/>
        <v>#REF!</v>
      </c>
    </row>
    <row r="549">
      <c r="A549" s="15" t="str">
        <f t="shared" ref="A549:D549" si="298">#REF!</f>
        <v>#REF!</v>
      </c>
      <c r="B549" s="15" t="str">
        <f t="shared" si="298"/>
        <v>#REF!</v>
      </c>
      <c r="C549" s="15" t="str">
        <f t="shared" si="298"/>
        <v>#REF!</v>
      </c>
      <c r="D549" s="223" t="str">
        <f t="shared" si="298"/>
        <v>#REF!</v>
      </c>
      <c r="F549" s="15">
        <f t="shared" si="1"/>
        <v>-1145</v>
      </c>
      <c r="I549" s="224" t="str">
        <f t="array" ref="I549">INDEX('Property Records'!O:O, MATCH('PITI Calculations'!A549, 'Property Records'!B:B, 0))</f>
        <v>#REF!</v>
      </c>
      <c r="J549" s="224" t="str">
        <f t="array" ref="J549">INDEX('Property Records'!P:P, MATCH('PITI Calculations'!A549, 'Property Records'!B:B, 0))</f>
        <v>#REF!</v>
      </c>
      <c r="K549" s="224" t="str">
        <f t="array" ref="K549">INDEX('Property Records'!Q:Q, MATCH('PITI Calculations'!A549, 'Property Records'!B:B, 0))</f>
        <v>#REF!</v>
      </c>
      <c r="L549" s="15" t="str">
        <f t="shared" si="14"/>
        <v>#REF!</v>
      </c>
      <c r="M549" s="15" t="str">
        <f t="shared" si="2"/>
        <v>#REF!</v>
      </c>
      <c r="N549" s="132">
        <f t="shared" si="3"/>
        <v>0</v>
      </c>
      <c r="O549" s="100">
        <v>208.0</v>
      </c>
      <c r="P549" s="15" t="str">
        <f t="shared" si="4"/>
        <v>#REF!</v>
      </c>
      <c r="Q549" s="15" t="str">
        <f t="shared" si="5"/>
        <v>#REF!</v>
      </c>
      <c r="R549" s="15" t="str">
        <f t="shared" si="6"/>
        <v>#REF!</v>
      </c>
      <c r="S549" s="15" t="str">
        <f t="shared" si="7"/>
        <v>#REF!</v>
      </c>
      <c r="T549" s="15" t="str">
        <f t="shared" si="8"/>
        <v>#REF!</v>
      </c>
      <c r="U549" s="15" t="str">
        <f t="shared" si="9"/>
        <v>#REF!</v>
      </c>
      <c r="V549" s="15" t="str">
        <f t="shared" si="10"/>
        <v>#REF!</v>
      </c>
    </row>
    <row r="550">
      <c r="A550" s="15" t="str">
        <f t="shared" ref="A550:D550" si="299">#REF!</f>
        <v>#REF!</v>
      </c>
      <c r="B550" s="15" t="str">
        <f t="shared" si="299"/>
        <v>#REF!</v>
      </c>
      <c r="C550" s="15" t="str">
        <f t="shared" si="299"/>
        <v>#REF!</v>
      </c>
      <c r="D550" s="223" t="str">
        <f t="shared" si="299"/>
        <v>#REF!</v>
      </c>
      <c r="F550" s="15">
        <f t="shared" si="1"/>
        <v>-1145</v>
      </c>
      <c r="I550" s="224" t="str">
        <f t="array" ref="I550">INDEX('Property Records'!O:O, MATCH('PITI Calculations'!A550, 'Property Records'!B:B, 0))</f>
        <v>#REF!</v>
      </c>
      <c r="J550" s="224" t="str">
        <f t="array" ref="J550">INDEX('Property Records'!P:P, MATCH('PITI Calculations'!A550, 'Property Records'!B:B, 0))</f>
        <v>#REF!</v>
      </c>
      <c r="K550" s="224" t="str">
        <f t="array" ref="K550">INDEX('Property Records'!Q:Q, MATCH('PITI Calculations'!A550, 'Property Records'!B:B, 0))</f>
        <v>#REF!</v>
      </c>
      <c r="L550" s="15" t="str">
        <f t="shared" si="14"/>
        <v>#REF!</v>
      </c>
      <c r="M550" s="15" t="str">
        <f t="shared" si="2"/>
        <v>#REF!</v>
      </c>
      <c r="N550" s="132">
        <f t="shared" si="3"/>
        <v>0</v>
      </c>
      <c r="O550" s="100">
        <v>208.0</v>
      </c>
      <c r="P550" s="15" t="str">
        <f t="shared" si="4"/>
        <v>#REF!</v>
      </c>
      <c r="Q550" s="15" t="str">
        <f t="shared" si="5"/>
        <v>#REF!</v>
      </c>
      <c r="R550" s="15" t="str">
        <f t="shared" si="6"/>
        <v>#REF!</v>
      </c>
      <c r="S550" s="15" t="str">
        <f t="shared" si="7"/>
        <v>#REF!</v>
      </c>
      <c r="T550" s="15" t="str">
        <f t="shared" si="8"/>
        <v>#REF!</v>
      </c>
      <c r="U550" s="15" t="str">
        <f t="shared" si="9"/>
        <v>#REF!</v>
      </c>
      <c r="V550" s="15" t="str">
        <f t="shared" si="10"/>
        <v>#REF!</v>
      </c>
    </row>
    <row r="551">
      <c r="A551" s="15" t="str">
        <f t="shared" ref="A551:D551" si="300">#REF!</f>
        <v>#REF!</v>
      </c>
      <c r="B551" s="15" t="str">
        <f t="shared" si="300"/>
        <v>#REF!</v>
      </c>
      <c r="C551" s="15" t="str">
        <f t="shared" si="300"/>
        <v>#REF!</v>
      </c>
      <c r="D551" s="223" t="str">
        <f t="shared" si="300"/>
        <v>#REF!</v>
      </c>
      <c r="F551" s="15">
        <f t="shared" si="1"/>
        <v>-1145</v>
      </c>
      <c r="I551" s="224" t="str">
        <f t="array" ref="I551">INDEX('Property Records'!O:O, MATCH('PITI Calculations'!A551, 'Property Records'!B:B, 0))</f>
        <v>#REF!</v>
      </c>
      <c r="J551" s="224" t="str">
        <f t="array" ref="J551">INDEX('Property Records'!P:P, MATCH('PITI Calculations'!A551, 'Property Records'!B:B, 0))</f>
        <v>#REF!</v>
      </c>
      <c r="K551" s="224" t="str">
        <f t="array" ref="K551">INDEX('Property Records'!Q:Q, MATCH('PITI Calculations'!A551, 'Property Records'!B:B, 0))</f>
        <v>#REF!</v>
      </c>
      <c r="L551" s="15" t="str">
        <f t="shared" si="14"/>
        <v>#REF!</v>
      </c>
      <c r="M551" s="15" t="str">
        <f t="shared" si="2"/>
        <v>#REF!</v>
      </c>
      <c r="N551" s="132">
        <f t="shared" si="3"/>
        <v>0</v>
      </c>
      <c r="O551" s="100">
        <v>208.0</v>
      </c>
      <c r="P551" s="15" t="str">
        <f t="shared" si="4"/>
        <v>#REF!</v>
      </c>
      <c r="Q551" s="15" t="str">
        <f t="shared" si="5"/>
        <v>#REF!</v>
      </c>
      <c r="R551" s="15" t="str">
        <f t="shared" si="6"/>
        <v>#REF!</v>
      </c>
      <c r="S551" s="15" t="str">
        <f t="shared" si="7"/>
        <v>#REF!</v>
      </c>
      <c r="T551" s="15" t="str">
        <f t="shared" si="8"/>
        <v>#REF!</v>
      </c>
      <c r="U551" s="15" t="str">
        <f t="shared" si="9"/>
        <v>#REF!</v>
      </c>
      <c r="V551" s="15" t="str">
        <f t="shared" si="10"/>
        <v>#REF!</v>
      </c>
    </row>
    <row r="552">
      <c r="A552" s="15" t="str">
        <f t="shared" ref="A552:D552" si="301">#REF!</f>
        <v>#REF!</v>
      </c>
      <c r="B552" s="15" t="str">
        <f t="shared" si="301"/>
        <v>#REF!</v>
      </c>
      <c r="C552" s="15" t="str">
        <f t="shared" si="301"/>
        <v>#REF!</v>
      </c>
      <c r="D552" s="223" t="str">
        <f t="shared" si="301"/>
        <v>#REF!</v>
      </c>
      <c r="F552" s="15">
        <f t="shared" si="1"/>
        <v>-1145</v>
      </c>
      <c r="I552" s="224" t="str">
        <f t="array" ref="I552">INDEX('Property Records'!O:O, MATCH('PITI Calculations'!A552, 'Property Records'!B:B, 0))</f>
        <v>#REF!</v>
      </c>
      <c r="J552" s="224" t="str">
        <f t="array" ref="J552">INDEX('Property Records'!P:P, MATCH('PITI Calculations'!A552, 'Property Records'!B:B, 0))</f>
        <v>#REF!</v>
      </c>
      <c r="K552" s="224" t="str">
        <f t="array" ref="K552">INDEX('Property Records'!Q:Q, MATCH('PITI Calculations'!A552, 'Property Records'!B:B, 0))</f>
        <v>#REF!</v>
      </c>
      <c r="L552" s="15" t="str">
        <f t="shared" si="14"/>
        <v>#REF!</v>
      </c>
      <c r="M552" s="15" t="str">
        <f t="shared" si="2"/>
        <v>#REF!</v>
      </c>
      <c r="N552" s="132">
        <f t="shared" si="3"/>
        <v>0</v>
      </c>
      <c r="O552" s="100">
        <v>208.0</v>
      </c>
      <c r="P552" s="15" t="str">
        <f t="shared" si="4"/>
        <v>#REF!</v>
      </c>
      <c r="Q552" s="15" t="str">
        <f t="shared" si="5"/>
        <v>#REF!</v>
      </c>
      <c r="R552" s="15" t="str">
        <f t="shared" si="6"/>
        <v>#REF!</v>
      </c>
      <c r="S552" s="15" t="str">
        <f t="shared" si="7"/>
        <v>#REF!</v>
      </c>
      <c r="T552" s="15" t="str">
        <f t="shared" si="8"/>
        <v>#REF!</v>
      </c>
      <c r="U552" s="15" t="str">
        <f t="shared" si="9"/>
        <v>#REF!</v>
      </c>
      <c r="V552" s="15" t="str">
        <f t="shared" si="10"/>
        <v>#REF!</v>
      </c>
    </row>
    <row r="553">
      <c r="A553" s="15" t="str">
        <f t="shared" ref="A553:D553" si="302">#REF!</f>
        <v>#REF!</v>
      </c>
      <c r="B553" s="15" t="str">
        <f t="shared" si="302"/>
        <v>#REF!</v>
      </c>
      <c r="C553" s="15" t="str">
        <f t="shared" si="302"/>
        <v>#REF!</v>
      </c>
      <c r="D553" s="223" t="str">
        <f t="shared" si="302"/>
        <v>#REF!</v>
      </c>
      <c r="F553" s="15">
        <f t="shared" si="1"/>
        <v>-1145</v>
      </c>
      <c r="I553" s="224" t="str">
        <f t="array" ref="I553">INDEX('Property Records'!O:O, MATCH('PITI Calculations'!A553, 'Property Records'!B:B, 0))</f>
        <v>#REF!</v>
      </c>
      <c r="J553" s="224" t="str">
        <f t="array" ref="J553">INDEX('Property Records'!P:P, MATCH('PITI Calculations'!A553, 'Property Records'!B:B, 0))</f>
        <v>#REF!</v>
      </c>
      <c r="K553" s="224" t="str">
        <f t="array" ref="K553">INDEX('Property Records'!Q:Q, MATCH('PITI Calculations'!A553, 'Property Records'!B:B, 0))</f>
        <v>#REF!</v>
      </c>
      <c r="L553" s="15" t="str">
        <f t="shared" si="14"/>
        <v>#REF!</v>
      </c>
      <c r="M553" s="15" t="str">
        <f t="shared" si="2"/>
        <v>#REF!</v>
      </c>
      <c r="N553" s="132">
        <f t="shared" si="3"/>
        <v>0</v>
      </c>
      <c r="O553" s="100">
        <v>208.0</v>
      </c>
      <c r="P553" s="15" t="str">
        <f t="shared" si="4"/>
        <v>#REF!</v>
      </c>
      <c r="Q553" s="15" t="str">
        <f t="shared" si="5"/>
        <v>#REF!</v>
      </c>
      <c r="R553" s="15" t="str">
        <f t="shared" si="6"/>
        <v>#REF!</v>
      </c>
      <c r="S553" s="15" t="str">
        <f t="shared" si="7"/>
        <v>#REF!</v>
      </c>
      <c r="T553" s="15" t="str">
        <f t="shared" si="8"/>
        <v>#REF!</v>
      </c>
      <c r="U553" s="15" t="str">
        <f t="shared" si="9"/>
        <v>#REF!</v>
      </c>
      <c r="V553" s="15" t="str">
        <f t="shared" si="10"/>
        <v>#REF!</v>
      </c>
    </row>
    <row r="554">
      <c r="A554" s="15" t="str">
        <f t="shared" ref="A554:D554" si="303">#REF!</f>
        <v>#REF!</v>
      </c>
      <c r="B554" s="15" t="str">
        <f t="shared" si="303"/>
        <v>#REF!</v>
      </c>
      <c r="C554" s="15" t="str">
        <f t="shared" si="303"/>
        <v>#REF!</v>
      </c>
      <c r="D554" s="223" t="str">
        <f t="shared" si="303"/>
        <v>#REF!</v>
      </c>
      <c r="F554" s="15">
        <f t="shared" si="1"/>
        <v>-1145</v>
      </c>
      <c r="I554" s="224" t="str">
        <f t="array" ref="I554">INDEX('Property Records'!O:O, MATCH('PITI Calculations'!A554, 'Property Records'!B:B, 0))</f>
        <v>#REF!</v>
      </c>
      <c r="J554" s="224" t="str">
        <f t="array" ref="J554">INDEX('Property Records'!P:P, MATCH('PITI Calculations'!A554, 'Property Records'!B:B, 0))</f>
        <v>#REF!</v>
      </c>
      <c r="K554" s="224" t="str">
        <f t="array" ref="K554">INDEX('Property Records'!Q:Q, MATCH('PITI Calculations'!A554, 'Property Records'!B:B, 0))</f>
        <v>#REF!</v>
      </c>
      <c r="L554" s="15" t="str">
        <f t="shared" si="14"/>
        <v>#REF!</v>
      </c>
      <c r="M554" s="15" t="str">
        <f t="shared" si="2"/>
        <v>#REF!</v>
      </c>
      <c r="N554" s="132">
        <f t="shared" si="3"/>
        <v>0</v>
      </c>
      <c r="O554" s="100">
        <v>208.0</v>
      </c>
      <c r="P554" s="15" t="str">
        <f t="shared" si="4"/>
        <v>#REF!</v>
      </c>
      <c r="Q554" s="15" t="str">
        <f t="shared" si="5"/>
        <v>#REF!</v>
      </c>
      <c r="R554" s="15" t="str">
        <f t="shared" si="6"/>
        <v>#REF!</v>
      </c>
      <c r="S554" s="15" t="str">
        <f t="shared" si="7"/>
        <v>#REF!</v>
      </c>
      <c r="T554" s="15" t="str">
        <f t="shared" si="8"/>
        <v>#REF!</v>
      </c>
      <c r="U554" s="15" t="str">
        <f t="shared" si="9"/>
        <v>#REF!</v>
      </c>
      <c r="V554" s="15" t="str">
        <f t="shared" si="10"/>
        <v>#REF!</v>
      </c>
    </row>
    <row r="555">
      <c r="A555" s="15" t="str">
        <f t="shared" ref="A555:D555" si="304">#REF!</f>
        <v>#REF!</v>
      </c>
      <c r="B555" s="15" t="str">
        <f t="shared" si="304"/>
        <v>#REF!</v>
      </c>
      <c r="C555" s="15" t="str">
        <f t="shared" si="304"/>
        <v>#REF!</v>
      </c>
      <c r="D555" s="223" t="str">
        <f t="shared" si="304"/>
        <v>#REF!</v>
      </c>
      <c r="F555" s="15">
        <f t="shared" si="1"/>
        <v>-1145</v>
      </c>
      <c r="I555" s="224" t="str">
        <f t="array" ref="I555">INDEX('Property Records'!O:O, MATCH('PITI Calculations'!A555, 'Property Records'!B:B, 0))</f>
        <v>#REF!</v>
      </c>
      <c r="J555" s="224" t="str">
        <f t="array" ref="J555">INDEX('Property Records'!P:P, MATCH('PITI Calculations'!A555, 'Property Records'!B:B, 0))</f>
        <v>#REF!</v>
      </c>
      <c r="K555" s="224" t="str">
        <f t="array" ref="K555">INDEX('Property Records'!Q:Q, MATCH('PITI Calculations'!A555, 'Property Records'!B:B, 0))</f>
        <v>#REF!</v>
      </c>
      <c r="L555" s="15" t="str">
        <f t="shared" si="14"/>
        <v>#REF!</v>
      </c>
      <c r="M555" s="15" t="str">
        <f t="shared" si="2"/>
        <v>#REF!</v>
      </c>
      <c r="N555" s="132">
        <f t="shared" si="3"/>
        <v>0</v>
      </c>
      <c r="O555" s="100">
        <v>208.0</v>
      </c>
      <c r="P555" s="15" t="str">
        <f t="shared" si="4"/>
        <v>#REF!</v>
      </c>
      <c r="Q555" s="15" t="str">
        <f t="shared" si="5"/>
        <v>#REF!</v>
      </c>
      <c r="R555" s="15" t="str">
        <f t="shared" si="6"/>
        <v>#REF!</v>
      </c>
      <c r="S555" s="15" t="str">
        <f t="shared" si="7"/>
        <v>#REF!</v>
      </c>
      <c r="T555" s="15" t="str">
        <f t="shared" si="8"/>
        <v>#REF!</v>
      </c>
      <c r="U555" s="15" t="str">
        <f t="shared" si="9"/>
        <v>#REF!</v>
      </c>
      <c r="V555" s="15" t="str">
        <f t="shared" si="10"/>
        <v>#REF!</v>
      </c>
    </row>
    <row r="556">
      <c r="A556" s="15" t="str">
        <f t="shared" ref="A556:D556" si="305">#REF!</f>
        <v>#REF!</v>
      </c>
      <c r="B556" s="15" t="str">
        <f t="shared" si="305"/>
        <v>#REF!</v>
      </c>
      <c r="C556" s="15" t="str">
        <f t="shared" si="305"/>
        <v>#REF!</v>
      </c>
      <c r="D556" s="223" t="str">
        <f t="shared" si="305"/>
        <v>#REF!</v>
      </c>
      <c r="F556" s="15">
        <f t="shared" si="1"/>
        <v>-1145</v>
      </c>
      <c r="I556" s="224" t="str">
        <f t="array" ref="I556">INDEX('Property Records'!O:O, MATCH('PITI Calculations'!A556, 'Property Records'!B:B, 0))</f>
        <v>#REF!</v>
      </c>
      <c r="J556" s="224" t="str">
        <f t="array" ref="J556">INDEX('Property Records'!P:P, MATCH('PITI Calculations'!A556, 'Property Records'!B:B, 0))</f>
        <v>#REF!</v>
      </c>
      <c r="K556" s="224" t="str">
        <f t="array" ref="K556">INDEX('Property Records'!Q:Q, MATCH('PITI Calculations'!A556, 'Property Records'!B:B, 0))</f>
        <v>#REF!</v>
      </c>
      <c r="L556" s="15" t="str">
        <f t="shared" si="14"/>
        <v>#REF!</v>
      </c>
      <c r="M556" s="15" t="str">
        <f t="shared" si="2"/>
        <v>#REF!</v>
      </c>
      <c r="N556" s="132">
        <f t="shared" si="3"/>
        <v>0</v>
      </c>
      <c r="O556" s="100">
        <v>208.0</v>
      </c>
      <c r="P556" s="15" t="str">
        <f t="shared" si="4"/>
        <v>#REF!</v>
      </c>
      <c r="Q556" s="15" t="str">
        <f t="shared" si="5"/>
        <v>#REF!</v>
      </c>
      <c r="R556" s="15" t="str">
        <f t="shared" si="6"/>
        <v>#REF!</v>
      </c>
      <c r="S556" s="15" t="str">
        <f t="shared" si="7"/>
        <v>#REF!</v>
      </c>
      <c r="T556" s="15" t="str">
        <f t="shared" si="8"/>
        <v>#REF!</v>
      </c>
      <c r="U556" s="15" t="str">
        <f t="shared" si="9"/>
        <v>#REF!</v>
      </c>
      <c r="V556" s="15" t="str">
        <f t="shared" si="10"/>
        <v>#REF!</v>
      </c>
    </row>
    <row r="557">
      <c r="A557" s="15" t="str">
        <f t="shared" ref="A557:D557" si="306">#REF!</f>
        <v>#REF!</v>
      </c>
      <c r="B557" s="15" t="str">
        <f t="shared" si="306"/>
        <v>#REF!</v>
      </c>
      <c r="C557" s="15" t="str">
        <f t="shared" si="306"/>
        <v>#REF!</v>
      </c>
      <c r="D557" s="223" t="str">
        <f t="shared" si="306"/>
        <v>#REF!</v>
      </c>
      <c r="F557" s="15">
        <f t="shared" si="1"/>
        <v>-1145</v>
      </c>
      <c r="I557" s="224" t="str">
        <f t="array" ref="I557">INDEX('Property Records'!O:O, MATCH('PITI Calculations'!A557, 'Property Records'!B:B, 0))</f>
        <v>#REF!</v>
      </c>
      <c r="J557" s="224" t="str">
        <f t="array" ref="J557">INDEX('Property Records'!P:P, MATCH('PITI Calculations'!A557, 'Property Records'!B:B, 0))</f>
        <v>#REF!</v>
      </c>
      <c r="K557" s="224" t="str">
        <f t="array" ref="K557">INDEX('Property Records'!Q:Q, MATCH('PITI Calculations'!A557, 'Property Records'!B:B, 0))</f>
        <v>#REF!</v>
      </c>
      <c r="L557" s="15" t="str">
        <f t="shared" si="14"/>
        <v>#REF!</v>
      </c>
      <c r="M557" s="15" t="str">
        <f t="shared" si="2"/>
        <v>#REF!</v>
      </c>
      <c r="N557" s="132">
        <f t="shared" si="3"/>
        <v>0</v>
      </c>
      <c r="O557" s="100">
        <v>208.0</v>
      </c>
      <c r="P557" s="15" t="str">
        <f t="shared" si="4"/>
        <v>#REF!</v>
      </c>
      <c r="Q557" s="15" t="str">
        <f t="shared" si="5"/>
        <v>#REF!</v>
      </c>
      <c r="R557" s="15" t="str">
        <f t="shared" si="6"/>
        <v>#REF!</v>
      </c>
      <c r="S557" s="15" t="str">
        <f t="shared" si="7"/>
        <v>#REF!</v>
      </c>
      <c r="T557" s="15" t="str">
        <f t="shared" si="8"/>
        <v>#REF!</v>
      </c>
      <c r="U557" s="15" t="str">
        <f t="shared" si="9"/>
        <v>#REF!</v>
      </c>
      <c r="V557" s="15" t="str">
        <f t="shared" si="10"/>
        <v>#REF!</v>
      </c>
    </row>
    <row r="558">
      <c r="A558" s="15" t="str">
        <f t="shared" ref="A558:D558" si="307">#REF!</f>
        <v>#REF!</v>
      </c>
      <c r="B558" s="15" t="str">
        <f t="shared" si="307"/>
        <v>#REF!</v>
      </c>
      <c r="C558" s="15" t="str">
        <f t="shared" si="307"/>
        <v>#REF!</v>
      </c>
      <c r="D558" s="223" t="str">
        <f t="shared" si="307"/>
        <v>#REF!</v>
      </c>
      <c r="F558" s="15">
        <f t="shared" si="1"/>
        <v>-1145</v>
      </c>
      <c r="I558" s="224" t="str">
        <f t="array" ref="I558">INDEX('Property Records'!O:O, MATCH('PITI Calculations'!A558, 'Property Records'!B:B, 0))</f>
        <v>#REF!</v>
      </c>
      <c r="J558" s="224" t="str">
        <f t="array" ref="J558">INDEX('Property Records'!P:P, MATCH('PITI Calculations'!A558, 'Property Records'!B:B, 0))</f>
        <v>#REF!</v>
      </c>
      <c r="K558" s="224" t="str">
        <f t="array" ref="K558">INDEX('Property Records'!Q:Q, MATCH('PITI Calculations'!A558, 'Property Records'!B:B, 0))</f>
        <v>#REF!</v>
      </c>
      <c r="L558" s="15" t="str">
        <f t="shared" si="14"/>
        <v>#REF!</v>
      </c>
      <c r="M558" s="15" t="str">
        <f t="shared" si="2"/>
        <v>#REF!</v>
      </c>
      <c r="N558" s="132">
        <f t="shared" si="3"/>
        <v>0</v>
      </c>
      <c r="O558" s="100">
        <v>208.0</v>
      </c>
      <c r="P558" s="15" t="str">
        <f t="shared" si="4"/>
        <v>#REF!</v>
      </c>
      <c r="Q558" s="15" t="str">
        <f t="shared" si="5"/>
        <v>#REF!</v>
      </c>
      <c r="R558" s="15" t="str">
        <f t="shared" si="6"/>
        <v>#REF!</v>
      </c>
      <c r="S558" s="15" t="str">
        <f t="shared" si="7"/>
        <v>#REF!</v>
      </c>
      <c r="T558" s="15" t="str">
        <f t="shared" si="8"/>
        <v>#REF!</v>
      </c>
      <c r="U558" s="15" t="str">
        <f t="shared" si="9"/>
        <v>#REF!</v>
      </c>
      <c r="V558" s="15" t="str">
        <f t="shared" si="10"/>
        <v>#REF!</v>
      </c>
    </row>
    <row r="559">
      <c r="A559" s="15" t="str">
        <f t="shared" ref="A559:D559" si="308">#REF!</f>
        <v>#REF!</v>
      </c>
      <c r="B559" s="15" t="str">
        <f t="shared" si="308"/>
        <v>#REF!</v>
      </c>
      <c r="C559" s="15" t="str">
        <f t="shared" si="308"/>
        <v>#REF!</v>
      </c>
      <c r="D559" s="223" t="str">
        <f t="shared" si="308"/>
        <v>#REF!</v>
      </c>
      <c r="F559" s="15">
        <f t="shared" si="1"/>
        <v>-1145</v>
      </c>
      <c r="I559" s="224" t="str">
        <f t="array" ref="I559">INDEX('Property Records'!O:O, MATCH('PITI Calculations'!A559, 'Property Records'!B:B, 0))</f>
        <v>#REF!</v>
      </c>
      <c r="J559" s="224" t="str">
        <f t="array" ref="J559">INDEX('Property Records'!P:P, MATCH('PITI Calculations'!A559, 'Property Records'!B:B, 0))</f>
        <v>#REF!</v>
      </c>
      <c r="K559" s="224" t="str">
        <f t="array" ref="K559">INDEX('Property Records'!Q:Q, MATCH('PITI Calculations'!A559, 'Property Records'!B:B, 0))</f>
        <v>#REF!</v>
      </c>
      <c r="L559" s="15" t="str">
        <f t="shared" si="14"/>
        <v>#REF!</v>
      </c>
      <c r="M559" s="15" t="str">
        <f t="shared" si="2"/>
        <v>#REF!</v>
      </c>
      <c r="N559" s="132">
        <f t="shared" si="3"/>
        <v>0</v>
      </c>
      <c r="O559" s="100">
        <v>208.0</v>
      </c>
      <c r="P559" s="15" t="str">
        <f t="shared" si="4"/>
        <v>#REF!</v>
      </c>
      <c r="Q559" s="15" t="str">
        <f t="shared" si="5"/>
        <v>#REF!</v>
      </c>
      <c r="R559" s="15" t="str">
        <f t="shared" si="6"/>
        <v>#REF!</v>
      </c>
      <c r="S559" s="15" t="str">
        <f t="shared" si="7"/>
        <v>#REF!</v>
      </c>
      <c r="T559" s="15" t="str">
        <f t="shared" si="8"/>
        <v>#REF!</v>
      </c>
      <c r="U559" s="15" t="str">
        <f t="shared" si="9"/>
        <v>#REF!</v>
      </c>
      <c r="V559" s="15" t="str">
        <f t="shared" si="10"/>
        <v>#REF!</v>
      </c>
    </row>
    <row r="560">
      <c r="A560" s="15" t="str">
        <f t="shared" ref="A560:D560" si="309">#REF!</f>
        <v>#REF!</v>
      </c>
      <c r="B560" s="15" t="str">
        <f t="shared" si="309"/>
        <v>#REF!</v>
      </c>
      <c r="C560" s="15" t="str">
        <f t="shared" si="309"/>
        <v>#REF!</v>
      </c>
      <c r="D560" s="223" t="str">
        <f t="shared" si="309"/>
        <v>#REF!</v>
      </c>
      <c r="F560" s="15">
        <f t="shared" si="1"/>
        <v>-1145</v>
      </c>
      <c r="I560" s="224" t="str">
        <f t="array" ref="I560">INDEX('Property Records'!O:O, MATCH('PITI Calculations'!A560, 'Property Records'!B:B, 0))</f>
        <v>#REF!</v>
      </c>
      <c r="J560" s="224" t="str">
        <f t="array" ref="J560">INDEX('Property Records'!P:P, MATCH('PITI Calculations'!A560, 'Property Records'!B:B, 0))</f>
        <v>#REF!</v>
      </c>
      <c r="K560" s="224" t="str">
        <f t="array" ref="K560">INDEX('Property Records'!Q:Q, MATCH('PITI Calculations'!A560, 'Property Records'!B:B, 0))</f>
        <v>#REF!</v>
      </c>
      <c r="L560" s="15" t="str">
        <f t="shared" si="14"/>
        <v>#REF!</v>
      </c>
      <c r="M560" s="15" t="str">
        <f t="shared" si="2"/>
        <v>#REF!</v>
      </c>
      <c r="N560" s="132">
        <f t="shared" si="3"/>
        <v>0</v>
      </c>
      <c r="O560" s="100">
        <v>208.0</v>
      </c>
      <c r="P560" s="15" t="str">
        <f t="shared" si="4"/>
        <v>#REF!</v>
      </c>
      <c r="Q560" s="15" t="str">
        <f t="shared" si="5"/>
        <v>#REF!</v>
      </c>
      <c r="R560" s="15" t="str">
        <f t="shared" si="6"/>
        <v>#REF!</v>
      </c>
      <c r="S560" s="15" t="str">
        <f t="shared" si="7"/>
        <v>#REF!</v>
      </c>
      <c r="T560" s="15" t="str">
        <f t="shared" si="8"/>
        <v>#REF!</v>
      </c>
      <c r="U560" s="15" t="str">
        <f t="shared" si="9"/>
        <v>#REF!</v>
      </c>
      <c r="V560" s="15" t="str">
        <f t="shared" si="10"/>
        <v>#REF!</v>
      </c>
    </row>
    <row r="561">
      <c r="A561" s="15" t="str">
        <f t="shared" ref="A561:D561" si="310">#REF!</f>
        <v>#REF!</v>
      </c>
      <c r="B561" s="15" t="str">
        <f t="shared" si="310"/>
        <v>#REF!</v>
      </c>
      <c r="C561" s="15" t="str">
        <f t="shared" si="310"/>
        <v>#REF!</v>
      </c>
      <c r="D561" s="223" t="str">
        <f t="shared" si="310"/>
        <v>#REF!</v>
      </c>
      <c r="F561" s="15">
        <f t="shared" si="1"/>
        <v>-1145</v>
      </c>
      <c r="I561" s="224" t="str">
        <f t="array" ref="I561">INDEX('Property Records'!O:O, MATCH('PITI Calculations'!A561, 'Property Records'!B:B, 0))</f>
        <v>#REF!</v>
      </c>
      <c r="J561" s="224" t="str">
        <f t="array" ref="J561">INDEX('Property Records'!P:P, MATCH('PITI Calculations'!A561, 'Property Records'!B:B, 0))</f>
        <v>#REF!</v>
      </c>
      <c r="K561" s="224" t="str">
        <f t="array" ref="K561">INDEX('Property Records'!Q:Q, MATCH('PITI Calculations'!A561, 'Property Records'!B:B, 0))</f>
        <v>#REF!</v>
      </c>
      <c r="L561" s="15" t="str">
        <f t="shared" si="14"/>
        <v>#REF!</v>
      </c>
      <c r="M561" s="15" t="str">
        <f t="shared" si="2"/>
        <v>#REF!</v>
      </c>
      <c r="N561" s="132">
        <f t="shared" si="3"/>
        <v>0</v>
      </c>
      <c r="O561" s="100">
        <v>208.0</v>
      </c>
      <c r="P561" s="15" t="str">
        <f t="shared" si="4"/>
        <v>#REF!</v>
      </c>
      <c r="Q561" s="15" t="str">
        <f t="shared" si="5"/>
        <v>#REF!</v>
      </c>
      <c r="R561" s="15" t="str">
        <f t="shared" si="6"/>
        <v>#REF!</v>
      </c>
      <c r="S561" s="15" t="str">
        <f t="shared" si="7"/>
        <v>#REF!</v>
      </c>
      <c r="T561" s="15" t="str">
        <f t="shared" si="8"/>
        <v>#REF!</v>
      </c>
      <c r="U561" s="15" t="str">
        <f t="shared" si="9"/>
        <v>#REF!</v>
      </c>
      <c r="V561" s="15" t="str">
        <f t="shared" si="10"/>
        <v>#REF!</v>
      </c>
    </row>
    <row r="562">
      <c r="A562" s="15" t="str">
        <f t="shared" ref="A562:D562" si="311">#REF!</f>
        <v>#REF!</v>
      </c>
      <c r="B562" s="15" t="str">
        <f t="shared" si="311"/>
        <v>#REF!</v>
      </c>
      <c r="C562" s="15" t="str">
        <f t="shared" si="311"/>
        <v>#REF!</v>
      </c>
      <c r="D562" s="223" t="str">
        <f t="shared" si="311"/>
        <v>#REF!</v>
      </c>
      <c r="F562" s="15">
        <f t="shared" si="1"/>
        <v>-1145</v>
      </c>
      <c r="I562" s="224" t="str">
        <f t="array" ref="I562">INDEX('Property Records'!O:O, MATCH('PITI Calculations'!A562, 'Property Records'!B:B, 0))</f>
        <v>#REF!</v>
      </c>
      <c r="J562" s="224" t="str">
        <f t="array" ref="J562">INDEX('Property Records'!P:P, MATCH('PITI Calculations'!A562, 'Property Records'!B:B, 0))</f>
        <v>#REF!</v>
      </c>
      <c r="K562" s="224" t="str">
        <f t="array" ref="K562">INDEX('Property Records'!Q:Q, MATCH('PITI Calculations'!A562, 'Property Records'!B:B, 0))</f>
        <v>#REF!</v>
      </c>
      <c r="L562" s="15" t="str">
        <f t="shared" si="14"/>
        <v>#REF!</v>
      </c>
      <c r="M562" s="15" t="str">
        <f t="shared" si="2"/>
        <v>#REF!</v>
      </c>
      <c r="N562" s="132">
        <f t="shared" si="3"/>
        <v>0</v>
      </c>
      <c r="O562" s="100">
        <v>208.0</v>
      </c>
      <c r="P562" s="15" t="str">
        <f t="shared" si="4"/>
        <v>#REF!</v>
      </c>
      <c r="Q562" s="15" t="str">
        <f t="shared" si="5"/>
        <v>#REF!</v>
      </c>
      <c r="R562" s="15" t="str">
        <f t="shared" si="6"/>
        <v>#REF!</v>
      </c>
      <c r="S562" s="15" t="str">
        <f t="shared" si="7"/>
        <v>#REF!</v>
      </c>
      <c r="T562" s="15" t="str">
        <f t="shared" si="8"/>
        <v>#REF!</v>
      </c>
      <c r="U562" s="15" t="str">
        <f t="shared" si="9"/>
        <v>#REF!</v>
      </c>
      <c r="V562" s="15" t="str">
        <f t="shared" si="10"/>
        <v>#REF!</v>
      </c>
    </row>
    <row r="563">
      <c r="A563" s="15" t="str">
        <f t="shared" ref="A563:D563" si="312">#REF!</f>
        <v>#REF!</v>
      </c>
      <c r="B563" s="15" t="str">
        <f t="shared" si="312"/>
        <v>#REF!</v>
      </c>
      <c r="C563" s="15" t="str">
        <f t="shared" si="312"/>
        <v>#REF!</v>
      </c>
      <c r="D563" s="223" t="str">
        <f t="shared" si="312"/>
        <v>#REF!</v>
      </c>
      <c r="F563" s="15">
        <f t="shared" si="1"/>
        <v>-1145</v>
      </c>
      <c r="I563" s="224" t="str">
        <f t="array" ref="I563">INDEX('Property Records'!O:O, MATCH('PITI Calculations'!A563, 'Property Records'!B:B, 0))</f>
        <v>#REF!</v>
      </c>
      <c r="J563" s="224" t="str">
        <f t="array" ref="J563">INDEX('Property Records'!P:P, MATCH('PITI Calculations'!A563, 'Property Records'!B:B, 0))</f>
        <v>#REF!</v>
      </c>
      <c r="K563" s="224" t="str">
        <f t="array" ref="K563">INDEX('Property Records'!Q:Q, MATCH('PITI Calculations'!A563, 'Property Records'!B:B, 0))</f>
        <v>#REF!</v>
      </c>
      <c r="L563" s="15" t="str">
        <f t="shared" si="14"/>
        <v>#REF!</v>
      </c>
      <c r="M563" s="15" t="str">
        <f t="shared" si="2"/>
        <v>#REF!</v>
      </c>
      <c r="N563" s="132">
        <f t="shared" si="3"/>
        <v>0</v>
      </c>
      <c r="O563" s="100">
        <v>208.0</v>
      </c>
      <c r="P563" s="15" t="str">
        <f t="shared" si="4"/>
        <v>#REF!</v>
      </c>
      <c r="Q563" s="15" t="str">
        <f t="shared" si="5"/>
        <v>#REF!</v>
      </c>
      <c r="R563" s="15" t="str">
        <f t="shared" si="6"/>
        <v>#REF!</v>
      </c>
      <c r="S563" s="15" t="str">
        <f t="shared" si="7"/>
        <v>#REF!</v>
      </c>
      <c r="T563" s="15" t="str">
        <f t="shared" si="8"/>
        <v>#REF!</v>
      </c>
      <c r="U563" s="15" t="str">
        <f t="shared" si="9"/>
        <v>#REF!</v>
      </c>
      <c r="V563" s="15" t="str">
        <f t="shared" si="10"/>
        <v>#REF!</v>
      </c>
    </row>
    <row r="564">
      <c r="A564" s="15" t="str">
        <f t="shared" ref="A564:D564" si="313">#REF!</f>
        <v>#REF!</v>
      </c>
      <c r="B564" s="15" t="str">
        <f t="shared" si="313"/>
        <v>#REF!</v>
      </c>
      <c r="C564" s="15" t="str">
        <f t="shared" si="313"/>
        <v>#REF!</v>
      </c>
      <c r="D564" s="223" t="str">
        <f t="shared" si="313"/>
        <v>#REF!</v>
      </c>
      <c r="F564" s="15">
        <f t="shared" si="1"/>
        <v>-1145</v>
      </c>
      <c r="I564" s="224" t="str">
        <f t="array" ref="I564">INDEX('Property Records'!O:O, MATCH('PITI Calculations'!A564, 'Property Records'!B:B, 0))</f>
        <v>#REF!</v>
      </c>
      <c r="J564" s="224" t="str">
        <f t="array" ref="J564">INDEX('Property Records'!P:P, MATCH('PITI Calculations'!A564, 'Property Records'!B:B, 0))</f>
        <v>#REF!</v>
      </c>
      <c r="K564" s="224" t="str">
        <f t="array" ref="K564">INDEX('Property Records'!Q:Q, MATCH('PITI Calculations'!A564, 'Property Records'!B:B, 0))</f>
        <v>#REF!</v>
      </c>
      <c r="L564" s="15" t="str">
        <f t="shared" si="14"/>
        <v>#REF!</v>
      </c>
      <c r="M564" s="15" t="str">
        <f t="shared" si="2"/>
        <v>#REF!</v>
      </c>
      <c r="N564" s="132">
        <f t="shared" si="3"/>
        <v>0</v>
      </c>
      <c r="O564" s="100">
        <v>208.0</v>
      </c>
      <c r="P564" s="15" t="str">
        <f t="shared" si="4"/>
        <v>#REF!</v>
      </c>
      <c r="Q564" s="15" t="str">
        <f t="shared" si="5"/>
        <v>#REF!</v>
      </c>
      <c r="R564" s="15" t="str">
        <f t="shared" si="6"/>
        <v>#REF!</v>
      </c>
      <c r="S564" s="15" t="str">
        <f t="shared" si="7"/>
        <v>#REF!</v>
      </c>
      <c r="T564" s="15" t="str">
        <f t="shared" si="8"/>
        <v>#REF!</v>
      </c>
      <c r="U564" s="15" t="str">
        <f t="shared" si="9"/>
        <v>#REF!</v>
      </c>
      <c r="V564" s="15" t="str">
        <f t="shared" si="10"/>
        <v>#REF!</v>
      </c>
    </row>
    <row r="565">
      <c r="A565" s="15" t="str">
        <f t="shared" ref="A565:D565" si="314">#REF!</f>
        <v>#REF!</v>
      </c>
      <c r="B565" s="15" t="str">
        <f t="shared" si="314"/>
        <v>#REF!</v>
      </c>
      <c r="C565" s="15" t="str">
        <f t="shared" si="314"/>
        <v>#REF!</v>
      </c>
      <c r="D565" s="223" t="str">
        <f t="shared" si="314"/>
        <v>#REF!</v>
      </c>
      <c r="F565" s="15">
        <f t="shared" si="1"/>
        <v>-1145</v>
      </c>
      <c r="I565" s="224" t="str">
        <f t="array" ref="I565">INDEX('Property Records'!O:O, MATCH('PITI Calculations'!A565, 'Property Records'!B:B, 0))</f>
        <v>#REF!</v>
      </c>
      <c r="J565" s="224" t="str">
        <f t="array" ref="J565">INDEX('Property Records'!P:P, MATCH('PITI Calculations'!A565, 'Property Records'!B:B, 0))</f>
        <v>#REF!</v>
      </c>
      <c r="K565" s="224" t="str">
        <f t="array" ref="K565">INDEX('Property Records'!Q:Q, MATCH('PITI Calculations'!A565, 'Property Records'!B:B, 0))</f>
        <v>#REF!</v>
      </c>
      <c r="L565" s="15" t="str">
        <f t="shared" si="14"/>
        <v>#REF!</v>
      </c>
      <c r="M565" s="15" t="str">
        <f t="shared" si="2"/>
        <v>#REF!</v>
      </c>
      <c r="N565" s="132">
        <f t="shared" si="3"/>
        <v>0</v>
      </c>
      <c r="O565" s="100">
        <v>208.0</v>
      </c>
      <c r="P565" s="15" t="str">
        <f t="shared" si="4"/>
        <v>#REF!</v>
      </c>
      <c r="Q565" s="15" t="str">
        <f t="shared" si="5"/>
        <v>#REF!</v>
      </c>
      <c r="R565" s="15" t="str">
        <f t="shared" si="6"/>
        <v>#REF!</v>
      </c>
      <c r="S565" s="15" t="str">
        <f t="shared" si="7"/>
        <v>#REF!</v>
      </c>
      <c r="T565" s="15" t="str">
        <f t="shared" si="8"/>
        <v>#REF!</v>
      </c>
      <c r="U565" s="15" t="str">
        <f t="shared" si="9"/>
        <v>#REF!</v>
      </c>
      <c r="V565" s="15" t="str">
        <f t="shared" si="10"/>
        <v>#REF!</v>
      </c>
    </row>
    <row r="566">
      <c r="A566" s="15" t="str">
        <f t="shared" ref="A566:D566" si="315">#REF!</f>
        <v>#REF!</v>
      </c>
      <c r="B566" s="15" t="str">
        <f t="shared" si="315"/>
        <v>#REF!</v>
      </c>
      <c r="C566" s="15" t="str">
        <f t="shared" si="315"/>
        <v>#REF!</v>
      </c>
      <c r="D566" s="223" t="str">
        <f t="shared" si="315"/>
        <v>#REF!</v>
      </c>
      <c r="F566" s="15">
        <f t="shared" si="1"/>
        <v>-1145</v>
      </c>
      <c r="I566" s="224" t="str">
        <f t="array" ref="I566">INDEX('Property Records'!O:O, MATCH('PITI Calculations'!A566, 'Property Records'!B:B, 0))</f>
        <v>#REF!</v>
      </c>
      <c r="J566" s="224" t="str">
        <f t="array" ref="J566">INDEX('Property Records'!P:P, MATCH('PITI Calculations'!A566, 'Property Records'!B:B, 0))</f>
        <v>#REF!</v>
      </c>
      <c r="K566" s="224" t="str">
        <f t="array" ref="K566">INDEX('Property Records'!Q:Q, MATCH('PITI Calculations'!A566, 'Property Records'!B:B, 0))</f>
        <v>#REF!</v>
      </c>
      <c r="L566" s="15" t="str">
        <f t="shared" si="14"/>
        <v>#REF!</v>
      </c>
      <c r="M566" s="15" t="str">
        <f t="shared" si="2"/>
        <v>#REF!</v>
      </c>
      <c r="N566" s="132">
        <f t="shared" si="3"/>
        <v>0</v>
      </c>
      <c r="O566" s="100">
        <v>208.0</v>
      </c>
      <c r="P566" s="15" t="str">
        <f t="shared" si="4"/>
        <v>#REF!</v>
      </c>
      <c r="Q566" s="15" t="str">
        <f t="shared" si="5"/>
        <v>#REF!</v>
      </c>
      <c r="R566" s="15" t="str">
        <f t="shared" si="6"/>
        <v>#REF!</v>
      </c>
      <c r="S566" s="15" t="str">
        <f t="shared" si="7"/>
        <v>#REF!</v>
      </c>
      <c r="T566" s="15" t="str">
        <f t="shared" si="8"/>
        <v>#REF!</v>
      </c>
      <c r="U566" s="15" t="str">
        <f t="shared" si="9"/>
        <v>#REF!</v>
      </c>
      <c r="V566" s="15" t="str">
        <f t="shared" si="10"/>
        <v>#REF!</v>
      </c>
    </row>
    <row r="567">
      <c r="A567" s="15" t="str">
        <f t="shared" ref="A567:D567" si="316">#REF!</f>
        <v>#REF!</v>
      </c>
      <c r="B567" s="15" t="str">
        <f t="shared" si="316"/>
        <v>#REF!</v>
      </c>
      <c r="C567" s="15" t="str">
        <f t="shared" si="316"/>
        <v>#REF!</v>
      </c>
      <c r="D567" s="223" t="str">
        <f t="shared" si="316"/>
        <v>#REF!</v>
      </c>
      <c r="F567" s="15">
        <f t="shared" si="1"/>
        <v>-1145</v>
      </c>
      <c r="I567" s="224" t="str">
        <f t="array" ref="I567">INDEX('Property Records'!O:O, MATCH('PITI Calculations'!A567, 'Property Records'!B:B, 0))</f>
        <v>#REF!</v>
      </c>
      <c r="J567" s="224" t="str">
        <f t="array" ref="J567">INDEX('Property Records'!P:P, MATCH('PITI Calculations'!A567, 'Property Records'!B:B, 0))</f>
        <v>#REF!</v>
      </c>
      <c r="K567" s="224" t="str">
        <f t="array" ref="K567">INDEX('Property Records'!Q:Q, MATCH('PITI Calculations'!A567, 'Property Records'!B:B, 0))</f>
        <v>#REF!</v>
      </c>
      <c r="L567" s="15" t="str">
        <f t="shared" si="14"/>
        <v>#REF!</v>
      </c>
      <c r="M567" s="15" t="str">
        <f t="shared" si="2"/>
        <v>#REF!</v>
      </c>
      <c r="N567" s="132">
        <f t="shared" si="3"/>
        <v>0</v>
      </c>
      <c r="O567" s="100">
        <v>208.0</v>
      </c>
      <c r="P567" s="15" t="str">
        <f t="shared" si="4"/>
        <v>#REF!</v>
      </c>
      <c r="Q567" s="15" t="str">
        <f t="shared" si="5"/>
        <v>#REF!</v>
      </c>
      <c r="R567" s="15" t="str">
        <f t="shared" si="6"/>
        <v>#REF!</v>
      </c>
      <c r="S567" s="15" t="str">
        <f t="shared" si="7"/>
        <v>#REF!</v>
      </c>
      <c r="T567" s="15" t="str">
        <f t="shared" si="8"/>
        <v>#REF!</v>
      </c>
      <c r="U567" s="15" t="str">
        <f t="shared" si="9"/>
        <v>#REF!</v>
      </c>
      <c r="V567" s="15" t="str">
        <f t="shared" si="10"/>
        <v>#REF!</v>
      </c>
    </row>
    <row r="568">
      <c r="A568" s="15" t="str">
        <f t="shared" ref="A568:D568" si="317">#REF!</f>
        <v>#REF!</v>
      </c>
      <c r="B568" s="15" t="str">
        <f t="shared" si="317"/>
        <v>#REF!</v>
      </c>
      <c r="C568" s="15" t="str">
        <f t="shared" si="317"/>
        <v>#REF!</v>
      </c>
      <c r="D568" s="223" t="str">
        <f t="shared" si="317"/>
        <v>#REF!</v>
      </c>
      <c r="F568" s="15">
        <f t="shared" si="1"/>
        <v>-1145</v>
      </c>
      <c r="I568" s="224" t="str">
        <f t="array" ref="I568">INDEX('Property Records'!O:O, MATCH('PITI Calculations'!A568, 'Property Records'!B:B, 0))</f>
        <v>#REF!</v>
      </c>
      <c r="J568" s="224" t="str">
        <f t="array" ref="J568">INDEX('Property Records'!P:P, MATCH('PITI Calculations'!A568, 'Property Records'!B:B, 0))</f>
        <v>#REF!</v>
      </c>
      <c r="K568" s="224" t="str">
        <f t="array" ref="K568">INDEX('Property Records'!Q:Q, MATCH('PITI Calculations'!A568, 'Property Records'!B:B, 0))</f>
        <v>#REF!</v>
      </c>
      <c r="L568" s="15" t="str">
        <f t="shared" si="14"/>
        <v>#REF!</v>
      </c>
      <c r="M568" s="15" t="str">
        <f t="shared" si="2"/>
        <v>#REF!</v>
      </c>
      <c r="N568" s="132">
        <f t="shared" si="3"/>
        <v>0</v>
      </c>
      <c r="O568" s="100">
        <v>208.0</v>
      </c>
      <c r="P568" s="15" t="str">
        <f t="shared" si="4"/>
        <v>#REF!</v>
      </c>
      <c r="Q568" s="15" t="str">
        <f t="shared" si="5"/>
        <v>#REF!</v>
      </c>
      <c r="R568" s="15" t="str">
        <f t="shared" si="6"/>
        <v>#REF!</v>
      </c>
      <c r="S568" s="15" t="str">
        <f t="shared" si="7"/>
        <v>#REF!</v>
      </c>
      <c r="T568" s="15" t="str">
        <f t="shared" si="8"/>
        <v>#REF!</v>
      </c>
      <c r="U568" s="15" t="str">
        <f t="shared" si="9"/>
        <v>#REF!</v>
      </c>
      <c r="V568" s="15" t="str">
        <f t="shared" si="10"/>
        <v>#REF!</v>
      </c>
    </row>
    <row r="569">
      <c r="A569" s="15" t="str">
        <f t="shared" ref="A569:D569" si="318">#REF!</f>
        <v>#REF!</v>
      </c>
      <c r="B569" s="15" t="str">
        <f t="shared" si="318"/>
        <v>#REF!</v>
      </c>
      <c r="C569" s="15" t="str">
        <f t="shared" si="318"/>
        <v>#REF!</v>
      </c>
      <c r="D569" s="223" t="str">
        <f t="shared" si="318"/>
        <v>#REF!</v>
      </c>
      <c r="F569" s="15">
        <f t="shared" si="1"/>
        <v>-1145</v>
      </c>
      <c r="I569" s="224" t="str">
        <f t="array" ref="I569">INDEX('Property Records'!O:O, MATCH('PITI Calculations'!A569, 'Property Records'!B:B, 0))</f>
        <v>#REF!</v>
      </c>
      <c r="J569" s="224" t="str">
        <f t="array" ref="J569">INDEX('Property Records'!P:P, MATCH('PITI Calculations'!A569, 'Property Records'!B:B, 0))</f>
        <v>#REF!</v>
      </c>
      <c r="K569" s="224" t="str">
        <f t="array" ref="K569">INDEX('Property Records'!Q:Q, MATCH('PITI Calculations'!A569, 'Property Records'!B:B, 0))</f>
        <v>#REF!</v>
      </c>
      <c r="L569" s="15" t="str">
        <f t="shared" si="14"/>
        <v>#REF!</v>
      </c>
      <c r="M569" s="15" t="str">
        <f t="shared" si="2"/>
        <v>#REF!</v>
      </c>
      <c r="N569" s="132">
        <f t="shared" si="3"/>
        <v>0</v>
      </c>
      <c r="O569" s="100">
        <v>208.0</v>
      </c>
      <c r="P569" s="15" t="str">
        <f t="shared" si="4"/>
        <v>#REF!</v>
      </c>
      <c r="Q569" s="15" t="str">
        <f t="shared" si="5"/>
        <v>#REF!</v>
      </c>
      <c r="R569" s="15" t="str">
        <f t="shared" si="6"/>
        <v>#REF!</v>
      </c>
      <c r="S569" s="15" t="str">
        <f t="shared" si="7"/>
        <v>#REF!</v>
      </c>
      <c r="T569" s="15" t="str">
        <f t="shared" si="8"/>
        <v>#REF!</v>
      </c>
      <c r="U569" s="15" t="str">
        <f t="shared" si="9"/>
        <v>#REF!</v>
      </c>
      <c r="V569" s="15" t="str">
        <f t="shared" si="10"/>
        <v>#REF!</v>
      </c>
    </row>
    <row r="570">
      <c r="A570" s="15" t="str">
        <f t="shared" ref="A570:D570" si="319">#REF!</f>
        <v>#REF!</v>
      </c>
      <c r="B570" s="15" t="str">
        <f t="shared" si="319"/>
        <v>#REF!</v>
      </c>
      <c r="C570" s="15" t="str">
        <f t="shared" si="319"/>
        <v>#REF!</v>
      </c>
      <c r="D570" s="223" t="str">
        <f t="shared" si="319"/>
        <v>#REF!</v>
      </c>
      <c r="F570" s="15">
        <f t="shared" si="1"/>
        <v>-1145</v>
      </c>
      <c r="I570" s="224" t="str">
        <f t="array" ref="I570">INDEX('Property Records'!O:O, MATCH('PITI Calculations'!A570, 'Property Records'!B:B, 0))</f>
        <v>#REF!</v>
      </c>
      <c r="J570" s="224" t="str">
        <f t="array" ref="J570">INDEX('Property Records'!P:P, MATCH('PITI Calculations'!A570, 'Property Records'!B:B, 0))</f>
        <v>#REF!</v>
      </c>
      <c r="K570" s="224" t="str">
        <f t="array" ref="K570">INDEX('Property Records'!Q:Q, MATCH('PITI Calculations'!A570, 'Property Records'!B:B, 0))</f>
        <v>#REF!</v>
      </c>
      <c r="L570" s="15" t="str">
        <f t="shared" si="14"/>
        <v>#REF!</v>
      </c>
      <c r="M570" s="15" t="str">
        <f t="shared" si="2"/>
        <v>#REF!</v>
      </c>
      <c r="N570" s="132">
        <f t="shared" si="3"/>
        <v>0</v>
      </c>
      <c r="O570" s="100">
        <v>208.0</v>
      </c>
      <c r="P570" s="15" t="str">
        <f t="shared" si="4"/>
        <v>#REF!</v>
      </c>
      <c r="Q570" s="15" t="str">
        <f t="shared" si="5"/>
        <v>#REF!</v>
      </c>
      <c r="R570" s="15" t="str">
        <f t="shared" si="6"/>
        <v>#REF!</v>
      </c>
      <c r="S570" s="15" t="str">
        <f t="shared" si="7"/>
        <v>#REF!</v>
      </c>
      <c r="T570" s="15" t="str">
        <f t="shared" si="8"/>
        <v>#REF!</v>
      </c>
      <c r="U570" s="15" t="str">
        <f t="shared" si="9"/>
        <v>#REF!</v>
      </c>
      <c r="V570" s="15" t="str">
        <f t="shared" si="10"/>
        <v>#REF!</v>
      </c>
    </row>
    <row r="571">
      <c r="A571" s="15" t="str">
        <f t="shared" ref="A571:D571" si="320">#REF!</f>
        <v>#REF!</v>
      </c>
      <c r="B571" s="15" t="str">
        <f t="shared" si="320"/>
        <v>#REF!</v>
      </c>
      <c r="C571" s="15" t="str">
        <f t="shared" si="320"/>
        <v>#REF!</v>
      </c>
      <c r="D571" s="223" t="str">
        <f t="shared" si="320"/>
        <v>#REF!</v>
      </c>
      <c r="F571" s="15">
        <f t="shared" si="1"/>
        <v>-1145</v>
      </c>
      <c r="I571" s="224" t="str">
        <f t="array" ref="I571">INDEX('Property Records'!O:O, MATCH('PITI Calculations'!A571, 'Property Records'!B:B, 0))</f>
        <v>#REF!</v>
      </c>
      <c r="J571" s="224" t="str">
        <f t="array" ref="J571">INDEX('Property Records'!P:P, MATCH('PITI Calculations'!A571, 'Property Records'!B:B, 0))</f>
        <v>#REF!</v>
      </c>
      <c r="K571" s="224" t="str">
        <f t="array" ref="K571">INDEX('Property Records'!Q:Q, MATCH('PITI Calculations'!A571, 'Property Records'!B:B, 0))</f>
        <v>#REF!</v>
      </c>
      <c r="L571" s="15" t="str">
        <f t="shared" si="14"/>
        <v>#REF!</v>
      </c>
      <c r="M571" s="15" t="str">
        <f t="shared" si="2"/>
        <v>#REF!</v>
      </c>
      <c r="N571" s="132">
        <f t="shared" si="3"/>
        <v>0</v>
      </c>
      <c r="O571" s="100">
        <v>208.0</v>
      </c>
      <c r="P571" s="15" t="str">
        <f t="shared" si="4"/>
        <v>#REF!</v>
      </c>
      <c r="Q571" s="15" t="str">
        <f t="shared" si="5"/>
        <v>#REF!</v>
      </c>
      <c r="R571" s="15" t="str">
        <f t="shared" si="6"/>
        <v>#REF!</v>
      </c>
      <c r="S571" s="15" t="str">
        <f t="shared" si="7"/>
        <v>#REF!</v>
      </c>
      <c r="T571" s="15" t="str">
        <f t="shared" si="8"/>
        <v>#REF!</v>
      </c>
      <c r="U571" s="15" t="str">
        <f t="shared" si="9"/>
        <v>#REF!</v>
      </c>
      <c r="V571" s="15" t="str">
        <f t="shared" si="10"/>
        <v>#REF!</v>
      </c>
    </row>
    <row r="572">
      <c r="A572" s="15" t="str">
        <f t="shared" ref="A572:D572" si="321">#REF!</f>
        <v>#REF!</v>
      </c>
      <c r="B572" s="15" t="str">
        <f t="shared" si="321"/>
        <v>#REF!</v>
      </c>
      <c r="C572" s="15" t="str">
        <f t="shared" si="321"/>
        <v>#REF!</v>
      </c>
      <c r="D572" s="223" t="str">
        <f t="shared" si="321"/>
        <v>#REF!</v>
      </c>
      <c r="F572" s="15">
        <f t="shared" si="1"/>
        <v>-1145</v>
      </c>
      <c r="I572" s="224" t="str">
        <f t="array" ref="I572">INDEX('Property Records'!O:O, MATCH('PITI Calculations'!A572, 'Property Records'!B:B, 0))</f>
        <v>#REF!</v>
      </c>
      <c r="J572" s="224" t="str">
        <f t="array" ref="J572">INDEX('Property Records'!P:P, MATCH('PITI Calculations'!A572, 'Property Records'!B:B, 0))</f>
        <v>#REF!</v>
      </c>
      <c r="K572" s="224" t="str">
        <f t="array" ref="K572">INDEX('Property Records'!Q:Q, MATCH('PITI Calculations'!A572, 'Property Records'!B:B, 0))</f>
        <v>#REF!</v>
      </c>
      <c r="L572" s="15" t="str">
        <f t="shared" si="14"/>
        <v>#REF!</v>
      </c>
      <c r="M572" s="15" t="str">
        <f t="shared" si="2"/>
        <v>#REF!</v>
      </c>
      <c r="N572" s="132">
        <f t="shared" si="3"/>
        <v>0</v>
      </c>
      <c r="O572" s="100">
        <v>208.0</v>
      </c>
      <c r="P572" s="15" t="str">
        <f t="shared" si="4"/>
        <v>#REF!</v>
      </c>
      <c r="Q572" s="15" t="str">
        <f t="shared" si="5"/>
        <v>#REF!</v>
      </c>
      <c r="R572" s="15" t="str">
        <f t="shared" si="6"/>
        <v>#REF!</v>
      </c>
      <c r="S572" s="15" t="str">
        <f t="shared" si="7"/>
        <v>#REF!</v>
      </c>
      <c r="T572" s="15" t="str">
        <f t="shared" si="8"/>
        <v>#REF!</v>
      </c>
      <c r="U572" s="15" t="str">
        <f t="shared" si="9"/>
        <v>#REF!</v>
      </c>
      <c r="V572" s="15" t="str">
        <f t="shared" si="10"/>
        <v>#REF!</v>
      </c>
    </row>
    <row r="573">
      <c r="A573" s="15" t="str">
        <f t="shared" ref="A573:D573" si="322">#REF!</f>
        <v>#REF!</v>
      </c>
      <c r="B573" s="15" t="str">
        <f t="shared" si="322"/>
        <v>#REF!</v>
      </c>
      <c r="C573" s="15" t="str">
        <f t="shared" si="322"/>
        <v>#REF!</v>
      </c>
      <c r="D573" s="223" t="str">
        <f t="shared" si="322"/>
        <v>#REF!</v>
      </c>
      <c r="F573" s="15">
        <f t="shared" si="1"/>
        <v>-1145</v>
      </c>
      <c r="I573" s="224" t="str">
        <f t="array" ref="I573">INDEX('Property Records'!O:O, MATCH('PITI Calculations'!A573, 'Property Records'!B:B, 0))</f>
        <v>#REF!</v>
      </c>
      <c r="J573" s="224" t="str">
        <f t="array" ref="J573">INDEX('Property Records'!P:P, MATCH('PITI Calculations'!A573, 'Property Records'!B:B, 0))</f>
        <v>#REF!</v>
      </c>
      <c r="K573" s="224" t="str">
        <f t="array" ref="K573">INDEX('Property Records'!Q:Q, MATCH('PITI Calculations'!A573, 'Property Records'!B:B, 0))</f>
        <v>#REF!</v>
      </c>
      <c r="L573" s="15" t="str">
        <f t="shared" si="14"/>
        <v>#REF!</v>
      </c>
      <c r="M573" s="15" t="str">
        <f t="shared" si="2"/>
        <v>#REF!</v>
      </c>
      <c r="N573" s="132">
        <f t="shared" si="3"/>
        <v>0</v>
      </c>
      <c r="O573" s="100">
        <v>208.0</v>
      </c>
      <c r="P573" s="15" t="str">
        <f t="shared" si="4"/>
        <v>#REF!</v>
      </c>
      <c r="Q573" s="15" t="str">
        <f t="shared" si="5"/>
        <v>#REF!</v>
      </c>
      <c r="R573" s="15" t="str">
        <f t="shared" si="6"/>
        <v>#REF!</v>
      </c>
      <c r="S573" s="15" t="str">
        <f t="shared" si="7"/>
        <v>#REF!</v>
      </c>
      <c r="T573" s="15" t="str">
        <f t="shared" si="8"/>
        <v>#REF!</v>
      </c>
      <c r="U573" s="15" t="str">
        <f t="shared" si="9"/>
        <v>#REF!</v>
      </c>
      <c r="V573" s="15" t="str">
        <f t="shared" si="10"/>
        <v>#REF!</v>
      </c>
    </row>
    <row r="574">
      <c r="A574" s="15" t="str">
        <f t="shared" ref="A574:D574" si="323">#REF!</f>
        <v>#REF!</v>
      </c>
      <c r="B574" s="15" t="str">
        <f t="shared" si="323"/>
        <v>#REF!</v>
      </c>
      <c r="C574" s="15" t="str">
        <f t="shared" si="323"/>
        <v>#REF!</v>
      </c>
      <c r="D574" s="223" t="str">
        <f t="shared" si="323"/>
        <v>#REF!</v>
      </c>
      <c r="F574" s="15">
        <f t="shared" si="1"/>
        <v>-1145</v>
      </c>
      <c r="I574" s="224" t="str">
        <f t="array" ref="I574">INDEX('Property Records'!O:O, MATCH('PITI Calculations'!A574, 'Property Records'!B:B, 0))</f>
        <v>#REF!</v>
      </c>
      <c r="J574" s="224" t="str">
        <f t="array" ref="J574">INDEX('Property Records'!P:P, MATCH('PITI Calculations'!A574, 'Property Records'!B:B, 0))</f>
        <v>#REF!</v>
      </c>
      <c r="K574" s="224" t="str">
        <f t="array" ref="K574">INDEX('Property Records'!Q:Q, MATCH('PITI Calculations'!A574, 'Property Records'!B:B, 0))</f>
        <v>#REF!</v>
      </c>
      <c r="L574" s="15" t="str">
        <f t="shared" si="14"/>
        <v>#REF!</v>
      </c>
      <c r="M574" s="15" t="str">
        <f t="shared" si="2"/>
        <v>#REF!</v>
      </c>
      <c r="N574" s="132">
        <f t="shared" si="3"/>
        <v>0</v>
      </c>
      <c r="O574" s="100">
        <v>208.0</v>
      </c>
      <c r="P574" s="15" t="str">
        <f t="shared" si="4"/>
        <v>#REF!</v>
      </c>
      <c r="Q574" s="15" t="str">
        <f t="shared" si="5"/>
        <v>#REF!</v>
      </c>
      <c r="R574" s="15" t="str">
        <f t="shared" si="6"/>
        <v>#REF!</v>
      </c>
      <c r="S574" s="15" t="str">
        <f t="shared" si="7"/>
        <v>#REF!</v>
      </c>
      <c r="T574" s="15" t="str">
        <f t="shared" si="8"/>
        <v>#REF!</v>
      </c>
      <c r="U574" s="15" t="str">
        <f t="shared" si="9"/>
        <v>#REF!</v>
      </c>
      <c r="V574" s="15" t="str">
        <f t="shared" si="10"/>
        <v>#REF!</v>
      </c>
    </row>
    <row r="575">
      <c r="A575" s="15" t="str">
        <f t="shared" ref="A575:D575" si="324">#REF!</f>
        <v>#REF!</v>
      </c>
      <c r="B575" s="15" t="str">
        <f t="shared" si="324"/>
        <v>#REF!</v>
      </c>
      <c r="C575" s="15" t="str">
        <f t="shared" si="324"/>
        <v>#REF!</v>
      </c>
      <c r="D575" s="223" t="str">
        <f t="shared" si="324"/>
        <v>#REF!</v>
      </c>
      <c r="F575" s="15">
        <f t="shared" si="1"/>
        <v>-1145</v>
      </c>
      <c r="I575" s="224" t="str">
        <f t="array" ref="I575">INDEX('Property Records'!O:O, MATCH('PITI Calculations'!A575, 'Property Records'!B:B, 0))</f>
        <v>#REF!</v>
      </c>
      <c r="J575" s="224" t="str">
        <f t="array" ref="J575">INDEX('Property Records'!P:P, MATCH('PITI Calculations'!A575, 'Property Records'!B:B, 0))</f>
        <v>#REF!</v>
      </c>
      <c r="K575" s="224" t="str">
        <f t="array" ref="K575">INDEX('Property Records'!Q:Q, MATCH('PITI Calculations'!A575, 'Property Records'!B:B, 0))</f>
        <v>#REF!</v>
      </c>
      <c r="L575" s="15" t="str">
        <f t="shared" si="14"/>
        <v>#REF!</v>
      </c>
      <c r="M575" s="15" t="str">
        <f t="shared" si="2"/>
        <v>#REF!</v>
      </c>
      <c r="N575" s="132">
        <f t="shared" si="3"/>
        <v>0</v>
      </c>
      <c r="O575" s="100">
        <v>208.0</v>
      </c>
      <c r="P575" s="15" t="str">
        <f t="shared" si="4"/>
        <v>#REF!</v>
      </c>
      <c r="Q575" s="15" t="str">
        <f t="shared" si="5"/>
        <v>#REF!</v>
      </c>
      <c r="R575" s="15" t="str">
        <f t="shared" si="6"/>
        <v>#REF!</v>
      </c>
      <c r="S575" s="15" t="str">
        <f t="shared" si="7"/>
        <v>#REF!</v>
      </c>
      <c r="T575" s="15" t="str">
        <f t="shared" si="8"/>
        <v>#REF!</v>
      </c>
      <c r="U575" s="15" t="str">
        <f t="shared" si="9"/>
        <v>#REF!</v>
      </c>
      <c r="V575" s="15" t="str">
        <f t="shared" si="10"/>
        <v>#REF!</v>
      </c>
    </row>
    <row r="576">
      <c r="A576" s="15" t="str">
        <f t="shared" ref="A576:D576" si="325">#REF!</f>
        <v>#REF!</v>
      </c>
      <c r="B576" s="15" t="str">
        <f t="shared" si="325"/>
        <v>#REF!</v>
      </c>
      <c r="C576" s="15" t="str">
        <f t="shared" si="325"/>
        <v>#REF!</v>
      </c>
      <c r="D576" s="223" t="str">
        <f t="shared" si="325"/>
        <v>#REF!</v>
      </c>
      <c r="F576" s="15">
        <f t="shared" si="1"/>
        <v>-1145</v>
      </c>
      <c r="I576" s="224" t="str">
        <f t="array" ref="I576">INDEX('Property Records'!O:O, MATCH('PITI Calculations'!A576, 'Property Records'!B:B, 0))</f>
        <v>#REF!</v>
      </c>
      <c r="J576" s="224" t="str">
        <f t="array" ref="J576">INDEX('Property Records'!P:P, MATCH('PITI Calculations'!A576, 'Property Records'!B:B, 0))</f>
        <v>#REF!</v>
      </c>
      <c r="K576" s="224" t="str">
        <f t="array" ref="K576">INDEX('Property Records'!Q:Q, MATCH('PITI Calculations'!A576, 'Property Records'!B:B, 0))</f>
        <v>#REF!</v>
      </c>
      <c r="L576" s="15" t="str">
        <f t="shared" si="14"/>
        <v>#REF!</v>
      </c>
      <c r="M576" s="15" t="str">
        <f t="shared" si="2"/>
        <v>#REF!</v>
      </c>
      <c r="N576" s="132">
        <f t="shared" si="3"/>
        <v>0</v>
      </c>
      <c r="O576" s="100">
        <v>208.0</v>
      </c>
      <c r="P576" s="15" t="str">
        <f t="shared" si="4"/>
        <v>#REF!</v>
      </c>
      <c r="Q576" s="15" t="str">
        <f t="shared" si="5"/>
        <v>#REF!</v>
      </c>
      <c r="R576" s="15" t="str">
        <f t="shared" si="6"/>
        <v>#REF!</v>
      </c>
      <c r="S576" s="15" t="str">
        <f t="shared" si="7"/>
        <v>#REF!</v>
      </c>
      <c r="T576" s="15" t="str">
        <f t="shared" si="8"/>
        <v>#REF!</v>
      </c>
      <c r="U576" s="15" t="str">
        <f t="shared" si="9"/>
        <v>#REF!</v>
      </c>
      <c r="V576" s="15" t="str">
        <f t="shared" si="10"/>
        <v>#REF!</v>
      </c>
    </row>
    <row r="577">
      <c r="A577" s="15" t="str">
        <f t="shared" ref="A577:D577" si="326">#REF!</f>
        <v>#REF!</v>
      </c>
      <c r="B577" s="15" t="str">
        <f t="shared" si="326"/>
        <v>#REF!</v>
      </c>
      <c r="C577" s="15" t="str">
        <f t="shared" si="326"/>
        <v>#REF!</v>
      </c>
      <c r="D577" s="223" t="str">
        <f t="shared" si="326"/>
        <v>#REF!</v>
      </c>
      <c r="F577" s="15">
        <f t="shared" si="1"/>
        <v>-1145</v>
      </c>
      <c r="I577" s="224" t="str">
        <f t="array" ref="I577">INDEX('Property Records'!O:O, MATCH('PITI Calculations'!A577, 'Property Records'!B:B, 0))</f>
        <v>#REF!</v>
      </c>
      <c r="J577" s="224" t="str">
        <f t="array" ref="J577">INDEX('Property Records'!P:P, MATCH('PITI Calculations'!A577, 'Property Records'!B:B, 0))</f>
        <v>#REF!</v>
      </c>
      <c r="K577" s="224" t="str">
        <f t="array" ref="K577">INDEX('Property Records'!Q:Q, MATCH('PITI Calculations'!A577, 'Property Records'!B:B, 0))</f>
        <v>#REF!</v>
      </c>
      <c r="L577" s="15" t="str">
        <f t="shared" si="14"/>
        <v>#REF!</v>
      </c>
      <c r="M577" s="15" t="str">
        <f t="shared" si="2"/>
        <v>#REF!</v>
      </c>
      <c r="N577" s="132">
        <f t="shared" si="3"/>
        <v>0</v>
      </c>
      <c r="O577" s="100">
        <v>208.0</v>
      </c>
      <c r="P577" s="15" t="str">
        <f t="shared" si="4"/>
        <v>#REF!</v>
      </c>
      <c r="Q577" s="15" t="str">
        <f t="shared" si="5"/>
        <v>#REF!</v>
      </c>
      <c r="R577" s="15" t="str">
        <f t="shared" si="6"/>
        <v>#REF!</v>
      </c>
      <c r="S577" s="15" t="str">
        <f t="shared" si="7"/>
        <v>#REF!</v>
      </c>
      <c r="T577" s="15" t="str">
        <f t="shared" si="8"/>
        <v>#REF!</v>
      </c>
      <c r="U577" s="15" t="str">
        <f t="shared" si="9"/>
        <v>#REF!</v>
      </c>
      <c r="V577" s="15" t="str">
        <f t="shared" si="10"/>
        <v>#REF!</v>
      </c>
    </row>
    <row r="578">
      <c r="A578" s="15" t="str">
        <f t="shared" ref="A578:D578" si="327">#REF!</f>
        <v>#REF!</v>
      </c>
      <c r="B578" s="15" t="str">
        <f t="shared" si="327"/>
        <v>#REF!</v>
      </c>
      <c r="C578" s="15" t="str">
        <f t="shared" si="327"/>
        <v>#REF!</v>
      </c>
      <c r="D578" s="223" t="str">
        <f t="shared" si="327"/>
        <v>#REF!</v>
      </c>
      <c r="F578" s="15">
        <f t="shared" si="1"/>
        <v>-1145</v>
      </c>
      <c r="I578" s="224" t="str">
        <f t="array" ref="I578">INDEX('Property Records'!O:O, MATCH('PITI Calculations'!A578, 'Property Records'!B:B, 0))</f>
        <v>#REF!</v>
      </c>
      <c r="J578" s="224" t="str">
        <f t="array" ref="J578">INDEX('Property Records'!P:P, MATCH('PITI Calculations'!A578, 'Property Records'!B:B, 0))</f>
        <v>#REF!</v>
      </c>
      <c r="K578" s="224" t="str">
        <f t="array" ref="K578">INDEX('Property Records'!Q:Q, MATCH('PITI Calculations'!A578, 'Property Records'!B:B, 0))</f>
        <v>#REF!</v>
      </c>
      <c r="L578" s="15" t="str">
        <f t="shared" si="14"/>
        <v>#REF!</v>
      </c>
      <c r="M578" s="15" t="str">
        <f t="shared" si="2"/>
        <v>#REF!</v>
      </c>
      <c r="N578" s="132">
        <f t="shared" si="3"/>
        <v>0</v>
      </c>
      <c r="O578" s="100">
        <v>208.0</v>
      </c>
      <c r="P578" s="15" t="str">
        <f t="shared" si="4"/>
        <v>#REF!</v>
      </c>
      <c r="Q578" s="15" t="str">
        <f t="shared" si="5"/>
        <v>#REF!</v>
      </c>
      <c r="R578" s="15" t="str">
        <f t="shared" si="6"/>
        <v>#REF!</v>
      </c>
      <c r="S578" s="15" t="str">
        <f t="shared" si="7"/>
        <v>#REF!</v>
      </c>
      <c r="T578" s="15" t="str">
        <f t="shared" si="8"/>
        <v>#REF!</v>
      </c>
      <c r="U578" s="15" t="str">
        <f t="shared" si="9"/>
        <v>#REF!</v>
      </c>
      <c r="V578" s="15" t="str">
        <f t="shared" si="10"/>
        <v>#REF!</v>
      </c>
    </row>
    <row r="579">
      <c r="A579" s="15" t="str">
        <f t="shared" ref="A579:D579" si="328">#REF!</f>
        <v>#REF!</v>
      </c>
      <c r="B579" s="15" t="str">
        <f t="shared" si="328"/>
        <v>#REF!</v>
      </c>
      <c r="C579" s="15" t="str">
        <f t="shared" si="328"/>
        <v>#REF!</v>
      </c>
      <c r="D579" s="223" t="str">
        <f t="shared" si="328"/>
        <v>#REF!</v>
      </c>
      <c r="F579" s="15">
        <f t="shared" si="1"/>
        <v>-1145</v>
      </c>
      <c r="I579" s="224" t="str">
        <f t="array" ref="I579">INDEX('Property Records'!O:O, MATCH('PITI Calculations'!A579, 'Property Records'!B:B, 0))</f>
        <v>#REF!</v>
      </c>
      <c r="J579" s="224" t="str">
        <f t="array" ref="J579">INDEX('Property Records'!P:P, MATCH('PITI Calculations'!A579, 'Property Records'!B:B, 0))</f>
        <v>#REF!</v>
      </c>
      <c r="K579" s="224" t="str">
        <f t="array" ref="K579">INDEX('Property Records'!Q:Q, MATCH('PITI Calculations'!A579, 'Property Records'!B:B, 0))</f>
        <v>#REF!</v>
      </c>
      <c r="L579" s="15" t="str">
        <f t="shared" si="14"/>
        <v>#REF!</v>
      </c>
      <c r="M579" s="15" t="str">
        <f t="shared" si="2"/>
        <v>#REF!</v>
      </c>
      <c r="N579" s="132">
        <f t="shared" si="3"/>
        <v>0</v>
      </c>
      <c r="O579" s="100">
        <v>208.0</v>
      </c>
      <c r="P579" s="15" t="str">
        <f t="shared" si="4"/>
        <v>#REF!</v>
      </c>
      <c r="Q579" s="15" t="str">
        <f t="shared" si="5"/>
        <v>#REF!</v>
      </c>
      <c r="R579" s="15" t="str">
        <f t="shared" si="6"/>
        <v>#REF!</v>
      </c>
      <c r="S579" s="15" t="str">
        <f t="shared" si="7"/>
        <v>#REF!</v>
      </c>
      <c r="T579" s="15" t="str">
        <f t="shared" si="8"/>
        <v>#REF!</v>
      </c>
      <c r="U579" s="15" t="str">
        <f t="shared" si="9"/>
        <v>#REF!</v>
      </c>
      <c r="V579" s="15" t="str">
        <f t="shared" si="10"/>
        <v>#REF!</v>
      </c>
    </row>
    <row r="580">
      <c r="A580" s="15" t="str">
        <f t="shared" ref="A580:D580" si="329">#REF!</f>
        <v>#REF!</v>
      </c>
      <c r="B580" s="15" t="str">
        <f t="shared" si="329"/>
        <v>#REF!</v>
      </c>
      <c r="C580" s="15" t="str">
        <f t="shared" si="329"/>
        <v>#REF!</v>
      </c>
      <c r="D580" s="223" t="str">
        <f t="shared" si="329"/>
        <v>#REF!</v>
      </c>
      <c r="F580" s="15">
        <f t="shared" si="1"/>
        <v>-1145</v>
      </c>
      <c r="I580" s="224" t="str">
        <f t="array" ref="I580">INDEX('Property Records'!O:O, MATCH('PITI Calculations'!A580, 'Property Records'!B:B, 0))</f>
        <v>#REF!</v>
      </c>
      <c r="J580" s="224" t="str">
        <f t="array" ref="J580">INDEX('Property Records'!P:P, MATCH('PITI Calculations'!A580, 'Property Records'!B:B, 0))</f>
        <v>#REF!</v>
      </c>
      <c r="K580" s="224" t="str">
        <f t="array" ref="K580">INDEX('Property Records'!Q:Q, MATCH('PITI Calculations'!A580, 'Property Records'!B:B, 0))</f>
        <v>#REF!</v>
      </c>
      <c r="L580" s="15" t="str">
        <f t="shared" si="14"/>
        <v>#REF!</v>
      </c>
      <c r="M580" s="15" t="str">
        <f t="shared" si="2"/>
        <v>#REF!</v>
      </c>
      <c r="N580" s="132">
        <f t="shared" si="3"/>
        <v>0</v>
      </c>
      <c r="O580" s="100">
        <v>208.0</v>
      </c>
      <c r="P580" s="15" t="str">
        <f t="shared" si="4"/>
        <v>#REF!</v>
      </c>
      <c r="Q580" s="15" t="str">
        <f t="shared" si="5"/>
        <v>#REF!</v>
      </c>
      <c r="R580" s="15" t="str">
        <f t="shared" si="6"/>
        <v>#REF!</v>
      </c>
      <c r="S580" s="15" t="str">
        <f t="shared" si="7"/>
        <v>#REF!</v>
      </c>
      <c r="T580" s="15" t="str">
        <f t="shared" si="8"/>
        <v>#REF!</v>
      </c>
      <c r="U580" s="15" t="str">
        <f t="shared" si="9"/>
        <v>#REF!</v>
      </c>
      <c r="V580" s="15" t="str">
        <f t="shared" si="10"/>
        <v>#REF!</v>
      </c>
    </row>
    <row r="581">
      <c r="A581" s="15" t="str">
        <f t="shared" ref="A581:D581" si="330">#REF!</f>
        <v>#REF!</v>
      </c>
      <c r="B581" s="15" t="str">
        <f t="shared" si="330"/>
        <v>#REF!</v>
      </c>
      <c r="C581" s="15" t="str">
        <f t="shared" si="330"/>
        <v>#REF!</v>
      </c>
      <c r="D581" s="223" t="str">
        <f t="shared" si="330"/>
        <v>#REF!</v>
      </c>
      <c r="F581" s="15">
        <f t="shared" si="1"/>
        <v>-1145</v>
      </c>
      <c r="I581" s="224" t="str">
        <f t="array" ref="I581">INDEX('Property Records'!O:O, MATCH('PITI Calculations'!A581, 'Property Records'!B:B, 0))</f>
        <v>#REF!</v>
      </c>
      <c r="J581" s="224" t="str">
        <f t="array" ref="J581">INDEX('Property Records'!P:P, MATCH('PITI Calculations'!A581, 'Property Records'!B:B, 0))</f>
        <v>#REF!</v>
      </c>
      <c r="K581" s="224" t="str">
        <f t="array" ref="K581">INDEX('Property Records'!Q:Q, MATCH('PITI Calculations'!A581, 'Property Records'!B:B, 0))</f>
        <v>#REF!</v>
      </c>
      <c r="L581" s="15" t="str">
        <f t="shared" si="14"/>
        <v>#REF!</v>
      </c>
      <c r="M581" s="15" t="str">
        <f t="shared" si="2"/>
        <v>#REF!</v>
      </c>
      <c r="N581" s="132">
        <f t="shared" si="3"/>
        <v>0</v>
      </c>
      <c r="O581" s="100">
        <v>208.0</v>
      </c>
      <c r="P581" s="15" t="str">
        <f t="shared" si="4"/>
        <v>#REF!</v>
      </c>
      <c r="Q581" s="15" t="str">
        <f t="shared" si="5"/>
        <v>#REF!</v>
      </c>
      <c r="R581" s="15" t="str">
        <f t="shared" si="6"/>
        <v>#REF!</v>
      </c>
      <c r="S581" s="15" t="str">
        <f t="shared" si="7"/>
        <v>#REF!</v>
      </c>
      <c r="T581" s="15" t="str">
        <f t="shared" si="8"/>
        <v>#REF!</v>
      </c>
      <c r="U581" s="15" t="str">
        <f t="shared" si="9"/>
        <v>#REF!</v>
      </c>
      <c r="V581" s="15" t="str">
        <f t="shared" si="10"/>
        <v>#REF!</v>
      </c>
    </row>
    <row r="582">
      <c r="A582" s="15" t="str">
        <f t="shared" ref="A582:D582" si="331">#REF!</f>
        <v>#REF!</v>
      </c>
      <c r="B582" s="15" t="str">
        <f t="shared" si="331"/>
        <v>#REF!</v>
      </c>
      <c r="C582" s="15" t="str">
        <f t="shared" si="331"/>
        <v>#REF!</v>
      </c>
      <c r="D582" s="223" t="str">
        <f t="shared" si="331"/>
        <v>#REF!</v>
      </c>
      <c r="F582" s="15">
        <f t="shared" si="1"/>
        <v>-1145</v>
      </c>
      <c r="I582" s="224" t="str">
        <f t="array" ref="I582">INDEX('Property Records'!O:O, MATCH('PITI Calculations'!A582, 'Property Records'!B:B, 0))</f>
        <v>#REF!</v>
      </c>
      <c r="J582" s="224" t="str">
        <f t="array" ref="J582">INDEX('Property Records'!P:P, MATCH('PITI Calculations'!A582, 'Property Records'!B:B, 0))</f>
        <v>#REF!</v>
      </c>
      <c r="K582" s="224" t="str">
        <f t="array" ref="K582">INDEX('Property Records'!Q:Q, MATCH('PITI Calculations'!A582, 'Property Records'!B:B, 0))</f>
        <v>#REF!</v>
      </c>
      <c r="L582" s="15" t="str">
        <f t="shared" si="14"/>
        <v>#REF!</v>
      </c>
      <c r="M582" s="15" t="str">
        <f t="shared" si="2"/>
        <v>#REF!</v>
      </c>
      <c r="N582" s="132">
        <f t="shared" si="3"/>
        <v>0</v>
      </c>
      <c r="O582" s="100">
        <v>208.0</v>
      </c>
      <c r="P582" s="15" t="str">
        <f t="shared" si="4"/>
        <v>#REF!</v>
      </c>
      <c r="Q582" s="15" t="str">
        <f t="shared" si="5"/>
        <v>#REF!</v>
      </c>
      <c r="R582" s="15" t="str">
        <f t="shared" si="6"/>
        <v>#REF!</v>
      </c>
      <c r="S582" s="15" t="str">
        <f t="shared" si="7"/>
        <v>#REF!</v>
      </c>
      <c r="T582" s="15" t="str">
        <f t="shared" si="8"/>
        <v>#REF!</v>
      </c>
      <c r="U582" s="15" t="str">
        <f t="shared" si="9"/>
        <v>#REF!</v>
      </c>
      <c r="V582" s="15" t="str">
        <f t="shared" si="10"/>
        <v>#REF!</v>
      </c>
    </row>
    <row r="583">
      <c r="A583" s="15" t="str">
        <f t="shared" ref="A583:D583" si="332">#REF!</f>
        <v>#REF!</v>
      </c>
      <c r="B583" s="15" t="str">
        <f t="shared" si="332"/>
        <v>#REF!</v>
      </c>
      <c r="C583" s="15" t="str">
        <f t="shared" si="332"/>
        <v>#REF!</v>
      </c>
      <c r="D583" s="223" t="str">
        <f t="shared" si="332"/>
        <v>#REF!</v>
      </c>
      <c r="F583" s="15">
        <f t="shared" si="1"/>
        <v>-1145</v>
      </c>
      <c r="I583" s="224" t="str">
        <f t="array" ref="I583">INDEX('Property Records'!O:O, MATCH('PITI Calculations'!A583, 'Property Records'!B:B, 0))</f>
        <v>#REF!</v>
      </c>
      <c r="J583" s="224" t="str">
        <f t="array" ref="J583">INDEX('Property Records'!P:P, MATCH('PITI Calculations'!A583, 'Property Records'!B:B, 0))</f>
        <v>#REF!</v>
      </c>
      <c r="K583" s="224" t="str">
        <f t="array" ref="K583">INDEX('Property Records'!Q:Q, MATCH('PITI Calculations'!A583, 'Property Records'!B:B, 0))</f>
        <v>#REF!</v>
      </c>
      <c r="L583" s="15" t="str">
        <f t="shared" si="14"/>
        <v>#REF!</v>
      </c>
      <c r="M583" s="15" t="str">
        <f t="shared" si="2"/>
        <v>#REF!</v>
      </c>
      <c r="N583" s="132">
        <f t="shared" si="3"/>
        <v>0</v>
      </c>
      <c r="O583" s="100">
        <v>208.0</v>
      </c>
      <c r="P583" s="15" t="str">
        <f t="shared" si="4"/>
        <v>#REF!</v>
      </c>
      <c r="Q583" s="15" t="str">
        <f t="shared" si="5"/>
        <v>#REF!</v>
      </c>
      <c r="R583" s="15" t="str">
        <f t="shared" si="6"/>
        <v>#REF!</v>
      </c>
      <c r="S583" s="15" t="str">
        <f t="shared" si="7"/>
        <v>#REF!</v>
      </c>
      <c r="T583" s="15" t="str">
        <f t="shared" si="8"/>
        <v>#REF!</v>
      </c>
      <c r="U583" s="15" t="str">
        <f t="shared" si="9"/>
        <v>#REF!</v>
      </c>
      <c r="V583" s="15" t="str">
        <f t="shared" si="10"/>
        <v>#REF!</v>
      </c>
    </row>
    <row r="584">
      <c r="A584" s="15" t="str">
        <f t="shared" ref="A584:D584" si="333">#REF!</f>
        <v>#REF!</v>
      </c>
      <c r="B584" s="15" t="str">
        <f t="shared" si="333"/>
        <v>#REF!</v>
      </c>
      <c r="C584" s="15" t="str">
        <f t="shared" si="333"/>
        <v>#REF!</v>
      </c>
      <c r="D584" s="223" t="str">
        <f t="shared" si="333"/>
        <v>#REF!</v>
      </c>
      <c r="F584" s="15">
        <f t="shared" si="1"/>
        <v>-1145</v>
      </c>
      <c r="I584" s="224" t="str">
        <f t="array" ref="I584">INDEX('Property Records'!O:O, MATCH('PITI Calculations'!A584, 'Property Records'!B:B, 0))</f>
        <v>#REF!</v>
      </c>
      <c r="J584" s="224" t="str">
        <f t="array" ref="J584">INDEX('Property Records'!P:P, MATCH('PITI Calculations'!A584, 'Property Records'!B:B, 0))</f>
        <v>#REF!</v>
      </c>
      <c r="K584" s="224" t="str">
        <f t="array" ref="K584">INDEX('Property Records'!Q:Q, MATCH('PITI Calculations'!A584, 'Property Records'!B:B, 0))</f>
        <v>#REF!</v>
      </c>
      <c r="L584" s="15" t="str">
        <f t="shared" si="14"/>
        <v>#REF!</v>
      </c>
      <c r="M584" s="15" t="str">
        <f t="shared" si="2"/>
        <v>#REF!</v>
      </c>
      <c r="N584" s="132">
        <f t="shared" si="3"/>
        <v>0</v>
      </c>
      <c r="O584" s="100">
        <v>208.0</v>
      </c>
      <c r="P584" s="15" t="str">
        <f t="shared" si="4"/>
        <v>#REF!</v>
      </c>
      <c r="Q584" s="15" t="str">
        <f t="shared" si="5"/>
        <v>#REF!</v>
      </c>
      <c r="R584" s="15" t="str">
        <f t="shared" si="6"/>
        <v>#REF!</v>
      </c>
      <c r="S584" s="15" t="str">
        <f t="shared" si="7"/>
        <v>#REF!</v>
      </c>
      <c r="T584" s="15" t="str">
        <f t="shared" si="8"/>
        <v>#REF!</v>
      </c>
      <c r="U584" s="15" t="str">
        <f t="shared" si="9"/>
        <v>#REF!</v>
      </c>
      <c r="V584" s="15" t="str">
        <f t="shared" si="10"/>
        <v>#REF!</v>
      </c>
    </row>
    <row r="585">
      <c r="A585" s="15" t="str">
        <f t="shared" ref="A585:D585" si="334">#REF!</f>
        <v>#REF!</v>
      </c>
      <c r="B585" s="15" t="str">
        <f t="shared" si="334"/>
        <v>#REF!</v>
      </c>
      <c r="C585" s="15" t="str">
        <f t="shared" si="334"/>
        <v>#REF!</v>
      </c>
      <c r="D585" s="223" t="str">
        <f t="shared" si="334"/>
        <v>#REF!</v>
      </c>
      <c r="F585" s="15">
        <f t="shared" si="1"/>
        <v>-1145</v>
      </c>
      <c r="I585" s="224" t="str">
        <f t="array" ref="I585">INDEX('Property Records'!O:O, MATCH('PITI Calculations'!A585, 'Property Records'!B:B, 0))</f>
        <v>#REF!</v>
      </c>
      <c r="J585" s="224" t="str">
        <f t="array" ref="J585">INDEX('Property Records'!P:P, MATCH('PITI Calculations'!A585, 'Property Records'!B:B, 0))</f>
        <v>#REF!</v>
      </c>
      <c r="K585" s="224" t="str">
        <f t="array" ref="K585">INDEX('Property Records'!Q:Q, MATCH('PITI Calculations'!A585, 'Property Records'!B:B, 0))</f>
        <v>#REF!</v>
      </c>
      <c r="L585" s="15" t="str">
        <f t="shared" si="14"/>
        <v>#REF!</v>
      </c>
      <c r="M585" s="15" t="str">
        <f t="shared" si="2"/>
        <v>#REF!</v>
      </c>
      <c r="N585" s="132">
        <f t="shared" si="3"/>
        <v>0</v>
      </c>
      <c r="O585" s="100">
        <v>208.0</v>
      </c>
      <c r="P585" s="15" t="str">
        <f t="shared" si="4"/>
        <v>#REF!</v>
      </c>
      <c r="Q585" s="15" t="str">
        <f t="shared" si="5"/>
        <v>#REF!</v>
      </c>
      <c r="R585" s="15" t="str">
        <f t="shared" si="6"/>
        <v>#REF!</v>
      </c>
      <c r="S585" s="15" t="str">
        <f t="shared" si="7"/>
        <v>#REF!</v>
      </c>
      <c r="T585" s="15" t="str">
        <f t="shared" si="8"/>
        <v>#REF!</v>
      </c>
      <c r="U585" s="15" t="str">
        <f t="shared" si="9"/>
        <v>#REF!</v>
      </c>
      <c r="V585" s="15" t="str">
        <f t="shared" si="10"/>
        <v>#REF!</v>
      </c>
    </row>
    <row r="586">
      <c r="A586" s="15" t="str">
        <f t="shared" ref="A586:D586" si="335">#REF!</f>
        <v>#REF!</v>
      </c>
      <c r="B586" s="15" t="str">
        <f t="shared" si="335"/>
        <v>#REF!</v>
      </c>
      <c r="C586" s="15" t="str">
        <f t="shared" si="335"/>
        <v>#REF!</v>
      </c>
      <c r="D586" s="223" t="str">
        <f t="shared" si="335"/>
        <v>#REF!</v>
      </c>
      <c r="F586" s="15">
        <f t="shared" si="1"/>
        <v>-1145</v>
      </c>
      <c r="I586" s="224" t="str">
        <f t="array" ref="I586">INDEX('Property Records'!O:O, MATCH('PITI Calculations'!A586, 'Property Records'!B:B, 0))</f>
        <v>#REF!</v>
      </c>
      <c r="J586" s="224" t="str">
        <f t="array" ref="J586">INDEX('Property Records'!P:P, MATCH('PITI Calculations'!A586, 'Property Records'!B:B, 0))</f>
        <v>#REF!</v>
      </c>
      <c r="K586" s="224" t="str">
        <f t="array" ref="K586">INDEX('Property Records'!Q:Q, MATCH('PITI Calculations'!A586, 'Property Records'!B:B, 0))</f>
        <v>#REF!</v>
      </c>
      <c r="L586" s="15" t="str">
        <f t="shared" si="14"/>
        <v>#REF!</v>
      </c>
      <c r="M586" s="15" t="str">
        <f t="shared" si="2"/>
        <v>#REF!</v>
      </c>
      <c r="N586" s="132">
        <f t="shared" si="3"/>
        <v>0</v>
      </c>
      <c r="O586" s="100">
        <v>208.0</v>
      </c>
      <c r="P586" s="15" t="str">
        <f t="shared" si="4"/>
        <v>#REF!</v>
      </c>
      <c r="Q586" s="15" t="str">
        <f t="shared" si="5"/>
        <v>#REF!</v>
      </c>
      <c r="R586" s="15" t="str">
        <f t="shared" si="6"/>
        <v>#REF!</v>
      </c>
      <c r="S586" s="15" t="str">
        <f t="shared" si="7"/>
        <v>#REF!</v>
      </c>
      <c r="T586" s="15" t="str">
        <f t="shared" si="8"/>
        <v>#REF!</v>
      </c>
      <c r="U586" s="15" t="str">
        <f t="shared" si="9"/>
        <v>#REF!</v>
      </c>
      <c r="V586" s="15" t="str">
        <f t="shared" si="10"/>
        <v>#REF!</v>
      </c>
    </row>
    <row r="587">
      <c r="A587" s="15" t="str">
        <f t="shared" ref="A587:D587" si="336">#REF!</f>
        <v>#REF!</v>
      </c>
      <c r="B587" s="15" t="str">
        <f t="shared" si="336"/>
        <v>#REF!</v>
      </c>
      <c r="C587" s="15" t="str">
        <f t="shared" si="336"/>
        <v>#REF!</v>
      </c>
      <c r="D587" s="223" t="str">
        <f t="shared" si="336"/>
        <v>#REF!</v>
      </c>
      <c r="F587" s="15">
        <f t="shared" si="1"/>
        <v>-1145</v>
      </c>
      <c r="I587" s="224" t="str">
        <f t="array" ref="I587">INDEX('Property Records'!O:O, MATCH('PITI Calculations'!A587, 'Property Records'!B:B, 0))</f>
        <v>#REF!</v>
      </c>
      <c r="J587" s="224" t="str">
        <f t="array" ref="J587">INDEX('Property Records'!P:P, MATCH('PITI Calculations'!A587, 'Property Records'!B:B, 0))</f>
        <v>#REF!</v>
      </c>
      <c r="K587" s="224" t="str">
        <f t="array" ref="K587">INDEX('Property Records'!Q:Q, MATCH('PITI Calculations'!A587, 'Property Records'!B:B, 0))</f>
        <v>#REF!</v>
      </c>
      <c r="L587" s="15" t="str">
        <f t="shared" si="14"/>
        <v>#REF!</v>
      </c>
      <c r="M587" s="15" t="str">
        <f t="shared" si="2"/>
        <v>#REF!</v>
      </c>
      <c r="N587" s="132">
        <f t="shared" si="3"/>
        <v>0</v>
      </c>
      <c r="O587" s="100">
        <v>208.0</v>
      </c>
      <c r="P587" s="15" t="str">
        <f t="shared" si="4"/>
        <v>#REF!</v>
      </c>
      <c r="Q587" s="15" t="str">
        <f t="shared" si="5"/>
        <v>#REF!</v>
      </c>
      <c r="R587" s="15" t="str">
        <f t="shared" si="6"/>
        <v>#REF!</v>
      </c>
      <c r="S587" s="15" t="str">
        <f t="shared" si="7"/>
        <v>#REF!</v>
      </c>
      <c r="T587" s="15" t="str">
        <f t="shared" si="8"/>
        <v>#REF!</v>
      </c>
      <c r="U587" s="15" t="str">
        <f t="shared" si="9"/>
        <v>#REF!</v>
      </c>
      <c r="V587" s="15" t="str">
        <f t="shared" si="10"/>
        <v>#REF!</v>
      </c>
    </row>
    <row r="588">
      <c r="A588" s="15" t="str">
        <f t="shared" ref="A588:D588" si="337">#REF!</f>
        <v>#REF!</v>
      </c>
      <c r="B588" s="15" t="str">
        <f t="shared" si="337"/>
        <v>#REF!</v>
      </c>
      <c r="C588" s="15" t="str">
        <f t="shared" si="337"/>
        <v>#REF!</v>
      </c>
      <c r="D588" s="223" t="str">
        <f t="shared" si="337"/>
        <v>#REF!</v>
      </c>
      <c r="F588" s="15">
        <f t="shared" si="1"/>
        <v>-1145</v>
      </c>
      <c r="I588" s="224" t="str">
        <f t="array" ref="I588">INDEX('Property Records'!O:O, MATCH('PITI Calculations'!A588, 'Property Records'!B:B, 0))</f>
        <v>#REF!</v>
      </c>
      <c r="J588" s="224" t="str">
        <f t="array" ref="J588">INDEX('Property Records'!P:P, MATCH('PITI Calculations'!A588, 'Property Records'!B:B, 0))</f>
        <v>#REF!</v>
      </c>
      <c r="K588" s="224" t="str">
        <f t="array" ref="K588">INDEX('Property Records'!Q:Q, MATCH('PITI Calculations'!A588, 'Property Records'!B:B, 0))</f>
        <v>#REF!</v>
      </c>
      <c r="L588" s="15" t="str">
        <f t="shared" si="14"/>
        <v>#REF!</v>
      </c>
      <c r="M588" s="15" t="str">
        <f t="shared" si="2"/>
        <v>#REF!</v>
      </c>
      <c r="N588" s="132">
        <f t="shared" si="3"/>
        <v>0</v>
      </c>
      <c r="O588" s="100">
        <v>208.0</v>
      </c>
      <c r="P588" s="15" t="str">
        <f t="shared" si="4"/>
        <v>#REF!</v>
      </c>
      <c r="Q588" s="15" t="str">
        <f t="shared" si="5"/>
        <v>#REF!</v>
      </c>
      <c r="R588" s="15" t="str">
        <f t="shared" si="6"/>
        <v>#REF!</v>
      </c>
      <c r="S588" s="15" t="str">
        <f t="shared" si="7"/>
        <v>#REF!</v>
      </c>
      <c r="T588" s="15" t="str">
        <f t="shared" si="8"/>
        <v>#REF!</v>
      </c>
      <c r="U588" s="15" t="str">
        <f t="shared" si="9"/>
        <v>#REF!</v>
      </c>
      <c r="V588" s="15" t="str">
        <f t="shared" si="10"/>
        <v>#REF!</v>
      </c>
    </row>
    <row r="589">
      <c r="A589" s="15" t="str">
        <f t="shared" ref="A589:D589" si="338">#REF!</f>
        <v>#REF!</v>
      </c>
      <c r="B589" s="15" t="str">
        <f t="shared" si="338"/>
        <v>#REF!</v>
      </c>
      <c r="C589" s="15" t="str">
        <f t="shared" si="338"/>
        <v>#REF!</v>
      </c>
      <c r="D589" s="223" t="str">
        <f t="shared" si="338"/>
        <v>#REF!</v>
      </c>
      <c r="F589" s="15">
        <f t="shared" si="1"/>
        <v>-1145</v>
      </c>
      <c r="I589" s="224" t="str">
        <f t="array" ref="I589">INDEX('Property Records'!O:O, MATCH('PITI Calculations'!A589, 'Property Records'!B:B, 0))</f>
        <v>#REF!</v>
      </c>
      <c r="J589" s="224" t="str">
        <f t="array" ref="J589">INDEX('Property Records'!P:P, MATCH('PITI Calculations'!A589, 'Property Records'!B:B, 0))</f>
        <v>#REF!</v>
      </c>
      <c r="K589" s="224" t="str">
        <f t="array" ref="K589">INDEX('Property Records'!Q:Q, MATCH('PITI Calculations'!A589, 'Property Records'!B:B, 0))</f>
        <v>#REF!</v>
      </c>
      <c r="L589" s="15" t="str">
        <f t="shared" si="14"/>
        <v>#REF!</v>
      </c>
      <c r="M589" s="15" t="str">
        <f t="shared" si="2"/>
        <v>#REF!</v>
      </c>
      <c r="N589" s="132">
        <f t="shared" si="3"/>
        <v>0</v>
      </c>
      <c r="O589" s="100">
        <v>208.0</v>
      </c>
      <c r="P589" s="15" t="str">
        <f t="shared" si="4"/>
        <v>#REF!</v>
      </c>
      <c r="Q589" s="15" t="str">
        <f t="shared" si="5"/>
        <v>#REF!</v>
      </c>
      <c r="R589" s="15" t="str">
        <f t="shared" si="6"/>
        <v>#REF!</v>
      </c>
      <c r="S589" s="15" t="str">
        <f t="shared" si="7"/>
        <v>#REF!</v>
      </c>
      <c r="T589" s="15" t="str">
        <f t="shared" si="8"/>
        <v>#REF!</v>
      </c>
      <c r="U589" s="15" t="str">
        <f t="shared" si="9"/>
        <v>#REF!</v>
      </c>
      <c r="V589" s="15" t="str">
        <f t="shared" si="10"/>
        <v>#REF!</v>
      </c>
    </row>
    <row r="590">
      <c r="A590" s="15" t="str">
        <f t="shared" ref="A590:D590" si="339">#REF!</f>
        <v>#REF!</v>
      </c>
      <c r="B590" s="15" t="str">
        <f t="shared" si="339"/>
        <v>#REF!</v>
      </c>
      <c r="C590" s="15" t="str">
        <f t="shared" si="339"/>
        <v>#REF!</v>
      </c>
      <c r="D590" s="223" t="str">
        <f t="shared" si="339"/>
        <v>#REF!</v>
      </c>
      <c r="F590" s="15">
        <f t="shared" si="1"/>
        <v>-1145</v>
      </c>
      <c r="I590" s="224" t="str">
        <f t="array" ref="I590">INDEX('Property Records'!O:O, MATCH('PITI Calculations'!A590, 'Property Records'!B:B, 0))</f>
        <v>#REF!</v>
      </c>
      <c r="J590" s="224" t="str">
        <f t="array" ref="J590">INDEX('Property Records'!P:P, MATCH('PITI Calculations'!A590, 'Property Records'!B:B, 0))</f>
        <v>#REF!</v>
      </c>
      <c r="K590" s="224" t="str">
        <f t="array" ref="K590">INDEX('Property Records'!Q:Q, MATCH('PITI Calculations'!A590, 'Property Records'!B:B, 0))</f>
        <v>#REF!</v>
      </c>
      <c r="L590" s="15" t="str">
        <f t="shared" si="14"/>
        <v>#REF!</v>
      </c>
      <c r="M590" s="15" t="str">
        <f t="shared" si="2"/>
        <v>#REF!</v>
      </c>
      <c r="N590" s="132">
        <f t="shared" si="3"/>
        <v>0</v>
      </c>
      <c r="O590" s="100">
        <v>208.0</v>
      </c>
      <c r="P590" s="15" t="str">
        <f t="shared" si="4"/>
        <v>#REF!</v>
      </c>
      <c r="Q590" s="15" t="str">
        <f t="shared" si="5"/>
        <v>#REF!</v>
      </c>
      <c r="R590" s="15" t="str">
        <f t="shared" si="6"/>
        <v>#REF!</v>
      </c>
      <c r="S590" s="15" t="str">
        <f t="shared" si="7"/>
        <v>#REF!</v>
      </c>
      <c r="T590" s="15" t="str">
        <f t="shared" si="8"/>
        <v>#REF!</v>
      </c>
      <c r="U590" s="15" t="str">
        <f t="shared" si="9"/>
        <v>#REF!</v>
      </c>
      <c r="V590" s="15" t="str">
        <f t="shared" si="10"/>
        <v>#REF!</v>
      </c>
    </row>
    <row r="591">
      <c r="A591" s="15" t="str">
        <f t="shared" ref="A591:D591" si="340">#REF!</f>
        <v>#REF!</v>
      </c>
      <c r="B591" s="15" t="str">
        <f t="shared" si="340"/>
        <v>#REF!</v>
      </c>
      <c r="C591" s="15" t="str">
        <f t="shared" si="340"/>
        <v>#REF!</v>
      </c>
      <c r="D591" s="223" t="str">
        <f t="shared" si="340"/>
        <v>#REF!</v>
      </c>
      <c r="F591" s="15">
        <f t="shared" si="1"/>
        <v>-1145</v>
      </c>
      <c r="I591" s="224" t="str">
        <f t="array" ref="I591">INDEX('Property Records'!O:O, MATCH('PITI Calculations'!A591, 'Property Records'!B:B, 0))</f>
        <v>#REF!</v>
      </c>
      <c r="J591" s="224" t="str">
        <f t="array" ref="J591">INDEX('Property Records'!P:P, MATCH('PITI Calculations'!A591, 'Property Records'!B:B, 0))</f>
        <v>#REF!</v>
      </c>
      <c r="K591" s="224" t="str">
        <f t="array" ref="K591">INDEX('Property Records'!Q:Q, MATCH('PITI Calculations'!A591, 'Property Records'!B:B, 0))</f>
        <v>#REF!</v>
      </c>
      <c r="L591" s="15" t="str">
        <f t="shared" si="14"/>
        <v>#REF!</v>
      </c>
      <c r="M591" s="15" t="str">
        <f t="shared" si="2"/>
        <v>#REF!</v>
      </c>
      <c r="N591" s="132">
        <f t="shared" si="3"/>
        <v>0</v>
      </c>
      <c r="O591" s="100">
        <v>208.0</v>
      </c>
      <c r="P591" s="15" t="str">
        <f t="shared" si="4"/>
        <v>#REF!</v>
      </c>
      <c r="Q591" s="15" t="str">
        <f t="shared" si="5"/>
        <v>#REF!</v>
      </c>
      <c r="R591" s="15" t="str">
        <f t="shared" si="6"/>
        <v>#REF!</v>
      </c>
      <c r="S591" s="15" t="str">
        <f t="shared" si="7"/>
        <v>#REF!</v>
      </c>
      <c r="T591" s="15" t="str">
        <f t="shared" si="8"/>
        <v>#REF!</v>
      </c>
      <c r="U591" s="15" t="str">
        <f t="shared" si="9"/>
        <v>#REF!</v>
      </c>
      <c r="V591" s="15" t="str">
        <f t="shared" si="10"/>
        <v>#REF!</v>
      </c>
    </row>
    <row r="592">
      <c r="A592" s="15" t="str">
        <f t="shared" ref="A592:D592" si="341">#REF!</f>
        <v>#REF!</v>
      </c>
      <c r="B592" s="15" t="str">
        <f t="shared" si="341"/>
        <v>#REF!</v>
      </c>
      <c r="C592" s="15" t="str">
        <f t="shared" si="341"/>
        <v>#REF!</v>
      </c>
      <c r="D592" s="223" t="str">
        <f t="shared" si="341"/>
        <v>#REF!</v>
      </c>
      <c r="F592" s="15">
        <f t="shared" si="1"/>
        <v>-1145</v>
      </c>
      <c r="I592" s="224" t="str">
        <f t="array" ref="I592">INDEX('Property Records'!O:O, MATCH('PITI Calculations'!A592, 'Property Records'!B:B, 0))</f>
        <v>#REF!</v>
      </c>
      <c r="J592" s="224" t="str">
        <f t="array" ref="J592">INDEX('Property Records'!P:P, MATCH('PITI Calculations'!A592, 'Property Records'!B:B, 0))</f>
        <v>#REF!</v>
      </c>
      <c r="K592" s="224" t="str">
        <f t="array" ref="K592">INDEX('Property Records'!Q:Q, MATCH('PITI Calculations'!A592, 'Property Records'!B:B, 0))</f>
        <v>#REF!</v>
      </c>
      <c r="L592" s="15" t="str">
        <f t="shared" si="14"/>
        <v>#REF!</v>
      </c>
      <c r="M592" s="15" t="str">
        <f t="shared" si="2"/>
        <v>#REF!</v>
      </c>
      <c r="N592" s="132">
        <f t="shared" si="3"/>
        <v>0</v>
      </c>
      <c r="O592" s="100">
        <v>208.0</v>
      </c>
      <c r="P592" s="15" t="str">
        <f t="shared" si="4"/>
        <v>#REF!</v>
      </c>
      <c r="Q592" s="15" t="str">
        <f t="shared" si="5"/>
        <v>#REF!</v>
      </c>
      <c r="R592" s="15" t="str">
        <f t="shared" si="6"/>
        <v>#REF!</v>
      </c>
      <c r="S592" s="15" t="str">
        <f t="shared" si="7"/>
        <v>#REF!</v>
      </c>
      <c r="T592" s="15" t="str">
        <f t="shared" si="8"/>
        <v>#REF!</v>
      </c>
      <c r="U592" s="15" t="str">
        <f t="shared" si="9"/>
        <v>#REF!</v>
      </c>
      <c r="V592" s="15" t="str">
        <f t="shared" si="10"/>
        <v>#REF!</v>
      </c>
    </row>
    <row r="593">
      <c r="A593" s="15" t="str">
        <f t="shared" ref="A593:D593" si="342">#REF!</f>
        <v>#REF!</v>
      </c>
      <c r="B593" s="15" t="str">
        <f t="shared" si="342"/>
        <v>#REF!</v>
      </c>
      <c r="C593" s="15" t="str">
        <f t="shared" si="342"/>
        <v>#REF!</v>
      </c>
      <c r="D593" s="223" t="str">
        <f t="shared" si="342"/>
        <v>#REF!</v>
      </c>
      <c r="F593" s="15">
        <f t="shared" si="1"/>
        <v>-1145</v>
      </c>
      <c r="I593" s="224" t="str">
        <f t="array" ref="I593">INDEX('Property Records'!O:O, MATCH('PITI Calculations'!A593, 'Property Records'!B:B, 0))</f>
        <v>#REF!</v>
      </c>
      <c r="J593" s="224" t="str">
        <f t="array" ref="J593">INDEX('Property Records'!P:P, MATCH('PITI Calculations'!A593, 'Property Records'!B:B, 0))</f>
        <v>#REF!</v>
      </c>
      <c r="K593" s="224" t="str">
        <f t="array" ref="K593">INDEX('Property Records'!Q:Q, MATCH('PITI Calculations'!A593, 'Property Records'!B:B, 0))</f>
        <v>#REF!</v>
      </c>
      <c r="L593" s="15" t="str">
        <f t="shared" si="14"/>
        <v>#REF!</v>
      </c>
      <c r="M593" s="15" t="str">
        <f t="shared" si="2"/>
        <v>#REF!</v>
      </c>
      <c r="N593" s="132">
        <f t="shared" si="3"/>
        <v>0</v>
      </c>
      <c r="O593" s="100">
        <v>208.0</v>
      </c>
      <c r="P593" s="15" t="str">
        <f t="shared" si="4"/>
        <v>#REF!</v>
      </c>
      <c r="Q593" s="15" t="str">
        <f t="shared" si="5"/>
        <v>#REF!</v>
      </c>
      <c r="R593" s="15" t="str">
        <f t="shared" si="6"/>
        <v>#REF!</v>
      </c>
      <c r="S593" s="15" t="str">
        <f t="shared" si="7"/>
        <v>#REF!</v>
      </c>
      <c r="T593" s="15" t="str">
        <f t="shared" si="8"/>
        <v>#REF!</v>
      </c>
      <c r="U593" s="15" t="str">
        <f t="shared" si="9"/>
        <v>#REF!</v>
      </c>
      <c r="V593" s="15" t="str">
        <f t="shared" si="10"/>
        <v>#REF!</v>
      </c>
    </row>
    <row r="594">
      <c r="A594" s="15" t="str">
        <f t="shared" ref="A594:D594" si="343">#REF!</f>
        <v>#REF!</v>
      </c>
      <c r="B594" s="15" t="str">
        <f t="shared" si="343"/>
        <v>#REF!</v>
      </c>
      <c r="C594" s="15" t="str">
        <f t="shared" si="343"/>
        <v>#REF!</v>
      </c>
      <c r="D594" s="223" t="str">
        <f t="shared" si="343"/>
        <v>#REF!</v>
      </c>
      <c r="F594" s="15">
        <f t="shared" si="1"/>
        <v>-1145</v>
      </c>
      <c r="I594" s="224" t="str">
        <f t="array" ref="I594">INDEX('Property Records'!O:O, MATCH('PITI Calculations'!A594, 'Property Records'!B:B, 0))</f>
        <v>#REF!</v>
      </c>
      <c r="J594" s="224" t="str">
        <f t="array" ref="J594">INDEX('Property Records'!P:P, MATCH('PITI Calculations'!A594, 'Property Records'!B:B, 0))</f>
        <v>#REF!</v>
      </c>
      <c r="K594" s="224" t="str">
        <f t="array" ref="K594">INDEX('Property Records'!Q:Q, MATCH('PITI Calculations'!A594, 'Property Records'!B:B, 0))</f>
        <v>#REF!</v>
      </c>
      <c r="L594" s="15" t="str">
        <f t="shared" si="14"/>
        <v>#REF!</v>
      </c>
      <c r="M594" s="15" t="str">
        <f t="shared" si="2"/>
        <v>#REF!</v>
      </c>
      <c r="N594" s="132">
        <f t="shared" si="3"/>
        <v>0</v>
      </c>
      <c r="O594" s="100">
        <v>208.0</v>
      </c>
      <c r="P594" s="15" t="str">
        <f t="shared" si="4"/>
        <v>#REF!</v>
      </c>
      <c r="Q594" s="15" t="str">
        <f t="shared" si="5"/>
        <v>#REF!</v>
      </c>
      <c r="R594" s="15" t="str">
        <f t="shared" si="6"/>
        <v>#REF!</v>
      </c>
      <c r="S594" s="15" t="str">
        <f t="shared" si="7"/>
        <v>#REF!</v>
      </c>
      <c r="T594" s="15" t="str">
        <f t="shared" si="8"/>
        <v>#REF!</v>
      </c>
      <c r="U594" s="15" t="str">
        <f t="shared" si="9"/>
        <v>#REF!</v>
      </c>
      <c r="V594" s="15" t="str">
        <f t="shared" si="10"/>
        <v>#REF!</v>
      </c>
    </row>
    <row r="595">
      <c r="A595" s="15" t="str">
        <f t="shared" ref="A595:D595" si="344">#REF!</f>
        <v>#REF!</v>
      </c>
      <c r="B595" s="15" t="str">
        <f t="shared" si="344"/>
        <v>#REF!</v>
      </c>
      <c r="C595" s="15" t="str">
        <f t="shared" si="344"/>
        <v>#REF!</v>
      </c>
      <c r="D595" s="223" t="str">
        <f t="shared" si="344"/>
        <v>#REF!</v>
      </c>
      <c r="F595" s="15">
        <f t="shared" si="1"/>
        <v>-1145</v>
      </c>
      <c r="I595" s="224" t="str">
        <f t="array" ref="I595">INDEX('Property Records'!O:O, MATCH('PITI Calculations'!A595, 'Property Records'!B:B, 0))</f>
        <v>#REF!</v>
      </c>
      <c r="J595" s="224" t="str">
        <f t="array" ref="J595">INDEX('Property Records'!P:P, MATCH('PITI Calculations'!A595, 'Property Records'!B:B, 0))</f>
        <v>#REF!</v>
      </c>
      <c r="K595" s="224" t="str">
        <f t="array" ref="K595">INDEX('Property Records'!Q:Q, MATCH('PITI Calculations'!A595, 'Property Records'!B:B, 0))</f>
        <v>#REF!</v>
      </c>
      <c r="L595" s="15" t="str">
        <f t="shared" si="14"/>
        <v>#REF!</v>
      </c>
      <c r="M595" s="15" t="str">
        <f t="shared" si="2"/>
        <v>#REF!</v>
      </c>
      <c r="N595" s="132">
        <f t="shared" si="3"/>
        <v>0</v>
      </c>
      <c r="O595" s="100">
        <v>208.0</v>
      </c>
      <c r="P595" s="15" t="str">
        <f t="shared" si="4"/>
        <v>#REF!</v>
      </c>
      <c r="Q595" s="15" t="str">
        <f t="shared" si="5"/>
        <v>#REF!</v>
      </c>
      <c r="R595" s="15" t="str">
        <f t="shared" si="6"/>
        <v>#REF!</v>
      </c>
      <c r="S595" s="15" t="str">
        <f t="shared" si="7"/>
        <v>#REF!</v>
      </c>
      <c r="T595" s="15" t="str">
        <f t="shared" si="8"/>
        <v>#REF!</v>
      </c>
      <c r="U595" s="15" t="str">
        <f t="shared" si="9"/>
        <v>#REF!</v>
      </c>
      <c r="V595" s="15" t="str">
        <f t="shared" si="10"/>
        <v>#REF!</v>
      </c>
    </row>
    <row r="596">
      <c r="A596" s="15" t="str">
        <f t="shared" ref="A596:D596" si="345">#REF!</f>
        <v>#REF!</v>
      </c>
      <c r="B596" s="15" t="str">
        <f t="shared" si="345"/>
        <v>#REF!</v>
      </c>
      <c r="C596" s="15" t="str">
        <f t="shared" si="345"/>
        <v>#REF!</v>
      </c>
      <c r="D596" s="223" t="str">
        <f t="shared" si="345"/>
        <v>#REF!</v>
      </c>
      <c r="F596" s="15">
        <f t="shared" si="1"/>
        <v>-1145</v>
      </c>
      <c r="I596" s="224" t="str">
        <f t="array" ref="I596">INDEX('Property Records'!O:O, MATCH('PITI Calculations'!A596, 'Property Records'!B:B, 0))</f>
        <v>#REF!</v>
      </c>
      <c r="J596" s="224" t="str">
        <f t="array" ref="J596">INDEX('Property Records'!P:P, MATCH('PITI Calculations'!A596, 'Property Records'!B:B, 0))</f>
        <v>#REF!</v>
      </c>
      <c r="K596" s="224" t="str">
        <f t="array" ref="K596">INDEX('Property Records'!Q:Q, MATCH('PITI Calculations'!A596, 'Property Records'!B:B, 0))</f>
        <v>#REF!</v>
      </c>
      <c r="L596" s="15" t="str">
        <f t="shared" si="14"/>
        <v>#REF!</v>
      </c>
      <c r="M596" s="15" t="str">
        <f t="shared" si="2"/>
        <v>#REF!</v>
      </c>
      <c r="N596" s="132">
        <f t="shared" si="3"/>
        <v>0</v>
      </c>
      <c r="O596" s="100">
        <v>208.0</v>
      </c>
      <c r="P596" s="15" t="str">
        <f t="shared" si="4"/>
        <v>#REF!</v>
      </c>
      <c r="Q596" s="15" t="str">
        <f t="shared" si="5"/>
        <v>#REF!</v>
      </c>
      <c r="R596" s="15" t="str">
        <f t="shared" si="6"/>
        <v>#REF!</v>
      </c>
      <c r="S596" s="15" t="str">
        <f t="shared" si="7"/>
        <v>#REF!</v>
      </c>
      <c r="T596" s="15" t="str">
        <f t="shared" si="8"/>
        <v>#REF!</v>
      </c>
      <c r="U596" s="15" t="str">
        <f t="shared" si="9"/>
        <v>#REF!</v>
      </c>
      <c r="V596" s="15" t="str">
        <f t="shared" si="10"/>
        <v>#REF!</v>
      </c>
    </row>
    <row r="597">
      <c r="A597" s="15" t="str">
        <f t="shared" ref="A597:D597" si="346">#REF!</f>
        <v>#REF!</v>
      </c>
      <c r="B597" s="15" t="str">
        <f t="shared" si="346"/>
        <v>#REF!</v>
      </c>
      <c r="C597" s="15" t="str">
        <f t="shared" si="346"/>
        <v>#REF!</v>
      </c>
      <c r="D597" s="223" t="str">
        <f t="shared" si="346"/>
        <v>#REF!</v>
      </c>
      <c r="F597" s="15">
        <f t="shared" si="1"/>
        <v>-1145</v>
      </c>
      <c r="I597" s="224" t="str">
        <f t="array" ref="I597">INDEX('Property Records'!O:O, MATCH('PITI Calculations'!A597, 'Property Records'!B:B, 0))</f>
        <v>#REF!</v>
      </c>
      <c r="J597" s="224" t="str">
        <f t="array" ref="J597">INDEX('Property Records'!P:P, MATCH('PITI Calculations'!A597, 'Property Records'!B:B, 0))</f>
        <v>#REF!</v>
      </c>
      <c r="K597" s="224" t="str">
        <f t="array" ref="K597">INDEX('Property Records'!Q:Q, MATCH('PITI Calculations'!A597, 'Property Records'!B:B, 0))</f>
        <v>#REF!</v>
      </c>
      <c r="L597" s="15" t="str">
        <f t="shared" si="14"/>
        <v>#REF!</v>
      </c>
      <c r="M597" s="15" t="str">
        <f t="shared" si="2"/>
        <v>#REF!</v>
      </c>
      <c r="N597" s="132">
        <f t="shared" si="3"/>
        <v>0</v>
      </c>
      <c r="O597" s="100">
        <v>208.0</v>
      </c>
      <c r="P597" s="15" t="str">
        <f t="shared" si="4"/>
        <v>#REF!</v>
      </c>
      <c r="Q597" s="15" t="str">
        <f t="shared" si="5"/>
        <v>#REF!</v>
      </c>
      <c r="R597" s="15" t="str">
        <f t="shared" si="6"/>
        <v>#REF!</v>
      </c>
      <c r="S597" s="15" t="str">
        <f t="shared" si="7"/>
        <v>#REF!</v>
      </c>
      <c r="T597" s="15" t="str">
        <f t="shared" si="8"/>
        <v>#REF!</v>
      </c>
      <c r="U597" s="15" t="str">
        <f t="shared" si="9"/>
        <v>#REF!</v>
      </c>
      <c r="V597" s="15" t="str">
        <f t="shared" si="10"/>
        <v>#REF!</v>
      </c>
    </row>
    <row r="598">
      <c r="A598" s="15" t="str">
        <f t="shared" ref="A598:D598" si="347">#REF!</f>
        <v>#REF!</v>
      </c>
      <c r="B598" s="15" t="str">
        <f t="shared" si="347"/>
        <v>#REF!</v>
      </c>
      <c r="C598" s="15" t="str">
        <f t="shared" si="347"/>
        <v>#REF!</v>
      </c>
      <c r="D598" s="223" t="str">
        <f t="shared" si="347"/>
        <v>#REF!</v>
      </c>
      <c r="F598" s="15">
        <f t="shared" si="1"/>
        <v>-1145</v>
      </c>
      <c r="I598" s="224" t="str">
        <f t="array" ref="I598">INDEX('Property Records'!O:O, MATCH('PITI Calculations'!A598, 'Property Records'!B:B, 0))</f>
        <v>#REF!</v>
      </c>
      <c r="J598" s="224" t="str">
        <f t="array" ref="J598">INDEX('Property Records'!P:P, MATCH('PITI Calculations'!A598, 'Property Records'!B:B, 0))</f>
        <v>#REF!</v>
      </c>
      <c r="K598" s="224" t="str">
        <f t="array" ref="K598">INDEX('Property Records'!Q:Q, MATCH('PITI Calculations'!A598, 'Property Records'!B:B, 0))</f>
        <v>#REF!</v>
      </c>
      <c r="L598" s="15" t="str">
        <f t="shared" si="14"/>
        <v>#REF!</v>
      </c>
      <c r="M598" s="15" t="str">
        <f t="shared" si="2"/>
        <v>#REF!</v>
      </c>
      <c r="N598" s="132">
        <f t="shared" si="3"/>
        <v>0</v>
      </c>
      <c r="O598" s="100">
        <v>208.0</v>
      </c>
      <c r="P598" s="15" t="str">
        <f t="shared" si="4"/>
        <v>#REF!</v>
      </c>
      <c r="Q598" s="15" t="str">
        <f t="shared" si="5"/>
        <v>#REF!</v>
      </c>
      <c r="R598" s="15" t="str">
        <f t="shared" si="6"/>
        <v>#REF!</v>
      </c>
      <c r="S598" s="15" t="str">
        <f t="shared" si="7"/>
        <v>#REF!</v>
      </c>
      <c r="T598" s="15" t="str">
        <f t="shared" si="8"/>
        <v>#REF!</v>
      </c>
      <c r="U598" s="15" t="str">
        <f t="shared" si="9"/>
        <v>#REF!</v>
      </c>
      <c r="V598" s="15" t="str">
        <f t="shared" si="10"/>
        <v>#REF!</v>
      </c>
    </row>
    <row r="599">
      <c r="A599" s="15" t="str">
        <f t="shared" ref="A599:D599" si="348">#REF!</f>
        <v>#REF!</v>
      </c>
      <c r="B599" s="15" t="str">
        <f t="shared" si="348"/>
        <v>#REF!</v>
      </c>
      <c r="C599" s="15" t="str">
        <f t="shared" si="348"/>
        <v>#REF!</v>
      </c>
      <c r="D599" s="223" t="str">
        <f t="shared" si="348"/>
        <v>#REF!</v>
      </c>
      <c r="F599" s="15">
        <f t="shared" si="1"/>
        <v>-1145</v>
      </c>
      <c r="I599" s="224" t="str">
        <f t="array" ref="I599">INDEX('Property Records'!O:O, MATCH('PITI Calculations'!A599, 'Property Records'!B:B, 0))</f>
        <v>#REF!</v>
      </c>
      <c r="J599" s="224" t="str">
        <f t="array" ref="J599">INDEX('Property Records'!P:P, MATCH('PITI Calculations'!A599, 'Property Records'!B:B, 0))</f>
        <v>#REF!</v>
      </c>
      <c r="K599" s="224" t="str">
        <f t="array" ref="K599">INDEX('Property Records'!Q:Q, MATCH('PITI Calculations'!A599, 'Property Records'!B:B, 0))</f>
        <v>#REF!</v>
      </c>
      <c r="L599" s="15" t="str">
        <f t="shared" si="14"/>
        <v>#REF!</v>
      </c>
      <c r="M599" s="15" t="str">
        <f t="shared" si="2"/>
        <v>#REF!</v>
      </c>
      <c r="N599" s="132">
        <f t="shared" si="3"/>
        <v>0</v>
      </c>
      <c r="O599" s="100">
        <v>208.0</v>
      </c>
      <c r="P599" s="15" t="str">
        <f t="shared" si="4"/>
        <v>#REF!</v>
      </c>
      <c r="Q599" s="15" t="str">
        <f t="shared" si="5"/>
        <v>#REF!</v>
      </c>
      <c r="R599" s="15" t="str">
        <f t="shared" si="6"/>
        <v>#REF!</v>
      </c>
      <c r="S599" s="15" t="str">
        <f t="shared" si="7"/>
        <v>#REF!</v>
      </c>
      <c r="T599" s="15" t="str">
        <f t="shared" si="8"/>
        <v>#REF!</v>
      </c>
      <c r="U599" s="15" t="str">
        <f t="shared" si="9"/>
        <v>#REF!</v>
      </c>
      <c r="V599" s="15" t="str">
        <f t="shared" si="10"/>
        <v>#REF!</v>
      </c>
    </row>
    <row r="600">
      <c r="A600" s="15" t="str">
        <f t="shared" ref="A600:D600" si="349">#REF!</f>
        <v>#REF!</v>
      </c>
      <c r="B600" s="15" t="str">
        <f t="shared" si="349"/>
        <v>#REF!</v>
      </c>
      <c r="C600" s="15" t="str">
        <f t="shared" si="349"/>
        <v>#REF!</v>
      </c>
      <c r="D600" s="223" t="str">
        <f t="shared" si="349"/>
        <v>#REF!</v>
      </c>
      <c r="F600" s="15">
        <f t="shared" si="1"/>
        <v>-1145</v>
      </c>
      <c r="I600" s="224" t="str">
        <f t="array" ref="I600">INDEX('Property Records'!O:O, MATCH('PITI Calculations'!A600, 'Property Records'!B:B, 0))</f>
        <v>#REF!</v>
      </c>
      <c r="J600" s="224" t="str">
        <f t="array" ref="J600">INDEX('Property Records'!P:P, MATCH('PITI Calculations'!A600, 'Property Records'!B:B, 0))</f>
        <v>#REF!</v>
      </c>
      <c r="K600" s="224" t="str">
        <f t="array" ref="K600">INDEX('Property Records'!Q:Q, MATCH('PITI Calculations'!A600, 'Property Records'!B:B, 0))</f>
        <v>#REF!</v>
      </c>
      <c r="L600" s="15" t="str">
        <f t="shared" si="14"/>
        <v>#REF!</v>
      </c>
      <c r="M600" s="15" t="str">
        <f t="shared" si="2"/>
        <v>#REF!</v>
      </c>
      <c r="N600" s="132">
        <f t="shared" si="3"/>
        <v>0</v>
      </c>
      <c r="O600" s="100">
        <v>208.0</v>
      </c>
      <c r="P600" s="15" t="str">
        <f t="shared" si="4"/>
        <v>#REF!</v>
      </c>
      <c r="Q600" s="15" t="str">
        <f t="shared" si="5"/>
        <v>#REF!</v>
      </c>
      <c r="R600" s="15" t="str">
        <f t="shared" si="6"/>
        <v>#REF!</v>
      </c>
      <c r="S600" s="15" t="str">
        <f t="shared" si="7"/>
        <v>#REF!</v>
      </c>
      <c r="T600" s="15" t="str">
        <f t="shared" si="8"/>
        <v>#REF!</v>
      </c>
      <c r="U600" s="15" t="str">
        <f t="shared" si="9"/>
        <v>#REF!</v>
      </c>
      <c r="V600" s="15" t="str">
        <f t="shared" si="10"/>
        <v>#REF!</v>
      </c>
    </row>
    <row r="601">
      <c r="A601" s="15" t="str">
        <f t="shared" ref="A601:D601" si="350">#REF!</f>
        <v>#REF!</v>
      </c>
      <c r="B601" s="15" t="str">
        <f t="shared" si="350"/>
        <v>#REF!</v>
      </c>
      <c r="C601" s="15" t="str">
        <f t="shared" si="350"/>
        <v>#REF!</v>
      </c>
      <c r="D601" s="223" t="str">
        <f t="shared" si="350"/>
        <v>#REF!</v>
      </c>
      <c r="F601" s="15">
        <f t="shared" si="1"/>
        <v>-1145</v>
      </c>
      <c r="I601" s="224" t="str">
        <f t="array" ref="I601">INDEX('Property Records'!O:O, MATCH('PITI Calculations'!A601, 'Property Records'!B:B, 0))</f>
        <v>#REF!</v>
      </c>
      <c r="J601" s="224" t="str">
        <f t="array" ref="J601">INDEX('Property Records'!P:P, MATCH('PITI Calculations'!A601, 'Property Records'!B:B, 0))</f>
        <v>#REF!</v>
      </c>
      <c r="K601" s="224" t="str">
        <f t="array" ref="K601">INDEX('Property Records'!Q:Q, MATCH('PITI Calculations'!A601, 'Property Records'!B:B, 0))</f>
        <v>#REF!</v>
      </c>
      <c r="L601" s="15" t="str">
        <f t="shared" si="14"/>
        <v>#REF!</v>
      </c>
      <c r="M601" s="15" t="str">
        <f t="shared" si="2"/>
        <v>#REF!</v>
      </c>
      <c r="N601" s="132">
        <f t="shared" si="3"/>
        <v>0</v>
      </c>
      <c r="O601" s="100">
        <v>208.0</v>
      </c>
      <c r="P601" s="15" t="str">
        <f t="shared" si="4"/>
        <v>#REF!</v>
      </c>
      <c r="Q601" s="15" t="str">
        <f t="shared" si="5"/>
        <v>#REF!</v>
      </c>
      <c r="R601" s="15" t="str">
        <f t="shared" si="6"/>
        <v>#REF!</v>
      </c>
      <c r="S601" s="15" t="str">
        <f t="shared" si="7"/>
        <v>#REF!</v>
      </c>
      <c r="T601" s="15" t="str">
        <f t="shared" si="8"/>
        <v>#REF!</v>
      </c>
      <c r="U601" s="15" t="str">
        <f t="shared" si="9"/>
        <v>#REF!</v>
      </c>
      <c r="V601" s="15" t="str">
        <f t="shared" si="10"/>
        <v>#REF!</v>
      </c>
    </row>
    <row r="602">
      <c r="A602" s="15" t="str">
        <f t="shared" ref="A602:D602" si="351">#REF!</f>
        <v>#REF!</v>
      </c>
      <c r="B602" s="15" t="str">
        <f t="shared" si="351"/>
        <v>#REF!</v>
      </c>
      <c r="C602" s="15" t="str">
        <f t="shared" si="351"/>
        <v>#REF!</v>
      </c>
      <c r="D602" s="223" t="str">
        <f t="shared" si="351"/>
        <v>#REF!</v>
      </c>
      <c r="F602" s="15">
        <f t="shared" si="1"/>
        <v>-1145</v>
      </c>
      <c r="I602" s="224" t="str">
        <f t="array" ref="I602">INDEX('Property Records'!O:O, MATCH('PITI Calculations'!A602, 'Property Records'!B:B, 0))</f>
        <v>#REF!</v>
      </c>
      <c r="J602" s="224" t="str">
        <f t="array" ref="J602">INDEX('Property Records'!P:P, MATCH('PITI Calculations'!A602, 'Property Records'!B:B, 0))</f>
        <v>#REF!</v>
      </c>
      <c r="K602" s="224" t="str">
        <f t="array" ref="K602">INDEX('Property Records'!Q:Q, MATCH('PITI Calculations'!A602, 'Property Records'!B:B, 0))</f>
        <v>#REF!</v>
      </c>
      <c r="L602" s="15" t="str">
        <f t="shared" si="14"/>
        <v>#REF!</v>
      </c>
      <c r="M602" s="15" t="str">
        <f t="shared" si="2"/>
        <v>#REF!</v>
      </c>
      <c r="N602" s="132">
        <f t="shared" si="3"/>
        <v>0</v>
      </c>
      <c r="O602" s="100">
        <v>208.0</v>
      </c>
      <c r="P602" s="15" t="str">
        <f t="shared" si="4"/>
        <v>#REF!</v>
      </c>
      <c r="Q602" s="15" t="str">
        <f t="shared" si="5"/>
        <v>#REF!</v>
      </c>
      <c r="R602" s="15" t="str">
        <f t="shared" si="6"/>
        <v>#REF!</v>
      </c>
      <c r="S602" s="15" t="str">
        <f t="shared" si="7"/>
        <v>#REF!</v>
      </c>
      <c r="T602" s="15" t="str">
        <f t="shared" si="8"/>
        <v>#REF!</v>
      </c>
      <c r="U602" s="15" t="str">
        <f t="shared" si="9"/>
        <v>#REF!</v>
      </c>
      <c r="V602" s="15" t="str">
        <f t="shared" si="10"/>
        <v>#REF!</v>
      </c>
    </row>
    <row r="603">
      <c r="A603" s="15" t="str">
        <f t="shared" ref="A603:D603" si="352">#REF!</f>
        <v>#REF!</v>
      </c>
      <c r="B603" s="15" t="str">
        <f t="shared" si="352"/>
        <v>#REF!</v>
      </c>
      <c r="C603" s="15" t="str">
        <f t="shared" si="352"/>
        <v>#REF!</v>
      </c>
      <c r="D603" s="223" t="str">
        <f t="shared" si="352"/>
        <v>#REF!</v>
      </c>
      <c r="F603" s="15">
        <f t="shared" si="1"/>
        <v>-1145</v>
      </c>
      <c r="I603" s="224" t="str">
        <f t="array" ref="I603">INDEX('Property Records'!O:O, MATCH('PITI Calculations'!A603, 'Property Records'!B:B, 0))</f>
        <v>#REF!</v>
      </c>
      <c r="J603" s="224" t="str">
        <f t="array" ref="J603">INDEX('Property Records'!P:P, MATCH('PITI Calculations'!A603, 'Property Records'!B:B, 0))</f>
        <v>#REF!</v>
      </c>
      <c r="K603" s="224" t="str">
        <f t="array" ref="K603">INDEX('Property Records'!Q:Q, MATCH('PITI Calculations'!A603, 'Property Records'!B:B, 0))</f>
        <v>#REF!</v>
      </c>
      <c r="L603" s="15" t="str">
        <f t="shared" si="14"/>
        <v>#REF!</v>
      </c>
      <c r="M603" s="15" t="str">
        <f t="shared" si="2"/>
        <v>#REF!</v>
      </c>
      <c r="N603" s="132">
        <f t="shared" si="3"/>
        <v>0</v>
      </c>
      <c r="O603" s="100">
        <v>208.0</v>
      </c>
      <c r="P603" s="15" t="str">
        <f t="shared" si="4"/>
        <v>#REF!</v>
      </c>
      <c r="Q603" s="15" t="str">
        <f t="shared" si="5"/>
        <v>#REF!</v>
      </c>
      <c r="R603" s="15" t="str">
        <f t="shared" si="6"/>
        <v>#REF!</v>
      </c>
      <c r="S603" s="15" t="str">
        <f t="shared" si="7"/>
        <v>#REF!</v>
      </c>
      <c r="T603" s="15" t="str">
        <f t="shared" si="8"/>
        <v>#REF!</v>
      </c>
      <c r="U603" s="15" t="str">
        <f t="shared" si="9"/>
        <v>#REF!</v>
      </c>
      <c r="V603" s="15" t="str">
        <f t="shared" si="10"/>
        <v>#REF!</v>
      </c>
    </row>
    <row r="604">
      <c r="A604" s="15" t="str">
        <f t="shared" ref="A604:D604" si="353">#REF!</f>
        <v>#REF!</v>
      </c>
      <c r="B604" s="15" t="str">
        <f t="shared" si="353"/>
        <v>#REF!</v>
      </c>
      <c r="C604" s="15" t="str">
        <f t="shared" si="353"/>
        <v>#REF!</v>
      </c>
      <c r="D604" s="223" t="str">
        <f t="shared" si="353"/>
        <v>#REF!</v>
      </c>
      <c r="F604" s="15">
        <f t="shared" si="1"/>
        <v>-1145</v>
      </c>
      <c r="I604" s="224" t="str">
        <f t="array" ref="I604">INDEX('Property Records'!O:O, MATCH('PITI Calculations'!A604, 'Property Records'!B:B, 0))</f>
        <v>#REF!</v>
      </c>
      <c r="J604" s="224" t="str">
        <f t="array" ref="J604">INDEX('Property Records'!P:P, MATCH('PITI Calculations'!A604, 'Property Records'!B:B, 0))</f>
        <v>#REF!</v>
      </c>
      <c r="K604" s="224" t="str">
        <f t="array" ref="K604">INDEX('Property Records'!Q:Q, MATCH('PITI Calculations'!A604, 'Property Records'!B:B, 0))</f>
        <v>#REF!</v>
      </c>
      <c r="L604" s="15" t="str">
        <f t="shared" si="14"/>
        <v>#REF!</v>
      </c>
      <c r="M604" s="15" t="str">
        <f t="shared" si="2"/>
        <v>#REF!</v>
      </c>
      <c r="N604" s="132">
        <f t="shared" si="3"/>
        <v>0</v>
      </c>
      <c r="O604" s="100">
        <v>208.0</v>
      </c>
      <c r="P604" s="15" t="str">
        <f t="shared" si="4"/>
        <v>#REF!</v>
      </c>
      <c r="Q604" s="15" t="str">
        <f t="shared" si="5"/>
        <v>#REF!</v>
      </c>
      <c r="R604" s="15" t="str">
        <f t="shared" si="6"/>
        <v>#REF!</v>
      </c>
      <c r="S604" s="15" t="str">
        <f t="shared" si="7"/>
        <v>#REF!</v>
      </c>
      <c r="T604" s="15" t="str">
        <f t="shared" si="8"/>
        <v>#REF!</v>
      </c>
      <c r="U604" s="15" t="str">
        <f t="shared" si="9"/>
        <v>#REF!</v>
      </c>
      <c r="V604" s="15" t="str">
        <f t="shared" si="10"/>
        <v>#REF!</v>
      </c>
    </row>
    <row r="605">
      <c r="A605" s="15" t="str">
        <f t="shared" ref="A605:D605" si="354">#REF!</f>
        <v>#REF!</v>
      </c>
      <c r="B605" s="15" t="str">
        <f t="shared" si="354"/>
        <v>#REF!</v>
      </c>
      <c r="C605" s="15" t="str">
        <f t="shared" si="354"/>
        <v>#REF!</v>
      </c>
      <c r="D605" s="223" t="str">
        <f t="shared" si="354"/>
        <v>#REF!</v>
      </c>
      <c r="F605" s="15">
        <f t="shared" si="1"/>
        <v>-1145</v>
      </c>
      <c r="I605" s="224" t="str">
        <f t="array" ref="I605">INDEX('Property Records'!O:O, MATCH('PITI Calculations'!A605, 'Property Records'!B:B, 0))</f>
        <v>#REF!</v>
      </c>
      <c r="J605" s="224" t="str">
        <f t="array" ref="J605">INDEX('Property Records'!P:P, MATCH('PITI Calculations'!A605, 'Property Records'!B:B, 0))</f>
        <v>#REF!</v>
      </c>
      <c r="K605" s="224" t="str">
        <f t="array" ref="K605">INDEX('Property Records'!Q:Q, MATCH('PITI Calculations'!A605, 'Property Records'!B:B, 0))</f>
        <v>#REF!</v>
      </c>
      <c r="L605" s="15" t="str">
        <f t="shared" si="14"/>
        <v>#REF!</v>
      </c>
      <c r="M605" s="15" t="str">
        <f t="shared" si="2"/>
        <v>#REF!</v>
      </c>
      <c r="N605" s="132">
        <f t="shared" si="3"/>
        <v>0</v>
      </c>
      <c r="O605" s="100">
        <v>208.0</v>
      </c>
      <c r="P605" s="15" t="str">
        <f t="shared" si="4"/>
        <v>#REF!</v>
      </c>
      <c r="Q605" s="15" t="str">
        <f t="shared" si="5"/>
        <v>#REF!</v>
      </c>
      <c r="R605" s="15" t="str">
        <f t="shared" si="6"/>
        <v>#REF!</v>
      </c>
      <c r="S605" s="15" t="str">
        <f t="shared" si="7"/>
        <v>#REF!</v>
      </c>
      <c r="T605" s="15" t="str">
        <f t="shared" si="8"/>
        <v>#REF!</v>
      </c>
      <c r="U605" s="15" t="str">
        <f t="shared" si="9"/>
        <v>#REF!</v>
      </c>
      <c r="V605" s="15" t="str">
        <f t="shared" si="10"/>
        <v>#REF!</v>
      </c>
    </row>
    <row r="606">
      <c r="A606" s="15" t="str">
        <f t="shared" ref="A606:D606" si="355">#REF!</f>
        <v>#REF!</v>
      </c>
      <c r="B606" s="15" t="str">
        <f t="shared" si="355"/>
        <v>#REF!</v>
      </c>
      <c r="C606" s="15" t="str">
        <f t="shared" si="355"/>
        <v>#REF!</v>
      </c>
      <c r="D606" s="223" t="str">
        <f t="shared" si="355"/>
        <v>#REF!</v>
      </c>
      <c r="F606" s="15">
        <f t="shared" si="1"/>
        <v>-1145</v>
      </c>
      <c r="I606" s="224" t="str">
        <f t="array" ref="I606">INDEX('Property Records'!O:O, MATCH('PITI Calculations'!A606, 'Property Records'!B:B, 0))</f>
        <v>#REF!</v>
      </c>
      <c r="J606" s="224" t="str">
        <f t="array" ref="J606">INDEX('Property Records'!P:P, MATCH('PITI Calculations'!A606, 'Property Records'!B:B, 0))</f>
        <v>#REF!</v>
      </c>
      <c r="K606" s="224" t="str">
        <f t="array" ref="K606">INDEX('Property Records'!Q:Q, MATCH('PITI Calculations'!A606, 'Property Records'!B:B, 0))</f>
        <v>#REF!</v>
      </c>
      <c r="L606" s="15" t="str">
        <f t="shared" si="14"/>
        <v>#REF!</v>
      </c>
      <c r="M606" s="15" t="str">
        <f t="shared" si="2"/>
        <v>#REF!</v>
      </c>
      <c r="N606" s="132">
        <f t="shared" si="3"/>
        <v>0</v>
      </c>
      <c r="O606" s="100">
        <v>208.0</v>
      </c>
      <c r="P606" s="15" t="str">
        <f t="shared" si="4"/>
        <v>#REF!</v>
      </c>
      <c r="Q606" s="15" t="str">
        <f t="shared" si="5"/>
        <v>#REF!</v>
      </c>
      <c r="R606" s="15" t="str">
        <f t="shared" si="6"/>
        <v>#REF!</v>
      </c>
      <c r="S606" s="15" t="str">
        <f t="shared" si="7"/>
        <v>#REF!</v>
      </c>
      <c r="T606" s="15" t="str">
        <f t="shared" si="8"/>
        <v>#REF!</v>
      </c>
      <c r="U606" s="15" t="str">
        <f t="shared" si="9"/>
        <v>#REF!</v>
      </c>
      <c r="V606" s="15" t="str">
        <f t="shared" si="10"/>
        <v>#REF!</v>
      </c>
    </row>
    <row r="607">
      <c r="A607" s="15" t="str">
        <f t="shared" ref="A607:D607" si="356">#REF!</f>
        <v>#REF!</v>
      </c>
      <c r="B607" s="15" t="str">
        <f t="shared" si="356"/>
        <v>#REF!</v>
      </c>
      <c r="C607" s="15" t="str">
        <f t="shared" si="356"/>
        <v>#REF!</v>
      </c>
      <c r="D607" s="223" t="str">
        <f t="shared" si="356"/>
        <v>#REF!</v>
      </c>
      <c r="F607" s="15">
        <f t="shared" si="1"/>
        <v>-1145</v>
      </c>
      <c r="I607" s="224" t="str">
        <f t="array" ref="I607">INDEX('Property Records'!O:O, MATCH('PITI Calculations'!A607, 'Property Records'!B:B, 0))</f>
        <v>#REF!</v>
      </c>
      <c r="J607" s="224" t="str">
        <f t="array" ref="J607">INDEX('Property Records'!P:P, MATCH('PITI Calculations'!A607, 'Property Records'!B:B, 0))</f>
        <v>#REF!</v>
      </c>
      <c r="K607" s="224" t="str">
        <f t="array" ref="K607">INDEX('Property Records'!Q:Q, MATCH('PITI Calculations'!A607, 'Property Records'!B:B, 0))</f>
        <v>#REF!</v>
      </c>
      <c r="L607" s="15" t="str">
        <f t="shared" si="14"/>
        <v>#REF!</v>
      </c>
      <c r="M607" s="15" t="str">
        <f t="shared" si="2"/>
        <v>#REF!</v>
      </c>
      <c r="N607" s="132">
        <f t="shared" si="3"/>
        <v>0</v>
      </c>
      <c r="O607" s="100">
        <v>208.0</v>
      </c>
      <c r="P607" s="15" t="str">
        <f t="shared" si="4"/>
        <v>#REF!</v>
      </c>
      <c r="Q607" s="15" t="str">
        <f t="shared" si="5"/>
        <v>#REF!</v>
      </c>
      <c r="R607" s="15" t="str">
        <f t="shared" si="6"/>
        <v>#REF!</v>
      </c>
      <c r="S607" s="15" t="str">
        <f t="shared" si="7"/>
        <v>#REF!</v>
      </c>
      <c r="T607" s="15" t="str">
        <f t="shared" si="8"/>
        <v>#REF!</v>
      </c>
      <c r="U607" s="15" t="str">
        <f t="shared" si="9"/>
        <v>#REF!</v>
      </c>
      <c r="V607" s="15" t="str">
        <f t="shared" si="10"/>
        <v>#REF!</v>
      </c>
    </row>
    <row r="608">
      <c r="A608" s="15" t="str">
        <f t="shared" ref="A608:D608" si="357">#REF!</f>
        <v>#REF!</v>
      </c>
      <c r="B608" s="15" t="str">
        <f t="shared" si="357"/>
        <v>#REF!</v>
      </c>
      <c r="C608" s="15" t="str">
        <f t="shared" si="357"/>
        <v>#REF!</v>
      </c>
      <c r="D608" s="223" t="str">
        <f t="shared" si="357"/>
        <v>#REF!</v>
      </c>
      <c r="F608" s="15">
        <f t="shared" si="1"/>
        <v>-1145</v>
      </c>
      <c r="I608" s="224" t="str">
        <f t="array" ref="I608">INDEX('Property Records'!O:O, MATCH('PITI Calculations'!A608, 'Property Records'!B:B, 0))</f>
        <v>#REF!</v>
      </c>
      <c r="J608" s="224" t="str">
        <f t="array" ref="J608">INDEX('Property Records'!P:P, MATCH('PITI Calculations'!A608, 'Property Records'!B:B, 0))</f>
        <v>#REF!</v>
      </c>
      <c r="K608" s="224" t="str">
        <f t="array" ref="K608">INDEX('Property Records'!Q:Q, MATCH('PITI Calculations'!A608, 'Property Records'!B:B, 0))</f>
        <v>#REF!</v>
      </c>
      <c r="L608" s="15" t="str">
        <f t="shared" si="14"/>
        <v>#REF!</v>
      </c>
      <c r="M608" s="15" t="str">
        <f t="shared" si="2"/>
        <v>#REF!</v>
      </c>
      <c r="N608" s="132">
        <f t="shared" si="3"/>
        <v>0</v>
      </c>
      <c r="O608" s="100">
        <v>208.0</v>
      </c>
      <c r="P608" s="15" t="str">
        <f t="shared" si="4"/>
        <v>#REF!</v>
      </c>
      <c r="Q608" s="15" t="str">
        <f t="shared" si="5"/>
        <v>#REF!</v>
      </c>
      <c r="R608" s="15" t="str">
        <f t="shared" si="6"/>
        <v>#REF!</v>
      </c>
      <c r="S608" s="15" t="str">
        <f t="shared" si="7"/>
        <v>#REF!</v>
      </c>
      <c r="T608" s="15" t="str">
        <f t="shared" si="8"/>
        <v>#REF!</v>
      </c>
      <c r="U608" s="15" t="str">
        <f t="shared" si="9"/>
        <v>#REF!</v>
      </c>
      <c r="V608" s="15" t="str">
        <f t="shared" si="10"/>
        <v>#REF!</v>
      </c>
    </row>
    <row r="609">
      <c r="A609" s="15" t="str">
        <f t="shared" ref="A609:D609" si="358">#REF!</f>
        <v>#REF!</v>
      </c>
      <c r="B609" s="15" t="str">
        <f t="shared" si="358"/>
        <v>#REF!</v>
      </c>
      <c r="C609" s="15" t="str">
        <f t="shared" si="358"/>
        <v>#REF!</v>
      </c>
      <c r="D609" s="223" t="str">
        <f t="shared" si="358"/>
        <v>#REF!</v>
      </c>
      <c r="F609" s="15">
        <f t="shared" si="1"/>
        <v>-1145</v>
      </c>
      <c r="I609" s="224" t="str">
        <f t="array" ref="I609">INDEX('Property Records'!O:O, MATCH('PITI Calculations'!A609, 'Property Records'!B:B, 0))</f>
        <v>#REF!</v>
      </c>
      <c r="J609" s="224" t="str">
        <f t="array" ref="J609">INDEX('Property Records'!P:P, MATCH('PITI Calculations'!A609, 'Property Records'!B:B, 0))</f>
        <v>#REF!</v>
      </c>
      <c r="K609" s="224" t="str">
        <f t="array" ref="K609">INDEX('Property Records'!Q:Q, MATCH('PITI Calculations'!A609, 'Property Records'!B:B, 0))</f>
        <v>#REF!</v>
      </c>
      <c r="L609" s="15" t="str">
        <f t="shared" si="14"/>
        <v>#REF!</v>
      </c>
      <c r="M609" s="15" t="str">
        <f t="shared" si="2"/>
        <v>#REF!</v>
      </c>
      <c r="N609" s="132">
        <f t="shared" si="3"/>
        <v>0</v>
      </c>
      <c r="O609" s="100">
        <v>208.0</v>
      </c>
      <c r="P609" s="15" t="str">
        <f t="shared" si="4"/>
        <v>#REF!</v>
      </c>
      <c r="Q609" s="15" t="str">
        <f t="shared" si="5"/>
        <v>#REF!</v>
      </c>
      <c r="R609" s="15" t="str">
        <f t="shared" si="6"/>
        <v>#REF!</v>
      </c>
      <c r="S609" s="15" t="str">
        <f t="shared" si="7"/>
        <v>#REF!</v>
      </c>
      <c r="T609" s="15" t="str">
        <f t="shared" si="8"/>
        <v>#REF!</v>
      </c>
      <c r="U609" s="15" t="str">
        <f t="shared" si="9"/>
        <v>#REF!</v>
      </c>
      <c r="V609" s="15" t="str">
        <f t="shared" si="10"/>
        <v>#REF!</v>
      </c>
    </row>
    <row r="610">
      <c r="A610" s="15" t="str">
        <f t="shared" ref="A610:D610" si="359">#REF!</f>
        <v>#REF!</v>
      </c>
      <c r="B610" s="15" t="str">
        <f t="shared" si="359"/>
        <v>#REF!</v>
      </c>
      <c r="C610" s="15" t="str">
        <f t="shared" si="359"/>
        <v>#REF!</v>
      </c>
      <c r="D610" s="223" t="str">
        <f t="shared" si="359"/>
        <v>#REF!</v>
      </c>
      <c r="F610" s="15">
        <f t="shared" si="1"/>
        <v>-1145</v>
      </c>
      <c r="I610" s="224" t="str">
        <f t="array" ref="I610">INDEX('Property Records'!O:O, MATCH('PITI Calculations'!A610, 'Property Records'!B:B, 0))</f>
        <v>#REF!</v>
      </c>
      <c r="J610" s="224" t="str">
        <f t="array" ref="J610">INDEX('Property Records'!P:P, MATCH('PITI Calculations'!A610, 'Property Records'!B:B, 0))</f>
        <v>#REF!</v>
      </c>
      <c r="K610" s="224" t="str">
        <f t="array" ref="K610">INDEX('Property Records'!Q:Q, MATCH('PITI Calculations'!A610, 'Property Records'!B:B, 0))</f>
        <v>#REF!</v>
      </c>
      <c r="L610" s="15" t="str">
        <f t="shared" si="14"/>
        <v>#REF!</v>
      </c>
      <c r="M610" s="15" t="str">
        <f t="shared" si="2"/>
        <v>#REF!</v>
      </c>
      <c r="N610" s="132">
        <f t="shared" si="3"/>
        <v>0</v>
      </c>
      <c r="O610" s="100">
        <v>208.0</v>
      </c>
      <c r="P610" s="15" t="str">
        <f t="shared" si="4"/>
        <v>#REF!</v>
      </c>
      <c r="Q610" s="15" t="str">
        <f t="shared" si="5"/>
        <v>#REF!</v>
      </c>
      <c r="R610" s="15" t="str">
        <f t="shared" si="6"/>
        <v>#REF!</v>
      </c>
      <c r="S610" s="15" t="str">
        <f t="shared" si="7"/>
        <v>#REF!</v>
      </c>
      <c r="T610" s="15" t="str">
        <f t="shared" si="8"/>
        <v>#REF!</v>
      </c>
      <c r="U610" s="15" t="str">
        <f t="shared" si="9"/>
        <v>#REF!</v>
      </c>
      <c r="V610" s="15" t="str">
        <f t="shared" si="10"/>
        <v>#REF!</v>
      </c>
    </row>
    <row r="611">
      <c r="A611" s="15" t="str">
        <f t="shared" ref="A611:D611" si="360">#REF!</f>
        <v>#REF!</v>
      </c>
      <c r="B611" s="15" t="str">
        <f t="shared" si="360"/>
        <v>#REF!</v>
      </c>
      <c r="C611" s="15" t="str">
        <f t="shared" si="360"/>
        <v>#REF!</v>
      </c>
      <c r="D611" s="223" t="str">
        <f t="shared" si="360"/>
        <v>#REF!</v>
      </c>
      <c r="F611" s="15">
        <f t="shared" si="1"/>
        <v>-1145</v>
      </c>
      <c r="I611" s="224" t="str">
        <f t="array" ref="I611">INDEX('Property Records'!O:O, MATCH('PITI Calculations'!A611, 'Property Records'!B:B, 0))</f>
        <v>#REF!</v>
      </c>
      <c r="J611" s="224" t="str">
        <f t="array" ref="J611">INDEX('Property Records'!P:P, MATCH('PITI Calculations'!A611, 'Property Records'!B:B, 0))</f>
        <v>#REF!</v>
      </c>
      <c r="K611" s="224" t="str">
        <f t="array" ref="K611">INDEX('Property Records'!Q:Q, MATCH('PITI Calculations'!A611, 'Property Records'!B:B, 0))</f>
        <v>#REF!</v>
      </c>
      <c r="L611" s="15" t="str">
        <f t="shared" si="14"/>
        <v>#REF!</v>
      </c>
      <c r="M611" s="15" t="str">
        <f t="shared" si="2"/>
        <v>#REF!</v>
      </c>
      <c r="N611" s="132">
        <f t="shared" si="3"/>
        <v>0</v>
      </c>
      <c r="O611" s="100">
        <v>208.0</v>
      </c>
      <c r="P611" s="15" t="str">
        <f t="shared" si="4"/>
        <v>#REF!</v>
      </c>
      <c r="Q611" s="15" t="str">
        <f t="shared" si="5"/>
        <v>#REF!</v>
      </c>
      <c r="R611" s="15" t="str">
        <f t="shared" si="6"/>
        <v>#REF!</v>
      </c>
      <c r="S611" s="15" t="str">
        <f t="shared" si="7"/>
        <v>#REF!</v>
      </c>
      <c r="T611" s="15" t="str">
        <f t="shared" si="8"/>
        <v>#REF!</v>
      </c>
      <c r="U611" s="15" t="str">
        <f t="shared" si="9"/>
        <v>#REF!</v>
      </c>
      <c r="V611" s="15" t="str">
        <f t="shared" si="10"/>
        <v>#REF!</v>
      </c>
    </row>
    <row r="612">
      <c r="A612" s="15" t="str">
        <f t="shared" ref="A612:D612" si="361">#REF!</f>
        <v>#REF!</v>
      </c>
      <c r="B612" s="15" t="str">
        <f t="shared" si="361"/>
        <v>#REF!</v>
      </c>
      <c r="C612" s="15" t="str">
        <f t="shared" si="361"/>
        <v>#REF!</v>
      </c>
      <c r="D612" s="223" t="str">
        <f t="shared" si="361"/>
        <v>#REF!</v>
      </c>
      <c r="F612" s="15">
        <f t="shared" si="1"/>
        <v>-1145</v>
      </c>
      <c r="I612" s="224" t="str">
        <f t="array" ref="I612">INDEX('Property Records'!O:O, MATCH('PITI Calculations'!A612, 'Property Records'!B:B, 0))</f>
        <v>#REF!</v>
      </c>
      <c r="J612" s="224" t="str">
        <f t="array" ref="J612">INDEX('Property Records'!P:P, MATCH('PITI Calculations'!A612, 'Property Records'!B:B, 0))</f>
        <v>#REF!</v>
      </c>
      <c r="K612" s="224" t="str">
        <f t="array" ref="K612">INDEX('Property Records'!Q:Q, MATCH('PITI Calculations'!A612, 'Property Records'!B:B, 0))</f>
        <v>#REF!</v>
      </c>
      <c r="L612" s="15" t="str">
        <f t="shared" si="14"/>
        <v>#REF!</v>
      </c>
      <c r="M612" s="15" t="str">
        <f t="shared" si="2"/>
        <v>#REF!</v>
      </c>
      <c r="N612" s="132">
        <f t="shared" si="3"/>
        <v>0</v>
      </c>
      <c r="O612" s="100">
        <v>208.0</v>
      </c>
      <c r="P612" s="15" t="str">
        <f t="shared" si="4"/>
        <v>#REF!</v>
      </c>
      <c r="Q612" s="15" t="str">
        <f t="shared" si="5"/>
        <v>#REF!</v>
      </c>
      <c r="R612" s="15" t="str">
        <f t="shared" si="6"/>
        <v>#REF!</v>
      </c>
      <c r="S612" s="15" t="str">
        <f t="shared" si="7"/>
        <v>#REF!</v>
      </c>
      <c r="T612" s="15" t="str">
        <f t="shared" si="8"/>
        <v>#REF!</v>
      </c>
      <c r="U612" s="15" t="str">
        <f t="shared" si="9"/>
        <v>#REF!</v>
      </c>
      <c r="V612" s="15" t="str">
        <f t="shared" si="10"/>
        <v>#REF!</v>
      </c>
    </row>
    <row r="613">
      <c r="A613" s="15" t="str">
        <f t="shared" ref="A613:D613" si="362">#REF!</f>
        <v>#REF!</v>
      </c>
      <c r="B613" s="15" t="str">
        <f t="shared" si="362"/>
        <v>#REF!</v>
      </c>
      <c r="C613" s="15" t="str">
        <f t="shared" si="362"/>
        <v>#REF!</v>
      </c>
      <c r="D613" s="223" t="str">
        <f t="shared" si="362"/>
        <v>#REF!</v>
      </c>
      <c r="F613" s="15">
        <f t="shared" si="1"/>
        <v>-1145</v>
      </c>
      <c r="I613" s="224" t="str">
        <f t="array" ref="I613">INDEX('Property Records'!O:O, MATCH('PITI Calculations'!A613, 'Property Records'!B:B, 0))</f>
        <v>#REF!</v>
      </c>
      <c r="J613" s="224" t="str">
        <f t="array" ref="J613">INDEX('Property Records'!P:P, MATCH('PITI Calculations'!A613, 'Property Records'!B:B, 0))</f>
        <v>#REF!</v>
      </c>
      <c r="K613" s="224" t="str">
        <f t="array" ref="K613">INDEX('Property Records'!Q:Q, MATCH('PITI Calculations'!A613, 'Property Records'!B:B, 0))</f>
        <v>#REF!</v>
      </c>
      <c r="L613" s="15" t="str">
        <f t="shared" si="14"/>
        <v>#REF!</v>
      </c>
      <c r="M613" s="15" t="str">
        <f t="shared" si="2"/>
        <v>#REF!</v>
      </c>
      <c r="N613" s="132">
        <f t="shared" si="3"/>
        <v>0</v>
      </c>
      <c r="O613" s="100">
        <v>208.0</v>
      </c>
      <c r="P613" s="15" t="str">
        <f t="shared" si="4"/>
        <v>#REF!</v>
      </c>
      <c r="Q613" s="15" t="str">
        <f t="shared" si="5"/>
        <v>#REF!</v>
      </c>
      <c r="R613" s="15" t="str">
        <f t="shared" si="6"/>
        <v>#REF!</v>
      </c>
      <c r="S613" s="15" t="str">
        <f t="shared" si="7"/>
        <v>#REF!</v>
      </c>
      <c r="T613" s="15" t="str">
        <f t="shared" si="8"/>
        <v>#REF!</v>
      </c>
      <c r="U613" s="15" t="str">
        <f t="shared" si="9"/>
        <v>#REF!</v>
      </c>
      <c r="V613" s="15" t="str">
        <f t="shared" si="10"/>
        <v>#REF!</v>
      </c>
    </row>
    <row r="614">
      <c r="A614" s="15" t="str">
        <f t="shared" ref="A614:D614" si="363">#REF!</f>
        <v>#REF!</v>
      </c>
      <c r="B614" s="15" t="str">
        <f t="shared" si="363"/>
        <v>#REF!</v>
      </c>
      <c r="C614" s="15" t="str">
        <f t="shared" si="363"/>
        <v>#REF!</v>
      </c>
      <c r="D614" s="223" t="str">
        <f t="shared" si="363"/>
        <v>#REF!</v>
      </c>
      <c r="F614" s="15">
        <f t="shared" si="1"/>
        <v>-1145</v>
      </c>
      <c r="I614" s="224" t="str">
        <f t="array" ref="I614">INDEX('Property Records'!O:O, MATCH('PITI Calculations'!A614, 'Property Records'!B:B, 0))</f>
        <v>#REF!</v>
      </c>
      <c r="J614" s="224" t="str">
        <f t="array" ref="J614">INDEX('Property Records'!P:P, MATCH('PITI Calculations'!A614, 'Property Records'!B:B, 0))</f>
        <v>#REF!</v>
      </c>
      <c r="K614" s="224" t="str">
        <f t="array" ref="K614">INDEX('Property Records'!Q:Q, MATCH('PITI Calculations'!A614, 'Property Records'!B:B, 0))</f>
        <v>#REF!</v>
      </c>
      <c r="L614" s="15" t="str">
        <f t="shared" si="14"/>
        <v>#REF!</v>
      </c>
      <c r="M614" s="15" t="str">
        <f t="shared" si="2"/>
        <v>#REF!</v>
      </c>
      <c r="N614" s="132">
        <f t="shared" si="3"/>
        <v>0</v>
      </c>
      <c r="O614" s="100">
        <v>208.0</v>
      </c>
      <c r="P614" s="15" t="str">
        <f t="shared" si="4"/>
        <v>#REF!</v>
      </c>
      <c r="Q614" s="15" t="str">
        <f t="shared" si="5"/>
        <v>#REF!</v>
      </c>
      <c r="R614" s="15" t="str">
        <f t="shared" si="6"/>
        <v>#REF!</v>
      </c>
      <c r="S614" s="15" t="str">
        <f t="shared" si="7"/>
        <v>#REF!</v>
      </c>
      <c r="T614" s="15" t="str">
        <f t="shared" si="8"/>
        <v>#REF!</v>
      </c>
      <c r="U614" s="15" t="str">
        <f t="shared" si="9"/>
        <v>#REF!</v>
      </c>
      <c r="V614" s="15" t="str">
        <f t="shared" si="10"/>
        <v>#REF!</v>
      </c>
    </row>
    <row r="615">
      <c r="A615" s="15" t="str">
        <f t="shared" ref="A615:D615" si="364">#REF!</f>
        <v>#REF!</v>
      </c>
      <c r="B615" s="15" t="str">
        <f t="shared" si="364"/>
        <v>#REF!</v>
      </c>
      <c r="C615" s="15" t="str">
        <f t="shared" si="364"/>
        <v>#REF!</v>
      </c>
      <c r="D615" s="223" t="str">
        <f t="shared" si="364"/>
        <v>#REF!</v>
      </c>
      <c r="F615" s="15">
        <f t="shared" si="1"/>
        <v>-1145</v>
      </c>
      <c r="I615" s="224" t="str">
        <f t="array" ref="I615">INDEX('Property Records'!O:O, MATCH('PITI Calculations'!A615, 'Property Records'!B:B, 0))</f>
        <v>#REF!</v>
      </c>
      <c r="J615" s="224" t="str">
        <f t="array" ref="J615">INDEX('Property Records'!P:P, MATCH('PITI Calculations'!A615, 'Property Records'!B:B, 0))</f>
        <v>#REF!</v>
      </c>
      <c r="K615" s="224" t="str">
        <f t="array" ref="K615">INDEX('Property Records'!Q:Q, MATCH('PITI Calculations'!A615, 'Property Records'!B:B, 0))</f>
        <v>#REF!</v>
      </c>
      <c r="L615" s="15" t="str">
        <f t="shared" si="14"/>
        <v>#REF!</v>
      </c>
      <c r="M615" s="15" t="str">
        <f t="shared" si="2"/>
        <v>#REF!</v>
      </c>
      <c r="N615" s="132">
        <f t="shared" si="3"/>
        <v>0</v>
      </c>
      <c r="O615" s="100">
        <v>208.0</v>
      </c>
      <c r="P615" s="15" t="str">
        <f t="shared" si="4"/>
        <v>#REF!</v>
      </c>
      <c r="Q615" s="15" t="str">
        <f t="shared" si="5"/>
        <v>#REF!</v>
      </c>
      <c r="R615" s="15" t="str">
        <f t="shared" si="6"/>
        <v>#REF!</v>
      </c>
      <c r="S615" s="15" t="str">
        <f t="shared" si="7"/>
        <v>#REF!</v>
      </c>
      <c r="T615" s="15" t="str">
        <f t="shared" si="8"/>
        <v>#REF!</v>
      </c>
      <c r="U615" s="15" t="str">
        <f t="shared" si="9"/>
        <v>#REF!</v>
      </c>
      <c r="V615" s="15" t="str">
        <f t="shared" si="10"/>
        <v>#REF!</v>
      </c>
    </row>
    <row r="616">
      <c r="A616" s="15" t="str">
        <f t="shared" ref="A616:D616" si="365">#REF!</f>
        <v>#REF!</v>
      </c>
      <c r="B616" s="15" t="str">
        <f t="shared" si="365"/>
        <v>#REF!</v>
      </c>
      <c r="C616" s="15" t="str">
        <f t="shared" si="365"/>
        <v>#REF!</v>
      </c>
      <c r="D616" s="223" t="str">
        <f t="shared" si="365"/>
        <v>#REF!</v>
      </c>
      <c r="F616" s="15">
        <f t="shared" si="1"/>
        <v>-1145</v>
      </c>
      <c r="I616" s="224" t="str">
        <f t="array" ref="I616">INDEX('Property Records'!O:O, MATCH('PITI Calculations'!A616, 'Property Records'!B:B, 0))</f>
        <v>#REF!</v>
      </c>
      <c r="J616" s="224" t="str">
        <f t="array" ref="J616">INDEX('Property Records'!P:P, MATCH('PITI Calculations'!A616, 'Property Records'!B:B, 0))</f>
        <v>#REF!</v>
      </c>
      <c r="K616" s="224" t="str">
        <f t="array" ref="K616">INDEX('Property Records'!Q:Q, MATCH('PITI Calculations'!A616, 'Property Records'!B:B, 0))</f>
        <v>#REF!</v>
      </c>
      <c r="L616" s="15" t="str">
        <f t="shared" si="14"/>
        <v>#REF!</v>
      </c>
      <c r="M616" s="15" t="str">
        <f t="shared" si="2"/>
        <v>#REF!</v>
      </c>
      <c r="N616" s="132">
        <f t="shared" si="3"/>
        <v>0</v>
      </c>
      <c r="O616" s="100">
        <v>208.0</v>
      </c>
      <c r="P616" s="15" t="str">
        <f t="shared" si="4"/>
        <v>#REF!</v>
      </c>
      <c r="Q616" s="15" t="str">
        <f t="shared" si="5"/>
        <v>#REF!</v>
      </c>
      <c r="R616" s="15" t="str">
        <f t="shared" si="6"/>
        <v>#REF!</v>
      </c>
      <c r="S616" s="15" t="str">
        <f t="shared" si="7"/>
        <v>#REF!</v>
      </c>
      <c r="T616" s="15" t="str">
        <f t="shared" si="8"/>
        <v>#REF!</v>
      </c>
      <c r="U616" s="15" t="str">
        <f t="shared" si="9"/>
        <v>#REF!</v>
      </c>
      <c r="V616" s="15" t="str">
        <f t="shared" si="10"/>
        <v>#REF!</v>
      </c>
    </row>
    <row r="617">
      <c r="A617" s="15" t="str">
        <f t="shared" ref="A617:D617" si="366">#REF!</f>
        <v>#REF!</v>
      </c>
      <c r="B617" s="15" t="str">
        <f t="shared" si="366"/>
        <v>#REF!</v>
      </c>
      <c r="C617" s="15" t="str">
        <f t="shared" si="366"/>
        <v>#REF!</v>
      </c>
      <c r="D617" s="223" t="str">
        <f t="shared" si="366"/>
        <v>#REF!</v>
      </c>
      <c r="F617" s="15">
        <f t="shared" si="1"/>
        <v>-1145</v>
      </c>
      <c r="I617" s="224" t="str">
        <f t="array" ref="I617">INDEX('Property Records'!O:O, MATCH('PITI Calculations'!A617, 'Property Records'!B:B, 0))</f>
        <v>#REF!</v>
      </c>
      <c r="J617" s="224" t="str">
        <f t="array" ref="J617">INDEX('Property Records'!P:P, MATCH('PITI Calculations'!A617, 'Property Records'!B:B, 0))</f>
        <v>#REF!</v>
      </c>
      <c r="K617" s="224" t="str">
        <f t="array" ref="K617">INDEX('Property Records'!Q:Q, MATCH('PITI Calculations'!A617, 'Property Records'!B:B, 0))</f>
        <v>#REF!</v>
      </c>
      <c r="L617" s="15" t="str">
        <f t="shared" si="14"/>
        <v>#REF!</v>
      </c>
      <c r="M617" s="15" t="str">
        <f t="shared" si="2"/>
        <v>#REF!</v>
      </c>
      <c r="N617" s="132">
        <f t="shared" si="3"/>
        <v>0</v>
      </c>
      <c r="O617" s="100">
        <v>208.0</v>
      </c>
      <c r="P617" s="15" t="str">
        <f t="shared" si="4"/>
        <v>#REF!</v>
      </c>
      <c r="Q617" s="15" t="str">
        <f t="shared" si="5"/>
        <v>#REF!</v>
      </c>
      <c r="R617" s="15" t="str">
        <f t="shared" si="6"/>
        <v>#REF!</v>
      </c>
      <c r="S617" s="15" t="str">
        <f t="shared" si="7"/>
        <v>#REF!</v>
      </c>
      <c r="T617" s="15" t="str">
        <f t="shared" si="8"/>
        <v>#REF!</v>
      </c>
      <c r="U617" s="15" t="str">
        <f t="shared" si="9"/>
        <v>#REF!</v>
      </c>
      <c r="V617" s="15" t="str">
        <f t="shared" si="10"/>
        <v>#REF!</v>
      </c>
    </row>
    <row r="618">
      <c r="A618" s="15" t="str">
        <f t="shared" ref="A618:D618" si="367">#REF!</f>
        <v>#REF!</v>
      </c>
      <c r="B618" s="15" t="str">
        <f t="shared" si="367"/>
        <v>#REF!</v>
      </c>
      <c r="C618" s="15" t="str">
        <f t="shared" si="367"/>
        <v>#REF!</v>
      </c>
      <c r="D618" s="223" t="str">
        <f t="shared" si="367"/>
        <v>#REF!</v>
      </c>
      <c r="F618" s="15">
        <f t="shared" si="1"/>
        <v>-1145</v>
      </c>
      <c r="I618" s="224" t="str">
        <f t="array" ref="I618">INDEX('Property Records'!O:O, MATCH('PITI Calculations'!A618, 'Property Records'!B:B, 0))</f>
        <v>#REF!</v>
      </c>
      <c r="J618" s="224" t="str">
        <f t="array" ref="J618">INDEX('Property Records'!P:P, MATCH('PITI Calculations'!A618, 'Property Records'!B:B, 0))</f>
        <v>#REF!</v>
      </c>
      <c r="K618" s="224" t="str">
        <f t="array" ref="K618">INDEX('Property Records'!Q:Q, MATCH('PITI Calculations'!A618, 'Property Records'!B:B, 0))</f>
        <v>#REF!</v>
      </c>
      <c r="L618" s="15" t="str">
        <f t="shared" si="14"/>
        <v>#REF!</v>
      </c>
      <c r="M618" s="15" t="str">
        <f t="shared" si="2"/>
        <v>#REF!</v>
      </c>
      <c r="N618" s="132">
        <f t="shared" si="3"/>
        <v>0</v>
      </c>
      <c r="O618" s="100">
        <v>208.0</v>
      </c>
      <c r="P618" s="15" t="str">
        <f t="shared" si="4"/>
        <v>#REF!</v>
      </c>
      <c r="Q618" s="15" t="str">
        <f t="shared" si="5"/>
        <v>#REF!</v>
      </c>
      <c r="R618" s="15" t="str">
        <f t="shared" si="6"/>
        <v>#REF!</v>
      </c>
      <c r="S618" s="15" t="str">
        <f t="shared" si="7"/>
        <v>#REF!</v>
      </c>
      <c r="T618" s="15" t="str">
        <f t="shared" si="8"/>
        <v>#REF!</v>
      </c>
      <c r="U618" s="15" t="str">
        <f t="shared" si="9"/>
        <v>#REF!</v>
      </c>
      <c r="V618" s="15" t="str">
        <f t="shared" si="10"/>
        <v>#REF!</v>
      </c>
    </row>
    <row r="619">
      <c r="A619" s="15" t="str">
        <f t="shared" ref="A619:D619" si="368">#REF!</f>
        <v>#REF!</v>
      </c>
      <c r="B619" s="15" t="str">
        <f t="shared" si="368"/>
        <v>#REF!</v>
      </c>
      <c r="C619" s="15" t="str">
        <f t="shared" si="368"/>
        <v>#REF!</v>
      </c>
      <c r="D619" s="223" t="str">
        <f t="shared" si="368"/>
        <v>#REF!</v>
      </c>
      <c r="F619" s="15">
        <f t="shared" si="1"/>
        <v>-1145</v>
      </c>
      <c r="I619" s="224" t="str">
        <f t="array" ref="I619">INDEX('Property Records'!O:O, MATCH('PITI Calculations'!A619, 'Property Records'!B:B, 0))</f>
        <v>#REF!</v>
      </c>
      <c r="J619" s="224" t="str">
        <f t="array" ref="J619">INDEX('Property Records'!P:P, MATCH('PITI Calculations'!A619, 'Property Records'!B:B, 0))</f>
        <v>#REF!</v>
      </c>
      <c r="K619" s="224" t="str">
        <f t="array" ref="K619">INDEX('Property Records'!Q:Q, MATCH('PITI Calculations'!A619, 'Property Records'!B:B, 0))</f>
        <v>#REF!</v>
      </c>
      <c r="L619" s="15" t="str">
        <f t="shared" si="14"/>
        <v>#REF!</v>
      </c>
      <c r="M619" s="15" t="str">
        <f t="shared" si="2"/>
        <v>#REF!</v>
      </c>
      <c r="N619" s="132">
        <f t="shared" si="3"/>
        <v>0</v>
      </c>
      <c r="O619" s="100">
        <v>208.0</v>
      </c>
      <c r="P619" s="15" t="str">
        <f t="shared" si="4"/>
        <v>#REF!</v>
      </c>
      <c r="Q619" s="15" t="str">
        <f t="shared" si="5"/>
        <v>#REF!</v>
      </c>
      <c r="R619" s="15" t="str">
        <f t="shared" si="6"/>
        <v>#REF!</v>
      </c>
      <c r="S619" s="15" t="str">
        <f t="shared" si="7"/>
        <v>#REF!</v>
      </c>
      <c r="T619" s="15" t="str">
        <f t="shared" si="8"/>
        <v>#REF!</v>
      </c>
      <c r="U619" s="15" t="str">
        <f t="shared" si="9"/>
        <v>#REF!</v>
      </c>
      <c r="V619" s="15" t="str">
        <f t="shared" si="10"/>
        <v>#REF!</v>
      </c>
    </row>
    <row r="620">
      <c r="A620" s="15" t="str">
        <f t="shared" ref="A620:D620" si="369">#REF!</f>
        <v>#REF!</v>
      </c>
      <c r="B620" s="15" t="str">
        <f t="shared" si="369"/>
        <v>#REF!</v>
      </c>
      <c r="C620" s="15" t="str">
        <f t="shared" si="369"/>
        <v>#REF!</v>
      </c>
      <c r="D620" s="223" t="str">
        <f t="shared" si="369"/>
        <v>#REF!</v>
      </c>
      <c r="F620" s="15">
        <f t="shared" si="1"/>
        <v>-1145</v>
      </c>
      <c r="I620" s="224" t="str">
        <f t="array" ref="I620">INDEX('Property Records'!O:O, MATCH('PITI Calculations'!A620, 'Property Records'!B:B, 0))</f>
        <v>#REF!</v>
      </c>
      <c r="J620" s="224" t="str">
        <f t="array" ref="J620">INDEX('Property Records'!P:P, MATCH('PITI Calculations'!A620, 'Property Records'!B:B, 0))</f>
        <v>#REF!</v>
      </c>
      <c r="K620" s="224" t="str">
        <f t="array" ref="K620">INDEX('Property Records'!Q:Q, MATCH('PITI Calculations'!A620, 'Property Records'!B:B, 0))</f>
        <v>#REF!</v>
      </c>
      <c r="L620" s="15" t="str">
        <f t="shared" si="14"/>
        <v>#REF!</v>
      </c>
      <c r="M620" s="15" t="str">
        <f t="shared" si="2"/>
        <v>#REF!</v>
      </c>
      <c r="N620" s="132">
        <f t="shared" si="3"/>
        <v>0</v>
      </c>
      <c r="O620" s="100">
        <v>208.0</v>
      </c>
      <c r="P620" s="15" t="str">
        <f t="shared" si="4"/>
        <v>#REF!</v>
      </c>
      <c r="Q620" s="15" t="str">
        <f t="shared" si="5"/>
        <v>#REF!</v>
      </c>
      <c r="R620" s="15" t="str">
        <f t="shared" si="6"/>
        <v>#REF!</v>
      </c>
      <c r="S620" s="15" t="str">
        <f t="shared" si="7"/>
        <v>#REF!</v>
      </c>
      <c r="T620" s="15" t="str">
        <f t="shared" si="8"/>
        <v>#REF!</v>
      </c>
      <c r="U620" s="15" t="str">
        <f t="shared" si="9"/>
        <v>#REF!</v>
      </c>
      <c r="V620" s="15" t="str">
        <f t="shared" si="10"/>
        <v>#REF!</v>
      </c>
    </row>
    <row r="621">
      <c r="A621" s="15" t="str">
        <f t="shared" ref="A621:D621" si="370">#REF!</f>
        <v>#REF!</v>
      </c>
      <c r="B621" s="15" t="str">
        <f t="shared" si="370"/>
        <v>#REF!</v>
      </c>
      <c r="C621" s="15" t="str">
        <f t="shared" si="370"/>
        <v>#REF!</v>
      </c>
      <c r="D621" s="223" t="str">
        <f t="shared" si="370"/>
        <v>#REF!</v>
      </c>
      <c r="F621" s="15">
        <f t="shared" si="1"/>
        <v>-1145</v>
      </c>
      <c r="I621" s="224" t="str">
        <f t="array" ref="I621">INDEX('Property Records'!O:O, MATCH('PITI Calculations'!A621, 'Property Records'!B:B, 0))</f>
        <v>#REF!</v>
      </c>
      <c r="J621" s="224" t="str">
        <f t="array" ref="J621">INDEX('Property Records'!P:P, MATCH('PITI Calculations'!A621, 'Property Records'!B:B, 0))</f>
        <v>#REF!</v>
      </c>
      <c r="K621" s="224" t="str">
        <f t="array" ref="K621">INDEX('Property Records'!Q:Q, MATCH('PITI Calculations'!A621, 'Property Records'!B:B, 0))</f>
        <v>#REF!</v>
      </c>
      <c r="L621" s="15" t="str">
        <f t="shared" si="14"/>
        <v>#REF!</v>
      </c>
      <c r="M621" s="15" t="str">
        <f t="shared" si="2"/>
        <v>#REF!</v>
      </c>
      <c r="N621" s="132">
        <f t="shared" si="3"/>
        <v>0</v>
      </c>
      <c r="O621" s="100">
        <v>208.0</v>
      </c>
      <c r="P621" s="15" t="str">
        <f t="shared" si="4"/>
        <v>#REF!</v>
      </c>
      <c r="Q621" s="15" t="str">
        <f t="shared" si="5"/>
        <v>#REF!</v>
      </c>
      <c r="R621" s="15" t="str">
        <f t="shared" si="6"/>
        <v>#REF!</v>
      </c>
      <c r="S621" s="15" t="str">
        <f t="shared" si="7"/>
        <v>#REF!</v>
      </c>
      <c r="T621" s="15" t="str">
        <f t="shared" si="8"/>
        <v>#REF!</v>
      </c>
      <c r="U621" s="15" t="str">
        <f t="shared" si="9"/>
        <v>#REF!</v>
      </c>
      <c r="V621" s="15" t="str">
        <f t="shared" si="10"/>
        <v>#REF!</v>
      </c>
    </row>
    <row r="622">
      <c r="A622" s="15" t="str">
        <f t="shared" ref="A622:D622" si="371">#REF!</f>
        <v>#REF!</v>
      </c>
      <c r="B622" s="15" t="str">
        <f t="shared" si="371"/>
        <v>#REF!</v>
      </c>
      <c r="C622" s="15" t="str">
        <f t="shared" si="371"/>
        <v>#REF!</v>
      </c>
      <c r="D622" s="223" t="str">
        <f t="shared" si="371"/>
        <v>#REF!</v>
      </c>
      <c r="F622" s="15">
        <f t="shared" si="1"/>
        <v>-1145</v>
      </c>
      <c r="I622" s="224" t="str">
        <f t="array" ref="I622">INDEX('Property Records'!O:O, MATCH('PITI Calculations'!A622, 'Property Records'!B:B, 0))</f>
        <v>#REF!</v>
      </c>
      <c r="J622" s="224" t="str">
        <f t="array" ref="J622">INDEX('Property Records'!P:P, MATCH('PITI Calculations'!A622, 'Property Records'!B:B, 0))</f>
        <v>#REF!</v>
      </c>
      <c r="K622" s="224" t="str">
        <f t="array" ref="K622">INDEX('Property Records'!Q:Q, MATCH('PITI Calculations'!A622, 'Property Records'!B:B, 0))</f>
        <v>#REF!</v>
      </c>
      <c r="L622" s="15" t="str">
        <f t="shared" si="14"/>
        <v>#REF!</v>
      </c>
      <c r="M622" s="15" t="str">
        <f t="shared" si="2"/>
        <v>#REF!</v>
      </c>
      <c r="N622" s="132">
        <f t="shared" si="3"/>
        <v>0</v>
      </c>
      <c r="O622" s="100">
        <v>208.0</v>
      </c>
      <c r="P622" s="15" t="str">
        <f t="shared" si="4"/>
        <v>#REF!</v>
      </c>
      <c r="Q622" s="15" t="str">
        <f t="shared" si="5"/>
        <v>#REF!</v>
      </c>
      <c r="R622" s="15" t="str">
        <f t="shared" si="6"/>
        <v>#REF!</v>
      </c>
      <c r="S622" s="15" t="str">
        <f t="shared" si="7"/>
        <v>#REF!</v>
      </c>
      <c r="T622" s="15" t="str">
        <f t="shared" si="8"/>
        <v>#REF!</v>
      </c>
      <c r="U622" s="15" t="str">
        <f t="shared" si="9"/>
        <v>#REF!</v>
      </c>
      <c r="V622" s="15" t="str">
        <f t="shared" si="10"/>
        <v>#REF!</v>
      </c>
    </row>
    <row r="623">
      <c r="A623" s="15" t="str">
        <f t="shared" ref="A623:D623" si="372">#REF!</f>
        <v>#REF!</v>
      </c>
      <c r="B623" s="15" t="str">
        <f t="shared" si="372"/>
        <v>#REF!</v>
      </c>
      <c r="C623" s="15" t="str">
        <f t="shared" si="372"/>
        <v>#REF!</v>
      </c>
      <c r="D623" s="223" t="str">
        <f t="shared" si="372"/>
        <v>#REF!</v>
      </c>
      <c r="F623" s="15">
        <f t="shared" si="1"/>
        <v>-1145</v>
      </c>
      <c r="I623" s="224" t="str">
        <f t="array" ref="I623">INDEX('Property Records'!O:O, MATCH('PITI Calculations'!A623, 'Property Records'!B:B, 0))</f>
        <v>#REF!</v>
      </c>
      <c r="J623" s="224" t="str">
        <f t="array" ref="J623">INDEX('Property Records'!P:P, MATCH('PITI Calculations'!A623, 'Property Records'!B:B, 0))</f>
        <v>#REF!</v>
      </c>
      <c r="K623" s="224" t="str">
        <f t="array" ref="K623">INDEX('Property Records'!Q:Q, MATCH('PITI Calculations'!A623, 'Property Records'!B:B, 0))</f>
        <v>#REF!</v>
      </c>
      <c r="L623" s="15" t="str">
        <f t="shared" si="14"/>
        <v>#REF!</v>
      </c>
      <c r="M623" s="15" t="str">
        <f t="shared" si="2"/>
        <v>#REF!</v>
      </c>
      <c r="N623" s="132">
        <f t="shared" si="3"/>
        <v>0</v>
      </c>
      <c r="O623" s="100">
        <v>208.0</v>
      </c>
      <c r="P623" s="15" t="str">
        <f t="shared" si="4"/>
        <v>#REF!</v>
      </c>
      <c r="Q623" s="15" t="str">
        <f t="shared" si="5"/>
        <v>#REF!</v>
      </c>
      <c r="R623" s="15" t="str">
        <f t="shared" si="6"/>
        <v>#REF!</v>
      </c>
      <c r="S623" s="15" t="str">
        <f t="shared" si="7"/>
        <v>#REF!</v>
      </c>
      <c r="T623" s="15" t="str">
        <f t="shared" si="8"/>
        <v>#REF!</v>
      </c>
      <c r="U623" s="15" t="str">
        <f t="shared" si="9"/>
        <v>#REF!</v>
      </c>
      <c r="V623" s="15" t="str">
        <f t="shared" si="10"/>
        <v>#REF!</v>
      </c>
    </row>
    <row r="624">
      <c r="A624" s="15" t="str">
        <f t="shared" ref="A624:D624" si="373">#REF!</f>
        <v>#REF!</v>
      </c>
      <c r="B624" s="15" t="str">
        <f t="shared" si="373"/>
        <v>#REF!</v>
      </c>
      <c r="C624" s="15" t="str">
        <f t="shared" si="373"/>
        <v>#REF!</v>
      </c>
      <c r="D624" s="223" t="str">
        <f t="shared" si="373"/>
        <v>#REF!</v>
      </c>
      <c r="F624" s="15">
        <f t="shared" si="1"/>
        <v>-1145</v>
      </c>
      <c r="I624" s="224" t="str">
        <f t="array" ref="I624">INDEX('Property Records'!O:O, MATCH('PITI Calculations'!A624, 'Property Records'!B:B, 0))</f>
        <v>#REF!</v>
      </c>
      <c r="J624" s="224" t="str">
        <f t="array" ref="J624">INDEX('Property Records'!P:P, MATCH('PITI Calculations'!A624, 'Property Records'!B:B, 0))</f>
        <v>#REF!</v>
      </c>
      <c r="K624" s="224" t="str">
        <f t="array" ref="K624">INDEX('Property Records'!Q:Q, MATCH('PITI Calculations'!A624, 'Property Records'!B:B, 0))</f>
        <v>#REF!</v>
      </c>
      <c r="L624" s="15" t="str">
        <f t="shared" si="14"/>
        <v>#REF!</v>
      </c>
      <c r="M624" s="15" t="str">
        <f t="shared" si="2"/>
        <v>#REF!</v>
      </c>
      <c r="N624" s="132">
        <f t="shared" si="3"/>
        <v>0</v>
      </c>
      <c r="O624" s="100">
        <v>208.0</v>
      </c>
      <c r="P624" s="15" t="str">
        <f t="shared" si="4"/>
        <v>#REF!</v>
      </c>
      <c r="Q624" s="15" t="str">
        <f t="shared" si="5"/>
        <v>#REF!</v>
      </c>
      <c r="R624" s="15" t="str">
        <f t="shared" si="6"/>
        <v>#REF!</v>
      </c>
      <c r="S624" s="15" t="str">
        <f t="shared" si="7"/>
        <v>#REF!</v>
      </c>
      <c r="T624" s="15" t="str">
        <f t="shared" si="8"/>
        <v>#REF!</v>
      </c>
      <c r="U624" s="15" t="str">
        <f t="shared" si="9"/>
        <v>#REF!</v>
      </c>
      <c r="V624" s="15" t="str">
        <f t="shared" si="10"/>
        <v>#REF!</v>
      </c>
    </row>
    <row r="625">
      <c r="A625" s="15" t="str">
        <f t="shared" ref="A625:D625" si="374">#REF!</f>
        <v>#REF!</v>
      </c>
      <c r="B625" s="15" t="str">
        <f t="shared" si="374"/>
        <v>#REF!</v>
      </c>
      <c r="C625" s="15" t="str">
        <f t="shared" si="374"/>
        <v>#REF!</v>
      </c>
      <c r="D625" s="223" t="str">
        <f t="shared" si="374"/>
        <v>#REF!</v>
      </c>
      <c r="F625" s="15">
        <f t="shared" si="1"/>
        <v>-1145</v>
      </c>
      <c r="I625" s="224" t="str">
        <f t="array" ref="I625">INDEX('Property Records'!O:O, MATCH('PITI Calculations'!A625, 'Property Records'!B:B, 0))</f>
        <v>#REF!</v>
      </c>
      <c r="J625" s="224" t="str">
        <f t="array" ref="J625">INDEX('Property Records'!P:P, MATCH('PITI Calculations'!A625, 'Property Records'!B:B, 0))</f>
        <v>#REF!</v>
      </c>
      <c r="K625" s="224" t="str">
        <f t="array" ref="K625">INDEX('Property Records'!Q:Q, MATCH('PITI Calculations'!A625, 'Property Records'!B:B, 0))</f>
        <v>#REF!</v>
      </c>
      <c r="L625" s="15" t="str">
        <f t="shared" si="14"/>
        <v>#REF!</v>
      </c>
      <c r="M625" s="15" t="str">
        <f t="shared" si="2"/>
        <v>#REF!</v>
      </c>
      <c r="N625" s="132">
        <f t="shared" si="3"/>
        <v>0</v>
      </c>
      <c r="O625" s="100">
        <v>208.0</v>
      </c>
      <c r="P625" s="15" t="str">
        <f t="shared" si="4"/>
        <v>#REF!</v>
      </c>
      <c r="Q625" s="15" t="str">
        <f t="shared" si="5"/>
        <v>#REF!</v>
      </c>
      <c r="R625" s="15" t="str">
        <f t="shared" si="6"/>
        <v>#REF!</v>
      </c>
      <c r="S625" s="15" t="str">
        <f t="shared" si="7"/>
        <v>#REF!</v>
      </c>
      <c r="T625" s="15" t="str">
        <f t="shared" si="8"/>
        <v>#REF!</v>
      </c>
      <c r="U625" s="15" t="str">
        <f t="shared" si="9"/>
        <v>#REF!</v>
      </c>
      <c r="V625" s="15" t="str">
        <f t="shared" si="10"/>
        <v>#REF!</v>
      </c>
    </row>
    <row r="626">
      <c r="A626" s="15" t="str">
        <f t="shared" ref="A626:D626" si="375">#REF!</f>
        <v>#REF!</v>
      </c>
      <c r="B626" s="15" t="str">
        <f t="shared" si="375"/>
        <v>#REF!</v>
      </c>
      <c r="C626" s="15" t="str">
        <f t="shared" si="375"/>
        <v>#REF!</v>
      </c>
      <c r="D626" s="223" t="str">
        <f t="shared" si="375"/>
        <v>#REF!</v>
      </c>
      <c r="F626" s="15">
        <f t="shared" si="1"/>
        <v>-1145</v>
      </c>
      <c r="I626" s="224" t="str">
        <f t="array" ref="I626">INDEX('Property Records'!O:O, MATCH('PITI Calculations'!A626, 'Property Records'!B:B, 0))</f>
        <v>#REF!</v>
      </c>
      <c r="J626" s="224" t="str">
        <f t="array" ref="J626">INDEX('Property Records'!P:P, MATCH('PITI Calculations'!A626, 'Property Records'!B:B, 0))</f>
        <v>#REF!</v>
      </c>
      <c r="K626" s="224" t="str">
        <f t="array" ref="K626">INDEX('Property Records'!Q:Q, MATCH('PITI Calculations'!A626, 'Property Records'!B:B, 0))</f>
        <v>#REF!</v>
      </c>
      <c r="L626" s="15" t="str">
        <f t="shared" si="14"/>
        <v>#REF!</v>
      </c>
      <c r="M626" s="15" t="str">
        <f t="shared" si="2"/>
        <v>#REF!</v>
      </c>
      <c r="N626" s="132">
        <f t="shared" si="3"/>
        <v>0</v>
      </c>
      <c r="O626" s="100">
        <v>208.0</v>
      </c>
      <c r="P626" s="15" t="str">
        <f t="shared" si="4"/>
        <v>#REF!</v>
      </c>
      <c r="Q626" s="15" t="str">
        <f t="shared" si="5"/>
        <v>#REF!</v>
      </c>
      <c r="R626" s="15" t="str">
        <f t="shared" si="6"/>
        <v>#REF!</v>
      </c>
      <c r="S626" s="15" t="str">
        <f t="shared" si="7"/>
        <v>#REF!</v>
      </c>
      <c r="T626" s="15" t="str">
        <f t="shared" si="8"/>
        <v>#REF!</v>
      </c>
      <c r="U626" s="15" t="str">
        <f t="shared" si="9"/>
        <v>#REF!</v>
      </c>
      <c r="V626" s="15" t="str">
        <f t="shared" si="10"/>
        <v>#REF!</v>
      </c>
    </row>
    <row r="627">
      <c r="A627" s="15" t="str">
        <f t="shared" ref="A627:D627" si="376">#REF!</f>
        <v>#REF!</v>
      </c>
      <c r="B627" s="15" t="str">
        <f t="shared" si="376"/>
        <v>#REF!</v>
      </c>
      <c r="C627" s="15" t="str">
        <f t="shared" si="376"/>
        <v>#REF!</v>
      </c>
      <c r="D627" s="223" t="str">
        <f t="shared" si="376"/>
        <v>#REF!</v>
      </c>
      <c r="F627" s="15">
        <f t="shared" si="1"/>
        <v>-1145</v>
      </c>
      <c r="I627" s="224" t="str">
        <f t="array" ref="I627">INDEX('Property Records'!O:O, MATCH('PITI Calculations'!A627, 'Property Records'!B:B, 0))</f>
        <v>#REF!</v>
      </c>
      <c r="J627" s="224" t="str">
        <f t="array" ref="J627">INDEX('Property Records'!P:P, MATCH('PITI Calculations'!A627, 'Property Records'!B:B, 0))</f>
        <v>#REF!</v>
      </c>
      <c r="K627" s="224" t="str">
        <f t="array" ref="K627">INDEX('Property Records'!Q:Q, MATCH('PITI Calculations'!A627, 'Property Records'!B:B, 0))</f>
        <v>#REF!</v>
      </c>
      <c r="L627" s="15" t="str">
        <f t="shared" si="14"/>
        <v>#REF!</v>
      </c>
      <c r="M627" s="15" t="str">
        <f t="shared" si="2"/>
        <v>#REF!</v>
      </c>
      <c r="N627" s="132">
        <f t="shared" si="3"/>
        <v>0</v>
      </c>
      <c r="O627" s="100">
        <v>208.0</v>
      </c>
      <c r="P627" s="15" t="str">
        <f t="shared" si="4"/>
        <v>#REF!</v>
      </c>
      <c r="Q627" s="15" t="str">
        <f t="shared" si="5"/>
        <v>#REF!</v>
      </c>
      <c r="R627" s="15" t="str">
        <f t="shared" si="6"/>
        <v>#REF!</v>
      </c>
      <c r="S627" s="15" t="str">
        <f t="shared" si="7"/>
        <v>#REF!</v>
      </c>
      <c r="T627" s="15" t="str">
        <f t="shared" si="8"/>
        <v>#REF!</v>
      </c>
      <c r="U627" s="15" t="str">
        <f t="shared" si="9"/>
        <v>#REF!</v>
      </c>
      <c r="V627" s="15" t="str">
        <f t="shared" si="10"/>
        <v>#REF!</v>
      </c>
    </row>
    <row r="628">
      <c r="A628" s="15" t="str">
        <f t="shared" ref="A628:D628" si="377">#REF!</f>
        <v>#REF!</v>
      </c>
      <c r="B628" s="15" t="str">
        <f t="shared" si="377"/>
        <v>#REF!</v>
      </c>
      <c r="C628" s="15" t="str">
        <f t="shared" si="377"/>
        <v>#REF!</v>
      </c>
      <c r="D628" s="223" t="str">
        <f t="shared" si="377"/>
        <v>#REF!</v>
      </c>
      <c r="F628" s="15">
        <f t="shared" si="1"/>
        <v>-1145</v>
      </c>
      <c r="I628" s="224" t="str">
        <f t="array" ref="I628">INDEX('Property Records'!O:O, MATCH('PITI Calculations'!A628, 'Property Records'!B:B, 0))</f>
        <v>#REF!</v>
      </c>
      <c r="J628" s="224" t="str">
        <f t="array" ref="J628">INDEX('Property Records'!P:P, MATCH('PITI Calculations'!A628, 'Property Records'!B:B, 0))</f>
        <v>#REF!</v>
      </c>
      <c r="K628" s="224" t="str">
        <f t="array" ref="K628">INDEX('Property Records'!Q:Q, MATCH('PITI Calculations'!A628, 'Property Records'!B:B, 0))</f>
        <v>#REF!</v>
      </c>
      <c r="L628" s="15" t="str">
        <f t="shared" si="14"/>
        <v>#REF!</v>
      </c>
      <c r="M628" s="15" t="str">
        <f t="shared" si="2"/>
        <v>#REF!</v>
      </c>
      <c r="N628" s="132">
        <f t="shared" si="3"/>
        <v>0</v>
      </c>
      <c r="O628" s="100">
        <v>208.0</v>
      </c>
      <c r="P628" s="15" t="str">
        <f t="shared" si="4"/>
        <v>#REF!</v>
      </c>
      <c r="Q628" s="15" t="str">
        <f t="shared" si="5"/>
        <v>#REF!</v>
      </c>
      <c r="R628" s="15" t="str">
        <f t="shared" si="6"/>
        <v>#REF!</v>
      </c>
      <c r="S628" s="15" t="str">
        <f t="shared" si="7"/>
        <v>#REF!</v>
      </c>
      <c r="T628" s="15" t="str">
        <f t="shared" si="8"/>
        <v>#REF!</v>
      </c>
      <c r="U628" s="15" t="str">
        <f t="shared" si="9"/>
        <v>#REF!</v>
      </c>
      <c r="V628" s="15" t="str">
        <f t="shared" si="10"/>
        <v>#REF!</v>
      </c>
    </row>
    <row r="629">
      <c r="A629" s="15" t="str">
        <f t="shared" ref="A629:D629" si="378">#REF!</f>
        <v>#REF!</v>
      </c>
      <c r="B629" s="15" t="str">
        <f t="shared" si="378"/>
        <v>#REF!</v>
      </c>
      <c r="C629" s="15" t="str">
        <f t="shared" si="378"/>
        <v>#REF!</v>
      </c>
      <c r="D629" s="223" t="str">
        <f t="shared" si="378"/>
        <v>#REF!</v>
      </c>
      <c r="F629" s="15">
        <f t="shared" si="1"/>
        <v>-1145</v>
      </c>
      <c r="I629" s="224" t="str">
        <f t="array" ref="I629">INDEX('Property Records'!O:O, MATCH('PITI Calculations'!A629, 'Property Records'!B:B, 0))</f>
        <v>#REF!</v>
      </c>
      <c r="J629" s="224" t="str">
        <f t="array" ref="J629">INDEX('Property Records'!P:P, MATCH('PITI Calculations'!A629, 'Property Records'!B:B, 0))</f>
        <v>#REF!</v>
      </c>
      <c r="K629" s="224" t="str">
        <f t="array" ref="K629">INDEX('Property Records'!Q:Q, MATCH('PITI Calculations'!A629, 'Property Records'!B:B, 0))</f>
        <v>#REF!</v>
      </c>
      <c r="L629" s="15" t="str">
        <f t="shared" si="14"/>
        <v>#REF!</v>
      </c>
      <c r="M629" s="15" t="str">
        <f t="shared" si="2"/>
        <v>#REF!</v>
      </c>
      <c r="N629" s="132">
        <f t="shared" si="3"/>
        <v>0</v>
      </c>
      <c r="O629" s="100">
        <v>208.0</v>
      </c>
      <c r="P629" s="15" t="str">
        <f t="shared" si="4"/>
        <v>#REF!</v>
      </c>
      <c r="Q629" s="15" t="str">
        <f t="shared" si="5"/>
        <v>#REF!</v>
      </c>
      <c r="R629" s="15" t="str">
        <f t="shared" si="6"/>
        <v>#REF!</v>
      </c>
      <c r="S629" s="15" t="str">
        <f t="shared" si="7"/>
        <v>#REF!</v>
      </c>
      <c r="T629" s="15" t="str">
        <f t="shared" si="8"/>
        <v>#REF!</v>
      </c>
      <c r="U629" s="15" t="str">
        <f t="shared" si="9"/>
        <v>#REF!</v>
      </c>
      <c r="V629" s="15" t="str">
        <f t="shared" si="10"/>
        <v>#REF!</v>
      </c>
    </row>
    <row r="630">
      <c r="A630" s="15" t="str">
        <f t="shared" ref="A630:D630" si="379">#REF!</f>
        <v>#REF!</v>
      </c>
      <c r="B630" s="15" t="str">
        <f t="shared" si="379"/>
        <v>#REF!</v>
      </c>
      <c r="C630" s="15" t="str">
        <f t="shared" si="379"/>
        <v>#REF!</v>
      </c>
      <c r="D630" s="223" t="str">
        <f t="shared" si="379"/>
        <v>#REF!</v>
      </c>
      <c r="F630" s="15">
        <f t="shared" si="1"/>
        <v>-1145</v>
      </c>
      <c r="I630" s="224" t="str">
        <f t="array" ref="I630">INDEX('Property Records'!O:O, MATCH('PITI Calculations'!A630, 'Property Records'!B:B, 0))</f>
        <v>#REF!</v>
      </c>
      <c r="J630" s="224" t="str">
        <f t="array" ref="J630">INDEX('Property Records'!P:P, MATCH('PITI Calculations'!A630, 'Property Records'!B:B, 0))</f>
        <v>#REF!</v>
      </c>
      <c r="K630" s="224" t="str">
        <f t="array" ref="K630">INDEX('Property Records'!Q:Q, MATCH('PITI Calculations'!A630, 'Property Records'!B:B, 0))</f>
        <v>#REF!</v>
      </c>
      <c r="L630" s="15" t="str">
        <f t="shared" si="14"/>
        <v>#REF!</v>
      </c>
      <c r="M630" s="15" t="str">
        <f t="shared" si="2"/>
        <v>#REF!</v>
      </c>
      <c r="N630" s="132">
        <f t="shared" si="3"/>
        <v>0</v>
      </c>
      <c r="O630" s="100">
        <v>208.0</v>
      </c>
      <c r="P630" s="15" t="str">
        <f t="shared" si="4"/>
        <v>#REF!</v>
      </c>
      <c r="Q630" s="15" t="str">
        <f t="shared" si="5"/>
        <v>#REF!</v>
      </c>
      <c r="R630" s="15" t="str">
        <f t="shared" si="6"/>
        <v>#REF!</v>
      </c>
      <c r="S630" s="15" t="str">
        <f t="shared" si="7"/>
        <v>#REF!</v>
      </c>
      <c r="T630" s="15" t="str">
        <f t="shared" si="8"/>
        <v>#REF!</v>
      </c>
      <c r="U630" s="15" t="str">
        <f t="shared" si="9"/>
        <v>#REF!</v>
      </c>
      <c r="V630" s="15" t="str">
        <f t="shared" si="10"/>
        <v>#REF!</v>
      </c>
    </row>
    <row r="631">
      <c r="A631" s="15" t="str">
        <f t="shared" ref="A631:D631" si="380">#REF!</f>
        <v>#REF!</v>
      </c>
      <c r="B631" s="15" t="str">
        <f t="shared" si="380"/>
        <v>#REF!</v>
      </c>
      <c r="C631" s="15" t="str">
        <f t="shared" si="380"/>
        <v>#REF!</v>
      </c>
      <c r="D631" s="223" t="str">
        <f t="shared" si="380"/>
        <v>#REF!</v>
      </c>
      <c r="F631" s="15">
        <f t="shared" si="1"/>
        <v>-1145</v>
      </c>
      <c r="I631" s="224" t="str">
        <f t="array" ref="I631">INDEX('Property Records'!O:O, MATCH('PITI Calculations'!A631, 'Property Records'!B:B, 0))</f>
        <v>#REF!</v>
      </c>
      <c r="J631" s="224" t="str">
        <f t="array" ref="J631">INDEX('Property Records'!P:P, MATCH('PITI Calculations'!A631, 'Property Records'!B:B, 0))</f>
        <v>#REF!</v>
      </c>
      <c r="K631" s="224" t="str">
        <f t="array" ref="K631">INDEX('Property Records'!Q:Q, MATCH('PITI Calculations'!A631, 'Property Records'!B:B, 0))</f>
        <v>#REF!</v>
      </c>
      <c r="L631" s="15" t="str">
        <f t="shared" si="14"/>
        <v>#REF!</v>
      </c>
      <c r="M631" s="15" t="str">
        <f t="shared" si="2"/>
        <v>#REF!</v>
      </c>
      <c r="N631" s="132">
        <f t="shared" si="3"/>
        <v>0</v>
      </c>
      <c r="O631" s="100">
        <v>208.0</v>
      </c>
      <c r="P631" s="15" t="str">
        <f t="shared" si="4"/>
        <v>#REF!</v>
      </c>
      <c r="Q631" s="15" t="str">
        <f t="shared" si="5"/>
        <v>#REF!</v>
      </c>
      <c r="R631" s="15" t="str">
        <f t="shared" si="6"/>
        <v>#REF!</v>
      </c>
      <c r="S631" s="15" t="str">
        <f t="shared" si="7"/>
        <v>#REF!</v>
      </c>
      <c r="T631" s="15" t="str">
        <f t="shared" si="8"/>
        <v>#REF!</v>
      </c>
      <c r="U631" s="15" t="str">
        <f t="shared" si="9"/>
        <v>#REF!</v>
      </c>
      <c r="V631" s="15" t="str">
        <f t="shared" si="10"/>
        <v>#REF!</v>
      </c>
    </row>
    <row r="632">
      <c r="A632" s="15" t="str">
        <f t="shared" ref="A632:D632" si="381">#REF!</f>
        <v>#REF!</v>
      </c>
      <c r="B632" s="15" t="str">
        <f t="shared" si="381"/>
        <v>#REF!</v>
      </c>
      <c r="C632" s="15" t="str">
        <f t="shared" si="381"/>
        <v>#REF!</v>
      </c>
      <c r="D632" s="223" t="str">
        <f t="shared" si="381"/>
        <v>#REF!</v>
      </c>
      <c r="F632" s="15">
        <f t="shared" si="1"/>
        <v>-1145</v>
      </c>
      <c r="I632" s="224" t="str">
        <f t="array" ref="I632">INDEX('Property Records'!O:O, MATCH('PITI Calculations'!A632, 'Property Records'!B:B, 0))</f>
        <v>#REF!</v>
      </c>
      <c r="J632" s="224" t="str">
        <f t="array" ref="J632">INDEX('Property Records'!P:P, MATCH('PITI Calculations'!A632, 'Property Records'!B:B, 0))</f>
        <v>#REF!</v>
      </c>
      <c r="K632" s="224" t="str">
        <f t="array" ref="K632">INDEX('Property Records'!Q:Q, MATCH('PITI Calculations'!A632, 'Property Records'!B:B, 0))</f>
        <v>#REF!</v>
      </c>
      <c r="L632" s="15" t="str">
        <f t="shared" si="14"/>
        <v>#REF!</v>
      </c>
      <c r="M632" s="15" t="str">
        <f t="shared" si="2"/>
        <v>#REF!</v>
      </c>
      <c r="N632" s="132">
        <f t="shared" si="3"/>
        <v>0</v>
      </c>
      <c r="O632" s="100">
        <v>208.0</v>
      </c>
      <c r="P632" s="15" t="str">
        <f t="shared" si="4"/>
        <v>#REF!</v>
      </c>
      <c r="Q632" s="15" t="str">
        <f t="shared" si="5"/>
        <v>#REF!</v>
      </c>
      <c r="R632" s="15" t="str">
        <f t="shared" si="6"/>
        <v>#REF!</v>
      </c>
      <c r="S632" s="15" t="str">
        <f t="shared" si="7"/>
        <v>#REF!</v>
      </c>
      <c r="T632" s="15" t="str">
        <f t="shared" si="8"/>
        <v>#REF!</v>
      </c>
      <c r="U632" s="15" t="str">
        <f t="shared" si="9"/>
        <v>#REF!</v>
      </c>
      <c r="V632" s="15" t="str">
        <f t="shared" si="10"/>
        <v>#REF!</v>
      </c>
    </row>
    <row r="633">
      <c r="A633" s="15" t="str">
        <f t="shared" ref="A633:D633" si="382">#REF!</f>
        <v>#REF!</v>
      </c>
      <c r="B633" s="15" t="str">
        <f t="shared" si="382"/>
        <v>#REF!</v>
      </c>
      <c r="C633" s="15" t="str">
        <f t="shared" si="382"/>
        <v>#REF!</v>
      </c>
      <c r="D633" s="223" t="str">
        <f t="shared" si="382"/>
        <v>#REF!</v>
      </c>
      <c r="F633" s="15">
        <f t="shared" si="1"/>
        <v>-1145</v>
      </c>
      <c r="I633" s="224" t="str">
        <f t="array" ref="I633">INDEX('Property Records'!O:O, MATCH('PITI Calculations'!A633, 'Property Records'!B:B, 0))</f>
        <v>#REF!</v>
      </c>
      <c r="J633" s="224" t="str">
        <f t="array" ref="J633">INDEX('Property Records'!P:P, MATCH('PITI Calculations'!A633, 'Property Records'!B:B, 0))</f>
        <v>#REF!</v>
      </c>
      <c r="K633" s="224" t="str">
        <f t="array" ref="K633">INDEX('Property Records'!Q:Q, MATCH('PITI Calculations'!A633, 'Property Records'!B:B, 0))</f>
        <v>#REF!</v>
      </c>
      <c r="L633" s="15" t="str">
        <f t="shared" si="14"/>
        <v>#REF!</v>
      </c>
      <c r="M633" s="15" t="str">
        <f t="shared" si="2"/>
        <v>#REF!</v>
      </c>
      <c r="N633" s="132">
        <f t="shared" si="3"/>
        <v>0</v>
      </c>
      <c r="O633" s="100">
        <v>208.0</v>
      </c>
      <c r="P633" s="15" t="str">
        <f t="shared" si="4"/>
        <v>#REF!</v>
      </c>
      <c r="Q633" s="15" t="str">
        <f t="shared" si="5"/>
        <v>#REF!</v>
      </c>
      <c r="R633" s="15" t="str">
        <f t="shared" si="6"/>
        <v>#REF!</v>
      </c>
      <c r="S633" s="15" t="str">
        <f t="shared" si="7"/>
        <v>#REF!</v>
      </c>
      <c r="T633" s="15" t="str">
        <f t="shared" si="8"/>
        <v>#REF!</v>
      </c>
      <c r="U633" s="15" t="str">
        <f t="shared" si="9"/>
        <v>#REF!</v>
      </c>
      <c r="V633" s="15" t="str">
        <f t="shared" si="10"/>
        <v>#REF!</v>
      </c>
    </row>
    <row r="634">
      <c r="A634" s="15" t="str">
        <f t="shared" ref="A634:D634" si="383">#REF!</f>
        <v>#REF!</v>
      </c>
      <c r="B634" s="15" t="str">
        <f t="shared" si="383"/>
        <v>#REF!</v>
      </c>
      <c r="C634" s="15" t="str">
        <f t="shared" si="383"/>
        <v>#REF!</v>
      </c>
      <c r="D634" s="223" t="str">
        <f t="shared" si="383"/>
        <v>#REF!</v>
      </c>
      <c r="F634" s="15">
        <f t="shared" si="1"/>
        <v>-1145</v>
      </c>
      <c r="I634" s="224" t="str">
        <f t="array" ref="I634">INDEX('Property Records'!O:O, MATCH('PITI Calculations'!A634, 'Property Records'!B:B, 0))</f>
        <v>#REF!</v>
      </c>
      <c r="J634" s="224" t="str">
        <f t="array" ref="J634">INDEX('Property Records'!P:P, MATCH('PITI Calculations'!A634, 'Property Records'!B:B, 0))</f>
        <v>#REF!</v>
      </c>
      <c r="K634" s="224" t="str">
        <f t="array" ref="K634">INDEX('Property Records'!Q:Q, MATCH('PITI Calculations'!A634, 'Property Records'!B:B, 0))</f>
        <v>#REF!</v>
      </c>
      <c r="L634" s="15" t="str">
        <f t="shared" si="14"/>
        <v>#REF!</v>
      </c>
      <c r="M634" s="15" t="str">
        <f t="shared" si="2"/>
        <v>#REF!</v>
      </c>
      <c r="N634" s="132">
        <f t="shared" si="3"/>
        <v>0</v>
      </c>
      <c r="O634" s="100">
        <v>208.0</v>
      </c>
      <c r="P634" s="15" t="str">
        <f t="shared" si="4"/>
        <v>#REF!</v>
      </c>
      <c r="Q634" s="15" t="str">
        <f t="shared" si="5"/>
        <v>#REF!</v>
      </c>
      <c r="R634" s="15" t="str">
        <f t="shared" si="6"/>
        <v>#REF!</v>
      </c>
      <c r="S634" s="15" t="str">
        <f t="shared" si="7"/>
        <v>#REF!</v>
      </c>
      <c r="T634" s="15" t="str">
        <f t="shared" si="8"/>
        <v>#REF!</v>
      </c>
      <c r="U634" s="15" t="str">
        <f t="shared" si="9"/>
        <v>#REF!</v>
      </c>
      <c r="V634" s="15" t="str">
        <f t="shared" si="10"/>
        <v>#REF!</v>
      </c>
    </row>
    <row r="635">
      <c r="A635" s="15" t="str">
        <f t="shared" ref="A635:D635" si="384">#REF!</f>
        <v>#REF!</v>
      </c>
      <c r="B635" s="15" t="str">
        <f t="shared" si="384"/>
        <v>#REF!</v>
      </c>
      <c r="C635" s="15" t="str">
        <f t="shared" si="384"/>
        <v>#REF!</v>
      </c>
      <c r="D635" s="223" t="str">
        <f t="shared" si="384"/>
        <v>#REF!</v>
      </c>
      <c r="F635" s="15">
        <f t="shared" si="1"/>
        <v>-1145</v>
      </c>
      <c r="I635" s="224" t="str">
        <f t="array" ref="I635">INDEX('Property Records'!O:O, MATCH('PITI Calculations'!A635, 'Property Records'!B:B, 0))</f>
        <v>#REF!</v>
      </c>
      <c r="J635" s="224" t="str">
        <f t="array" ref="J635">INDEX('Property Records'!P:P, MATCH('PITI Calculations'!A635, 'Property Records'!B:B, 0))</f>
        <v>#REF!</v>
      </c>
      <c r="K635" s="224" t="str">
        <f t="array" ref="K635">INDEX('Property Records'!Q:Q, MATCH('PITI Calculations'!A635, 'Property Records'!B:B, 0))</f>
        <v>#REF!</v>
      </c>
      <c r="L635" s="15" t="str">
        <f t="shared" si="14"/>
        <v>#REF!</v>
      </c>
      <c r="M635" s="15" t="str">
        <f t="shared" si="2"/>
        <v>#REF!</v>
      </c>
      <c r="N635" s="132">
        <f t="shared" si="3"/>
        <v>0</v>
      </c>
      <c r="O635" s="100">
        <v>208.0</v>
      </c>
      <c r="P635" s="15" t="str">
        <f t="shared" si="4"/>
        <v>#REF!</v>
      </c>
      <c r="Q635" s="15" t="str">
        <f t="shared" si="5"/>
        <v>#REF!</v>
      </c>
      <c r="R635" s="15" t="str">
        <f t="shared" si="6"/>
        <v>#REF!</v>
      </c>
      <c r="S635" s="15" t="str">
        <f t="shared" si="7"/>
        <v>#REF!</v>
      </c>
      <c r="T635" s="15" t="str">
        <f t="shared" si="8"/>
        <v>#REF!</v>
      </c>
      <c r="U635" s="15" t="str">
        <f t="shared" si="9"/>
        <v>#REF!</v>
      </c>
      <c r="V635" s="15" t="str">
        <f t="shared" si="10"/>
        <v>#REF!</v>
      </c>
    </row>
    <row r="636">
      <c r="A636" s="15" t="str">
        <f t="shared" ref="A636:D636" si="385">#REF!</f>
        <v>#REF!</v>
      </c>
      <c r="B636" s="15" t="str">
        <f t="shared" si="385"/>
        <v>#REF!</v>
      </c>
      <c r="C636" s="15" t="str">
        <f t="shared" si="385"/>
        <v>#REF!</v>
      </c>
      <c r="D636" s="223" t="str">
        <f t="shared" si="385"/>
        <v>#REF!</v>
      </c>
      <c r="F636" s="15">
        <f t="shared" si="1"/>
        <v>-1145</v>
      </c>
      <c r="I636" s="224" t="str">
        <f t="array" ref="I636">INDEX('Property Records'!O:O, MATCH('PITI Calculations'!A636, 'Property Records'!B:B, 0))</f>
        <v>#REF!</v>
      </c>
      <c r="J636" s="224" t="str">
        <f t="array" ref="J636">INDEX('Property Records'!P:P, MATCH('PITI Calculations'!A636, 'Property Records'!B:B, 0))</f>
        <v>#REF!</v>
      </c>
      <c r="K636" s="224" t="str">
        <f t="array" ref="K636">INDEX('Property Records'!Q:Q, MATCH('PITI Calculations'!A636, 'Property Records'!B:B, 0))</f>
        <v>#REF!</v>
      </c>
      <c r="L636" s="15" t="str">
        <f t="shared" si="14"/>
        <v>#REF!</v>
      </c>
      <c r="M636" s="15" t="str">
        <f t="shared" si="2"/>
        <v>#REF!</v>
      </c>
      <c r="N636" s="132">
        <f t="shared" si="3"/>
        <v>0</v>
      </c>
      <c r="O636" s="100">
        <v>208.0</v>
      </c>
      <c r="P636" s="15" t="str">
        <f t="shared" si="4"/>
        <v>#REF!</v>
      </c>
      <c r="Q636" s="15" t="str">
        <f t="shared" si="5"/>
        <v>#REF!</v>
      </c>
      <c r="R636" s="15" t="str">
        <f t="shared" si="6"/>
        <v>#REF!</v>
      </c>
      <c r="S636" s="15" t="str">
        <f t="shared" si="7"/>
        <v>#REF!</v>
      </c>
      <c r="T636" s="15" t="str">
        <f t="shared" si="8"/>
        <v>#REF!</v>
      </c>
      <c r="U636" s="15" t="str">
        <f t="shared" si="9"/>
        <v>#REF!</v>
      </c>
      <c r="V636" s="15" t="str">
        <f t="shared" si="10"/>
        <v>#REF!</v>
      </c>
    </row>
    <row r="637">
      <c r="A637" s="15" t="str">
        <f t="shared" ref="A637:D637" si="386">#REF!</f>
        <v>#REF!</v>
      </c>
      <c r="B637" s="15" t="str">
        <f t="shared" si="386"/>
        <v>#REF!</v>
      </c>
      <c r="C637" s="15" t="str">
        <f t="shared" si="386"/>
        <v>#REF!</v>
      </c>
      <c r="D637" s="223" t="str">
        <f t="shared" si="386"/>
        <v>#REF!</v>
      </c>
      <c r="F637" s="15">
        <f t="shared" si="1"/>
        <v>-1145</v>
      </c>
      <c r="I637" s="224" t="str">
        <f t="array" ref="I637">INDEX('Property Records'!O:O, MATCH('PITI Calculations'!A637, 'Property Records'!B:B, 0))</f>
        <v>#REF!</v>
      </c>
      <c r="J637" s="224" t="str">
        <f t="array" ref="J637">INDEX('Property Records'!P:P, MATCH('PITI Calculations'!A637, 'Property Records'!B:B, 0))</f>
        <v>#REF!</v>
      </c>
      <c r="K637" s="224" t="str">
        <f t="array" ref="K637">INDEX('Property Records'!Q:Q, MATCH('PITI Calculations'!A637, 'Property Records'!B:B, 0))</f>
        <v>#REF!</v>
      </c>
      <c r="L637" s="15" t="str">
        <f t="shared" si="14"/>
        <v>#REF!</v>
      </c>
      <c r="M637" s="15" t="str">
        <f t="shared" si="2"/>
        <v>#REF!</v>
      </c>
      <c r="N637" s="132">
        <f t="shared" si="3"/>
        <v>0</v>
      </c>
      <c r="O637" s="100">
        <v>208.0</v>
      </c>
      <c r="P637" s="15" t="str">
        <f t="shared" si="4"/>
        <v>#REF!</v>
      </c>
      <c r="Q637" s="15" t="str">
        <f t="shared" si="5"/>
        <v>#REF!</v>
      </c>
      <c r="R637" s="15" t="str">
        <f t="shared" si="6"/>
        <v>#REF!</v>
      </c>
      <c r="S637" s="15" t="str">
        <f t="shared" si="7"/>
        <v>#REF!</v>
      </c>
      <c r="T637" s="15" t="str">
        <f t="shared" si="8"/>
        <v>#REF!</v>
      </c>
      <c r="U637" s="15" t="str">
        <f t="shared" si="9"/>
        <v>#REF!</v>
      </c>
      <c r="V637" s="15" t="str">
        <f t="shared" si="10"/>
        <v>#REF!</v>
      </c>
    </row>
    <row r="638">
      <c r="A638" s="15" t="str">
        <f t="shared" ref="A638:D638" si="387">#REF!</f>
        <v>#REF!</v>
      </c>
      <c r="B638" s="15" t="str">
        <f t="shared" si="387"/>
        <v>#REF!</v>
      </c>
      <c r="C638" s="15" t="str">
        <f t="shared" si="387"/>
        <v>#REF!</v>
      </c>
      <c r="D638" s="223" t="str">
        <f t="shared" si="387"/>
        <v>#REF!</v>
      </c>
      <c r="F638" s="15">
        <f t="shared" si="1"/>
        <v>-1145</v>
      </c>
      <c r="I638" s="224" t="str">
        <f t="array" ref="I638">INDEX('Property Records'!O:O, MATCH('PITI Calculations'!A638, 'Property Records'!B:B, 0))</f>
        <v>#REF!</v>
      </c>
      <c r="J638" s="224" t="str">
        <f t="array" ref="J638">INDEX('Property Records'!P:P, MATCH('PITI Calculations'!A638, 'Property Records'!B:B, 0))</f>
        <v>#REF!</v>
      </c>
      <c r="K638" s="224" t="str">
        <f t="array" ref="K638">INDEX('Property Records'!Q:Q, MATCH('PITI Calculations'!A638, 'Property Records'!B:B, 0))</f>
        <v>#REF!</v>
      </c>
      <c r="L638" s="15" t="str">
        <f t="shared" si="14"/>
        <v>#REF!</v>
      </c>
      <c r="M638" s="15" t="str">
        <f t="shared" si="2"/>
        <v>#REF!</v>
      </c>
      <c r="N638" s="132">
        <f t="shared" si="3"/>
        <v>0</v>
      </c>
      <c r="O638" s="100">
        <v>208.0</v>
      </c>
      <c r="P638" s="15" t="str">
        <f t="shared" si="4"/>
        <v>#REF!</v>
      </c>
      <c r="Q638" s="15" t="str">
        <f t="shared" si="5"/>
        <v>#REF!</v>
      </c>
      <c r="R638" s="15" t="str">
        <f t="shared" si="6"/>
        <v>#REF!</v>
      </c>
      <c r="S638" s="15" t="str">
        <f t="shared" si="7"/>
        <v>#REF!</v>
      </c>
      <c r="T638" s="15" t="str">
        <f t="shared" si="8"/>
        <v>#REF!</v>
      </c>
      <c r="U638" s="15" t="str">
        <f t="shared" si="9"/>
        <v>#REF!</v>
      </c>
      <c r="V638" s="15" t="str">
        <f t="shared" si="10"/>
        <v>#REF!</v>
      </c>
    </row>
    <row r="639">
      <c r="A639" s="15" t="str">
        <f t="shared" ref="A639:D639" si="388">#REF!</f>
        <v>#REF!</v>
      </c>
      <c r="B639" s="15" t="str">
        <f t="shared" si="388"/>
        <v>#REF!</v>
      </c>
      <c r="C639" s="15" t="str">
        <f t="shared" si="388"/>
        <v>#REF!</v>
      </c>
      <c r="D639" s="223" t="str">
        <f t="shared" si="388"/>
        <v>#REF!</v>
      </c>
      <c r="F639" s="15">
        <f t="shared" si="1"/>
        <v>-1145</v>
      </c>
      <c r="I639" s="224" t="str">
        <f t="array" ref="I639">INDEX('Property Records'!O:O, MATCH('PITI Calculations'!A639, 'Property Records'!B:B, 0))</f>
        <v>#REF!</v>
      </c>
      <c r="J639" s="224" t="str">
        <f t="array" ref="J639">INDEX('Property Records'!P:P, MATCH('PITI Calculations'!A639, 'Property Records'!B:B, 0))</f>
        <v>#REF!</v>
      </c>
      <c r="K639" s="224" t="str">
        <f t="array" ref="K639">INDEX('Property Records'!Q:Q, MATCH('PITI Calculations'!A639, 'Property Records'!B:B, 0))</f>
        <v>#REF!</v>
      </c>
      <c r="L639" s="15" t="str">
        <f t="shared" si="14"/>
        <v>#REF!</v>
      </c>
      <c r="M639" s="15" t="str">
        <f t="shared" si="2"/>
        <v>#REF!</v>
      </c>
      <c r="N639" s="132">
        <f t="shared" si="3"/>
        <v>0</v>
      </c>
      <c r="O639" s="100">
        <v>208.0</v>
      </c>
      <c r="P639" s="15" t="str">
        <f t="shared" si="4"/>
        <v>#REF!</v>
      </c>
      <c r="Q639" s="15" t="str">
        <f t="shared" si="5"/>
        <v>#REF!</v>
      </c>
      <c r="R639" s="15" t="str">
        <f t="shared" si="6"/>
        <v>#REF!</v>
      </c>
      <c r="S639" s="15" t="str">
        <f t="shared" si="7"/>
        <v>#REF!</v>
      </c>
      <c r="T639" s="15" t="str">
        <f t="shared" si="8"/>
        <v>#REF!</v>
      </c>
      <c r="U639" s="15" t="str">
        <f t="shared" si="9"/>
        <v>#REF!</v>
      </c>
      <c r="V639" s="15" t="str">
        <f t="shared" si="10"/>
        <v>#REF!</v>
      </c>
    </row>
    <row r="640">
      <c r="A640" s="15" t="str">
        <f t="shared" ref="A640:D640" si="389">#REF!</f>
        <v>#REF!</v>
      </c>
      <c r="B640" s="15" t="str">
        <f t="shared" si="389"/>
        <v>#REF!</v>
      </c>
      <c r="C640" s="15" t="str">
        <f t="shared" si="389"/>
        <v>#REF!</v>
      </c>
      <c r="D640" s="223" t="str">
        <f t="shared" si="389"/>
        <v>#REF!</v>
      </c>
      <c r="F640" s="15">
        <f t="shared" si="1"/>
        <v>-1145</v>
      </c>
      <c r="I640" s="224" t="str">
        <f t="array" ref="I640">INDEX('Property Records'!O:O, MATCH('PITI Calculations'!A640, 'Property Records'!B:B, 0))</f>
        <v>#REF!</v>
      </c>
      <c r="J640" s="224" t="str">
        <f t="array" ref="J640">INDEX('Property Records'!P:P, MATCH('PITI Calculations'!A640, 'Property Records'!B:B, 0))</f>
        <v>#REF!</v>
      </c>
      <c r="K640" s="224" t="str">
        <f t="array" ref="K640">INDEX('Property Records'!Q:Q, MATCH('PITI Calculations'!A640, 'Property Records'!B:B, 0))</f>
        <v>#REF!</v>
      </c>
      <c r="L640" s="15" t="str">
        <f t="shared" si="14"/>
        <v>#REF!</v>
      </c>
      <c r="M640" s="15" t="str">
        <f t="shared" si="2"/>
        <v>#REF!</v>
      </c>
      <c r="N640" s="132">
        <f t="shared" si="3"/>
        <v>0</v>
      </c>
      <c r="O640" s="100">
        <v>208.0</v>
      </c>
      <c r="P640" s="15" t="str">
        <f t="shared" si="4"/>
        <v>#REF!</v>
      </c>
      <c r="Q640" s="15" t="str">
        <f t="shared" si="5"/>
        <v>#REF!</v>
      </c>
      <c r="R640" s="15" t="str">
        <f t="shared" si="6"/>
        <v>#REF!</v>
      </c>
      <c r="S640" s="15" t="str">
        <f t="shared" si="7"/>
        <v>#REF!</v>
      </c>
      <c r="T640" s="15" t="str">
        <f t="shared" si="8"/>
        <v>#REF!</v>
      </c>
      <c r="U640" s="15" t="str">
        <f t="shared" si="9"/>
        <v>#REF!</v>
      </c>
      <c r="V640" s="15" t="str">
        <f t="shared" si="10"/>
        <v>#REF!</v>
      </c>
    </row>
    <row r="641">
      <c r="A641" s="15" t="str">
        <f t="shared" ref="A641:D641" si="390">#REF!</f>
        <v>#REF!</v>
      </c>
      <c r="B641" s="15" t="str">
        <f t="shared" si="390"/>
        <v>#REF!</v>
      </c>
      <c r="C641" s="15" t="str">
        <f t="shared" si="390"/>
        <v>#REF!</v>
      </c>
      <c r="D641" s="223" t="str">
        <f t="shared" si="390"/>
        <v>#REF!</v>
      </c>
      <c r="F641" s="15">
        <f t="shared" si="1"/>
        <v>-1145</v>
      </c>
      <c r="I641" s="224" t="str">
        <f t="array" ref="I641">INDEX('Property Records'!O:O, MATCH('PITI Calculations'!A641, 'Property Records'!B:B, 0))</f>
        <v>#REF!</v>
      </c>
      <c r="J641" s="224" t="str">
        <f t="array" ref="J641">INDEX('Property Records'!P:P, MATCH('PITI Calculations'!A641, 'Property Records'!B:B, 0))</f>
        <v>#REF!</v>
      </c>
      <c r="K641" s="224" t="str">
        <f t="array" ref="K641">INDEX('Property Records'!Q:Q, MATCH('PITI Calculations'!A641, 'Property Records'!B:B, 0))</f>
        <v>#REF!</v>
      </c>
      <c r="L641" s="15" t="str">
        <f t="shared" si="14"/>
        <v>#REF!</v>
      </c>
      <c r="M641" s="15" t="str">
        <f t="shared" si="2"/>
        <v>#REF!</v>
      </c>
      <c r="N641" s="132">
        <f t="shared" si="3"/>
        <v>0</v>
      </c>
      <c r="O641" s="100">
        <v>208.0</v>
      </c>
      <c r="P641" s="15" t="str">
        <f t="shared" si="4"/>
        <v>#REF!</v>
      </c>
      <c r="Q641" s="15" t="str">
        <f t="shared" si="5"/>
        <v>#REF!</v>
      </c>
      <c r="R641" s="15" t="str">
        <f t="shared" si="6"/>
        <v>#REF!</v>
      </c>
      <c r="S641" s="15" t="str">
        <f t="shared" si="7"/>
        <v>#REF!</v>
      </c>
      <c r="T641" s="15" t="str">
        <f t="shared" si="8"/>
        <v>#REF!</v>
      </c>
      <c r="U641" s="15" t="str">
        <f t="shared" si="9"/>
        <v>#REF!</v>
      </c>
      <c r="V641" s="15" t="str">
        <f t="shared" si="10"/>
        <v>#REF!</v>
      </c>
    </row>
    <row r="642">
      <c r="A642" s="15" t="str">
        <f t="shared" ref="A642:D642" si="391">#REF!</f>
        <v>#REF!</v>
      </c>
      <c r="B642" s="15" t="str">
        <f t="shared" si="391"/>
        <v>#REF!</v>
      </c>
      <c r="C642" s="15" t="str">
        <f t="shared" si="391"/>
        <v>#REF!</v>
      </c>
      <c r="D642" s="223" t="str">
        <f t="shared" si="391"/>
        <v>#REF!</v>
      </c>
      <c r="F642" s="15">
        <f t="shared" si="1"/>
        <v>-1145</v>
      </c>
      <c r="I642" s="224" t="str">
        <f t="array" ref="I642">INDEX('Property Records'!O:O, MATCH('PITI Calculations'!A642, 'Property Records'!B:B, 0))</f>
        <v>#REF!</v>
      </c>
      <c r="J642" s="224" t="str">
        <f t="array" ref="J642">INDEX('Property Records'!P:P, MATCH('PITI Calculations'!A642, 'Property Records'!B:B, 0))</f>
        <v>#REF!</v>
      </c>
      <c r="K642" s="224" t="str">
        <f t="array" ref="K642">INDEX('Property Records'!Q:Q, MATCH('PITI Calculations'!A642, 'Property Records'!B:B, 0))</f>
        <v>#REF!</v>
      </c>
      <c r="L642" s="15" t="str">
        <f t="shared" si="14"/>
        <v>#REF!</v>
      </c>
      <c r="M642" s="15" t="str">
        <f t="shared" si="2"/>
        <v>#REF!</v>
      </c>
      <c r="N642" s="132">
        <f t="shared" si="3"/>
        <v>0</v>
      </c>
      <c r="O642" s="100">
        <v>208.0</v>
      </c>
      <c r="P642" s="15" t="str">
        <f t="shared" si="4"/>
        <v>#REF!</v>
      </c>
      <c r="Q642" s="15" t="str">
        <f t="shared" si="5"/>
        <v>#REF!</v>
      </c>
      <c r="R642" s="15" t="str">
        <f t="shared" si="6"/>
        <v>#REF!</v>
      </c>
      <c r="S642" s="15" t="str">
        <f t="shared" si="7"/>
        <v>#REF!</v>
      </c>
      <c r="T642" s="15" t="str">
        <f t="shared" si="8"/>
        <v>#REF!</v>
      </c>
      <c r="U642" s="15" t="str">
        <f t="shared" si="9"/>
        <v>#REF!</v>
      </c>
      <c r="V642" s="15" t="str">
        <f t="shared" si="10"/>
        <v>#REF!</v>
      </c>
    </row>
    <row r="643">
      <c r="A643" s="15" t="str">
        <f t="shared" ref="A643:D643" si="392">#REF!</f>
        <v>#REF!</v>
      </c>
      <c r="B643" s="15" t="str">
        <f t="shared" si="392"/>
        <v>#REF!</v>
      </c>
      <c r="C643" s="15" t="str">
        <f t="shared" si="392"/>
        <v>#REF!</v>
      </c>
      <c r="D643" s="223" t="str">
        <f t="shared" si="392"/>
        <v>#REF!</v>
      </c>
      <c r="F643" s="15">
        <f t="shared" si="1"/>
        <v>-1145</v>
      </c>
      <c r="I643" s="224" t="str">
        <f t="array" ref="I643">INDEX('Property Records'!O:O, MATCH('PITI Calculations'!A643, 'Property Records'!B:B, 0))</f>
        <v>#REF!</v>
      </c>
      <c r="J643" s="224" t="str">
        <f t="array" ref="J643">INDEX('Property Records'!P:P, MATCH('PITI Calculations'!A643, 'Property Records'!B:B, 0))</f>
        <v>#REF!</v>
      </c>
      <c r="K643" s="224" t="str">
        <f t="array" ref="K643">INDEX('Property Records'!Q:Q, MATCH('PITI Calculations'!A643, 'Property Records'!B:B, 0))</f>
        <v>#REF!</v>
      </c>
      <c r="L643" s="15" t="str">
        <f t="shared" si="14"/>
        <v>#REF!</v>
      </c>
      <c r="M643" s="15" t="str">
        <f t="shared" si="2"/>
        <v>#REF!</v>
      </c>
      <c r="N643" s="132">
        <f t="shared" si="3"/>
        <v>0</v>
      </c>
      <c r="O643" s="100">
        <v>208.0</v>
      </c>
      <c r="P643" s="15" t="str">
        <f t="shared" si="4"/>
        <v>#REF!</v>
      </c>
      <c r="Q643" s="15" t="str">
        <f t="shared" si="5"/>
        <v>#REF!</v>
      </c>
      <c r="R643" s="15" t="str">
        <f t="shared" si="6"/>
        <v>#REF!</v>
      </c>
      <c r="S643" s="15" t="str">
        <f t="shared" si="7"/>
        <v>#REF!</v>
      </c>
      <c r="T643" s="15" t="str">
        <f t="shared" si="8"/>
        <v>#REF!</v>
      </c>
      <c r="U643" s="15" t="str">
        <f t="shared" si="9"/>
        <v>#REF!</v>
      </c>
      <c r="V643" s="15" t="str">
        <f t="shared" si="10"/>
        <v>#REF!</v>
      </c>
    </row>
    <row r="644">
      <c r="A644" s="15" t="str">
        <f t="shared" ref="A644:D644" si="393">#REF!</f>
        <v>#REF!</v>
      </c>
      <c r="B644" s="15" t="str">
        <f t="shared" si="393"/>
        <v>#REF!</v>
      </c>
      <c r="C644" s="15" t="str">
        <f t="shared" si="393"/>
        <v>#REF!</v>
      </c>
      <c r="D644" s="223" t="str">
        <f t="shared" si="393"/>
        <v>#REF!</v>
      </c>
      <c r="F644" s="15">
        <f t="shared" si="1"/>
        <v>-1145</v>
      </c>
      <c r="I644" s="224" t="str">
        <f t="array" ref="I644">INDEX('Property Records'!O:O, MATCH('PITI Calculations'!A644, 'Property Records'!B:B, 0))</f>
        <v>#REF!</v>
      </c>
      <c r="J644" s="224" t="str">
        <f t="array" ref="J644">INDEX('Property Records'!P:P, MATCH('PITI Calculations'!A644, 'Property Records'!B:B, 0))</f>
        <v>#REF!</v>
      </c>
      <c r="K644" s="224" t="str">
        <f t="array" ref="K644">INDEX('Property Records'!Q:Q, MATCH('PITI Calculations'!A644, 'Property Records'!B:B, 0))</f>
        <v>#REF!</v>
      </c>
      <c r="L644" s="15" t="str">
        <f t="shared" si="14"/>
        <v>#REF!</v>
      </c>
      <c r="M644" s="15" t="str">
        <f t="shared" si="2"/>
        <v>#REF!</v>
      </c>
      <c r="N644" s="132">
        <f t="shared" si="3"/>
        <v>0</v>
      </c>
      <c r="O644" s="100">
        <v>208.0</v>
      </c>
      <c r="P644" s="15" t="str">
        <f t="shared" si="4"/>
        <v>#REF!</v>
      </c>
      <c r="Q644" s="15" t="str">
        <f t="shared" si="5"/>
        <v>#REF!</v>
      </c>
      <c r="R644" s="15" t="str">
        <f t="shared" si="6"/>
        <v>#REF!</v>
      </c>
      <c r="S644" s="15" t="str">
        <f t="shared" si="7"/>
        <v>#REF!</v>
      </c>
      <c r="T644" s="15" t="str">
        <f t="shared" si="8"/>
        <v>#REF!</v>
      </c>
      <c r="U644" s="15" t="str">
        <f t="shared" si="9"/>
        <v>#REF!</v>
      </c>
      <c r="V644" s="15" t="str">
        <f t="shared" si="10"/>
        <v>#REF!</v>
      </c>
    </row>
    <row r="645">
      <c r="A645" s="15" t="str">
        <f t="shared" ref="A645:D645" si="394">#REF!</f>
        <v>#REF!</v>
      </c>
      <c r="B645" s="15" t="str">
        <f t="shared" si="394"/>
        <v>#REF!</v>
      </c>
      <c r="C645" s="15" t="str">
        <f t="shared" si="394"/>
        <v>#REF!</v>
      </c>
      <c r="D645" s="223" t="str">
        <f t="shared" si="394"/>
        <v>#REF!</v>
      </c>
      <c r="F645" s="15">
        <f t="shared" si="1"/>
        <v>-1145</v>
      </c>
      <c r="I645" s="224" t="str">
        <f t="array" ref="I645">INDEX('Property Records'!O:O, MATCH('PITI Calculations'!A645, 'Property Records'!B:B, 0))</f>
        <v>#REF!</v>
      </c>
      <c r="J645" s="224" t="str">
        <f t="array" ref="J645">INDEX('Property Records'!P:P, MATCH('PITI Calculations'!A645, 'Property Records'!B:B, 0))</f>
        <v>#REF!</v>
      </c>
      <c r="K645" s="224" t="str">
        <f t="array" ref="K645">INDEX('Property Records'!Q:Q, MATCH('PITI Calculations'!A645, 'Property Records'!B:B, 0))</f>
        <v>#REF!</v>
      </c>
      <c r="L645" s="15" t="str">
        <f t="shared" si="14"/>
        <v>#REF!</v>
      </c>
      <c r="M645" s="15" t="str">
        <f t="shared" si="2"/>
        <v>#REF!</v>
      </c>
      <c r="N645" s="132">
        <f t="shared" si="3"/>
        <v>0</v>
      </c>
      <c r="O645" s="100">
        <v>208.0</v>
      </c>
      <c r="P645" s="15" t="str">
        <f t="shared" si="4"/>
        <v>#REF!</v>
      </c>
      <c r="Q645" s="15" t="str">
        <f t="shared" si="5"/>
        <v>#REF!</v>
      </c>
      <c r="R645" s="15" t="str">
        <f t="shared" si="6"/>
        <v>#REF!</v>
      </c>
      <c r="S645" s="15" t="str">
        <f t="shared" si="7"/>
        <v>#REF!</v>
      </c>
      <c r="T645" s="15" t="str">
        <f t="shared" si="8"/>
        <v>#REF!</v>
      </c>
      <c r="U645" s="15" t="str">
        <f t="shared" si="9"/>
        <v>#REF!</v>
      </c>
      <c r="V645" s="15" t="str">
        <f t="shared" si="10"/>
        <v>#REF!</v>
      </c>
    </row>
    <row r="646">
      <c r="A646" s="15" t="str">
        <f t="shared" ref="A646:D646" si="395">#REF!</f>
        <v>#REF!</v>
      </c>
      <c r="B646" s="15" t="str">
        <f t="shared" si="395"/>
        <v>#REF!</v>
      </c>
      <c r="C646" s="15" t="str">
        <f t="shared" si="395"/>
        <v>#REF!</v>
      </c>
      <c r="D646" s="223" t="str">
        <f t="shared" si="395"/>
        <v>#REF!</v>
      </c>
      <c r="F646" s="15">
        <f t="shared" si="1"/>
        <v>-1145</v>
      </c>
      <c r="I646" s="224" t="str">
        <f t="array" ref="I646">INDEX('Property Records'!O:O, MATCH('PITI Calculations'!A646, 'Property Records'!B:B, 0))</f>
        <v>#REF!</v>
      </c>
      <c r="J646" s="224" t="str">
        <f t="array" ref="J646">INDEX('Property Records'!P:P, MATCH('PITI Calculations'!A646, 'Property Records'!B:B, 0))</f>
        <v>#REF!</v>
      </c>
      <c r="K646" s="224" t="str">
        <f t="array" ref="K646">INDEX('Property Records'!Q:Q, MATCH('PITI Calculations'!A646, 'Property Records'!B:B, 0))</f>
        <v>#REF!</v>
      </c>
      <c r="L646" s="15" t="str">
        <f t="shared" si="14"/>
        <v>#REF!</v>
      </c>
      <c r="M646" s="15" t="str">
        <f t="shared" si="2"/>
        <v>#REF!</v>
      </c>
      <c r="N646" s="132">
        <f t="shared" si="3"/>
        <v>0</v>
      </c>
      <c r="O646" s="100">
        <v>208.0</v>
      </c>
      <c r="P646" s="15" t="str">
        <f t="shared" si="4"/>
        <v>#REF!</v>
      </c>
      <c r="Q646" s="15" t="str">
        <f t="shared" si="5"/>
        <v>#REF!</v>
      </c>
      <c r="R646" s="15" t="str">
        <f t="shared" si="6"/>
        <v>#REF!</v>
      </c>
      <c r="S646" s="15" t="str">
        <f t="shared" si="7"/>
        <v>#REF!</v>
      </c>
      <c r="T646" s="15" t="str">
        <f t="shared" si="8"/>
        <v>#REF!</v>
      </c>
      <c r="U646" s="15" t="str">
        <f t="shared" si="9"/>
        <v>#REF!</v>
      </c>
      <c r="V646" s="15" t="str">
        <f t="shared" si="10"/>
        <v>#REF!</v>
      </c>
    </row>
    <row r="647">
      <c r="A647" s="15" t="str">
        <f t="shared" ref="A647:D647" si="396">#REF!</f>
        <v>#REF!</v>
      </c>
      <c r="B647" s="15" t="str">
        <f t="shared" si="396"/>
        <v>#REF!</v>
      </c>
      <c r="C647" s="15" t="str">
        <f t="shared" si="396"/>
        <v>#REF!</v>
      </c>
      <c r="D647" s="223" t="str">
        <f t="shared" si="396"/>
        <v>#REF!</v>
      </c>
      <c r="F647" s="15">
        <f t="shared" si="1"/>
        <v>-1145</v>
      </c>
      <c r="I647" s="224" t="str">
        <f t="array" ref="I647">INDEX('Property Records'!O:O, MATCH('PITI Calculations'!A647, 'Property Records'!B:B, 0))</f>
        <v>#REF!</v>
      </c>
      <c r="J647" s="224" t="str">
        <f t="array" ref="J647">INDEX('Property Records'!P:P, MATCH('PITI Calculations'!A647, 'Property Records'!B:B, 0))</f>
        <v>#REF!</v>
      </c>
      <c r="K647" s="224" t="str">
        <f t="array" ref="K647">INDEX('Property Records'!Q:Q, MATCH('PITI Calculations'!A647, 'Property Records'!B:B, 0))</f>
        <v>#REF!</v>
      </c>
      <c r="L647" s="15" t="str">
        <f t="shared" si="14"/>
        <v>#REF!</v>
      </c>
      <c r="M647" s="15" t="str">
        <f t="shared" si="2"/>
        <v>#REF!</v>
      </c>
      <c r="N647" s="132">
        <f t="shared" si="3"/>
        <v>0</v>
      </c>
      <c r="O647" s="100">
        <v>208.0</v>
      </c>
      <c r="P647" s="15" t="str">
        <f t="shared" si="4"/>
        <v>#REF!</v>
      </c>
      <c r="Q647" s="15" t="str">
        <f t="shared" si="5"/>
        <v>#REF!</v>
      </c>
      <c r="R647" s="15" t="str">
        <f t="shared" si="6"/>
        <v>#REF!</v>
      </c>
      <c r="S647" s="15" t="str">
        <f t="shared" si="7"/>
        <v>#REF!</v>
      </c>
      <c r="T647" s="15" t="str">
        <f t="shared" si="8"/>
        <v>#REF!</v>
      </c>
      <c r="U647" s="15" t="str">
        <f t="shared" si="9"/>
        <v>#REF!</v>
      </c>
      <c r="V647" s="15" t="str">
        <f t="shared" si="10"/>
        <v>#REF!</v>
      </c>
    </row>
    <row r="648">
      <c r="A648" s="15" t="str">
        <f t="shared" ref="A648:D648" si="397">#REF!</f>
        <v>#REF!</v>
      </c>
      <c r="B648" s="15" t="str">
        <f t="shared" si="397"/>
        <v>#REF!</v>
      </c>
      <c r="C648" s="15" t="str">
        <f t="shared" si="397"/>
        <v>#REF!</v>
      </c>
      <c r="D648" s="223" t="str">
        <f t="shared" si="397"/>
        <v>#REF!</v>
      </c>
      <c r="F648" s="15">
        <f t="shared" si="1"/>
        <v>-1145</v>
      </c>
      <c r="I648" s="224" t="str">
        <f t="array" ref="I648">INDEX('Property Records'!O:O, MATCH('PITI Calculations'!A648, 'Property Records'!B:B, 0))</f>
        <v>#REF!</v>
      </c>
      <c r="J648" s="224" t="str">
        <f t="array" ref="J648">INDEX('Property Records'!P:P, MATCH('PITI Calculations'!A648, 'Property Records'!B:B, 0))</f>
        <v>#REF!</v>
      </c>
      <c r="K648" s="224" t="str">
        <f t="array" ref="K648">INDEX('Property Records'!Q:Q, MATCH('PITI Calculations'!A648, 'Property Records'!B:B, 0))</f>
        <v>#REF!</v>
      </c>
      <c r="L648" s="15" t="str">
        <f t="shared" si="14"/>
        <v>#REF!</v>
      </c>
      <c r="M648" s="15" t="str">
        <f t="shared" si="2"/>
        <v>#REF!</v>
      </c>
      <c r="N648" s="132">
        <f t="shared" si="3"/>
        <v>0</v>
      </c>
      <c r="O648" s="100">
        <v>208.0</v>
      </c>
      <c r="P648" s="15" t="str">
        <f t="shared" si="4"/>
        <v>#REF!</v>
      </c>
      <c r="Q648" s="15" t="str">
        <f t="shared" si="5"/>
        <v>#REF!</v>
      </c>
      <c r="R648" s="15" t="str">
        <f t="shared" si="6"/>
        <v>#REF!</v>
      </c>
      <c r="S648" s="15" t="str">
        <f t="shared" si="7"/>
        <v>#REF!</v>
      </c>
      <c r="T648" s="15" t="str">
        <f t="shared" si="8"/>
        <v>#REF!</v>
      </c>
      <c r="U648" s="15" t="str">
        <f t="shared" si="9"/>
        <v>#REF!</v>
      </c>
      <c r="V648" s="15" t="str">
        <f t="shared" si="10"/>
        <v>#REF!</v>
      </c>
    </row>
    <row r="649">
      <c r="A649" s="15" t="str">
        <f t="shared" ref="A649:D649" si="398">#REF!</f>
        <v>#REF!</v>
      </c>
      <c r="B649" s="15" t="str">
        <f t="shared" si="398"/>
        <v>#REF!</v>
      </c>
      <c r="C649" s="15" t="str">
        <f t="shared" si="398"/>
        <v>#REF!</v>
      </c>
      <c r="D649" s="223" t="str">
        <f t="shared" si="398"/>
        <v>#REF!</v>
      </c>
      <c r="F649" s="15">
        <f t="shared" si="1"/>
        <v>-1145</v>
      </c>
      <c r="I649" s="224" t="str">
        <f t="array" ref="I649">INDEX('Property Records'!O:O, MATCH('PITI Calculations'!A649, 'Property Records'!B:B, 0))</f>
        <v>#REF!</v>
      </c>
      <c r="J649" s="224" t="str">
        <f t="array" ref="J649">INDEX('Property Records'!P:P, MATCH('PITI Calculations'!A649, 'Property Records'!B:B, 0))</f>
        <v>#REF!</v>
      </c>
      <c r="K649" s="224" t="str">
        <f t="array" ref="K649">INDEX('Property Records'!Q:Q, MATCH('PITI Calculations'!A649, 'Property Records'!B:B, 0))</f>
        <v>#REF!</v>
      </c>
      <c r="L649" s="15" t="str">
        <f t="shared" si="14"/>
        <v>#REF!</v>
      </c>
      <c r="M649" s="15" t="str">
        <f t="shared" si="2"/>
        <v>#REF!</v>
      </c>
      <c r="N649" s="132">
        <f t="shared" si="3"/>
        <v>0</v>
      </c>
      <c r="O649" s="100">
        <v>208.0</v>
      </c>
      <c r="P649" s="15" t="str">
        <f t="shared" si="4"/>
        <v>#REF!</v>
      </c>
      <c r="Q649" s="15" t="str">
        <f t="shared" si="5"/>
        <v>#REF!</v>
      </c>
      <c r="R649" s="15" t="str">
        <f t="shared" si="6"/>
        <v>#REF!</v>
      </c>
      <c r="S649" s="15" t="str">
        <f t="shared" si="7"/>
        <v>#REF!</v>
      </c>
      <c r="T649" s="15" t="str">
        <f t="shared" si="8"/>
        <v>#REF!</v>
      </c>
      <c r="U649" s="15" t="str">
        <f t="shared" si="9"/>
        <v>#REF!</v>
      </c>
      <c r="V649" s="15" t="str">
        <f t="shared" si="10"/>
        <v>#REF!</v>
      </c>
    </row>
    <row r="650">
      <c r="A650" s="15" t="str">
        <f t="shared" ref="A650:D650" si="399">#REF!</f>
        <v>#REF!</v>
      </c>
      <c r="B650" s="15" t="str">
        <f t="shared" si="399"/>
        <v>#REF!</v>
      </c>
      <c r="C650" s="15" t="str">
        <f t="shared" si="399"/>
        <v>#REF!</v>
      </c>
      <c r="D650" s="223" t="str">
        <f t="shared" si="399"/>
        <v>#REF!</v>
      </c>
      <c r="F650" s="15">
        <f t="shared" si="1"/>
        <v>-1145</v>
      </c>
      <c r="I650" s="224" t="str">
        <f t="array" ref="I650">INDEX('Property Records'!O:O, MATCH('PITI Calculations'!A650, 'Property Records'!B:B, 0))</f>
        <v>#REF!</v>
      </c>
      <c r="J650" s="224" t="str">
        <f t="array" ref="J650">INDEX('Property Records'!P:P, MATCH('PITI Calculations'!A650, 'Property Records'!B:B, 0))</f>
        <v>#REF!</v>
      </c>
      <c r="K650" s="224" t="str">
        <f t="array" ref="K650">INDEX('Property Records'!Q:Q, MATCH('PITI Calculations'!A650, 'Property Records'!B:B, 0))</f>
        <v>#REF!</v>
      </c>
      <c r="L650" s="15" t="str">
        <f t="shared" si="14"/>
        <v>#REF!</v>
      </c>
      <c r="M650" s="15" t="str">
        <f t="shared" si="2"/>
        <v>#REF!</v>
      </c>
      <c r="N650" s="132">
        <f t="shared" si="3"/>
        <v>0</v>
      </c>
      <c r="O650" s="100">
        <v>208.0</v>
      </c>
      <c r="P650" s="15" t="str">
        <f t="shared" si="4"/>
        <v>#REF!</v>
      </c>
      <c r="Q650" s="15" t="str">
        <f t="shared" si="5"/>
        <v>#REF!</v>
      </c>
      <c r="R650" s="15" t="str">
        <f t="shared" si="6"/>
        <v>#REF!</v>
      </c>
      <c r="S650" s="15" t="str">
        <f t="shared" si="7"/>
        <v>#REF!</v>
      </c>
      <c r="T650" s="15" t="str">
        <f t="shared" si="8"/>
        <v>#REF!</v>
      </c>
      <c r="U650" s="15" t="str">
        <f t="shared" si="9"/>
        <v>#REF!</v>
      </c>
      <c r="V650" s="15" t="str">
        <f t="shared" si="10"/>
        <v>#REF!</v>
      </c>
    </row>
    <row r="651">
      <c r="A651" s="15" t="str">
        <f t="shared" ref="A651:D651" si="400">#REF!</f>
        <v>#REF!</v>
      </c>
      <c r="B651" s="15" t="str">
        <f t="shared" si="400"/>
        <v>#REF!</v>
      </c>
      <c r="C651" s="15" t="str">
        <f t="shared" si="400"/>
        <v>#REF!</v>
      </c>
      <c r="D651" s="223" t="str">
        <f t="shared" si="400"/>
        <v>#REF!</v>
      </c>
      <c r="F651" s="15">
        <f t="shared" si="1"/>
        <v>-1145</v>
      </c>
      <c r="I651" s="224" t="str">
        <f t="array" ref="I651">INDEX('Property Records'!O:O, MATCH('PITI Calculations'!A651, 'Property Records'!B:B, 0))</f>
        <v>#REF!</v>
      </c>
      <c r="J651" s="224" t="str">
        <f t="array" ref="J651">INDEX('Property Records'!P:P, MATCH('PITI Calculations'!A651, 'Property Records'!B:B, 0))</f>
        <v>#REF!</v>
      </c>
      <c r="K651" s="224" t="str">
        <f t="array" ref="K651">INDEX('Property Records'!Q:Q, MATCH('PITI Calculations'!A651, 'Property Records'!B:B, 0))</f>
        <v>#REF!</v>
      </c>
      <c r="L651" s="15" t="str">
        <f t="shared" si="14"/>
        <v>#REF!</v>
      </c>
      <c r="M651" s="15" t="str">
        <f t="shared" si="2"/>
        <v>#REF!</v>
      </c>
      <c r="N651" s="132">
        <f t="shared" si="3"/>
        <v>0</v>
      </c>
      <c r="O651" s="100">
        <v>208.0</v>
      </c>
      <c r="P651" s="15" t="str">
        <f t="shared" si="4"/>
        <v>#REF!</v>
      </c>
      <c r="Q651" s="15" t="str">
        <f t="shared" si="5"/>
        <v>#REF!</v>
      </c>
      <c r="R651" s="15" t="str">
        <f t="shared" si="6"/>
        <v>#REF!</v>
      </c>
      <c r="S651" s="15" t="str">
        <f t="shared" si="7"/>
        <v>#REF!</v>
      </c>
      <c r="T651" s="15" t="str">
        <f t="shared" si="8"/>
        <v>#REF!</v>
      </c>
      <c r="U651" s="15" t="str">
        <f t="shared" si="9"/>
        <v>#REF!</v>
      </c>
      <c r="V651" s="15" t="str">
        <f t="shared" si="10"/>
        <v>#REF!</v>
      </c>
    </row>
    <row r="652">
      <c r="A652" s="15" t="str">
        <f t="shared" ref="A652:D652" si="401">#REF!</f>
        <v>#REF!</v>
      </c>
      <c r="B652" s="15" t="str">
        <f t="shared" si="401"/>
        <v>#REF!</v>
      </c>
      <c r="C652" s="15" t="str">
        <f t="shared" si="401"/>
        <v>#REF!</v>
      </c>
      <c r="D652" s="223" t="str">
        <f t="shared" si="401"/>
        <v>#REF!</v>
      </c>
      <c r="F652" s="15">
        <f t="shared" si="1"/>
        <v>-1145</v>
      </c>
      <c r="I652" s="224" t="str">
        <f t="array" ref="I652">INDEX('Property Records'!O:O, MATCH('PITI Calculations'!A652, 'Property Records'!B:B, 0))</f>
        <v>#REF!</v>
      </c>
      <c r="J652" s="224" t="str">
        <f t="array" ref="J652">INDEX('Property Records'!P:P, MATCH('PITI Calculations'!A652, 'Property Records'!B:B, 0))</f>
        <v>#REF!</v>
      </c>
      <c r="K652" s="224" t="str">
        <f t="array" ref="K652">INDEX('Property Records'!Q:Q, MATCH('PITI Calculations'!A652, 'Property Records'!B:B, 0))</f>
        <v>#REF!</v>
      </c>
      <c r="L652" s="15" t="str">
        <f t="shared" si="14"/>
        <v>#REF!</v>
      </c>
      <c r="M652" s="15" t="str">
        <f t="shared" si="2"/>
        <v>#REF!</v>
      </c>
      <c r="N652" s="132">
        <f t="shared" si="3"/>
        <v>0</v>
      </c>
      <c r="O652" s="100">
        <v>208.0</v>
      </c>
      <c r="P652" s="15" t="str">
        <f t="shared" si="4"/>
        <v>#REF!</v>
      </c>
      <c r="Q652" s="15" t="str">
        <f t="shared" si="5"/>
        <v>#REF!</v>
      </c>
      <c r="R652" s="15" t="str">
        <f t="shared" si="6"/>
        <v>#REF!</v>
      </c>
      <c r="S652" s="15" t="str">
        <f t="shared" si="7"/>
        <v>#REF!</v>
      </c>
      <c r="T652" s="15" t="str">
        <f t="shared" si="8"/>
        <v>#REF!</v>
      </c>
      <c r="U652" s="15" t="str">
        <f t="shared" si="9"/>
        <v>#REF!</v>
      </c>
      <c r="V652" s="15" t="str">
        <f t="shared" si="10"/>
        <v>#REF!</v>
      </c>
    </row>
    <row r="653">
      <c r="A653" s="15" t="str">
        <f t="shared" ref="A653:D653" si="402">#REF!</f>
        <v>#REF!</v>
      </c>
      <c r="B653" s="15" t="str">
        <f t="shared" si="402"/>
        <v>#REF!</v>
      </c>
      <c r="C653" s="15" t="str">
        <f t="shared" si="402"/>
        <v>#REF!</v>
      </c>
      <c r="D653" s="223" t="str">
        <f t="shared" si="402"/>
        <v>#REF!</v>
      </c>
      <c r="F653" s="15">
        <f t="shared" si="1"/>
        <v>-1145</v>
      </c>
      <c r="I653" s="224" t="str">
        <f t="array" ref="I653">INDEX('Property Records'!O:O, MATCH('PITI Calculations'!A653, 'Property Records'!B:B, 0))</f>
        <v>#REF!</v>
      </c>
      <c r="J653" s="224" t="str">
        <f t="array" ref="J653">INDEX('Property Records'!P:P, MATCH('PITI Calculations'!A653, 'Property Records'!B:B, 0))</f>
        <v>#REF!</v>
      </c>
      <c r="K653" s="224" t="str">
        <f t="array" ref="K653">INDEX('Property Records'!Q:Q, MATCH('PITI Calculations'!A653, 'Property Records'!B:B, 0))</f>
        <v>#REF!</v>
      </c>
      <c r="L653" s="15" t="str">
        <f t="shared" si="14"/>
        <v>#REF!</v>
      </c>
      <c r="M653" s="15" t="str">
        <f t="shared" si="2"/>
        <v>#REF!</v>
      </c>
      <c r="N653" s="132">
        <f t="shared" si="3"/>
        <v>0</v>
      </c>
      <c r="O653" s="100">
        <v>208.0</v>
      </c>
      <c r="P653" s="15" t="str">
        <f t="shared" si="4"/>
        <v>#REF!</v>
      </c>
      <c r="Q653" s="15" t="str">
        <f t="shared" si="5"/>
        <v>#REF!</v>
      </c>
      <c r="R653" s="15" t="str">
        <f t="shared" si="6"/>
        <v>#REF!</v>
      </c>
      <c r="S653" s="15" t="str">
        <f t="shared" si="7"/>
        <v>#REF!</v>
      </c>
      <c r="T653" s="15" t="str">
        <f t="shared" si="8"/>
        <v>#REF!</v>
      </c>
      <c r="U653" s="15" t="str">
        <f t="shared" si="9"/>
        <v>#REF!</v>
      </c>
      <c r="V653" s="15" t="str">
        <f t="shared" si="10"/>
        <v>#REF!</v>
      </c>
    </row>
    <row r="654">
      <c r="A654" s="15" t="str">
        <f t="shared" ref="A654:D654" si="403">#REF!</f>
        <v>#REF!</v>
      </c>
      <c r="B654" s="15" t="str">
        <f t="shared" si="403"/>
        <v>#REF!</v>
      </c>
      <c r="C654" s="15" t="str">
        <f t="shared" si="403"/>
        <v>#REF!</v>
      </c>
      <c r="D654" s="223" t="str">
        <f t="shared" si="403"/>
        <v>#REF!</v>
      </c>
      <c r="F654" s="15">
        <f t="shared" si="1"/>
        <v>-1145</v>
      </c>
      <c r="I654" s="224" t="str">
        <f t="array" ref="I654">INDEX('Property Records'!O:O, MATCH('PITI Calculations'!A654, 'Property Records'!B:B, 0))</f>
        <v>#REF!</v>
      </c>
      <c r="J654" s="224" t="str">
        <f t="array" ref="J654">INDEX('Property Records'!P:P, MATCH('PITI Calculations'!A654, 'Property Records'!B:B, 0))</f>
        <v>#REF!</v>
      </c>
      <c r="K654" s="224" t="str">
        <f t="array" ref="K654">INDEX('Property Records'!Q:Q, MATCH('PITI Calculations'!A654, 'Property Records'!B:B, 0))</f>
        <v>#REF!</v>
      </c>
      <c r="L654" s="15" t="str">
        <f t="shared" si="14"/>
        <v>#REF!</v>
      </c>
      <c r="M654" s="15" t="str">
        <f t="shared" si="2"/>
        <v>#REF!</v>
      </c>
      <c r="N654" s="132">
        <f t="shared" si="3"/>
        <v>0</v>
      </c>
      <c r="O654" s="100">
        <v>208.0</v>
      </c>
      <c r="P654" s="15" t="str">
        <f t="shared" si="4"/>
        <v>#REF!</v>
      </c>
      <c r="Q654" s="15" t="str">
        <f t="shared" si="5"/>
        <v>#REF!</v>
      </c>
      <c r="R654" s="15" t="str">
        <f t="shared" si="6"/>
        <v>#REF!</v>
      </c>
      <c r="S654" s="15" t="str">
        <f t="shared" si="7"/>
        <v>#REF!</v>
      </c>
      <c r="T654" s="15" t="str">
        <f t="shared" si="8"/>
        <v>#REF!</v>
      </c>
      <c r="U654" s="15" t="str">
        <f t="shared" si="9"/>
        <v>#REF!</v>
      </c>
      <c r="V654" s="15" t="str">
        <f t="shared" si="10"/>
        <v>#REF!</v>
      </c>
    </row>
    <row r="655">
      <c r="A655" s="15" t="str">
        <f t="shared" ref="A655:D655" si="404">#REF!</f>
        <v>#REF!</v>
      </c>
      <c r="B655" s="15" t="str">
        <f t="shared" si="404"/>
        <v>#REF!</v>
      </c>
      <c r="C655" s="15" t="str">
        <f t="shared" si="404"/>
        <v>#REF!</v>
      </c>
      <c r="D655" s="223" t="str">
        <f t="shared" si="404"/>
        <v>#REF!</v>
      </c>
      <c r="F655" s="15">
        <f t="shared" si="1"/>
        <v>-1145</v>
      </c>
      <c r="I655" s="224" t="str">
        <f t="array" ref="I655">INDEX('Property Records'!O:O, MATCH('PITI Calculations'!A655, 'Property Records'!B:B, 0))</f>
        <v>#REF!</v>
      </c>
      <c r="J655" s="224" t="str">
        <f t="array" ref="J655">INDEX('Property Records'!P:P, MATCH('PITI Calculations'!A655, 'Property Records'!B:B, 0))</f>
        <v>#REF!</v>
      </c>
      <c r="K655" s="224" t="str">
        <f t="array" ref="K655">INDEX('Property Records'!Q:Q, MATCH('PITI Calculations'!A655, 'Property Records'!B:B, 0))</f>
        <v>#REF!</v>
      </c>
      <c r="L655" s="15" t="str">
        <f t="shared" si="14"/>
        <v>#REF!</v>
      </c>
      <c r="M655" s="15" t="str">
        <f t="shared" si="2"/>
        <v>#REF!</v>
      </c>
      <c r="N655" s="132">
        <f t="shared" si="3"/>
        <v>0</v>
      </c>
      <c r="O655" s="100">
        <v>208.0</v>
      </c>
      <c r="P655" s="15" t="str">
        <f t="shared" si="4"/>
        <v>#REF!</v>
      </c>
      <c r="Q655" s="15" t="str">
        <f t="shared" si="5"/>
        <v>#REF!</v>
      </c>
      <c r="R655" s="15" t="str">
        <f t="shared" si="6"/>
        <v>#REF!</v>
      </c>
      <c r="S655" s="15" t="str">
        <f t="shared" si="7"/>
        <v>#REF!</v>
      </c>
      <c r="T655" s="15" t="str">
        <f t="shared" si="8"/>
        <v>#REF!</v>
      </c>
      <c r="U655" s="15" t="str">
        <f t="shared" si="9"/>
        <v>#REF!</v>
      </c>
      <c r="V655" s="15" t="str">
        <f t="shared" si="10"/>
        <v>#REF!</v>
      </c>
    </row>
    <row r="656">
      <c r="A656" s="15" t="str">
        <f t="shared" ref="A656:D656" si="405">#REF!</f>
        <v>#REF!</v>
      </c>
      <c r="B656" s="15" t="str">
        <f t="shared" si="405"/>
        <v>#REF!</v>
      </c>
      <c r="C656" s="15" t="str">
        <f t="shared" si="405"/>
        <v>#REF!</v>
      </c>
      <c r="D656" s="223" t="str">
        <f t="shared" si="405"/>
        <v>#REF!</v>
      </c>
      <c r="F656" s="15">
        <f t="shared" si="1"/>
        <v>-1145</v>
      </c>
      <c r="I656" s="224" t="str">
        <f t="array" ref="I656">INDEX('Property Records'!O:O, MATCH('PITI Calculations'!A656, 'Property Records'!B:B, 0))</f>
        <v>#REF!</v>
      </c>
      <c r="J656" s="224" t="str">
        <f t="array" ref="J656">INDEX('Property Records'!P:P, MATCH('PITI Calculations'!A656, 'Property Records'!B:B, 0))</f>
        <v>#REF!</v>
      </c>
      <c r="K656" s="224" t="str">
        <f t="array" ref="K656">INDEX('Property Records'!Q:Q, MATCH('PITI Calculations'!A656, 'Property Records'!B:B, 0))</f>
        <v>#REF!</v>
      </c>
      <c r="L656" s="15" t="str">
        <f t="shared" si="14"/>
        <v>#REF!</v>
      </c>
      <c r="M656" s="15" t="str">
        <f t="shared" si="2"/>
        <v>#REF!</v>
      </c>
      <c r="N656" s="132">
        <f t="shared" si="3"/>
        <v>0</v>
      </c>
      <c r="O656" s="100">
        <v>208.0</v>
      </c>
      <c r="P656" s="15" t="str">
        <f t="shared" si="4"/>
        <v>#REF!</v>
      </c>
      <c r="Q656" s="15" t="str">
        <f t="shared" si="5"/>
        <v>#REF!</v>
      </c>
      <c r="R656" s="15" t="str">
        <f t="shared" si="6"/>
        <v>#REF!</v>
      </c>
      <c r="S656" s="15" t="str">
        <f t="shared" si="7"/>
        <v>#REF!</v>
      </c>
      <c r="T656" s="15" t="str">
        <f t="shared" si="8"/>
        <v>#REF!</v>
      </c>
      <c r="U656" s="15" t="str">
        <f t="shared" si="9"/>
        <v>#REF!</v>
      </c>
      <c r="V656" s="15" t="str">
        <f t="shared" si="10"/>
        <v>#REF!</v>
      </c>
    </row>
    <row r="657">
      <c r="A657" s="15" t="str">
        <f t="shared" ref="A657:D657" si="406">#REF!</f>
        <v>#REF!</v>
      </c>
      <c r="B657" s="15" t="str">
        <f t="shared" si="406"/>
        <v>#REF!</v>
      </c>
      <c r="C657" s="15" t="str">
        <f t="shared" si="406"/>
        <v>#REF!</v>
      </c>
      <c r="D657" s="223" t="str">
        <f t="shared" si="406"/>
        <v>#REF!</v>
      </c>
      <c r="F657" s="15">
        <f t="shared" si="1"/>
        <v>-1145</v>
      </c>
      <c r="I657" s="224" t="str">
        <f t="array" ref="I657">INDEX('Property Records'!O:O, MATCH('PITI Calculations'!A657, 'Property Records'!B:B, 0))</f>
        <v>#REF!</v>
      </c>
      <c r="J657" s="224" t="str">
        <f t="array" ref="J657">INDEX('Property Records'!P:P, MATCH('PITI Calculations'!A657, 'Property Records'!B:B, 0))</f>
        <v>#REF!</v>
      </c>
      <c r="K657" s="224" t="str">
        <f t="array" ref="K657">INDEX('Property Records'!Q:Q, MATCH('PITI Calculations'!A657, 'Property Records'!B:B, 0))</f>
        <v>#REF!</v>
      </c>
      <c r="L657" s="15" t="str">
        <f t="shared" si="14"/>
        <v>#REF!</v>
      </c>
      <c r="M657" s="15" t="str">
        <f t="shared" si="2"/>
        <v>#REF!</v>
      </c>
      <c r="N657" s="132">
        <f t="shared" si="3"/>
        <v>0</v>
      </c>
      <c r="O657" s="100">
        <v>208.0</v>
      </c>
      <c r="P657" s="15" t="str">
        <f t="shared" si="4"/>
        <v>#REF!</v>
      </c>
      <c r="Q657" s="15" t="str">
        <f t="shared" si="5"/>
        <v>#REF!</v>
      </c>
      <c r="R657" s="15" t="str">
        <f t="shared" si="6"/>
        <v>#REF!</v>
      </c>
      <c r="S657" s="15" t="str">
        <f t="shared" si="7"/>
        <v>#REF!</v>
      </c>
      <c r="T657" s="15" t="str">
        <f t="shared" si="8"/>
        <v>#REF!</v>
      </c>
      <c r="U657" s="15" t="str">
        <f t="shared" si="9"/>
        <v>#REF!</v>
      </c>
      <c r="V657" s="15" t="str">
        <f t="shared" si="10"/>
        <v>#REF!</v>
      </c>
    </row>
    <row r="658">
      <c r="A658" s="15" t="str">
        <f t="shared" ref="A658:D658" si="407">#REF!</f>
        <v>#REF!</v>
      </c>
      <c r="B658" s="15" t="str">
        <f t="shared" si="407"/>
        <v>#REF!</v>
      </c>
      <c r="C658" s="15" t="str">
        <f t="shared" si="407"/>
        <v>#REF!</v>
      </c>
      <c r="D658" s="223" t="str">
        <f t="shared" si="407"/>
        <v>#REF!</v>
      </c>
      <c r="F658" s="15">
        <f t="shared" si="1"/>
        <v>-1145</v>
      </c>
      <c r="I658" s="224" t="str">
        <f t="array" ref="I658">INDEX('Property Records'!O:O, MATCH('PITI Calculations'!A658, 'Property Records'!B:B, 0))</f>
        <v>#REF!</v>
      </c>
      <c r="J658" s="224" t="str">
        <f t="array" ref="J658">INDEX('Property Records'!P:P, MATCH('PITI Calculations'!A658, 'Property Records'!B:B, 0))</f>
        <v>#REF!</v>
      </c>
      <c r="K658" s="224" t="str">
        <f t="array" ref="K658">INDEX('Property Records'!Q:Q, MATCH('PITI Calculations'!A658, 'Property Records'!B:B, 0))</f>
        <v>#REF!</v>
      </c>
      <c r="L658" s="15" t="str">
        <f t="shared" si="14"/>
        <v>#REF!</v>
      </c>
      <c r="M658" s="15" t="str">
        <f t="shared" si="2"/>
        <v>#REF!</v>
      </c>
      <c r="N658" s="132">
        <f t="shared" si="3"/>
        <v>0</v>
      </c>
      <c r="O658" s="100">
        <v>208.0</v>
      </c>
      <c r="P658" s="15" t="str">
        <f t="shared" si="4"/>
        <v>#REF!</v>
      </c>
      <c r="Q658" s="15" t="str">
        <f t="shared" si="5"/>
        <v>#REF!</v>
      </c>
      <c r="R658" s="15" t="str">
        <f t="shared" si="6"/>
        <v>#REF!</v>
      </c>
      <c r="S658" s="15" t="str">
        <f t="shared" si="7"/>
        <v>#REF!</v>
      </c>
      <c r="T658" s="15" t="str">
        <f t="shared" si="8"/>
        <v>#REF!</v>
      </c>
      <c r="U658" s="15" t="str">
        <f t="shared" si="9"/>
        <v>#REF!</v>
      </c>
      <c r="V658" s="15" t="str">
        <f t="shared" si="10"/>
        <v>#REF!</v>
      </c>
    </row>
    <row r="659">
      <c r="A659" s="15" t="str">
        <f t="shared" ref="A659:D659" si="408">#REF!</f>
        <v>#REF!</v>
      </c>
      <c r="B659" s="15" t="str">
        <f t="shared" si="408"/>
        <v>#REF!</v>
      </c>
      <c r="C659" s="15" t="str">
        <f t="shared" si="408"/>
        <v>#REF!</v>
      </c>
      <c r="D659" s="223" t="str">
        <f t="shared" si="408"/>
        <v>#REF!</v>
      </c>
      <c r="F659" s="15">
        <f t="shared" si="1"/>
        <v>-1145</v>
      </c>
      <c r="I659" s="224" t="str">
        <f t="array" ref="I659">INDEX('Property Records'!O:O, MATCH('PITI Calculations'!A659, 'Property Records'!B:B, 0))</f>
        <v>#REF!</v>
      </c>
      <c r="J659" s="224" t="str">
        <f t="array" ref="J659">INDEX('Property Records'!P:P, MATCH('PITI Calculations'!A659, 'Property Records'!B:B, 0))</f>
        <v>#REF!</v>
      </c>
      <c r="K659" s="224" t="str">
        <f t="array" ref="K659">INDEX('Property Records'!Q:Q, MATCH('PITI Calculations'!A659, 'Property Records'!B:B, 0))</f>
        <v>#REF!</v>
      </c>
      <c r="L659" s="15" t="str">
        <f t="shared" si="14"/>
        <v>#REF!</v>
      </c>
      <c r="M659" s="15" t="str">
        <f t="shared" si="2"/>
        <v>#REF!</v>
      </c>
      <c r="N659" s="132">
        <f t="shared" si="3"/>
        <v>0</v>
      </c>
      <c r="O659" s="100">
        <v>208.0</v>
      </c>
      <c r="P659" s="15" t="str">
        <f t="shared" si="4"/>
        <v>#REF!</v>
      </c>
      <c r="Q659" s="15" t="str">
        <f t="shared" si="5"/>
        <v>#REF!</v>
      </c>
      <c r="R659" s="15" t="str">
        <f t="shared" si="6"/>
        <v>#REF!</v>
      </c>
      <c r="S659" s="15" t="str">
        <f t="shared" si="7"/>
        <v>#REF!</v>
      </c>
      <c r="T659" s="15" t="str">
        <f t="shared" si="8"/>
        <v>#REF!</v>
      </c>
      <c r="U659" s="15" t="str">
        <f t="shared" si="9"/>
        <v>#REF!</v>
      </c>
      <c r="V659" s="15" t="str">
        <f t="shared" si="10"/>
        <v>#REF!</v>
      </c>
    </row>
    <row r="660">
      <c r="A660" s="15" t="str">
        <f t="shared" ref="A660:D660" si="409">#REF!</f>
        <v>#REF!</v>
      </c>
      <c r="B660" s="15" t="str">
        <f t="shared" si="409"/>
        <v>#REF!</v>
      </c>
      <c r="C660" s="15" t="str">
        <f t="shared" si="409"/>
        <v>#REF!</v>
      </c>
      <c r="D660" s="223" t="str">
        <f t="shared" si="409"/>
        <v>#REF!</v>
      </c>
      <c r="F660" s="15">
        <f t="shared" si="1"/>
        <v>-1145</v>
      </c>
      <c r="I660" s="224" t="str">
        <f t="array" ref="I660">INDEX('Property Records'!O:O, MATCH('PITI Calculations'!A660, 'Property Records'!B:B, 0))</f>
        <v>#REF!</v>
      </c>
      <c r="J660" s="224" t="str">
        <f t="array" ref="J660">INDEX('Property Records'!P:P, MATCH('PITI Calculations'!A660, 'Property Records'!B:B, 0))</f>
        <v>#REF!</v>
      </c>
      <c r="K660" s="224" t="str">
        <f t="array" ref="K660">INDEX('Property Records'!Q:Q, MATCH('PITI Calculations'!A660, 'Property Records'!B:B, 0))</f>
        <v>#REF!</v>
      </c>
      <c r="L660" s="15" t="str">
        <f t="shared" si="14"/>
        <v>#REF!</v>
      </c>
      <c r="M660" s="15" t="str">
        <f t="shared" si="2"/>
        <v>#REF!</v>
      </c>
      <c r="N660" s="132">
        <f t="shared" si="3"/>
        <v>0</v>
      </c>
      <c r="O660" s="100">
        <v>208.0</v>
      </c>
      <c r="P660" s="15" t="str">
        <f t="shared" si="4"/>
        <v>#REF!</v>
      </c>
      <c r="Q660" s="15" t="str">
        <f t="shared" si="5"/>
        <v>#REF!</v>
      </c>
      <c r="R660" s="15" t="str">
        <f t="shared" si="6"/>
        <v>#REF!</v>
      </c>
      <c r="S660" s="15" t="str">
        <f t="shared" si="7"/>
        <v>#REF!</v>
      </c>
      <c r="T660" s="15" t="str">
        <f t="shared" si="8"/>
        <v>#REF!</v>
      </c>
      <c r="U660" s="15" t="str">
        <f t="shared" si="9"/>
        <v>#REF!</v>
      </c>
      <c r="V660" s="15" t="str">
        <f t="shared" si="10"/>
        <v>#REF!</v>
      </c>
    </row>
    <row r="661">
      <c r="A661" s="15" t="str">
        <f t="shared" ref="A661:D661" si="410">#REF!</f>
        <v>#REF!</v>
      </c>
      <c r="B661" s="15" t="str">
        <f t="shared" si="410"/>
        <v>#REF!</v>
      </c>
      <c r="C661" s="15" t="str">
        <f t="shared" si="410"/>
        <v>#REF!</v>
      </c>
      <c r="D661" s="223" t="str">
        <f t="shared" si="410"/>
        <v>#REF!</v>
      </c>
      <c r="F661" s="15">
        <f t="shared" si="1"/>
        <v>-1145</v>
      </c>
      <c r="I661" s="224" t="str">
        <f t="array" ref="I661">INDEX('Property Records'!O:O, MATCH('PITI Calculations'!A661, 'Property Records'!B:B, 0))</f>
        <v>#REF!</v>
      </c>
      <c r="J661" s="224" t="str">
        <f t="array" ref="J661">INDEX('Property Records'!P:P, MATCH('PITI Calculations'!A661, 'Property Records'!B:B, 0))</f>
        <v>#REF!</v>
      </c>
      <c r="K661" s="224" t="str">
        <f t="array" ref="K661">INDEX('Property Records'!Q:Q, MATCH('PITI Calculations'!A661, 'Property Records'!B:B, 0))</f>
        <v>#REF!</v>
      </c>
      <c r="L661" s="15" t="str">
        <f t="shared" si="14"/>
        <v>#REF!</v>
      </c>
      <c r="M661" s="15" t="str">
        <f t="shared" si="2"/>
        <v>#REF!</v>
      </c>
      <c r="N661" s="132">
        <f t="shared" si="3"/>
        <v>0</v>
      </c>
      <c r="O661" s="100">
        <v>208.0</v>
      </c>
      <c r="P661" s="15" t="str">
        <f t="shared" si="4"/>
        <v>#REF!</v>
      </c>
      <c r="Q661" s="15" t="str">
        <f t="shared" si="5"/>
        <v>#REF!</v>
      </c>
      <c r="R661" s="15" t="str">
        <f t="shared" si="6"/>
        <v>#REF!</v>
      </c>
      <c r="S661" s="15" t="str">
        <f t="shared" si="7"/>
        <v>#REF!</v>
      </c>
      <c r="T661" s="15" t="str">
        <f t="shared" si="8"/>
        <v>#REF!</v>
      </c>
      <c r="U661" s="15" t="str">
        <f t="shared" si="9"/>
        <v>#REF!</v>
      </c>
      <c r="V661" s="15" t="str">
        <f t="shared" si="10"/>
        <v>#REF!</v>
      </c>
    </row>
    <row r="662">
      <c r="A662" s="15" t="str">
        <f t="shared" ref="A662:D662" si="411">#REF!</f>
        <v>#REF!</v>
      </c>
      <c r="B662" s="15" t="str">
        <f t="shared" si="411"/>
        <v>#REF!</v>
      </c>
      <c r="C662" s="15" t="str">
        <f t="shared" si="411"/>
        <v>#REF!</v>
      </c>
      <c r="D662" s="223" t="str">
        <f t="shared" si="411"/>
        <v>#REF!</v>
      </c>
      <c r="F662" s="15">
        <f t="shared" si="1"/>
        <v>-1145</v>
      </c>
      <c r="I662" s="224" t="str">
        <f t="array" ref="I662">INDEX('Property Records'!O:O, MATCH('PITI Calculations'!A662, 'Property Records'!B:B, 0))</f>
        <v>#REF!</v>
      </c>
      <c r="J662" s="224" t="str">
        <f t="array" ref="J662">INDEX('Property Records'!P:P, MATCH('PITI Calculations'!A662, 'Property Records'!B:B, 0))</f>
        <v>#REF!</v>
      </c>
      <c r="K662" s="224" t="str">
        <f t="array" ref="K662">INDEX('Property Records'!Q:Q, MATCH('PITI Calculations'!A662, 'Property Records'!B:B, 0))</f>
        <v>#REF!</v>
      </c>
      <c r="L662" s="15" t="str">
        <f t="shared" si="14"/>
        <v>#REF!</v>
      </c>
      <c r="M662" s="15" t="str">
        <f t="shared" si="2"/>
        <v>#REF!</v>
      </c>
      <c r="N662" s="132">
        <f t="shared" si="3"/>
        <v>0</v>
      </c>
      <c r="O662" s="100">
        <v>208.0</v>
      </c>
      <c r="P662" s="15" t="str">
        <f t="shared" si="4"/>
        <v>#REF!</v>
      </c>
      <c r="Q662" s="15" t="str">
        <f t="shared" si="5"/>
        <v>#REF!</v>
      </c>
      <c r="R662" s="15" t="str">
        <f t="shared" si="6"/>
        <v>#REF!</v>
      </c>
      <c r="S662" s="15" t="str">
        <f t="shared" si="7"/>
        <v>#REF!</v>
      </c>
      <c r="T662" s="15" t="str">
        <f t="shared" si="8"/>
        <v>#REF!</v>
      </c>
      <c r="U662" s="15" t="str">
        <f t="shared" si="9"/>
        <v>#REF!</v>
      </c>
      <c r="V662" s="15" t="str">
        <f t="shared" si="10"/>
        <v>#REF!</v>
      </c>
    </row>
    <row r="663">
      <c r="A663" s="15" t="str">
        <f t="shared" ref="A663:D663" si="412">#REF!</f>
        <v>#REF!</v>
      </c>
      <c r="B663" s="15" t="str">
        <f t="shared" si="412"/>
        <v>#REF!</v>
      </c>
      <c r="C663" s="15" t="str">
        <f t="shared" si="412"/>
        <v>#REF!</v>
      </c>
      <c r="D663" s="223" t="str">
        <f t="shared" si="412"/>
        <v>#REF!</v>
      </c>
      <c r="F663" s="15">
        <f t="shared" si="1"/>
        <v>-1145</v>
      </c>
      <c r="I663" s="224" t="str">
        <f t="array" ref="I663">INDEX('Property Records'!O:O, MATCH('PITI Calculations'!A663, 'Property Records'!B:B, 0))</f>
        <v>#REF!</v>
      </c>
      <c r="J663" s="224" t="str">
        <f t="array" ref="J663">INDEX('Property Records'!P:P, MATCH('PITI Calculations'!A663, 'Property Records'!B:B, 0))</f>
        <v>#REF!</v>
      </c>
      <c r="K663" s="224" t="str">
        <f t="array" ref="K663">INDEX('Property Records'!Q:Q, MATCH('PITI Calculations'!A663, 'Property Records'!B:B, 0))</f>
        <v>#REF!</v>
      </c>
      <c r="L663" s="15" t="str">
        <f t="shared" si="14"/>
        <v>#REF!</v>
      </c>
      <c r="M663" s="15" t="str">
        <f t="shared" si="2"/>
        <v>#REF!</v>
      </c>
      <c r="N663" s="132">
        <f t="shared" si="3"/>
        <v>0</v>
      </c>
      <c r="O663" s="100">
        <v>208.0</v>
      </c>
      <c r="P663" s="15" t="str">
        <f t="shared" si="4"/>
        <v>#REF!</v>
      </c>
      <c r="Q663" s="15" t="str">
        <f t="shared" si="5"/>
        <v>#REF!</v>
      </c>
      <c r="R663" s="15" t="str">
        <f t="shared" si="6"/>
        <v>#REF!</v>
      </c>
      <c r="S663" s="15" t="str">
        <f t="shared" si="7"/>
        <v>#REF!</v>
      </c>
      <c r="T663" s="15" t="str">
        <f t="shared" si="8"/>
        <v>#REF!</v>
      </c>
      <c r="U663" s="15" t="str">
        <f t="shared" si="9"/>
        <v>#REF!</v>
      </c>
      <c r="V663" s="15" t="str">
        <f t="shared" si="10"/>
        <v>#REF!</v>
      </c>
    </row>
    <row r="664">
      <c r="A664" s="15" t="str">
        <f t="shared" ref="A664:D664" si="413">#REF!</f>
        <v>#REF!</v>
      </c>
      <c r="B664" s="15" t="str">
        <f t="shared" si="413"/>
        <v>#REF!</v>
      </c>
      <c r="C664" s="15" t="str">
        <f t="shared" si="413"/>
        <v>#REF!</v>
      </c>
      <c r="D664" s="223" t="str">
        <f t="shared" si="413"/>
        <v>#REF!</v>
      </c>
      <c r="F664" s="15">
        <f t="shared" si="1"/>
        <v>-1145</v>
      </c>
      <c r="I664" s="224" t="str">
        <f t="array" ref="I664">INDEX('Property Records'!O:O, MATCH('PITI Calculations'!A664, 'Property Records'!B:B, 0))</f>
        <v>#REF!</v>
      </c>
      <c r="J664" s="224" t="str">
        <f t="array" ref="J664">INDEX('Property Records'!P:P, MATCH('PITI Calculations'!A664, 'Property Records'!B:B, 0))</f>
        <v>#REF!</v>
      </c>
      <c r="K664" s="224" t="str">
        <f t="array" ref="K664">INDEX('Property Records'!Q:Q, MATCH('PITI Calculations'!A664, 'Property Records'!B:B, 0))</f>
        <v>#REF!</v>
      </c>
      <c r="L664" s="15" t="str">
        <f t="shared" si="14"/>
        <v>#REF!</v>
      </c>
      <c r="M664" s="15" t="str">
        <f t="shared" si="2"/>
        <v>#REF!</v>
      </c>
      <c r="N664" s="132">
        <f t="shared" si="3"/>
        <v>0</v>
      </c>
      <c r="O664" s="100">
        <v>208.0</v>
      </c>
      <c r="P664" s="15" t="str">
        <f t="shared" si="4"/>
        <v>#REF!</v>
      </c>
      <c r="Q664" s="15" t="str">
        <f t="shared" si="5"/>
        <v>#REF!</v>
      </c>
      <c r="R664" s="15" t="str">
        <f t="shared" si="6"/>
        <v>#REF!</v>
      </c>
      <c r="S664" s="15" t="str">
        <f t="shared" si="7"/>
        <v>#REF!</v>
      </c>
      <c r="T664" s="15" t="str">
        <f t="shared" si="8"/>
        <v>#REF!</v>
      </c>
      <c r="U664" s="15" t="str">
        <f t="shared" si="9"/>
        <v>#REF!</v>
      </c>
      <c r="V664" s="15" t="str">
        <f t="shared" si="10"/>
        <v>#REF!</v>
      </c>
    </row>
    <row r="665">
      <c r="A665" s="15" t="str">
        <f t="shared" ref="A665:D665" si="414">#REF!</f>
        <v>#REF!</v>
      </c>
      <c r="B665" s="15" t="str">
        <f t="shared" si="414"/>
        <v>#REF!</v>
      </c>
      <c r="C665" s="15" t="str">
        <f t="shared" si="414"/>
        <v>#REF!</v>
      </c>
      <c r="D665" s="223" t="str">
        <f t="shared" si="414"/>
        <v>#REF!</v>
      </c>
      <c r="F665" s="15">
        <f t="shared" si="1"/>
        <v>-1145</v>
      </c>
      <c r="I665" s="224" t="str">
        <f t="array" ref="I665">INDEX('Property Records'!O:O, MATCH('PITI Calculations'!A665, 'Property Records'!B:B, 0))</f>
        <v>#REF!</v>
      </c>
      <c r="J665" s="224" t="str">
        <f t="array" ref="J665">INDEX('Property Records'!P:P, MATCH('PITI Calculations'!A665, 'Property Records'!B:B, 0))</f>
        <v>#REF!</v>
      </c>
      <c r="K665" s="224" t="str">
        <f t="array" ref="K665">INDEX('Property Records'!Q:Q, MATCH('PITI Calculations'!A665, 'Property Records'!B:B, 0))</f>
        <v>#REF!</v>
      </c>
      <c r="L665" s="15" t="str">
        <f t="shared" si="14"/>
        <v>#REF!</v>
      </c>
      <c r="M665" s="15" t="str">
        <f t="shared" si="2"/>
        <v>#REF!</v>
      </c>
      <c r="N665" s="132">
        <f t="shared" si="3"/>
        <v>0</v>
      </c>
      <c r="O665" s="100">
        <v>208.0</v>
      </c>
      <c r="P665" s="15" t="str">
        <f t="shared" si="4"/>
        <v>#REF!</v>
      </c>
      <c r="Q665" s="15" t="str">
        <f t="shared" si="5"/>
        <v>#REF!</v>
      </c>
      <c r="R665" s="15" t="str">
        <f t="shared" si="6"/>
        <v>#REF!</v>
      </c>
      <c r="S665" s="15" t="str">
        <f t="shared" si="7"/>
        <v>#REF!</v>
      </c>
      <c r="T665" s="15" t="str">
        <f t="shared" si="8"/>
        <v>#REF!</v>
      </c>
      <c r="U665" s="15" t="str">
        <f t="shared" si="9"/>
        <v>#REF!</v>
      </c>
      <c r="V665" s="15" t="str">
        <f t="shared" si="10"/>
        <v>#REF!</v>
      </c>
    </row>
    <row r="666">
      <c r="A666" s="15" t="str">
        <f t="shared" ref="A666:D666" si="415">#REF!</f>
        <v>#REF!</v>
      </c>
      <c r="B666" s="15" t="str">
        <f t="shared" si="415"/>
        <v>#REF!</v>
      </c>
      <c r="C666" s="15" t="str">
        <f t="shared" si="415"/>
        <v>#REF!</v>
      </c>
      <c r="D666" s="223" t="str">
        <f t="shared" si="415"/>
        <v>#REF!</v>
      </c>
      <c r="F666" s="15">
        <f t="shared" si="1"/>
        <v>-1145</v>
      </c>
      <c r="I666" s="224" t="str">
        <f t="array" ref="I666">INDEX('Property Records'!O:O, MATCH('PITI Calculations'!A666, 'Property Records'!B:B, 0))</f>
        <v>#REF!</v>
      </c>
      <c r="J666" s="224" t="str">
        <f t="array" ref="J666">INDEX('Property Records'!P:P, MATCH('PITI Calculations'!A666, 'Property Records'!B:B, 0))</f>
        <v>#REF!</v>
      </c>
      <c r="K666" s="224" t="str">
        <f t="array" ref="K666">INDEX('Property Records'!Q:Q, MATCH('PITI Calculations'!A666, 'Property Records'!B:B, 0))</f>
        <v>#REF!</v>
      </c>
      <c r="L666" s="15" t="str">
        <f t="shared" si="14"/>
        <v>#REF!</v>
      </c>
      <c r="M666" s="15" t="str">
        <f t="shared" si="2"/>
        <v>#REF!</v>
      </c>
      <c r="N666" s="132">
        <f t="shared" si="3"/>
        <v>0</v>
      </c>
      <c r="O666" s="100">
        <v>208.0</v>
      </c>
      <c r="P666" s="15" t="str">
        <f t="shared" si="4"/>
        <v>#REF!</v>
      </c>
      <c r="Q666" s="15" t="str">
        <f t="shared" si="5"/>
        <v>#REF!</v>
      </c>
      <c r="R666" s="15" t="str">
        <f t="shared" si="6"/>
        <v>#REF!</v>
      </c>
      <c r="S666" s="15" t="str">
        <f t="shared" si="7"/>
        <v>#REF!</v>
      </c>
      <c r="T666" s="15" t="str">
        <f t="shared" si="8"/>
        <v>#REF!</v>
      </c>
      <c r="U666" s="15" t="str">
        <f t="shared" si="9"/>
        <v>#REF!</v>
      </c>
      <c r="V666" s="15" t="str">
        <f t="shared" si="10"/>
        <v>#REF!</v>
      </c>
    </row>
    <row r="667">
      <c r="A667" s="15" t="str">
        <f t="shared" ref="A667:D667" si="416">#REF!</f>
        <v>#REF!</v>
      </c>
      <c r="B667" s="15" t="str">
        <f t="shared" si="416"/>
        <v>#REF!</v>
      </c>
      <c r="C667" s="15" t="str">
        <f t="shared" si="416"/>
        <v>#REF!</v>
      </c>
      <c r="D667" s="223" t="str">
        <f t="shared" si="416"/>
        <v>#REF!</v>
      </c>
      <c r="F667" s="15">
        <f t="shared" si="1"/>
        <v>-1145</v>
      </c>
      <c r="I667" s="224" t="str">
        <f t="array" ref="I667">INDEX('Property Records'!O:O, MATCH('PITI Calculations'!A667, 'Property Records'!B:B, 0))</f>
        <v>#REF!</v>
      </c>
      <c r="J667" s="224" t="str">
        <f t="array" ref="J667">INDEX('Property Records'!P:P, MATCH('PITI Calculations'!A667, 'Property Records'!B:B, 0))</f>
        <v>#REF!</v>
      </c>
      <c r="K667" s="224" t="str">
        <f t="array" ref="K667">INDEX('Property Records'!Q:Q, MATCH('PITI Calculations'!A667, 'Property Records'!B:B, 0))</f>
        <v>#REF!</v>
      </c>
      <c r="L667" s="15" t="str">
        <f t="shared" si="14"/>
        <v>#REF!</v>
      </c>
      <c r="M667" s="15" t="str">
        <f t="shared" si="2"/>
        <v>#REF!</v>
      </c>
      <c r="N667" s="132">
        <f t="shared" si="3"/>
        <v>0</v>
      </c>
      <c r="O667" s="100">
        <v>208.0</v>
      </c>
      <c r="P667" s="15" t="str">
        <f t="shared" si="4"/>
        <v>#REF!</v>
      </c>
      <c r="Q667" s="15" t="str">
        <f t="shared" si="5"/>
        <v>#REF!</v>
      </c>
      <c r="R667" s="15" t="str">
        <f t="shared" si="6"/>
        <v>#REF!</v>
      </c>
      <c r="S667" s="15" t="str">
        <f t="shared" si="7"/>
        <v>#REF!</v>
      </c>
      <c r="T667" s="15" t="str">
        <f t="shared" si="8"/>
        <v>#REF!</v>
      </c>
      <c r="U667" s="15" t="str">
        <f t="shared" si="9"/>
        <v>#REF!</v>
      </c>
      <c r="V667" s="15" t="str">
        <f t="shared" si="10"/>
        <v>#REF!</v>
      </c>
    </row>
    <row r="668">
      <c r="A668" s="15" t="str">
        <f t="shared" ref="A668:D668" si="417">#REF!</f>
        <v>#REF!</v>
      </c>
      <c r="B668" s="15" t="str">
        <f t="shared" si="417"/>
        <v>#REF!</v>
      </c>
      <c r="C668" s="15" t="str">
        <f t="shared" si="417"/>
        <v>#REF!</v>
      </c>
      <c r="D668" s="223" t="str">
        <f t="shared" si="417"/>
        <v>#REF!</v>
      </c>
      <c r="F668" s="15">
        <f t="shared" si="1"/>
        <v>-1145</v>
      </c>
      <c r="I668" s="224" t="str">
        <f t="array" ref="I668">INDEX('Property Records'!O:O, MATCH('PITI Calculations'!A668, 'Property Records'!B:B, 0))</f>
        <v>#REF!</v>
      </c>
      <c r="J668" s="224" t="str">
        <f t="array" ref="J668">INDEX('Property Records'!P:P, MATCH('PITI Calculations'!A668, 'Property Records'!B:B, 0))</f>
        <v>#REF!</v>
      </c>
      <c r="K668" s="224" t="str">
        <f t="array" ref="K668">INDEX('Property Records'!Q:Q, MATCH('PITI Calculations'!A668, 'Property Records'!B:B, 0))</f>
        <v>#REF!</v>
      </c>
      <c r="L668" s="15" t="str">
        <f t="shared" si="14"/>
        <v>#REF!</v>
      </c>
      <c r="M668" s="15" t="str">
        <f t="shared" si="2"/>
        <v>#REF!</v>
      </c>
      <c r="N668" s="132">
        <f t="shared" si="3"/>
        <v>0</v>
      </c>
      <c r="O668" s="100">
        <v>208.0</v>
      </c>
      <c r="P668" s="15" t="str">
        <f t="shared" si="4"/>
        <v>#REF!</v>
      </c>
      <c r="Q668" s="15" t="str">
        <f t="shared" si="5"/>
        <v>#REF!</v>
      </c>
      <c r="R668" s="15" t="str">
        <f t="shared" si="6"/>
        <v>#REF!</v>
      </c>
      <c r="S668" s="15" t="str">
        <f t="shared" si="7"/>
        <v>#REF!</v>
      </c>
      <c r="T668" s="15" t="str">
        <f t="shared" si="8"/>
        <v>#REF!</v>
      </c>
      <c r="U668" s="15" t="str">
        <f t="shared" si="9"/>
        <v>#REF!</v>
      </c>
      <c r="V668" s="15" t="str">
        <f t="shared" si="10"/>
        <v>#REF!</v>
      </c>
    </row>
    <row r="669">
      <c r="A669" s="15" t="str">
        <f t="shared" ref="A669:D669" si="418">#REF!</f>
        <v>#REF!</v>
      </c>
      <c r="B669" s="15" t="str">
        <f t="shared" si="418"/>
        <v>#REF!</v>
      </c>
      <c r="C669" s="15" t="str">
        <f t="shared" si="418"/>
        <v>#REF!</v>
      </c>
      <c r="D669" s="223" t="str">
        <f t="shared" si="418"/>
        <v>#REF!</v>
      </c>
      <c r="F669" s="15">
        <f t="shared" si="1"/>
        <v>-1145</v>
      </c>
      <c r="I669" s="224" t="str">
        <f t="array" ref="I669">INDEX('Property Records'!O:O, MATCH('PITI Calculations'!A669, 'Property Records'!B:B, 0))</f>
        <v>#REF!</v>
      </c>
      <c r="J669" s="224" t="str">
        <f t="array" ref="J669">INDEX('Property Records'!P:P, MATCH('PITI Calculations'!A669, 'Property Records'!B:B, 0))</f>
        <v>#REF!</v>
      </c>
      <c r="K669" s="224" t="str">
        <f t="array" ref="K669">INDEX('Property Records'!Q:Q, MATCH('PITI Calculations'!A669, 'Property Records'!B:B, 0))</f>
        <v>#REF!</v>
      </c>
      <c r="L669" s="15" t="str">
        <f t="shared" si="14"/>
        <v>#REF!</v>
      </c>
      <c r="M669" s="15" t="str">
        <f t="shared" si="2"/>
        <v>#REF!</v>
      </c>
      <c r="N669" s="132">
        <f t="shared" si="3"/>
        <v>0</v>
      </c>
      <c r="O669" s="100">
        <v>208.0</v>
      </c>
      <c r="P669" s="15" t="str">
        <f t="shared" si="4"/>
        <v>#REF!</v>
      </c>
      <c r="Q669" s="15" t="str">
        <f t="shared" si="5"/>
        <v>#REF!</v>
      </c>
      <c r="R669" s="15" t="str">
        <f t="shared" si="6"/>
        <v>#REF!</v>
      </c>
      <c r="S669" s="15" t="str">
        <f t="shared" si="7"/>
        <v>#REF!</v>
      </c>
      <c r="T669" s="15" t="str">
        <f t="shared" si="8"/>
        <v>#REF!</v>
      </c>
      <c r="U669" s="15" t="str">
        <f t="shared" si="9"/>
        <v>#REF!</v>
      </c>
      <c r="V669" s="15" t="str">
        <f t="shared" si="10"/>
        <v>#REF!</v>
      </c>
    </row>
    <row r="670">
      <c r="A670" s="15" t="str">
        <f t="shared" ref="A670:D670" si="419">#REF!</f>
        <v>#REF!</v>
      </c>
      <c r="B670" s="15" t="str">
        <f t="shared" si="419"/>
        <v>#REF!</v>
      </c>
      <c r="C670" s="15" t="str">
        <f t="shared" si="419"/>
        <v>#REF!</v>
      </c>
      <c r="D670" s="223" t="str">
        <f t="shared" si="419"/>
        <v>#REF!</v>
      </c>
      <c r="F670" s="15">
        <f t="shared" si="1"/>
        <v>-1145</v>
      </c>
      <c r="I670" s="224" t="str">
        <f t="array" ref="I670">INDEX('Property Records'!O:O, MATCH('PITI Calculations'!A670, 'Property Records'!B:B, 0))</f>
        <v>#REF!</v>
      </c>
      <c r="J670" s="224" t="str">
        <f t="array" ref="J670">INDEX('Property Records'!P:P, MATCH('PITI Calculations'!A670, 'Property Records'!B:B, 0))</f>
        <v>#REF!</v>
      </c>
      <c r="K670" s="224" t="str">
        <f t="array" ref="K670">INDEX('Property Records'!Q:Q, MATCH('PITI Calculations'!A670, 'Property Records'!B:B, 0))</f>
        <v>#REF!</v>
      </c>
      <c r="L670" s="15" t="str">
        <f t="shared" si="14"/>
        <v>#REF!</v>
      </c>
      <c r="M670" s="15" t="str">
        <f t="shared" si="2"/>
        <v>#REF!</v>
      </c>
      <c r="N670" s="132">
        <f t="shared" si="3"/>
        <v>0</v>
      </c>
      <c r="O670" s="100">
        <v>208.0</v>
      </c>
      <c r="P670" s="15" t="str">
        <f t="shared" si="4"/>
        <v>#REF!</v>
      </c>
      <c r="Q670" s="15" t="str">
        <f t="shared" si="5"/>
        <v>#REF!</v>
      </c>
      <c r="R670" s="15" t="str">
        <f t="shared" si="6"/>
        <v>#REF!</v>
      </c>
      <c r="S670" s="15" t="str">
        <f t="shared" si="7"/>
        <v>#REF!</v>
      </c>
      <c r="T670" s="15" t="str">
        <f t="shared" si="8"/>
        <v>#REF!</v>
      </c>
      <c r="U670" s="15" t="str">
        <f t="shared" si="9"/>
        <v>#REF!</v>
      </c>
      <c r="V670" s="15" t="str">
        <f t="shared" si="10"/>
        <v>#REF!</v>
      </c>
    </row>
    <row r="671">
      <c r="A671" s="15" t="str">
        <f t="shared" ref="A671:D671" si="420">#REF!</f>
        <v>#REF!</v>
      </c>
      <c r="B671" s="15" t="str">
        <f t="shared" si="420"/>
        <v>#REF!</v>
      </c>
      <c r="C671" s="15" t="str">
        <f t="shared" si="420"/>
        <v>#REF!</v>
      </c>
      <c r="D671" s="223" t="str">
        <f t="shared" si="420"/>
        <v>#REF!</v>
      </c>
      <c r="F671" s="15">
        <f t="shared" si="1"/>
        <v>-1145</v>
      </c>
      <c r="I671" s="224" t="str">
        <f t="array" ref="I671">INDEX('Property Records'!O:O, MATCH('PITI Calculations'!A671, 'Property Records'!B:B, 0))</f>
        <v>#REF!</v>
      </c>
      <c r="J671" s="224" t="str">
        <f t="array" ref="J671">INDEX('Property Records'!P:P, MATCH('PITI Calculations'!A671, 'Property Records'!B:B, 0))</f>
        <v>#REF!</v>
      </c>
      <c r="K671" s="224" t="str">
        <f t="array" ref="K671">INDEX('Property Records'!Q:Q, MATCH('PITI Calculations'!A671, 'Property Records'!B:B, 0))</f>
        <v>#REF!</v>
      </c>
      <c r="L671" s="15" t="str">
        <f t="shared" si="14"/>
        <v>#REF!</v>
      </c>
      <c r="M671" s="15" t="str">
        <f t="shared" si="2"/>
        <v>#REF!</v>
      </c>
      <c r="N671" s="132">
        <f t="shared" si="3"/>
        <v>0</v>
      </c>
      <c r="O671" s="100">
        <v>208.0</v>
      </c>
      <c r="P671" s="15" t="str">
        <f t="shared" si="4"/>
        <v>#REF!</v>
      </c>
      <c r="Q671" s="15" t="str">
        <f t="shared" si="5"/>
        <v>#REF!</v>
      </c>
      <c r="R671" s="15" t="str">
        <f t="shared" si="6"/>
        <v>#REF!</v>
      </c>
      <c r="S671" s="15" t="str">
        <f t="shared" si="7"/>
        <v>#REF!</v>
      </c>
      <c r="T671" s="15" t="str">
        <f t="shared" si="8"/>
        <v>#REF!</v>
      </c>
      <c r="U671" s="15" t="str">
        <f t="shared" si="9"/>
        <v>#REF!</v>
      </c>
      <c r="V671" s="15" t="str">
        <f t="shared" si="10"/>
        <v>#REF!</v>
      </c>
    </row>
    <row r="672">
      <c r="A672" s="15" t="str">
        <f t="shared" ref="A672:D672" si="421">#REF!</f>
        <v>#REF!</v>
      </c>
      <c r="B672" s="15" t="str">
        <f t="shared" si="421"/>
        <v>#REF!</v>
      </c>
      <c r="C672" s="15" t="str">
        <f t="shared" si="421"/>
        <v>#REF!</v>
      </c>
      <c r="D672" s="223" t="str">
        <f t="shared" si="421"/>
        <v>#REF!</v>
      </c>
      <c r="F672" s="15">
        <f t="shared" si="1"/>
        <v>-1145</v>
      </c>
      <c r="I672" s="224" t="str">
        <f t="array" ref="I672">INDEX('Property Records'!O:O, MATCH('PITI Calculations'!A672, 'Property Records'!B:B, 0))</f>
        <v>#REF!</v>
      </c>
      <c r="J672" s="224" t="str">
        <f t="array" ref="J672">INDEX('Property Records'!P:P, MATCH('PITI Calculations'!A672, 'Property Records'!B:B, 0))</f>
        <v>#REF!</v>
      </c>
      <c r="K672" s="224" t="str">
        <f t="array" ref="K672">INDEX('Property Records'!Q:Q, MATCH('PITI Calculations'!A672, 'Property Records'!B:B, 0))</f>
        <v>#REF!</v>
      </c>
      <c r="L672" s="15" t="str">
        <f t="shared" si="14"/>
        <v>#REF!</v>
      </c>
      <c r="M672" s="15" t="str">
        <f t="shared" si="2"/>
        <v>#REF!</v>
      </c>
      <c r="N672" s="132">
        <f t="shared" si="3"/>
        <v>0</v>
      </c>
      <c r="O672" s="100">
        <v>208.0</v>
      </c>
      <c r="P672" s="15" t="str">
        <f t="shared" si="4"/>
        <v>#REF!</v>
      </c>
      <c r="Q672" s="15" t="str">
        <f t="shared" si="5"/>
        <v>#REF!</v>
      </c>
      <c r="R672" s="15" t="str">
        <f t="shared" si="6"/>
        <v>#REF!</v>
      </c>
      <c r="S672" s="15" t="str">
        <f t="shared" si="7"/>
        <v>#REF!</v>
      </c>
      <c r="T672" s="15" t="str">
        <f t="shared" si="8"/>
        <v>#REF!</v>
      </c>
      <c r="U672" s="15" t="str">
        <f t="shared" si="9"/>
        <v>#REF!</v>
      </c>
      <c r="V672" s="15" t="str">
        <f t="shared" si="10"/>
        <v>#REF!</v>
      </c>
    </row>
    <row r="673">
      <c r="A673" s="15" t="str">
        <f t="shared" ref="A673:D673" si="422">#REF!</f>
        <v>#REF!</v>
      </c>
      <c r="B673" s="15" t="str">
        <f t="shared" si="422"/>
        <v>#REF!</v>
      </c>
      <c r="C673" s="15" t="str">
        <f t="shared" si="422"/>
        <v>#REF!</v>
      </c>
      <c r="D673" s="223" t="str">
        <f t="shared" si="422"/>
        <v>#REF!</v>
      </c>
      <c r="F673" s="15">
        <f t="shared" si="1"/>
        <v>-1145</v>
      </c>
      <c r="I673" s="224" t="str">
        <f t="array" ref="I673">INDEX('Property Records'!O:O, MATCH('PITI Calculations'!A673, 'Property Records'!B:B, 0))</f>
        <v>#REF!</v>
      </c>
      <c r="J673" s="224" t="str">
        <f t="array" ref="J673">INDEX('Property Records'!P:P, MATCH('PITI Calculations'!A673, 'Property Records'!B:B, 0))</f>
        <v>#REF!</v>
      </c>
      <c r="K673" s="224" t="str">
        <f t="array" ref="K673">INDEX('Property Records'!Q:Q, MATCH('PITI Calculations'!A673, 'Property Records'!B:B, 0))</f>
        <v>#REF!</v>
      </c>
      <c r="L673" s="15" t="str">
        <f t="shared" si="14"/>
        <v>#REF!</v>
      </c>
      <c r="M673" s="15" t="str">
        <f t="shared" si="2"/>
        <v>#REF!</v>
      </c>
      <c r="N673" s="132">
        <f t="shared" si="3"/>
        <v>0</v>
      </c>
      <c r="O673" s="100">
        <v>208.0</v>
      </c>
      <c r="P673" s="15" t="str">
        <f t="shared" si="4"/>
        <v>#REF!</v>
      </c>
      <c r="Q673" s="15" t="str">
        <f t="shared" si="5"/>
        <v>#REF!</v>
      </c>
      <c r="R673" s="15" t="str">
        <f t="shared" si="6"/>
        <v>#REF!</v>
      </c>
      <c r="S673" s="15" t="str">
        <f t="shared" si="7"/>
        <v>#REF!</v>
      </c>
      <c r="T673" s="15" t="str">
        <f t="shared" si="8"/>
        <v>#REF!</v>
      </c>
      <c r="U673" s="15" t="str">
        <f t="shared" si="9"/>
        <v>#REF!</v>
      </c>
      <c r="V673" s="15" t="str">
        <f t="shared" si="10"/>
        <v>#REF!</v>
      </c>
    </row>
    <row r="674">
      <c r="A674" s="15" t="str">
        <f t="shared" ref="A674:D674" si="423">#REF!</f>
        <v>#REF!</v>
      </c>
      <c r="B674" s="15" t="str">
        <f t="shared" si="423"/>
        <v>#REF!</v>
      </c>
      <c r="C674" s="15" t="str">
        <f t="shared" si="423"/>
        <v>#REF!</v>
      </c>
      <c r="D674" s="223" t="str">
        <f t="shared" si="423"/>
        <v>#REF!</v>
      </c>
      <c r="F674" s="15">
        <f t="shared" si="1"/>
        <v>-1145</v>
      </c>
      <c r="I674" s="224" t="str">
        <f t="array" ref="I674">INDEX('Property Records'!O:O, MATCH('PITI Calculations'!A674, 'Property Records'!B:B, 0))</f>
        <v>#REF!</v>
      </c>
      <c r="J674" s="224" t="str">
        <f t="array" ref="J674">INDEX('Property Records'!P:P, MATCH('PITI Calculations'!A674, 'Property Records'!B:B, 0))</f>
        <v>#REF!</v>
      </c>
      <c r="K674" s="224" t="str">
        <f t="array" ref="K674">INDEX('Property Records'!Q:Q, MATCH('PITI Calculations'!A674, 'Property Records'!B:B, 0))</f>
        <v>#REF!</v>
      </c>
      <c r="L674" s="15" t="str">
        <f t="shared" si="14"/>
        <v>#REF!</v>
      </c>
      <c r="M674" s="15" t="str">
        <f t="shared" si="2"/>
        <v>#REF!</v>
      </c>
      <c r="N674" s="132">
        <f t="shared" si="3"/>
        <v>0</v>
      </c>
      <c r="O674" s="100">
        <v>208.0</v>
      </c>
      <c r="P674" s="15" t="str">
        <f t="shared" si="4"/>
        <v>#REF!</v>
      </c>
      <c r="Q674" s="15" t="str">
        <f t="shared" si="5"/>
        <v>#REF!</v>
      </c>
      <c r="R674" s="15" t="str">
        <f t="shared" si="6"/>
        <v>#REF!</v>
      </c>
      <c r="S674" s="15" t="str">
        <f t="shared" si="7"/>
        <v>#REF!</v>
      </c>
      <c r="T674" s="15" t="str">
        <f t="shared" si="8"/>
        <v>#REF!</v>
      </c>
      <c r="U674" s="15" t="str">
        <f t="shared" si="9"/>
        <v>#REF!</v>
      </c>
      <c r="V674" s="15" t="str">
        <f t="shared" si="10"/>
        <v>#REF!</v>
      </c>
    </row>
    <row r="675">
      <c r="A675" s="15" t="str">
        <f t="shared" ref="A675:D675" si="424">#REF!</f>
        <v>#REF!</v>
      </c>
      <c r="B675" s="15" t="str">
        <f t="shared" si="424"/>
        <v>#REF!</v>
      </c>
      <c r="C675" s="15" t="str">
        <f t="shared" si="424"/>
        <v>#REF!</v>
      </c>
      <c r="D675" s="223" t="str">
        <f t="shared" si="424"/>
        <v>#REF!</v>
      </c>
      <c r="F675" s="15">
        <f t="shared" si="1"/>
        <v>-1145</v>
      </c>
      <c r="I675" s="224" t="str">
        <f t="array" ref="I675">INDEX('Property Records'!O:O, MATCH('PITI Calculations'!A675, 'Property Records'!B:B, 0))</f>
        <v>#REF!</v>
      </c>
      <c r="J675" s="224" t="str">
        <f t="array" ref="J675">INDEX('Property Records'!P:P, MATCH('PITI Calculations'!A675, 'Property Records'!B:B, 0))</f>
        <v>#REF!</v>
      </c>
      <c r="K675" s="224" t="str">
        <f t="array" ref="K675">INDEX('Property Records'!Q:Q, MATCH('PITI Calculations'!A675, 'Property Records'!B:B, 0))</f>
        <v>#REF!</v>
      </c>
      <c r="L675" s="15" t="str">
        <f t="shared" si="14"/>
        <v>#REF!</v>
      </c>
      <c r="M675" s="15" t="str">
        <f t="shared" si="2"/>
        <v>#REF!</v>
      </c>
      <c r="N675" s="132">
        <f t="shared" si="3"/>
        <v>0</v>
      </c>
      <c r="O675" s="100">
        <v>208.0</v>
      </c>
      <c r="P675" s="15" t="str">
        <f t="shared" si="4"/>
        <v>#REF!</v>
      </c>
      <c r="Q675" s="15" t="str">
        <f t="shared" si="5"/>
        <v>#REF!</v>
      </c>
      <c r="R675" s="15" t="str">
        <f t="shared" si="6"/>
        <v>#REF!</v>
      </c>
      <c r="S675" s="15" t="str">
        <f t="shared" si="7"/>
        <v>#REF!</v>
      </c>
      <c r="T675" s="15" t="str">
        <f t="shared" si="8"/>
        <v>#REF!</v>
      </c>
      <c r="U675" s="15" t="str">
        <f t="shared" si="9"/>
        <v>#REF!</v>
      </c>
      <c r="V675" s="15" t="str">
        <f t="shared" si="10"/>
        <v>#REF!</v>
      </c>
    </row>
    <row r="676">
      <c r="A676" s="15" t="str">
        <f t="shared" ref="A676:D676" si="425">#REF!</f>
        <v>#REF!</v>
      </c>
      <c r="B676" s="15" t="str">
        <f t="shared" si="425"/>
        <v>#REF!</v>
      </c>
      <c r="C676" s="15" t="str">
        <f t="shared" si="425"/>
        <v>#REF!</v>
      </c>
      <c r="D676" s="223" t="str">
        <f t="shared" si="425"/>
        <v>#REF!</v>
      </c>
      <c r="F676" s="15">
        <f t="shared" si="1"/>
        <v>-1145</v>
      </c>
      <c r="I676" s="224" t="str">
        <f t="array" ref="I676">INDEX('Property Records'!O:O, MATCH('PITI Calculations'!A676, 'Property Records'!B:B, 0))</f>
        <v>#REF!</v>
      </c>
      <c r="J676" s="224" t="str">
        <f t="array" ref="J676">INDEX('Property Records'!P:P, MATCH('PITI Calculations'!A676, 'Property Records'!B:B, 0))</f>
        <v>#REF!</v>
      </c>
      <c r="K676" s="224" t="str">
        <f t="array" ref="K676">INDEX('Property Records'!Q:Q, MATCH('PITI Calculations'!A676, 'Property Records'!B:B, 0))</f>
        <v>#REF!</v>
      </c>
      <c r="L676" s="15" t="str">
        <f t="shared" si="14"/>
        <v>#REF!</v>
      </c>
      <c r="M676" s="15" t="str">
        <f t="shared" si="2"/>
        <v>#REF!</v>
      </c>
      <c r="N676" s="132">
        <f t="shared" si="3"/>
        <v>0</v>
      </c>
      <c r="O676" s="100">
        <v>208.0</v>
      </c>
      <c r="P676" s="15" t="str">
        <f t="shared" si="4"/>
        <v>#REF!</v>
      </c>
      <c r="Q676" s="15" t="str">
        <f t="shared" si="5"/>
        <v>#REF!</v>
      </c>
      <c r="R676" s="15" t="str">
        <f t="shared" si="6"/>
        <v>#REF!</v>
      </c>
      <c r="S676" s="15" t="str">
        <f t="shared" si="7"/>
        <v>#REF!</v>
      </c>
      <c r="T676" s="15" t="str">
        <f t="shared" si="8"/>
        <v>#REF!</v>
      </c>
      <c r="U676" s="15" t="str">
        <f t="shared" si="9"/>
        <v>#REF!</v>
      </c>
      <c r="V676" s="15" t="str">
        <f t="shared" si="10"/>
        <v>#REF!</v>
      </c>
    </row>
    <row r="677">
      <c r="A677" s="15" t="str">
        <f t="shared" ref="A677:D677" si="426">#REF!</f>
        <v>#REF!</v>
      </c>
      <c r="B677" s="15" t="str">
        <f t="shared" si="426"/>
        <v>#REF!</v>
      </c>
      <c r="C677" s="15" t="str">
        <f t="shared" si="426"/>
        <v>#REF!</v>
      </c>
      <c r="D677" s="223" t="str">
        <f t="shared" si="426"/>
        <v>#REF!</v>
      </c>
      <c r="F677" s="15">
        <f t="shared" si="1"/>
        <v>-1145</v>
      </c>
      <c r="I677" s="224" t="str">
        <f t="array" ref="I677">INDEX('Property Records'!O:O, MATCH('PITI Calculations'!A677, 'Property Records'!B:B, 0))</f>
        <v>#REF!</v>
      </c>
      <c r="J677" s="224" t="str">
        <f t="array" ref="J677">INDEX('Property Records'!P:P, MATCH('PITI Calculations'!A677, 'Property Records'!B:B, 0))</f>
        <v>#REF!</v>
      </c>
      <c r="K677" s="224" t="str">
        <f t="array" ref="K677">INDEX('Property Records'!Q:Q, MATCH('PITI Calculations'!A677, 'Property Records'!B:B, 0))</f>
        <v>#REF!</v>
      </c>
      <c r="L677" s="15" t="str">
        <f t="shared" si="14"/>
        <v>#REF!</v>
      </c>
      <c r="M677" s="15" t="str">
        <f t="shared" si="2"/>
        <v>#REF!</v>
      </c>
      <c r="N677" s="132">
        <f t="shared" si="3"/>
        <v>0</v>
      </c>
      <c r="O677" s="100">
        <v>208.0</v>
      </c>
      <c r="P677" s="15" t="str">
        <f t="shared" si="4"/>
        <v>#REF!</v>
      </c>
      <c r="Q677" s="15" t="str">
        <f t="shared" si="5"/>
        <v>#REF!</v>
      </c>
      <c r="R677" s="15" t="str">
        <f t="shared" si="6"/>
        <v>#REF!</v>
      </c>
      <c r="S677" s="15" t="str">
        <f t="shared" si="7"/>
        <v>#REF!</v>
      </c>
      <c r="T677" s="15" t="str">
        <f t="shared" si="8"/>
        <v>#REF!</v>
      </c>
      <c r="U677" s="15" t="str">
        <f t="shared" si="9"/>
        <v>#REF!</v>
      </c>
      <c r="V677" s="15" t="str">
        <f t="shared" si="10"/>
        <v>#REF!</v>
      </c>
    </row>
    <row r="678">
      <c r="A678" s="15" t="str">
        <f t="shared" ref="A678:D678" si="427">#REF!</f>
        <v>#REF!</v>
      </c>
      <c r="B678" s="15" t="str">
        <f t="shared" si="427"/>
        <v>#REF!</v>
      </c>
      <c r="C678" s="15" t="str">
        <f t="shared" si="427"/>
        <v>#REF!</v>
      </c>
      <c r="D678" s="223" t="str">
        <f t="shared" si="427"/>
        <v>#REF!</v>
      </c>
      <c r="F678" s="15">
        <f t="shared" si="1"/>
        <v>-1145</v>
      </c>
      <c r="I678" s="224" t="str">
        <f t="array" ref="I678">INDEX('Property Records'!O:O, MATCH('PITI Calculations'!A678, 'Property Records'!B:B, 0))</f>
        <v>#REF!</v>
      </c>
      <c r="J678" s="224" t="str">
        <f t="array" ref="J678">INDEX('Property Records'!P:P, MATCH('PITI Calculations'!A678, 'Property Records'!B:B, 0))</f>
        <v>#REF!</v>
      </c>
      <c r="K678" s="224" t="str">
        <f t="array" ref="K678">INDEX('Property Records'!Q:Q, MATCH('PITI Calculations'!A678, 'Property Records'!B:B, 0))</f>
        <v>#REF!</v>
      </c>
      <c r="L678" s="15" t="str">
        <f t="shared" si="14"/>
        <v>#REF!</v>
      </c>
      <c r="M678" s="15" t="str">
        <f t="shared" si="2"/>
        <v>#REF!</v>
      </c>
      <c r="N678" s="132">
        <f t="shared" si="3"/>
        <v>0</v>
      </c>
      <c r="O678" s="100">
        <v>208.0</v>
      </c>
      <c r="P678" s="15" t="str">
        <f t="shared" si="4"/>
        <v>#REF!</v>
      </c>
      <c r="Q678" s="15" t="str">
        <f t="shared" si="5"/>
        <v>#REF!</v>
      </c>
      <c r="R678" s="15" t="str">
        <f t="shared" si="6"/>
        <v>#REF!</v>
      </c>
      <c r="S678" s="15" t="str">
        <f t="shared" si="7"/>
        <v>#REF!</v>
      </c>
      <c r="T678" s="15" t="str">
        <f t="shared" si="8"/>
        <v>#REF!</v>
      </c>
      <c r="U678" s="15" t="str">
        <f t="shared" si="9"/>
        <v>#REF!</v>
      </c>
      <c r="V678" s="15" t="str">
        <f t="shared" si="10"/>
        <v>#REF!</v>
      </c>
    </row>
    <row r="679">
      <c r="A679" s="15" t="str">
        <f t="shared" ref="A679:D679" si="428">#REF!</f>
        <v>#REF!</v>
      </c>
      <c r="B679" s="15" t="str">
        <f t="shared" si="428"/>
        <v>#REF!</v>
      </c>
      <c r="C679" s="15" t="str">
        <f t="shared" si="428"/>
        <v>#REF!</v>
      </c>
      <c r="D679" s="223" t="str">
        <f t="shared" si="428"/>
        <v>#REF!</v>
      </c>
      <c r="F679" s="15">
        <f t="shared" si="1"/>
        <v>-1145</v>
      </c>
      <c r="I679" s="224" t="str">
        <f t="array" ref="I679">INDEX('Property Records'!O:O, MATCH('PITI Calculations'!A679, 'Property Records'!B:B, 0))</f>
        <v>#REF!</v>
      </c>
      <c r="J679" s="224" t="str">
        <f t="array" ref="J679">INDEX('Property Records'!P:P, MATCH('PITI Calculations'!A679, 'Property Records'!B:B, 0))</f>
        <v>#REF!</v>
      </c>
      <c r="K679" s="224" t="str">
        <f t="array" ref="K679">INDEX('Property Records'!Q:Q, MATCH('PITI Calculations'!A679, 'Property Records'!B:B, 0))</f>
        <v>#REF!</v>
      </c>
      <c r="L679" s="15" t="str">
        <f t="shared" si="14"/>
        <v>#REF!</v>
      </c>
      <c r="M679" s="15" t="str">
        <f t="shared" si="2"/>
        <v>#REF!</v>
      </c>
      <c r="N679" s="132">
        <f t="shared" si="3"/>
        <v>0</v>
      </c>
      <c r="O679" s="100">
        <v>208.0</v>
      </c>
      <c r="P679" s="15" t="str">
        <f t="shared" si="4"/>
        <v>#REF!</v>
      </c>
      <c r="Q679" s="15" t="str">
        <f t="shared" si="5"/>
        <v>#REF!</v>
      </c>
      <c r="R679" s="15" t="str">
        <f t="shared" si="6"/>
        <v>#REF!</v>
      </c>
      <c r="S679" s="15" t="str">
        <f t="shared" si="7"/>
        <v>#REF!</v>
      </c>
      <c r="T679" s="15" t="str">
        <f t="shared" si="8"/>
        <v>#REF!</v>
      </c>
      <c r="U679" s="15" t="str">
        <f t="shared" si="9"/>
        <v>#REF!</v>
      </c>
      <c r="V679" s="15" t="str">
        <f t="shared" si="10"/>
        <v>#REF!</v>
      </c>
    </row>
    <row r="680">
      <c r="A680" s="15" t="str">
        <f t="shared" ref="A680:D680" si="429">#REF!</f>
        <v>#REF!</v>
      </c>
      <c r="B680" s="15" t="str">
        <f t="shared" si="429"/>
        <v>#REF!</v>
      </c>
      <c r="C680" s="15" t="str">
        <f t="shared" si="429"/>
        <v>#REF!</v>
      </c>
      <c r="D680" s="223" t="str">
        <f t="shared" si="429"/>
        <v>#REF!</v>
      </c>
      <c r="F680" s="15">
        <f t="shared" si="1"/>
        <v>-1145</v>
      </c>
      <c r="I680" s="224" t="str">
        <f t="array" ref="I680">INDEX('Property Records'!O:O, MATCH('PITI Calculations'!A680, 'Property Records'!B:B, 0))</f>
        <v>#REF!</v>
      </c>
      <c r="J680" s="224" t="str">
        <f t="array" ref="J680">INDEX('Property Records'!P:P, MATCH('PITI Calculations'!A680, 'Property Records'!B:B, 0))</f>
        <v>#REF!</v>
      </c>
      <c r="K680" s="224" t="str">
        <f t="array" ref="K680">INDEX('Property Records'!Q:Q, MATCH('PITI Calculations'!A680, 'Property Records'!B:B, 0))</f>
        <v>#REF!</v>
      </c>
      <c r="L680" s="15" t="str">
        <f t="shared" si="14"/>
        <v>#REF!</v>
      </c>
      <c r="M680" s="15" t="str">
        <f t="shared" si="2"/>
        <v>#REF!</v>
      </c>
      <c r="N680" s="132">
        <f t="shared" si="3"/>
        <v>0</v>
      </c>
      <c r="O680" s="100">
        <v>208.0</v>
      </c>
      <c r="P680" s="15" t="str">
        <f t="shared" si="4"/>
        <v>#REF!</v>
      </c>
      <c r="Q680" s="15" t="str">
        <f t="shared" si="5"/>
        <v>#REF!</v>
      </c>
      <c r="R680" s="15" t="str">
        <f t="shared" si="6"/>
        <v>#REF!</v>
      </c>
      <c r="S680" s="15" t="str">
        <f t="shared" si="7"/>
        <v>#REF!</v>
      </c>
      <c r="T680" s="15" t="str">
        <f t="shared" si="8"/>
        <v>#REF!</v>
      </c>
      <c r="U680" s="15" t="str">
        <f t="shared" si="9"/>
        <v>#REF!</v>
      </c>
      <c r="V680" s="15" t="str">
        <f t="shared" si="10"/>
        <v>#REF!</v>
      </c>
    </row>
    <row r="681">
      <c r="A681" s="15" t="str">
        <f t="shared" ref="A681:D681" si="430">#REF!</f>
        <v>#REF!</v>
      </c>
      <c r="B681" s="15" t="str">
        <f t="shared" si="430"/>
        <v>#REF!</v>
      </c>
      <c r="C681" s="15" t="str">
        <f t="shared" si="430"/>
        <v>#REF!</v>
      </c>
      <c r="D681" s="223" t="str">
        <f t="shared" si="430"/>
        <v>#REF!</v>
      </c>
      <c r="F681" s="15">
        <f t="shared" si="1"/>
        <v>-1145</v>
      </c>
      <c r="I681" s="224" t="str">
        <f t="array" ref="I681">INDEX('Property Records'!O:O, MATCH('PITI Calculations'!A681, 'Property Records'!B:B, 0))</f>
        <v>#REF!</v>
      </c>
      <c r="J681" s="224" t="str">
        <f t="array" ref="J681">INDEX('Property Records'!P:P, MATCH('PITI Calculations'!A681, 'Property Records'!B:B, 0))</f>
        <v>#REF!</v>
      </c>
      <c r="K681" s="224" t="str">
        <f t="array" ref="K681">INDEX('Property Records'!Q:Q, MATCH('PITI Calculations'!A681, 'Property Records'!B:B, 0))</f>
        <v>#REF!</v>
      </c>
      <c r="L681" s="15" t="str">
        <f t="shared" si="14"/>
        <v>#REF!</v>
      </c>
      <c r="M681" s="15" t="str">
        <f t="shared" si="2"/>
        <v>#REF!</v>
      </c>
      <c r="N681" s="132">
        <f t="shared" si="3"/>
        <v>0</v>
      </c>
      <c r="O681" s="100">
        <v>208.0</v>
      </c>
      <c r="P681" s="15" t="str">
        <f t="shared" si="4"/>
        <v>#REF!</v>
      </c>
      <c r="Q681" s="15" t="str">
        <f t="shared" si="5"/>
        <v>#REF!</v>
      </c>
      <c r="R681" s="15" t="str">
        <f t="shared" si="6"/>
        <v>#REF!</v>
      </c>
      <c r="S681" s="15" t="str">
        <f t="shared" si="7"/>
        <v>#REF!</v>
      </c>
      <c r="T681" s="15" t="str">
        <f t="shared" si="8"/>
        <v>#REF!</v>
      </c>
      <c r="U681" s="15" t="str">
        <f t="shared" si="9"/>
        <v>#REF!</v>
      </c>
      <c r="V681" s="15" t="str">
        <f t="shared" si="10"/>
        <v>#REF!</v>
      </c>
    </row>
    <row r="682">
      <c r="A682" s="15" t="str">
        <f t="shared" ref="A682:D682" si="431">#REF!</f>
        <v>#REF!</v>
      </c>
      <c r="B682" s="15" t="str">
        <f t="shared" si="431"/>
        <v>#REF!</v>
      </c>
      <c r="C682" s="15" t="str">
        <f t="shared" si="431"/>
        <v>#REF!</v>
      </c>
      <c r="D682" s="223" t="str">
        <f t="shared" si="431"/>
        <v>#REF!</v>
      </c>
      <c r="F682" s="15">
        <f t="shared" si="1"/>
        <v>-1145</v>
      </c>
      <c r="I682" s="224" t="str">
        <f t="array" ref="I682">INDEX('Property Records'!O:O, MATCH('PITI Calculations'!A682, 'Property Records'!B:B, 0))</f>
        <v>#REF!</v>
      </c>
      <c r="J682" s="224" t="str">
        <f t="array" ref="J682">INDEX('Property Records'!P:P, MATCH('PITI Calculations'!A682, 'Property Records'!B:B, 0))</f>
        <v>#REF!</v>
      </c>
      <c r="K682" s="224" t="str">
        <f t="array" ref="K682">INDEX('Property Records'!Q:Q, MATCH('PITI Calculations'!A682, 'Property Records'!B:B, 0))</f>
        <v>#REF!</v>
      </c>
      <c r="L682" s="15" t="str">
        <f t="shared" si="14"/>
        <v>#REF!</v>
      </c>
      <c r="M682" s="15" t="str">
        <f t="shared" si="2"/>
        <v>#REF!</v>
      </c>
      <c r="N682" s="132">
        <f t="shared" si="3"/>
        <v>0</v>
      </c>
      <c r="O682" s="100">
        <v>208.0</v>
      </c>
      <c r="P682" s="15" t="str">
        <f t="shared" si="4"/>
        <v>#REF!</v>
      </c>
      <c r="Q682" s="15" t="str">
        <f t="shared" si="5"/>
        <v>#REF!</v>
      </c>
      <c r="R682" s="15" t="str">
        <f t="shared" si="6"/>
        <v>#REF!</v>
      </c>
      <c r="S682" s="15" t="str">
        <f t="shared" si="7"/>
        <v>#REF!</v>
      </c>
      <c r="T682" s="15" t="str">
        <f t="shared" si="8"/>
        <v>#REF!</v>
      </c>
      <c r="U682" s="15" t="str">
        <f t="shared" si="9"/>
        <v>#REF!</v>
      </c>
      <c r="V682" s="15" t="str">
        <f t="shared" si="10"/>
        <v>#REF!</v>
      </c>
    </row>
    <row r="683">
      <c r="A683" s="15" t="str">
        <f t="shared" ref="A683:D683" si="432">#REF!</f>
        <v>#REF!</v>
      </c>
      <c r="B683" s="15" t="str">
        <f t="shared" si="432"/>
        <v>#REF!</v>
      </c>
      <c r="C683" s="15" t="str">
        <f t="shared" si="432"/>
        <v>#REF!</v>
      </c>
      <c r="D683" s="223" t="str">
        <f t="shared" si="432"/>
        <v>#REF!</v>
      </c>
      <c r="F683" s="15">
        <f t="shared" si="1"/>
        <v>-1145</v>
      </c>
      <c r="I683" s="224" t="str">
        <f t="array" ref="I683">INDEX('Property Records'!O:O, MATCH('PITI Calculations'!A683, 'Property Records'!B:B, 0))</f>
        <v>#REF!</v>
      </c>
      <c r="J683" s="224" t="str">
        <f t="array" ref="J683">INDEX('Property Records'!P:P, MATCH('PITI Calculations'!A683, 'Property Records'!B:B, 0))</f>
        <v>#REF!</v>
      </c>
      <c r="K683" s="224" t="str">
        <f t="array" ref="K683">INDEX('Property Records'!Q:Q, MATCH('PITI Calculations'!A683, 'Property Records'!B:B, 0))</f>
        <v>#REF!</v>
      </c>
      <c r="L683" s="15" t="str">
        <f t="shared" si="14"/>
        <v>#REF!</v>
      </c>
      <c r="M683" s="15" t="str">
        <f t="shared" si="2"/>
        <v>#REF!</v>
      </c>
      <c r="N683" s="132">
        <f t="shared" si="3"/>
        <v>0</v>
      </c>
      <c r="O683" s="100">
        <v>208.0</v>
      </c>
      <c r="P683" s="15" t="str">
        <f t="shared" si="4"/>
        <v>#REF!</v>
      </c>
      <c r="Q683" s="15" t="str">
        <f t="shared" si="5"/>
        <v>#REF!</v>
      </c>
      <c r="R683" s="15" t="str">
        <f t="shared" si="6"/>
        <v>#REF!</v>
      </c>
      <c r="S683" s="15" t="str">
        <f t="shared" si="7"/>
        <v>#REF!</v>
      </c>
      <c r="T683" s="15" t="str">
        <f t="shared" si="8"/>
        <v>#REF!</v>
      </c>
      <c r="U683" s="15" t="str">
        <f t="shared" si="9"/>
        <v>#REF!</v>
      </c>
      <c r="V683" s="15" t="str">
        <f t="shared" si="10"/>
        <v>#REF!</v>
      </c>
    </row>
    <row r="684">
      <c r="A684" s="15" t="str">
        <f t="shared" ref="A684:D684" si="433">#REF!</f>
        <v>#REF!</v>
      </c>
      <c r="B684" s="15" t="str">
        <f t="shared" si="433"/>
        <v>#REF!</v>
      </c>
      <c r="C684" s="15" t="str">
        <f t="shared" si="433"/>
        <v>#REF!</v>
      </c>
      <c r="D684" s="223" t="str">
        <f t="shared" si="433"/>
        <v>#REF!</v>
      </c>
      <c r="F684" s="15">
        <f t="shared" si="1"/>
        <v>-1145</v>
      </c>
      <c r="I684" s="224" t="str">
        <f t="array" ref="I684">INDEX('Property Records'!O:O, MATCH('PITI Calculations'!A684, 'Property Records'!B:B, 0))</f>
        <v>#REF!</v>
      </c>
      <c r="J684" s="224" t="str">
        <f t="array" ref="J684">INDEX('Property Records'!P:P, MATCH('PITI Calculations'!A684, 'Property Records'!B:B, 0))</f>
        <v>#REF!</v>
      </c>
      <c r="K684" s="224" t="str">
        <f t="array" ref="K684">INDEX('Property Records'!Q:Q, MATCH('PITI Calculations'!A684, 'Property Records'!B:B, 0))</f>
        <v>#REF!</v>
      </c>
      <c r="L684" s="15" t="str">
        <f t="shared" si="14"/>
        <v>#REF!</v>
      </c>
      <c r="M684" s="15" t="str">
        <f t="shared" si="2"/>
        <v>#REF!</v>
      </c>
      <c r="N684" s="132">
        <f t="shared" si="3"/>
        <v>0</v>
      </c>
      <c r="O684" s="100">
        <v>208.0</v>
      </c>
      <c r="P684" s="15" t="str">
        <f t="shared" si="4"/>
        <v>#REF!</v>
      </c>
      <c r="Q684" s="15" t="str">
        <f t="shared" si="5"/>
        <v>#REF!</v>
      </c>
      <c r="R684" s="15" t="str">
        <f t="shared" si="6"/>
        <v>#REF!</v>
      </c>
      <c r="S684" s="15" t="str">
        <f t="shared" si="7"/>
        <v>#REF!</v>
      </c>
      <c r="T684" s="15" t="str">
        <f t="shared" si="8"/>
        <v>#REF!</v>
      </c>
      <c r="U684" s="15" t="str">
        <f t="shared" si="9"/>
        <v>#REF!</v>
      </c>
      <c r="V684" s="15" t="str">
        <f t="shared" si="10"/>
        <v>#REF!</v>
      </c>
    </row>
    <row r="685">
      <c r="A685" s="15" t="str">
        <f t="shared" ref="A685:D685" si="434">#REF!</f>
        <v>#REF!</v>
      </c>
      <c r="B685" s="15" t="str">
        <f t="shared" si="434"/>
        <v>#REF!</v>
      </c>
      <c r="C685" s="15" t="str">
        <f t="shared" si="434"/>
        <v>#REF!</v>
      </c>
      <c r="D685" s="223" t="str">
        <f t="shared" si="434"/>
        <v>#REF!</v>
      </c>
      <c r="F685" s="15">
        <f t="shared" si="1"/>
        <v>-1145</v>
      </c>
      <c r="I685" s="224" t="str">
        <f t="array" ref="I685">INDEX('Property Records'!O:O, MATCH('PITI Calculations'!A685, 'Property Records'!B:B, 0))</f>
        <v>#REF!</v>
      </c>
      <c r="J685" s="224" t="str">
        <f t="array" ref="J685">INDEX('Property Records'!P:P, MATCH('PITI Calculations'!A685, 'Property Records'!B:B, 0))</f>
        <v>#REF!</v>
      </c>
      <c r="K685" s="224" t="str">
        <f t="array" ref="K685">INDEX('Property Records'!Q:Q, MATCH('PITI Calculations'!A685, 'Property Records'!B:B, 0))</f>
        <v>#REF!</v>
      </c>
      <c r="L685" s="15" t="str">
        <f t="shared" si="14"/>
        <v>#REF!</v>
      </c>
      <c r="M685" s="15" t="str">
        <f t="shared" si="2"/>
        <v>#REF!</v>
      </c>
      <c r="N685" s="132">
        <f t="shared" si="3"/>
        <v>0</v>
      </c>
      <c r="O685" s="100">
        <v>208.0</v>
      </c>
      <c r="P685" s="15" t="str">
        <f t="shared" si="4"/>
        <v>#REF!</v>
      </c>
      <c r="Q685" s="15" t="str">
        <f t="shared" si="5"/>
        <v>#REF!</v>
      </c>
      <c r="R685" s="15" t="str">
        <f t="shared" si="6"/>
        <v>#REF!</v>
      </c>
      <c r="S685" s="15" t="str">
        <f t="shared" si="7"/>
        <v>#REF!</v>
      </c>
      <c r="T685" s="15" t="str">
        <f t="shared" si="8"/>
        <v>#REF!</v>
      </c>
      <c r="U685" s="15" t="str">
        <f t="shared" si="9"/>
        <v>#REF!</v>
      </c>
      <c r="V685" s="15" t="str">
        <f t="shared" si="10"/>
        <v>#REF!</v>
      </c>
    </row>
    <row r="686">
      <c r="A686" s="15" t="str">
        <f t="shared" ref="A686:D686" si="435">#REF!</f>
        <v>#REF!</v>
      </c>
      <c r="B686" s="15" t="str">
        <f t="shared" si="435"/>
        <v>#REF!</v>
      </c>
      <c r="C686" s="15" t="str">
        <f t="shared" si="435"/>
        <v>#REF!</v>
      </c>
      <c r="D686" s="223" t="str">
        <f t="shared" si="435"/>
        <v>#REF!</v>
      </c>
      <c r="F686" s="15">
        <f t="shared" si="1"/>
        <v>-1145</v>
      </c>
      <c r="I686" s="224" t="str">
        <f t="array" ref="I686">INDEX('Property Records'!O:O, MATCH('PITI Calculations'!A686, 'Property Records'!B:B, 0))</f>
        <v>#REF!</v>
      </c>
      <c r="J686" s="224" t="str">
        <f t="array" ref="J686">INDEX('Property Records'!P:P, MATCH('PITI Calculations'!A686, 'Property Records'!B:B, 0))</f>
        <v>#REF!</v>
      </c>
      <c r="K686" s="224" t="str">
        <f t="array" ref="K686">INDEX('Property Records'!Q:Q, MATCH('PITI Calculations'!A686, 'Property Records'!B:B, 0))</f>
        <v>#REF!</v>
      </c>
      <c r="L686" s="15" t="str">
        <f t="shared" si="14"/>
        <v>#REF!</v>
      </c>
      <c r="M686" s="15" t="str">
        <f t="shared" si="2"/>
        <v>#REF!</v>
      </c>
      <c r="N686" s="132">
        <f t="shared" si="3"/>
        <v>0</v>
      </c>
      <c r="O686" s="100">
        <v>208.0</v>
      </c>
      <c r="P686" s="15" t="str">
        <f t="shared" si="4"/>
        <v>#REF!</v>
      </c>
      <c r="Q686" s="15" t="str">
        <f t="shared" si="5"/>
        <v>#REF!</v>
      </c>
      <c r="R686" s="15" t="str">
        <f t="shared" si="6"/>
        <v>#REF!</v>
      </c>
      <c r="S686" s="15" t="str">
        <f t="shared" si="7"/>
        <v>#REF!</v>
      </c>
      <c r="T686" s="15" t="str">
        <f t="shared" si="8"/>
        <v>#REF!</v>
      </c>
      <c r="U686" s="15" t="str">
        <f t="shared" si="9"/>
        <v>#REF!</v>
      </c>
      <c r="V686" s="15" t="str">
        <f t="shared" si="10"/>
        <v>#REF!</v>
      </c>
    </row>
    <row r="687">
      <c r="A687" s="15" t="str">
        <f t="shared" ref="A687:D687" si="436">#REF!</f>
        <v>#REF!</v>
      </c>
      <c r="B687" s="15" t="str">
        <f t="shared" si="436"/>
        <v>#REF!</v>
      </c>
      <c r="C687" s="15" t="str">
        <f t="shared" si="436"/>
        <v>#REF!</v>
      </c>
      <c r="D687" s="223" t="str">
        <f t="shared" si="436"/>
        <v>#REF!</v>
      </c>
      <c r="F687" s="15">
        <f t="shared" si="1"/>
        <v>-1145</v>
      </c>
      <c r="I687" s="224" t="str">
        <f t="array" ref="I687">INDEX('Property Records'!O:O, MATCH('PITI Calculations'!A687, 'Property Records'!B:B, 0))</f>
        <v>#REF!</v>
      </c>
      <c r="J687" s="224" t="str">
        <f t="array" ref="J687">INDEX('Property Records'!P:P, MATCH('PITI Calculations'!A687, 'Property Records'!B:B, 0))</f>
        <v>#REF!</v>
      </c>
      <c r="K687" s="224" t="str">
        <f t="array" ref="K687">INDEX('Property Records'!Q:Q, MATCH('PITI Calculations'!A687, 'Property Records'!B:B, 0))</f>
        <v>#REF!</v>
      </c>
      <c r="L687" s="15" t="str">
        <f t="shared" si="14"/>
        <v>#REF!</v>
      </c>
      <c r="M687" s="15" t="str">
        <f t="shared" si="2"/>
        <v>#REF!</v>
      </c>
      <c r="N687" s="132">
        <f t="shared" si="3"/>
        <v>0</v>
      </c>
      <c r="O687" s="100">
        <v>208.0</v>
      </c>
      <c r="P687" s="15" t="str">
        <f t="shared" si="4"/>
        <v>#REF!</v>
      </c>
      <c r="Q687" s="15" t="str">
        <f t="shared" si="5"/>
        <v>#REF!</v>
      </c>
      <c r="R687" s="15" t="str">
        <f t="shared" si="6"/>
        <v>#REF!</v>
      </c>
      <c r="S687" s="15" t="str">
        <f t="shared" si="7"/>
        <v>#REF!</v>
      </c>
      <c r="T687" s="15" t="str">
        <f t="shared" si="8"/>
        <v>#REF!</v>
      </c>
      <c r="U687" s="15" t="str">
        <f t="shared" si="9"/>
        <v>#REF!</v>
      </c>
      <c r="V687" s="15" t="str">
        <f t="shared" si="10"/>
        <v>#REF!</v>
      </c>
    </row>
    <row r="688">
      <c r="A688" s="15" t="str">
        <f t="shared" ref="A688:D688" si="437">#REF!</f>
        <v>#REF!</v>
      </c>
      <c r="B688" s="15" t="str">
        <f t="shared" si="437"/>
        <v>#REF!</v>
      </c>
      <c r="C688" s="15" t="str">
        <f t="shared" si="437"/>
        <v>#REF!</v>
      </c>
      <c r="D688" s="223" t="str">
        <f t="shared" si="437"/>
        <v>#REF!</v>
      </c>
      <c r="F688" s="15">
        <f t="shared" si="1"/>
        <v>-1145</v>
      </c>
      <c r="I688" s="224" t="str">
        <f t="array" ref="I688">INDEX('Property Records'!O:O, MATCH('PITI Calculations'!A688, 'Property Records'!B:B, 0))</f>
        <v>#REF!</v>
      </c>
      <c r="J688" s="224" t="str">
        <f t="array" ref="J688">INDEX('Property Records'!P:P, MATCH('PITI Calculations'!A688, 'Property Records'!B:B, 0))</f>
        <v>#REF!</v>
      </c>
      <c r="K688" s="224" t="str">
        <f t="array" ref="K688">INDEX('Property Records'!Q:Q, MATCH('PITI Calculations'!A688, 'Property Records'!B:B, 0))</f>
        <v>#REF!</v>
      </c>
      <c r="L688" s="15" t="str">
        <f t="shared" si="14"/>
        <v>#REF!</v>
      </c>
      <c r="M688" s="15" t="str">
        <f t="shared" si="2"/>
        <v>#REF!</v>
      </c>
      <c r="N688" s="132">
        <f t="shared" si="3"/>
        <v>0</v>
      </c>
      <c r="O688" s="100">
        <v>208.0</v>
      </c>
      <c r="P688" s="15" t="str">
        <f t="shared" si="4"/>
        <v>#REF!</v>
      </c>
      <c r="Q688" s="15" t="str">
        <f t="shared" si="5"/>
        <v>#REF!</v>
      </c>
      <c r="R688" s="15" t="str">
        <f t="shared" si="6"/>
        <v>#REF!</v>
      </c>
      <c r="S688" s="15" t="str">
        <f t="shared" si="7"/>
        <v>#REF!</v>
      </c>
      <c r="T688" s="15" t="str">
        <f t="shared" si="8"/>
        <v>#REF!</v>
      </c>
      <c r="U688" s="15" t="str">
        <f t="shared" si="9"/>
        <v>#REF!</v>
      </c>
      <c r="V688" s="15" t="str">
        <f t="shared" si="10"/>
        <v>#REF!</v>
      </c>
    </row>
    <row r="689">
      <c r="A689" s="15" t="str">
        <f t="shared" ref="A689:D689" si="438">#REF!</f>
        <v>#REF!</v>
      </c>
      <c r="B689" s="15" t="str">
        <f t="shared" si="438"/>
        <v>#REF!</v>
      </c>
      <c r="C689" s="15" t="str">
        <f t="shared" si="438"/>
        <v>#REF!</v>
      </c>
      <c r="D689" s="223" t="str">
        <f t="shared" si="438"/>
        <v>#REF!</v>
      </c>
      <c r="F689" s="15">
        <f t="shared" si="1"/>
        <v>-1145</v>
      </c>
      <c r="I689" s="224" t="str">
        <f t="array" ref="I689">INDEX('Property Records'!O:O, MATCH('PITI Calculations'!A689, 'Property Records'!B:B, 0))</f>
        <v>#REF!</v>
      </c>
      <c r="J689" s="224" t="str">
        <f t="array" ref="J689">INDEX('Property Records'!P:P, MATCH('PITI Calculations'!A689, 'Property Records'!B:B, 0))</f>
        <v>#REF!</v>
      </c>
      <c r="K689" s="224" t="str">
        <f t="array" ref="K689">INDEX('Property Records'!Q:Q, MATCH('PITI Calculations'!A689, 'Property Records'!B:B, 0))</f>
        <v>#REF!</v>
      </c>
      <c r="L689" s="15" t="str">
        <f t="shared" si="14"/>
        <v>#REF!</v>
      </c>
      <c r="M689" s="15" t="str">
        <f t="shared" si="2"/>
        <v>#REF!</v>
      </c>
      <c r="N689" s="132">
        <f t="shared" si="3"/>
        <v>0</v>
      </c>
      <c r="O689" s="100">
        <v>208.0</v>
      </c>
      <c r="P689" s="15" t="str">
        <f t="shared" si="4"/>
        <v>#REF!</v>
      </c>
      <c r="Q689" s="15" t="str">
        <f t="shared" si="5"/>
        <v>#REF!</v>
      </c>
      <c r="R689" s="15" t="str">
        <f t="shared" si="6"/>
        <v>#REF!</v>
      </c>
      <c r="S689" s="15" t="str">
        <f t="shared" si="7"/>
        <v>#REF!</v>
      </c>
      <c r="T689" s="15" t="str">
        <f t="shared" si="8"/>
        <v>#REF!</v>
      </c>
      <c r="U689" s="15" t="str">
        <f t="shared" si="9"/>
        <v>#REF!</v>
      </c>
      <c r="V689" s="15" t="str">
        <f t="shared" si="10"/>
        <v>#REF!</v>
      </c>
    </row>
    <row r="690">
      <c r="A690" s="15" t="str">
        <f t="shared" ref="A690:D690" si="439">#REF!</f>
        <v>#REF!</v>
      </c>
      <c r="B690" s="15" t="str">
        <f t="shared" si="439"/>
        <v>#REF!</v>
      </c>
      <c r="C690" s="15" t="str">
        <f t="shared" si="439"/>
        <v>#REF!</v>
      </c>
      <c r="D690" s="223" t="str">
        <f t="shared" si="439"/>
        <v>#REF!</v>
      </c>
      <c r="F690" s="15">
        <f t="shared" si="1"/>
        <v>-1145</v>
      </c>
      <c r="I690" s="224" t="str">
        <f t="array" ref="I690">INDEX('Property Records'!O:O, MATCH('PITI Calculations'!A690, 'Property Records'!B:B, 0))</f>
        <v>#REF!</v>
      </c>
      <c r="J690" s="224" t="str">
        <f t="array" ref="J690">INDEX('Property Records'!P:P, MATCH('PITI Calculations'!A690, 'Property Records'!B:B, 0))</f>
        <v>#REF!</v>
      </c>
      <c r="K690" s="224" t="str">
        <f t="array" ref="K690">INDEX('Property Records'!Q:Q, MATCH('PITI Calculations'!A690, 'Property Records'!B:B, 0))</f>
        <v>#REF!</v>
      </c>
      <c r="L690" s="15" t="str">
        <f t="shared" si="14"/>
        <v>#REF!</v>
      </c>
      <c r="M690" s="15" t="str">
        <f t="shared" si="2"/>
        <v>#REF!</v>
      </c>
      <c r="N690" s="132">
        <f t="shared" si="3"/>
        <v>0</v>
      </c>
      <c r="O690" s="100">
        <v>208.0</v>
      </c>
      <c r="P690" s="15" t="str">
        <f t="shared" si="4"/>
        <v>#REF!</v>
      </c>
      <c r="Q690" s="15" t="str">
        <f t="shared" si="5"/>
        <v>#REF!</v>
      </c>
      <c r="R690" s="15" t="str">
        <f t="shared" si="6"/>
        <v>#REF!</v>
      </c>
      <c r="S690" s="15" t="str">
        <f t="shared" si="7"/>
        <v>#REF!</v>
      </c>
      <c r="T690" s="15" t="str">
        <f t="shared" si="8"/>
        <v>#REF!</v>
      </c>
      <c r="U690" s="15" t="str">
        <f t="shared" si="9"/>
        <v>#REF!</v>
      </c>
      <c r="V690" s="15" t="str">
        <f t="shared" si="10"/>
        <v>#REF!</v>
      </c>
    </row>
    <row r="691">
      <c r="A691" s="15" t="str">
        <f t="shared" ref="A691:D691" si="440">#REF!</f>
        <v>#REF!</v>
      </c>
      <c r="B691" s="15" t="str">
        <f t="shared" si="440"/>
        <v>#REF!</v>
      </c>
      <c r="C691" s="15" t="str">
        <f t="shared" si="440"/>
        <v>#REF!</v>
      </c>
      <c r="D691" s="223" t="str">
        <f t="shared" si="440"/>
        <v>#REF!</v>
      </c>
      <c r="F691" s="15">
        <f t="shared" si="1"/>
        <v>-1145</v>
      </c>
      <c r="I691" s="224" t="str">
        <f t="array" ref="I691">INDEX('Property Records'!O:O, MATCH('PITI Calculations'!A691, 'Property Records'!B:B, 0))</f>
        <v>#REF!</v>
      </c>
      <c r="J691" s="224" t="str">
        <f t="array" ref="J691">INDEX('Property Records'!P:P, MATCH('PITI Calculations'!A691, 'Property Records'!B:B, 0))</f>
        <v>#REF!</v>
      </c>
      <c r="K691" s="224" t="str">
        <f t="array" ref="K691">INDEX('Property Records'!Q:Q, MATCH('PITI Calculations'!A691, 'Property Records'!B:B, 0))</f>
        <v>#REF!</v>
      </c>
      <c r="L691" s="15" t="str">
        <f t="shared" si="14"/>
        <v>#REF!</v>
      </c>
      <c r="M691" s="15" t="str">
        <f t="shared" si="2"/>
        <v>#REF!</v>
      </c>
      <c r="N691" s="132">
        <f t="shared" si="3"/>
        <v>0</v>
      </c>
      <c r="O691" s="100">
        <v>208.0</v>
      </c>
      <c r="P691" s="15" t="str">
        <f t="shared" si="4"/>
        <v>#REF!</v>
      </c>
      <c r="Q691" s="15" t="str">
        <f t="shared" si="5"/>
        <v>#REF!</v>
      </c>
      <c r="R691" s="15" t="str">
        <f t="shared" si="6"/>
        <v>#REF!</v>
      </c>
      <c r="S691" s="15" t="str">
        <f t="shared" si="7"/>
        <v>#REF!</v>
      </c>
      <c r="T691" s="15" t="str">
        <f t="shared" si="8"/>
        <v>#REF!</v>
      </c>
      <c r="U691" s="15" t="str">
        <f t="shared" si="9"/>
        <v>#REF!</v>
      </c>
      <c r="V691" s="15" t="str">
        <f t="shared" si="10"/>
        <v>#REF!</v>
      </c>
    </row>
    <row r="692">
      <c r="A692" s="15" t="str">
        <f t="shared" ref="A692:D692" si="441">#REF!</f>
        <v>#REF!</v>
      </c>
      <c r="B692" s="15" t="str">
        <f t="shared" si="441"/>
        <v>#REF!</v>
      </c>
      <c r="C692" s="15" t="str">
        <f t="shared" si="441"/>
        <v>#REF!</v>
      </c>
      <c r="D692" s="223" t="str">
        <f t="shared" si="441"/>
        <v>#REF!</v>
      </c>
      <c r="F692" s="15">
        <f t="shared" si="1"/>
        <v>-1145</v>
      </c>
      <c r="I692" s="224" t="str">
        <f t="array" ref="I692">INDEX('Property Records'!O:O, MATCH('PITI Calculations'!A692, 'Property Records'!B:B, 0))</f>
        <v>#REF!</v>
      </c>
      <c r="J692" s="224" t="str">
        <f t="array" ref="J692">INDEX('Property Records'!P:P, MATCH('PITI Calculations'!A692, 'Property Records'!B:B, 0))</f>
        <v>#REF!</v>
      </c>
      <c r="K692" s="224" t="str">
        <f t="array" ref="K692">INDEX('Property Records'!Q:Q, MATCH('PITI Calculations'!A692, 'Property Records'!B:B, 0))</f>
        <v>#REF!</v>
      </c>
      <c r="L692" s="15" t="str">
        <f t="shared" si="14"/>
        <v>#REF!</v>
      </c>
      <c r="M692" s="15" t="str">
        <f t="shared" si="2"/>
        <v>#REF!</v>
      </c>
      <c r="N692" s="132">
        <f t="shared" si="3"/>
        <v>0</v>
      </c>
      <c r="O692" s="100">
        <v>208.0</v>
      </c>
      <c r="P692" s="15" t="str">
        <f t="shared" si="4"/>
        <v>#REF!</v>
      </c>
      <c r="Q692" s="15" t="str">
        <f t="shared" si="5"/>
        <v>#REF!</v>
      </c>
      <c r="R692" s="15" t="str">
        <f t="shared" si="6"/>
        <v>#REF!</v>
      </c>
      <c r="S692" s="15" t="str">
        <f t="shared" si="7"/>
        <v>#REF!</v>
      </c>
      <c r="T692" s="15" t="str">
        <f t="shared" si="8"/>
        <v>#REF!</v>
      </c>
      <c r="U692" s="15" t="str">
        <f t="shared" si="9"/>
        <v>#REF!</v>
      </c>
      <c r="V692" s="15" t="str">
        <f t="shared" si="10"/>
        <v>#REF!</v>
      </c>
    </row>
    <row r="693">
      <c r="A693" s="15" t="str">
        <f t="shared" ref="A693:D693" si="442">#REF!</f>
        <v>#REF!</v>
      </c>
      <c r="B693" s="15" t="str">
        <f t="shared" si="442"/>
        <v>#REF!</v>
      </c>
      <c r="C693" s="15" t="str">
        <f t="shared" si="442"/>
        <v>#REF!</v>
      </c>
      <c r="D693" s="223" t="str">
        <f t="shared" si="442"/>
        <v>#REF!</v>
      </c>
      <c r="F693" s="15">
        <f t="shared" si="1"/>
        <v>-1145</v>
      </c>
      <c r="I693" s="224" t="str">
        <f t="array" ref="I693">INDEX('Property Records'!O:O, MATCH('PITI Calculations'!A693, 'Property Records'!B:B, 0))</f>
        <v>#REF!</v>
      </c>
      <c r="J693" s="224" t="str">
        <f t="array" ref="J693">INDEX('Property Records'!P:P, MATCH('PITI Calculations'!A693, 'Property Records'!B:B, 0))</f>
        <v>#REF!</v>
      </c>
      <c r="K693" s="224" t="str">
        <f t="array" ref="K693">INDEX('Property Records'!Q:Q, MATCH('PITI Calculations'!A693, 'Property Records'!B:B, 0))</f>
        <v>#REF!</v>
      </c>
      <c r="L693" s="15" t="str">
        <f t="shared" si="14"/>
        <v>#REF!</v>
      </c>
      <c r="M693" s="15" t="str">
        <f t="shared" si="2"/>
        <v>#REF!</v>
      </c>
      <c r="N693" s="132">
        <f t="shared" si="3"/>
        <v>0</v>
      </c>
      <c r="O693" s="100">
        <v>208.0</v>
      </c>
      <c r="P693" s="15" t="str">
        <f t="shared" si="4"/>
        <v>#REF!</v>
      </c>
      <c r="Q693" s="15" t="str">
        <f t="shared" si="5"/>
        <v>#REF!</v>
      </c>
      <c r="R693" s="15" t="str">
        <f t="shared" si="6"/>
        <v>#REF!</v>
      </c>
      <c r="S693" s="15" t="str">
        <f t="shared" si="7"/>
        <v>#REF!</v>
      </c>
      <c r="T693" s="15" t="str">
        <f t="shared" si="8"/>
        <v>#REF!</v>
      </c>
      <c r="U693" s="15" t="str">
        <f t="shared" si="9"/>
        <v>#REF!</v>
      </c>
      <c r="V693" s="15" t="str">
        <f t="shared" si="10"/>
        <v>#REF!</v>
      </c>
    </row>
    <row r="694">
      <c r="A694" s="15" t="str">
        <f t="shared" ref="A694:D694" si="443">#REF!</f>
        <v>#REF!</v>
      </c>
      <c r="B694" s="15" t="str">
        <f t="shared" si="443"/>
        <v>#REF!</v>
      </c>
      <c r="C694" s="15" t="str">
        <f t="shared" si="443"/>
        <v>#REF!</v>
      </c>
      <c r="D694" s="223" t="str">
        <f t="shared" si="443"/>
        <v>#REF!</v>
      </c>
      <c r="F694" s="15">
        <f t="shared" si="1"/>
        <v>-1145</v>
      </c>
      <c r="I694" s="224" t="str">
        <f t="array" ref="I694">INDEX('Property Records'!O:O, MATCH('PITI Calculations'!A694, 'Property Records'!B:B, 0))</f>
        <v>#REF!</v>
      </c>
      <c r="J694" s="224" t="str">
        <f t="array" ref="J694">INDEX('Property Records'!P:P, MATCH('PITI Calculations'!A694, 'Property Records'!B:B, 0))</f>
        <v>#REF!</v>
      </c>
      <c r="K694" s="224" t="str">
        <f t="array" ref="K694">INDEX('Property Records'!Q:Q, MATCH('PITI Calculations'!A694, 'Property Records'!B:B, 0))</f>
        <v>#REF!</v>
      </c>
      <c r="L694" s="15" t="str">
        <f t="shared" si="14"/>
        <v>#REF!</v>
      </c>
      <c r="M694" s="15" t="str">
        <f t="shared" si="2"/>
        <v>#REF!</v>
      </c>
      <c r="N694" s="132">
        <f t="shared" si="3"/>
        <v>0</v>
      </c>
      <c r="O694" s="100">
        <v>208.0</v>
      </c>
      <c r="P694" s="15" t="str">
        <f t="shared" si="4"/>
        <v>#REF!</v>
      </c>
      <c r="Q694" s="15" t="str">
        <f t="shared" si="5"/>
        <v>#REF!</v>
      </c>
      <c r="R694" s="15" t="str">
        <f t="shared" si="6"/>
        <v>#REF!</v>
      </c>
      <c r="S694" s="15" t="str">
        <f t="shared" si="7"/>
        <v>#REF!</v>
      </c>
      <c r="T694" s="15" t="str">
        <f t="shared" si="8"/>
        <v>#REF!</v>
      </c>
      <c r="U694" s="15" t="str">
        <f t="shared" si="9"/>
        <v>#REF!</v>
      </c>
      <c r="V694" s="15" t="str">
        <f t="shared" si="10"/>
        <v>#REF!</v>
      </c>
    </row>
    <row r="695">
      <c r="A695" s="15" t="str">
        <f t="shared" ref="A695:D695" si="444">#REF!</f>
        <v>#REF!</v>
      </c>
      <c r="B695" s="15" t="str">
        <f t="shared" si="444"/>
        <v>#REF!</v>
      </c>
      <c r="C695" s="15" t="str">
        <f t="shared" si="444"/>
        <v>#REF!</v>
      </c>
      <c r="D695" s="223" t="str">
        <f t="shared" si="444"/>
        <v>#REF!</v>
      </c>
      <c r="F695" s="15">
        <f t="shared" si="1"/>
        <v>-1145</v>
      </c>
      <c r="I695" s="224" t="str">
        <f t="array" ref="I695">INDEX('Property Records'!O:O, MATCH('PITI Calculations'!A695, 'Property Records'!B:B, 0))</f>
        <v>#REF!</v>
      </c>
      <c r="J695" s="224" t="str">
        <f t="array" ref="J695">INDEX('Property Records'!P:P, MATCH('PITI Calculations'!A695, 'Property Records'!B:B, 0))</f>
        <v>#REF!</v>
      </c>
      <c r="K695" s="224" t="str">
        <f t="array" ref="K695">INDEX('Property Records'!Q:Q, MATCH('PITI Calculations'!A695, 'Property Records'!B:B, 0))</f>
        <v>#REF!</v>
      </c>
      <c r="L695" s="15" t="str">
        <f t="shared" si="14"/>
        <v>#REF!</v>
      </c>
      <c r="M695" s="15" t="str">
        <f t="shared" si="2"/>
        <v>#REF!</v>
      </c>
      <c r="N695" s="132">
        <f t="shared" si="3"/>
        <v>0</v>
      </c>
      <c r="O695" s="100">
        <v>208.0</v>
      </c>
      <c r="P695" s="15" t="str">
        <f t="shared" si="4"/>
        <v>#REF!</v>
      </c>
      <c r="Q695" s="15" t="str">
        <f t="shared" si="5"/>
        <v>#REF!</v>
      </c>
      <c r="R695" s="15" t="str">
        <f t="shared" si="6"/>
        <v>#REF!</v>
      </c>
      <c r="S695" s="15" t="str">
        <f t="shared" si="7"/>
        <v>#REF!</v>
      </c>
      <c r="T695" s="15" t="str">
        <f t="shared" si="8"/>
        <v>#REF!</v>
      </c>
      <c r="U695" s="15" t="str">
        <f t="shared" si="9"/>
        <v>#REF!</v>
      </c>
      <c r="V695" s="15" t="str">
        <f t="shared" si="10"/>
        <v>#REF!</v>
      </c>
    </row>
    <row r="696">
      <c r="A696" s="15" t="str">
        <f t="shared" ref="A696:D696" si="445">#REF!</f>
        <v>#REF!</v>
      </c>
      <c r="B696" s="15" t="str">
        <f t="shared" si="445"/>
        <v>#REF!</v>
      </c>
      <c r="C696" s="15" t="str">
        <f t="shared" si="445"/>
        <v>#REF!</v>
      </c>
      <c r="D696" s="223" t="str">
        <f t="shared" si="445"/>
        <v>#REF!</v>
      </c>
      <c r="F696" s="15">
        <f t="shared" si="1"/>
        <v>-1145</v>
      </c>
      <c r="I696" s="224" t="str">
        <f t="array" ref="I696">INDEX('Property Records'!O:O, MATCH('PITI Calculations'!A696, 'Property Records'!B:B, 0))</f>
        <v>#REF!</v>
      </c>
      <c r="J696" s="224" t="str">
        <f t="array" ref="J696">INDEX('Property Records'!P:P, MATCH('PITI Calculations'!A696, 'Property Records'!B:B, 0))</f>
        <v>#REF!</v>
      </c>
      <c r="K696" s="224" t="str">
        <f t="array" ref="K696">INDEX('Property Records'!Q:Q, MATCH('PITI Calculations'!A696, 'Property Records'!B:B, 0))</f>
        <v>#REF!</v>
      </c>
      <c r="L696" s="15" t="str">
        <f t="shared" si="14"/>
        <v>#REF!</v>
      </c>
      <c r="M696" s="15" t="str">
        <f t="shared" si="2"/>
        <v>#REF!</v>
      </c>
      <c r="N696" s="132">
        <f t="shared" si="3"/>
        <v>0</v>
      </c>
      <c r="O696" s="100">
        <v>208.0</v>
      </c>
      <c r="P696" s="15" t="str">
        <f t="shared" si="4"/>
        <v>#REF!</v>
      </c>
      <c r="Q696" s="15" t="str">
        <f t="shared" si="5"/>
        <v>#REF!</v>
      </c>
      <c r="R696" s="15" t="str">
        <f t="shared" si="6"/>
        <v>#REF!</v>
      </c>
      <c r="S696" s="15" t="str">
        <f t="shared" si="7"/>
        <v>#REF!</v>
      </c>
      <c r="T696" s="15" t="str">
        <f t="shared" si="8"/>
        <v>#REF!</v>
      </c>
      <c r="U696" s="15" t="str">
        <f t="shared" si="9"/>
        <v>#REF!</v>
      </c>
      <c r="V696" s="15" t="str">
        <f t="shared" si="10"/>
        <v>#REF!</v>
      </c>
    </row>
    <row r="697">
      <c r="A697" s="15" t="str">
        <f t="shared" ref="A697:D697" si="446">#REF!</f>
        <v>#REF!</v>
      </c>
      <c r="B697" s="15" t="str">
        <f t="shared" si="446"/>
        <v>#REF!</v>
      </c>
      <c r="C697" s="15" t="str">
        <f t="shared" si="446"/>
        <v>#REF!</v>
      </c>
      <c r="D697" s="223" t="str">
        <f t="shared" si="446"/>
        <v>#REF!</v>
      </c>
      <c r="F697" s="15">
        <f t="shared" si="1"/>
        <v>-1145</v>
      </c>
      <c r="I697" s="224" t="str">
        <f t="array" ref="I697">INDEX('Property Records'!O:O, MATCH('PITI Calculations'!A697, 'Property Records'!B:B, 0))</f>
        <v>#REF!</v>
      </c>
      <c r="J697" s="224" t="str">
        <f t="array" ref="J697">INDEX('Property Records'!P:P, MATCH('PITI Calculations'!A697, 'Property Records'!B:B, 0))</f>
        <v>#REF!</v>
      </c>
      <c r="K697" s="224" t="str">
        <f t="array" ref="K697">INDEX('Property Records'!Q:Q, MATCH('PITI Calculations'!A697, 'Property Records'!B:B, 0))</f>
        <v>#REF!</v>
      </c>
      <c r="L697" s="15" t="str">
        <f t="shared" si="14"/>
        <v>#REF!</v>
      </c>
      <c r="M697" s="15" t="str">
        <f t="shared" si="2"/>
        <v>#REF!</v>
      </c>
      <c r="N697" s="132">
        <f t="shared" si="3"/>
        <v>0</v>
      </c>
      <c r="O697" s="100">
        <v>208.0</v>
      </c>
      <c r="P697" s="15" t="str">
        <f t="shared" si="4"/>
        <v>#REF!</v>
      </c>
      <c r="Q697" s="15" t="str">
        <f t="shared" si="5"/>
        <v>#REF!</v>
      </c>
      <c r="R697" s="15" t="str">
        <f t="shared" si="6"/>
        <v>#REF!</v>
      </c>
      <c r="S697" s="15" t="str">
        <f t="shared" si="7"/>
        <v>#REF!</v>
      </c>
      <c r="T697" s="15" t="str">
        <f t="shared" si="8"/>
        <v>#REF!</v>
      </c>
      <c r="U697" s="15" t="str">
        <f t="shared" si="9"/>
        <v>#REF!</v>
      </c>
      <c r="V697" s="15" t="str">
        <f t="shared" si="10"/>
        <v>#REF!</v>
      </c>
    </row>
    <row r="698">
      <c r="A698" s="15" t="str">
        <f t="shared" ref="A698:D698" si="447">#REF!</f>
        <v>#REF!</v>
      </c>
      <c r="B698" s="15" t="str">
        <f t="shared" si="447"/>
        <v>#REF!</v>
      </c>
      <c r="C698" s="15" t="str">
        <f t="shared" si="447"/>
        <v>#REF!</v>
      </c>
      <c r="D698" s="223" t="str">
        <f t="shared" si="447"/>
        <v>#REF!</v>
      </c>
      <c r="F698" s="15">
        <f t="shared" si="1"/>
        <v>-1145</v>
      </c>
      <c r="I698" s="224" t="str">
        <f t="array" ref="I698">INDEX('Property Records'!O:O, MATCH('PITI Calculations'!A698, 'Property Records'!B:B, 0))</f>
        <v>#REF!</v>
      </c>
      <c r="J698" s="224" t="str">
        <f t="array" ref="J698">INDEX('Property Records'!P:P, MATCH('PITI Calculations'!A698, 'Property Records'!B:B, 0))</f>
        <v>#REF!</v>
      </c>
      <c r="K698" s="224" t="str">
        <f t="array" ref="K698">INDEX('Property Records'!Q:Q, MATCH('PITI Calculations'!A698, 'Property Records'!B:B, 0))</f>
        <v>#REF!</v>
      </c>
      <c r="L698" s="15" t="str">
        <f t="shared" si="14"/>
        <v>#REF!</v>
      </c>
      <c r="M698" s="15" t="str">
        <f t="shared" si="2"/>
        <v>#REF!</v>
      </c>
      <c r="N698" s="132">
        <f t="shared" si="3"/>
        <v>0</v>
      </c>
      <c r="O698" s="100">
        <v>208.0</v>
      </c>
      <c r="P698" s="15" t="str">
        <f t="shared" si="4"/>
        <v>#REF!</v>
      </c>
      <c r="Q698" s="15" t="str">
        <f t="shared" si="5"/>
        <v>#REF!</v>
      </c>
      <c r="R698" s="15" t="str">
        <f t="shared" si="6"/>
        <v>#REF!</v>
      </c>
      <c r="S698" s="15" t="str">
        <f t="shared" si="7"/>
        <v>#REF!</v>
      </c>
      <c r="T698" s="15" t="str">
        <f t="shared" si="8"/>
        <v>#REF!</v>
      </c>
      <c r="U698" s="15" t="str">
        <f t="shared" si="9"/>
        <v>#REF!</v>
      </c>
      <c r="V698" s="15" t="str">
        <f t="shared" si="10"/>
        <v>#REF!</v>
      </c>
    </row>
    <row r="699">
      <c r="A699" s="15" t="str">
        <f t="shared" ref="A699:D699" si="448">#REF!</f>
        <v>#REF!</v>
      </c>
      <c r="B699" s="15" t="str">
        <f t="shared" si="448"/>
        <v>#REF!</v>
      </c>
      <c r="C699" s="15" t="str">
        <f t="shared" si="448"/>
        <v>#REF!</v>
      </c>
      <c r="D699" s="223" t="str">
        <f t="shared" si="448"/>
        <v>#REF!</v>
      </c>
      <c r="F699" s="15">
        <f t="shared" si="1"/>
        <v>-1145</v>
      </c>
      <c r="I699" s="224" t="str">
        <f t="array" ref="I699">INDEX('Property Records'!O:O, MATCH('PITI Calculations'!A699, 'Property Records'!B:B, 0))</f>
        <v>#REF!</v>
      </c>
      <c r="J699" s="224" t="str">
        <f t="array" ref="J699">INDEX('Property Records'!P:P, MATCH('PITI Calculations'!A699, 'Property Records'!B:B, 0))</f>
        <v>#REF!</v>
      </c>
      <c r="K699" s="224" t="str">
        <f t="array" ref="K699">INDEX('Property Records'!Q:Q, MATCH('PITI Calculations'!A699, 'Property Records'!B:B, 0))</f>
        <v>#REF!</v>
      </c>
      <c r="L699" s="15" t="str">
        <f t="shared" si="14"/>
        <v>#REF!</v>
      </c>
      <c r="M699" s="15" t="str">
        <f t="shared" si="2"/>
        <v>#REF!</v>
      </c>
      <c r="N699" s="132">
        <f t="shared" si="3"/>
        <v>0</v>
      </c>
      <c r="O699" s="100">
        <v>208.0</v>
      </c>
      <c r="P699" s="15" t="str">
        <f t="shared" si="4"/>
        <v>#REF!</v>
      </c>
      <c r="Q699" s="15" t="str">
        <f t="shared" si="5"/>
        <v>#REF!</v>
      </c>
      <c r="R699" s="15" t="str">
        <f t="shared" si="6"/>
        <v>#REF!</v>
      </c>
      <c r="S699" s="15" t="str">
        <f t="shared" si="7"/>
        <v>#REF!</v>
      </c>
      <c r="T699" s="15" t="str">
        <f t="shared" si="8"/>
        <v>#REF!</v>
      </c>
      <c r="U699" s="15" t="str">
        <f t="shared" si="9"/>
        <v>#REF!</v>
      </c>
      <c r="V699" s="15" t="str">
        <f t="shared" si="10"/>
        <v>#REF!</v>
      </c>
    </row>
    <row r="700">
      <c r="A700" s="15" t="str">
        <f t="shared" ref="A700:D700" si="449">#REF!</f>
        <v>#REF!</v>
      </c>
      <c r="B700" s="15" t="str">
        <f t="shared" si="449"/>
        <v>#REF!</v>
      </c>
      <c r="C700" s="15" t="str">
        <f t="shared" si="449"/>
        <v>#REF!</v>
      </c>
      <c r="D700" s="223" t="str">
        <f t="shared" si="449"/>
        <v>#REF!</v>
      </c>
      <c r="F700" s="15">
        <f t="shared" si="1"/>
        <v>-1145</v>
      </c>
      <c r="I700" s="224" t="str">
        <f t="array" ref="I700">INDEX('Property Records'!O:O, MATCH('PITI Calculations'!A700, 'Property Records'!B:B, 0))</f>
        <v>#REF!</v>
      </c>
      <c r="J700" s="224" t="str">
        <f t="array" ref="J700">INDEX('Property Records'!P:P, MATCH('PITI Calculations'!A700, 'Property Records'!B:B, 0))</f>
        <v>#REF!</v>
      </c>
      <c r="K700" s="224" t="str">
        <f t="array" ref="K700">INDEX('Property Records'!Q:Q, MATCH('PITI Calculations'!A700, 'Property Records'!B:B, 0))</f>
        <v>#REF!</v>
      </c>
      <c r="L700" s="15" t="str">
        <f t="shared" si="14"/>
        <v>#REF!</v>
      </c>
      <c r="M700" s="15" t="str">
        <f t="shared" si="2"/>
        <v>#REF!</v>
      </c>
      <c r="N700" s="132">
        <f t="shared" si="3"/>
        <v>0</v>
      </c>
      <c r="O700" s="100">
        <v>208.0</v>
      </c>
      <c r="P700" s="15" t="str">
        <f t="shared" si="4"/>
        <v>#REF!</v>
      </c>
      <c r="Q700" s="15" t="str">
        <f t="shared" si="5"/>
        <v>#REF!</v>
      </c>
      <c r="R700" s="15" t="str">
        <f t="shared" si="6"/>
        <v>#REF!</v>
      </c>
      <c r="S700" s="15" t="str">
        <f t="shared" si="7"/>
        <v>#REF!</v>
      </c>
      <c r="T700" s="15" t="str">
        <f t="shared" si="8"/>
        <v>#REF!</v>
      </c>
      <c r="U700" s="15" t="str">
        <f t="shared" si="9"/>
        <v>#REF!</v>
      </c>
      <c r="V700" s="15" t="str">
        <f t="shared" si="10"/>
        <v>#REF!</v>
      </c>
    </row>
    <row r="701">
      <c r="A701" s="15" t="str">
        <f t="shared" ref="A701:D701" si="450">#REF!</f>
        <v>#REF!</v>
      </c>
      <c r="B701" s="15" t="str">
        <f t="shared" si="450"/>
        <v>#REF!</v>
      </c>
      <c r="C701" s="15" t="str">
        <f t="shared" si="450"/>
        <v>#REF!</v>
      </c>
      <c r="D701" s="223" t="str">
        <f t="shared" si="450"/>
        <v>#REF!</v>
      </c>
      <c r="F701" s="15">
        <f t="shared" si="1"/>
        <v>-1145</v>
      </c>
      <c r="I701" s="224" t="str">
        <f t="array" ref="I701">INDEX('Property Records'!O:O, MATCH('PITI Calculations'!A701, 'Property Records'!B:B, 0))</f>
        <v>#REF!</v>
      </c>
      <c r="J701" s="224" t="str">
        <f t="array" ref="J701">INDEX('Property Records'!P:P, MATCH('PITI Calculations'!A701, 'Property Records'!B:B, 0))</f>
        <v>#REF!</v>
      </c>
      <c r="K701" s="224" t="str">
        <f t="array" ref="K701">INDEX('Property Records'!Q:Q, MATCH('PITI Calculations'!A701, 'Property Records'!B:B, 0))</f>
        <v>#REF!</v>
      </c>
      <c r="L701" s="15" t="str">
        <f t="shared" si="14"/>
        <v>#REF!</v>
      </c>
      <c r="M701" s="15" t="str">
        <f t="shared" si="2"/>
        <v>#REF!</v>
      </c>
      <c r="N701" s="132">
        <f t="shared" si="3"/>
        <v>0</v>
      </c>
      <c r="O701" s="100">
        <v>208.0</v>
      </c>
      <c r="P701" s="15" t="str">
        <f t="shared" si="4"/>
        <v>#REF!</v>
      </c>
      <c r="Q701" s="15" t="str">
        <f t="shared" si="5"/>
        <v>#REF!</v>
      </c>
      <c r="R701" s="15" t="str">
        <f t="shared" si="6"/>
        <v>#REF!</v>
      </c>
      <c r="S701" s="15" t="str">
        <f t="shared" si="7"/>
        <v>#REF!</v>
      </c>
      <c r="T701" s="15" t="str">
        <f t="shared" si="8"/>
        <v>#REF!</v>
      </c>
      <c r="U701" s="15" t="str">
        <f t="shared" si="9"/>
        <v>#REF!</v>
      </c>
      <c r="V701" s="15" t="str">
        <f t="shared" si="10"/>
        <v>#REF!</v>
      </c>
    </row>
    <row r="702">
      <c r="A702" s="15" t="str">
        <f t="shared" ref="A702:D702" si="451">#REF!</f>
        <v>#REF!</v>
      </c>
      <c r="B702" s="15" t="str">
        <f t="shared" si="451"/>
        <v>#REF!</v>
      </c>
      <c r="C702" s="15" t="str">
        <f t="shared" si="451"/>
        <v>#REF!</v>
      </c>
      <c r="D702" s="223" t="str">
        <f t="shared" si="451"/>
        <v>#REF!</v>
      </c>
      <c r="F702" s="15">
        <f t="shared" si="1"/>
        <v>-1145</v>
      </c>
      <c r="I702" s="224" t="str">
        <f t="array" ref="I702">INDEX('Property Records'!O:O, MATCH('PITI Calculations'!A702, 'Property Records'!B:B, 0))</f>
        <v>#REF!</v>
      </c>
      <c r="J702" s="224" t="str">
        <f t="array" ref="J702">INDEX('Property Records'!P:P, MATCH('PITI Calculations'!A702, 'Property Records'!B:B, 0))</f>
        <v>#REF!</v>
      </c>
      <c r="K702" s="224" t="str">
        <f t="array" ref="K702">INDEX('Property Records'!Q:Q, MATCH('PITI Calculations'!A702, 'Property Records'!B:B, 0))</f>
        <v>#REF!</v>
      </c>
      <c r="L702" s="15" t="str">
        <f t="shared" si="14"/>
        <v>#REF!</v>
      </c>
      <c r="M702" s="15" t="str">
        <f t="shared" si="2"/>
        <v>#REF!</v>
      </c>
      <c r="N702" s="132">
        <f t="shared" si="3"/>
        <v>0</v>
      </c>
      <c r="O702" s="100">
        <v>208.0</v>
      </c>
      <c r="P702" s="15" t="str">
        <f t="shared" si="4"/>
        <v>#REF!</v>
      </c>
      <c r="Q702" s="15" t="str">
        <f t="shared" si="5"/>
        <v>#REF!</v>
      </c>
      <c r="R702" s="15" t="str">
        <f t="shared" si="6"/>
        <v>#REF!</v>
      </c>
      <c r="S702" s="15" t="str">
        <f t="shared" si="7"/>
        <v>#REF!</v>
      </c>
      <c r="T702" s="15" t="str">
        <f t="shared" si="8"/>
        <v>#REF!</v>
      </c>
      <c r="U702" s="15" t="str">
        <f t="shared" si="9"/>
        <v>#REF!</v>
      </c>
      <c r="V702" s="15" t="str">
        <f t="shared" si="10"/>
        <v>#REF!</v>
      </c>
    </row>
    <row r="703">
      <c r="A703" s="15" t="str">
        <f t="shared" ref="A703:D703" si="452">#REF!</f>
        <v>#REF!</v>
      </c>
      <c r="B703" s="15" t="str">
        <f t="shared" si="452"/>
        <v>#REF!</v>
      </c>
      <c r="C703" s="15" t="str">
        <f t="shared" si="452"/>
        <v>#REF!</v>
      </c>
      <c r="D703" s="223" t="str">
        <f t="shared" si="452"/>
        <v>#REF!</v>
      </c>
      <c r="F703" s="15">
        <f t="shared" si="1"/>
        <v>-1145</v>
      </c>
      <c r="I703" s="224" t="str">
        <f t="array" ref="I703">INDEX('Property Records'!O:O, MATCH('PITI Calculations'!A703, 'Property Records'!B:B, 0))</f>
        <v>#REF!</v>
      </c>
      <c r="J703" s="224" t="str">
        <f t="array" ref="J703">INDEX('Property Records'!P:P, MATCH('PITI Calculations'!A703, 'Property Records'!B:B, 0))</f>
        <v>#REF!</v>
      </c>
      <c r="K703" s="224" t="str">
        <f t="array" ref="K703">INDEX('Property Records'!Q:Q, MATCH('PITI Calculations'!A703, 'Property Records'!B:B, 0))</f>
        <v>#REF!</v>
      </c>
      <c r="L703" s="15" t="str">
        <f t="shared" si="14"/>
        <v>#REF!</v>
      </c>
      <c r="M703" s="15" t="str">
        <f t="shared" si="2"/>
        <v>#REF!</v>
      </c>
      <c r="N703" s="132">
        <f t="shared" si="3"/>
        <v>0</v>
      </c>
      <c r="O703" s="100">
        <v>208.0</v>
      </c>
      <c r="P703" s="15" t="str">
        <f t="shared" si="4"/>
        <v>#REF!</v>
      </c>
      <c r="Q703" s="15" t="str">
        <f t="shared" si="5"/>
        <v>#REF!</v>
      </c>
      <c r="R703" s="15" t="str">
        <f t="shared" si="6"/>
        <v>#REF!</v>
      </c>
      <c r="S703" s="15" t="str">
        <f t="shared" si="7"/>
        <v>#REF!</v>
      </c>
      <c r="T703" s="15" t="str">
        <f t="shared" si="8"/>
        <v>#REF!</v>
      </c>
      <c r="U703" s="15" t="str">
        <f t="shared" si="9"/>
        <v>#REF!</v>
      </c>
      <c r="V703" s="15" t="str">
        <f t="shared" si="10"/>
        <v>#REF!</v>
      </c>
    </row>
    <row r="704">
      <c r="A704" s="15" t="str">
        <f t="shared" ref="A704:D704" si="453">#REF!</f>
        <v>#REF!</v>
      </c>
      <c r="B704" s="15" t="str">
        <f t="shared" si="453"/>
        <v>#REF!</v>
      </c>
      <c r="C704" s="15" t="str">
        <f t="shared" si="453"/>
        <v>#REF!</v>
      </c>
      <c r="D704" s="223" t="str">
        <f t="shared" si="453"/>
        <v>#REF!</v>
      </c>
      <c r="F704" s="15">
        <f t="shared" si="1"/>
        <v>-1145</v>
      </c>
      <c r="I704" s="224" t="str">
        <f t="array" ref="I704">INDEX('Property Records'!O:O, MATCH('PITI Calculations'!A704, 'Property Records'!B:B, 0))</f>
        <v>#REF!</v>
      </c>
      <c r="J704" s="224" t="str">
        <f t="array" ref="J704">INDEX('Property Records'!P:P, MATCH('PITI Calculations'!A704, 'Property Records'!B:B, 0))</f>
        <v>#REF!</v>
      </c>
      <c r="K704" s="224" t="str">
        <f t="array" ref="K704">INDEX('Property Records'!Q:Q, MATCH('PITI Calculations'!A704, 'Property Records'!B:B, 0))</f>
        <v>#REF!</v>
      </c>
      <c r="L704" s="15" t="str">
        <f t="shared" si="14"/>
        <v>#REF!</v>
      </c>
      <c r="M704" s="15" t="str">
        <f t="shared" si="2"/>
        <v>#REF!</v>
      </c>
      <c r="N704" s="132">
        <f t="shared" si="3"/>
        <v>0</v>
      </c>
      <c r="O704" s="100">
        <v>208.0</v>
      </c>
      <c r="P704" s="15" t="str">
        <f t="shared" si="4"/>
        <v>#REF!</v>
      </c>
      <c r="Q704" s="15" t="str">
        <f t="shared" si="5"/>
        <v>#REF!</v>
      </c>
      <c r="R704" s="15" t="str">
        <f t="shared" si="6"/>
        <v>#REF!</v>
      </c>
      <c r="S704" s="15" t="str">
        <f t="shared" si="7"/>
        <v>#REF!</v>
      </c>
      <c r="T704" s="15" t="str">
        <f t="shared" si="8"/>
        <v>#REF!</v>
      </c>
      <c r="U704" s="15" t="str">
        <f t="shared" si="9"/>
        <v>#REF!</v>
      </c>
      <c r="V704" s="15" t="str">
        <f t="shared" si="10"/>
        <v>#REF!</v>
      </c>
    </row>
    <row r="705">
      <c r="A705" s="15" t="str">
        <f t="shared" ref="A705:D705" si="454">#REF!</f>
        <v>#REF!</v>
      </c>
      <c r="B705" s="15" t="str">
        <f t="shared" si="454"/>
        <v>#REF!</v>
      </c>
      <c r="C705" s="15" t="str">
        <f t="shared" si="454"/>
        <v>#REF!</v>
      </c>
      <c r="D705" s="223" t="str">
        <f t="shared" si="454"/>
        <v>#REF!</v>
      </c>
      <c r="F705" s="15">
        <f t="shared" si="1"/>
        <v>-1145</v>
      </c>
      <c r="I705" s="224" t="str">
        <f t="array" ref="I705">INDEX('Property Records'!O:O, MATCH('PITI Calculations'!A705, 'Property Records'!B:B, 0))</f>
        <v>#REF!</v>
      </c>
      <c r="J705" s="224" t="str">
        <f t="array" ref="J705">INDEX('Property Records'!P:P, MATCH('PITI Calculations'!A705, 'Property Records'!B:B, 0))</f>
        <v>#REF!</v>
      </c>
      <c r="K705" s="224" t="str">
        <f t="array" ref="K705">INDEX('Property Records'!Q:Q, MATCH('PITI Calculations'!A705, 'Property Records'!B:B, 0))</f>
        <v>#REF!</v>
      </c>
      <c r="L705" s="15" t="str">
        <f t="shared" si="14"/>
        <v>#REF!</v>
      </c>
      <c r="M705" s="15" t="str">
        <f t="shared" si="2"/>
        <v>#REF!</v>
      </c>
      <c r="N705" s="132">
        <f t="shared" si="3"/>
        <v>0</v>
      </c>
      <c r="O705" s="100">
        <v>208.0</v>
      </c>
      <c r="P705" s="15" t="str">
        <f t="shared" si="4"/>
        <v>#REF!</v>
      </c>
      <c r="Q705" s="15" t="str">
        <f t="shared" si="5"/>
        <v>#REF!</v>
      </c>
      <c r="R705" s="15" t="str">
        <f t="shared" si="6"/>
        <v>#REF!</v>
      </c>
      <c r="S705" s="15" t="str">
        <f t="shared" si="7"/>
        <v>#REF!</v>
      </c>
      <c r="T705" s="15" t="str">
        <f t="shared" si="8"/>
        <v>#REF!</v>
      </c>
      <c r="U705" s="15" t="str">
        <f t="shared" si="9"/>
        <v>#REF!</v>
      </c>
      <c r="V705" s="15" t="str">
        <f t="shared" si="10"/>
        <v>#REF!</v>
      </c>
    </row>
    <row r="706">
      <c r="A706" s="15" t="str">
        <f t="shared" ref="A706:D706" si="455">#REF!</f>
        <v>#REF!</v>
      </c>
      <c r="B706" s="15" t="str">
        <f t="shared" si="455"/>
        <v>#REF!</v>
      </c>
      <c r="C706" s="15" t="str">
        <f t="shared" si="455"/>
        <v>#REF!</v>
      </c>
      <c r="D706" s="223" t="str">
        <f t="shared" si="455"/>
        <v>#REF!</v>
      </c>
      <c r="F706" s="15">
        <f t="shared" si="1"/>
        <v>-1145</v>
      </c>
      <c r="I706" s="224" t="str">
        <f t="array" ref="I706">INDEX('Property Records'!O:O, MATCH('PITI Calculations'!A706, 'Property Records'!B:B, 0))</f>
        <v>#REF!</v>
      </c>
      <c r="J706" s="224" t="str">
        <f t="array" ref="J706">INDEX('Property Records'!P:P, MATCH('PITI Calculations'!A706, 'Property Records'!B:B, 0))</f>
        <v>#REF!</v>
      </c>
      <c r="K706" s="224" t="str">
        <f t="array" ref="K706">INDEX('Property Records'!Q:Q, MATCH('PITI Calculations'!A706, 'Property Records'!B:B, 0))</f>
        <v>#REF!</v>
      </c>
      <c r="L706" s="15" t="str">
        <f t="shared" si="14"/>
        <v>#REF!</v>
      </c>
      <c r="M706" s="15" t="str">
        <f t="shared" si="2"/>
        <v>#REF!</v>
      </c>
      <c r="N706" s="132">
        <f t="shared" si="3"/>
        <v>0</v>
      </c>
      <c r="O706" s="100">
        <v>208.0</v>
      </c>
      <c r="P706" s="15" t="str">
        <f t="shared" si="4"/>
        <v>#REF!</v>
      </c>
      <c r="Q706" s="15" t="str">
        <f t="shared" si="5"/>
        <v>#REF!</v>
      </c>
      <c r="R706" s="15" t="str">
        <f t="shared" si="6"/>
        <v>#REF!</v>
      </c>
      <c r="S706" s="15" t="str">
        <f t="shared" si="7"/>
        <v>#REF!</v>
      </c>
      <c r="T706" s="15" t="str">
        <f t="shared" si="8"/>
        <v>#REF!</v>
      </c>
      <c r="U706" s="15" t="str">
        <f t="shared" si="9"/>
        <v>#REF!</v>
      </c>
      <c r="V706" s="15" t="str">
        <f t="shared" si="10"/>
        <v>#REF!</v>
      </c>
    </row>
    <row r="707">
      <c r="A707" s="15" t="str">
        <f t="shared" ref="A707:D707" si="456">#REF!</f>
        <v>#REF!</v>
      </c>
      <c r="B707" s="15" t="str">
        <f t="shared" si="456"/>
        <v>#REF!</v>
      </c>
      <c r="C707" s="15" t="str">
        <f t="shared" si="456"/>
        <v>#REF!</v>
      </c>
      <c r="D707" s="223" t="str">
        <f t="shared" si="456"/>
        <v>#REF!</v>
      </c>
      <c r="F707" s="15">
        <f t="shared" si="1"/>
        <v>-1145</v>
      </c>
      <c r="I707" s="224" t="str">
        <f t="array" ref="I707">INDEX('Property Records'!O:O, MATCH('PITI Calculations'!A707, 'Property Records'!B:B, 0))</f>
        <v>#REF!</v>
      </c>
      <c r="J707" s="224" t="str">
        <f t="array" ref="J707">INDEX('Property Records'!P:P, MATCH('PITI Calculations'!A707, 'Property Records'!B:B, 0))</f>
        <v>#REF!</v>
      </c>
      <c r="K707" s="224" t="str">
        <f t="array" ref="K707">INDEX('Property Records'!Q:Q, MATCH('PITI Calculations'!A707, 'Property Records'!B:B, 0))</f>
        <v>#REF!</v>
      </c>
      <c r="L707" s="15" t="str">
        <f t="shared" si="14"/>
        <v>#REF!</v>
      </c>
      <c r="M707" s="15" t="str">
        <f t="shared" si="2"/>
        <v>#REF!</v>
      </c>
      <c r="N707" s="132">
        <f t="shared" si="3"/>
        <v>0</v>
      </c>
      <c r="O707" s="100">
        <v>208.0</v>
      </c>
      <c r="P707" s="15" t="str">
        <f t="shared" si="4"/>
        <v>#REF!</v>
      </c>
      <c r="Q707" s="15" t="str">
        <f t="shared" si="5"/>
        <v>#REF!</v>
      </c>
      <c r="R707" s="15" t="str">
        <f t="shared" si="6"/>
        <v>#REF!</v>
      </c>
      <c r="S707" s="15" t="str">
        <f t="shared" si="7"/>
        <v>#REF!</v>
      </c>
      <c r="T707" s="15" t="str">
        <f t="shared" si="8"/>
        <v>#REF!</v>
      </c>
      <c r="U707" s="15" t="str">
        <f t="shared" si="9"/>
        <v>#REF!</v>
      </c>
      <c r="V707" s="15" t="str">
        <f t="shared" si="10"/>
        <v>#REF!</v>
      </c>
    </row>
    <row r="708">
      <c r="A708" s="15" t="str">
        <f t="shared" ref="A708:D708" si="457">#REF!</f>
        <v>#REF!</v>
      </c>
      <c r="B708" s="15" t="str">
        <f t="shared" si="457"/>
        <v>#REF!</v>
      </c>
      <c r="C708" s="15" t="str">
        <f t="shared" si="457"/>
        <v>#REF!</v>
      </c>
      <c r="D708" s="223" t="str">
        <f t="shared" si="457"/>
        <v>#REF!</v>
      </c>
      <c r="F708" s="15">
        <f t="shared" si="1"/>
        <v>-1145</v>
      </c>
      <c r="I708" s="224" t="str">
        <f t="array" ref="I708">INDEX('Property Records'!O:O, MATCH('PITI Calculations'!A708, 'Property Records'!B:B, 0))</f>
        <v>#REF!</v>
      </c>
      <c r="J708" s="224" t="str">
        <f t="array" ref="J708">INDEX('Property Records'!P:P, MATCH('PITI Calculations'!A708, 'Property Records'!B:B, 0))</f>
        <v>#REF!</v>
      </c>
      <c r="K708" s="224" t="str">
        <f t="array" ref="K708">INDEX('Property Records'!Q:Q, MATCH('PITI Calculations'!A708, 'Property Records'!B:B, 0))</f>
        <v>#REF!</v>
      </c>
      <c r="L708" s="15" t="str">
        <f t="shared" si="14"/>
        <v>#REF!</v>
      </c>
      <c r="M708" s="15" t="str">
        <f t="shared" si="2"/>
        <v>#REF!</v>
      </c>
      <c r="N708" s="132">
        <f t="shared" si="3"/>
        <v>0</v>
      </c>
      <c r="O708" s="100">
        <v>208.0</v>
      </c>
      <c r="P708" s="15" t="str">
        <f t="shared" si="4"/>
        <v>#REF!</v>
      </c>
      <c r="Q708" s="15" t="str">
        <f t="shared" si="5"/>
        <v>#REF!</v>
      </c>
      <c r="R708" s="15" t="str">
        <f t="shared" si="6"/>
        <v>#REF!</v>
      </c>
      <c r="S708" s="15" t="str">
        <f t="shared" si="7"/>
        <v>#REF!</v>
      </c>
      <c r="T708" s="15" t="str">
        <f t="shared" si="8"/>
        <v>#REF!</v>
      </c>
      <c r="U708" s="15" t="str">
        <f t="shared" si="9"/>
        <v>#REF!</v>
      </c>
      <c r="V708" s="15" t="str">
        <f t="shared" si="10"/>
        <v>#REF!</v>
      </c>
    </row>
    <row r="709">
      <c r="A709" s="15" t="str">
        <f t="shared" ref="A709:D709" si="458">#REF!</f>
        <v>#REF!</v>
      </c>
      <c r="B709" s="15" t="str">
        <f t="shared" si="458"/>
        <v>#REF!</v>
      </c>
      <c r="C709" s="15" t="str">
        <f t="shared" si="458"/>
        <v>#REF!</v>
      </c>
      <c r="D709" s="223" t="str">
        <f t="shared" si="458"/>
        <v>#REF!</v>
      </c>
      <c r="F709" s="15">
        <f t="shared" si="1"/>
        <v>-1145</v>
      </c>
      <c r="I709" s="224" t="str">
        <f t="array" ref="I709">INDEX('Property Records'!O:O, MATCH('PITI Calculations'!A709, 'Property Records'!B:B, 0))</f>
        <v>#REF!</v>
      </c>
      <c r="J709" s="224" t="str">
        <f t="array" ref="J709">INDEX('Property Records'!P:P, MATCH('PITI Calculations'!A709, 'Property Records'!B:B, 0))</f>
        <v>#REF!</v>
      </c>
      <c r="K709" s="224" t="str">
        <f t="array" ref="K709">INDEX('Property Records'!Q:Q, MATCH('PITI Calculations'!A709, 'Property Records'!B:B, 0))</f>
        <v>#REF!</v>
      </c>
      <c r="L709" s="15" t="str">
        <f t="shared" si="14"/>
        <v>#REF!</v>
      </c>
      <c r="M709" s="15" t="str">
        <f t="shared" si="2"/>
        <v>#REF!</v>
      </c>
      <c r="N709" s="132">
        <f t="shared" si="3"/>
        <v>0</v>
      </c>
      <c r="O709" s="100">
        <v>208.0</v>
      </c>
      <c r="P709" s="15" t="str">
        <f t="shared" si="4"/>
        <v>#REF!</v>
      </c>
      <c r="Q709" s="15" t="str">
        <f t="shared" si="5"/>
        <v>#REF!</v>
      </c>
      <c r="R709" s="15" t="str">
        <f t="shared" si="6"/>
        <v>#REF!</v>
      </c>
      <c r="S709" s="15" t="str">
        <f t="shared" si="7"/>
        <v>#REF!</v>
      </c>
      <c r="T709" s="15" t="str">
        <f t="shared" si="8"/>
        <v>#REF!</v>
      </c>
      <c r="U709" s="15" t="str">
        <f t="shared" si="9"/>
        <v>#REF!</v>
      </c>
      <c r="V709" s="15" t="str">
        <f t="shared" si="10"/>
        <v>#REF!</v>
      </c>
    </row>
    <row r="710">
      <c r="A710" s="15" t="str">
        <f t="shared" ref="A710:D710" si="459">#REF!</f>
        <v>#REF!</v>
      </c>
      <c r="B710" s="15" t="str">
        <f t="shared" si="459"/>
        <v>#REF!</v>
      </c>
      <c r="C710" s="15" t="str">
        <f t="shared" si="459"/>
        <v>#REF!</v>
      </c>
      <c r="D710" s="223" t="str">
        <f t="shared" si="459"/>
        <v>#REF!</v>
      </c>
      <c r="F710" s="15">
        <f t="shared" si="1"/>
        <v>-1145</v>
      </c>
      <c r="I710" s="224" t="str">
        <f t="array" ref="I710">INDEX('Property Records'!O:O, MATCH('PITI Calculations'!A710, 'Property Records'!B:B, 0))</f>
        <v>#REF!</v>
      </c>
      <c r="J710" s="224" t="str">
        <f t="array" ref="J710">INDEX('Property Records'!P:P, MATCH('PITI Calculations'!A710, 'Property Records'!B:B, 0))</f>
        <v>#REF!</v>
      </c>
      <c r="K710" s="224" t="str">
        <f t="array" ref="K710">INDEX('Property Records'!Q:Q, MATCH('PITI Calculations'!A710, 'Property Records'!B:B, 0))</f>
        <v>#REF!</v>
      </c>
      <c r="L710" s="15" t="str">
        <f t="shared" si="14"/>
        <v>#REF!</v>
      </c>
      <c r="M710" s="15" t="str">
        <f t="shared" si="2"/>
        <v>#REF!</v>
      </c>
      <c r="N710" s="132">
        <f t="shared" si="3"/>
        <v>0</v>
      </c>
      <c r="O710" s="100">
        <v>208.0</v>
      </c>
      <c r="P710" s="15" t="str">
        <f t="shared" si="4"/>
        <v>#REF!</v>
      </c>
      <c r="Q710" s="15" t="str">
        <f t="shared" si="5"/>
        <v>#REF!</v>
      </c>
      <c r="R710" s="15" t="str">
        <f t="shared" si="6"/>
        <v>#REF!</v>
      </c>
      <c r="S710" s="15" t="str">
        <f t="shared" si="7"/>
        <v>#REF!</v>
      </c>
      <c r="T710" s="15" t="str">
        <f t="shared" si="8"/>
        <v>#REF!</v>
      </c>
      <c r="U710" s="15" t="str">
        <f t="shared" si="9"/>
        <v>#REF!</v>
      </c>
      <c r="V710" s="15" t="str">
        <f t="shared" si="10"/>
        <v>#REF!</v>
      </c>
    </row>
    <row r="711">
      <c r="A711" s="15" t="str">
        <f t="shared" ref="A711:D711" si="460">#REF!</f>
        <v>#REF!</v>
      </c>
      <c r="B711" s="15" t="str">
        <f t="shared" si="460"/>
        <v>#REF!</v>
      </c>
      <c r="C711" s="15" t="str">
        <f t="shared" si="460"/>
        <v>#REF!</v>
      </c>
      <c r="D711" s="223" t="str">
        <f t="shared" si="460"/>
        <v>#REF!</v>
      </c>
      <c r="F711" s="15">
        <f t="shared" si="1"/>
        <v>-1145</v>
      </c>
      <c r="I711" s="224" t="str">
        <f t="array" ref="I711">INDEX('Property Records'!O:O, MATCH('PITI Calculations'!A711, 'Property Records'!B:B, 0))</f>
        <v>#REF!</v>
      </c>
      <c r="J711" s="224" t="str">
        <f t="array" ref="J711">INDEX('Property Records'!P:P, MATCH('PITI Calculations'!A711, 'Property Records'!B:B, 0))</f>
        <v>#REF!</v>
      </c>
      <c r="K711" s="224" t="str">
        <f t="array" ref="K711">INDEX('Property Records'!Q:Q, MATCH('PITI Calculations'!A711, 'Property Records'!B:B, 0))</f>
        <v>#REF!</v>
      </c>
      <c r="L711" s="15" t="str">
        <f t="shared" si="14"/>
        <v>#REF!</v>
      </c>
      <c r="M711" s="15" t="str">
        <f t="shared" si="2"/>
        <v>#REF!</v>
      </c>
      <c r="N711" s="132">
        <f t="shared" si="3"/>
        <v>0</v>
      </c>
      <c r="O711" s="100">
        <v>208.0</v>
      </c>
      <c r="P711" s="15" t="str">
        <f t="shared" si="4"/>
        <v>#REF!</v>
      </c>
      <c r="Q711" s="15" t="str">
        <f t="shared" si="5"/>
        <v>#REF!</v>
      </c>
      <c r="R711" s="15" t="str">
        <f t="shared" si="6"/>
        <v>#REF!</v>
      </c>
      <c r="S711" s="15" t="str">
        <f t="shared" si="7"/>
        <v>#REF!</v>
      </c>
      <c r="T711" s="15" t="str">
        <f t="shared" si="8"/>
        <v>#REF!</v>
      </c>
      <c r="U711" s="15" t="str">
        <f t="shared" si="9"/>
        <v>#REF!</v>
      </c>
      <c r="V711" s="15" t="str">
        <f t="shared" si="10"/>
        <v>#REF!</v>
      </c>
    </row>
    <row r="712">
      <c r="A712" s="15" t="str">
        <f t="shared" ref="A712:D712" si="461">#REF!</f>
        <v>#REF!</v>
      </c>
      <c r="B712" s="15" t="str">
        <f t="shared" si="461"/>
        <v>#REF!</v>
      </c>
      <c r="C712" s="15" t="str">
        <f t="shared" si="461"/>
        <v>#REF!</v>
      </c>
      <c r="D712" s="223" t="str">
        <f t="shared" si="461"/>
        <v>#REF!</v>
      </c>
      <c r="F712" s="15">
        <f t="shared" si="1"/>
        <v>-1145</v>
      </c>
      <c r="I712" s="224" t="str">
        <f t="array" ref="I712">INDEX('Property Records'!O:O, MATCH('PITI Calculations'!A712, 'Property Records'!B:B, 0))</f>
        <v>#REF!</v>
      </c>
      <c r="J712" s="224" t="str">
        <f t="array" ref="J712">INDEX('Property Records'!P:P, MATCH('PITI Calculations'!A712, 'Property Records'!B:B, 0))</f>
        <v>#REF!</v>
      </c>
      <c r="K712" s="224" t="str">
        <f t="array" ref="K712">INDEX('Property Records'!Q:Q, MATCH('PITI Calculations'!A712, 'Property Records'!B:B, 0))</f>
        <v>#REF!</v>
      </c>
      <c r="L712" s="15" t="str">
        <f t="shared" si="14"/>
        <v>#REF!</v>
      </c>
      <c r="M712" s="15" t="str">
        <f t="shared" si="2"/>
        <v>#REF!</v>
      </c>
      <c r="N712" s="132">
        <f t="shared" si="3"/>
        <v>0</v>
      </c>
      <c r="O712" s="100">
        <v>208.0</v>
      </c>
      <c r="P712" s="15" t="str">
        <f t="shared" si="4"/>
        <v>#REF!</v>
      </c>
      <c r="Q712" s="15" t="str">
        <f t="shared" si="5"/>
        <v>#REF!</v>
      </c>
      <c r="R712" s="15" t="str">
        <f t="shared" si="6"/>
        <v>#REF!</v>
      </c>
      <c r="S712" s="15" t="str">
        <f t="shared" si="7"/>
        <v>#REF!</v>
      </c>
      <c r="T712" s="15" t="str">
        <f t="shared" si="8"/>
        <v>#REF!</v>
      </c>
      <c r="U712" s="15" t="str">
        <f t="shared" si="9"/>
        <v>#REF!</v>
      </c>
      <c r="V712" s="15" t="str">
        <f t="shared" si="10"/>
        <v>#REF!</v>
      </c>
    </row>
    <row r="713">
      <c r="A713" s="15" t="str">
        <f t="shared" ref="A713:D713" si="462">#REF!</f>
        <v>#REF!</v>
      </c>
      <c r="B713" s="15" t="str">
        <f t="shared" si="462"/>
        <v>#REF!</v>
      </c>
      <c r="C713" s="15" t="str">
        <f t="shared" si="462"/>
        <v>#REF!</v>
      </c>
      <c r="D713" s="223" t="str">
        <f t="shared" si="462"/>
        <v>#REF!</v>
      </c>
      <c r="F713" s="15">
        <f t="shared" si="1"/>
        <v>-1145</v>
      </c>
      <c r="I713" s="224" t="str">
        <f t="array" ref="I713">INDEX('Property Records'!O:O, MATCH('PITI Calculations'!A713, 'Property Records'!B:B, 0))</f>
        <v>#REF!</v>
      </c>
      <c r="J713" s="224" t="str">
        <f t="array" ref="J713">INDEX('Property Records'!P:P, MATCH('PITI Calculations'!A713, 'Property Records'!B:B, 0))</f>
        <v>#REF!</v>
      </c>
      <c r="K713" s="224" t="str">
        <f t="array" ref="K713">INDEX('Property Records'!Q:Q, MATCH('PITI Calculations'!A713, 'Property Records'!B:B, 0))</f>
        <v>#REF!</v>
      </c>
      <c r="L713" s="15" t="str">
        <f t="shared" si="14"/>
        <v>#REF!</v>
      </c>
      <c r="M713" s="15" t="str">
        <f t="shared" si="2"/>
        <v>#REF!</v>
      </c>
      <c r="N713" s="132">
        <f t="shared" si="3"/>
        <v>0</v>
      </c>
      <c r="O713" s="100">
        <v>208.0</v>
      </c>
      <c r="P713" s="15" t="str">
        <f t="shared" si="4"/>
        <v>#REF!</v>
      </c>
      <c r="Q713" s="15" t="str">
        <f t="shared" si="5"/>
        <v>#REF!</v>
      </c>
      <c r="R713" s="15" t="str">
        <f t="shared" si="6"/>
        <v>#REF!</v>
      </c>
      <c r="S713" s="15" t="str">
        <f t="shared" si="7"/>
        <v>#REF!</v>
      </c>
      <c r="T713" s="15" t="str">
        <f t="shared" si="8"/>
        <v>#REF!</v>
      </c>
      <c r="U713" s="15" t="str">
        <f t="shared" si="9"/>
        <v>#REF!</v>
      </c>
      <c r="V713" s="15" t="str">
        <f t="shared" si="10"/>
        <v>#REF!</v>
      </c>
    </row>
    <row r="714">
      <c r="A714" s="15" t="str">
        <f t="shared" ref="A714:D714" si="463">#REF!</f>
        <v>#REF!</v>
      </c>
      <c r="B714" s="15" t="str">
        <f t="shared" si="463"/>
        <v>#REF!</v>
      </c>
      <c r="C714" s="15" t="str">
        <f t="shared" si="463"/>
        <v>#REF!</v>
      </c>
      <c r="D714" s="223" t="str">
        <f t="shared" si="463"/>
        <v>#REF!</v>
      </c>
      <c r="F714" s="15">
        <f t="shared" si="1"/>
        <v>-1145</v>
      </c>
      <c r="I714" s="224" t="str">
        <f t="array" ref="I714">INDEX('Property Records'!O:O, MATCH('PITI Calculations'!A714, 'Property Records'!B:B, 0))</f>
        <v>#REF!</v>
      </c>
      <c r="J714" s="224" t="str">
        <f t="array" ref="J714">INDEX('Property Records'!P:P, MATCH('PITI Calculations'!A714, 'Property Records'!B:B, 0))</f>
        <v>#REF!</v>
      </c>
      <c r="K714" s="224" t="str">
        <f t="array" ref="K714">INDEX('Property Records'!Q:Q, MATCH('PITI Calculations'!A714, 'Property Records'!B:B, 0))</f>
        <v>#REF!</v>
      </c>
      <c r="L714" s="15" t="str">
        <f t="shared" si="14"/>
        <v>#REF!</v>
      </c>
      <c r="M714" s="15" t="str">
        <f t="shared" si="2"/>
        <v>#REF!</v>
      </c>
      <c r="N714" s="132">
        <f t="shared" si="3"/>
        <v>0</v>
      </c>
      <c r="O714" s="100">
        <v>208.0</v>
      </c>
      <c r="P714" s="15" t="str">
        <f t="shared" si="4"/>
        <v>#REF!</v>
      </c>
      <c r="Q714" s="15" t="str">
        <f t="shared" si="5"/>
        <v>#REF!</v>
      </c>
      <c r="R714" s="15" t="str">
        <f t="shared" si="6"/>
        <v>#REF!</v>
      </c>
      <c r="S714" s="15" t="str">
        <f t="shared" si="7"/>
        <v>#REF!</v>
      </c>
      <c r="T714" s="15" t="str">
        <f t="shared" si="8"/>
        <v>#REF!</v>
      </c>
      <c r="U714" s="15" t="str">
        <f t="shared" si="9"/>
        <v>#REF!</v>
      </c>
      <c r="V714" s="15" t="str">
        <f t="shared" si="10"/>
        <v>#REF!</v>
      </c>
    </row>
    <row r="715">
      <c r="A715" s="15" t="str">
        <f t="shared" ref="A715:D715" si="464">#REF!</f>
        <v>#REF!</v>
      </c>
      <c r="B715" s="15" t="str">
        <f t="shared" si="464"/>
        <v>#REF!</v>
      </c>
      <c r="C715" s="15" t="str">
        <f t="shared" si="464"/>
        <v>#REF!</v>
      </c>
      <c r="D715" s="223" t="str">
        <f t="shared" si="464"/>
        <v>#REF!</v>
      </c>
      <c r="F715" s="15">
        <f t="shared" si="1"/>
        <v>-1145</v>
      </c>
      <c r="I715" s="224" t="str">
        <f t="array" ref="I715">INDEX('Property Records'!O:O, MATCH('PITI Calculations'!A715, 'Property Records'!B:B, 0))</f>
        <v>#REF!</v>
      </c>
      <c r="J715" s="224" t="str">
        <f t="array" ref="J715">INDEX('Property Records'!P:P, MATCH('PITI Calculations'!A715, 'Property Records'!B:B, 0))</f>
        <v>#REF!</v>
      </c>
      <c r="K715" s="224" t="str">
        <f t="array" ref="K715">INDEX('Property Records'!Q:Q, MATCH('PITI Calculations'!A715, 'Property Records'!B:B, 0))</f>
        <v>#REF!</v>
      </c>
      <c r="L715" s="15" t="str">
        <f t="shared" si="14"/>
        <v>#REF!</v>
      </c>
      <c r="M715" s="15" t="str">
        <f t="shared" si="2"/>
        <v>#REF!</v>
      </c>
      <c r="N715" s="132">
        <f t="shared" si="3"/>
        <v>0</v>
      </c>
      <c r="O715" s="100">
        <v>208.0</v>
      </c>
      <c r="P715" s="15" t="str">
        <f t="shared" si="4"/>
        <v>#REF!</v>
      </c>
      <c r="Q715" s="15" t="str">
        <f t="shared" si="5"/>
        <v>#REF!</v>
      </c>
      <c r="R715" s="15" t="str">
        <f t="shared" si="6"/>
        <v>#REF!</v>
      </c>
      <c r="S715" s="15" t="str">
        <f t="shared" si="7"/>
        <v>#REF!</v>
      </c>
      <c r="T715" s="15" t="str">
        <f t="shared" si="8"/>
        <v>#REF!</v>
      </c>
      <c r="U715" s="15" t="str">
        <f t="shared" si="9"/>
        <v>#REF!</v>
      </c>
      <c r="V715" s="15" t="str">
        <f t="shared" si="10"/>
        <v>#REF!</v>
      </c>
    </row>
    <row r="716">
      <c r="A716" s="15" t="str">
        <f t="shared" ref="A716:D716" si="465">#REF!</f>
        <v>#REF!</v>
      </c>
      <c r="B716" s="15" t="str">
        <f t="shared" si="465"/>
        <v>#REF!</v>
      </c>
      <c r="C716" s="15" t="str">
        <f t="shared" si="465"/>
        <v>#REF!</v>
      </c>
      <c r="D716" s="223" t="str">
        <f t="shared" si="465"/>
        <v>#REF!</v>
      </c>
      <c r="F716" s="15">
        <f t="shared" si="1"/>
        <v>-1145</v>
      </c>
      <c r="I716" s="224" t="str">
        <f t="array" ref="I716">INDEX('Property Records'!O:O, MATCH('PITI Calculations'!A716, 'Property Records'!B:B, 0))</f>
        <v>#REF!</v>
      </c>
      <c r="J716" s="224" t="str">
        <f t="array" ref="J716">INDEX('Property Records'!P:P, MATCH('PITI Calculations'!A716, 'Property Records'!B:B, 0))</f>
        <v>#REF!</v>
      </c>
      <c r="K716" s="224" t="str">
        <f t="array" ref="K716">INDEX('Property Records'!Q:Q, MATCH('PITI Calculations'!A716, 'Property Records'!B:B, 0))</f>
        <v>#REF!</v>
      </c>
      <c r="L716" s="15" t="str">
        <f t="shared" si="14"/>
        <v>#REF!</v>
      </c>
      <c r="M716" s="15" t="str">
        <f t="shared" si="2"/>
        <v>#REF!</v>
      </c>
      <c r="N716" s="132">
        <f t="shared" si="3"/>
        <v>0</v>
      </c>
      <c r="O716" s="100">
        <v>208.0</v>
      </c>
      <c r="P716" s="15" t="str">
        <f t="shared" si="4"/>
        <v>#REF!</v>
      </c>
      <c r="Q716" s="15" t="str">
        <f t="shared" si="5"/>
        <v>#REF!</v>
      </c>
      <c r="R716" s="15" t="str">
        <f t="shared" si="6"/>
        <v>#REF!</v>
      </c>
      <c r="S716" s="15" t="str">
        <f t="shared" si="7"/>
        <v>#REF!</v>
      </c>
      <c r="T716" s="15" t="str">
        <f t="shared" si="8"/>
        <v>#REF!</v>
      </c>
      <c r="U716" s="15" t="str">
        <f t="shared" si="9"/>
        <v>#REF!</v>
      </c>
      <c r="V716" s="15" t="str">
        <f t="shared" si="10"/>
        <v>#REF!</v>
      </c>
    </row>
    <row r="717">
      <c r="A717" s="15" t="str">
        <f t="shared" ref="A717:D717" si="466">#REF!</f>
        <v>#REF!</v>
      </c>
      <c r="B717" s="15" t="str">
        <f t="shared" si="466"/>
        <v>#REF!</v>
      </c>
      <c r="C717" s="15" t="str">
        <f t="shared" si="466"/>
        <v>#REF!</v>
      </c>
      <c r="D717" s="223" t="str">
        <f t="shared" si="466"/>
        <v>#REF!</v>
      </c>
      <c r="F717" s="15">
        <f t="shared" si="1"/>
        <v>-1145</v>
      </c>
      <c r="I717" s="224" t="str">
        <f t="array" ref="I717">INDEX('Property Records'!O:O, MATCH('PITI Calculations'!A717, 'Property Records'!B:B, 0))</f>
        <v>#REF!</v>
      </c>
      <c r="J717" s="224" t="str">
        <f t="array" ref="J717">INDEX('Property Records'!P:P, MATCH('PITI Calculations'!A717, 'Property Records'!B:B, 0))</f>
        <v>#REF!</v>
      </c>
      <c r="K717" s="224" t="str">
        <f t="array" ref="K717">INDEX('Property Records'!Q:Q, MATCH('PITI Calculations'!A717, 'Property Records'!B:B, 0))</f>
        <v>#REF!</v>
      </c>
      <c r="L717" s="15" t="str">
        <f t="shared" si="14"/>
        <v>#REF!</v>
      </c>
      <c r="M717" s="15" t="str">
        <f t="shared" si="2"/>
        <v>#REF!</v>
      </c>
      <c r="N717" s="132">
        <f t="shared" si="3"/>
        <v>0</v>
      </c>
      <c r="O717" s="100">
        <v>208.0</v>
      </c>
      <c r="P717" s="15" t="str">
        <f t="shared" si="4"/>
        <v>#REF!</v>
      </c>
      <c r="Q717" s="15" t="str">
        <f t="shared" si="5"/>
        <v>#REF!</v>
      </c>
      <c r="R717" s="15" t="str">
        <f t="shared" si="6"/>
        <v>#REF!</v>
      </c>
      <c r="S717" s="15" t="str">
        <f t="shared" si="7"/>
        <v>#REF!</v>
      </c>
      <c r="T717" s="15" t="str">
        <f t="shared" si="8"/>
        <v>#REF!</v>
      </c>
      <c r="U717" s="15" t="str">
        <f t="shared" si="9"/>
        <v>#REF!</v>
      </c>
      <c r="V717" s="15" t="str">
        <f t="shared" si="10"/>
        <v>#REF!</v>
      </c>
    </row>
    <row r="718">
      <c r="A718" s="15" t="str">
        <f t="shared" ref="A718:D718" si="467">#REF!</f>
        <v>#REF!</v>
      </c>
      <c r="B718" s="15" t="str">
        <f t="shared" si="467"/>
        <v>#REF!</v>
      </c>
      <c r="C718" s="15" t="str">
        <f t="shared" si="467"/>
        <v>#REF!</v>
      </c>
      <c r="D718" s="223" t="str">
        <f t="shared" si="467"/>
        <v>#REF!</v>
      </c>
      <c r="F718" s="15">
        <f t="shared" si="1"/>
        <v>-1145</v>
      </c>
      <c r="I718" s="224" t="str">
        <f t="array" ref="I718">INDEX('Property Records'!O:O, MATCH('PITI Calculations'!A718, 'Property Records'!B:B, 0))</f>
        <v>#REF!</v>
      </c>
      <c r="J718" s="224" t="str">
        <f t="array" ref="J718">INDEX('Property Records'!P:P, MATCH('PITI Calculations'!A718, 'Property Records'!B:B, 0))</f>
        <v>#REF!</v>
      </c>
      <c r="K718" s="224" t="str">
        <f t="array" ref="K718">INDEX('Property Records'!Q:Q, MATCH('PITI Calculations'!A718, 'Property Records'!B:B, 0))</f>
        <v>#REF!</v>
      </c>
      <c r="L718" s="15" t="str">
        <f t="shared" si="14"/>
        <v>#REF!</v>
      </c>
      <c r="M718" s="15" t="str">
        <f t="shared" si="2"/>
        <v>#REF!</v>
      </c>
      <c r="N718" s="132">
        <f t="shared" si="3"/>
        <v>0</v>
      </c>
      <c r="O718" s="100">
        <v>208.0</v>
      </c>
      <c r="P718" s="15" t="str">
        <f t="shared" si="4"/>
        <v>#REF!</v>
      </c>
      <c r="Q718" s="15" t="str">
        <f t="shared" si="5"/>
        <v>#REF!</v>
      </c>
      <c r="R718" s="15" t="str">
        <f t="shared" si="6"/>
        <v>#REF!</v>
      </c>
      <c r="S718" s="15" t="str">
        <f t="shared" si="7"/>
        <v>#REF!</v>
      </c>
      <c r="T718" s="15" t="str">
        <f t="shared" si="8"/>
        <v>#REF!</v>
      </c>
      <c r="U718" s="15" t="str">
        <f t="shared" si="9"/>
        <v>#REF!</v>
      </c>
      <c r="V718" s="15" t="str">
        <f t="shared" si="10"/>
        <v>#REF!</v>
      </c>
    </row>
    <row r="719">
      <c r="A719" s="15" t="str">
        <f t="shared" ref="A719:D719" si="468">#REF!</f>
        <v>#REF!</v>
      </c>
      <c r="B719" s="15" t="str">
        <f t="shared" si="468"/>
        <v>#REF!</v>
      </c>
      <c r="C719" s="15" t="str">
        <f t="shared" si="468"/>
        <v>#REF!</v>
      </c>
      <c r="D719" s="223" t="str">
        <f t="shared" si="468"/>
        <v>#REF!</v>
      </c>
      <c r="F719" s="15">
        <f t="shared" si="1"/>
        <v>-1145</v>
      </c>
      <c r="I719" s="224" t="str">
        <f t="array" ref="I719">INDEX('Property Records'!O:O, MATCH('PITI Calculations'!A719, 'Property Records'!B:B, 0))</f>
        <v>#REF!</v>
      </c>
      <c r="J719" s="224" t="str">
        <f t="array" ref="J719">INDEX('Property Records'!P:P, MATCH('PITI Calculations'!A719, 'Property Records'!B:B, 0))</f>
        <v>#REF!</v>
      </c>
      <c r="K719" s="224" t="str">
        <f t="array" ref="K719">INDEX('Property Records'!Q:Q, MATCH('PITI Calculations'!A719, 'Property Records'!B:B, 0))</f>
        <v>#REF!</v>
      </c>
      <c r="L719" s="15" t="str">
        <f t="shared" si="14"/>
        <v>#REF!</v>
      </c>
      <c r="M719" s="15" t="str">
        <f t="shared" si="2"/>
        <v>#REF!</v>
      </c>
      <c r="N719" s="132">
        <f t="shared" si="3"/>
        <v>0</v>
      </c>
      <c r="O719" s="100">
        <v>208.0</v>
      </c>
      <c r="P719" s="15" t="str">
        <f t="shared" si="4"/>
        <v>#REF!</v>
      </c>
      <c r="Q719" s="15" t="str">
        <f t="shared" si="5"/>
        <v>#REF!</v>
      </c>
      <c r="R719" s="15" t="str">
        <f t="shared" si="6"/>
        <v>#REF!</v>
      </c>
      <c r="S719" s="15" t="str">
        <f t="shared" si="7"/>
        <v>#REF!</v>
      </c>
      <c r="T719" s="15" t="str">
        <f t="shared" si="8"/>
        <v>#REF!</v>
      </c>
      <c r="U719" s="15" t="str">
        <f t="shared" si="9"/>
        <v>#REF!</v>
      </c>
      <c r="V719" s="15" t="str">
        <f t="shared" si="10"/>
        <v>#REF!</v>
      </c>
    </row>
    <row r="720">
      <c r="A720" s="15" t="str">
        <f t="shared" ref="A720:D720" si="469">#REF!</f>
        <v>#REF!</v>
      </c>
      <c r="B720" s="15" t="str">
        <f t="shared" si="469"/>
        <v>#REF!</v>
      </c>
      <c r="C720" s="15" t="str">
        <f t="shared" si="469"/>
        <v>#REF!</v>
      </c>
      <c r="D720" s="223" t="str">
        <f t="shared" si="469"/>
        <v>#REF!</v>
      </c>
      <c r="F720" s="15">
        <f t="shared" si="1"/>
        <v>-1145</v>
      </c>
      <c r="I720" s="224" t="str">
        <f t="array" ref="I720">INDEX('Property Records'!O:O, MATCH('PITI Calculations'!A720, 'Property Records'!B:B, 0))</f>
        <v>#REF!</v>
      </c>
      <c r="J720" s="224" t="str">
        <f t="array" ref="J720">INDEX('Property Records'!P:P, MATCH('PITI Calculations'!A720, 'Property Records'!B:B, 0))</f>
        <v>#REF!</v>
      </c>
      <c r="K720" s="224" t="str">
        <f t="array" ref="K720">INDEX('Property Records'!Q:Q, MATCH('PITI Calculations'!A720, 'Property Records'!B:B, 0))</f>
        <v>#REF!</v>
      </c>
      <c r="L720" s="15" t="str">
        <f t="shared" si="14"/>
        <v>#REF!</v>
      </c>
      <c r="M720" s="15" t="str">
        <f t="shared" si="2"/>
        <v>#REF!</v>
      </c>
      <c r="N720" s="132">
        <f t="shared" si="3"/>
        <v>0</v>
      </c>
      <c r="O720" s="100">
        <v>208.0</v>
      </c>
      <c r="P720" s="15" t="str">
        <f t="shared" si="4"/>
        <v>#REF!</v>
      </c>
      <c r="Q720" s="15" t="str">
        <f t="shared" si="5"/>
        <v>#REF!</v>
      </c>
      <c r="R720" s="15" t="str">
        <f t="shared" si="6"/>
        <v>#REF!</v>
      </c>
      <c r="S720" s="15" t="str">
        <f t="shared" si="7"/>
        <v>#REF!</v>
      </c>
      <c r="T720" s="15" t="str">
        <f t="shared" si="8"/>
        <v>#REF!</v>
      </c>
      <c r="U720" s="15" t="str">
        <f t="shared" si="9"/>
        <v>#REF!</v>
      </c>
      <c r="V720" s="15" t="str">
        <f t="shared" si="10"/>
        <v>#REF!</v>
      </c>
    </row>
    <row r="721">
      <c r="A721" s="15" t="str">
        <f t="shared" ref="A721:D721" si="470">#REF!</f>
        <v>#REF!</v>
      </c>
      <c r="B721" s="15" t="str">
        <f t="shared" si="470"/>
        <v>#REF!</v>
      </c>
      <c r="C721" s="15" t="str">
        <f t="shared" si="470"/>
        <v>#REF!</v>
      </c>
      <c r="D721" s="223" t="str">
        <f t="shared" si="470"/>
        <v>#REF!</v>
      </c>
      <c r="F721" s="15">
        <f t="shared" si="1"/>
        <v>-1145</v>
      </c>
      <c r="I721" s="224" t="str">
        <f t="array" ref="I721">INDEX('Property Records'!O:O, MATCH('PITI Calculations'!A721, 'Property Records'!B:B, 0))</f>
        <v>#REF!</v>
      </c>
      <c r="J721" s="224" t="str">
        <f t="array" ref="J721">INDEX('Property Records'!P:P, MATCH('PITI Calculations'!A721, 'Property Records'!B:B, 0))</f>
        <v>#REF!</v>
      </c>
      <c r="K721" s="224" t="str">
        <f t="array" ref="K721">INDEX('Property Records'!Q:Q, MATCH('PITI Calculations'!A721, 'Property Records'!B:B, 0))</f>
        <v>#REF!</v>
      </c>
      <c r="L721" s="15" t="str">
        <f t="shared" si="14"/>
        <v>#REF!</v>
      </c>
      <c r="M721" s="15" t="str">
        <f t="shared" si="2"/>
        <v>#REF!</v>
      </c>
      <c r="N721" s="132">
        <f t="shared" si="3"/>
        <v>0</v>
      </c>
      <c r="O721" s="100">
        <v>208.0</v>
      </c>
      <c r="P721" s="15" t="str">
        <f t="shared" si="4"/>
        <v>#REF!</v>
      </c>
      <c r="Q721" s="15" t="str">
        <f t="shared" si="5"/>
        <v>#REF!</v>
      </c>
      <c r="R721" s="15" t="str">
        <f t="shared" si="6"/>
        <v>#REF!</v>
      </c>
      <c r="S721" s="15" t="str">
        <f t="shared" si="7"/>
        <v>#REF!</v>
      </c>
      <c r="T721" s="15" t="str">
        <f t="shared" si="8"/>
        <v>#REF!</v>
      </c>
      <c r="U721" s="15" t="str">
        <f t="shared" si="9"/>
        <v>#REF!</v>
      </c>
      <c r="V721" s="15" t="str">
        <f t="shared" si="10"/>
        <v>#REF!</v>
      </c>
    </row>
    <row r="722">
      <c r="A722" s="15" t="str">
        <f t="shared" ref="A722:D722" si="471">#REF!</f>
        <v>#REF!</v>
      </c>
      <c r="B722" s="15" t="str">
        <f t="shared" si="471"/>
        <v>#REF!</v>
      </c>
      <c r="C722" s="15" t="str">
        <f t="shared" si="471"/>
        <v>#REF!</v>
      </c>
      <c r="D722" s="223" t="str">
        <f t="shared" si="471"/>
        <v>#REF!</v>
      </c>
      <c r="F722" s="15">
        <f t="shared" si="1"/>
        <v>-1145</v>
      </c>
      <c r="I722" s="224" t="str">
        <f t="array" ref="I722">INDEX('Property Records'!O:O, MATCH('PITI Calculations'!A722, 'Property Records'!B:B, 0))</f>
        <v>#REF!</v>
      </c>
      <c r="J722" s="224" t="str">
        <f t="array" ref="J722">INDEX('Property Records'!P:P, MATCH('PITI Calculations'!A722, 'Property Records'!B:B, 0))</f>
        <v>#REF!</v>
      </c>
      <c r="K722" s="224" t="str">
        <f t="array" ref="K722">INDEX('Property Records'!Q:Q, MATCH('PITI Calculations'!A722, 'Property Records'!B:B, 0))</f>
        <v>#REF!</v>
      </c>
      <c r="L722" s="15" t="str">
        <f t="shared" si="14"/>
        <v>#REF!</v>
      </c>
      <c r="M722" s="15" t="str">
        <f t="shared" si="2"/>
        <v>#REF!</v>
      </c>
      <c r="N722" s="132">
        <f t="shared" si="3"/>
        <v>0</v>
      </c>
      <c r="O722" s="100">
        <v>208.0</v>
      </c>
      <c r="P722" s="15" t="str">
        <f t="shared" si="4"/>
        <v>#REF!</v>
      </c>
      <c r="Q722" s="15" t="str">
        <f t="shared" si="5"/>
        <v>#REF!</v>
      </c>
      <c r="R722" s="15" t="str">
        <f t="shared" si="6"/>
        <v>#REF!</v>
      </c>
      <c r="S722" s="15" t="str">
        <f t="shared" si="7"/>
        <v>#REF!</v>
      </c>
      <c r="T722" s="15" t="str">
        <f t="shared" si="8"/>
        <v>#REF!</v>
      </c>
      <c r="U722" s="15" t="str">
        <f t="shared" si="9"/>
        <v>#REF!</v>
      </c>
      <c r="V722" s="15" t="str">
        <f t="shared" si="10"/>
        <v>#REF!</v>
      </c>
    </row>
    <row r="723">
      <c r="A723" s="15" t="str">
        <f t="shared" ref="A723:D723" si="472">#REF!</f>
        <v>#REF!</v>
      </c>
      <c r="B723" s="15" t="str">
        <f t="shared" si="472"/>
        <v>#REF!</v>
      </c>
      <c r="C723" s="15" t="str">
        <f t="shared" si="472"/>
        <v>#REF!</v>
      </c>
      <c r="D723" s="223" t="str">
        <f t="shared" si="472"/>
        <v>#REF!</v>
      </c>
      <c r="F723" s="15">
        <f t="shared" si="1"/>
        <v>-1145</v>
      </c>
      <c r="I723" s="224" t="str">
        <f t="array" ref="I723">INDEX('Property Records'!O:O, MATCH('PITI Calculations'!A723, 'Property Records'!B:B, 0))</f>
        <v>#REF!</v>
      </c>
      <c r="J723" s="224" t="str">
        <f t="array" ref="J723">INDEX('Property Records'!P:P, MATCH('PITI Calculations'!A723, 'Property Records'!B:B, 0))</f>
        <v>#REF!</v>
      </c>
      <c r="K723" s="224" t="str">
        <f t="array" ref="K723">INDEX('Property Records'!Q:Q, MATCH('PITI Calculations'!A723, 'Property Records'!B:B, 0))</f>
        <v>#REF!</v>
      </c>
      <c r="L723" s="15" t="str">
        <f t="shared" si="14"/>
        <v>#REF!</v>
      </c>
      <c r="M723" s="15" t="str">
        <f t="shared" si="2"/>
        <v>#REF!</v>
      </c>
      <c r="N723" s="132">
        <f t="shared" si="3"/>
        <v>0</v>
      </c>
      <c r="O723" s="100">
        <v>208.0</v>
      </c>
      <c r="P723" s="15" t="str">
        <f t="shared" si="4"/>
        <v>#REF!</v>
      </c>
      <c r="Q723" s="15" t="str">
        <f t="shared" si="5"/>
        <v>#REF!</v>
      </c>
      <c r="R723" s="15" t="str">
        <f t="shared" si="6"/>
        <v>#REF!</v>
      </c>
      <c r="S723" s="15" t="str">
        <f t="shared" si="7"/>
        <v>#REF!</v>
      </c>
      <c r="T723" s="15" t="str">
        <f t="shared" si="8"/>
        <v>#REF!</v>
      </c>
      <c r="U723" s="15" t="str">
        <f t="shared" si="9"/>
        <v>#REF!</v>
      </c>
      <c r="V723" s="15" t="str">
        <f t="shared" si="10"/>
        <v>#REF!</v>
      </c>
    </row>
    <row r="724">
      <c r="A724" s="15" t="str">
        <f t="shared" ref="A724:D724" si="473">#REF!</f>
        <v>#REF!</v>
      </c>
      <c r="B724" s="15" t="str">
        <f t="shared" si="473"/>
        <v>#REF!</v>
      </c>
      <c r="C724" s="15" t="str">
        <f t="shared" si="473"/>
        <v>#REF!</v>
      </c>
      <c r="D724" s="223" t="str">
        <f t="shared" si="473"/>
        <v>#REF!</v>
      </c>
      <c r="F724" s="15">
        <f t="shared" si="1"/>
        <v>-1145</v>
      </c>
      <c r="I724" s="224" t="str">
        <f t="array" ref="I724">INDEX('Property Records'!O:O, MATCH('PITI Calculations'!A724, 'Property Records'!B:B, 0))</f>
        <v>#REF!</v>
      </c>
      <c r="J724" s="224" t="str">
        <f t="array" ref="J724">INDEX('Property Records'!P:P, MATCH('PITI Calculations'!A724, 'Property Records'!B:B, 0))</f>
        <v>#REF!</v>
      </c>
      <c r="K724" s="224" t="str">
        <f t="array" ref="K724">INDEX('Property Records'!Q:Q, MATCH('PITI Calculations'!A724, 'Property Records'!B:B, 0))</f>
        <v>#REF!</v>
      </c>
      <c r="L724" s="15" t="str">
        <f t="shared" si="14"/>
        <v>#REF!</v>
      </c>
      <c r="M724" s="15" t="str">
        <f t="shared" si="2"/>
        <v>#REF!</v>
      </c>
      <c r="N724" s="132">
        <f t="shared" si="3"/>
        <v>0</v>
      </c>
      <c r="O724" s="100">
        <v>208.0</v>
      </c>
      <c r="P724" s="15" t="str">
        <f t="shared" si="4"/>
        <v>#REF!</v>
      </c>
      <c r="Q724" s="15" t="str">
        <f t="shared" si="5"/>
        <v>#REF!</v>
      </c>
      <c r="R724" s="15" t="str">
        <f t="shared" si="6"/>
        <v>#REF!</v>
      </c>
      <c r="S724" s="15" t="str">
        <f t="shared" si="7"/>
        <v>#REF!</v>
      </c>
      <c r="T724" s="15" t="str">
        <f t="shared" si="8"/>
        <v>#REF!</v>
      </c>
      <c r="U724" s="15" t="str">
        <f t="shared" si="9"/>
        <v>#REF!</v>
      </c>
      <c r="V724" s="15" t="str">
        <f t="shared" si="10"/>
        <v>#REF!</v>
      </c>
    </row>
    <row r="725">
      <c r="A725" s="15" t="str">
        <f t="shared" ref="A725:D725" si="474">#REF!</f>
        <v>#REF!</v>
      </c>
      <c r="B725" s="15" t="str">
        <f t="shared" si="474"/>
        <v>#REF!</v>
      </c>
      <c r="C725" s="15" t="str">
        <f t="shared" si="474"/>
        <v>#REF!</v>
      </c>
      <c r="D725" s="223" t="str">
        <f t="shared" si="474"/>
        <v>#REF!</v>
      </c>
      <c r="F725" s="15">
        <f t="shared" si="1"/>
        <v>-1145</v>
      </c>
      <c r="I725" s="224" t="str">
        <f t="array" ref="I725">INDEX('Property Records'!O:O, MATCH('PITI Calculations'!A725, 'Property Records'!B:B, 0))</f>
        <v>#REF!</v>
      </c>
      <c r="J725" s="224" t="str">
        <f t="array" ref="J725">INDEX('Property Records'!P:P, MATCH('PITI Calculations'!A725, 'Property Records'!B:B, 0))</f>
        <v>#REF!</v>
      </c>
      <c r="K725" s="224" t="str">
        <f t="array" ref="K725">INDEX('Property Records'!Q:Q, MATCH('PITI Calculations'!A725, 'Property Records'!B:B, 0))</f>
        <v>#REF!</v>
      </c>
      <c r="L725" s="15" t="str">
        <f t="shared" si="14"/>
        <v>#REF!</v>
      </c>
      <c r="M725" s="15" t="str">
        <f t="shared" si="2"/>
        <v>#REF!</v>
      </c>
      <c r="N725" s="132">
        <f t="shared" si="3"/>
        <v>0</v>
      </c>
      <c r="O725" s="100">
        <v>208.0</v>
      </c>
      <c r="P725" s="15" t="str">
        <f t="shared" si="4"/>
        <v>#REF!</v>
      </c>
      <c r="Q725" s="15" t="str">
        <f t="shared" si="5"/>
        <v>#REF!</v>
      </c>
      <c r="R725" s="15" t="str">
        <f t="shared" si="6"/>
        <v>#REF!</v>
      </c>
      <c r="S725" s="15" t="str">
        <f t="shared" si="7"/>
        <v>#REF!</v>
      </c>
      <c r="T725" s="15" t="str">
        <f t="shared" si="8"/>
        <v>#REF!</v>
      </c>
      <c r="U725" s="15" t="str">
        <f t="shared" si="9"/>
        <v>#REF!</v>
      </c>
      <c r="V725" s="15" t="str">
        <f t="shared" si="10"/>
        <v>#REF!</v>
      </c>
    </row>
    <row r="726">
      <c r="A726" s="15" t="str">
        <f t="shared" ref="A726:D726" si="475">#REF!</f>
        <v>#REF!</v>
      </c>
      <c r="B726" s="15" t="str">
        <f t="shared" si="475"/>
        <v>#REF!</v>
      </c>
      <c r="C726" s="15" t="str">
        <f t="shared" si="475"/>
        <v>#REF!</v>
      </c>
      <c r="D726" s="223" t="str">
        <f t="shared" si="475"/>
        <v>#REF!</v>
      </c>
      <c r="F726" s="15">
        <f t="shared" si="1"/>
        <v>-1145</v>
      </c>
      <c r="I726" s="224" t="str">
        <f t="array" ref="I726">INDEX('Property Records'!O:O, MATCH('PITI Calculations'!A726, 'Property Records'!B:B, 0))</f>
        <v>#REF!</v>
      </c>
      <c r="J726" s="224" t="str">
        <f t="array" ref="J726">INDEX('Property Records'!P:P, MATCH('PITI Calculations'!A726, 'Property Records'!B:B, 0))</f>
        <v>#REF!</v>
      </c>
      <c r="K726" s="224" t="str">
        <f t="array" ref="K726">INDEX('Property Records'!Q:Q, MATCH('PITI Calculations'!A726, 'Property Records'!B:B, 0))</f>
        <v>#REF!</v>
      </c>
      <c r="L726" s="15" t="str">
        <f t="shared" si="14"/>
        <v>#REF!</v>
      </c>
      <c r="M726" s="15" t="str">
        <f t="shared" si="2"/>
        <v>#REF!</v>
      </c>
      <c r="N726" s="132">
        <f t="shared" si="3"/>
        <v>0</v>
      </c>
      <c r="O726" s="100">
        <v>208.0</v>
      </c>
      <c r="P726" s="15" t="str">
        <f t="shared" si="4"/>
        <v>#REF!</v>
      </c>
      <c r="Q726" s="15" t="str">
        <f t="shared" si="5"/>
        <v>#REF!</v>
      </c>
      <c r="R726" s="15" t="str">
        <f t="shared" si="6"/>
        <v>#REF!</v>
      </c>
      <c r="S726" s="15" t="str">
        <f t="shared" si="7"/>
        <v>#REF!</v>
      </c>
      <c r="T726" s="15" t="str">
        <f t="shared" si="8"/>
        <v>#REF!</v>
      </c>
      <c r="U726" s="15" t="str">
        <f t="shared" si="9"/>
        <v>#REF!</v>
      </c>
      <c r="V726" s="15" t="str">
        <f t="shared" si="10"/>
        <v>#REF!</v>
      </c>
    </row>
    <row r="727">
      <c r="A727" s="15" t="str">
        <f t="shared" ref="A727:D727" si="476">#REF!</f>
        <v>#REF!</v>
      </c>
      <c r="B727" s="15" t="str">
        <f t="shared" si="476"/>
        <v>#REF!</v>
      </c>
      <c r="C727" s="15" t="str">
        <f t="shared" si="476"/>
        <v>#REF!</v>
      </c>
      <c r="D727" s="223" t="str">
        <f t="shared" si="476"/>
        <v>#REF!</v>
      </c>
      <c r="F727" s="15">
        <f t="shared" si="1"/>
        <v>-1145</v>
      </c>
      <c r="I727" s="224" t="str">
        <f t="array" ref="I727">INDEX('Property Records'!O:O, MATCH('PITI Calculations'!A727, 'Property Records'!B:B, 0))</f>
        <v>#REF!</v>
      </c>
      <c r="J727" s="224" t="str">
        <f t="array" ref="J727">INDEX('Property Records'!P:P, MATCH('PITI Calculations'!A727, 'Property Records'!B:B, 0))</f>
        <v>#REF!</v>
      </c>
      <c r="K727" s="224" t="str">
        <f t="array" ref="K727">INDEX('Property Records'!Q:Q, MATCH('PITI Calculations'!A727, 'Property Records'!B:B, 0))</f>
        <v>#REF!</v>
      </c>
      <c r="L727" s="15" t="str">
        <f t="shared" si="14"/>
        <v>#REF!</v>
      </c>
      <c r="M727" s="15" t="str">
        <f t="shared" si="2"/>
        <v>#REF!</v>
      </c>
      <c r="N727" s="132">
        <f t="shared" si="3"/>
        <v>0</v>
      </c>
      <c r="O727" s="100">
        <v>208.0</v>
      </c>
      <c r="P727" s="15" t="str">
        <f t="shared" si="4"/>
        <v>#REF!</v>
      </c>
      <c r="Q727" s="15" t="str">
        <f t="shared" si="5"/>
        <v>#REF!</v>
      </c>
      <c r="R727" s="15" t="str">
        <f t="shared" si="6"/>
        <v>#REF!</v>
      </c>
      <c r="S727" s="15" t="str">
        <f t="shared" si="7"/>
        <v>#REF!</v>
      </c>
      <c r="T727" s="15" t="str">
        <f t="shared" si="8"/>
        <v>#REF!</v>
      </c>
      <c r="U727" s="15" t="str">
        <f t="shared" si="9"/>
        <v>#REF!</v>
      </c>
      <c r="V727" s="15" t="str">
        <f t="shared" si="10"/>
        <v>#REF!</v>
      </c>
    </row>
    <row r="728">
      <c r="A728" s="15" t="str">
        <f t="shared" ref="A728:D728" si="477">#REF!</f>
        <v>#REF!</v>
      </c>
      <c r="B728" s="15" t="str">
        <f t="shared" si="477"/>
        <v>#REF!</v>
      </c>
      <c r="C728" s="15" t="str">
        <f t="shared" si="477"/>
        <v>#REF!</v>
      </c>
      <c r="D728" s="223" t="str">
        <f t="shared" si="477"/>
        <v>#REF!</v>
      </c>
      <c r="F728" s="15">
        <f t="shared" si="1"/>
        <v>-1145</v>
      </c>
      <c r="I728" s="224" t="str">
        <f t="array" ref="I728">INDEX('Property Records'!O:O, MATCH('PITI Calculations'!A728, 'Property Records'!B:B, 0))</f>
        <v>#REF!</v>
      </c>
      <c r="J728" s="224" t="str">
        <f t="array" ref="J728">INDEX('Property Records'!P:P, MATCH('PITI Calculations'!A728, 'Property Records'!B:B, 0))</f>
        <v>#REF!</v>
      </c>
      <c r="K728" s="224" t="str">
        <f t="array" ref="K728">INDEX('Property Records'!Q:Q, MATCH('PITI Calculations'!A728, 'Property Records'!B:B, 0))</f>
        <v>#REF!</v>
      </c>
      <c r="L728" s="15" t="str">
        <f t="shared" si="14"/>
        <v>#REF!</v>
      </c>
      <c r="M728" s="15" t="str">
        <f t="shared" si="2"/>
        <v>#REF!</v>
      </c>
      <c r="N728" s="132">
        <f t="shared" si="3"/>
        <v>0</v>
      </c>
      <c r="O728" s="100">
        <v>208.0</v>
      </c>
      <c r="P728" s="15" t="str">
        <f t="shared" si="4"/>
        <v>#REF!</v>
      </c>
      <c r="Q728" s="15" t="str">
        <f t="shared" si="5"/>
        <v>#REF!</v>
      </c>
      <c r="R728" s="15" t="str">
        <f t="shared" si="6"/>
        <v>#REF!</v>
      </c>
      <c r="S728" s="15" t="str">
        <f t="shared" si="7"/>
        <v>#REF!</v>
      </c>
      <c r="T728" s="15" t="str">
        <f t="shared" si="8"/>
        <v>#REF!</v>
      </c>
      <c r="U728" s="15" t="str">
        <f t="shared" si="9"/>
        <v>#REF!</v>
      </c>
      <c r="V728" s="15" t="str">
        <f t="shared" si="10"/>
        <v>#REF!</v>
      </c>
    </row>
    <row r="729">
      <c r="A729" s="15" t="str">
        <f t="shared" ref="A729:D729" si="478">#REF!</f>
        <v>#REF!</v>
      </c>
      <c r="B729" s="15" t="str">
        <f t="shared" si="478"/>
        <v>#REF!</v>
      </c>
      <c r="C729" s="15" t="str">
        <f t="shared" si="478"/>
        <v>#REF!</v>
      </c>
      <c r="D729" s="223" t="str">
        <f t="shared" si="478"/>
        <v>#REF!</v>
      </c>
      <c r="F729" s="15">
        <f t="shared" si="1"/>
        <v>-1145</v>
      </c>
      <c r="I729" s="224" t="str">
        <f t="array" ref="I729">INDEX('Property Records'!O:O, MATCH('PITI Calculations'!A729, 'Property Records'!B:B, 0))</f>
        <v>#REF!</v>
      </c>
      <c r="J729" s="224" t="str">
        <f t="array" ref="J729">INDEX('Property Records'!P:P, MATCH('PITI Calculations'!A729, 'Property Records'!B:B, 0))</f>
        <v>#REF!</v>
      </c>
      <c r="K729" s="224" t="str">
        <f t="array" ref="K729">INDEX('Property Records'!Q:Q, MATCH('PITI Calculations'!A729, 'Property Records'!B:B, 0))</f>
        <v>#REF!</v>
      </c>
      <c r="L729" s="15" t="str">
        <f t="shared" si="14"/>
        <v>#REF!</v>
      </c>
      <c r="M729" s="15" t="str">
        <f t="shared" si="2"/>
        <v>#REF!</v>
      </c>
      <c r="N729" s="132">
        <f t="shared" si="3"/>
        <v>0</v>
      </c>
      <c r="O729" s="100">
        <v>208.0</v>
      </c>
      <c r="P729" s="15" t="str">
        <f t="shared" si="4"/>
        <v>#REF!</v>
      </c>
      <c r="Q729" s="15" t="str">
        <f t="shared" si="5"/>
        <v>#REF!</v>
      </c>
      <c r="R729" s="15" t="str">
        <f t="shared" si="6"/>
        <v>#REF!</v>
      </c>
      <c r="S729" s="15" t="str">
        <f t="shared" si="7"/>
        <v>#REF!</v>
      </c>
      <c r="T729" s="15" t="str">
        <f t="shared" si="8"/>
        <v>#REF!</v>
      </c>
      <c r="U729" s="15" t="str">
        <f t="shared" si="9"/>
        <v>#REF!</v>
      </c>
      <c r="V729" s="15" t="str">
        <f t="shared" si="10"/>
        <v>#REF!</v>
      </c>
    </row>
    <row r="730">
      <c r="A730" s="15" t="str">
        <f t="shared" ref="A730:D730" si="479">#REF!</f>
        <v>#REF!</v>
      </c>
      <c r="B730" s="15" t="str">
        <f t="shared" si="479"/>
        <v>#REF!</v>
      </c>
      <c r="C730" s="15" t="str">
        <f t="shared" si="479"/>
        <v>#REF!</v>
      </c>
      <c r="D730" s="223" t="str">
        <f t="shared" si="479"/>
        <v>#REF!</v>
      </c>
      <c r="F730" s="15">
        <f t="shared" si="1"/>
        <v>-1145</v>
      </c>
      <c r="I730" s="224" t="str">
        <f t="array" ref="I730">INDEX('Property Records'!O:O, MATCH('PITI Calculations'!A730, 'Property Records'!B:B, 0))</f>
        <v>#REF!</v>
      </c>
      <c r="J730" s="224" t="str">
        <f t="array" ref="J730">INDEX('Property Records'!P:P, MATCH('PITI Calculations'!A730, 'Property Records'!B:B, 0))</f>
        <v>#REF!</v>
      </c>
      <c r="K730" s="224" t="str">
        <f t="array" ref="K730">INDEX('Property Records'!Q:Q, MATCH('PITI Calculations'!A730, 'Property Records'!B:B, 0))</f>
        <v>#REF!</v>
      </c>
      <c r="L730" s="15" t="str">
        <f t="shared" si="14"/>
        <v>#REF!</v>
      </c>
      <c r="M730" s="15" t="str">
        <f t="shared" si="2"/>
        <v>#REF!</v>
      </c>
      <c r="N730" s="132">
        <f t="shared" si="3"/>
        <v>0</v>
      </c>
      <c r="O730" s="100">
        <v>208.0</v>
      </c>
      <c r="P730" s="15" t="str">
        <f t="shared" si="4"/>
        <v>#REF!</v>
      </c>
      <c r="Q730" s="15" t="str">
        <f t="shared" si="5"/>
        <v>#REF!</v>
      </c>
      <c r="R730" s="15" t="str">
        <f t="shared" si="6"/>
        <v>#REF!</v>
      </c>
      <c r="S730" s="15" t="str">
        <f t="shared" si="7"/>
        <v>#REF!</v>
      </c>
      <c r="T730" s="15" t="str">
        <f t="shared" si="8"/>
        <v>#REF!</v>
      </c>
      <c r="U730" s="15" t="str">
        <f t="shared" si="9"/>
        <v>#REF!</v>
      </c>
      <c r="V730" s="15" t="str">
        <f t="shared" si="10"/>
        <v>#REF!</v>
      </c>
    </row>
    <row r="731">
      <c r="A731" s="15" t="str">
        <f t="shared" ref="A731:D731" si="480">#REF!</f>
        <v>#REF!</v>
      </c>
      <c r="B731" s="15" t="str">
        <f t="shared" si="480"/>
        <v>#REF!</v>
      </c>
      <c r="C731" s="15" t="str">
        <f t="shared" si="480"/>
        <v>#REF!</v>
      </c>
      <c r="D731" s="223" t="str">
        <f t="shared" si="480"/>
        <v>#REF!</v>
      </c>
      <c r="F731" s="15">
        <f t="shared" si="1"/>
        <v>-1145</v>
      </c>
      <c r="I731" s="224" t="str">
        <f t="array" ref="I731">INDEX('Property Records'!O:O, MATCH('PITI Calculations'!A731, 'Property Records'!B:B, 0))</f>
        <v>#REF!</v>
      </c>
      <c r="J731" s="224" t="str">
        <f t="array" ref="J731">INDEX('Property Records'!P:P, MATCH('PITI Calculations'!A731, 'Property Records'!B:B, 0))</f>
        <v>#REF!</v>
      </c>
      <c r="K731" s="224" t="str">
        <f t="array" ref="K731">INDEX('Property Records'!Q:Q, MATCH('PITI Calculations'!A731, 'Property Records'!B:B, 0))</f>
        <v>#REF!</v>
      </c>
      <c r="L731" s="15" t="str">
        <f t="shared" si="14"/>
        <v>#REF!</v>
      </c>
      <c r="M731" s="15" t="str">
        <f t="shared" si="2"/>
        <v>#REF!</v>
      </c>
      <c r="N731" s="132">
        <f t="shared" si="3"/>
        <v>0</v>
      </c>
      <c r="O731" s="100">
        <v>208.0</v>
      </c>
      <c r="P731" s="15" t="str">
        <f t="shared" si="4"/>
        <v>#REF!</v>
      </c>
      <c r="Q731" s="15" t="str">
        <f t="shared" si="5"/>
        <v>#REF!</v>
      </c>
      <c r="R731" s="15" t="str">
        <f t="shared" si="6"/>
        <v>#REF!</v>
      </c>
      <c r="S731" s="15" t="str">
        <f t="shared" si="7"/>
        <v>#REF!</v>
      </c>
      <c r="T731" s="15" t="str">
        <f t="shared" si="8"/>
        <v>#REF!</v>
      </c>
      <c r="U731" s="15" t="str">
        <f t="shared" si="9"/>
        <v>#REF!</v>
      </c>
      <c r="V731" s="15" t="str">
        <f t="shared" si="10"/>
        <v>#REF!</v>
      </c>
    </row>
    <row r="732">
      <c r="A732" s="15" t="str">
        <f t="shared" ref="A732:D732" si="481">#REF!</f>
        <v>#REF!</v>
      </c>
      <c r="B732" s="15" t="str">
        <f t="shared" si="481"/>
        <v>#REF!</v>
      </c>
      <c r="C732" s="15" t="str">
        <f t="shared" si="481"/>
        <v>#REF!</v>
      </c>
      <c r="D732" s="223" t="str">
        <f t="shared" si="481"/>
        <v>#REF!</v>
      </c>
      <c r="F732" s="15">
        <f t="shared" si="1"/>
        <v>-1145</v>
      </c>
      <c r="I732" s="224" t="str">
        <f t="array" ref="I732">INDEX('Property Records'!O:O, MATCH('PITI Calculations'!A732, 'Property Records'!B:B, 0))</f>
        <v>#REF!</v>
      </c>
      <c r="J732" s="224" t="str">
        <f t="array" ref="J732">INDEX('Property Records'!P:P, MATCH('PITI Calculations'!A732, 'Property Records'!B:B, 0))</f>
        <v>#REF!</v>
      </c>
      <c r="K732" s="224" t="str">
        <f t="array" ref="K732">INDEX('Property Records'!Q:Q, MATCH('PITI Calculations'!A732, 'Property Records'!B:B, 0))</f>
        <v>#REF!</v>
      </c>
      <c r="L732" s="15" t="str">
        <f t="shared" si="14"/>
        <v>#REF!</v>
      </c>
      <c r="M732" s="15" t="str">
        <f t="shared" si="2"/>
        <v>#REF!</v>
      </c>
      <c r="N732" s="132">
        <f t="shared" si="3"/>
        <v>0</v>
      </c>
      <c r="O732" s="100">
        <v>208.0</v>
      </c>
      <c r="P732" s="15" t="str">
        <f t="shared" si="4"/>
        <v>#REF!</v>
      </c>
      <c r="Q732" s="15" t="str">
        <f t="shared" si="5"/>
        <v>#REF!</v>
      </c>
      <c r="R732" s="15" t="str">
        <f t="shared" si="6"/>
        <v>#REF!</v>
      </c>
      <c r="S732" s="15" t="str">
        <f t="shared" si="7"/>
        <v>#REF!</v>
      </c>
      <c r="T732" s="15" t="str">
        <f t="shared" si="8"/>
        <v>#REF!</v>
      </c>
      <c r="U732" s="15" t="str">
        <f t="shared" si="9"/>
        <v>#REF!</v>
      </c>
      <c r="V732" s="15" t="str">
        <f t="shared" si="10"/>
        <v>#REF!</v>
      </c>
    </row>
    <row r="733">
      <c r="A733" s="15" t="str">
        <f t="shared" ref="A733:D733" si="482">#REF!</f>
        <v>#REF!</v>
      </c>
      <c r="B733" s="15" t="str">
        <f t="shared" si="482"/>
        <v>#REF!</v>
      </c>
      <c r="C733" s="15" t="str">
        <f t="shared" si="482"/>
        <v>#REF!</v>
      </c>
      <c r="D733" s="223" t="str">
        <f t="shared" si="482"/>
        <v>#REF!</v>
      </c>
      <c r="F733" s="15">
        <f t="shared" si="1"/>
        <v>-1145</v>
      </c>
      <c r="I733" s="224" t="str">
        <f t="array" ref="I733">INDEX('Property Records'!O:O, MATCH('PITI Calculations'!A733, 'Property Records'!B:B, 0))</f>
        <v>#REF!</v>
      </c>
      <c r="J733" s="224" t="str">
        <f t="array" ref="J733">INDEX('Property Records'!P:P, MATCH('PITI Calculations'!A733, 'Property Records'!B:B, 0))</f>
        <v>#REF!</v>
      </c>
      <c r="K733" s="224" t="str">
        <f t="array" ref="K733">INDEX('Property Records'!Q:Q, MATCH('PITI Calculations'!A733, 'Property Records'!B:B, 0))</f>
        <v>#REF!</v>
      </c>
      <c r="L733" s="15" t="str">
        <f t="shared" si="14"/>
        <v>#REF!</v>
      </c>
      <c r="M733" s="15" t="str">
        <f t="shared" si="2"/>
        <v>#REF!</v>
      </c>
      <c r="N733" s="132">
        <f t="shared" si="3"/>
        <v>0</v>
      </c>
      <c r="O733" s="100">
        <v>208.0</v>
      </c>
      <c r="P733" s="15" t="str">
        <f t="shared" si="4"/>
        <v>#REF!</v>
      </c>
      <c r="Q733" s="15" t="str">
        <f t="shared" si="5"/>
        <v>#REF!</v>
      </c>
      <c r="R733" s="15" t="str">
        <f t="shared" si="6"/>
        <v>#REF!</v>
      </c>
      <c r="S733" s="15" t="str">
        <f t="shared" si="7"/>
        <v>#REF!</v>
      </c>
      <c r="T733" s="15" t="str">
        <f t="shared" si="8"/>
        <v>#REF!</v>
      </c>
      <c r="U733" s="15" t="str">
        <f t="shared" si="9"/>
        <v>#REF!</v>
      </c>
      <c r="V733" s="15" t="str">
        <f t="shared" si="10"/>
        <v>#REF!</v>
      </c>
    </row>
    <row r="734">
      <c r="A734" s="15" t="str">
        <f t="shared" ref="A734:D734" si="483">#REF!</f>
        <v>#REF!</v>
      </c>
      <c r="B734" s="15" t="str">
        <f t="shared" si="483"/>
        <v>#REF!</v>
      </c>
      <c r="C734" s="15" t="str">
        <f t="shared" si="483"/>
        <v>#REF!</v>
      </c>
      <c r="D734" s="223" t="str">
        <f t="shared" si="483"/>
        <v>#REF!</v>
      </c>
      <c r="F734" s="15">
        <f t="shared" si="1"/>
        <v>-1145</v>
      </c>
      <c r="I734" s="224" t="str">
        <f t="array" ref="I734">INDEX('Property Records'!O:O, MATCH('PITI Calculations'!A734, 'Property Records'!B:B, 0))</f>
        <v>#REF!</v>
      </c>
      <c r="J734" s="224" t="str">
        <f t="array" ref="J734">INDEX('Property Records'!P:P, MATCH('PITI Calculations'!A734, 'Property Records'!B:B, 0))</f>
        <v>#REF!</v>
      </c>
      <c r="K734" s="224" t="str">
        <f t="array" ref="K734">INDEX('Property Records'!Q:Q, MATCH('PITI Calculations'!A734, 'Property Records'!B:B, 0))</f>
        <v>#REF!</v>
      </c>
      <c r="L734" s="15" t="str">
        <f t="shared" si="14"/>
        <v>#REF!</v>
      </c>
      <c r="M734" s="15" t="str">
        <f t="shared" si="2"/>
        <v>#REF!</v>
      </c>
      <c r="N734" s="132">
        <f t="shared" si="3"/>
        <v>0</v>
      </c>
      <c r="O734" s="100">
        <v>208.0</v>
      </c>
      <c r="P734" s="15" t="str">
        <f t="shared" si="4"/>
        <v>#REF!</v>
      </c>
      <c r="Q734" s="15" t="str">
        <f t="shared" si="5"/>
        <v>#REF!</v>
      </c>
      <c r="R734" s="15" t="str">
        <f t="shared" si="6"/>
        <v>#REF!</v>
      </c>
      <c r="S734" s="15" t="str">
        <f t="shared" si="7"/>
        <v>#REF!</v>
      </c>
      <c r="T734" s="15" t="str">
        <f t="shared" si="8"/>
        <v>#REF!</v>
      </c>
      <c r="U734" s="15" t="str">
        <f t="shared" si="9"/>
        <v>#REF!</v>
      </c>
      <c r="V734" s="15" t="str">
        <f t="shared" si="10"/>
        <v>#REF!</v>
      </c>
    </row>
    <row r="735">
      <c r="A735" s="15" t="str">
        <f t="shared" ref="A735:D735" si="484">#REF!</f>
        <v>#REF!</v>
      </c>
      <c r="B735" s="15" t="str">
        <f t="shared" si="484"/>
        <v>#REF!</v>
      </c>
      <c r="C735" s="15" t="str">
        <f t="shared" si="484"/>
        <v>#REF!</v>
      </c>
      <c r="D735" s="223" t="str">
        <f t="shared" si="484"/>
        <v>#REF!</v>
      </c>
      <c r="F735" s="15">
        <f t="shared" si="1"/>
        <v>-1145</v>
      </c>
      <c r="I735" s="224" t="str">
        <f t="array" ref="I735">INDEX('Property Records'!O:O, MATCH('PITI Calculations'!A735, 'Property Records'!B:B, 0))</f>
        <v>#REF!</v>
      </c>
      <c r="J735" s="224" t="str">
        <f t="array" ref="J735">INDEX('Property Records'!P:P, MATCH('PITI Calculations'!A735, 'Property Records'!B:B, 0))</f>
        <v>#REF!</v>
      </c>
      <c r="K735" s="224" t="str">
        <f t="array" ref="K735">INDEX('Property Records'!Q:Q, MATCH('PITI Calculations'!A735, 'Property Records'!B:B, 0))</f>
        <v>#REF!</v>
      </c>
      <c r="L735" s="15" t="str">
        <f t="shared" si="14"/>
        <v>#REF!</v>
      </c>
      <c r="M735" s="15" t="str">
        <f t="shared" si="2"/>
        <v>#REF!</v>
      </c>
      <c r="N735" s="132">
        <f t="shared" si="3"/>
        <v>0</v>
      </c>
      <c r="O735" s="100">
        <v>208.0</v>
      </c>
      <c r="P735" s="15" t="str">
        <f t="shared" si="4"/>
        <v>#REF!</v>
      </c>
      <c r="Q735" s="15" t="str">
        <f t="shared" si="5"/>
        <v>#REF!</v>
      </c>
      <c r="R735" s="15" t="str">
        <f t="shared" si="6"/>
        <v>#REF!</v>
      </c>
      <c r="S735" s="15" t="str">
        <f t="shared" si="7"/>
        <v>#REF!</v>
      </c>
      <c r="T735" s="15" t="str">
        <f t="shared" si="8"/>
        <v>#REF!</v>
      </c>
      <c r="U735" s="15" t="str">
        <f t="shared" si="9"/>
        <v>#REF!</v>
      </c>
      <c r="V735" s="15" t="str">
        <f t="shared" si="10"/>
        <v>#REF!</v>
      </c>
    </row>
    <row r="736">
      <c r="A736" s="15" t="str">
        <f t="shared" ref="A736:D736" si="485">#REF!</f>
        <v>#REF!</v>
      </c>
      <c r="B736" s="15" t="str">
        <f t="shared" si="485"/>
        <v>#REF!</v>
      </c>
      <c r="C736" s="15" t="str">
        <f t="shared" si="485"/>
        <v>#REF!</v>
      </c>
      <c r="D736" s="223" t="str">
        <f t="shared" si="485"/>
        <v>#REF!</v>
      </c>
      <c r="F736" s="15">
        <f t="shared" si="1"/>
        <v>-1145</v>
      </c>
      <c r="I736" s="224" t="str">
        <f t="array" ref="I736">INDEX('Property Records'!O:O, MATCH('PITI Calculations'!A736, 'Property Records'!B:B, 0))</f>
        <v>#REF!</v>
      </c>
      <c r="J736" s="224" t="str">
        <f t="array" ref="J736">INDEX('Property Records'!P:P, MATCH('PITI Calculations'!A736, 'Property Records'!B:B, 0))</f>
        <v>#REF!</v>
      </c>
      <c r="K736" s="224" t="str">
        <f t="array" ref="K736">INDEX('Property Records'!Q:Q, MATCH('PITI Calculations'!A736, 'Property Records'!B:B, 0))</f>
        <v>#REF!</v>
      </c>
      <c r="L736" s="15" t="str">
        <f t="shared" si="14"/>
        <v>#REF!</v>
      </c>
      <c r="M736" s="15" t="str">
        <f t="shared" si="2"/>
        <v>#REF!</v>
      </c>
      <c r="N736" s="132">
        <f t="shared" si="3"/>
        <v>0</v>
      </c>
      <c r="O736" s="100">
        <v>208.0</v>
      </c>
      <c r="P736" s="15" t="str">
        <f t="shared" si="4"/>
        <v>#REF!</v>
      </c>
      <c r="Q736" s="15" t="str">
        <f t="shared" si="5"/>
        <v>#REF!</v>
      </c>
      <c r="R736" s="15" t="str">
        <f t="shared" si="6"/>
        <v>#REF!</v>
      </c>
      <c r="S736" s="15" t="str">
        <f t="shared" si="7"/>
        <v>#REF!</v>
      </c>
      <c r="T736" s="15" t="str">
        <f t="shared" si="8"/>
        <v>#REF!</v>
      </c>
      <c r="U736" s="15" t="str">
        <f t="shared" si="9"/>
        <v>#REF!</v>
      </c>
      <c r="V736" s="15" t="str">
        <f t="shared" si="10"/>
        <v>#REF!</v>
      </c>
    </row>
    <row r="737">
      <c r="A737" s="15" t="str">
        <f t="shared" ref="A737:D737" si="486">#REF!</f>
        <v>#REF!</v>
      </c>
      <c r="B737" s="15" t="str">
        <f t="shared" si="486"/>
        <v>#REF!</v>
      </c>
      <c r="C737" s="15" t="str">
        <f t="shared" si="486"/>
        <v>#REF!</v>
      </c>
      <c r="D737" s="223" t="str">
        <f t="shared" si="486"/>
        <v>#REF!</v>
      </c>
      <c r="F737" s="15">
        <f t="shared" si="1"/>
        <v>-1145</v>
      </c>
      <c r="I737" s="224" t="str">
        <f t="array" ref="I737">INDEX('Property Records'!O:O, MATCH('PITI Calculations'!A737, 'Property Records'!B:B, 0))</f>
        <v>#REF!</v>
      </c>
      <c r="J737" s="224" t="str">
        <f t="array" ref="J737">INDEX('Property Records'!P:P, MATCH('PITI Calculations'!A737, 'Property Records'!B:B, 0))</f>
        <v>#REF!</v>
      </c>
      <c r="K737" s="224" t="str">
        <f t="array" ref="K737">INDEX('Property Records'!Q:Q, MATCH('PITI Calculations'!A737, 'Property Records'!B:B, 0))</f>
        <v>#REF!</v>
      </c>
      <c r="L737" s="15" t="str">
        <f t="shared" si="14"/>
        <v>#REF!</v>
      </c>
      <c r="M737" s="15" t="str">
        <f t="shared" si="2"/>
        <v>#REF!</v>
      </c>
      <c r="N737" s="132">
        <f t="shared" si="3"/>
        <v>0</v>
      </c>
      <c r="O737" s="100">
        <v>208.0</v>
      </c>
      <c r="P737" s="15" t="str">
        <f t="shared" si="4"/>
        <v>#REF!</v>
      </c>
      <c r="Q737" s="15" t="str">
        <f t="shared" si="5"/>
        <v>#REF!</v>
      </c>
      <c r="R737" s="15" t="str">
        <f t="shared" si="6"/>
        <v>#REF!</v>
      </c>
      <c r="S737" s="15" t="str">
        <f t="shared" si="7"/>
        <v>#REF!</v>
      </c>
      <c r="T737" s="15" t="str">
        <f t="shared" si="8"/>
        <v>#REF!</v>
      </c>
      <c r="U737" s="15" t="str">
        <f t="shared" si="9"/>
        <v>#REF!</v>
      </c>
      <c r="V737" s="15" t="str">
        <f t="shared" si="10"/>
        <v>#REF!</v>
      </c>
    </row>
    <row r="738">
      <c r="A738" s="15" t="str">
        <f t="shared" ref="A738:D738" si="487">#REF!</f>
        <v>#REF!</v>
      </c>
      <c r="B738" s="15" t="str">
        <f t="shared" si="487"/>
        <v>#REF!</v>
      </c>
      <c r="C738" s="15" t="str">
        <f t="shared" si="487"/>
        <v>#REF!</v>
      </c>
      <c r="D738" s="223" t="str">
        <f t="shared" si="487"/>
        <v>#REF!</v>
      </c>
      <c r="F738" s="15">
        <f t="shared" si="1"/>
        <v>-1145</v>
      </c>
      <c r="I738" s="224" t="str">
        <f t="array" ref="I738">INDEX('Property Records'!O:O, MATCH('PITI Calculations'!A738, 'Property Records'!B:B, 0))</f>
        <v>#REF!</v>
      </c>
      <c r="J738" s="224" t="str">
        <f t="array" ref="J738">INDEX('Property Records'!P:P, MATCH('PITI Calculations'!A738, 'Property Records'!B:B, 0))</f>
        <v>#REF!</v>
      </c>
      <c r="K738" s="224" t="str">
        <f t="array" ref="K738">INDEX('Property Records'!Q:Q, MATCH('PITI Calculations'!A738, 'Property Records'!B:B, 0))</f>
        <v>#REF!</v>
      </c>
      <c r="L738" s="15" t="str">
        <f t="shared" si="14"/>
        <v>#REF!</v>
      </c>
      <c r="M738" s="15" t="str">
        <f t="shared" si="2"/>
        <v>#REF!</v>
      </c>
      <c r="N738" s="132">
        <f t="shared" si="3"/>
        <v>0</v>
      </c>
      <c r="O738" s="100">
        <v>208.0</v>
      </c>
      <c r="P738" s="15" t="str">
        <f t="shared" si="4"/>
        <v>#REF!</v>
      </c>
      <c r="Q738" s="15" t="str">
        <f t="shared" si="5"/>
        <v>#REF!</v>
      </c>
      <c r="R738" s="15" t="str">
        <f t="shared" si="6"/>
        <v>#REF!</v>
      </c>
      <c r="S738" s="15" t="str">
        <f t="shared" si="7"/>
        <v>#REF!</v>
      </c>
      <c r="T738" s="15" t="str">
        <f t="shared" si="8"/>
        <v>#REF!</v>
      </c>
      <c r="U738" s="15" t="str">
        <f t="shared" si="9"/>
        <v>#REF!</v>
      </c>
      <c r="V738" s="15" t="str">
        <f t="shared" si="10"/>
        <v>#REF!</v>
      </c>
    </row>
    <row r="739">
      <c r="A739" s="15" t="str">
        <f t="shared" ref="A739:D739" si="488">#REF!</f>
        <v>#REF!</v>
      </c>
      <c r="B739" s="15" t="str">
        <f t="shared" si="488"/>
        <v>#REF!</v>
      </c>
      <c r="C739" s="15" t="str">
        <f t="shared" si="488"/>
        <v>#REF!</v>
      </c>
      <c r="D739" s="223" t="str">
        <f t="shared" si="488"/>
        <v>#REF!</v>
      </c>
      <c r="F739" s="15">
        <f t="shared" si="1"/>
        <v>-1145</v>
      </c>
      <c r="I739" s="224" t="str">
        <f t="array" ref="I739">INDEX('Property Records'!O:O, MATCH('PITI Calculations'!A739, 'Property Records'!B:B, 0))</f>
        <v>#REF!</v>
      </c>
      <c r="J739" s="224" t="str">
        <f t="array" ref="J739">INDEX('Property Records'!P:P, MATCH('PITI Calculations'!A739, 'Property Records'!B:B, 0))</f>
        <v>#REF!</v>
      </c>
      <c r="K739" s="224" t="str">
        <f t="array" ref="K739">INDEX('Property Records'!Q:Q, MATCH('PITI Calculations'!A739, 'Property Records'!B:B, 0))</f>
        <v>#REF!</v>
      </c>
      <c r="L739" s="15" t="str">
        <f t="shared" si="14"/>
        <v>#REF!</v>
      </c>
      <c r="M739" s="15" t="str">
        <f t="shared" si="2"/>
        <v>#REF!</v>
      </c>
      <c r="N739" s="132">
        <f t="shared" si="3"/>
        <v>0</v>
      </c>
      <c r="O739" s="100">
        <v>208.0</v>
      </c>
      <c r="P739" s="15" t="str">
        <f t="shared" si="4"/>
        <v>#REF!</v>
      </c>
      <c r="Q739" s="15" t="str">
        <f t="shared" si="5"/>
        <v>#REF!</v>
      </c>
      <c r="R739" s="15" t="str">
        <f t="shared" si="6"/>
        <v>#REF!</v>
      </c>
      <c r="S739" s="15" t="str">
        <f t="shared" si="7"/>
        <v>#REF!</v>
      </c>
      <c r="T739" s="15" t="str">
        <f t="shared" si="8"/>
        <v>#REF!</v>
      </c>
      <c r="U739" s="15" t="str">
        <f t="shared" si="9"/>
        <v>#REF!</v>
      </c>
      <c r="V739" s="15" t="str">
        <f t="shared" si="10"/>
        <v>#REF!</v>
      </c>
    </row>
    <row r="740">
      <c r="A740" s="15" t="str">
        <f t="shared" ref="A740:D740" si="489">#REF!</f>
        <v>#REF!</v>
      </c>
      <c r="B740" s="15" t="str">
        <f t="shared" si="489"/>
        <v>#REF!</v>
      </c>
      <c r="C740" s="15" t="str">
        <f t="shared" si="489"/>
        <v>#REF!</v>
      </c>
      <c r="D740" s="223" t="str">
        <f t="shared" si="489"/>
        <v>#REF!</v>
      </c>
      <c r="F740" s="15">
        <f t="shared" si="1"/>
        <v>-1145</v>
      </c>
      <c r="I740" s="224" t="str">
        <f t="array" ref="I740">INDEX('Property Records'!O:O, MATCH('PITI Calculations'!A740, 'Property Records'!B:B, 0))</f>
        <v>#REF!</v>
      </c>
      <c r="J740" s="224" t="str">
        <f t="array" ref="J740">INDEX('Property Records'!P:P, MATCH('PITI Calculations'!A740, 'Property Records'!B:B, 0))</f>
        <v>#REF!</v>
      </c>
      <c r="K740" s="224" t="str">
        <f t="array" ref="K740">INDEX('Property Records'!Q:Q, MATCH('PITI Calculations'!A740, 'Property Records'!B:B, 0))</f>
        <v>#REF!</v>
      </c>
      <c r="L740" s="15" t="str">
        <f t="shared" si="14"/>
        <v>#REF!</v>
      </c>
      <c r="M740" s="15" t="str">
        <f t="shared" si="2"/>
        <v>#REF!</v>
      </c>
      <c r="N740" s="132">
        <f t="shared" si="3"/>
        <v>0</v>
      </c>
      <c r="O740" s="100">
        <v>208.0</v>
      </c>
      <c r="P740" s="15" t="str">
        <f t="shared" si="4"/>
        <v>#REF!</v>
      </c>
      <c r="Q740" s="15" t="str">
        <f t="shared" si="5"/>
        <v>#REF!</v>
      </c>
      <c r="R740" s="15" t="str">
        <f t="shared" si="6"/>
        <v>#REF!</v>
      </c>
      <c r="S740" s="15" t="str">
        <f t="shared" si="7"/>
        <v>#REF!</v>
      </c>
      <c r="T740" s="15" t="str">
        <f t="shared" si="8"/>
        <v>#REF!</v>
      </c>
      <c r="U740" s="15" t="str">
        <f t="shared" si="9"/>
        <v>#REF!</v>
      </c>
      <c r="V740" s="15" t="str">
        <f t="shared" si="10"/>
        <v>#REF!</v>
      </c>
    </row>
    <row r="741">
      <c r="A741" s="15" t="str">
        <f t="shared" ref="A741:D741" si="490">#REF!</f>
        <v>#REF!</v>
      </c>
      <c r="B741" s="15" t="str">
        <f t="shared" si="490"/>
        <v>#REF!</v>
      </c>
      <c r="C741" s="15" t="str">
        <f t="shared" si="490"/>
        <v>#REF!</v>
      </c>
      <c r="D741" s="223" t="str">
        <f t="shared" si="490"/>
        <v>#REF!</v>
      </c>
      <c r="F741" s="15">
        <f t="shared" si="1"/>
        <v>-1145</v>
      </c>
      <c r="I741" s="224" t="str">
        <f t="array" ref="I741">INDEX('Property Records'!O:O, MATCH('PITI Calculations'!A741, 'Property Records'!B:B, 0))</f>
        <v>#REF!</v>
      </c>
      <c r="J741" s="224" t="str">
        <f t="array" ref="J741">INDEX('Property Records'!P:P, MATCH('PITI Calculations'!A741, 'Property Records'!B:B, 0))</f>
        <v>#REF!</v>
      </c>
      <c r="K741" s="224" t="str">
        <f t="array" ref="K741">INDEX('Property Records'!Q:Q, MATCH('PITI Calculations'!A741, 'Property Records'!B:B, 0))</f>
        <v>#REF!</v>
      </c>
      <c r="L741" s="15" t="str">
        <f t="shared" si="14"/>
        <v>#REF!</v>
      </c>
      <c r="M741" s="15" t="str">
        <f t="shared" si="2"/>
        <v>#REF!</v>
      </c>
      <c r="N741" s="132">
        <f t="shared" si="3"/>
        <v>0</v>
      </c>
      <c r="O741" s="100">
        <v>208.0</v>
      </c>
      <c r="P741" s="15" t="str">
        <f t="shared" si="4"/>
        <v>#REF!</v>
      </c>
      <c r="Q741" s="15" t="str">
        <f t="shared" si="5"/>
        <v>#REF!</v>
      </c>
      <c r="R741" s="15" t="str">
        <f t="shared" si="6"/>
        <v>#REF!</v>
      </c>
      <c r="S741" s="15" t="str">
        <f t="shared" si="7"/>
        <v>#REF!</v>
      </c>
      <c r="T741" s="15" t="str">
        <f t="shared" si="8"/>
        <v>#REF!</v>
      </c>
      <c r="U741" s="15" t="str">
        <f t="shared" si="9"/>
        <v>#REF!</v>
      </c>
      <c r="V741" s="15" t="str">
        <f t="shared" si="10"/>
        <v>#REF!</v>
      </c>
    </row>
    <row r="742">
      <c r="A742" s="15" t="str">
        <f t="shared" ref="A742:D742" si="491">#REF!</f>
        <v>#REF!</v>
      </c>
      <c r="B742" s="15" t="str">
        <f t="shared" si="491"/>
        <v>#REF!</v>
      </c>
      <c r="C742" s="15" t="str">
        <f t="shared" si="491"/>
        <v>#REF!</v>
      </c>
      <c r="D742" s="223" t="str">
        <f t="shared" si="491"/>
        <v>#REF!</v>
      </c>
      <c r="F742" s="15">
        <f t="shared" si="1"/>
        <v>-1145</v>
      </c>
      <c r="I742" s="224" t="str">
        <f t="array" ref="I742">INDEX('Property Records'!O:O, MATCH('PITI Calculations'!A742, 'Property Records'!B:B, 0))</f>
        <v>#REF!</v>
      </c>
      <c r="J742" s="224" t="str">
        <f t="array" ref="J742">INDEX('Property Records'!P:P, MATCH('PITI Calculations'!A742, 'Property Records'!B:B, 0))</f>
        <v>#REF!</v>
      </c>
      <c r="K742" s="224" t="str">
        <f t="array" ref="K742">INDEX('Property Records'!Q:Q, MATCH('PITI Calculations'!A742, 'Property Records'!B:B, 0))</f>
        <v>#REF!</v>
      </c>
      <c r="L742" s="15" t="str">
        <f t="shared" si="14"/>
        <v>#REF!</v>
      </c>
      <c r="M742" s="15" t="str">
        <f t="shared" si="2"/>
        <v>#REF!</v>
      </c>
      <c r="N742" s="132">
        <f t="shared" si="3"/>
        <v>0</v>
      </c>
      <c r="O742" s="100">
        <v>208.0</v>
      </c>
      <c r="P742" s="15" t="str">
        <f t="shared" si="4"/>
        <v>#REF!</v>
      </c>
      <c r="Q742" s="15" t="str">
        <f t="shared" si="5"/>
        <v>#REF!</v>
      </c>
      <c r="R742" s="15" t="str">
        <f t="shared" si="6"/>
        <v>#REF!</v>
      </c>
      <c r="S742" s="15" t="str">
        <f t="shared" si="7"/>
        <v>#REF!</v>
      </c>
      <c r="T742" s="15" t="str">
        <f t="shared" si="8"/>
        <v>#REF!</v>
      </c>
      <c r="U742" s="15" t="str">
        <f t="shared" si="9"/>
        <v>#REF!</v>
      </c>
      <c r="V742" s="15" t="str">
        <f t="shared" si="10"/>
        <v>#REF!</v>
      </c>
    </row>
    <row r="743">
      <c r="A743" s="15" t="str">
        <f t="shared" ref="A743:D743" si="492">#REF!</f>
        <v>#REF!</v>
      </c>
      <c r="B743" s="15" t="str">
        <f t="shared" si="492"/>
        <v>#REF!</v>
      </c>
      <c r="C743" s="15" t="str">
        <f t="shared" si="492"/>
        <v>#REF!</v>
      </c>
      <c r="D743" s="223" t="str">
        <f t="shared" si="492"/>
        <v>#REF!</v>
      </c>
      <c r="F743" s="15">
        <f t="shared" si="1"/>
        <v>-1145</v>
      </c>
      <c r="I743" s="224" t="str">
        <f t="array" ref="I743">INDEX('Property Records'!O:O, MATCH('PITI Calculations'!A743, 'Property Records'!B:B, 0))</f>
        <v>#REF!</v>
      </c>
      <c r="J743" s="224" t="str">
        <f t="array" ref="J743">INDEX('Property Records'!P:P, MATCH('PITI Calculations'!A743, 'Property Records'!B:B, 0))</f>
        <v>#REF!</v>
      </c>
      <c r="K743" s="224" t="str">
        <f t="array" ref="K743">INDEX('Property Records'!Q:Q, MATCH('PITI Calculations'!A743, 'Property Records'!B:B, 0))</f>
        <v>#REF!</v>
      </c>
      <c r="L743" s="15" t="str">
        <f t="shared" si="14"/>
        <v>#REF!</v>
      </c>
      <c r="M743" s="15" t="str">
        <f t="shared" si="2"/>
        <v>#REF!</v>
      </c>
      <c r="N743" s="132">
        <f t="shared" si="3"/>
        <v>0</v>
      </c>
      <c r="O743" s="100">
        <v>208.0</v>
      </c>
      <c r="P743" s="15" t="str">
        <f t="shared" si="4"/>
        <v>#REF!</v>
      </c>
      <c r="Q743" s="15" t="str">
        <f t="shared" si="5"/>
        <v>#REF!</v>
      </c>
      <c r="R743" s="15" t="str">
        <f t="shared" si="6"/>
        <v>#REF!</v>
      </c>
      <c r="S743" s="15" t="str">
        <f t="shared" si="7"/>
        <v>#REF!</v>
      </c>
      <c r="T743" s="15" t="str">
        <f t="shared" si="8"/>
        <v>#REF!</v>
      </c>
      <c r="U743" s="15" t="str">
        <f t="shared" si="9"/>
        <v>#REF!</v>
      </c>
      <c r="V743" s="15" t="str">
        <f t="shared" si="10"/>
        <v>#REF!</v>
      </c>
    </row>
    <row r="744">
      <c r="A744" s="15" t="str">
        <f t="shared" ref="A744:D744" si="493">#REF!</f>
        <v>#REF!</v>
      </c>
      <c r="B744" s="15" t="str">
        <f t="shared" si="493"/>
        <v>#REF!</v>
      </c>
      <c r="C744" s="15" t="str">
        <f t="shared" si="493"/>
        <v>#REF!</v>
      </c>
      <c r="D744" s="223" t="str">
        <f t="shared" si="493"/>
        <v>#REF!</v>
      </c>
      <c r="F744" s="15">
        <f t="shared" si="1"/>
        <v>-1145</v>
      </c>
      <c r="I744" s="224" t="str">
        <f t="array" ref="I744">INDEX('Property Records'!O:O, MATCH('PITI Calculations'!A744, 'Property Records'!B:B, 0))</f>
        <v>#REF!</v>
      </c>
      <c r="J744" s="224" t="str">
        <f t="array" ref="J744">INDEX('Property Records'!P:P, MATCH('PITI Calculations'!A744, 'Property Records'!B:B, 0))</f>
        <v>#REF!</v>
      </c>
      <c r="K744" s="224" t="str">
        <f t="array" ref="K744">INDEX('Property Records'!Q:Q, MATCH('PITI Calculations'!A744, 'Property Records'!B:B, 0))</f>
        <v>#REF!</v>
      </c>
      <c r="L744" s="15" t="str">
        <f t="shared" si="14"/>
        <v>#REF!</v>
      </c>
      <c r="M744" s="15" t="str">
        <f t="shared" si="2"/>
        <v>#REF!</v>
      </c>
      <c r="N744" s="132">
        <f t="shared" si="3"/>
        <v>0</v>
      </c>
      <c r="O744" s="100">
        <v>208.0</v>
      </c>
      <c r="P744" s="15" t="str">
        <f t="shared" si="4"/>
        <v>#REF!</v>
      </c>
      <c r="Q744" s="15" t="str">
        <f t="shared" si="5"/>
        <v>#REF!</v>
      </c>
      <c r="R744" s="15" t="str">
        <f t="shared" si="6"/>
        <v>#REF!</v>
      </c>
      <c r="S744" s="15" t="str">
        <f t="shared" si="7"/>
        <v>#REF!</v>
      </c>
      <c r="T744" s="15" t="str">
        <f t="shared" si="8"/>
        <v>#REF!</v>
      </c>
      <c r="U744" s="15" t="str">
        <f t="shared" si="9"/>
        <v>#REF!</v>
      </c>
      <c r="V744" s="15" t="str">
        <f t="shared" si="10"/>
        <v>#REF!</v>
      </c>
    </row>
    <row r="745">
      <c r="A745" s="15" t="str">
        <f t="shared" ref="A745:D745" si="494">#REF!</f>
        <v>#REF!</v>
      </c>
      <c r="B745" s="15" t="str">
        <f t="shared" si="494"/>
        <v>#REF!</v>
      </c>
      <c r="C745" s="15" t="str">
        <f t="shared" si="494"/>
        <v>#REF!</v>
      </c>
      <c r="D745" s="223" t="str">
        <f t="shared" si="494"/>
        <v>#REF!</v>
      </c>
      <c r="F745" s="15">
        <f t="shared" si="1"/>
        <v>-1145</v>
      </c>
      <c r="I745" s="224" t="str">
        <f t="array" ref="I745">INDEX('Property Records'!O:O, MATCH('PITI Calculations'!A745, 'Property Records'!B:B, 0))</f>
        <v>#REF!</v>
      </c>
      <c r="J745" s="224" t="str">
        <f t="array" ref="J745">INDEX('Property Records'!P:P, MATCH('PITI Calculations'!A745, 'Property Records'!B:B, 0))</f>
        <v>#REF!</v>
      </c>
      <c r="K745" s="224" t="str">
        <f t="array" ref="K745">INDEX('Property Records'!Q:Q, MATCH('PITI Calculations'!A745, 'Property Records'!B:B, 0))</f>
        <v>#REF!</v>
      </c>
      <c r="L745" s="15" t="str">
        <f t="shared" si="14"/>
        <v>#REF!</v>
      </c>
      <c r="M745" s="15" t="str">
        <f t="shared" si="2"/>
        <v>#REF!</v>
      </c>
      <c r="N745" s="132">
        <f t="shared" si="3"/>
        <v>0</v>
      </c>
      <c r="O745" s="100">
        <v>208.0</v>
      </c>
      <c r="P745" s="15" t="str">
        <f t="shared" si="4"/>
        <v>#REF!</v>
      </c>
      <c r="Q745" s="15" t="str">
        <f t="shared" si="5"/>
        <v>#REF!</v>
      </c>
      <c r="R745" s="15" t="str">
        <f t="shared" si="6"/>
        <v>#REF!</v>
      </c>
      <c r="S745" s="15" t="str">
        <f t="shared" si="7"/>
        <v>#REF!</v>
      </c>
      <c r="T745" s="15" t="str">
        <f t="shared" si="8"/>
        <v>#REF!</v>
      </c>
      <c r="U745" s="15" t="str">
        <f t="shared" si="9"/>
        <v>#REF!</v>
      </c>
      <c r="V745" s="15" t="str">
        <f t="shared" si="10"/>
        <v>#REF!</v>
      </c>
    </row>
    <row r="746">
      <c r="A746" s="15" t="str">
        <f t="shared" ref="A746:D746" si="495">#REF!</f>
        <v>#REF!</v>
      </c>
      <c r="B746" s="15" t="str">
        <f t="shared" si="495"/>
        <v>#REF!</v>
      </c>
      <c r="C746" s="15" t="str">
        <f t="shared" si="495"/>
        <v>#REF!</v>
      </c>
      <c r="D746" s="223" t="str">
        <f t="shared" si="495"/>
        <v>#REF!</v>
      </c>
      <c r="F746" s="15">
        <f t="shared" si="1"/>
        <v>-1145</v>
      </c>
      <c r="I746" s="224" t="str">
        <f t="array" ref="I746">INDEX('Property Records'!O:O, MATCH('PITI Calculations'!A746, 'Property Records'!B:B, 0))</f>
        <v>#REF!</v>
      </c>
      <c r="J746" s="224" t="str">
        <f t="array" ref="J746">INDEX('Property Records'!P:P, MATCH('PITI Calculations'!A746, 'Property Records'!B:B, 0))</f>
        <v>#REF!</v>
      </c>
      <c r="K746" s="224" t="str">
        <f t="array" ref="K746">INDEX('Property Records'!Q:Q, MATCH('PITI Calculations'!A746, 'Property Records'!B:B, 0))</f>
        <v>#REF!</v>
      </c>
      <c r="L746" s="15" t="str">
        <f t="shared" si="14"/>
        <v>#REF!</v>
      </c>
      <c r="M746" s="15" t="str">
        <f t="shared" si="2"/>
        <v>#REF!</v>
      </c>
      <c r="N746" s="132">
        <f t="shared" si="3"/>
        <v>0</v>
      </c>
      <c r="O746" s="100">
        <v>208.0</v>
      </c>
      <c r="P746" s="15" t="str">
        <f t="shared" si="4"/>
        <v>#REF!</v>
      </c>
      <c r="Q746" s="15" t="str">
        <f t="shared" si="5"/>
        <v>#REF!</v>
      </c>
      <c r="R746" s="15" t="str">
        <f t="shared" si="6"/>
        <v>#REF!</v>
      </c>
      <c r="S746" s="15" t="str">
        <f t="shared" si="7"/>
        <v>#REF!</v>
      </c>
      <c r="T746" s="15" t="str">
        <f t="shared" si="8"/>
        <v>#REF!</v>
      </c>
      <c r="U746" s="15" t="str">
        <f t="shared" si="9"/>
        <v>#REF!</v>
      </c>
      <c r="V746" s="15" t="str">
        <f t="shared" si="10"/>
        <v>#REF!</v>
      </c>
    </row>
    <row r="747">
      <c r="A747" s="15" t="str">
        <f t="shared" ref="A747:D747" si="496">#REF!</f>
        <v>#REF!</v>
      </c>
      <c r="B747" s="15" t="str">
        <f t="shared" si="496"/>
        <v>#REF!</v>
      </c>
      <c r="C747" s="15" t="str">
        <f t="shared" si="496"/>
        <v>#REF!</v>
      </c>
      <c r="D747" s="223" t="str">
        <f t="shared" si="496"/>
        <v>#REF!</v>
      </c>
      <c r="F747" s="15">
        <f t="shared" si="1"/>
        <v>-1145</v>
      </c>
      <c r="I747" s="224" t="str">
        <f t="array" ref="I747">INDEX('Property Records'!O:O, MATCH('PITI Calculations'!A747, 'Property Records'!B:B, 0))</f>
        <v>#REF!</v>
      </c>
      <c r="J747" s="224" t="str">
        <f t="array" ref="J747">INDEX('Property Records'!P:P, MATCH('PITI Calculations'!A747, 'Property Records'!B:B, 0))</f>
        <v>#REF!</v>
      </c>
      <c r="K747" s="224" t="str">
        <f t="array" ref="K747">INDEX('Property Records'!Q:Q, MATCH('PITI Calculations'!A747, 'Property Records'!B:B, 0))</f>
        <v>#REF!</v>
      </c>
      <c r="L747" s="15" t="str">
        <f t="shared" si="14"/>
        <v>#REF!</v>
      </c>
      <c r="M747" s="15" t="str">
        <f t="shared" si="2"/>
        <v>#REF!</v>
      </c>
      <c r="N747" s="132">
        <f t="shared" si="3"/>
        <v>0</v>
      </c>
      <c r="O747" s="100">
        <v>208.0</v>
      </c>
      <c r="P747" s="15" t="str">
        <f t="shared" si="4"/>
        <v>#REF!</v>
      </c>
      <c r="Q747" s="15" t="str">
        <f t="shared" si="5"/>
        <v>#REF!</v>
      </c>
      <c r="R747" s="15" t="str">
        <f t="shared" si="6"/>
        <v>#REF!</v>
      </c>
      <c r="S747" s="15" t="str">
        <f t="shared" si="7"/>
        <v>#REF!</v>
      </c>
      <c r="T747" s="15" t="str">
        <f t="shared" si="8"/>
        <v>#REF!</v>
      </c>
      <c r="U747" s="15" t="str">
        <f t="shared" si="9"/>
        <v>#REF!</v>
      </c>
      <c r="V747" s="15" t="str">
        <f t="shared" si="10"/>
        <v>#REF!</v>
      </c>
    </row>
    <row r="748">
      <c r="A748" s="15" t="str">
        <f t="shared" ref="A748:D748" si="497">#REF!</f>
        <v>#REF!</v>
      </c>
      <c r="B748" s="15" t="str">
        <f t="shared" si="497"/>
        <v>#REF!</v>
      </c>
      <c r="C748" s="15" t="str">
        <f t="shared" si="497"/>
        <v>#REF!</v>
      </c>
      <c r="D748" s="223" t="str">
        <f t="shared" si="497"/>
        <v>#REF!</v>
      </c>
      <c r="F748" s="15">
        <f t="shared" si="1"/>
        <v>-1145</v>
      </c>
      <c r="I748" s="224" t="str">
        <f t="array" ref="I748">INDEX('Property Records'!O:O, MATCH('PITI Calculations'!A748, 'Property Records'!B:B, 0))</f>
        <v>#REF!</v>
      </c>
      <c r="J748" s="224" t="str">
        <f t="array" ref="J748">INDEX('Property Records'!P:P, MATCH('PITI Calculations'!A748, 'Property Records'!B:B, 0))</f>
        <v>#REF!</v>
      </c>
      <c r="K748" s="224" t="str">
        <f t="array" ref="K748">INDEX('Property Records'!Q:Q, MATCH('PITI Calculations'!A748, 'Property Records'!B:B, 0))</f>
        <v>#REF!</v>
      </c>
      <c r="L748" s="15" t="str">
        <f t="shared" si="14"/>
        <v>#REF!</v>
      </c>
      <c r="M748" s="15" t="str">
        <f t="shared" si="2"/>
        <v>#REF!</v>
      </c>
      <c r="N748" s="132">
        <f t="shared" si="3"/>
        <v>0</v>
      </c>
      <c r="O748" s="100">
        <v>208.0</v>
      </c>
      <c r="P748" s="15" t="str">
        <f t="shared" si="4"/>
        <v>#REF!</v>
      </c>
      <c r="Q748" s="15" t="str">
        <f t="shared" si="5"/>
        <v>#REF!</v>
      </c>
      <c r="R748" s="15" t="str">
        <f t="shared" si="6"/>
        <v>#REF!</v>
      </c>
      <c r="S748" s="15" t="str">
        <f t="shared" si="7"/>
        <v>#REF!</v>
      </c>
      <c r="T748" s="15" t="str">
        <f t="shared" si="8"/>
        <v>#REF!</v>
      </c>
      <c r="U748" s="15" t="str">
        <f t="shared" si="9"/>
        <v>#REF!</v>
      </c>
      <c r="V748" s="15" t="str">
        <f t="shared" si="10"/>
        <v>#REF!</v>
      </c>
    </row>
    <row r="749">
      <c r="A749" s="15" t="str">
        <f t="shared" ref="A749:D749" si="498">#REF!</f>
        <v>#REF!</v>
      </c>
      <c r="B749" s="15" t="str">
        <f t="shared" si="498"/>
        <v>#REF!</v>
      </c>
      <c r="C749" s="15" t="str">
        <f t="shared" si="498"/>
        <v>#REF!</v>
      </c>
      <c r="D749" s="223" t="str">
        <f t="shared" si="498"/>
        <v>#REF!</v>
      </c>
      <c r="F749" s="15">
        <f t="shared" si="1"/>
        <v>-1145</v>
      </c>
      <c r="I749" s="224" t="str">
        <f t="array" ref="I749">INDEX('Property Records'!O:O, MATCH('PITI Calculations'!A749, 'Property Records'!B:B, 0))</f>
        <v>#REF!</v>
      </c>
      <c r="J749" s="224" t="str">
        <f t="array" ref="J749">INDEX('Property Records'!P:P, MATCH('PITI Calculations'!A749, 'Property Records'!B:B, 0))</f>
        <v>#REF!</v>
      </c>
      <c r="K749" s="224" t="str">
        <f t="array" ref="K749">INDEX('Property Records'!Q:Q, MATCH('PITI Calculations'!A749, 'Property Records'!B:B, 0))</f>
        <v>#REF!</v>
      </c>
      <c r="L749" s="15" t="str">
        <f t="shared" si="14"/>
        <v>#REF!</v>
      </c>
      <c r="M749" s="15" t="str">
        <f t="shared" si="2"/>
        <v>#REF!</v>
      </c>
      <c r="N749" s="132">
        <f t="shared" si="3"/>
        <v>0</v>
      </c>
      <c r="O749" s="100">
        <v>208.0</v>
      </c>
      <c r="P749" s="15" t="str">
        <f t="shared" si="4"/>
        <v>#REF!</v>
      </c>
      <c r="Q749" s="15" t="str">
        <f t="shared" si="5"/>
        <v>#REF!</v>
      </c>
      <c r="R749" s="15" t="str">
        <f t="shared" si="6"/>
        <v>#REF!</v>
      </c>
      <c r="S749" s="15" t="str">
        <f t="shared" si="7"/>
        <v>#REF!</v>
      </c>
      <c r="T749" s="15" t="str">
        <f t="shared" si="8"/>
        <v>#REF!</v>
      </c>
      <c r="U749" s="15" t="str">
        <f t="shared" si="9"/>
        <v>#REF!</v>
      </c>
      <c r="V749" s="15" t="str">
        <f t="shared" si="10"/>
        <v>#REF!</v>
      </c>
    </row>
    <row r="750">
      <c r="A750" s="15" t="str">
        <f t="shared" ref="A750:D750" si="499">#REF!</f>
        <v>#REF!</v>
      </c>
      <c r="B750" s="15" t="str">
        <f t="shared" si="499"/>
        <v>#REF!</v>
      </c>
      <c r="C750" s="15" t="str">
        <f t="shared" si="499"/>
        <v>#REF!</v>
      </c>
      <c r="D750" s="223" t="str">
        <f t="shared" si="499"/>
        <v>#REF!</v>
      </c>
      <c r="F750" s="15">
        <f t="shared" si="1"/>
        <v>-1145</v>
      </c>
      <c r="I750" s="224" t="str">
        <f t="array" ref="I750">INDEX('Property Records'!O:O, MATCH('PITI Calculations'!A750, 'Property Records'!B:B, 0))</f>
        <v>#REF!</v>
      </c>
      <c r="J750" s="224" t="str">
        <f t="array" ref="J750">INDEX('Property Records'!P:P, MATCH('PITI Calculations'!A750, 'Property Records'!B:B, 0))</f>
        <v>#REF!</v>
      </c>
      <c r="K750" s="224" t="str">
        <f t="array" ref="K750">INDEX('Property Records'!Q:Q, MATCH('PITI Calculations'!A750, 'Property Records'!B:B, 0))</f>
        <v>#REF!</v>
      </c>
      <c r="L750" s="15" t="str">
        <f t="shared" si="14"/>
        <v>#REF!</v>
      </c>
      <c r="M750" s="15" t="str">
        <f t="shared" si="2"/>
        <v>#REF!</v>
      </c>
      <c r="N750" s="132">
        <f t="shared" si="3"/>
        <v>0</v>
      </c>
      <c r="O750" s="100">
        <v>208.0</v>
      </c>
      <c r="P750" s="15" t="str">
        <f t="shared" si="4"/>
        <v>#REF!</v>
      </c>
      <c r="Q750" s="15" t="str">
        <f t="shared" si="5"/>
        <v>#REF!</v>
      </c>
      <c r="R750" s="15" t="str">
        <f t="shared" si="6"/>
        <v>#REF!</v>
      </c>
      <c r="S750" s="15" t="str">
        <f t="shared" si="7"/>
        <v>#REF!</v>
      </c>
      <c r="T750" s="15" t="str">
        <f t="shared" si="8"/>
        <v>#REF!</v>
      </c>
      <c r="U750" s="15" t="str">
        <f t="shared" si="9"/>
        <v>#REF!</v>
      </c>
      <c r="V750" s="15" t="str">
        <f t="shared" si="10"/>
        <v>#REF!</v>
      </c>
    </row>
    <row r="751">
      <c r="A751" s="15" t="str">
        <f t="shared" ref="A751:D751" si="500">#REF!</f>
        <v>#REF!</v>
      </c>
      <c r="B751" s="15" t="str">
        <f t="shared" si="500"/>
        <v>#REF!</v>
      </c>
      <c r="C751" s="15" t="str">
        <f t="shared" si="500"/>
        <v>#REF!</v>
      </c>
      <c r="D751" s="223" t="str">
        <f t="shared" si="500"/>
        <v>#REF!</v>
      </c>
      <c r="F751" s="15">
        <f t="shared" si="1"/>
        <v>-1145</v>
      </c>
      <c r="I751" s="224" t="str">
        <f t="array" ref="I751">INDEX('Property Records'!O:O, MATCH('PITI Calculations'!A751, 'Property Records'!B:B, 0))</f>
        <v>#REF!</v>
      </c>
      <c r="J751" s="224" t="str">
        <f t="array" ref="J751">INDEX('Property Records'!P:P, MATCH('PITI Calculations'!A751, 'Property Records'!B:B, 0))</f>
        <v>#REF!</v>
      </c>
      <c r="K751" s="224" t="str">
        <f t="array" ref="K751">INDEX('Property Records'!Q:Q, MATCH('PITI Calculations'!A751, 'Property Records'!B:B, 0))</f>
        <v>#REF!</v>
      </c>
      <c r="L751" s="15" t="str">
        <f t="shared" si="14"/>
        <v>#REF!</v>
      </c>
      <c r="M751" s="15" t="str">
        <f t="shared" si="2"/>
        <v>#REF!</v>
      </c>
      <c r="N751" s="132">
        <f t="shared" si="3"/>
        <v>0</v>
      </c>
      <c r="O751" s="100">
        <v>208.0</v>
      </c>
      <c r="P751" s="15" t="str">
        <f t="shared" si="4"/>
        <v>#REF!</v>
      </c>
      <c r="Q751" s="15" t="str">
        <f t="shared" si="5"/>
        <v>#REF!</v>
      </c>
      <c r="R751" s="15" t="str">
        <f t="shared" si="6"/>
        <v>#REF!</v>
      </c>
      <c r="S751" s="15" t="str">
        <f t="shared" si="7"/>
        <v>#REF!</v>
      </c>
      <c r="T751" s="15" t="str">
        <f t="shared" si="8"/>
        <v>#REF!</v>
      </c>
      <c r="U751" s="15" t="str">
        <f t="shared" si="9"/>
        <v>#REF!</v>
      </c>
      <c r="V751" s="15" t="str">
        <f t="shared" si="10"/>
        <v>#REF!</v>
      </c>
    </row>
    <row r="752">
      <c r="A752" s="15" t="str">
        <f t="shared" ref="A752:D752" si="501">#REF!</f>
        <v>#REF!</v>
      </c>
      <c r="B752" s="15" t="str">
        <f t="shared" si="501"/>
        <v>#REF!</v>
      </c>
      <c r="C752" s="15" t="str">
        <f t="shared" si="501"/>
        <v>#REF!</v>
      </c>
      <c r="D752" s="223" t="str">
        <f t="shared" si="501"/>
        <v>#REF!</v>
      </c>
      <c r="F752" s="15">
        <f t="shared" si="1"/>
        <v>-1145</v>
      </c>
      <c r="I752" s="224" t="str">
        <f t="array" ref="I752">INDEX('Property Records'!O:O, MATCH('PITI Calculations'!A752, 'Property Records'!B:B, 0))</f>
        <v>#REF!</v>
      </c>
      <c r="J752" s="224" t="str">
        <f t="array" ref="J752">INDEX('Property Records'!P:P, MATCH('PITI Calculations'!A752, 'Property Records'!B:B, 0))</f>
        <v>#REF!</v>
      </c>
      <c r="K752" s="224" t="str">
        <f t="array" ref="K752">INDEX('Property Records'!Q:Q, MATCH('PITI Calculations'!A752, 'Property Records'!B:B, 0))</f>
        <v>#REF!</v>
      </c>
      <c r="L752" s="15" t="str">
        <f t="shared" si="14"/>
        <v>#REF!</v>
      </c>
      <c r="M752" s="15" t="str">
        <f t="shared" si="2"/>
        <v>#REF!</v>
      </c>
      <c r="N752" s="132">
        <f t="shared" si="3"/>
        <v>0</v>
      </c>
      <c r="O752" s="100">
        <v>208.0</v>
      </c>
      <c r="P752" s="15" t="str">
        <f t="shared" si="4"/>
        <v>#REF!</v>
      </c>
      <c r="Q752" s="15" t="str">
        <f t="shared" si="5"/>
        <v>#REF!</v>
      </c>
      <c r="R752" s="15" t="str">
        <f t="shared" si="6"/>
        <v>#REF!</v>
      </c>
      <c r="S752" s="15" t="str">
        <f t="shared" si="7"/>
        <v>#REF!</v>
      </c>
      <c r="T752" s="15" t="str">
        <f t="shared" si="8"/>
        <v>#REF!</v>
      </c>
      <c r="U752" s="15" t="str">
        <f t="shared" si="9"/>
        <v>#REF!</v>
      </c>
      <c r="V752" s="15" t="str">
        <f t="shared" si="10"/>
        <v>#REF!</v>
      </c>
    </row>
    <row r="753">
      <c r="A753" s="15" t="str">
        <f t="shared" ref="A753:D753" si="502">#REF!</f>
        <v>#REF!</v>
      </c>
      <c r="B753" s="15" t="str">
        <f t="shared" si="502"/>
        <v>#REF!</v>
      </c>
      <c r="C753" s="15" t="str">
        <f t="shared" si="502"/>
        <v>#REF!</v>
      </c>
      <c r="D753" s="223" t="str">
        <f t="shared" si="502"/>
        <v>#REF!</v>
      </c>
      <c r="F753" s="15">
        <f t="shared" si="1"/>
        <v>-1145</v>
      </c>
      <c r="I753" s="224" t="str">
        <f t="array" ref="I753">INDEX('Property Records'!O:O, MATCH('PITI Calculations'!A753, 'Property Records'!B:B, 0))</f>
        <v>#REF!</v>
      </c>
      <c r="J753" s="224" t="str">
        <f t="array" ref="J753">INDEX('Property Records'!P:P, MATCH('PITI Calculations'!A753, 'Property Records'!B:B, 0))</f>
        <v>#REF!</v>
      </c>
      <c r="K753" s="224" t="str">
        <f t="array" ref="K753">INDEX('Property Records'!Q:Q, MATCH('PITI Calculations'!A753, 'Property Records'!B:B, 0))</f>
        <v>#REF!</v>
      </c>
      <c r="L753" s="15" t="str">
        <f t="shared" si="14"/>
        <v>#REF!</v>
      </c>
      <c r="M753" s="15" t="str">
        <f t="shared" si="2"/>
        <v>#REF!</v>
      </c>
      <c r="N753" s="132">
        <f t="shared" si="3"/>
        <v>0</v>
      </c>
      <c r="O753" s="100">
        <v>208.0</v>
      </c>
      <c r="P753" s="15" t="str">
        <f t="shared" si="4"/>
        <v>#REF!</v>
      </c>
      <c r="Q753" s="15" t="str">
        <f t="shared" si="5"/>
        <v>#REF!</v>
      </c>
      <c r="R753" s="15" t="str">
        <f t="shared" si="6"/>
        <v>#REF!</v>
      </c>
      <c r="S753" s="15" t="str">
        <f t="shared" si="7"/>
        <v>#REF!</v>
      </c>
      <c r="T753" s="15" t="str">
        <f t="shared" si="8"/>
        <v>#REF!</v>
      </c>
      <c r="U753" s="15" t="str">
        <f t="shared" si="9"/>
        <v>#REF!</v>
      </c>
      <c r="V753" s="15" t="str">
        <f t="shared" si="10"/>
        <v>#REF!</v>
      </c>
    </row>
    <row r="754">
      <c r="A754" s="15" t="str">
        <f t="shared" ref="A754:D754" si="503">#REF!</f>
        <v>#REF!</v>
      </c>
      <c r="B754" s="15" t="str">
        <f t="shared" si="503"/>
        <v>#REF!</v>
      </c>
      <c r="C754" s="15" t="str">
        <f t="shared" si="503"/>
        <v>#REF!</v>
      </c>
      <c r="D754" s="223" t="str">
        <f t="shared" si="503"/>
        <v>#REF!</v>
      </c>
      <c r="F754" s="15">
        <f t="shared" si="1"/>
        <v>-1145</v>
      </c>
      <c r="I754" s="224" t="str">
        <f t="array" ref="I754">INDEX('Property Records'!O:O, MATCH('PITI Calculations'!A754, 'Property Records'!B:B, 0))</f>
        <v>#REF!</v>
      </c>
      <c r="J754" s="224" t="str">
        <f t="array" ref="J754">INDEX('Property Records'!P:P, MATCH('PITI Calculations'!A754, 'Property Records'!B:B, 0))</f>
        <v>#REF!</v>
      </c>
      <c r="K754" s="224" t="str">
        <f t="array" ref="K754">INDEX('Property Records'!Q:Q, MATCH('PITI Calculations'!A754, 'Property Records'!B:B, 0))</f>
        <v>#REF!</v>
      </c>
      <c r="L754" s="15" t="str">
        <f t="shared" si="14"/>
        <v>#REF!</v>
      </c>
      <c r="M754" s="15" t="str">
        <f t="shared" si="2"/>
        <v>#REF!</v>
      </c>
      <c r="N754" s="132">
        <f t="shared" si="3"/>
        <v>0</v>
      </c>
      <c r="O754" s="100">
        <v>208.0</v>
      </c>
      <c r="P754" s="15" t="str">
        <f t="shared" si="4"/>
        <v>#REF!</v>
      </c>
      <c r="Q754" s="15" t="str">
        <f t="shared" si="5"/>
        <v>#REF!</v>
      </c>
      <c r="R754" s="15" t="str">
        <f t="shared" si="6"/>
        <v>#REF!</v>
      </c>
      <c r="S754" s="15" t="str">
        <f t="shared" si="7"/>
        <v>#REF!</v>
      </c>
      <c r="T754" s="15" t="str">
        <f t="shared" si="8"/>
        <v>#REF!</v>
      </c>
      <c r="U754" s="15" t="str">
        <f t="shared" si="9"/>
        <v>#REF!</v>
      </c>
      <c r="V754" s="15" t="str">
        <f t="shared" si="10"/>
        <v>#REF!</v>
      </c>
    </row>
    <row r="755">
      <c r="A755" s="15" t="str">
        <f t="shared" ref="A755:D755" si="504">#REF!</f>
        <v>#REF!</v>
      </c>
      <c r="B755" s="15" t="str">
        <f t="shared" si="504"/>
        <v>#REF!</v>
      </c>
      <c r="C755" s="15" t="str">
        <f t="shared" si="504"/>
        <v>#REF!</v>
      </c>
      <c r="D755" s="223" t="str">
        <f t="shared" si="504"/>
        <v>#REF!</v>
      </c>
      <c r="F755" s="15">
        <f t="shared" si="1"/>
        <v>-1145</v>
      </c>
      <c r="I755" s="224" t="str">
        <f t="array" ref="I755">INDEX('Property Records'!O:O, MATCH('PITI Calculations'!A755, 'Property Records'!B:B, 0))</f>
        <v>#REF!</v>
      </c>
      <c r="J755" s="224" t="str">
        <f t="array" ref="J755">INDEX('Property Records'!P:P, MATCH('PITI Calculations'!A755, 'Property Records'!B:B, 0))</f>
        <v>#REF!</v>
      </c>
      <c r="K755" s="224" t="str">
        <f t="array" ref="K755">INDEX('Property Records'!Q:Q, MATCH('PITI Calculations'!A755, 'Property Records'!B:B, 0))</f>
        <v>#REF!</v>
      </c>
      <c r="L755" s="15" t="str">
        <f t="shared" si="14"/>
        <v>#REF!</v>
      </c>
      <c r="M755" s="15" t="str">
        <f t="shared" si="2"/>
        <v>#REF!</v>
      </c>
      <c r="N755" s="132">
        <f t="shared" si="3"/>
        <v>0</v>
      </c>
      <c r="O755" s="100">
        <v>208.0</v>
      </c>
      <c r="P755" s="15" t="str">
        <f t="shared" si="4"/>
        <v>#REF!</v>
      </c>
      <c r="Q755" s="15" t="str">
        <f t="shared" si="5"/>
        <v>#REF!</v>
      </c>
      <c r="R755" s="15" t="str">
        <f t="shared" si="6"/>
        <v>#REF!</v>
      </c>
      <c r="S755" s="15" t="str">
        <f t="shared" si="7"/>
        <v>#REF!</v>
      </c>
      <c r="T755" s="15" t="str">
        <f t="shared" si="8"/>
        <v>#REF!</v>
      </c>
      <c r="U755" s="15" t="str">
        <f t="shared" si="9"/>
        <v>#REF!</v>
      </c>
      <c r="V755" s="15" t="str">
        <f t="shared" si="10"/>
        <v>#REF!</v>
      </c>
    </row>
    <row r="756">
      <c r="A756" s="15" t="str">
        <f t="shared" ref="A756:D756" si="505">#REF!</f>
        <v>#REF!</v>
      </c>
      <c r="B756" s="15" t="str">
        <f t="shared" si="505"/>
        <v>#REF!</v>
      </c>
      <c r="C756" s="15" t="str">
        <f t="shared" si="505"/>
        <v>#REF!</v>
      </c>
      <c r="D756" s="223" t="str">
        <f t="shared" si="505"/>
        <v>#REF!</v>
      </c>
      <c r="F756" s="15">
        <f t="shared" si="1"/>
        <v>-1145</v>
      </c>
      <c r="I756" s="224" t="str">
        <f t="array" ref="I756">INDEX('Property Records'!O:O, MATCH('PITI Calculations'!A756, 'Property Records'!B:B, 0))</f>
        <v>#REF!</v>
      </c>
      <c r="J756" s="224" t="str">
        <f t="array" ref="J756">INDEX('Property Records'!P:P, MATCH('PITI Calculations'!A756, 'Property Records'!B:B, 0))</f>
        <v>#REF!</v>
      </c>
      <c r="K756" s="224" t="str">
        <f t="array" ref="K756">INDEX('Property Records'!Q:Q, MATCH('PITI Calculations'!A756, 'Property Records'!B:B, 0))</f>
        <v>#REF!</v>
      </c>
      <c r="L756" s="15" t="str">
        <f t="shared" si="14"/>
        <v>#REF!</v>
      </c>
      <c r="M756" s="15" t="str">
        <f t="shared" si="2"/>
        <v>#REF!</v>
      </c>
      <c r="N756" s="132">
        <f t="shared" si="3"/>
        <v>0</v>
      </c>
      <c r="O756" s="100">
        <v>208.0</v>
      </c>
      <c r="P756" s="15" t="str">
        <f t="shared" si="4"/>
        <v>#REF!</v>
      </c>
      <c r="Q756" s="15" t="str">
        <f t="shared" si="5"/>
        <v>#REF!</v>
      </c>
      <c r="R756" s="15" t="str">
        <f t="shared" si="6"/>
        <v>#REF!</v>
      </c>
      <c r="S756" s="15" t="str">
        <f t="shared" si="7"/>
        <v>#REF!</v>
      </c>
      <c r="T756" s="15" t="str">
        <f t="shared" si="8"/>
        <v>#REF!</v>
      </c>
      <c r="U756" s="15" t="str">
        <f t="shared" si="9"/>
        <v>#REF!</v>
      </c>
      <c r="V756" s="15" t="str">
        <f t="shared" si="10"/>
        <v>#REF!</v>
      </c>
    </row>
    <row r="757">
      <c r="A757" s="15" t="str">
        <f t="shared" ref="A757:D757" si="506">#REF!</f>
        <v>#REF!</v>
      </c>
      <c r="B757" s="15" t="str">
        <f t="shared" si="506"/>
        <v>#REF!</v>
      </c>
      <c r="C757" s="15" t="str">
        <f t="shared" si="506"/>
        <v>#REF!</v>
      </c>
      <c r="D757" s="223" t="str">
        <f t="shared" si="506"/>
        <v>#REF!</v>
      </c>
      <c r="F757" s="15">
        <f t="shared" si="1"/>
        <v>-1145</v>
      </c>
      <c r="I757" s="224" t="str">
        <f t="array" ref="I757">INDEX('Property Records'!O:O, MATCH('PITI Calculations'!A757, 'Property Records'!B:B, 0))</f>
        <v>#REF!</v>
      </c>
      <c r="J757" s="224" t="str">
        <f t="array" ref="J757">INDEX('Property Records'!P:P, MATCH('PITI Calculations'!A757, 'Property Records'!B:B, 0))</f>
        <v>#REF!</v>
      </c>
      <c r="K757" s="224" t="str">
        <f t="array" ref="K757">INDEX('Property Records'!Q:Q, MATCH('PITI Calculations'!A757, 'Property Records'!B:B, 0))</f>
        <v>#REF!</v>
      </c>
      <c r="L757" s="15" t="str">
        <f t="shared" si="14"/>
        <v>#REF!</v>
      </c>
      <c r="M757" s="15" t="str">
        <f t="shared" si="2"/>
        <v>#REF!</v>
      </c>
      <c r="N757" s="132">
        <f t="shared" si="3"/>
        <v>0</v>
      </c>
      <c r="O757" s="100">
        <v>208.0</v>
      </c>
      <c r="P757" s="15" t="str">
        <f t="shared" si="4"/>
        <v>#REF!</v>
      </c>
      <c r="Q757" s="15" t="str">
        <f t="shared" si="5"/>
        <v>#REF!</v>
      </c>
      <c r="R757" s="15" t="str">
        <f t="shared" si="6"/>
        <v>#REF!</v>
      </c>
      <c r="S757" s="15" t="str">
        <f t="shared" si="7"/>
        <v>#REF!</v>
      </c>
      <c r="T757" s="15" t="str">
        <f t="shared" si="8"/>
        <v>#REF!</v>
      </c>
      <c r="U757" s="15" t="str">
        <f t="shared" si="9"/>
        <v>#REF!</v>
      </c>
      <c r="V757" s="15" t="str">
        <f t="shared" si="10"/>
        <v>#REF!</v>
      </c>
    </row>
    <row r="758">
      <c r="A758" s="15" t="str">
        <f t="shared" ref="A758:D758" si="507">#REF!</f>
        <v>#REF!</v>
      </c>
      <c r="B758" s="15" t="str">
        <f t="shared" si="507"/>
        <v>#REF!</v>
      </c>
      <c r="C758" s="15" t="str">
        <f t="shared" si="507"/>
        <v>#REF!</v>
      </c>
      <c r="D758" s="223" t="str">
        <f t="shared" si="507"/>
        <v>#REF!</v>
      </c>
      <c r="F758" s="15">
        <f t="shared" si="1"/>
        <v>-1145</v>
      </c>
      <c r="I758" s="224" t="str">
        <f t="array" ref="I758">INDEX('Property Records'!O:O, MATCH('PITI Calculations'!A758, 'Property Records'!B:B, 0))</f>
        <v>#REF!</v>
      </c>
      <c r="J758" s="224" t="str">
        <f t="array" ref="J758">INDEX('Property Records'!P:P, MATCH('PITI Calculations'!A758, 'Property Records'!B:B, 0))</f>
        <v>#REF!</v>
      </c>
      <c r="K758" s="224" t="str">
        <f t="array" ref="K758">INDEX('Property Records'!Q:Q, MATCH('PITI Calculations'!A758, 'Property Records'!B:B, 0))</f>
        <v>#REF!</v>
      </c>
      <c r="L758" s="15" t="str">
        <f t="shared" si="14"/>
        <v>#REF!</v>
      </c>
      <c r="M758" s="15" t="str">
        <f t="shared" si="2"/>
        <v>#REF!</v>
      </c>
      <c r="N758" s="132">
        <f t="shared" si="3"/>
        <v>0</v>
      </c>
      <c r="O758" s="100">
        <v>208.0</v>
      </c>
      <c r="P758" s="15" t="str">
        <f t="shared" si="4"/>
        <v>#REF!</v>
      </c>
      <c r="Q758" s="15" t="str">
        <f t="shared" si="5"/>
        <v>#REF!</v>
      </c>
      <c r="R758" s="15" t="str">
        <f t="shared" si="6"/>
        <v>#REF!</v>
      </c>
      <c r="S758" s="15" t="str">
        <f t="shared" si="7"/>
        <v>#REF!</v>
      </c>
      <c r="T758" s="15" t="str">
        <f t="shared" si="8"/>
        <v>#REF!</v>
      </c>
      <c r="U758" s="15" t="str">
        <f t="shared" si="9"/>
        <v>#REF!</v>
      </c>
      <c r="V758" s="15" t="str">
        <f t="shared" si="10"/>
        <v>#REF!</v>
      </c>
    </row>
    <row r="759">
      <c r="A759" s="15" t="str">
        <f t="shared" ref="A759:D759" si="508">#REF!</f>
        <v>#REF!</v>
      </c>
      <c r="B759" s="15" t="str">
        <f t="shared" si="508"/>
        <v>#REF!</v>
      </c>
      <c r="C759" s="15" t="str">
        <f t="shared" si="508"/>
        <v>#REF!</v>
      </c>
      <c r="D759" s="223" t="str">
        <f t="shared" si="508"/>
        <v>#REF!</v>
      </c>
      <c r="F759" s="15">
        <f t="shared" si="1"/>
        <v>-1145</v>
      </c>
      <c r="I759" s="224" t="str">
        <f t="array" ref="I759">INDEX('Property Records'!O:O, MATCH('PITI Calculations'!A759, 'Property Records'!B:B, 0))</f>
        <v>#REF!</v>
      </c>
      <c r="J759" s="224" t="str">
        <f t="array" ref="J759">INDEX('Property Records'!P:P, MATCH('PITI Calculations'!A759, 'Property Records'!B:B, 0))</f>
        <v>#REF!</v>
      </c>
      <c r="K759" s="224" t="str">
        <f t="array" ref="K759">INDEX('Property Records'!Q:Q, MATCH('PITI Calculations'!A759, 'Property Records'!B:B, 0))</f>
        <v>#REF!</v>
      </c>
      <c r="L759" s="15" t="str">
        <f t="shared" si="14"/>
        <v>#REF!</v>
      </c>
      <c r="M759" s="15" t="str">
        <f t="shared" si="2"/>
        <v>#REF!</v>
      </c>
      <c r="N759" s="132">
        <f t="shared" si="3"/>
        <v>0</v>
      </c>
      <c r="O759" s="100">
        <v>208.0</v>
      </c>
      <c r="P759" s="15" t="str">
        <f t="shared" si="4"/>
        <v>#REF!</v>
      </c>
      <c r="Q759" s="15" t="str">
        <f t="shared" si="5"/>
        <v>#REF!</v>
      </c>
      <c r="R759" s="15" t="str">
        <f t="shared" si="6"/>
        <v>#REF!</v>
      </c>
      <c r="S759" s="15" t="str">
        <f t="shared" si="7"/>
        <v>#REF!</v>
      </c>
      <c r="T759" s="15" t="str">
        <f t="shared" si="8"/>
        <v>#REF!</v>
      </c>
      <c r="U759" s="15" t="str">
        <f t="shared" si="9"/>
        <v>#REF!</v>
      </c>
      <c r="V759" s="15" t="str">
        <f t="shared" si="10"/>
        <v>#REF!</v>
      </c>
    </row>
    <row r="760">
      <c r="A760" s="15" t="str">
        <f t="shared" ref="A760:D760" si="509">#REF!</f>
        <v>#REF!</v>
      </c>
      <c r="B760" s="15" t="str">
        <f t="shared" si="509"/>
        <v>#REF!</v>
      </c>
      <c r="C760" s="15" t="str">
        <f t="shared" si="509"/>
        <v>#REF!</v>
      </c>
      <c r="D760" s="223" t="str">
        <f t="shared" si="509"/>
        <v>#REF!</v>
      </c>
      <c r="F760" s="15">
        <f t="shared" si="1"/>
        <v>-1145</v>
      </c>
      <c r="I760" s="224" t="str">
        <f t="array" ref="I760">INDEX('Property Records'!O:O, MATCH('PITI Calculations'!A760, 'Property Records'!B:B, 0))</f>
        <v>#REF!</v>
      </c>
      <c r="J760" s="224" t="str">
        <f t="array" ref="J760">INDEX('Property Records'!P:P, MATCH('PITI Calculations'!A760, 'Property Records'!B:B, 0))</f>
        <v>#REF!</v>
      </c>
      <c r="K760" s="224" t="str">
        <f t="array" ref="K760">INDEX('Property Records'!Q:Q, MATCH('PITI Calculations'!A760, 'Property Records'!B:B, 0))</f>
        <v>#REF!</v>
      </c>
      <c r="L760" s="15" t="str">
        <f t="shared" si="14"/>
        <v>#REF!</v>
      </c>
      <c r="M760" s="15" t="str">
        <f t="shared" si="2"/>
        <v>#REF!</v>
      </c>
      <c r="N760" s="132">
        <f t="shared" si="3"/>
        <v>0</v>
      </c>
      <c r="O760" s="100">
        <v>208.0</v>
      </c>
      <c r="P760" s="15" t="str">
        <f t="shared" si="4"/>
        <v>#REF!</v>
      </c>
      <c r="Q760" s="15" t="str">
        <f t="shared" si="5"/>
        <v>#REF!</v>
      </c>
      <c r="R760" s="15" t="str">
        <f t="shared" si="6"/>
        <v>#REF!</v>
      </c>
      <c r="S760" s="15" t="str">
        <f t="shared" si="7"/>
        <v>#REF!</v>
      </c>
      <c r="T760" s="15" t="str">
        <f t="shared" si="8"/>
        <v>#REF!</v>
      </c>
      <c r="U760" s="15" t="str">
        <f t="shared" si="9"/>
        <v>#REF!</v>
      </c>
      <c r="V760" s="15" t="str">
        <f t="shared" si="10"/>
        <v>#REF!</v>
      </c>
    </row>
    <row r="761">
      <c r="A761" s="15" t="str">
        <f t="shared" ref="A761:D761" si="510">#REF!</f>
        <v>#REF!</v>
      </c>
      <c r="B761" s="15" t="str">
        <f t="shared" si="510"/>
        <v>#REF!</v>
      </c>
      <c r="C761" s="15" t="str">
        <f t="shared" si="510"/>
        <v>#REF!</v>
      </c>
      <c r="D761" s="223" t="str">
        <f t="shared" si="510"/>
        <v>#REF!</v>
      </c>
      <c r="F761" s="15">
        <f t="shared" si="1"/>
        <v>-1145</v>
      </c>
      <c r="I761" s="224" t="str">
        <f t="array" ref="I761">INDEX('Property Records'!O:O, MATCH('PITI Calculations'!A761, 'Property Records'!B:B, 0))</f>
        <v>#REF!</v>
      </c>
      <c r="J761" s="224" t="str">
        <f t="array" ref="J761">INDEX('Property Records'!P:P, MATCH('PITI Calculations'!A761, 'Property Records'!B:B, 0))</f>
        <v>#REF!</v>
      </c>
      <c r="K761" s="224" t="str">
        <f t="array" ref="K761">INDEX('Property Records'!Q:Q, MATCH('PITI Calculations'!A761, 'Property Records'!B:B, 0))</f>
        <v>#REF!</v>
      </c>
      <c r="L761" s="15" t="str">
        <f t="shared" si="14"/>
        <v>#REF!</v>
      </c>
      <c r="M761" s="15" t="str">
        <f t="shared" si="2"/>
        <v>#REF!</v>
      </c>
      <c r="N761" s="132">
        <f t="shared" si="3"/>
        <v>0</v>
      </c>
      <c r="O761" s="100">
        <v>208.0</v>
      </c>
      <c r="P761" s="15" t="str">
        <f t="shared" si="4"/>
        <v>#REF!</v>
      </c>
      <c r="Q761" s="15" t="str">
        <f t="shared" si="5"/>
        <v>#REF!</v>
      </c>
      <c r="R761" s="15" t="str">
        <f t="shared" si="6"/>
        <v>#REF!</v>
      </c>
      <c r="S761" s="15" t="str">
        <f t="shared" si="7"/>
        <v>#REF!</v>
      </c>
      <c r="T761" s="15" t="str">
        <f t="shared" si="8"/>
        <v>#REF!</v>
      </c>
      <c r="U761" s="15" t="str">
        <f t="shared" si="9"/>
        <v>#REF!</v>
      </c>
      <c r="V761" s="15" t="str">
        <f t="shared" si="10"/>
        <v>#REF!</v>
      </c>
    </row>
    <row r="762">
      <c r="A762" s="15" t="str">
        <f t="shared" ref="A762:D762" si="511">#REF!</f>
        <v>#REF!</v>
      </c>
      <c r="B762" s="15" t="str">
        <f t="shared" si="511"/>
        <v>#REF!</v>
      </c>
      <c r="C762" s="15" t="str">
        <f t="shared" si="511"/>
        <v>#REF!</v>
      </c>
      <c r="D762" s="223" t="str">
        <f t="shared" si="511"/>
        <v>#REF!</v>
      </c>
      <c r="F762" s="15">
        <f t="shared" si="1"/>
        <v>-1145</v>
      </c>
      <c r="I762" s="224" t="str">
        <f t="array" ref="I762">INDEX('Property Records'!O:O, MATCH('PITI Calculations'!A762, 'Property Records'!B:B, 0))</f>
        <v>#REF!</v>
      </c>
      <c r="J762" s="224" t="str">
        <f t="array" ref="J762">INDEX('Property Records'!P:P, MATCH('PITI Calculations'!A762, 'Property Records'!B:B, 0))</f>
        <v>#REF!</v>
      </c>
      <c r="K762" s="224" t="str">
        <f t="array" ref="K762">INDEX('Property Records'!Q:Q, MATCH('PITI Calculations'!A762, 'Property Records'!B:B, 0))</f>
        <v>#REF!</v>
      </c>
      <c r="L762" s="15" t="str">
        <f t="shared" si="14"/>
        <v>#REF!</v>
      </c>
      <c r="M762" s="15" t="str">
        <f t="shared" si="2"/>
        <v>#REF!</v>
      </c>
      <c r="N762" s="132">
        <f t="shared" si="3"/>
        <v>0</v>
      </c>
      <c r="O762" s="100">
        <v>208.0</v>
      </c>
      <c r="P762" s="15" t="str">
        <f t="shared" si="4"/>
        <v>#REF!</v>
      </c>
      <c r="Q762" s="15" t="str">
        <f t="shared" si="5"/>
        <v>#REF!</v>
      </c>
      <c r="R762" s="15" t="str">
        <f t="shared" si="6"/>
        <v>#REF!</v>
      </c>
      <c r="S762" s="15" t="str">
        <f t="shared" si="7"/>
        <v>#REF!</v>
      </c>
      <c r="T762" s="15" t="str">
        <f t="shared" si="8"/>
        <v>#REF!</v>
      </c>
      <c r="U762" s="15" t="str">
        <f t="shared" si="9"/>
        <v>#REF!</v>
      </c>
      <c r="V762" s="15" t="str">
        <f t="shared" si="10"/>
        <v>#REF!</v>
      </c>
    </row>
    <row r="763">
      <c r="A763" s="15" t="str">
        <f t="shared" ref="A763:D763" si="512">#REF!</f>
        <v>#REF!</v>
      </c>
      <c r="B763" s="15" t="str">
        <f t="shared" si="512"/>
        <v>#REF!</v>
      </c>
      <c r="C763" s="15" t="str">
        <f t="shared" si="512"/>
        <v>#REF!</v>
      </c>
      <c r="D763" s="223" t="str">
        <f t="shared" si="512"/>
        <v>#REF!</v>
      </c>
      <c r="F763" s="15">
        <f t="shared" si="1"/>
        <v>-1145</v>
      </c>
      <c r="I763" s="224" t="str">
        <f t="array" ref="I763">INDEX('Property Records'!O:O, MATCH('PITI Calculations'!A763, 'Property Records'!B:B, 0))</f>
        <v>#REF!</v>
      </c>
      <c r="J763" s="224" t="str">
        <f t="array" ref="J763">INDEX('Property Records'!P:P, MATCH('PITI Calculations'!A763, 'Property Records'!B:B, 0))</f>
        <v>#REF!</v>
      </c>
      <c r="K763" s="224" t="str">
        <f t="array" ref="K763">INDEX('Property Records'!Q:Q, MATCH('PITI Calculations'!A763, 'Property Records'!B:B, 0))</f>
        <v>#REF!</v>
      </c>
      <c r="L763" s="15" t="str">
        <f t="shared" si="14"/>
        <v>#REF!</v>
      </c>
      <c r="M763" s="15" t="str">
        <f t="shared" si="2"/>
        <v>#REF!</v>
      </c>
      <c r="N763" s="132">
        <f t="shared" si="3"/>
        <v>0</v>
      </c>
      <c r="O763" s="100">
        <v>208.0</v>
      </c>
      <c r="P763" s="15" t="str">
        <f t="shared" si="4"/>
        <v>#REF!</v>
      </c>
      <c r="Q763" s="15" t="str">
        <f t="shared" si="5"/>
        <v>#REF!</v>
      </c>
      <c r="R763" s="15" t="str">
        <f t="shared" si="6"/>
        <v>#REF!</v>
      </c>
      <c r="S763" s="15" t="str">
        <f t="shared" si="7"/>
        <v>#REF!</v>
      </c>
      <c r="T763" s="15" t="str">
        <f t="shared" si="8"/>
        <v>#REF!</v>
      </c>
      <c r="U763" s="15" t="str">
        <f t="shared" si="9"/>
        <v>#REF!</v>
      </c>
      <c r="V763" s="15" t="str">
        <f t="shared" si="10"/>
        <v>#REF!</v>
      </c>
    </row>
    <row r="764">
      <c r="A764" s="15" t="str">
        <f t="shared" ref="A764:D764" si="513">#REF!</f>
        <v>#REF!</v>
      </c>
      <c r="B764" s="15" t="str">
        <f t="shared" si="513"/>
        <v>#REF!</v>
      </c>
      <c r="C764" s="15" t="str">
        <f t="shared" si="513"/>
        <v>#REF!</v>
      </c>
      <c r="D764" s="223" t="str">
        <f t="shared" si="513"/>
        <v>#REF!</v>
      </c>
      <c r="F764" s="15">
        <f t="shared" si="1"/>
        <v>-1145</v>
      </c>
      <c r="I764" s="224" t="str">
        <f t="array" ref="I764">INDEX('Property Records'!O:O, MATCH('PITI Calculations'!A764, 'Property Records'!B:B, 0))</f>
        <v>#REF!</v>
      </c>
      <c r="J764" s="224" t="str">
        <f t="array" ref="J764">INDEX('Property Records'!P:P, MATCH('PITI Calculations'!A764, 'Property Records'!B:B, 0))</f>
        <v>#REF!</v>
      </c>
      <c r="K764" s="224" t="str">
        <f t="array" ref="K764">INDEX('Property Records'!Q:Q, MATCH('PITI Calculations'!A764, 'Property Records'!B:B, 0))</f>
        <v>#REF!</v>
      </c>
      <c r="L764" s="15" t="str">
        <f t="shared" si="14"/>
        <v>#REF!</v>
      </c>
      <c r="M764" s="15" t="str">
        <f t="shared" si="2"/>
        <v>#REF!</v>
      </c>
      <c r="N764" s="132">
        <f t="shared" si="3"/>
        <v>0</v>
      </c>
      <c r="O764" s="100">
        <v>208.0</v>
      </c>
      <c r="P764" s="15" t="str">
        <f t="shared" si="4"/>
        <v>#REF!</v>
      </c>
      <c r="Q764" s="15" t="str">
        <f t="shared" si="5"/>
        <v>#REF!</v>
      </c>
      <c r="R764" s="15" t="str">
        <f t="shared" si="6"/>
        <v>#REF!</v>
      </c>
      <c r="S764" s="15" t="str">
        <f t="shared" si="7"/>
        <v>#REF!</v>
      </c>
      <c r="T764" s="15" t="str">
        <f t="shared" si="8"/>
        <v>#REF!</v>
      </c>
      <c r="U764" s="15" t="str">
        <f t="shared" si="9"/>
        <v>#REF!</v>
      </c>
      <c r="V764" s="15" t="str">
        <f t="shared" si="10"/>
        <v>#REF!</v>
      </c>
    </row>
    <row r="765">
      <c r="A765" s="15" t="str">
        <f t="shared" ref="A765:D765" si="514">#REF!</f>
        <v>#REF!</v>
      </c>
      <c r="B765" s="15" t="str">
        <f t="shared" si="514"/>
        <v>#REF!</v>
      </c>
      <c r="C765" s="15" t="str">
        <f t="shared" si="514"/>
        <v>#REF!</v>
      </c>
      <c r="D765" s="223" t="str">
        <f t="shared" si="514"/>
        <v>#REF!</v>
      </c>
      <c r="F765" s="15">
        <f t="shared" si="1"/>
        <v>-1145</v>
      </c>
      <c r="I765" s="224" t="str">
        <f t="array" ref="I765">INDEX('Property Records'!O:O, MATCH('PITI Calculations'!A765, 'Property Records'!B:B, 0))</f>
        <v>#REF!</v>
      </c>
      <c r="J765" s="224" t="str">
        <f t="array" ref="J765">INDEX('Property Records'!P:P, MATCH('PITI Calculations'!A765, 'Property Records'!B:B, 0))</f>
        <v>#REF!</v>
      </c>
      <c r="K765" s="224" t="str">
        <f t="array" ref="K765">INDEX('Property Records'!Q:Q, MATCH('PITI Calculations'!A765, 'Property Records'!B:B, 0))</f>
        <v>#REF!</v>
      </c>
      <c r="L765" s="15" t="str">
        <f t="shared" si="14"/>
        <v>#REF!</v>
      </c>
      <c r="M765" s="15" t="str">
        <f t="shared" si="2"/>
        <v>#REF!</v>
      </c>
      <c r="N765" s="132">
        <f t="shared" si="3"/>
        <v>0</v>
      </c>
      <c r="O765" s="100">
        <v>208.0</v>
      </c>
      <c r="P765" s="15" t="str">
        <f t="shared" si="4"/>
        <v>#REF!</v>
      </c>
      <c r="Q765" s="15" t="str">
        <f t="shared" si="5"/>
        <v>#REF!</v>
      </c>
      <c r="R765" s="15" t="str">
        <f t="shared" si="6"/>
        <v>#REF!</v>
      </c>
      <c r="S765" s="15" t="str">
        <f t="shared" si="7"/>
        <v>#REF!</v>
      </c>
      <c r="T765" s="15" t="str">
        <f t="shared" si="8"/>
        <v>#REF!</v>
      </c>
      <c r="U765" s="15" t="str">
        <f t="shared" si="9"/>
        <v>#REF!</v>
      </c>
      <c r="V765" s="15" t="str">
        <f t="shared" si="10"/>
        <v>#REF!</v>
      </c>
    </row>
    <row r="766">
      <c r="A766" s="15" t="str">
        <f t="shared" ref="A766:D766" si="515">#REF!</f>
        <v>#REF!</v>
      </c>
      <c r="B766" s="15" t="str">
        <f t="shared" si="515"/>
        <v>#REF!</v>
      </c>
      <c r="C766" s="15" t="str">
        <f t="shared" si="515"/>
        <v>#REF!</v>
      </c>
      <c r="D766" s="223" t="str">
        <f t="shared" si="515"/>
        <v>#REF!</v>
      </c>
      <c r="F766" s="15">
        <f t="shared" si="1"/>
        <v>-1145</v>
      </c>
      <c r="I766" s="224" t="str">
        <f t="array" ref="I766">INDEX('Property Records'!O:O, MATCH('PITI Calculations'!A766, 'Property Records'!B:B, 0))</f>
        <v>#REF!</v>
      </c>
      <c r="J766" s="224" t="str">
        <f t="array" ref="J766">INDEX('Property Records'!P:P, MATCH('PITI Calculations'!A766, 'Property Records'!B:B, 0))</f>
        <v>#REF!</v>
      </c>
      <c r="K766" s="224" t="str">
        <f t="array" ref="K766">INDEX('Property Records'!Q:Q, MATCH('PITI Calculations'!A766, 'Property Records'!B:B, 0))</f>
        <v>#REF!</v>
      </c>
      <c r="L766" s="15" t="str">
        <f t="shared" si="14"/>
        <v>#REF!</v>
      </c>
      <c r="M766" s="15" t="str">
        <f t="shared" si="2"/>
        <v>#REF!</v>
      </c>
      <c r="N766" s="132">
        <f t="shared" si="3"/>
        <v>0</v>
      </c>
      <c r="O766" s="100">
        <v>208.0</v>
      </c>
      <c r="P766" s="15" t="str">
        <f t="shared" si="4"/>
        <v>#REF!</v>
      </c>
      <c r="Q766" s="15" t="str">
        <f t="shared" si="5"/>
        <v>#REF!</v>
      </c>
      <c r="R766" s="15" t="str">
        <f t="shared" si="6"/>
        <v>#REF!</v>
      </c>
      <c r="S766" s="15" t="str">
        <f t="shared" si="7"/>
        <v>#REF!</v>
      </c>
      <c r="T766" s="15" t="str">
        <f t="shared" si="8"/>
        <v>#REF!</v>
      </c>
      <c r="U766" s="15" t="str">
        <f t="shared" si="9"/>
        <v>#REF!</v>
      </c>
      <c r="V766" s="15" t="str">
        <f t="shared" si="10"/>
        <v>#REF!</v>
      </c>
    </row>
    <row r="767">
      <c r="A767" s="15" t="str">
        <f t="shared" ref="A767:D767" si="516">#REF!</f>
        <v>#REF!</v>
      </c>
      <c r="B767" s="15" t="str">
        <f t="shared" si="516"/>
        <v>#REF!</v>
      </c>
      <c r="C767" s="15" t="str">
        <f t="shared" si="516"/>
        <v>#REF!</v>
      </c>
      <c r="D767" s="223" t="str">
        <f t="shared" si="516"/>
        <v>#REF!</v>
      </c>
      <c r="F767" s="15">
        <f t="shared" si="1"/>
        <v>-1145</v>
      </c>
      <c r="I767" s="224" t="str">
        <f t="array" ref="I767">INDEX('Property Records'!O:O, MATCH('PITI Calculations'!A767, 'Property Records'!B:B, 0))</f>
        <v>#REF!</v>
      </c>
      <c r="J767" s="224" t="str">
        <f t="array" ref="J767">INDEX('Property Records'!P:P, MATCH('PITI Calculations'!A767, 'Property Records'!B:B, 0))</f>
        <v>#REF!</v>
      </c>
      <c r="K767" s="224" t="str">
        <f t="array" ref="K767">INDEX('Property Records'!Q:Q, MATCH('PITI Calculations'!A767, 'Property Records'!B:B, 0))</f>
        <v>#REF!</v>
      </c>
      <c r="L767" s="15" t="str">
        <f t="shared" si="14"/>
        <v>#REF!</v>
      </c>
      <c r="M767" s="15" t="str">
        <f t="shared" si="2"/>
        <v>#REF!</v>
      </c>
      <c r="N767" s="132">
        <f t="shared" si="3"/>
        <v>0</v>
      </c>
      <c r="O767" s="100">
        <v>208.0</v>
      </c>
      <c r="P767" s="15" t="str">
        <f t="shared" si="4"/>
        <v>#REF!</v>
      </c>
      <c r="Q767" s="15" t="str">
        <f t="shared" si="5"/>
        <v>#REF!</v>
      </c>
      <c r="R767" s="15" t="str">
        <f t="shared" si="6"/>
        <v>#REF!</v>
      </c>
      <c r="S767" s="15" t="str">
        <f t="shared" si="7"/>
        <v>#REF!</v>
      </c>
      <c r="T767" s="15" t="str">
        <f t="shared" si="8"/>
        <v>#REF!</v>
      </c>
      <c r="U767" s="15" t="str">
        <f t="shared" si="9"/>
        <v>#REF!</v>
      </c>
      <c r="V767" s="15" t="str">
        <f t="shared" si="10"/>
        <v>#REF!</v>
      </c>
    </row>
    <row r="768">
      <c r="A768" s="15" t="str">
        <f t="shared" ref="A768:D768" si="517">#REF!</f>
        <v>#REF!</v>
      </c>
      <c r="B768" s="15" t="str">
        <f t="shared" si="517"/>
        <v>#REF!</v>
      </c>
      <c r="C768" s="15" t="str">
        <f t="shared" si="517"/>
        <v>#REF!</v>
      </c>
      <c r="D768" s="223" t="str">
        <f t="shared" si="517"/>
        <v>#REF!</v>
      </c>
      <c r="F768" s="15">
        <f t="shared" si="1"/>
        <v>-1145</v>
      </c>
      <c r="I768" s="224" t="str">
        <f t="array" ref="I768">INDEX('Property Records'!O:O, MATCH('PITI Calculations'!A768, 'Property Records'!B:B, 0))</f>
        <v>#REF!</v>
      </c>
      <c r="J768" s="224" t="str">
        <f t="array" ref="J768">INDEX('Property Records'!P:P, MATCH('PITI Calculations'!A768, 'Property Records'!B:B, 0))</f>
        <v>#REF!</v>
      </c>
      <c r="K768" s="224" t="str">
        <f t="array" ref="K768">INDEX('Property Records'!Q:Q, MATCH('PITI Calculations'!A768, 'Property Records'!B:B, 0))</f>
        <v>#REF!</v>
      </c>
      <c r="L768" s="15" t="str">
        <f t="shared" si="14"/>
        <v>#REF!</v>
      </c>
      <c r="M768" s="15" t="str">
        <f t="shared" si="2"/>
        <v>#REF!</v>
      </c>
      <c r="N768" s="132">
        <f t="shared" si="3"/>
        <v>0</v>
      </c>
      <c r="O768" s="100">
        <v>208.0</v>
      </c>
      <c r="P768" s="15" t="str">
        <f t="shared" si="4"/>
        <v>#REF!</v>
      </c>
      <c r="Q768" s="15" t="str">
        <f t="shared" si="5"/>
        <v>#REF!</v>
      </c>
      <c r="R768" s="15" t="str">
        <f t="shared" si="6"/>
        <v>#REF!</v>
      </c>
      <c r="S768" s="15" t="str">
        <f t="shared" si="7"/>
        <v>#REF!</v>
      </c>
      <c r="T768" s="15" t="str">
        <f t="shared" si="8"/>
        <v>#REF!</v>
      </c>
      <c r="U768" s="15" t="str">
        <f t="shared" si="9"/>
        <v>#REF!</v>
      </c>
      <c r="V768" s="15" t="str">
        <f t="shared" si="10"/>
        <v>#REF!</v>
      </c>
    </row>
    <row r="769">
      <c r="A769" s="15" t="str">
        <f t="shared" ref="A769:D769" si="518">#REF!</f>
        <v>#REF!</v>
      </c>
      <c r="B769" s="15" t="str">
        <f t="shared" si="518"/>
        <v>#REF!</v>
      </c>
      <c r="C769" s="15" t="str">
        <f t="shared" si="518"/>
        <v>#REF!</v>
      </c>
      <c r="D769" s="223" t="str">
        <f t="shared" si="518"/>
        <v>#REF!</v>
      </c>
      <c r="F769" s="15">
        <f t="shared" si="1"/>
        <v>-1145</v>
      </c>
      <c r="I769" s="224" t="str">
        <f t="array" ref="I769">INDEX('Property Records'!O:O, MATCH('PITI Calculations'!A769, 'Property Records'!B:B, 0))</f>
        <v>#REF!</v>
      </c>
      <c r="J769" s="224" t="str">
        <f t="array" ref="J769">INDEX('Property Records'!P:P, MATCH('PITI Calculations'!A769, 'Property Records'!B:B, 0))</f>
        <v>#REF!</v>
      </c>
      <c r="K769" s="224" t="str">
        <f t="array" ref="K769">INDEX('Property Records'!Q:Q, MATCH('PITI Calculations'!A769, 'Property Records'!B:B, 0))</f>
        <v>#REF!</v>
      </c>
      <c r="L769" s="15" t="str">
        <f t="shared" si="14"/>
        <v>#REF!</v>
      </c>
      <c r="M769" s="15" t="str">
        <f t="shared" si="2"/>
        <v>#REF!</v>
      </c>
      <c r="N769" s="132">
        <f t="shared" si="3"/>
        <v>0</v>
      </c>
      <c r="O769" s="100">
        <v>208.0</v>
      </c>
      <c r="P769" s="15" t="str">
        <f t="shared" si="4"/>
        <v>#REF!</v>
      </c>
      <c r="Q769" s="15" t="str">
        <f t="shared" si="5"/>
        <v>#REF!</v>
      </c>
      <c r="R769" s="15" t="str">
        <f t="shared" si="6"/>
        <v>#REF!</v>
      </c>
      <c r="S769" s="15" t="str">
        <f t="shared" si="7"/>
        <v>#REF!</v>
      </c>
      <c r="T769" s="15" t="str">
        <f t="shared" si="8"/>
        <v>#REF!</v>
      </c>
      <c r="U769" s="15" t="str">
        <f t="shared" si="9"/>
        <v>#REF!</v>
      </c>
      <c r="V769" s="15" t="str">
        <f t="shared" si="10"/>
        <v>#REF!</v>
      </c>
    </row>
    <row r="770">
      <c r="A770" s="15" t="str">
        <f t="shared" ref="A770:D770" si="519">#REF!</f>
        <v>#REF!</v>
      </c>
      <c r="B770" s="15" t="str">
        <f t="shared" si="519"/>
        <v>#REF!</v>
      </c>
      <c r="C770" s="15" t="str">
        <f t="shared" si="519"/>
        <v>#REF!</v>
      </c>
      <c r="D770" s="223" t="str">
        <f t="shared" si="519"/>
        <v>#REF!</v>
      </c>
      <c r="F770" s="15">
        <f t="shared" si="1"/>
        <v>-1145</v>
      </c>
      <c r="I770" s="224" t="str">
        <f t="array" ref="I770">INDEX('Property Records'!O:O, MATCH('PITI Calculations'!A770, 'Property Records'!B:B, 0))</f>
        <v>#REF!</v>
      </c>
      <c r="J770" s="224" t="str">
        <f t="array" ref="J770">INDEX('Property Records'!P:P, MATCH('PITI Calculations'!A770, 'Property Records'!B:B, 0))</f>
        <v>#REF!</v>
      </c>
      <c r="K770" s="224" t="str">
        <f t="array" ref="K770">INDEX('Property Records'!Q:Q, MATCH('PITI Calculations'!A770, 'Property Records'!B:B, 0))</f>
        <v>#REF!</v>
      </c>
      <c r="L770" s="15" t="str">
        <f t="shared" si="14"/>
        <v>#REF!</v>
      </c>
      <c r="M770" s="15" t="str">
        <f t="shared" si="2"/>
        <v>#REF!</v>
      </c>
      <c r="N770" s="132">
        <f t="shared" si="3"/>
        <v>0</v>
      </c>
      <c r="O770" s="100">
        <v>208.0</v>
      </c>
      <c r="P770" s="15" t="str">
        <f t="shared" si="4"/>
        <v>#REF!</v>
      </c>
      <c r="Q770" s="15" t="str">
        <f t="shared" si="5"/>
        <v>#REF!</v>
      </c>
      <c r="R770" s="15" t="str">
        <f t="shared" si="6"/>
        <v>#REF!</v>
      </c>
      <c r="S770" s="15" t="str">
        <f t="shared" si="7"/>
        <v>#REF!</v>
      </c>
      <c r="T770" s="15" t="str">
        <f t="shared" si="8"/>
        <v>#REF!</v>
      </c>
      <c r="U770" s="15" t="str">
        <f t="shared" si="9"/>
        <v>#REF!</v>
      </c>
      <c r="V770" s="15" t="str">
        <f t="shared" si="10"/>
        <v>#REF!</v>
      </c>
    </row>
    <row r="771">
      <c r="A771" s="15" t="str">
        <f t="shared" ref="A771:D771" si="520">#REF!</f>
        <v>#REF!</v>
      </c>
      <c r="B771" s="15" t="str">
        <f t="shared" si="520"/>
        <v>#REF!</v>
      </c>
      <c r="C771" s="15" t="str">
        <f t="shared" si="520"/>
        <v>#REF!</v>
      </c>
      <c r="D771" s="223" t="str">
        <f t="shared" si="520"/>
        <v>#REF!</v>
      </c>
      <c r="F771" s="15">
        <f t="shared" si="1"/>
        <v>-1145</v>
      </c>
      <c r="I771" s="224" t="str">
        <f t="array" ref="I771">INDEX('Property Records'!O:O, MATCH('PITI Calculations'!A771, 'Property Records'!B:B, 0))</f>
        <v>#REF!</v>
      </c>
      <c r="J771" s="224" t="str">
        <f t="array" ref="J771">INDEX('Property Records'!P:P, MATCH('PITI Calculations'!A771, 'Property Records'!B:B, 0))</f>
        <v>#REF!</v>
      </c>
      <c r="K771" s="224" t="str">
        <f t="array" ref="K771">INDEX('Property Records'!Q:Q, MATCH('PITI Calculations'!A771, 'Property Records'!B:B, 0))</f>
        <v>#REF!</v>
      </c>
      <c r="L771" s="15" t="str">
        <f t="shared" si="14"/>
        <v>#REF!</v>
      </c>
      <c r="M771" s="15" t="str">
        <f t="shared" si="2"/>
        <v>#REF!</v>
      </c>
      <c r="N771" s="132">
        <f t="shared" si="3"/>
        <v>0</v>
      </c>
      <c r="O771" s="100">
        <v>208.0</v>
      </c>
      <c r="P771" s="15" t="str">
        <f t="shared" si="4"/>
        <v>#REF!</v>
      </c>
      <c r="Q771" s="15" t="str">
        <f t="shared" si="5"/>
        <v>#REF!</v>
      </c>
      <c r="R771" s="15" t="str">
        <f t="shared" si="6"/>
        <v>#REF!</v>
      </c>
      <c r="S771" s="15" t="str">
        <f t="shared" si="7"/>
        <v>#REF!</v>
      </c>
      <c r="T771" s="15" t="str">
        <f t="shared" si="8"/>
        <v>#REF!</v>
      </c>
      <c r="U771" s="15" t="str">
        <f t="shared" si="9"/>
        <v>#REF!</v>
      </c>
      <c r="V771" s="15" t="str">
        <f t="shared" si="10"/>
        <v>#REF!</v>
      </c>
    </row>
    <row r="772">
      <c r="A772" s="15" t="str">
        <f t="shared" ref="A772:D772" si="521">#REF!</f>
        <v>#REF!</v>
      </c>
      <c r="B772" s="15" t="str">
        <f t="shared" si="521"/>
        <v>#REF!</v>
      </c>
      <c r="C772" s="15" t="str">
        <f t="shared" si="521"/>
        <v>#REF!</v>
      </c>
      <c r="D772" s="223" t="str">
        <f t="shared" si="521"/>
        <v>#REF!</v>
      </c>
      <c r="F772" s="15">
        <f t="shared" si="1"/>
        <v>-1145</v>
      </c>
      <c r="I772" s="224" t="str">
        <f t="array" ref="I772">INDEX('Property Records'!O:O, MATCH('PITI Calculations'!A772, 'Property Records'!B:B, 0))</f>
        <v>#REF!</v>
      </c>
      <c r="J772" s="224" t="str">
        <f t="array" ref="J772">INDEX('Property Records'!P:P, MATCH('PITI Calculations'!A772, 'Property Records'!B:B, 0))</f>
        <v>#REF!</v>
      </c>
      <c r="K772" s="224" t="str">
        <f t="array" ref="K772">INDEX('Property Records'!Q:Q, MATCH('PITI Calculations'!A772, 'Property Records'!B:B, 0))</f>
        <v>#REF!</v>
      </c>
      <c r="L772" s="15" t="str">
        <f t="shared" si="14"/>
        <v>#REF!</v>
      </c>
      <c r="M772" s="15" t="str">
        <f t="shared" si="2"/>
        <v>#REF!</v>
      </c>
      <c r="N772" s="132">
        <f t="shared" si="3"/>
        <v>0</v>
      </c>
      <c r="O772" s="100">
        <v>208.0</v>
      </c>
      <c r="P772" s="15" t="str">
        <f t="shared" si="4"/>
        <v>#REF!</v>
      </c>
      <c r="Q772" s="15" t="str">
        <f t="shared" si="5"/>
        <v>#REF!</v>
      </c>
      <c r="R772" s="15" t="str">
        <f t="shared" si="6"/>
        <v>#REF!</v>
      </c>
      <c r="S772" s="15" t="str">
        <f t="shared" si="7"/>
        <v>#REF!</v>
      </c>
      <c r="T772" s="15" t="str">
        <f t="shared" si="8"/>
        <v>#REF!</v>
      </c>
      <c r="U772" s="15" t="str">
        <f t="shared" si="9"/>
        <v>#REF!</v>
      </c>
      <c r="V772" s="15" t="str">
        <f t="shared" si="10"/>
        <v>#REF!</v>
      </c>
    </row>
    <row r="773">
      <c r="A773" s="15" t="str">
        <f t="shared" ref="A773:D773" si="522">#REF!</f>
        <v>#REF!</v>
      </c>
      <c r="B773" s="15" t="str">
        <f t="shared" si="522"/>
        <v>#REF!</v>
      </c>
      <c r="C773" s="15" t="str">
        <f t="shared" si="522"/>
        <v>#REF!</v>
      </c>
      <c r="D773" s="223" t="str">
        <f t="shared" si="522"/>
        <v>#REF!</v>
      </c>
      <c r="F773" s="15">
        <f t="shared" si="1"/>
        <v>-1145</v>
      </c>
      <c r="I773" s="224" t="str">
        <f t="array" ref="I773">INDEX('Property Records'!O:O, MATCH('PITI Calculations'!A773, 'Property Records'!B:B, 0))</f>
        <v>#REF!</v>
      </c>
      <c r="J773" s="224" t="str">
        <f t="array" ref="J773">INDEX('Property Records'!P:P, MATCH('PITI Calculations'!A773, 'Property Records'!B:B, 0))</f>
        <v>#REF!</v>
      </c>
      <c r="K773" s="224" t="str">
        <f t="array" ref="K773">INDEX('Property Records'!Q:Q, MATCH('PITI Calculations'!A773, 'Property Records'!B:B, 0))</f>
        <v>#REF!</v>
      </c>
      <c r="L773" s="15" t="str">
        <f t="shared" si="14"/>
        <v>#REF!</v>
      </c>
      <c r="M773" s="15" t="str">
        <f t="shared" si="2"/>
        <v>#REF!</v>
      </c>
      <c r="N773" s="132">
        <f t="shared" si="3"/>
        <v>0</v>
      </c>
      <c r="O773" s="100">
        <v>208.0</v>
      </c>
      <c r="P773" s="15" t="str">
        <f t="shared" si="4"/>
        <v>#REF!</v>
      </c>
      <c r="Q773" s="15" t="str">
        <f t="shared" si="5"/>
        <v>#REF!</v>
      </c>
      <c r="R773" s="15" t="str">
        <f t="shared" si="6"/>
        <v>#REF!</v>
      </c>
      <c r="S773" s="15" t="str">
        <f t="shared" si="7"/>
        <v>#REF!</v>
      </c>
      <c r="T773" s="15" t="str">
        <f t="shared" si="8"/>
        <v>#REF!</v>
      </c>
      <c r="U773" s="15" t="str">
        <f t="shared" si="9"/>
        <v>#REF!</v>
      </c>
      <c r="V773" s="15" t="str">
        <f t="shared" si="10"/>
        <v>#REF!</v>
      </c>
    </row>
    <row r="774">
      <c r="A774" s="15" t="str">
        <f t="shared" ref="A774:D774" si="523">#REF!</f>
        <v>#REF!</v>
      </c>
      <c r="B774" s="15" t="str">
        <f t="shared" si="523"/>
        <v>#REF!</v>
      </c>
      <c r="C774" s="15" t="str">
        <f t="shared" si="523"/>
        <v>#REF!</v>
      </c>
      <c r="D774" s="223" t="str">
        <f t="shared" si="523"/>
        <v>#REF!</v>
      </c>
      <c r="F774" s="15">
        <f t="shared" si="1"/>
        <v>-1145</v>
      </c>
      <c r="I774" s="224" t="str">
        <f t="array" ref="I774">INDEX('Property Records'!O:O, MATCH('PITI Calculations'!A774, 'Property Records'!B:B, 0))</f>
        <v>#REF!</v>
      </c>
      <c r="J774" s="224" t="str">
        <f t="array" ref="J774">INDEX('Property Records'!P:P, MATCH('PITI Calculations'!A774, 'Property Records'!B:B, 0))</f>
        <v>#REF!</v>
      </c>
      <c r="K774" s="224" t="str">
        <f t="array" ref="K774">INDEX('Property Records'!Q:Q, MATCH('PITI Calculations'!A774, 'Property Records'!B:B, 0))</f>
        <v>#REF!</v>
      </c>
      <c r="L774" s="15" t="str">
        <f t="shared" si="14"/>
        <v>#REF!</v>
      </c>
      <c r="M774" s="15" t="str">
        <f t="shared" si="2"/>
        <v>#REF!</v>
      </c>
      <c r="N774" s="132">
        <f t="shared" si="3"/>
        <v>0</v>
      </c>
      <c r="O774" s="100">
        <v>208.0</v>
      </c>
      <c r="P774" s="15" t="str">
        <f t="shared" si="4"/>
        <v>#REF!</v>
      </c>
      <c r="Q774" s="15" t="str">
        <f t="shared" si="5"/>
        <v>#REF!</v>
      </c>
      <c r="R774" s="15" t="str">
        <f t="shared" si="6"/>
        <v>#REF!</v>
      </c>
      <c r="S774" s="15" t="str">
        <f t="shared" si="7"/>
        <v>#REF!</v>
      </c>
      <c r="T774" s="15" t="str">
        <f t="shared" si="8"/>
        <v>#REF!</v>
      </c>
      <c r="U774" s="15" t="str">
        <f t="shared" si="9"/>
        <v>#REF!</v>
      </c>
      <c r="V774" s="15" t="str">
        <f t="shared" si="10"/>
        <v>#REF!</v>
      </c>
    </row>
    <row r="775">
      <c r="A775" s="15" t="str">
        <f t="shared" ref="A775:D775" si="524">#REF!</f>
        <v>#REF!</v>
      </c>
      <c r="B775" s="15" t="str">
        <f t="shared" si="524"/>
        <v>#REF!</v>
      </c>
      <c r="C775" s="15" t="str">
        <f t="shared" si="524"/>
        <v>#REF!</v>
      </c>
      <c r="D775" s="223" t="str">
        <f t="shared" si="524"/>
        <v>#REF!</v>
      </c>
      <c r="F775" s="15">
        <f t="shared" si="1"/>
        <v>-1145</v>
      </c>
      <c r="I775" s="224" t="str">
        <f t="array" ref="I775">INDEX('Property Records'!O:O, MATCH('PITI Calculations'!A775, 'Property Records'!B:B, 0))</f>
        <v>#REF!</v>
      </c>
      <c r="J775" s="224" t="str">
        <f t="array" ref="J775">INDEX('Property Records'!P:P, MATCH('PITI Calculations'!A775, 'Property Records'!B:B, 0))</f>
        <v>#REF!</v>
      </c>
      <c r="K775" s="224" t="str">
        <f t="array" ref="K775">INDEX('Property Records'!Q:Q, MATCH('PITI Calculations'!A775, 'Property Records'!B:B, 0))</f>
        <v>#REF!</v>
      </c>
      <c r="L775" s="15" t="str">
        <f t="shared" si="14"/>
        <v>#REF!</v>
      </c>
      <c r="M775" s="15" t="str">
        <f t="shared" si="2"/>
        <v>#REF!</v>
      </c>
      <c r="N775" s="132">
        <f t="shared" si="3"/>
        <v>0</v>
      </c>
      <c r="O775" s="100">
        <v>208.0</v>
      </c>
      <c r="P775" s="15" t="str">
        <f t="shared" si="4"/>
        <v>#REF!</v>
      </c>
      <c r="Q775" s="15" t="str">
        <f t="shared" si="5"/>
        <v>#REF!</v>
      </c>
      <c r="R775" s="15" t="str">
        <f t="shared" si="6"/>
        <v>#REF!</v>
      </c>
      <c r="S775" s="15" t="str">
        <f t="shared" si="7"/>
        <v>#REF!</v>
      </c>
      <c r="T775" s="15" t="str">
        <f t="shared" si="8"/>
        <v>#REF!</v>
      </c>
      <c r="U775" s="15" t="str">
        <f t="shared" si="9"/>
        <v>#REF!</v>
      </c>
      <c r="V775" s="15" t="str">
        <f t="shared" si="10"/>
        <v>#REF!</v>
      </c>
    </row>
    <row r="776">
      <c r="A776" s="15" t="str">
        <f t="shared" ref="A776:D776" si="525">#REF!</f>
        <v>#REF!</v>
      </c>
      <c r="B776" s="15" t="str">
        <f t="shared" si="525"/>
        <v>#REF!</v>
      </c>
      <c r="C776" s="15" t="str">
        <f t="shared" si="525"/>
        <v>#REF!</v>
      </c>
      <c r="D776" s="223" t="str">
        <f t="shared" si="525"/>
        <v>#REF!</v>
      </c>
      <c r="F776" s="15">
        <f t="shared" si="1"/>
        <v>-1145</v>
      </c>
      <c r="I776" s="224" t="str">
        <f t="array" ref="I776">INDEX('Property Records'!O:O, MATCH('PITI Calculations'!A776, 'Property Records'!B:B, 0))</f>
        <v>#REF!</v>
      </c>
      <c r="J776" s="224" t="str">
        <f t="array" ref="J776">INDEX('Property Records'!P:P, MATCH('PITI Calculations'!A776, 'Property Records'!B:B, 0))</f>
        <v>#REF!</v>
      </c>
      <c r="K776" s="224" t="str">
        <f t="array" ref="K776">INDEX('Property Records'!Q:Q, MATCH('PITI Calculations'!A776, 'Property Records'!B:B, 0))</f>
        <v>#REF!</v>
      </c>
      <c r="L776" s="15" t="str">
        <f t="shared" si="14"/>
        <v>#REF!</v>
      </c>
      <c r="M776" s="15" t="str">
        <f t="shared" si="2"/>
        <v>#REF!</v>
      </c>
      <c r="N776" s="132">
        <f t="shared" si="3"/>
        <v>0</v>
      </c>
      <c r="O776" s="100">
        <v>208.0</v>
      </c>
      <c r="P776" s="15" t="str">
        <f t="shared" si="4"/>
        <v>#REF!</v>
      </c>
      <c r="Q776" s="15" t="str">
        <f t="shared" si="5"/>
        <v>#REF!</v>
      </c>
      <c r="R776" s="15" t="str">
        <f t="shared" si="6"/>
        <v>#REF!</v>
      </c>
      <c r="S776" s="15" t="str">
        <f t="shared" si="7"/>
        <v>#REF!</v>
      </c>
      <c r="T776" s="15" t="str">
        <f t="shared" si="8"/>
        <v>#REF!</v>
      </c>
      <c r="U776" s="15" t="str">
        <f t="shared" si="9"/>
        <v>#REF!</v>
      </c>
      <c r="V776" s="15" t="str">
        <f t="shared" si="10"/>
        <v>#REF!</v>
      </c>
    </row>
    <row r="777">
      <c r="A777" s="15" t="str">
        <f t="shared" ref="A777:D777" si="526">#REF!</f>
        <v>#REF!</v>
      </c>
      <c r="B777" s="15" t="str">
        <f t="shared" si="526"/>
        <v>#REF!</v>
      </c>
      <c r="C777" s="15" t="str">
        <f t="shared" si="526"/>
        <v>#REF!</v>
      </c>
      <c r="D777" s="223" t="str">
        <f t="shared" si="526"/>
        <v>#REF!</v>
      </c>
      <c r="F777" s="15">
        <f t="shared" si="1"/>
        <v>-1145</v>
      </c>
      <c r="I777" s="224" t="str">
        <f t="array" ref="I777">INDEX('Property Records'!O:O, MATCH('PITI Calculations'!A777, 'Property Records'!B:B, 0))</f>
        <v>#REF!</v>
      </c>
      <c r="J777" s="224" t="str">
        <f t="array" ref="J777">INDEX('Property Records'!P:P, MATCH('PITI Calculations'!A777, 'Property Records'!B:B, 0))</f>
        <v>#REF!</v>
      </c>
      <c r="K777" s="224" t="str">
        <f t="array" ref="K777">INDEX('Property Records'!Q:Q, MATCH('PITI Calculations'!A777, 'Property Records'!B:B, 0))</f>
        <v>#REF!</v>
      </c>
      <c r="L777" s="15" t="str">
        <f t="shared" si="14"/>
        <v>#REF!</v>
      </c>
      <c r="M777" s="15" t="str">
        <f t="shared" si="2"/>
        <v>#REF!</v>
      </c>
      <c r="N777" s="132">
        <f t="shared" si="3"/>
        <v>0</v>
      </c>
      <c r="O777" s="100">
        <v>208.0</v>
      </c>
      <c r="P777" s="15" t="str">
        <f t="shared" si="4"/>
        <v>#REF!</v>
      </c>
      <c r="Q777" s="15" t="str">
        <f t="shared" si="5"/>
        <v>#REF!</v>
      </c>
      <c r="R777" s="15" t="str">
        <f t="shared" si="6"/>
        <v>#REF!</v>
      </c>
      <c r="S777" s="15" t="str">
        <f t="shared" si="7"/>
        <v>#REF!</v>
      </c>
      <c r="T777" s="15" t="str">
        <f t="shared" si="8"/>
        <v>#REF!</v>
      </c>
      <c r="U777" s="15" t="str">
        <f t="shared" si="9"/>
        <v>#REF!</v>
      </c>
      <c r="V777" s="15" t="str">
        <f t="shared" si="10"/>
        <v>#REF!</v>
      </c>
    </row>
    <row r="778">
      <c r="A778" s="15" t="str">
        <f t="shared" ref="A778:D778" si="527">#REF!</f>
        <v>#REF!</v>
      </c>
      <c r="B778" s="15" t="str">
        <f t="shared" si="527"/>
        <v>#REF!</v>
      </c>
      <c r="C778" s="15" t="str">
        <f t="shared" si="527"/>
        <v>#REF!</v>
      </c>
      <c r="D778" s="223" t="str">
        <f t="shared" si="527"/>
        <v>#REF!</v>
      </c>
      <c r="F778" s="15">
        <f t="shared" si="1"/>
        <v>-1145</v>
      </c>
      <c r="I778" s="224" t="str">
        <f t="array" ref="I778">INDEX('Property Records'!O:O, MATCH('PITI Calculations'!A778, 'Property Records'!B:B, 0))</f>
        <v>#REF!</v>
      </c>
      <c r="J778" s="224" t="str">
        <f t="array" ref="J778">INDEX('Property Records'!P:P, MATCH('PITI Calculations'!A778, 'Property Records'!B:B, 0))</f>
        <v>#REF!</v>
      </c>
      <c r="K778" s="224" t="str">
        <f t="array" ref="K778">INDEX('Property Records'!Q:Q, MATCH('PITI Calculations'!A778, 'Property Records'!B:B, 0))</f>
        <v>#REF!</v>
      </c>
      <c r="L778" s="15" t="str">
        <f t="shared" si="14"/>
        <v>#REF!</v>
      </c>
      <c r="M778" s="15" t="str">
        <f t="shared" si="2"/>
        <v>#REF!</v>
      </c>
      <c r="N778" s="132">
        <f t="shared" si="3"/>
        <v>0</v>
      </c>
      <c r="O778" s="100">
        <v>208.0</v>
      </c>
      <c r="P778" s="15" t="str">
        <f t="shared" si="4"/>
        <v>#REF!</v>
      </c>
      <c r="Q778" s="15" t="str">
        <f t="shared" si="5"/>
        <v>#REF!</v>
      </c>
      <c r="R778" s="15" t="str">
        <f t="shared" si="6"/>
        <v>#REF!</v>
      </c>
      <c r="S778" s="15" t="str">
        <f t="shared" si="7"/>
        <v>#REF!</v>
      </c>
      <c r="T778" s="15" t="str">
        <f t="shared" si="8"/>
        <v>#REF!</v>
      </c>
      <c r="U778" s="15" t="str">
        <f t="shared" si="9"/>
        <v>#REF!</v>
      </c>
      <c r="V778" s="15" t="str">
        <f t="shared" si="10"/>
        <v>#REF!</v>
      </c>
    </row>
    <row r="779">
      <c r="A779" s="15" t="str">
        <f t="shared" ref="A779:D779" si="528">#REF!</f>
        <v>#REF!</v>
      </c>
      <c r="B779" s="15" t="str">
        <f t="shared" si="528"/>
        <v>#REF!</v>
      </c>
      <c r="C779" s="15" t="str">
        <f t="shared" si="528"/>
        <v>#REF!</v>
      </c>
      <c r="D779" s="223" t="str">
        <f t="shared" si="528"/>
        <v>#REF!</v>
      </c>
      <c r="F779" s="15">
        <f t="shared" si="1"/>
        <v>-1145</v>
      </c>
      <c r="I779" s="224" t="str">
        <f t="array" ref="I779">INDEX('Property Records'!O:O, MATCH('PITI Calculations'!A779, 'Property Records'!B:B, 0))</f>
        <v>#REF!</v>
      </c>
      <c r="J779" s="224" t="str">
        <f t="array" ref="J779">INDEX('Property Records'!P:P, MATCH('PITI Calculations'!A779, 'Property Records'!B:B, 0))</f>
        <v>#REF!</v>
      </c>
      <c r="K779" s="224" t="str">
        <f t="array" ref="K779">INDEX('Property Records'!Q:Q, MATCH('PITI Calculations'!A779, 'Property Records'!B:B, 0))</f>
        <v>#REF!</v>
      </c>
      <c r="L779" s="15" t="str">
        <f t="shared" si="14"/>
        <v>#REF!</v>
      </c>
      <c r="M779" s="15" t="str">
        <f t="shared" si="2"/>
        <v>#REF!</v>
      </c>
      <c r="N779" s="132">
        <f t="shared" si="3"/>
        <v>0</v>
      </c>
      <c r="O779" s="100">
        <v>208.0</v>
      </c>
      <c r="P779" s="15" t="str">
        <f t="shared" si="4"/>
        <v>#REF!</v>
      </c>
      <c r="Q779" s="15" t="str">
        <f t="shared" si="5"/>
        <v>#REF!</v>
      </c>
      <c r="R779" s="15" t="str">
        <f t="shared" si="6"/>
        <v>#REF!</v>
      </c>
      <c r="S779" s="15" t="str">
        <f t="shared" si="7"/>
        <v>#REF!</v>
      </c>
      <c r="T779" s="15" t="str">
        <f t="shared" si="8"/>
        <v>#REF!</v>
      </c>
      <c r="U779" s="15" t="str">
        <f t="shared" si="9"/>
        <v>#REF!</v>
      </c>
      <c r="V779" s="15" t="str">
        <f t="shared" si="10"/>
        <v>#REF!</v>
      </c>
    </row>
    <row r="780">
      <c r="A780" s="15" t="str">
        <f t="shared" ref="A780:D780" si="529">#REF!</f>
        <v>#REF!</v>
      </c>
      <c r="B780" s="15" t="str">
        <f t="shared" si="529"/>
        <v>#REF!</v>
      </c>
      <c r="C780" s="15" t="str">
        <f t="shared" si="529"/>
        <v>#REF!</v>
      </c>
      <c r="D780" s="223" t="str">
        <f t="shared" si="529"/>
        <v>#REF!</v>
      </c>
      <c r="F780" s="15">
        <f t="shared" si="1"/>
        <v>-1145</v>
      </c>
      <c r="I780" s="224" t="str">
        <f t="array" ref="I780">INDEX('Property Records'!O:O, MATCH('PITI Calculations'!A780, 'Property Records'!B:B, 0))</f>
        <v>#REF!</v>
      </c>
      <c r="J780" s="224" t="str">
        <f t="array" ref="J780">INDEX('Property Records'!P:P, MATCH('PITI Calculations'!A780, 'Property Records'!B:B, 0))</f>
        <v>#REF!</v>
      </c>
      <c r="K780" s="224" t="str">
        <f t="array" ref="K780">INDEX('Property Records'!Q:Q, MATCH('PITI Calculations'!A780, 'Property Records'!B:B, 0))</f>
        <v>#REF!</v>
      </c>
      <c r="L780" s="15" t="str">
        <f t="shared" si="14"/>
        <v>#REF!</v>
      </c>
      <c r="M780" s="15" t="str">
        <f t="shared" si="2"/>
        <v>#REF!</v>
      </c>
      <c r="N780" s="132">
        <f t="shared" si="3"/>
        <v>0</v>
      </c>
      <c r="O780" s="100">
        <v>208.0</v>
      </c>
      <c r="P780" s="15" t="str">
        <f t="shared" si="4"/>
        <v>#REF!</v>
      </c>
      <c r="Q780" s="15" t="str">
        <f t="shared" si="5"/>
        <v>#REF!</v>
      </c>
      <c r="R780" s="15" t="str">
        <f t="shared" si="6"/>
        <v>#REF!</v>
      </c>
      <c r="S780" s="15" t="str">
        <f t="shared" si="7"/>
        <v>#REF!</v>
      </c>
      <c r="T780" s="15" t="str">
        <f t="shared" si="8"/>
        <v>#REF!</v>
      </c>
      <c r="U780" s="15" t="str">
        <f t="shared" si="9"/>
        <v>#REF!</v>
      </c>
      <c r="V780" s="15" t="str">
        <f t="shared" si="10"/>
        <v>#REF!</v>
      </c>
    </row>
    <row r="781">
      <c r="A781" s="15" t="str">
        <f t="shared" ref="A781:D781" si="530">#REF!</f>
        <v>#REF!</v>
      </c>
      <c r="B781" s="15" t="str">
        <f t="shared" si="530"/>
        <v>#REF!</v>
      </c>
      <c r="C781" s="15" t="str">
        <f t="shared" si="530"/>
        <v>#REF!</v>
      </c>
      <c r="D781" s="223" t="str">
        <f t="shared" si="530"/>
        <v>#REF!</v>
      </c>
      <c r="F781" s="15">
        <f t="shared" si="1"/>
        <v>-1145</v>
      </c>
      <c r="I781" s="224" t="str">
        <f t="array" ref="I781">INDEX('Property Records'!O:O, MATCH('PITI Calculations'!A781, 'Property Records'!B:B, 0))</f>
        <v>#REF!</v>
      </c>
      <c r="J781" s="224" t="str">
        <f t="array" ref="J781">INDEX('Property Records'!P:P, MATCH('PITI Calculations'!A781, 'Property Records'!B:B, 0))</f>
        <v>#REF!</v>
      </c>
      <c r="K781" s="224" t="str">
        <f t="array" ref="K781">INDEX('Property Records'!Q:Q, MATCH('PITI Calculations'!A781, 'Property Records'!B:B, 0))</f>
        <v>#REF!</v>
      </c>
      <c r="L781" s="15" t="str">
        <f t="shared" si="14"/>
        <v>#REF!</v>
      </c>
      <c r="M781" s="15" t="str">
        <f t="shared" si="2"/>
        <v>#REF!</v>
      </c>
      <c r="N781" s="132">
        <f t="shared" si="3"/>
        <v>0</v>
      </c>
      <c r="O781" s="100">
        <v>208.0</v>
      </c>
      <c r="P781" s="15" t="str">
        <f t="shared" si="4"/>
        <v>#REF!</v>
      </c>
      <c r="Q781" s="15" t="str">
        <f t="shared" si="5"/>
        <v>#REF!</v>
      </c>
      <c r="R781" s="15" t="str">
        <f t="shared" si="6"/>
        <v>#REF!</v>
      </c>
      <c r="S781" s="15" t="str">
        <f t="shared" si="7"/>
        <v>#REF!</v>
      </c>
      <c r="T781" s="15" t="str">
        <f t="shared" si="8"/>
        <v>#REF!</v>
      </c>
      <c r="U781" s="15" t="str">
        <f t="shared" si="9"/>
        <v>#REF!</v>
      </c>
      <c r="V781" s="15" t="str">
        <f t="shared" si="10"/>
        <v>#REF!</v>
      </c>
    </row>
    <row r="782">
      <c r="A782" s="15" t="str">
        <f t="shared" ref="A782:D782" si="531">#REF!</f>
        <v>#REF!</v>
      </c>
      <c r="B782" s="15" t="str">
        <f t="shared" si="531"/>
        <v>#REF!</v>
      </c>
      <c r="C782" s="15" t="str">
        <f t="shared" si="531"/>
        <v>#REF!</v>
      </c>
      <c r="D782" s="223" t="str">
        <f t="shared" si="531"/>
        <v>#REF!</v>
      </c>
      <c r="F782" s="15">
        <f t="shared" si="1"/>
        <v>-1145</v>
      </c>
      <c r="I782" s="224" t="str">
        <f t="array" ref="I782">INDEX('Property Records'!O:O, MATCH('PITI Calculations'!A782, 'Property Records'!B:B, 0))</f>
        <v>#REF!</v>
      </c>
      <c r="J782" s="224" t="str">
        <f t="array" ref="J782">INDEX('Property Records'!P:P, MATCH('PITI Calculations'!A782, 'Property Records'!B:B, 0))</f>
        <v>#REF!</v>
      </c>
      <c r="K782" s="224" t="str">
        <f t="array" ref="K782">INDEX('Property Records'!Q:Q, MATCH('PITI Calculations'!A782, 'Property Records'!B:B, 0))</f>
        <v>#REF!</v>
      </c>
      <c r="L782" s="15" t="str">
        <f t="shared" si="14"/>
        <v>#REF!</v>
      </c>
      <c r="M782" s="15" t="str">
        <f t="shared" si="2"/>
        <v>#REF!</v>
      </c>
      <c r="N782" s="132">
        <f t="shared" si="3"/>
        <v>0</v>
      </c>
      <c r="O782" s="100">
        <v>208.0</v>
      </c>
      <c r="P782" s="15" t="str">
        <f t="shared" si="4"/>
        <v>#REF!</v>
      </c>
      <c r="Q782" s="15" t="str">
        <f t="shared" si="5"/>
        <v>#REF!</v>
      </c>
      <c r="R782" s="15" t="str">
        <f t="shared" si="6"/>
        <v>#REF!</v>
      </c>
      <c r="S782" s="15" t="str">
        <f t="shared" si="7"/>
        <v>#REF!</v>
      </c>
      <c r="T782" s="15" t="str">
        <f t="shared" si="8"/>
        <v>#REF!</v>
      </c>
      <c r="U782" s="15" t="str">
        <f t="shared" si="9"/>
        <v>#REF!</v>
      </c>
      <c r="V782" s="15" t="str">
        <f t="shared" si="10"/>
        <v>#REF!</v>
      </c>
    </row>
    <row r="783">
      <c r="A783" s="15" t="str">
        <f t="shared" ref="A783:D783" si="532">#REF!</f>
        <v>#REF!</v>
      </c>
      <c r="B783" s="15" t="str">
        <f t="shared" si="532"/>
        <v>#REF!</v>
      </c>
      <c r="C783" s="15" t="str">
        <f t="shared" si="532"/>
        <v>#REF!</v>
      </c>
      <c r="D783" s="223" t="str">
        <f t="shared" si="532"/>
        <v>#REF!</v>
      </c>
      <c r="F783" s="15">
        <f t="shared" si="1"/>
        <v>-1145</v>
      </c>
      <c r="I783" s="224" t="str">
        <f t="array" ref="I783">INDEX('Property Records'!O:O, MATCH('PITI Calculations'!A783, 'Property Records'!B:B, 0))</f>
        <v>#REF!</v>
      </c>
      <c r="J783" s="224" t="str">
        <f t="array" ref="J783">INDEX('Property Records'!P:P, MATCH('PITI Calculations'!A783, 'Property Records'!B:B, 0))</f>
        <v>#REF!</v>
      </c>
      <c r="K783" s="224" t="str">
        <f t="array" ref="K783">INDEX('Property Records'!Q:Q, MATCH('PITI Calculations'!A783, 'Property Records'!B:B, 0))</f>
        <v>#REF!</v>
      </c>
      <c r="L783" s="15" t="str">
        <f t="shared" si="14"/>
        <v>#REF!</v>
      </c>
      <c r="M783" s="15" t="str">
        <f t="shared" si="2"/>
        <v>#REF!</v>
      </c>
      <c r="N783" s="132">
        <f t="shared" si="3"/>
        <v>0</v>
      </c>
      <c r="O783" s="100">
        <v>208.0</v>
      </c>
      <c r="P783" s="15" t="str">
        <f t="shared" si="4"/>
        <v>#REF!</v>
      </c>
      <c r="Q783" s="15" t="str">
        <f t="shared" si="5"/>
        <v>#REF!</v>
      </c>
      <c r="R783" s="15" t="str">
        <f t="shared" si="6"/>
        <v>#REF!</v>
      </c>
      <c r="S783" s="15" t="str">
        <f t="shared" si="7"/>
        <v>#REF!</v>
      </c>
      <c r="T783" s="15" t="str">
        <f t="shared" si="8"/>
        <v>#REF!</v>
      </c>
      <c r="U783" s="15" t="str">
        <f t="shared" si="9"/>
        <v>#REF!</v>
      </c>
      <c r="V783" s="15" t="str">
        <f t="shared" si="10"/>
        <v>#REF!</v>
      </c>
    </row>
    <row r="784">
      <c r="A784" s="15" t="str">
        <f t="shared" ref="A784:D784" si="533">#REF!</f>
        <v>#REF!</v>
      </c>
      <c r="B784" s="15" t="str">
        <f t="shared" si="533"/>
        <v>#REF!</v>
      </c>
      <c r="C784" s="15" t="str">
        <f t="shared" si="533"/>
        <v>#REF!</v>
      </c>
      <c r="D784" s="223" t="str">
        <f t="shared" si="533"/>
        <v>#REF!</v>
      </c>
      <c r="F784" s="15">
        <f t="shared" si="1"/>
        <v>-1145</v>
      </c>
      <c r="I784" s="224" t="str">
        <f t="array" ref="I784">INDEX('Property Records'!O:O, MATCH('PITI Calculations'!A784, 'Property Records'!B:B, 0))</f>
        <v>#REF!</v>
      </c>
      <c r="J784" s="224" t="str">
        <f t="array" ref="J784">INDEX('Property Records'!P:P, MATCH('PITI Calculations'!A784, 'Property Records'!B:B, 0))</f>
        <v>#REF!</v>
      </c>
      <c r="K784" s="224" t="str">
        <f t="array" ref="K784">INDEX('Property Records'!Q:Q, MATCH('PITI Calculations'!A784, 'Property Records'!B:B, 0))</f>
        <v>#REF!</v>
      </c>
      <c r="L784" s="15" t="str">
        <f t="shared" si="14"/>
        <v>#REF!</v>
      </c>
      <c r="M784" s="15" t="str">
        <f t="shared" si="2"/>
        <v>#REF!</v>
      </c>
      <c r="N784" s="132">
        <f t="shared" si="3"/>
        <v>0</v>
      </c>
      <c r="O784" s="100">
        <v>208.0</v>
      </c>
      <c r="P784" s="15" t="str">
        <f t="shared" si="4"/>
        <v>#REF!</v>
      </c>
      <c r="Q784" s="15" t="str">
        <f t="shared" si="5"/>
        <v>#REF!</v>
      </c>
      <c r="R784" s="15" t="str">
        <f t="shared" si="6"/>
        <v>#REF!</v>
      </c>
      <c r="S784" s="15" t="str">
        <f t="shared" si="7"/>
        <v>#REF!</v>
      </c>
      <c r="T784" s="15" t="str">
        <f t="shared" si="8"/>
        <v>#REF!</v>
      </c>
      <c r="U784" s="15" t="str">
        <f t="shared" si="9"/>
        <v>#REF!</v>
      </c>
      <c r="V784" s="15" t="str">
        <f t="shared" si="10"/>
        <v>#REF!</v>
      </c>
    </row>
    <row r="785">
      <c r="A785" s="15" t="str">
        <f t="shared" ref="A785:D785" si="534">#REF!</f>
        <v>#REF!</v>
      </c>
      <c r="B785" s="15" t="str">
        <f t="shared" si="534"/>
        <v>#REF!</v>
      </c>
      <c r="C785" s="15" t="str">
        <f t="shared" si="534"/>
        <v>#REF!</v>
      </c>
      <c r="D785" s="223" t="str">
        <f t="shared" si="534"/>
        <v>#REF!</v>
      </c>
      <c r="F785" s="15">
        <f t="shared" si="1"/>
        <v>-1145</v>
      </c>
      <c r="I785" s="224" t="str">
        <f t="array" ref="I785">INDEX('Property Records'!O:O, MATCH('PITI Calculations'!A785, 'Property Records'!B:B, 0))</f>
        <v>#REF!</v>
      </c>
      <c r="J785" s="224" t="str">
        <f t="array" ref="J785">INDEX('Property Records'!P:P, MATCH('PITI Calculations'!A785, 'Property Records'!B:B, 0))</f>
        <v>#REF!</v>
      </c>
      <c r="K785" s="224" t="str">
        <f t="array" ref="K785">INDEX('Property Records'!Q:Q, MATCH('PITI Calculations'!A785, 'Property Records'!B:B, 0))</f>
        <v>#REF!</v>
      </c>
      <c r="L785" s="15" t="str">
        <f t="shared" si="14"/>
        <v>#REF!</v>
      </c>
      <c r="M785" s="15" t="str">
        <f t="shared" si="2"/>
        <v>#REF!</v>
      </c>
      <c r="N785" s="132">
        <f t="shared" si="3"/>
        <v>0</v>
      </c>
      <c r="O785" s="100">
        <v>208.0</v>
      </c>
      <c r="P785" s="15" t="str">
        <f t="shared" si="4"/>
        <v>#REF!</v>
      </c>
      <c r="Q785" s="15" t="str">
        <f t="shared" si="5"/>
        <v>#REF!</v>
      </c>
      <c r="R785" s="15" t="str">
        <f t="shared" si="6"/>
        <v>#REF!</v>
      </c>
      <c r="S785" s="15" t="str">
        <f t="shared" si="7"/>
        <v>#REF!</v>
      </c>
      <c r="T785" s="15" t="str">
        <f t="shared" si="8"/>
        <v>#REF!</v>
      </c>
      <c r="U785" s="15" t="str">
        <f t="shared" si="9"/>
        <v>#REF!</v>
      </c>
      <c r="V785" s="15" t="str">
        <f t="shared" si="10"/>
        <v>#REF!</v>
      </c>
    </row>
    <row r="786">
      <c r="A786" s="15" t="str">
        <f t="shared" ref="A786:D786" si="535">#REF!</f>
        <v>#REF!</v>
      </c>
      <c r="B786" s="15" t="str">
        <f t="shared" si="535"/>
        <v>#REF!</v>
      </c>
      <c r="C786" s="15" t="str">
        <f t="shared" si="535"/>
        <v>#REF!</v>
      </c>
      <c r="D786" s="223" t="str">
        <f t="shared" si="535"/>
        <v>#REF!</v>
      </c>
      <c r="F786" s="15">
        <f t="shared" si="1"/>
        <v>-1145</v>
      </c>
      <c r="I786" s="224" t="str">
        <f t="array" ref="I786">INDEX('Property Records'!O:O, MATCH('PITI Calculations'!A786, 'Property Records'!B:B, 0))</f>
        <v>#REF!</v>
      </c>
      <c r="J786" s="224" t="str">
        <f t="array" ref="J786">INDEX('Property Records'!P:P, MATCH('PITI Calculations'!A786, 'Property Records'!B:B, 0))</f>
        <v>#REF!</v>
      </c>
      <c r="K786" s="224" t="str">
        <f t="array" ref="K786">INDEX('Property Records'!Q:Q, MATCH('PITI Calculations'!A786, 'Property Records'!B:B, 0))</f>
        <v>#REF!</v>
      </c>
      <c r="L786" s="15" t="str">
        <f t="shared" si="14"/>
        <v>#REF!</v>
      </c>
      <c r="M786" s="15" t="str">
        <f t="shared" si="2"/>
        <v>#REF!</v>
      </c>
      <c r="N786" s="132">
        <f t="shared" si="3"/>
        <v>0</v>
      </c>
      <c r="O786" s="100">
        <v>208.0</v>
      </c>
      <c r="P786" s="15" t="str">
        <f t="shared" si="4"/>
        <v>#REF!</v>
      </c>
      <c r="Q786" s="15" t="str">
        <f t="shared" si="5"/>
        <v>#REF!</v>
      </c>
      <c r="R786" s="15" t="str">
        <f t="shared" si="6"/>
        <v>#REF!</v>
      </c>
      <c r="S786" s="15" t="str">
        <f t="shared" si="7"/>
        <v>#REF!</v>
      </c>
      <c r="T786" s="15" t="str">
        <f t="shared" si="8"/>
        <v>#REF!</v>
      </c>
      <c r="U786" s="15" t="str">
        <f t="shared" si="9"/>
        <v>#REF!</v>
      </c>
      <c r="V786" s="15" t="str">
        <f t="shared" si="10"/>
        <v>#REF!</v>
      </c>
    </row>
    <row r="787">
      <c r="A787" s="15" t="str">
        <f t="shared" ref="A787:D787" si="536">#REF!</f>
        <v>#REF!</v>
      </c>
      <c r="B787" s="15" t="str">
        <f t="shared" si="536"/>
        <v>#REF!</v>
      </c>
      <c r="C787" s="15" t="str">
        <f t="shared" si="536"/>
        <v>#REF!</v>
      </c>
      <c r="D787" s="223" t="str">
        <f t="shared" si="536"/>
        <v>#REF!</v>
      </c>
      <c r="F787" s="15">
        <f t="shared" si="1"/>
        <v>-1145</v>
      </c>
      <c r="I787" s="224" t="str">
        <f t="array" ref="I787">INDEX('Property Records'!O:O, MATCH('PITI Calculations'!A787, 'Property Records'!B:B, 0))</f>
        <v>#REF!</v>
      </c>
      <c r="J787" s="224" t="str">
        <f t="array" ref="J787">INDEX('Property Records'!P:P, MATCH('PITI Calculations'!A787, 'Property Records'!B:B, 0))</f>
        <v>#REF!</v>
      </c>
      <c r="K787" s="224" t="str">
        <f t="array" ref="K787">INDEX('Property Records'!Q:Q, MATCH('PITI Calculations'!A787, 'Property Records'!B:B, 0))</f>
        <v>#REF!</v>
      </c>
      <c r="L787" s="15" t="str">
        <f t="shared" si="14"/>
        <v>#REF!</v>
      </c>
      <c r="M787" s="15" t="str">
        <f t="shared" si="2"/>
        <v>#REF!</v>
      </c>
      <c r="N787" s="132">
        <f t="shared" si="3"/>
        <v>0</v>
      </c>
      <c r="O787" s="100">
        <v>208.0</v>
      </c>
      <c r="P787" s="15" t="str">
        <f t="shared" si="4"/>
        <v>#REF!</v>
      </c>
      <c r="Q787" s="15" t="str">
        <f t="shared" si="5"/>
        <v>#REF!</v>
      </c>
      <c r="R787" s="15" t="str">
        <f t="shared" si="6"/>
        <v>#REF!</v>
      </c>
      <c r="S787" s="15" t="str">
        <f t="shared" si="7"/>
        <v>#REF!</v>
      </c>
      <c r="T787" s="15" t="str">
        <f t="shared" si="8"/>
        <v>#REF!</v>
      </c>
      <c r="U787" s="15" t="str">
        <f t="shared" si="9"/>
        <v>#REF!</v>
      </c>
      <c r="V787" s="15" t="str">
        <f t="shared" si="10"/>
        <v>#REF!</v>
      </c>
    </row>
    <row r="788">
      <c r="A788" s="15" t="str">
        <f t="shared" ref="A788:D788" si="537">#REF!</f>
        <v>#REF!</v>
      </c>
      <c r="B788" s="15" t="str">
        <f t="shared" si="537"/>
        <v>#REF!</v>
      </c>
      <c r="C788" s="15" t="str">
        <f t="shared" si="537"/>
        <v>#REF!</v>
      </c>
      <c r="D788" s="223" t="str">
        <f t="shared" si="537"/>
        <v>#REF!</v>
      </c>
      <c r="F788" s="15">
        <f t="shared" si="1"/>
        <v>-1145</v>
      </c>
      <c r="I788" s="224" t="str">
        <f t="array" ref="I788">INDEX('Property Records'!O:O, MATCH('PITI Calculations'!A788, 'Property Records'!B:B, 0))</f>
        <v>#REF!</v>
      </c>
      <c r="J788" s="224" t="str">
        <f t="array" ref="J788">INDEX('Property Records'!P:P, MATCH('PITI Calculations'!A788, 'Property Records'!B:B, 0))</f>
        <v>#REF!</v>
      </c>
      <c r="K788" s="224" t="str">
        <f t="array" ref="K788">INDEX('Property Records'!Q:Q, MATCH('PITI Calculations'!A788, 'Property Records'!B:B, 0))</f>
        <v>#REF!</v>
      </c>
      <c r="L788" s="15" t="str">
        <f t="shared" si="14"/>
        <v>#REF!</v>
      </c>
      <c r="M788" s="15" t="str">
        <f t="shared" si="2"/>
        <v>#REF!</v>
      </c>
      <c r="N788" s="132">
        <f t="shared" si="3"/>
        <v>0</v>
      </c>
      <c r="O788" s="100">
        <v>208.0</v>
      </c>
      <c r="P788" s="15" t="str">
        <f t="shared" si="4"/>
        <v>#REF!</v>
      </c>
      <c r="Q788" s="15" t="str">
        <f t="shared" si="5"/>
        <v>#REF!</v>
      </c>
      <c r="R788" s="15" t="str">
        <f t="shared" si="6"/>
        <v>#REF!</v>
      </c>
      <c r="S788" s="15" t="str">
        <f t="shared" si="7"/>
        <v>#REF!</v>
      </c>
      <c r="T788" s="15" t="str">
        <f t="shared" si="8"/>
        <v>#REF!</v>
      </c>
      <c r="U788" s="15" t="str">
        <f t="shared" si="9"/>
        <v>#REF!</v>
      </c>
      <c r="V788" s="15" t="str">
        <f t="shared" si="10"/>
        <v>#REF!</v>
      </c>
    </row>
    <row r="789">
      <c r="A789" s="15" t="str">
        <f t="shared" ref="A789:D789" si="538">#REF!</f>
        <v>#REF!</v>
      </c>
      <c r="B789" s="15" t="str">
        <f t="shared" si="538"/>
        <v>#REF!</v>
      </c>
      <c r="C789" s="15" t="str">
        <f t="shared" si="538"/>
        <v>#REF!</v>
      </c>
      <c r="D789" s="223" t="str">
        <f t="shared" si="538"/>
        <v>#REF!</v>
      </c>
      <c r="F789" s="15">
        <f t="shared" si="1"/>
        <v>-1145</v>
      </c>
      <c r="I789" s="224" t="str">
        <f t="array" ref="I789">INDEX('Property Records'!O:O, MATCH('PITI Calculations'!A789, 'Property Records'!B:B, 0))</f>
        <v>#REF!</v>
      </c>
      <c r="J789" s="224" t="str">
        <f t="array" ref="J789">INDEX('Property Records'!P:P, MATCH('PITI Calculations'!A789, 'Property Records'!B:B, 0))</f>
        <v>#REF!</v>
      </c>
      <c r="K789" s="224" t="str">
        <f t="array" ref="K789">INDEX('Property Records'!Q:Q, MATCH('PITI Calculations'!A789, 'Property Records'!B:B, 0))</f>
        <v>#REF!</v>
      </c>
      <c r="L789" s="15" t="str">
        <f t="shared" si="14"/>
        <v>#REF!</v>
      </c>
      <c r="M789" s="15" t="str">
        <f t="shared" si="2"/>
        <v>#REF!</v>
      </c>
      <c r="N789" s="132">
        <f t="shared" si="3"/>
        <v>0</v>
      </c>
      <c r="O789" s="100">
        <v>208.0</v>
      </c>
      <c r="P789" s="15" t="str">
        <f t="shared" si="4"/>
        <v>#REF!</v>
      </c>
      <c r="Q789" s="15" t="str">
        <f t="shared" si="5"/>
        <v>#REF!</v>
      </c>
      <c r="R789" s="15" t="str">
        <f t="shared" si="6"/>
        <v>#REF!</v>
      </c>
      <c r="S789" s="15" t="str">
        <f t="shared" si="7"/>
        <v>#REF!</v>
      </c>
      <c r="T789" s="15" t="str">
        <f t="shared" si="8"/>
        <v>#REF!</v>
      </c>
      <c r="U789" s="15" t="str">
        <f t="shared" si="9"/>
        <v>#REF!</v>
      </c>
      <c r="V789" s="15" t="str">
        <f t="shared" si="10"/>
        <v>#REF!</v>
      </c>
    </row>
    <row r="790">
      <c r="A790" s="15" t="str">
        <f t="shared" ref="A790:D790" si="539">#REF!</f>
        <v>#REF!</v>
      </c>
      <c r="B790" s="15" t="str">
        <f t="shared" si="539"/>
        <v>#REF!</v>
      </c>
      <c r="C790" s="15" t="str">
        <f t="shared" si="539"/>
        <v>#REF!</v>
      </c>
      <c r="D790" s="223" t="str">
        <f t="shared" si="539"/>
        <v>#REF!</v>
      </c>
      <c r="F790" s="15">
        <f t="shared" si="1"/>
        <v>-1145</v>
      </c>
      <c r="I790" s="224" t="str">
        <f t="array" ref="I790">INDEX('Property Records'!O:O, MATCH('PITI Calculations'!A790, 'Property Records'!B:B, 0))</f>
        <v>#REF!</v>
      </c>
      <c r="J790" s="224" t="str">
        <f t="array" ref="J790">INDEX('Property Records'!P:P, MATCH('PITI Calculations'!A790, 'Property Records'!B:B, 0))</f>
        <v>#REF!</v>
      </c>
      <c r="K790" s="224" t="str">
        <f t="array" ref="K790">INDEX('Property Records'!Q:Q, MATCH('PITI Calculations'!A790, 'Property Records'!B:B, 0))</f>
        <v>#REF!</v>
      </c>
      <c r="L790" s="15" t="str">
        <f t="shared" si="14"/>
        <v>#REF!</v>
      </c>
      <c r="M790" s="15" t="str">
        <f t="shared" si="2"/>
        <v>#REF!</v>
      </c>
      <c r="N790" s="132">
        <f t="shared" si="3"/>
        <v>0</v>
      </c>
      <c r="O790" s="100">
        <v>208.0</v>
      </c>
      <c r="P790" s="15" t="str">
        <f t="shared" si="4"/>
        <v>#REF!</v>
      </c>
      <c r="Q790" s="15" t="str">
        <f t="shared" si="5"/>
        <v>#REF!</v>
      </c>
      <c r="R790" s="15" t="str">
        <f t="shared" si="6"/>
        <v>#REF!</v>
      </c>
      <c r="S790" s="15" t="str">
        <f t="shared" si="7"/>
        <v>#REF!</v>
      </c>
      <c r="T790" s="15" t="str">
        <f t="shared" si="8"/>
        <v>#REF!</v>
      </c>
      <c r="U790" s="15" t="str">
        <f t="shared" si="9"/>
        <v>#REF!</v>
      </c>
      <c r="V790" s="15" t="str">
        <f t="shared" si="10"/>
        <v>#REF!</v>
      </c>
    </row>
    <row r="791">
      <c r="A791" s="15" t="str">
        <f t="shared" ref="A791:D791" si="540">#REF!</f>
        <v>#REF!</v>
      </c>
      <c r="B791" s="15" t="str">
        <f t="shared" si="540"/>
        <v>#REF!</v>
      </c>
      <c r="C791" s="15" t="str">
        <f t="shared" si="540"/>
        <v>#REF!</v>
      </c>
      <c r="D791" s="223" t="str">
        <f t="shared" si="540"/>
        <v>#REF!</v>
      </c>
      <c r="F791" s="15">
        <f t="shared" si="1"/>
        <v>-1145</v>
      </c>
      <c r="I791" s="224" t="str">
        <f t="array" ref="I791">INDEX('Property Records'!O:O, MATCH('PITI Calculations'!A791, 'Property Records'!B:B, 0))</f>
        <v>#REF!</v>
      </c>
      <c r="J791" s="224" t="str">
        <f t="array" ref="J791">INDEX('Property Records'!P:P, MATCH('PITI Calculations'!A791, 'Property Records'!B:B, 0))</f>
        <v>#REF!</v>
      </c>
      <c r="K791" s="224" t="str">
        <f t="array" ref="K791">INDEX('Property Records'!Q:Q, MATCH('PITI Calculations'!A791, 'Property Records'!B:B, 0))</f>
        <v>#REF!</v>
      </c>
      <c r="L791" s="15" t="str">
        <f t="shared" si="14"/>
        <v>#REF!</v>
      </c>
      <c r="M791" s="15" t="str">
        <f t="shared" si="2"/>
        <v>#REF!</v>
      </c>
      <c r="N791" s="132">
        <f t="shared" si="3"/>
        <v>0</v>
      </c>
      <c r="O791" s="100">
        <v>208.0</v>
      </c>
      <c r="P791" s="15" t="str">
        <f t="shared" si="4"/>
        <v>#REF!</v>
      </c>
      <c r="Q791" s="15" t="str">
        <f t="shared" si="5"/>
        <v>#REF!</v>
      </c>
      <c r="R791" s="15" t="str">
        <f t="shared" si="6"/>
        <v>#REF!</v>
      </c>
      <c r="S791" s="15" t="str">
        <f t="shared" si="7"/>
        <v>#REF!</v>
      </c>
      <c r="T791" s="15" t="str">
        <f t="shared" si="8"/>
        <v>#REF!</v>
      </c>
      <c r="U791" s="15" t="str">
        <f t="shared" si="9"/>
        <v>#REF!</v>
      </c>
      <c r="V791" s="15" t="str">
        <f t="shared" si="10"/>
        <v>#REF!</v>
      </c>
    </row>
    <row r="792">
      <c r="A792" s="15" t="str">
        <f t="shared" ref="A792:D792" si="541">#REF!</f>
        <v>#REF!</v>
      </c>
      <c r="B792" s="15" t="str">
        <f t="shared" si="541"/>
        <v>#REF!</v>
      </c>
      <c r="C792" s="15" t="str">
        <f t="shared" si="541"/>
        <v>#REF!</v>
      </c>
      <c r="D792" s="223" t="str">
        <f t="shared" si="541"/>
        <v>#REF!</v>
      </c>
      <c r="F792" s="15">
        <f t="shared" si="1"/>
        <v>-1145</v>
      </c>
      <c r="I792" s="224" t="str">
        <f t="array" ref="I792">INDEX('Property Records'!O:O, MATCH('PITI Calculations'!A792, 'Property Records'!B:B, 0))</f>
        <v>#REF!</v>
      </c>
      <c r="J792" s="224" t="str">
        <f t="array" ref="J792">INDEX('Property Records'!P:P, MATCH('PITI Calculations'!A792, 'Property Records'!B:B, 0))</f>
        <v>#REF!</v>
      </c>
      <c r="K792" s="224" t="str">
        <f t="array" ref="K792">INDEX('Property Records'!Q:Q, MATCH('PITI Calculations'!A792, 'Property Records'!B:B, 0))</f>
        <v>#REF!</v>
      </c>
      <c r="L792" s="15" t="str">
        <f t="shared" si="14"/>
        <v>#REF!</v>
      </c>
      <c r="M792" s="15" t="str">
        <f t="shared" si="2"/>
        <v>#REF!</v>
      </c>
      <c r="N792" s="132">
        <f t="shared" si="3"/>
        <v>0</v>
      </c>
      <c r="O792" s="100">
        <v>208.0</v>
      </c>
      <c r="P792" s="15" t="str">
        <f t="shared" si="4"/>
        <v>#REF!</v>
      </c>
      <c r="Q792" s="15" t="str">
        <f t="shared" si="5"/>
        <v>#REF!</v>
      </c>
      <c r="R792" s="15" t="str">
        <f t="shared" si="6"/>
        <v>#REF!</v>
      </c>
      <c r="S792" s="15" t="str">
        <f t="shared" si="7"/>
        <v>#REF!</v>
      </c>
      <c r="T792" s="15" t="str">
        <f t="shared" si="8"/>
        <v>#REF!</v>
      </c>
      <c r="U792" s="15" t="str">
        <f t="shared" si="9"/>
        <v>#REF!</v>
      </c>
      <c r="V792" s="15" t="str">
        <f t="shared" si="10"/>
        <v>#REF!</v>
      </c>
    </row>
    <row r="793">
      <c r="A793" s="15" t="str">
        <f t="shared" ref="A793:D793" si="542">#REF!</f>
        <v>#REF!</v>
      </c>
      <c r="B793" s="15" t="str">
        <f t="shared" si="542"/>
        <v>#REF!</v>
      </c>
      <c r="C793" s="15" t="str">
        <f t="shared" si="542"/>
        <v>#REF!</v>
      </c>
      <c r="D793" s="223" t="str">
        <f t="shared" si="542"/>
        <v>#REF!</v>
      </c>
      <c r="F793" s="15">
        <f t="shared" si="1"/>
        <v>-1145</v>
      </c>
      <c r="I793" s="224" t="str">
        <f t="array" ref="I793">INDEX('Property Records'!O:O, MATCH('PITI Calculations'!A793, 'Property Records'!B:B, 0))</f>
        <v>#REF!</v>
      </c>
      <c r="J793" s="224" t="str">
        <f t="array" ref="J793">INDEX('Property Records'!P:P, MATCH('PITI Calculations'!A793, 'Property Records'!B:B, 0))</f>
        <v>#REF!</v>
      </c>
      <c r="K793" s="224" t="str">
        <f t="array" ref="K793">INDEX('Property Records'!Q:Q, MATCH('PITI Calculations'!A793, 'Property Records'!B:B, 0))</f>
        <v>#REF!</v>
      </c>
      <c r="L793" s="15" t="str">
        <f t="shared" si="14"/>
        <v>#REF!</v>
      </c>
      <c r="M793" s="15" t="str">
        <f t="shared" si="2"/>
        <v>#REF!</v>
      </c>
      <c r="N793" s="132">
        <f t="shared" si="3"/>
        <v>0</v>
      </c>
      <c r="O793" s="100">
        <v>208.0</v>
      </c>
      <c r="P793" s="15" t="str">
        <f t="shared" si="4"/>
        <v>#REF!</v>
      </c>
      <c r="Q793" s="15" t="str">
        <f t="shared" si="5"/>
        <v>#REF!</v>
      </c>
      <c r="R793" s="15" t="str">
        <f t="shared" si="6"/>
        <v>#REF!</v>
      </c>
      <c r="S793" s="15" t="str">
        <f t="shared" si="7"/>
        <v>#REF!</v>
      </c>
      <c r="T793" s="15" t="str">
        <f t="shared" si="8"/>
        <v>#REF!</v>
      </c>
      <c r="U793" s="15" t="str">
        <f t="shared" si="9"/>
        <v>#REF!</v>
      </c>
      <c r="V793" s="15" t="str">
        <f t="shared" si="10"/>
        <v>#REF!</v>
      </c>
    </row>
    <row r="794">
      <c r="A794" s="15" t="str">
        <f t="shared" ref="A794:D794" si="543">#REF!</f>
        <v>#REF!</v>
      </c>
      <c r="B794" s="15" t="str">
        <f t="shared" si="543"/>
        <v>#REF!</v>
      </c>
      <c r="C794" s="15" t="str">
        <f t="shared" si="543"/>
        <v>#REF!</v>
      </c>
      <c r="D794" s="223" t="str">
        <f t="shared" si="543"/>
        <v>#REF!</v>
      </c>
      <c r="F794" s="15">
        <f t="shared" si="1"/>
        <v>-1145</v>
      </c>
      <c r="I794" s="224" t="str">
        <f t="array" ref="I794">INDEX('Property Records'!O:O, MATCH('PITI Calculations'!A794, 'Property Records'!B:B, 0))</f>
        <v>#REF!</v>
      </c>
      <c r="J794" s="224" t="str">
        <f t="array" ref="J794">INDEX('Property Records'!P:P, MATCH('PITI Calculations'!A794, 'Property Records'!B:B, 0))</f>
        <v>#REF!</v>
      </c>
      <c r="K794" s="224" t="str">
        <f t="array" ref="K794">INDEX('Property Records'!Q:Q, MATCH('PITI Calculations'!A794, 'Property Records'!B:B, 0))</f>
        <v>#REF!</v>
      </c>
      <c r="L794" s="15" t="str">
        <f t="shared" si="14"/>
        <v>#REF!</v>
      </c>
      <c r="M794" s="15" t="str">
        <f t="shared" si="2"/>
        <v>#REF!</v>
      </c>
      <c r="N794" s="132">
        <f t="shared" si="3"/>
        <v>0</v>
      </c>
      <c r="O794" s="100">
        <v>208.0</v>
      </c>
      <c r="P794" s="15" t="str">
        <f t="shared" si="4"/>
        <v>#REF!</v>
      </c>
      <c r="Q794" s="15" t="str">
        <f t="shared" si="5"/>
        <v>#REF!</v>
      </c>
      <c r="R794" s="15" t="str">
        <f t="shared" si="6"/>
        <v>#REF!</v>
      </c>
      <c r="S794" s="15" t="str">
        <f t="shared" si="7"/>
        <v>#REF!</v>
      </c>
      <c r="T794" s="15" t="str">
        <f t="shared" si="8"/>
        <v>#REF!</v>
      </c>
      <c r="U794" s="15" t="str">
        <f t="shared" si="9"/>
        <v>#REF!</v>
      </c>
      <c r="V794" s="15" t="str">
        <f t="shared" si="10"/>
        <v>#REF!</v>
      </c>
    </row>
    <row r="795">
      <c r="A795" s="15" t="str">
        <f t="shared" ref="A795:D795" si="544">#REF!</f>
        <v>#REF!</v>
      </c>
      <c r="B795" s="15" t="str">
        <f t="shared" si="544"/>
        <v>#REF!</v>
      </c>
      <c r="C795" s="15" t="str">
        <f t="shared" si="544"/>
        <v>#REF!</v>
      </c>
      <c r="D795" s="223" t="str">
        <f t="shared" si="544"/>
        <v>#REF!</v>
      </c>
      <c r="F795" s="15">
        <f t="shared" si="1"/>
        <v>-1145</v>
      </c>
      <c r="I795" s="224" t="str">
        <f t="array" ref="I795">INDEX('Property Records'!O:O, MATCH('PITI Calculations'!A795, 'Property Records'!B:B, 0))</f>
        <v>#REF!</v>
      </c>
      <c r="J795" s="224" t="str">
        <f t="array" ref="J795">INDEX('Property Records'!P:P, MATCH('PITI Calculations'!A795, 'Property Records'!B:B, 0))</f>
        <v>#REF!</v>
      </c>
      <c r="K795" s="224" t="str">
        <f t="array" ref="K795">INDEX('Property Records'!Q:Q, MATCH('PITI Calculations'!A795, 'Property Records'!B:B, 0))</f>
        <v>#REF!</v>
      </c>
      <c r="L795" s="15" t="str">
        <f t="shared" si="14"/>
        <v>#REF!</v>
      </c>
      <c r="M795" s="15" t="str">
        <f t="shared" si="2"/>
        <v>#REF!</v>
      </c>
      <c r="N795" s="132">
        <f t="shared" si="3"/>
        <v>0</v>
      </c>
      <c r="O795" s="100">
        <v>208.0</v>
      </c>
      <c r="P795" s="15" t="str">
        <f t="shared" si="4"/>
        <v>#REF!</v>
      </c>
      <c r="Q795" s="15" t="str">
        <f t="shared" si="5"/>
        <v>#REF!</v>
      </c>
      <c r="R795" s="15" t="str">
        <f t="shared" si="6"/>
        <v>#REF!</v>
      </c>
      <c r="S795" s="15" t="str">
        <f t="shared" si="7"/>
        <v>#REF!</v>
      </c>
      <c r="T795" s="15" t="str">
        <f t="shared" si="8"/>
        <v>#REF!</v>
      </c>
      <c r="U795" s="15" t="str">
        <f t="shared" si="9"/>
        <v>#REF!</v>
      </c>
      <c r="V795" s="15" t="str">
        <f t="shared" si="10"/>
        <v>#REF!</v>
      </c>
    </row>
    <row r="796">
      <c r="A796" s="15" t="str">
        <f t="shared" ref="A796:D796" si="545">#REF!</f>
        <v>#REF!</v>
      </c>
      <c r="B796" s="15" t="str">
        <f t="shared" si="545"/>
        <v>#REF!</v>
      </c>
      <c r="C796" s="15" t="str">
        <f t="shared" si="545"/>
        <v>#REF!</v>
      </c>
      <c r="D796" s="223" t="str">
        <f t="shared" si="545"/>
        <v>#REF!</v>
      </c>
      <c r="F796" s="15">
        <f t="shared" si="1"/>
        <v>-1145</v>
      </c>
      <c r="I796" s="224" t="str">
        <f t="array" ref="I796">INDEX('Property Records'!O:O, MATCH('PITI Calculations'!A796, 'Property Records'!B:B, 0))</f>
        <v>#REF!</v>
      </c>
      <c r="J796" s="224" t="str">
        <f t="array" ref="J796">INDEX('Property Records'!P:P, MATCH('PITI Calculations'!A796, 'Property Records'!B:B, 0))</f>
        <v>#REF!</v>
      </c>
      <c r="K796" s="224" t="str">
        <f t="array" ref="K796">INDEX('Property Records'!Q:Q, MATCH('PITI Calculations'!A796, 'Property Records'!B:B, 0))</f>
        <v>#REF!</v>
      </c>
      <c r="L796" s="15" t="str">
        <f t="shared" si="14"/>
        <v>#REF!</v>
      </c>
      <c r="M796" s="15" t="str">
        <f t="shared" si="2"/>
        <v>#REF!</v>
      </c>
      <c r="N796" s="132">
        <f t="shared" si="3"/>
        <v>0</v>
      </c>
      <c r="O796" s="100">
        <v>208.0</v>
      </c>
      <c r="P796" s="15" t="str">
        <f t="shared" si="4"/>
        <v>#REF!</v>
      </c>
      <c r="Q796" s="15" t="str">
        <f t="shared" si="5"/>
        <v>#REF!</v>
      </c>
      <c r="R796" s="15" t="str">
        <f t="shared" si="6"/>
        <v>#REF!</v>
      </c>
      <c r="S796" s="15" t="str">
        <f t="shared" si="7"/>
        <v>#REF!</v>
      </c>
      <c r="T796" s="15" t="str">
        <f t="shared" si="8"/>
        <v>#REF!</v>
      </c>
      <c r="U796" s="15" t="str">
        <f t="shared" si="9"/>
        <v>#REF!</v>
      </c>
      <c r="V796" s="15" t="str">
        <f t="shared" si="10"/>
        <v>#REF!</v>
      </c>
    </row>
    <row r="797">
      <c r="A797" s="15" t="str">
        <f t="shared" ref="A797:D797" si="546">#REF!</f>
        <v>#REF!</v>
      </c>
      <c r="B797" s="15" t="str">
        <f t="shared" si="546"/>
        <v>#REF!</v>
      </c>
      <c r="C797" s="15" t="str">
        <f t="shared" si="546"/>
        <v>#REF!</v>
      </c>
      <c r="D797" s="223" t="str">
        <f t="shared" si="546"/>
        <v>#REF!</v>
      </c>
      <c r="F797" s="15">
        <f t="shared" si="1"/>
        <v>-1145</v>
      </c>
      <c r="I797" s="224" t="str">
        <f t="array" ref="I797">INDEX('Property Records'!O:O, MATCH('PITI Calculations'!A797, 'Property Records'!B:B, 0))</f>
        <v>#REF!</v>
      </c>
      <c r="J797" s="224" t="str">
        <f t="array" ref="J797">INDEX('Property Records'!P:P, MATCH('PITI Calculations'!A797, 'Property Records'!B:B, 0))</f>
        <v>#REF!</v>
      </c>
      <c r="K797" s="224" t="str">
        <f t="array" ref="K797">INDEX('Property Records'!Q:Q, MATCH('PITI Calculations'!A797, 'Property Records'!B:B, 0))</f>
        <v>#REF!</v>
      </c>
      <c r="L797" s="15" t="str">
        <f t="shared" si="14"/>
        <v>#REF!</v>
      </c>
      <c r="M797" s="15" t="str">
        <f t="shared" si="2"/>
        <v>#REF!</v>
      </c>
      <c r="N797" s="132">
        <f t="shared" si="3"/>
        <v>0</v>
      </c>
      <c r="O797" s="100">
        <v>208.0</v>
      </c>
      <c r="P797" s="15" t="str">
        <f t="shared" si="4"/>
        <v>#REF!</v>
      </c>
      <c r="Q797" s="15" t="str">
        <f t="shared" si="5"/>
        <v>#REF!</v>
      </c>
      <c r="R797" s="15" t="str">
        <f t="shared" si="6"/>
        <v>#REF!</v>
      </c>
      <c r="S797" s="15" t="str">
        <f t="shared" si="7"/>
        <v>#REF!</v>
      </c>
      <c r="T797" s="15" t="str">
        <f t="shared" si="8"/>
        <v>#REF!</v>
      </c>
      <c r="U797" s="15" t="str">
        <f t="shared" si="9"/>
        <v>#REF!</v>
      </c>
      <c r="V797" s="15" t="str">
        <f t="shared" si="10"/>
        <v>#REF!</v>
      </c>
    </row>
    <row r="798">
      <c r="A798" s="15" t="str">
        <f t="shared" ref="A798:D798" si="547">#REF!</f>
        <v>#REF!</v>
      </c>
      <c r="B798" s="15" t="str">
        <f t="shared" si="547"/>
        <v>#REF!</v>
      </c>
      <c r="C798" s="15" t="str">
        <f t="shared" si="547"/>
        <v>#REF!</v>
      </c>
      <c r="D798" s="223" t="str">
        <f t="shared" si="547"/>
        <v>#REF!</v>
      </c>
      <c r="F798" s="15">
        <f t="shared" si="1"/>
        <v>-1145</v>
      </c>
      <c r="I798" s="224" t="str">
        <f t="array" ref="I798">INDEX('Property Records'!O:O, MATCH('PITI Calculations'!A798, 'Property Records'!B:B, 0))</f>
        <v>#REF!</v>
      </c>
      <c r="J798" s="224" t="str">
        <f t="array" ref="J798">INDEX('Property Records'!P:P, MATCH('PITI Calculations'!A798, 'Property Records'!B:B, 0))</f>
        <v>#REF!</v>
      </c>
      <c r="K798" s="224" t="str">
        <f t="array" ref="K798">INDEX('Property Records'!Q:Q, MATCH('PITI Calculations'!A798, 'Property Records'!B:B, 0))</f>
        <v>#REF!</v>
      </c>
      <c r="L798" s="15" t="str">
        <f t="shared" si="14"/>
        <v>#REF!</v>
      </c>
      <c r="M798" s="15" t="str">
        <f t="shared" si="2"/>
        <v>#REF!</v>
      </c>
      <c r="N798" s="132">
        <f t="shared" si="3"/>
        <v>0</v>
      </c>
      <c r="O798" s="100">
        <v>208.0</v>
      </c>
      <c r="P798" s="15" t="str">
        <f t="shared" si="4"/>
        <v>#REF!</v>
      </c>
      <c r="Q798" s="15" t="str">
        <f t="shared" si="5"/>
        <v>#REF!</v>
      </c>
      <c r="R798" s="15" t="str">
        <f t="shared" si="6"/>
        <v>#REF!</v>
      </c>
      <c r="S798" s="15" t="str">
        <f t="shared" si="7"/>
        <v>#REF!</v>
      </c>
      <c r="T798" s="15" t="str">
        <f t="shared" si="8"/>
        <v>#REF!</v>
      </c>
      <c r="U798" s="15" t="str">
        <f t="shared" si="9"/>
        <v>#REF!</v>
      </c>
      <c r="V798" s="15" t="str">
        <f t="shared" si="10"/>
        <v>#REF!</v>
      </c>
    </row>
    <row r="799">
      <c r="A799" s="15" t="str">
        <f t="shared" ref="A799:D799" si="548">#REF!</f>
        <v>#REF!</v>
      </c>
      <c r="B799" s="15" t="str">
        <f t="shared" si="548"/>
        <v>#REF!</v>
      </c>
      <c r="C799" s="15" t="str">
        <f t="shared" si="548"/>
        <v>#REF!</v>
      </c>
      <c r="D799" s="223" t="str">
        <f t="shared" si="548"/>
        <v>#REF!</v>
      </c>
      <c r="F799" s="15">
        <f t="shared" si="1"/>
        <v>-1145</v>
      </c>
      <c r="I799" s="224" t="str">
        <f t="array" ref="I799">INDEX('Property Records'!O:O, MATCH('PITI Calculations'!A799, 'Property Records'!B:B, 0))</f>
        <v>#REF!</v>
      </c>
      <c r="J799" s="224" t="str">
        <f t="array" ref="J799">INDEX('Property Records'!P:P, MATCH('PITI Calculations'!A799, 'Property Records'!B:B, 0))</f>
        <v>#REF!</v>
      </c>
      <c r="K799" s="224" t="str">
        <f t="array" ref="K799">INDEX('Property Records'!Q:Q, MATCH('PITI Calculations'!A799, 'Property Records'!B:B, 0))</f>
        <v>#REF!</v>
      </c>
      <c r="L799" s="15" t="str">
        <f t="shared" si="14"/>
        <v>#REF!</v>
      </c>
      <c r="M799" s="15" t="str">
        <f t="shared" si="2"/>
        <v>#REF!</v>
      </c>
      <c r="N799" s="132">
        <f t="shared" si="3"/>
        <v>0</v>
      </c>
      <c r="O799" s="100">
        <v>208.0</v>
      </c>
      <c r="P799" s="15" t="str">
        <f t="shared" si="4"/>
        <v>#REF!</v>
      </c>
      <c r="Q799" s="15" t="str">
        <f t="shared" si="5"/>
        <v>#REF!</v>
      </c>
      <c r="R799" s="15" t="str">
        <f t="shared" si="6"/>
        <v>#REF!</v>
      </c>
      <c r="S799" s="15" t="str">
        <f t="shared" si="7"/>
        <v>#REF!</v>
      </c>
      <c r="T799" s="15" t="str">
        <f t="shared" si="8"/>
        <v>#REF!</v>
      </c>
      <c r="U799" s="15" t="str">
        <f t="shared" si="9"/>
        <v>#REF!</v>
      </c>
      <c r="V799" s="15" t="str">
        <f t="shared" si="10"/>
        <v>#REF!</v>
      </c>
    </row>
    <row r="800">
      <c r="A800" s="15" t="str">
        <f t="shared" ref="A800:D800" si="549">#REF!</f>
        <v>#REF!</v>
      </c>
      <c r="B800" s="15" t="str">
        <f t="shared" si="549"/>
        <v>#REF!</v>
      </c>
      <c r="C800" s="15" t="str">
        <f t="shared" si="549"/>
        <v>#REF!</v>
      </c>
      <c r="D800" s="223" t="str">
        <f t="shared" si="549"/>
        <v>#REF!</v>
      </c>
      <c r="F800" s="15">
        <f t="shared" si="1"/>
        <v>-1145</v>
      </c>
      <c r="I800" s="224" t="str">
        <f t="array" ref="I800">INDEX('Property Records'!O:O, MATCH('PITI Calculations'!A800, 'Property Records'!B:B, 0))</f>
        <v>#REF!</v>
      </c>
      <c r="J800" s="224" t="str">
        <f t="array" ref="J800">INDEX('Property Records'!P:P, MATCH('PITI Calculations'!A800, 'Property Records'!B:B, 0))</f>
        <v>#REF!</v>
      </c>
      <c r="K800" s="224" t="str">
        <f t="array" ref="K800">INDEX('Property Records'!Q:Q, MATCH('PITI Calculations'!A800, 'Property Records'!B:B, 0))</f>
        <v>#REF!</v>
      </c>
      <c r="L800" s="15" t="str">
        <f t="shared" si="14"/>
        <v>#REF!</v>
      </c>
      <c r="M800" s="15" t="str">
        <f t="shared" si="2"/>
        <v>#REF!</v>
      </c>
      <c r="N800" s="132">
        <f t="shared" si="3"/>
        <v>0</v>
      </c>
      <c r="O800" s="100">
        <v>208.0</v>
      </c>
      <c r="P800" s="15" t="str">
        <f t="shared" si="4"/>
        <v>#REF!</v>
      </c>
      <c r="Q800" s="15" t="str">
        <f t="shared" si="5"/>
        <v>#REF!</v>
      </c>
      <c r="R800" s="15" t="str">
        <f t="shared" si="6"/>
        <v>#REF!</v>
      </c>
      <c r="S800" s="15" t="str">
        <f t="shared" si="7"/>
        <v>#REF!</v>
      </c>
      <c r="T800" s="15" t="str">
        <f t="shared" si="8"/>
        <v>#REF!</v>
      </c>
      <c r="U800" s="15" t="str">
        <f t="shared" si="9"/>
        <v>#REF!</v>
      </c>
      <c r="V800" s="15" t="str">
        <f t="shared" si="10"/>
        <v>#REF!</v>
      </c>
    </row>
    <row r="801">
      <c r="A801" s="15" t="str">
        <f t="shared" ref="A801:D801" si="550">#REF!</f>
        <v>#REF!</v>
      </c>
      <c r="B801" s="15" t="str">
        <f t="shared" si="550"/>
        <v>#REF!</v>
      </c>
      <c r="C801" s="15" t="str">
        <f t="shared" si="550"/>
        <v>#REF!</v>
      </c>
      <c r="D801" s="223" t="str">
        <f t="shared" si="550"/>
        <v>#REF!</v>
      </c>
      <c r="F801" s="15">
        <f t="shared" si="1"/>
        <v>-1145</v>
      </c>
      <c r="I801" s="224" t="str">
        <f t="array" ref="I801">INDEX('Property Records'!O:O, MATCH('PITI Calculations'!A801, 'Property Records'!B:B, 0))</f>
        <v>#REF!</v>
      </c>
      <c r="J801" s="224" t="str">
        <f t="array" ref="J801">INDEX('Property Records'!P:P, MATCH('PITI Calculations'!A801, 'Property Records'!B:B, 0))</f>
        <v>#REF!</v>
      </c>
      <c r="K801" s="224" t="str">
        <f t="array" ref="K801">INDEX('Property Records'!Q:Q, MATCH('PITI Calculations'!A801, 'Property Records'!B:B, 0))</f>
        <v>#REF!</v>
      </c>
      <c r="L801" s="15" t="str">
        <f t="shared" si="14"/>
        <v>#REF!</v>
      </c>
      <c r="M801" s="15" t="str">
        <f t="shared" si="2"/>
        <v>#REF!</v>
      </c>
      <c r="N801" s="132">
        <f t="shared" si="3"/>
        <v>0</v>
      </c>
      <c r="O801" s="100">
        <v>208.0</v>
      </c>
      <c r="P801" s="15" t="str">
        <f t="shared" si="4"/>
        <v>#REF!</v>
      </c>
      <c r="Q801" s="15" t="str">
        <f t="shared" si="5"/>
        <v>#REF!</v>
      </c>
      <c r="R801" s="15" t="str">
        <f t="shared" si="6"/>
        <v>#REF!</v>
      </c>
      <c r="S801" s="15" t="str">
        <f t="shared" si="7"/>
        <v>#REF!</v>
      </c>
      <c r="T801" s="15" t="str">
        <f t="shared" si="8"/>
        <v>#REF!</v>
      </c>
      <c r="U801" s="15" t="str">
        <f t="shared" si="9"/>
        <v>#REF!</v>
      </c>
      <c r="V801" s="15" t="str">
        <f t="shared" si="10"/>
        <v>#REF!</v>
      </c>
    </row>
    <row r="802">
      <c r="A802" s="15" t="str">
        <f t="shared" ref="A802:D802" si="551">#REF!</f>
        <v>#REF!</v>
      </c>
      <c r="B802" s="15" t="str">
        <f t="shared" si="551"/>
        <v>#REF!</v>
      </c>
      <c r="C802" s="15" t="str">
        <f t="shared" si="551"/>
        <v>#REF!</v>
      </c>
      <c r="D802" s="223" t="str">
        <f t="shared" si="551"/>
        <v>#REF!</v>
      </c>
      <c r="F802" s="15">
        <f t="shared" si="1"/>
        <v>-1145</v>
      </c>
      <c r="I802" s="224" t="str">
        <f t="array" ref="I802">INDEX('Property Records'!O:O, MATCH('PITI Calculations'!A802, 'Property Records'!B:B, 0))</f>
        <v>#REF!</v>
      </c>
      <c r="J802" s="224" t="str">
        <f t="array" ref="J802">INDEX('Property Records'!P:P, MATCH('PITI Calculations'!A802, 'Property Records'!B:B, 0))</f>
        <v>#REF!</v>
      </c>
      <c r="K802" s="224" t="str">
        <f t="array" ref="K802">INDEX('Property Records'!Q:Q, MATCH('PITI Calculations'!A802, 'Property Records'!B:B, 0))</f>
        <v>#REF!</v>
      </c>
      <c r="L802" s="15" t="str">
        <f t="shared" si="14"/>
        <v>#REF!</v>
      </c>
      <c r="M802" s="15" t="str">
        <f t="shared" si="2"/>
        <v>#REF!</v>
      </c>
      <c r="N802" s="132">
        <f t="shared" si="3"/>
        <v>0</v>
      </c>
      <c r="O802" s="100">
        <v>208.0</v>
      </c>
      <c r="P802" s="15" t="str">
        <f t="shared" si="4"/>
        <v>#REF!</v>
      </c>
      <c r="Q802" s="15" t="str">
        <f t="shared" si="5"/>
        <v>#REF!</v>
      </c>
      <c r="R802" s="15" t="str">
        <f t="shared" si="6"/>
        <v>#REF!</v>
      </c>
      <c r="S802" s="15" t="str">
        <f t="shared" si="7"/>
        <v>#REF!</v>
      </c>
      <c r="T802" s="15" t="str">
        <f t="shared" si="8"/>
        <v>#REF!</v>
      </c>
      <c r="U802" s="15" t="str">
        <f t="shared" si="9"/>
        <v>#REF!</v>
      </c>
      <c r="V802" s="15" t="str">
        <f t="shared" si="10"/>
        <v>#REF!</v>
      </c>
    </row>
    <row r="803">
      <c r="A803" s="15" t="str">
        <f t="shared" ref="A803:D803" si="552">#REF!</f>
        <v>#REF!</v>
      </c>
      <c r="B803" s="15" t="str">
        <f t="shared" si="552"/>
        <v>#REF!</v>
      </c>
      <c r="C803" s="15" t="str">
        <f t="shared" si="552"/>
        <v>#REF!</v>
      </c>
      <c r="D803" s="223" t="str">
        <f t="shared" si="552"/>
        <v>#REF!</v>
      </c>
      <c r="F803" s="15">
        <f t="shared" si="1"/>
        <v>-1145</v>
      </c>
      <c r="I803" s="224" t="str">
        <f t="array" ref="I803">INDEX('Property Records'!O:O, MATCH('PITI Calculations'!A803, 'Property Records'!B:B, 0))</f>
        <v>#REF!</v>
      </c>
      <c r="J803" s="224" t="str">
        <f t="array" ref="J803">INDEX('Property Records'!P:P, MATCH('PITI Calculations'!A803, 'Property Records'!B:B, 0))</f>
        <v>#REF!</v>
      </c>
      <c r="K803" s="224" t="str">
        <f t="array" ref="K803">INDEX('Property Records'!Q:Q, MATCH('PITI Calculations'!A803, 'Property Records'!B:B, 0))</f>
        <v>#REF!</v>
      </c>
      <c r="L803" s="15" t="str">
        <f t="shared" si="14"/>
        <v>#REF!</v>
      </c>
      <c r="M803" s="15" t="str">
        <f t="shared" si="2"/>
        <v>#REF!</v>
      </c>
      <c r="N803" s="132">
        <f t="shared" si="3"/>
        <v>0</v>
      </c>
      <c r="O803" s="100">
        <v>208.0</v>
      </c>
      <c r="P803" s="15" t="str">
        <f t="shared" si="4"/>
        <v>#REF!</v>
      </c>
      <c r="Q803" s="15" t="str">
        <f t="shared" si="5"/>
        <v>#REF!</v>
      </c>
      <c r="R803" s="15" t="str">
        <f t="shared" si="6"/>
        <v>#REF!</v>
      </c>
      <c r="S803" s="15" t="str">
        <f t="shared" si="7"/>
        <v>#REF!</v>
      </c>
      <c r="T803" s="15" t="str">
        <f t="shared" si="8"/>
        <v>#REF!</v>
      </c>
      <c r="U803" s="15" t="str">
        <f t="shared" si="9"/>
        <v>#REF!</v>
      </c>
      <c r="V803" s="15" t="str">
        <f t="shared" si="10"/>
        <v>#REF!</v>
      </c>
    </row>
    <row r="804">
      <c r="A804" s="15" t="str">
        <f t="shared" ref="A804:D804" si="553">#REF!</f>
        <v>#REF!</v>
      </c>
      <c r="B804" s="15" t="str">
        <f t="shared" si="553"/>
        <v>#REF!</v>
      </c>
      <c r="C804" s="15" t="str">
        <f t="shared" si="553"/>
        <v>#REF!</v>
      </c>
      <c r="D804" s="223" t="str">
        <f t="shared" si="553"/>
        <v>#REF!</v>
      </c>
      <c r="F804" s="15">
        <f t="shared" si="1"/>
        <v>-1145</v>
      </c>
      <c r="I804" s="224" t="str">
        <f t="array" ref="I804">INDEX('Property Records'!O:O, MATCH('PITI Calculations'!A804, 'Property Records'!B:B, 0))</f>
        <v>#REF!</v>
      </c>
      <c r="J804" s="224" t="str">
        <f t="array" ref="J804">INDEX('Property Records'!P:P, MATCH('PITI Calculations'!A804, 'Property Records'!B:B, 0))</f>
        <v>#REF!</v>
      </c>
      <c r="K804" s="224" t="str">
        <f t="array" ref="K804">INDEX('Property Records'!Q:Q, MATCH('PITI Calculations'!A804, 'Property Records'!B:B, 0))</f>
        <v>#REF!</v>
      </c>
      <c r="L804" s="15" t="str">
        <f t="shared" si="14"/>
        <v>#REF!</v>
      </c>
      <c r="M804" s="15" t="str">
        <f t="shared" si="2"/>
        <v>#REF!</v>
      </c>
      <c r="N804" s="132">
        <f t="shared" si="3"/>
        <v>0</v>
      </c>
      <c r="O804" s="100">
        <v>208.0</v>
      </c>
      <c r="P804" s="15" t="str">
        <f t="shared" si="4"/>
        <v>#REF!</v>
      </c>
      <c r="Q804" s="15" t="str">
        <f t="shared" si="5"/>
        <v>#REF!</v>
      </c>
      <c r="R804" s="15" t="str">
        <f t="shared" si="6"/>
        <v>#REF!</v>
      </c>
      <c r="S804" s="15" t="str">
        <f t="shared" si="7"/>
        <v>#REF!</v>
      </c>
      <c r="T804" s="15" t="str">
        <f t="shared" si="8"/>
        <v>#REF!</v>
      </c>
      <c r="U804" s="15" t="str">
        <f t="shared" si="9"/>
        <v>#REF!</v>
      </c>
      <c r="V804" s="15" t="str">
        <f t="shared" si="10"/>
        <v>#REF!</v>
      </c>
    </row>
    <row r="805">
      <c r="A805" s="15" t="str">
        <f t="shared" ref="A805:D805" si="554">#REF!</f>
        <v>#REF!</v>
      </c>
      <c r="B805" s="15" t="str">
        <f t="shared" si="554"/>
        <v>#REF!</v>
      </c>
      <c r="C805" s="15" t="str">
        <f t="shared" si="554"/>
        <v>#REF!</v>
      </c>
      <c r="D805" s="223" t="str">
        <f t="shared" si="554"/>
        <v>#REF!</v>
      </c>
      <c r="F805" s="15">
        <f t="shared" si="1"/>
        <v>-1145</v>
      </c>
      <c r="I805" s="224" t="str">
        <f t="array" ref="I805">INDEX('Property Records'!O:O, MATCH('PITI Calculations'!A805, 'Property Records'!B:B, 0))</f>
        <v>#REF!</v>
      </c>
      <c r="J805" s="224" t="str">
        <f t="array" ref="J805">INDEX('Property Records'!P:P, MATCH('PITI Calculations'!A805, 'Property Records'!B:B, 0))</f>
        <v>#REF!</v>
      </c>
      <c r="K805" s="224" t="str">
        <f t="array" ref="K805">INDEX('Property Records'!Q:Q, MATCH('PITI Calculations'!A805, 'Property Records'!B:B, 0))</f>
        <v>#REF!</v>
      </c>
      <c r="L805" s="15" t="str">
        <f t="shared" si="14"/>
        <v>#REF!</v>
      </c>
      <c r="M805" s="15" t="str">
        <f t="shared" si="2"/>
        <v>#REF!</v>
      </c>
      <c r="N805" s="132">
        <f t="shared" si="3"/>
        <v>0</v>
      </c>
      <c r="O805" s="100">
        <v>208.0</v>
      </c>
      <c r="P805" s="15" t="str">
        <f t="shared" si="4"/>
        <v>#REF!</v>
      </c>
      <c r="Q805" s="15" t="str">
        <f t="shared" si="5"/>
        <v>#REF!</v>
      </c>
      <c r="R805" s="15" t="str">
        <f t="shared" si="6"/>
        <v>#REF!</v>
      </c>
      <c r="S805" s="15" t="str">
        <f t="shared" si="7"/>
        <v>#REF!</v>
      </c>
      <c r="T805" s="15" t="str">
        <f t="shared" si="8"/>
        <v>#REF!</v>
      </c>
      <c r="U805" s="15" t="str">
        <f t="shared" si="9"/>
        <v>#REF!</v>
      </c>
      <c r="V805" s="15" t="str">
        <f t="shared" si="10"/>
        <v>#REF!</v>
      </c>
    </row>
    <row r="806">
      <c r="A806" s="15" t="str">
        <f t="shared" ref="A806:D806" si="555">#REF!</f>
        <v>#REF!</v>
      </c>
      <c r="B806" s="15" t="str">
        <f t="shared" si="555"/>
        <v>#REF!</v>
      </c>
      <c r="C806" s="15" t="str">
        <f t="shared" si="555"/>
        <v>#REF!</v>
      </c>
      <c r="D806" s="223" t="str">
        <f t="shared" si="555"/>
        <v>#REF!</v>
      </c>
      <c r="F806" s="15">
        <f t="shared" si="1"/>
        <v>-1145</v>
      </c>
      <c r="I806" s="224" t="str">
        <f t="array" ref="I806">INDEX('Property Records'!O:O, MATCH('PITI Calculations'!A806, 'Property Records'!B:B, 0))</f>
        <v>#REF!</v>
      </c>
      <c r="J806" s="224" t="str">
        <f t="array" ref="J806">INDEX('Property Records'!P:P, MATCH('PITI Calculations'!A806, 'Property Records'!B:B, 0))</f>
        <v>#REF!</v>
      </c>
      <c r="K806" s="224" t="str">
        <f t="array" ref="K806">INDEX('Property Records'!Q:Q, MATCH('PITI Calculations'!A806, 'Property Records'!B:B, 0))</f>
        <v>#REF!</v>
      </c>
      <c r="L806" s="15" t="str">
        <f t="shared" si="14"/>
        <v>#REF!</v>
      </c>
      <c r="M806" s="15" t="str">
        <f t="shared" si="2"/>
        <v>#REF!</v>
      </c>
      <c r="N806" s="132">
        <f t="shared" si="3"/>
        <v>0</v>
      </c>
      <c r="O806" s="100">
        <v>208.0</v>
      </c>
      <c r="P806" s="15" t="str">
        <f t="shared" si="4"/>
        <v>#REF!</v>
      </c>
      <c r="Q806" s="15" t="str">
        <f t="shared" si="5"/>
        <v>#REF!</v>
      </c>
      <c r="R806" s="15" t="str">
        <f t="shared" si="6"/>
        <v>#REF!</v>
      </c>
      <c r="S806" s="15" t="str">
        <f t="shared" si="7"/>
        <v>#REF!</v>
      </c>
      <c r="T806" s="15" t="str">
        <f t="shared" si="8"/>
        <v>#REF!</v>
      </c>
      <c r="U806" s="15" t="str">
        <f t="shared" si="9"/>
        <v>#REF!</v>
      </c>
      <c r="V806" s="15" t="str">
        <f t="shared" si="10"/>
        <v>#REF!</v>
      </c>
    </row>
    <row r="807">
      <c r="A807" s="15" t="str">
        <f t="shared" ref="A807:D807" si="556">#REF!</f>
        <v>#REF!</v>
      </c>
      <c r="B807" s="15" t="str">
        <f t="shared" si="556"/>
        <v>#REF!</v>
      </c>
      <c r="C807" s="15" t="str">
        <f t="shared" si="556"/>
        <v>#REF!</v>
      </c>
      <c r="D807" s="223" t="str">
        <f t="shared" si="556"/>
        <v>#REF!</v>
      </c>
      <c r="F807" s="15">
        <f t="shared" si="1"/>
        <v>-1145</v>
      </c>
      <c r="I807" s="224" t="str">
        <f t="array" ref="I807">INDEX('Property Records'!O:O, MATCH('PITI Calculations'!A807, 'Property Records'!B:B, 0))</f>
        <v>#REF!</v>
      </c>
      <c r="J807" s="224" t="str">
        <f t="array" ref="J807">INDEX('Property Records'!P:P, MATCH('PITI Calculations'!A807, 'Property Records'!B:B, 0))</f>
        <v>#REF!</v>
      </c>
      <c r="K807" s="224" t="str">
        <f t="array" ref="K807">INDEX('Property Records'!Q:Q, MATCH('PITI Calculations'!A807, 'Property Records'!B:B, 0))</f>
        <v>#REF!</v>
      </c>
      <c r="L807" s="15" t="str">
        <f t="shared" si="14"/>
        <v>#REF!</v>
      </c>
      <c r="M807" s="15" t="str">
        <f t="shared" si="2"/>
        <v>#REF!</v>
      </c>
      <c r="N807" s="132">
        <f t="shared" si="3"/>
        <v>0</v>
      </c>
      <c r="O807" s="100">
        <v>208.0</v>
      </c>
      <c r="P807" s="15" t="str">
        <f t="shared" si="4"/>
        <v>#REF!</v>
      </c>
      <c r="Q807" s="15" t="str">
        <f t="shared" si="5"/>
        <v>#REF!</v>
      </c>
      <c r="R807" s="15" t="str">
        <f t="shared" si="6"/>
        <v>#REF!</v>
      </c>
      <c r="S807" s="15" t="str">
        <f t="shared" si="7"/>
        <v>#REF!</v>
      </c>
      <c r="T807" s="15" t="str">
        <f t="shared" si="8"/>
        <v>#REF!</v>
      </c>
      <c r="U807" s="15" t="str">
        <f t="shared" si="9"/>
        <v>#REF!</v>
      </c>
      <c r="V807" s="15" t="str">
        <f t="shared" si="10"/>
        <v>#REF!</v>
      </c>
    </row>
    <row r="808">
      <c r="A808" s="15" t="str">
        <f t="shared" ref="A808:D808" si="557">#REF!</f>
        <v>#REF!</v>
      </c>
      <c r="B808" s="15" t="str">
        <f t="shared" si="557"/>
        <v>#REF!</v>
      </c>
      <c r="C808" s="15" t="str">
        <f t="shared" si="557"/>
        <v>#REF!</v>
      </c>
      <c r="D808" s="223" t="str">
        <f t="shared" si="557"/>
        <v>#REF!</v>
      </c>
      <c r="F808" s="15">
        <f t="shared" si="1"/>
        <v>-1145</v>
      </c>
      <c r="I808" s="224" t="str">
        <f t="array" ref="I808">INDEX('Property Records'!O:O, MATCH('PITI Calculations'!A808, 'Property Records'!B:B, 0))</f>
        <v>#REF!</v>
      </c>
      <c r="J808" s="224" t="str">
        <f t="array" ref="J808">INDEX('Property Records'!P:P, MATCH('PITI Calculations'!A808, 'Property Records'!B:B, 0))</f>
        <v>#REF!</v>
      </c>
      <c r="K808" s="224" t="str">
        <f t="array" ref="K808">INDEX('Property Records'!Q:Q, MATCH('PITI Calculations'!A808, 'Property Records'!B:B, 0))</f>
        <v>#REF!</v>
      </c>
      <c r="L808" s="15" t="str">
        <f t="shared" si="14"/>
        <v>#REF!</v>
      </c>
      <c r="M808" s="15" t="str">
        <f t="shared" si="2"/>
        <v>#REF!</v>
      </c>
      <c r="N808" s="132">
        <f t="shared" si="3"/>
        <v>0</v>
      </c>
      <c r="O808" s="100">
        <v>208.0</v>
      </c>
      <c r="P808" s="15" t="str">
        <f t="shared" si="4"/>
        <v>#REF!</v>
      </c>
      <c r="Q808" s="15" t="str">
        <f t="shared" si="5"/>
        <v>#REF!</v>
      </c>
      <c r="R808" s="15" t="str">
        <f t="shared" si="6"/>
        <v>#REF!</v>
      </c>
      <c r="S808" s="15" t="str">
        <f t="shared" si="7"/>
        <v>#REF!</v>
      </c>
      <c r="T808" s="15" t="str">
        <f t="shared" si="8"/>
        <v>#REF!</v>
      </c>
      <c r="U808" s="15" t="str">
        <f t="shared" si="9"/>
        <v>#REF!</v>
      </c>
      <c r="V808" s="15" t="str">
        <f t="shared" si="10"/>
        <v>#REF!</v>
      </c>
    </row>
    <row r="809">
      <c r="A809" s="15" t="str">
        <f t="shared" ref="A809:D809" si="558">#REF!</f>
        <v>#REF!</v>
      </c>
      <c r="B809" s="15" t="str">
        <f t="shared" si="558"/>
        <v>#REF!</v>
      </c>
      <c r="C809" s="15" t="str">
        <f t="shared" si="558"/>
        <v>#REF!</v>
      </c>
      <c r="D809" s="223" t="str">
        <f t="shared" si="558"/>
        <v>#REF!</v>
      </c>
      <c r="F809" s="15">
        <f t="shared" si="1"/>
        <v>-1145</v>
      </c>
      <c r="I809" s="224" t="str">
        <f t="array" ref="I809">INDEX('Property Records'!O:O, MATCH('PITI Calculations'!A809, 'Property Records'!B:B, 0))</f>
        <v>#REF!</v>
      </c>
      <c r="J809" s="224" t="str">
        <f t="array" ref="J809">INDEX('Property Records'!P:P, MATCH('PITI Calculations'!A809, 'Property Records'!B:B, 0))</f>
        <v>#REF!</v>
      </c>
      <c r="K809" s="224" t="str">
        <f t="array" ref="K809">INDEX('Property Records'!Q:Q, MATCH('PITI Calculations'!A809, 'Property Records'!B:B, 0))</f>
        <v>#REF!</v>
      </c>
      <c r="L809" s="15" t="str">
        <f t="shared" si="14"/>
        <v>#REF!</v>
      </c>
      <c r="M809" s="15" t="str">
        <f t="shared" si="2"/>
        <v>#REF!</v>
      </c>
      <c r="N809" s="132">
        <f t="shared" si="3"/>
        <v>0</v>
      </c>
      <c r="O809" s="100">
        <v>208.0</v>
      </c>
      <c r="P809" s="15" t="str">
        <f t="shared" si="4"/>
        <v>#REF!</v>
      </c>
      <c r="Q809" s="15" t="str">
        <f t="shared" si="5"/>
        <v>#REF!</v>
      </c>
      <c r="R809" s="15" t="str">
        <f t="shared" si="6"/>
        <v>#REF!</v>
      </c>
      <c r="S809" s="15" t="str">
        <f t="shared" si="7"/>
        <v>#REF!</v>
      </c>
      <c r="T809" s="15" t="str">
        <f t="shared" si="8"/>
        <v>#REF!</v>
      </c>
      <c r="U809" s="15" t="str">
        <f t="shared" si="9"/>
        <v>#REF!</v>
      </c>
      <c r="V809" s="15" t="str">
        <f t="shared" si="10"/>
        <v>#REF!</v>
      </c>
    </row>
    <row r="810">
      <c r="A810" s="15" t="str">
        <f t="shared" ref="A810:D810" si="559">#REF!</f>
        <v>#REF!</v>
      </c>
      <c r="B810" s="15" t="str">
        <f t="shared" si="559"/>
        <v>#REF!</v>
      </c>
      <c r="C810" s="15" t="str">
        <f t="shared" si="559"/>
        <v>#REF!</v>
      </c>
      <c r="D810" s="223" t="str">
        <f t="shared" si="559"/>
        <v>#REF!</v>
      </c>
      <c r="F810" s="15">
        <f t="shared" si="1"/>
        <v>-1145</v>
      </c>
      <c r="I810" s="224" t="str">
        <f t="array" ref="I810">INDEX('Property Records'!O:O, MATCH('PITI Calculations'!A810, 'Property Records'!B:B, 0))</f>
        <v>#REF!</v>
      </c>
      <c r="J810" s="224" t="str">
        <f t="array" ref="J810">INDEX('Property Records'!P:P, MATCH('PITI Calculations'!A810, 'Property Records'!B:B, 0))</f>
        <v>#REF!</v>
      </c>
      <c r="K810" s="224" t="str">
        <f t="array" ref="K810">INDEX('Property Records'!Q:Q, MATCH('PITI Calculations'!A810, 'Property Records'!B:B, 0))</f>
        <v>#REF!</v>
      </c>
      <c r="L810" s="15" t="str">
        <f t="shared" si="14"/>
        <v>#REF!</v>
      </c>
      <c r="M810" s="15" t="str">
        <f t="shared" si="2"/>
        <v>#REF!</v>
      </c>
      <c r="N810" s="132">
        <f t="shared" si="3"/>
        <v>0</v>
      </c>
      <c r="O810" s="100">
        <v>208.0</v>
      </c>
      <c r="P810" s="15" t="str">
        <f t="shared" si="4"/>
        <v>#REF!</v>
      </c>
      <c r="Q810" s="15" t="str">
        <f t="shared" si="5"/>
        <v>#REF!</v>
      </c>
      <c r="R810" s="15" t="str">
        <f t="shared" si="6"/>
        <v>#REF!</v>
      </c>
      <c r="S810" s="15" t="str">
        <f t="shared" si="7"/>
        <v>#REF!</v>
      </c>
      <c r="T810" s="15" t="str">
        <f t="shared" si="8"/>
        <v>#REF!</v>
      </c>
      <c r="U810" s="15" t="str">
        <f t="shared" si="9"/>
        <v>#REF!</v>
      </c>
      <c r="V810" s="15" t="str">
        <f t="shared" si="10"/>
        <v>#REF!</v>
      </c>
    </row>
    <row r="811">
      <c r="A811" s="15" t="str">
        <f t="shared" ref="A811:D811" si="560">#REF!</f>
        <v>#REF!</v>
      </c>
      <c r="B811" s="15" t="str">
        <f t="shared" si="560"/>
        <v>#REF!</v>
      </c>
      <c r="C811" s="15" t="str">
        <f t="shared" si="560"/>
        <v>#REF!</v>
      </c>
      <c r="D811" s="223" t="str">
        <f t="shared" si="560"/>
        <v>#REF!</v>
      </c>
      <c r="F811" s="15">
        <f t="shared" si="1"/>
        <v>-1145</v>
      </c>
      <c r="I811" s="224" t="str">
        <f t="array" ref="I811">INDEX('Property Records'!O:O, MATCH('PITI Calculations'!A811, 'Property Records'!B:B, 0))</f>
        <v>#REF!</v>
      </c>
      <c r="J811" s="224" t="str">
        <f t="array" ref="J811">INDEX('Property Records'!P:P, MATCH('PITI Calculations'!A811, 'Property Records'!B:B, 0))</f>
        <v>#REF!</v>
      </c>
      <c r="K811" s="224" t="str">
        <f t="array" ref="K811">INDEX('Property Records'!Q:Q, MATCH('PITI Calculations'!A811, 'Property Records'!B:B, 0))</f>
        <v>#REF!</v>
      </c>
      <c r="L811" s="15" t="str">
        <f t="shared" si="14"/>
        <v>#REF!</v>
      </c>
      <c r="M811" s="15" t="str">
        <f t="shared" si="2"/>
        <v>#REF!</v>
      </c>
      <c r="N811" s="132">
        <f t="shared" si="3"/>
        <v>0</v>
      </c>
      <c r="O811" s="100">
        <v>208.0</v>
      </c>
      <c r="P811" s="15" t="str">
        <f t="shared" si="4"/>
        <v>#REF!</v>
      </c>
      <c r="Q811" s="15" t="str">
        <f t="shared" si="5"/>
        <v>#REF!</v>
      </c>
      <c r="R811" s="15" t="str">
        <f t="shared" si="6"/>
        <v>#REF!</v>
      </c>
      <c r="S811" s="15" t="str">
        <f t="shared" si="7"/>
        <v>#REF!</v>
      </c>
      <c r="T811" s="15" t="str">
        <f t="shared" si="8"/>
        <v>#REF!</v>
      </c>
      <c r="U811" s="15" t="str">
        <f t="shared" si="9"/>
        <v>#REF!</v>
      </c>
      <c r="V811" s="15" t="str">
        <f t="shared" si="10"/>
        <v>#REF!</v>
      </c>
    </row>
    <row r="812">
      <c r="A812" s="15" t="str">
        <f t="shared" ref="A812:D812" si="561">#REF!</f>
        <v>#REF!</v>
      </c>
      <c r="B812" s="15" t="str">
        <f t="shared" si="561"/>
        <v>#REF!</v>
      </c>
      <c r="C812" s="15" t="str">
        <f t="shared" si="561"/>
        <v>#REF!</v>
      </c>
      <c r="D812" s="223" t="str">
        <f t="shared" si="561"/>
        <v>#REF!</v>
      </c>
      <c r="F812" s="15">
        <f t="shared" si="1"/>
        <v>-1145</v>
      </c>
      <c r="I812" s="224" t="str">
        <f t="array" ref="I812">INDEX('Property Records'!O:O, MATCH('PITI Calculations'!A812, 'Property Records'!B:B, 0))</f>
        <v>#REF!</v>
      </c>
      <c r="J812" s="224" t="str">
        <f t="array" ref="J812">INDEX('Property Records'!P:P, MATCH('PITI Calculations'!A812, 'Property Records'!B:B, 0))</f>
        <v>#REF!</v>
      </c>
      <c r="K812" s="224" t="str">
        <f t="array" ref="K812">INDEX('Property Records'!Q:Q, MATCH('PITI Calculations'!A812, 'Property Records'!B:B, 0))</f>
        <v>#REF!</v>
      </c>
      <c r="L812" s="15" t="str">
        <f t="shared" si="14"/>
        <v>#REF!</v>
      </c>
      <c r="M812" s="15" t="str">
        <f t="shared" si="2"/>
        <v>#REF!</v>
      </c>
      <c r="N812" s="132">
        <f t="shared" si="3"/>
        <v>0</v>
      </c>
      <c r="O812" s="100">
        <v>208.0</v>
      </c>
      <c r="P812" s="15" t="str">
        <f t="shared" si="4"/>
        <v>#REF!</v>
      </c>
      <c r="Q812" s="15" t="str">
        <f t="shared" si="5"/>
        <v>#REF!</v>
      </c>
      <c r="R812" s="15" t="str">
        <f t="shared" si="6"/>
        <v>#REF!</v>
      </c>
      <c r="S812" s="15" t="str">
        <f t="shared" si="7"/>
        <v>#REF!</v>
      </c>
      <c r="T812" s="15" t="str">
        <f t="shared" si="8"/>
        <v>#REF!</v>
      </c>
      <c r="U812" s="15" t="str">
        <f t="shared" si="9"/>
        <v>#REF!</v>
      </c>
      <c r="V812" s="15" t="str">
        <f t="shared" si="10"/>
        <v>#REF!</v>
      </c>
    </row>
    <row r="813">
      <c r="A813" s="15" t="str">
        <f t="shared" ref="A813:D813" si="562">#REF!</f>
        <v>#REF!</v>
      </c>
      <c r="B813" s="15" t="str">
        <f t="shared" si="562"/>
        <v>#REF!</v>
      </c>
      <c r="C813" s="15" t="str">
        <f t="shared" si="562"/>
        <v>#REF!</v>
      </c>
      <c r="D813" s="223" t="str">
        <f t="shared" si="562"/>
        <v>#REF!</v>
      </c>
      <c r="F813" s="15">
        <f t="shared" si="1"/>
        <v>-1145</v>
      </c>
      <c r="I813" s="224" t="str">
        <f t="array" ref="I813">INDEX('Property Records'!O:O, MATCH('PITI Calculations'!A813, 'Property Records'!B:B, 0))</f>
        <v>#REF!</v>
      </c>
      <c r="J813" s="224" t="str">
        <f t="array" ref="J813">INDEX('Property Records'!P:P, MATCH('PITI Calculations'!A813, 'Property Records'!B:B, 0))</f>
        <v>#REF!</v>
      </c>
      <c r="K813" s="224" t="str">
        <f t="array" ref="K813">INDEX('Property Records'!Q:Q, MATCH('PITI Calculations'!A813, 'Property Records'!B:B, 0))</f>
        <v>#REF!</v>
      </c>
      <c r="L813" s="15" t="str">
        <f t="shared" si="14"/>
        <v>#REF!</v>
      </c>
      <c r="M813" s="15" t="str">
        <f t="shared" si="2"/>
        <v>#REF!</v>
      </c>
      <c r="N813" s="132">
        <f t="shared" si="3"/>
        <v>0</v>
      </c>
      <c r="O813" s="100">
        <v>208.0</v>
      </c>
      <c r="P813" s="15" t="str">
        <f t="shared" si="4"/>
        <v>#REF!</v>
      </c>
      <c r="Q813" s="15" t="str">
        <f t="shared" si="5"/>
        <v>#REF!</v>
      </c>
      <c r="R813" s="15" t="str">
        <f t="shared" si="6"/>
        <v>#REF!</v>
      </c>
      <c r="S813" s="15" t="str">
        <f t="shared" si="7"/>
        <v>#REF!</v>
      </c>
      <c r="T813" s="15" t="str">
        <f t="shared" si="8"/>
        <v>#REF!</v>
      </c>
      <c r="U813" s="15" t="str">
        <f t="shared" si="9"/>
        <v>#REF!</v>
      </c>
      <c r="V813" s="15" t="str">
        <f t="shared" si="10"/>
        <v>#REF!</v>
      </c>
    </row>
    <row r="814">
      <c r="A814" s="15" t="str">
        <f t="shared" ref="A814:D814" si="563">#REF!</f>
        <v>#REF!</v>
      </c>
      <c r="B814" s="15" t="str">
        <f t="shared" si="563"/>
        <v>#REF!</v>
      </c>
      <c r="C814" s="15" t="str">
        <f t="shared" si="563"/>
        <v>#REF!</v>
      </c>
      <c r="D814" s="223" t="str">
        <f t="shared" si="563"/>
        <v>#REF!</v>
      </c>
      <c r="F814" s="15">
        <f t="shared" si="1"/>
        <v>-1145</v>
      </c>
      <c r="I814" s="224" t="str">
        <f t="array" ref="I814">INDEX('Property Records'!O:O, MATCH('PITI Calculations'!A814, 'Property Records'!B:B, 0))</f>
        <v>#REF!</v>
      </c>
      <c r="J814" s="224" t="str">
        <f t="array" ref="J814">INDEX('Property Records'!P:P, MATCH('PITI Calculations'!A814, 'Property Records'!B:B, 0))</f>
        <v>#REF!</v>
      </c>
      <c r="K814" s="224" t="str">
        <f t="array" ref="K814">INDEX('Property Records'!Q:Q, MATCH('PITI Calculations'!A814, 'Property Records'!B:B, 0))</f>
        <v>#REF!</v>
      </c>
      <c r="L814" s="15" t="str">
        <f t="shared" si="14"/>
        <v>#REF!</v>
      </c>
      <c r="M814" s="15" t="str">
        <f t="shared" si="2"/>
        <v>#REF!</v>
      </c>
      <c r="N814" s="132">
        <f t="shared" si="3"/>
        <v>0</v>
      </c>
      <c r="O814" s="100">
        <v>208.0</v>
      </c>
      <c r="P814" s="15" t="str">
        <f t="shared" si="4"/>
        <v>#REF!</v>
      </c>
      <c r="Q814" s="15" t="str">
        <f t="shared" si="5"/>
        <v>#REF!</v>
      </c>
      <c r="R814" s="15" t="str">
        <f t="shared" si="6"/>
        <v>#REF!</v>
      </c>
      <c r="S814" s="15" t="str">
        <f t="shared" si="7"/>
        <v>#REF!</v>
      </c>
      <c r="T814" s="15" t="str">
        <f t="shared" si="8"/>
        <v>#REF!</v>
      </c>
      <c r="U814" s="15" t="str">
        <f t="shared" si="9"/>
        <v>#REF!</v>
      </c>
      <c r="V814" s="15" t="str">
        <f t="shared" si="10"/>
        <v>#REF!</v>
      </c>
    </row>
    <row r="815">
      <c r="A815" s="15" t="str">
        <f t="shared" ref="A815:D815" si="564">#REF!</f>
        <v>#REF!</v>
      </c>
      <c r="B815" s="15" t="str">
        <f t="shared" si="564"/>
        <v>#REF!</v>
      </c>
      <c r="C815" s="15" t="str">
        <f t="shared" si="564"/>
        <v>#REF!</v>
      </c>
      <c r="D815" s="223" t="str">
        <f t="shared" si="564"/>
        <v>#REF!</v>
      </c>
      <c r="F815" s="15">
        <f t="shared" si="1"/>
        <v>-1145</v>
      </c>
      <c r="I815" s="224" t="str">
        <f t="array" ref="I815">INDEX('Property Records'!O:O, MATCH('PITI Calculations'!A815, 'Property Records'!B:B, 0))</f>
        <v>#REF!</v>
      </c>
      <c r="J815" s="224" t="str">
        <f t="array" ref="J815">INDEX('Property Records'!P:P, MATCH('PITI Calculations'!A815, 'Property Records'!B:B, 0))</f>
        <v>#REF!</v>
      </c>
      <c r="K815" s="224" t="str">
        <f t="array" ref="K815">INDEX('Property Records'!Q:Q, MATCH('PITI Calculations'!A815, 'Property Records'!B:B, 0))</f>
        <v>#REF!</v>
      </c>
      <c r="L815" s="15" t="str">
        <f t="shared" si="14"/>
        <v>#REF!</v>
      </c>
      <c r="M815" s="15" t="str">
        <f t="shared" si="2"/>
        <v>#REF!</v>
      </c>
      <c r="N815" s="132">
        <f t="shared" si="3"/>
        <v>0</v>
      </c>
      <c r="O815" s="100">
        <v>208.0</v>
      </c>
      <c r="P815" s="15" t="str">
        <f t="shared" si="4"/>
        <v>#REF!</v>
      </c>
      <c r="Q815" s="15" t="str">
        <f t="shared" si="5"/>
        <v>#REF!</v>
      </c>
      <c r="R815" s="15" t="str">
        <f t="shared" si="6"/>
        <v>#REF!</v>
      </c>
      <c r="S815" s="15" t="str">
        <f t="shared" si="7"/>
        <v>#REF!</v>
      </c>
      <c r="T815" s="15" t="str">
        <f t="shared" si="8"/>
        <v>#REF!</v>
      </c>
      <c r="U815" s="15" t="str">
        <f t="shared" si="9"/>
        <v>#REF!</v>
      </c>
      <c r="V815" s="15" t="str">
        <f t="shared" si="10"/>
        <v>#REF!</v>
      </c>
    </row>
    <row r="816">
      <c r="A816" s="15" t="str">
        <f t="shared" ref="A816:D816" si="565">#REF!</f>
        <v>#REF!</v>
      </c>
      <c r="B816" s="15" t="str">
        <f t="shared" si="565"/>
        <v>#REF!</v>
      </c>
      <c r="C816" s="15" t="str">
        <f t="shared" si="565"/>
        <v>#REF!</v>
      </c>
      <c r="D816" s="223" t="str">
        <f t="shared" si="565"/>
        <v>#REF!</v>
      </c>
      <c r="F816" s="15">
        <f t="shared" si="1"/>
        <v>-1145</v>
      </c>
      <c r="I816" s="224" t="str">
        <f t="array" ref="I816">INDEX('Property Records'!O:O, MATCH('PITI Calculations'!A816, 'Property Records'!B:B, 0))</f>
        <v>#REF!</v>
      </c>
      <c r="J816" s="224" t="str">
        <f t="array" ref="J816">INDEX('Property Records'!P:P, MATCH('PITI Calculations'!A816, 'Property Records'!B:B, 0))</f>
        <v>#REF!</v>
      </c>
      <c r="K816" s="224" t="str">
        <f t="array" ref="K816">INDEX('Property Records'!Q:Q, MATCH('PITI Calculations'!A816, 'Property Records'!B:B, 0))</f>
        <v>#REF!</v>
      </c>
      <c r="L816" s="15" t="str">
        <f t="shared" si="14"/>
        <v>#REF!</v>
      </c>
      <c r="M816" s="15" t="str">
        <f t="shared" si="2"/>
        <v>#REF!</v>
      </c>
      <c r="N816" s="132">
        <f t="shared" si="3"/>
        <v>0</v>
      </c>
      <c r="O816" s="100">
        <v>208.0</v>
      </c>
      <c r="P816" s="15" t="str">
        <f t="shared" si="4"/>
        <v>#REF!</v>
      </c>
      <c r="Q816" s="15" t="str">
        <f t="shared" si="5"/>
        <v>#REF!</v>
      </c>
      <c r="R816" s="15" t="str">
        <f t="shared" si="6"/>
        <v>#REF!</v>
      </c>
      <c r="S816" s="15" t="str">
        <f t="shared" si="7"/>
        <v>#REF!</v>
      </c>
      <c r="T816" s="15" t="str">
        <f t="shared" si="8"/>
        <v>#REF!</v>
      </c>
      <c r="U816" s="15" t="str">
        <f t="shared" si="9"/>
        <v>#REF!</v>
      </c>
      <c r="V816" s="15" t="str">
        <f t="shared" si="10"/>
        <v>#REF!</v>
      </c>
    </row>
    <row r="817">
      <c r="A817" s="15" t="str">
        <f t="shared" ref="A817:D817" si="566">#REF!</f>
        <v>#REF!</v>
      </c>
      <c r="B817" s="15" t="str">
        <f t="shared" si="566"/>
        <v>#REF!</v>
      </c>
      <c r="C817" s="15" t="str">
        <f t="shared" si="566"/>
        <v>#REF!</v>
      </c>
      <c r="D817" s="223" t="str">
        <f t="shared" si="566"/>
        <v>#REF!</v>
      </c>
      <c r="F817" s="15">
        <f t="shared" si="1"/>
        <v>-1145</v>
      </c>
      <c r="I817" s="224" t="str">
        <f t="array" ref="I817">INDEX('Property Records'!O:O, MATCH('PITI Calculations'!A817, 'Property Records'!B:B, 0))</f>
        <v>#REF!</v>
      </c>
      <c r="J817" s="224" t="str">
        <f t="array" ref="J817">INDEX('Property Records'!P:P, MATCH('PITI Calculations'!A817, 'Property Records'!B:B, 0))</f>
        <v>#REF!</v>
      </c>
      <c r="K817" s="224" t="str">
        <f t="array" ref="K817">INDEX('Property Records'!Q:Q, MATCH('PITI Calculations'!A817, 'Property Records'!B:B, 0))</f>
        <v>#REF!</v>
      </c>
      <c r="L817" s="15" t="str">
        <f t="shared" si="14"/>
        <v>#REF!</v>
      </c>
      <c r="M817" s="15" t="str">
        <f t="shared" si="2"/>
        <v>#REF!</v>
      </c>
      <c r="N817" s="132">
        <f t="shared" si="3"/>
        <v>0</v>
      </c>
      <c r="O817" s="100">
        <v>208.0</v>
      </c>
      <c r="P817" s="15" t="str">
        <f t="shared" si="4"/>
        <v>#REF!</v>
      </c>
      <c r="Q817" s="15" t="str">
        <f t="shared" si="5"/>
        <v>#REF!</v>
      </c>
      <c r="R817" s="15" t="str">
        <f t="shared" si="6"/>
        <v>#REF!</v>
      </c>
      <c r="S817" s="15" t="str">
        <f t="shared" si="7"/>
        <v>#REF!</v>
      </c>
      <c r="T817" s="15" t="str">
        <f t="shared" si="8"/>
        <v>#REF!</v>
      </c>
      <c r="U817" s="15" t="str">
        <f t="shared" si="9"/>
        <v>#REF!</v>
      </c>
      <c r="V817" s="15" t="str">
        <f t="shared" si="10"/>
        <v>#REF!</v>
      </c>
    </row>
    <row r="818">
      <c r="A818" s="15" t="str">
        <f t="shared" ref="A818:D818" si="567">#REF!</f>
        <v>#REF!</v>
      </c>
      <c r="B818" s="15" t="str">
        <f t="shared" si="567"/>
        <v>#REF!</v>
      </c>
      <c r="C818" s="15" t="str">
        <f t="shared" si="567"/>
        <v>#REF!</v>
      </c>
      <c r="D818" s="223" t="str">
        <f t="shared" si="567"/>
        <v>#REF!</v>
      </c>
      <c r="F818" s="15">
        <f t="shared" si="1"/>
        <v>-1145</v>
      </c>
      <c r="I818" s="224" t="str">
        <f t="array" ref="I818">INDEX('Property Records'!O:O, MATCH('PITI Calculations'!A818, 'Property Records'!B:B, 0))</f>
        <v>#REF!</v>
      </c>
      <c r="J818" s="224" t="str">
        <f t="array" ref="J818">INDEX('Property Records'!P:P, MATCH('PITI Calculations'!A818, 'Property Records'!B:B, 0))</f>
        <v>#REF!</v>
      </c>
      <c r="K818" s="224" t="str">
        <f t="array" ref="K818">INDEX('Property Records'!Q:Q, MATCH('PITI Calculations'!A818, 'Property Records'!B:B, 0))</f>
        <v>#REF!</v>
      </c>
      <c r="L818" s="15" t="str">
        <f t="shared" si="14"/>
        <v>#REF!</v>
      </c>
      <c r="M818" s="15" t="str">
        <f t="shared" si="2"/>
        <v>#REF!</v>
      </c>
      <c r="N818" s="132">
        <f t="shared" si="3"/>
        <v>0</v>
      </c>
      <c r="O818" s="100">
        <v>208.0</v>
      </c>
      <c r="P818" s="15" t="str">
        <f t="shared" si="4"/>
        <v>#REF!</v>
      </c>
      <c r="Q818" s="15" t="str">
        <f t="shared" si="5"/>
        <v>#REF!</v>
      </c>
      <c r="R818" s="15" t="str">
        <f t="shared" si="6"/>
        <v>#REF!</v>
      </c>
      <c r="S818" s="15" t="str">
        <f t="shared" si="7"/>
        <v>#REF!</v>
      </c>
      <c r="T818" s="15" t="str">
        <f t="shared" si="8"/>
        <v>#REF!</v>
      </c>
      <c r="U818" s="15" t="str">
        <f t="shared" si="9"/>
        <v>#REF!</v>
      </c>
      <c r="V818" s="15" t="str">
        <f t="shared" si="10"/>
        <v>#REF!</v>
      </c>
    </row>
    <row r="819">
      <c r="A819" s="15" t="str">
        <f t="shared" ref="A819:D819" si="568">#REF!</f>
        <v>#REF!</v>
      </c>
      <c r="B819" s="15" t="str">
        <f t="shared" si="568"/>
        <v>#REF!</v>
      </c>
      <c r="C819" s="15" t="str">
        <f t="shared" si="568"/>
        <v>#REF!</v>
      </c>
      <c r="D819" s="223" t="str">
        <f t="shared" si="568"/>
        <v>#REF!</v>
      </c>
      <c r="F819" s="15">
        <f t="shared" si="1"/>
        <v>-1145</v>
      </c>
      <c r="I819" s="224" t="str">
        <f t="array" ref="I819">INDEX('Property Records'!O:O, MATCH('PITI Calculations'!A819, 'Property Records'!B:B, 0))</f>
        <v>#REF!</v>
      </c>
      <c r="J819" s="224" t="str">
        <f t="array" ref="J819">INDEX('Property Records'!P:P, MATCH('PITI Calculations'!A819, 'Property Records'!B:B, 0))</f>
        <v>#REF!</v>
      </c>
      <c r="K819" s="224" t="str">
        <f t="array" ref="K819">INDEX('Property Records'!Q:Q, MATCH('PITI Calculations'!A819, 'Property Records'!B:B, 0))</f>
        <v>#REF!</v>
      </c>
      <c r="L819" s="15" t="str">
        <f t="shared" si="14"/>
        <v>#REF!</v>
      </c>
      <c r="M819" s="15" t="str">
        <f t="shared" si="2"/>
        <v>#REF!</v>
      </c>
      <c r="N819" s="132">
        <f t="shared" si="3"/>
        <v>0</v>
      </c>
      <c r="O819" s="100">
        <v>208.0</v>
      </c>
      <c r="P819" s="15" t="str">
        <f t="shared" si="4"/>
        <v>#REF!</v>
      </c>
      <c r="Q819" s="15" t="str">
        <f t="shared" si="5"/>
        <v>#REF!</v>
      </c>
      <c r="R819" s="15" t="str">
        <f t="shared" si="6"/>
        <v>#REF!</v>
      </c>
      <c r="S819" s="15" t="str">
        <f t="shared" si="7"/>
        <v>#REF!</v>
      </c>
      <c r="T819" s="15" t="str">
        <f t="shared" si="8"/>
        <v>#REF!</v>
      </c>
      <c r="U819" s="15" t="str">
        <f t="shared" si="9"/>
        <v>#REF!</v>
      </c>
      <c r="V819" s="15" t="str">
        <f t="shared" si="10"/>
        <v>#REF!</v>
      </c>
    </row>
    <row r="820">
      <c r="A820" s="15" t="str">
        <f t="shared" ref="A820:D820" si="569">#REF!</f>
        <v>#REF!</v>
      </c>
      <c r="B820" s="15" t="str">
        <f t="shared" si="569"/>
        <v>#REF!</v>
      </c>
      <c r="C820" s="15" t="str">
        <f t="shared" si="569"/>
        <v>#REF!</v>
      </c>
      <c r="D820" s="223" t="str">
        <f t="shared" si="569"/>
        <v>#REF!</v>
      </c>
      <c r="F820" s="15">
        <f t="shared" si="1"/>
        <v>-1145</v>
      </c>
      <c r="I820" s="224" t="str">
        <f t="array" ref="I820">INDEX('Property Records'!O:O, MATCH('PITI Calculations'!A820, 'Property Records'!B:B, 0))</f>
        <v>#REF!</v>
      </c>
      <c r="J820" s="224" t="str">
        <f t="array" ref="J820">INDEX('Property Records'!P:P, MATCH('PITI Calculations'!A820, 'Property Records'!B:B, 0))</f>
        <v>#REF!</v>
      </c>
      <c r="K820" s="224" t="str">
        <f t="array" ref="K820">INDEX('Property Records'!Q:Q, MATCH('PITI Calculations'!A820, 'Property Records'!B:B, 0))</f>
        <v>#REF!</v>
      </c>
      <c r="L820" s="15" t="str">
        <f t="shared" si="14"/>
        <v>#REF!</v>
      </c>
      <c r="M820" s="15" t="str">
        <f t="shared" si="2"/>
        <v>#REF!</v>
      </c>
      <c r="N820" s="132">
        <f t="shared" si="3"/>
        <v>0</v>
      </c>
      <c r="O820" s="100">
        <v>208.0</v>
      </c>
      <c r="P820" s="15" t="str">
        <f t="shared" si="4"/>
        <v>#REF!</v>
      </c>
      <c r="Q820" s="15" t="str">
        <f t="shared" si="5"/>
        <v>#REF!</v>
      </c>
      <c r="R820" s="15" t="str">
        <f t="shared" si="6"/>
        <v>#REF!</v>
      </c>
      <c r="S820" s="15" t="str">
        <f t="shared" si="7"/>
        <v>#REF!</v>
      </c>
      <c r="T820" s="15" t="str">
        <f t="shared" si="8"/>
        <v>#REF!</v>
      </c>
      <c r="U820" s="15" t="str">
        <f t="shared" si="9"/>
        <v>#REF!</v>
      </c>
      <c r="V820" s="15" t="str">
        <f t="shared" si="10"/>
        <v>#REF!</v>
      </c>
    </row>
    <row r="821">
      <c r="A821" s="15" t="str">
        <f t="shared" ref="A821:D821" si="570">#REF!</f>
        <v>#REF!</v>
      </c>
      <c r="B821" s="15" t="str">
        <f t="shared" si="570"/>
        <v>#REF!</v>
      </c>
      <c r="C821" s="15" t="str">
        <f t="shared" si="570"/>
        <v>#REF!</v>
      </c>
      <c r="D821" s="223" t="str">
        <f t="shared" si="570"/>
        <v>#REF!</v>
      </c>
      <c r="F821" s="15">
        <f t="shared" si="1"/>
        <v>-1145</v>
      </c>
      <c r="I821" s="224" t="str">
        <f t="array" ref="I821">INDEX('Property Records'!O:O, MATCH('PITI Calculations'!A821, 'Property Records'!B:B, 0))</f>
        <v>#REF!</v>
      </c>
      <c r="J821" s="224" t="str">
        <f t="array" ref="J821">INDEX('Property Records'!P:P, MATCH('PITI Calculations'!A821, 'Property Records'!B:B, 0))</f>
        <v>#REF!</v>
      </c>
      <c r="K821" s="224" t="str">
        <f t="array" ref="K821">INDEX('Property Records'!Q:Q, MATCH('PITI Calculations'!A821, 'Property Records'!B:B, 0))</f>
        <v>#REF!</v>
      </c>
      <c r="L821" s="15" t="str">
        <f t="shared" si="14"/>
        <v>#REF!</v>
      </c>
      <c r="M821" s="15" t="str">
        <f t="shared" si="2"/>
        <v>#REF!</v>
      </c>
      <c r="N821" s="132">
        <f t="shared" si="3"/>
        <v>0</v>
      </c>
      <c r="O821" s="100">
        <v>208.0</v>
      </c>
      <c r="P821" s="15" t="str">
        <f t="shared" si="4"/>
        <v>#REF!</v>
      </c>
      <c r="Q821" s="15" t="str">
        <f t="shared" si="5"/>
        <v>#REF!</v>
      </c>
      <c r="R821" s="15" t="str">
        <f t="shared" si="6"/>
        <v>#REF!</v>
      </c>
      <c r="S821" s="15" t="str">
        <f t="shared" si="7"/>
        <v>#REF!</v>
      </c>
      <c r="T821" s="15" t="str">
        <f t="shared" si="8"/>
        <v>#REF!</v>
      </c>
      <c r="U821" s="15" t="str">
        <f t="shared" si="9"/>
        <v>#REF!</v>
      </c>
      <c r="V821" s="15" t="str">
        <f t="shared" si="10"/>
        <v>#REF!</v>
      </c>
    </row>
    <row r="822">
      <c r="A822" s="15" t="str">
        <f t="shared" ref="A822:D822" si="571">#REF!</f>
        <v>#REF!</v>
      </c>
      <c r="B822" s="15" t="str">
        <f t="shared" si="571"/>
        <v>#REF!</v>
      </c>
      <c r="C822" s="15" t="str">
        <f t="shared" si="571"/>
        <v>#REF!</v>
      </c>
      <c r="D822" s="223" t="str">
        <f t="shared" si="571"/>
        <v>#REF!</v>
      </c>
      <c r="F822" s="15">
        <f t="shared" si="1"/>
        <v>-1145</v>
      </c>
      <c r="I822" s="224" t="str">
        <f t="array" ref="I822">INDEX('Property Records'!O:O, MATCH('PITI Calculations'!A822, 'Property Records'!B:B, 0))</f>
        <v>#REF!</v>
      </c>
      <c r="J822" s="224" t="str">
        <f t="array" ref="J822">INDEX('Property Records'!P:P, MATCH('PITI Calculations'!A822, 'Property Records'!B:B, 0))</f>
        <v>#REF!</v>
      </c>
      <c r="K822" s="224" t="str">
        <f t="array" ref="K822">INDEX('Property Records'!Q:Q, MATCH('PITI Calculations'!A822, 'Property Records'!B:B, 0))</f>
        <v>#REF!</v>
      </c>
      <c r="L822" s="15" t="str">
        <f t="shared" si="14"/>
        <v>#REF!</v>
      </c>
      <c r="M822" s="15" t="str">
        <f t="shared" si="2"/>
        <v>#REF!</v>
      </c>
      <c r="N822" s="132">
        <f t="shared" si="3"/>
        <v>0</v>
      </c>
      <c r="O822" s="100">
        <v>208.0</v>
      </c>
      <c r="P822" s="15" t="str">
        <f t="shared" si="4"/>
        <v>#REF!</v>
      </c>
      <c r="Q822" s="15" t="str">
        <f t="shared" si="5"/>
        <v>#REF!</v>
      </c>
      <c r="R822" s="15" t="str">
        <f t="shared" si="6"/>
        <v>#REF!</v>
      </c>
      <c r="S822" s="15" t="str">
        <f t="shared" si="7"/>
        <v>#REF!</v>
      </c>
      <c r="T822" s="15" t="str">
        <f t="shared" si="8"/>
        <v>#REF!</v>
      </c>
      <c r="U822" s="15" t="str">
        <f t="shared" si="9"/>
        <v>#REF!</v>
      </c>
      <c r="V822" s="15" t="str">
        <f t="shared" si="10"/>
        <v>#REF!</v>
      </c>
    </row>
    <row r="823">
      <c r="A823" s="15" t="str">
        <f t="shared" ref="A823:D823" si="572">#REF!</f>
        <v>#REF!</v>
      </c>
      <c r="B823" s="15" t="str">
        <f t="shared" si="572"/>
        <v>#REF!</v>
      </c>
      <c r="C823" s="15" t="str">
        <f t="shared" si="572"/>
        <v>#REF!</v>
      </c>
      <c r="D823" s="223" t="str">
        <f t="shared" si="572"/>
        <v>#REF!</v>
      </c>
      <c r="F823" s="15">
        <f t="shared" si="1"/>
        <v>-1145</v>
      </c>
      <c r="I823" s="224" t="str">
        <f t="array" ref="I823">INDEX('Property Records'!O:O, MATCH('PITI Calculations'!A823, 'Property Records'!B:B, 0))</f>
        <v>#REF!</v>
      </c>
      <c r="J823" s="224" t="str">
        <f t="array" ref="J823">INDEX('Property Records'!P:P, MATCH('PITI Calculations'!A823, 'Property Records'!B:B, 0))</f>
        <v>#REF!</v>
      </c>
      <c r="K823" s="224" t="str">
        <f t="array" ref="K823">INDEX('Property Records'!Q:Q, MATCH('PITI Calculations'!A823, 'Property Records'!B:B, 0))</f>
        <v>#REF!</v>
      </c>
      <c r="L823" s="15" t="str">
        <f t="shared" si="14"/>
        <v>#REF!</v>
      </c>
      <c r="M823" s="15" t="str">
        <f t="shared" si="2"/>
        <v>#REF!</v>
      </c>
      <c r="N823" s="132">
        <f t="shared" si="3"/>
        <v>0</v>
      </c>
      <c r="O823" s="100">
        <v>208.0</v>
      </c>
      <c r="P823" s="15" t="str">
        <f t="shared" si="4"/>
        <v>#REF!</v>
      </c>
      <c r="Q823" s="15" t="str">
        <f t="shared" si="5"/>
        <v>#REF!</v>
      </c>
      <c r="R823" s="15" t="str">
        <f t="shared" si="6"/>
        <v>#REF!</v>
      </c>
      <c r="S823" s="15" t="str">
        <f t="shared" si="7"/>
        <v>#REF!</v>
      </c>
      <c r="T823" s="15" t="str">
        <f t="shared" si="8"/>
        <v>#REF!</v>
      </c>
      <c r="U823" s="15" t="str">
        <f t="shared" si="9"/>
        <v>#REF!</v>
      </c>
      <c r="V823" s="15" t="str">
        <f t="shared" si="10"/>
        <v>#REF!</v>
      </c>
    </row>
    <row r="824">
      <c r="A824" s="15" t="str">
        <f t="shared" ref="A824:D824" si="573">#REF!</f>
        <v>#REF!</v>
      </c>
      <c r="B824" s="15" t="str">
        <f t="shared" si="573"/>
        <v>#REF!</v>
      </c>
      <c r="C824" s="15" t="str">
        <f t="shared" si="573"/>
        <v>#REF!</v>
      </c>
      <c r="D824" s="223" t="str">
        <f t="shared" si="573"/>
        <v>#REF!</v>
      </c>
      <c r="F824" s="15">
        <f t="shared" si="1"/>
        <v>-1145</v>
      </c>
      <c r="I824" s="224" t="str">
        <f t="array" ref="I824">INDEX('Property Records'!O:O, MATCH('PITI Calculations'!A824, 'Property Records'!B:B, 0))</f>
        <v>#REF!</v>
      </c>
      <c r="J824" s="224" t="str">
        <f t="array" ref="J824">INDEX('Property Records'!P:P, MATCH('PITI Calculations'!A824, 'Property Records'!B:B, 0))</f>
        <v>#REF!</v>
      </c>
      <c r="K824" s="224" t="str">
        <f t="array" ref="K824">INDEX('Property Records'!Q:Q, MATCH('PITI Calculations'!A824, 'Property Records'!B:B, 0))</f>
        <v>#REF!</v>
      </c>
      <c r="L824" s="15" t="str">
        <f t="shared" si="14"/>
        <v>#REF!</v>
      </c>
      <c r="M824" s="15" t="str">
        <f t="shared" si="2"/>
        <v>#REF!</v>
      </c>
      <c r="N824" s="132">
        <f t="shared" si="3"/>
        <v>0</v>
      </c>
      <c r="O824" s="100">
        <v>208.0</v>
      </c>
      <c r="P824" s="15" t="str">
        <f t="shared" si="4"/>
        <v>#REF!</v>
      </c>
      <c r="Q824" s="15" t="str">
        <f t="shared" si="5"/>
        <v>#REF!</v>
      </c>
      <c r="R824" s="15" t="str">
        <f t="shared" si="6"/>
        <v>#REF!</v>
      </c>
      <c r="S824" s="15" t="str">
        <f t="shared" si="7"/>
        <v>#REF!</v>
      </c>
      <c r="T824" s="15" t="str">
        <f t="shared" si="8"/>
        <v>#REF!</v>
      </c>
      <c r="U824" s="15" t="str">
        <f t="shared" si="9"/>
        <v>#REF!</v>
      </c>
      <c r="V824" s="15" t="str">
        <f t="shared" si="10"/>
        <v>#REF!</v>
      </c>
    </row>
    <row r="825">
      <c r="A825" s="15" t="str">
        <f t="shared" ref="A825:D825" si="574">#REF!</f>
        <v>#REF!</v>
      </c>
      <c r="B825" s="15" t="str">
        <f t="shared" si="574"/>
        <v>#REF!</v>
      </c>
      <c r="C825" s="15" t="str">
        <f t="shared" si="574"/>
        <v>#REF!</v>
      </c>
      <c r="D825" s="223" t="str">
        <f t="shared" si="574"/>
        <v>#REF!</v>
      </c>
      <c r="F825" s="15">
        <f t="shared" si="1"/>
        <v>-1145</v>
      </c>
      <c r="I825" s="224" t="str">
        <f t="array" ref="I825">INDEX('Property Records'!O:O, MATCH('PITI Calculations'!A825, 'Property Records'!B:B, 0))</f>
        <v>#REF!</v>
      </c>
      <c r="J825" s="224" t="str">
        <f t="array" ref="J825">INDEX('Property Records'!P:P, MATCH('PITI Calculations'!A825, 'Property Records'!B:B, 0))</f>
        <v>#REF!</v>
      </c>
      <c r="K825" s="224" t="str">
        <f t="array" ref="K825">INDEX('Property Records'!Q:Q, MATCH('PITI Calculations'!A825, 'Property Records'!B:B, 0))</f>
        <v>#REF!</v>
      </c>
      <c r="L825" s="15" t="str">
        <f t="shared" si="14"/>
        <v>#REF!</v>
      </c>
      <c r="M825" s="15" t="str">
        <f t="shared" si="2"/>
        <v>#REF!</v>
      </c>
      <c r="N825" s="132">
        <f t="shared" si="3"/>
        <v>0</v>
      </c>
      <c r="O825" s="100">
        <v>208.0</v>
      </c>
      <c r="P825" s="15" t="str">
        <f t="shared" si="4"/>
        <v>#REF!</v>
      </c>
      <c r="Q825" s="15" t="str">
        <f t="shared" si="5"/>
        <v>#REF!</v>
      </c>
      <c r="R825" s="15" t="str">
        <f t="shared" si="6"/>
        <v>#REF!</v>
      </c>
      <c r="S825" s="15" t="str">
        <f t="shared" si="7"/>
        <v>#REF!</v>
      </c>
      <c r="T825" s="15" t="str">
        <f t="shared" si="8"/>
        <v>#REF!</v>
      </c>
      <c r="U825" s="15" t="str">
        <f t="shared" si="9"/>
        <v>#REF!</v>
      </c>
      <c r="V825" s="15" t="str">
        <f t="shared" si="10"/>
        <v>#REF!</v>
      </c>
    </row>
    <row r="826">
      <c r="A826" s="15" t="str">
        <f t="shared" ref="A826:D826" si="575">#REF!</f>
        <v>#REF!</v>
      </c>
      <c r="B826" s="15" t="str">
        <f t="shared" si="575"/>
        <v>#REF!</v>
      </c>
      <c r="C826" s="15" t="str">
        <f t="shared" si="575"/>
        <v>#REF!</v>
      </c>
      <c r="D826" s="223" t="str">
        <f t="shared" si="575"/>
        <v>#REF!</v>
      </c>
      <c r="F826" s="15">
        <f t="shared" si="1"/>
        <v>-1145</v>
      </c>
      <c r="I826" s="224" t="str">
        <f t="array" ref="I826">INDEX('Property Records'!O:O, MATCH('PITI Calculations'!A826, 'Property Records'!B:B, 0))</f>
        <v>#REF!</v>
      </c>
      <c r="J826" s="224" t="str">
        <f t="array" ref="J826">INDEX('Property Records'!P:P, MATCH('PITI Calculations'!A826, 'Property Records'!B:B, 0))</f>
        <v>#REF!</v>
      </c>
      <c r="K826" s="224" t="str">
        <f t="array" ref="K826">INDEX('Property Records'!Q:Q, MATCH('PITI Calculations'!A826, 'Property Records'!B:B, 0))</f>
        <v>#REF!</v>
      </c>
      <c r="L826" s="15" t="str">
        <f t="shared" si="14"/>
        <v>#REF!</v>
      </c>
      <c r="M826" s="15" t="str">
        <f t="shared" si="2"/>
        <v>#REF!</v>
      </c>
      <c r="N826" s="132">
        <f t="shared" si="3"/>
        <v>0</v>
      </c>
      <c r="O826" s="100">
        <v>208.0</v>
      </c>
      <c r="P826" s="15" t="str">
        <f t="shared" si="4"/>
        <v>#REF!</v>
      </c>
      <c r="Q826" s="15" t="str">
        <f t="shared" si="5"/>
        <v>#REF!</v>
      </c>
      <c r="R826" s="15" t="str">
        <f t="shared" si="6"/>
        <v>#REF!</v>
      </c>
      <c r="S826" s="15" t="str">
        <f t="shared" si="7"/>
        <v>#REF!</v>
      </c>
      <c r="T826" s="15" t="str">
        <f t="shared" si="8"/>
        <v>#REF!</v>
      </c>
      <c r="U826" s="15" t="str">
        <f t="shared" si="9"/>
        <v>#REF!</v>
      </c>
      <c r="V826" s="15" t="str">
        <f t="shared" si="10"/>
        <v>#REF!</v>
      </c>
    </row>
    <row r="827">
      <c r="A827" s="15" t="str">
        <f t="shared" ref="A827:D827" si="576">#REF!</f>
        <v>#REF!</v>
      </c>
      <c r="B827" s="15" t="str">
        <f t="shared" si="576"/>
        <v>#REF!</v>
      </c>
      <c r="C827" s="15" t="str">
        <f t="shared" si="576"/>
        <v>#REF!</v>
      </c>
      <c r="D827" s="223" t="str">
        <f t="shared" si="576"/>
        <v>#REF!</v>
      </c>
      <c r="F827" s="15">
        <f t="shared" si="1"/>
        <v>-1145</v>
      </c>
      <c r="I827" s="224" t="str">
        <f t="array" ref="I827">INDEX('Property Records'!O:O, MATCH('PITI Calculations'!A827, 'Property Records'!B:B, 0))</f>
        <v>#REF!</v>
      </c>
      <c r="J827" s="224" t="str">
        <f t="array" ref="J827">INDEX('Property Records'!P:P, MATCH('PITI Calculations'!A827, 'Property Records'!B:B, 0))</f>
        <v>#REF!</v>
      </c>
      <c r="K827" s="224" t="str">
        <f t="array" ref="K827">INDEX('Property Records'!Q:Q, MATCH('PITI Calculations'!A827, 'Property Records'!B:B, 0))</f>
        <v>#REF!</v>
      </c>
      <c r="L827" s="15" t="str">
        <f t="shared" si="14"/>
        <v>#REF!</v>
      </c>
      <c r="M827" s="15" t="str">
        <f t="shared" si="2"/>
        <v>#REF!</v>
      </c>
      <c r="N827" s="132">
        <f t="shared" si="3"/>
        <v>0</v>
      </c>
      <c r="O827" s="100">
        <v>208.0</v>
      </c>
      <c r="P827" s="15" t="str">
        <f t="shared" si="4"/>
        <v>#REF!</v>
      </c>
      <c r="Q827" s="15" t="str">
        <f t="shared" si="5"/>
        <v>#REF!</v>
      </c>
      <c r="R827" s="15" t="str">
        <f t="shared" si="6"/>
        <v>#REF!</v>
      </c>
      <c r="S827" s="15" t="str">
        <f t="shared" si="7"/>
        <v>#REF!</v>
      </c>
      <c r="T827" s="15" t="str">
        <f t="shared" si="8"/>
        <v>#REF!</v>
      </c>
      <c r="U827" s="15" t="str">
        <f t="shared" si="9"/>
        <v>#REF!</v>
      </c>
      <c r="V827" s="15" t="str">
        <f t="shared" si="10"/>
        <v>#REF!</v>
      </c>
    </row>
    <row r="828">
      <c r="A828" s="15" t="str">
        <f t="shared" ref="A828:D828" si="577">#REF!</f>
        <v>#REF!</v>
      </c>
      <c r="B828" s="15" t="str">
        <f t="shared" si="577"/>
        <v>#REF!</v>
      </c>
      <c r="C828" s="15" t="str">
        <f t="shared" si="577"/>
        <v>#REF!</v>
      </c>
      <c r="D828" s="223" t="str">
        <f t="shared" si="577"/>
        <v>#REF!</v>
      </c>
      <c r="F828" s="15">
        <f t="shared" si="1"/>
        <v>-1145</v>
      </c>
      <c r="I828" s="224" t="str">
        <f t="array" ref="I828">INDEX('Property Records'!O:O, MATCH('PITI Calculations'!A828, 'Property Records'!B:B, 0))</f>
        <v>#REF!</v>
      </c>
      <c r="J828" s="224" t="str">
        <f t="array" ref="J828">INDEX('Property Records'!P:P, MATCH('PITI Calculations'!A828, 'Property Records'!B:B, 0))</f>
        <v>#REF!</v>
      </c>
      <c r="K828" s="224" t="str">
        <f t="array" ref="K828">INDEX('Property Records'!Q:Q, MATCH('PITI Calculations'!A828, 'Property Records'!B:B, 0))</f>
        <v>#REF!</v>
      </c>
      <c r="L828" s="15" t="str">
        <f t="shared" si="14"/>
        <v>#REF!</v>
      </c>
      <c r="M828" s="15" t="str">
        <f t="shared" si="2"/>
        <v>#REF!</v>
      </c>
      <c r="N828" s="132">
        <f t="shared" si="3"/>
        <v>0</v>
      </c>
      <c r="O828" s="100">
        <v>208.0</v>
      </c>
      <c r="P828" s="15" t="str">
        <f t="shared" si="4"/>
        <v>#REF!</v>
      </c>
      <c r="Q828" s="15" t="str">
        <f t="shared" si="5"/>
        <v>#REF!</v>
      </c>
      <c r="R828" s="15" t="str">
        <f t="shared" si="6"/>
        <v>#REF!</v>
      </c>
      <c r="S828" s="15" t="str">
        <f t="shared" si="7"/>
        <v>#REF!</v>
      </c>
      <c r="T828" s="15" t="str">
        <f t="shared" si="8"/>
        <v>#REF!</v>
      </c>
      <c r="U828" s="15" t="str">
        <f t="shared" si="9"/>
        <v>#REF!</v>
      </c>
      <c r="V828" s="15" t="str">
        <f t="shared" si="10"/>
        <v>#REF!</v>
      </c>
    </row>
    <row r="829">
      <c r="A829" s="15" t="str">
        <f t="shared" ref="A829:D829" si="578">#REF!</f>
        <v>#REF!</v>
      </c>
      <c r="B829" s="15" t="str">
        <f t="shared" si="578"/>
        <v>#REF!</v>
      </c>
      <c r="C829" s="15" t="str">
        <f t="shared" si="578"/>
        <v>#REF!</v>
      </c>
      <c r="D829" s="223" t="str">
        <f t="shared" si="578"/>
        <v>#REF!</v>
      </c>
      <c r="F829" s="15">
        <f t="shared" si="1"/>
        <v>-1145</v>
      </c>
      <c r="I829" s="224" t="str">
        <f t="array" ref="I829">INDEX('Property Records'!O:O, MATCH('PITI Calculations'!A829, 'Property Records'!B:B, 0))</f>
        <v>#REF!</v>
      </c>
      <c r="J829" s="224" t="str">
        <f t="array" ref="J829">INDEX('Property Records'!P:P, MATCH('PITI Calculations'!A829, 'Property Records'!B:B, 0))</f>
        <v>#REF!</v>
      </c>
      <c r="K829" s="224" t="str">
        <f t="array" ref="K829">INDEX('Property Records'!Q:Q, MATCH('PITI Calculations'!A829, 'Property Records'!B:B, 0))</f>
        <v>#REF!</v>
      </c>
      <c r="L829" s="15" t="str">
        <f t="shared" si="14"/>
        <v>#REF!</v>
      </c>
      <c r="M829" s="15" t="str">
        <f t="shared" si="2"/>
        <v>#REF!</v>
      </c>
      <c r="N829" s="132">
        <f t="shared" si="3"/>
        <v>0</v>
      </c>
      <c r="O829" s="100">
        <v>208.0</v>
      </c>
      <c r="P829" s="15" t="str">
        <f t="shared" si="4"/>
        <v>#REF!</v>
      </c>
      <c r="Q829" s="15" t="str">
        <f t="shared" si="5"/>
        <v>#REF!</v>
      </c>
      <c r="R829" s="15" t="str">
        <f t="shared" si="6"/>
        <v>#REF!</v>
      </c>
      <c r="S829" s="15" t="str">
        <f t="shared" si="7"/>
        <v>#REF!</v>
      </c>
      <c r="T829" s="15" t="str">
        <f t="shared" si="8"/>
        <v>#REF!</v>
      </c>
      <c r="U829" s="15" t="str">
        <f t="shared" si="9"/>
        <v>#REF!</v>
      </c>
      <c r="V829" s="15" t="str">
        <f t="shared" si="10"/>
        <v>#REF!</v>
      </c>
    </row>
    <row r="830">
      <c r="A830" s="15" t="str">
        <f t="shared" ref="A830:D830" si="579">#REF!</f>
        <v>#REF!</v>
      </c>
      <c r="B830" s="15" t="str">
        <f t="shared" si="579"/>
        <v>#REF!</v>
      </c>
      <c r="C830" s="15" t="str">
        <f t="shared" si="579"/>
        <v>#REF!</v>
      </c>
      <c r="D830" s="223" t="str">
        <f t="shared" si="579"/>
        <v>#REF!</v>
      </c>
      <c r="F830" s="15">
        <f t="shared" si="1"/>
        <v>-1145</v>
      </c>
      <c r="I830" s="224" t="str">
        <f t="array" ref="I830">INDEX('Property Records'!O:O, MATCH('PITI Calculations'!A830, 'Property Records'!B:B, 0))</f>
        <v>#REF!</v>
      </c>
      <c r="J830" s="224" t="str">
        <f t="array" ref="J830">INDEX('Property Records'!P:P, MATCH('PITI Calculations'!A830, 'Property Records'!B:B, 0))</f>
        <v>#REF!</v>
      </c>
      <c r="K830" s="224" t="str">
        <f t="array" ref="K830">INDEX('Property Records'!Q:Q, MATCH('PITI Calculations'!A830, 'Property Records'!B:B, 0))</f>
        <v>#REF!</v>
      </c>
      <c r="L830" s="15" t="str">
        <f t="shared" si="14"/>
        <v>#REF!</v>
      </c>
      <c r="M830" s="15" t="str">
        <f t="shared" si="2"/>
        <v>#REF!</v>
      </c>
      <c r="N830" s="132">
        <f t="shared" si="3"/>
        <v>0</v>
      </c>
      <c r="O830" s="100">
        <v>208.0</v>
      </c>
      <c r="P830" s="15" t="str">
        <f t="shared" si="4"/>
        <v>#REF!</v>
      </c>
      <c r="Q830" s="15" t="str">
        <f t="shared" si="5"/>
        <v>#REF!</v>
      </c>
      <c r="R830" s="15" t="str">
        <f t="shared" si="6"/>
        <v>#REF!</v>
      </c>
      <c r="S830" s="15" t="str">
        <f t="shared" si="7"/>
        <v>#REF!</v>
      </c>
      <c r="T830" s="15" t="str">
        <f t="shared" si="8"/>
        <v>#REF!</v>
      </c>
      <c r="U830" s="15" t="str">
        <f t="shared" si="9"/>
        <v>#REF!</v>
      </c>
      <c r="V830" s="15" t="str">
        <f t="shared" si="10"/>
        <v>#REF!</v>
      </c>
    </row>
    <row r="831">
      <c r="A831" s="15" t="str">
        <f t="shared" ref="A831:D831" si="580">#REF!</f>
        <v>#REF!</v>
      </c>
      <c r="B831" s="15" t="str">
        <f t="shared" si="580"/>
        <v>#REF!</v>
      </c>
      <c r="C831" s="15" t="str">
        <f t="shared" si="580"/>
        <v>#REF!</v>
      </c>
      <c r="D831" s="223" t="str">
        <f t="shared" si="580"/>
        <v>#REF!</v>
      </c>
      <c r="F831" s="15">
        <f t="shared" si="1"/>
        <v>-1145</v>
      </c>
      <c r="I831" s="224" t="str">
        <f t="array" ref="I831">INDEX('Property Records'!O:O, MATCH('PITI Calculations'!A831, 'Property Records'!B:B, 0))</f>
        <v>#REF!</v>
      </c>
      <c r="J831" s="224" t="str">
        <f t="array" ref="J831">INDEX('Property Records'!P:P, MATCH('PITI Calculations'!A831, 'Property Records'!B:B, 0))</f>
        <v>#REF!</v>
      </c>
      <c r="K831" s="224" t="str">
        <f t="array" ref="K831">INDEX('Property Records'!Q:Q, MATCH('PITI Calculations'!A831, 'Property Records'!B:B, 0))</f>
        <v>#REF!</v>
      </c>
      <c r="L831" s="15" t="str">
        <f t="shared" si="14"/>
        <v>#REF!</v>
      </c>
      <c r="M831" s="15" t="str">
        <f t="shared" si="2"/>
        <v>#REF!</v>
      </c>
      <c r="N831" s="132">
        <f t="shared" si="3"/>
        <v>0</v>
      </c>
      <c r="O831" s="100">
        <v>208.0</v>
      </c>
      <c r="P831" s="15" t="str">
        <f t="shared" si="4"/>
        <v>#REF!</v>
      </c>
      <c r="Q831" s="15" t="str">
        <f t="shared" si="5"/>
        <v>#REF!</v>
      </c>
      <c r="R831" s="15" t="str">
        <f t="shared" si="6"/>
        <v>#REF!</v>
      </c>
      <c r="S831" s="15" t="str">
        <f t="shared" si="7"/>
        <v>#REF!</v>
      </c>
      <c r="T831" s="15" t="str">
        <f t="shared" si="8"/>
        <v>#REF!</v>
      </c>
      <c r="U831" s="15" t="str">
        <f t="shared" si="9"/>
        <v>#REF!</v>
      </c>
      <c r="V831" s="15" t="str">
        <f t="shared" si="10"/>
        <v>#REF!</v>
      </c>
    </row>
    <row r="832">
      <c r="A832" s="15" t="str">
        <f t="shared" ref="A832:D832" si="581">#REF!</f>
        <v>#REF!</v>
      </c>
      <c r="B832" s="15" t="str">
        <f t="shared" si="581"/>
        <v>#REF!</v>
      </c>
      <c r="C832" s="15" t="str">
        <f t="shared" si="581"/>
        <v>#REF!</v>
      </c>
      <c r="D832" s="223" t="str">
        <f t="shared" si="581"/>
        <v>#REF!</v>
      </c>
      <c r="F832" s="15">
        <f t="shared" si="1"/>
        <v>-1145</v>
      </c>
      <c r="I832" s="224" t="str">
        <f t="array" ref="I832">INDEX('Property Records'!O:O, MATCH('PITI Calculations'!A832, 'Property Records'!B:B, 0))</f>
        <v>#REF!</v>
      </c>
      <c r="J832" s="224" t="str">
        <f t="array" ref="J832">INDEX('Property Records'!P:P, MATCH('PITI Calculations'!A832, 'Property Records'!B:B, 0))</f>
        <v>#REF!</v>
      </c>
      <c r="K832" s="224" t="str">
        <f t="array" ref="K832">INDEX('Property Records'!Q:Q, MATCH('PITI Calculations'!A832, 'Property Records'!B:B, 0))</f>
        <v>#REF!</v>
      </c>
      <c r="L832" s="15" t="str">
        <f t="shared" si="14"/>
        <v>#REF!</v>
      </c>
      <c r="M832" s="15" t="str">
        <f t="shared" si="2"/>
        <v>#REF!</v>
      </c>
      <c r="N832" s="132">
        <f t="shared" si="3"/>
        <v>0</v>
      </c>
      <c r="O832" s="100">
        <v>208.0</v>
      </c>
      <c r="P832" s="15" t="str">
        <f t="shared" si="4"/>
        <v>#REF!</v>
      </c>
      <c r="Q832" s="15" t="str">
        <f t="shared" si="5"/>
        <v>#REF!</v>
      </c>
      <c r="R832" s="15" t="str">
        <f t="shared" si="6"/>
        <v>#REF!</v>
      </c>
      <c r="S832" s="15" t="str">
        <f t="shared" si="7"/>
        <v>#REF!</v>
      </c>
      <c r="T832" s="15" t="str">
        <f t="shared" si="8"/>
        <v>#REF!</v>
      </c>
      <c r="U832" s="15" t="str">
        <f t="shared" si="9"/>
        <v>#REF!</v>
      </c>
      <c r="V832" s="15" t="str">
        <f t="shared" si="10"/>
        <v>#REF!</v>
      </c>
    </row>
    <row r="833">
      <c r="A833" s="15" t="str">
        <f t="shared" ref="A833:D833" si="582">#REF!</f>
        <v>#REF!</v>
      </c>
      <c r="B833" s="15" t="str">
        <f t="shared" si="582"/>
        <v>#REF!</v>
      </c>
      <c r="C833" s="15" t="str">
        <f t="shared" si="582"/>
        <v>#REF!</v>
      </c>
      <c r="D833" s="223" t="str">
        <f t="shared" si="582"/>
        <v>#REF!</v>
      </c>
      <c r="F833" s="15">
        <f t="shared" si="1"/>
        <v>-1145</v>
      </c>
      <c r="I833" s="224" t="str">
        <f t="array" ref="I833">INDEX('Property Records'!O:O, MATCH('PITI Calculations'!A833, 'Property Records'!B:B, 0))</f>
        <v>#REF!</v>
      </c>
      <c r="J833" s="224" t="str">
        <f t="array" ref="J833">INDEX('Property Records'!P:P, MATCH('PITI Calculations'!A833, 'Property Records'!B:B, 0))</f>
        <v>#REF!</v>
      </c>
      <c r="K833" s="224" t="str">
        <f t="array" ref="K833">INDEX('Property Records'!Q:Q, MATCH('PITI Calculations'!A833, 'Property Records'!B:B, 0))</f>
        <v>#REF!</v>
      </c>
      <c r="L833" s="15" t="str">
        <f t="shared" si="14"/>
        <v>#REF!</v>
      </c>
      <c r="M833" s="15" t="str">
        <f t="shared" si="2"/>
        <v>#REF!</v>
      </c>
      <c r="N833" s="132">
        <f t="shared" si="3"/>
        <v>0</v>
      </c>
      <c r="O833" s="100">
        <v>208.0</v>
      </c>
      <c r="P833" s="15" t="str">
        <f t="shared" si="4"/>
        <v>#REF!</v>
      </c>
      <c r="Q833" s="15" t="str">
        <f t="shared" si="5"/>
        <v>#REF!</v>
      </c>
      <c r="R833" s="15" t="str">
        <f t="shared" si="6"/>
        <v>#REF!</v>
      </c>
      <c r="S833" s="15" t="str">
        <f t="shared" si="7"/>
        <v>#REF!</v>
      </c>
      <c r="T833" s="15" t="str">
        <f t="shared" si="8"/>
        <v>#REF!</v>
      </c>
      <c r="U833" s="15" t="str">
        <f t="shared" si="9"/>
        <v>#REF!</v>
      </c>
      <c r="V833" s="15" t="str">
        <f t="shared" si="10"/>
        <v>#REF!</v>
      </c>
    </row>
    <row r="834">
      <c r="A834" s="15" t="str">
        <f t="shared" ref="A834:D834" si="583">#REF!</f>
        <v>#REF!</v>
      </c>
      <c r="B834" s="15" t="str">
        <f t="shared" si="583"/>
        <v>#REF!</v>
      </c>
      <c r="C834" s="15" t="str">
        <f t="shared" si="583"/>
        <v>#REF!</v>
      </c>
      <c r="D834" s="223" t="str">
        <f t="shared" si="583"/>
        <v>#REF!</v>
      </c>
      <c r="F834" s="15">
        <f t="shared" si="1"/>
        <v>-1145</v>
      </c>
      <c r="I834" s="224" t="str">
        <f t="array" ref="I834">INDEX('Property Records'!O:O, MATCH('PITI Calculations'!A834, 'Property Records'!B:B, 0))</f>
        <v>#REF!</v>
      </c>
      <c r="J834" s="224" t="str">
        <f t="array" ref="J834">INDEX('Property Records'!P:P, MATCH('PITI Calculations'!A834, 'Property Records'!B:B, 0))</f>
        <v>#REF!</v>
      </c>
      <c r="K834" s="224" t="str">
        <f t="array" ref="K834">INDEX('Property Records'!Q:Q, MATCH('PITI Calculations'!A834, 'Property Records'!B:B, 0))</f>
        <v>#REF!</v>
      </c>
      <c r="L834" s="15" t="str">
        <f t="shared" si="14"/>
        <v>#REF!</v>
      </c>
      <c r="M834" s="15" t="str">
        <f t="shared" si="2"/>
        <v>#REF!</v>
      </c>
      <c r="N834" s="132">
        <f t="shared" si="3"/>
        <v>0</v>
      </c>
      <c r="O834" s="100">
        <v>208.0</v>
      </c>
      <c r="P834" s="15" t="str">
        <f t="shared" si="4"/>
        <v>#REF!</v>
      </c>
      <c r="Q834" s="15" t="str">
        <f t="shared" si="5"/>
        <v>#REF!</v>
      </c>
      <c r="R834" s="15" t="str">
        <f t="shared" si="6"/>
        <v>#REF!</v>
      </c>
      <c r="S834" s="15" t="str">
        <f t="shared" si="7"/>
        <v>#REF!</v>
      </c>
      <c r="T834" s="15" t="str">
        <f t="shared" si="8"/>
        <v>#REF!</v>
      </c>
      <c r="U834" s="15" t="str">
        <f t="shared" si="9"/>
        <v>#REF!</v>
      </c>
      <c r="V834" s="15" t="str">
        <f t="shared" si="10"/>
        <v>#REF!</v>
      </c>
    </row>
    <row r="835">
      <c r="A835" s="15" t="str">
        <f t="shared" ref="A835:D835" si="584">#REF!</f>
        <v>#REF!</v>
      </c>
      <c r="B835" s="15" t="str">
        <f t="shared" si="584"/>
        <v>#REF!</v>
      </c>
      <c r="C835" s="15" t="str">
        <f t="shared" si="584"/>
        <v>#REF!</v>
      </c>
      <c r="D835" s="223" t="str">
        <f t="shared" si="584"/>
        <v>#REF!</v>
      </c>
      <c r="F835" s="15">
        <f t="shared" si="1"/>
        <v>-1145</v>
      </c>
      <c r="I835" s="224" t="str">
        <f t="array" ref="I835">INDEX('Property Records'!O:O, MATCH('PITI Calculations'!A835, 'Property Records'!B:B, 0))</f>
        <v>#REF!</v>
      </c>
      <c r="J835" s="224" t="str">
        <f t="array" ref="J835">INDEX('Property Records'!P:P, MATCH('PITI Calculations'!A835, 'Property Records'!B:B, 0))</f>
        <v>#REF!</v>
      </c>
      <c r="K835" s="224" t="str">
        <f t="array" ref="K835">INDEX('Property Records'!Q:Q, MATCH('PITI Calculations'!A835, 'Property Records'!B:B, 0))</f>
        <v>#REF!</v>
      </c>
      <c r="L835" s="15" t="str">
        <f t="shared" si="14"/>
        <v>#REF!</v>
      </c>
      <c r="M835" s="15" t="str">
        <f t="shared" si="2"/>
        <v>#REF!</v>
      </c>
      <c r="N835" s="132">
        <f t="shared" si="3"/>
        <v>0</v>
      </c>
      <c r="O835" s="100">
        <v>208.0</v>
      </c>
      <c r="P835" s="15" t="str">
        <f t="shared" si="4"/>
        <v>#REF!</v>
      </c>
      <c r="Q835" s="15" t="str">
        <f t="shared" si="5"/>
        <v>#REF!</v>
      </c>
      <c r="R835" s="15" t="str">
        <f t="shared" si="6"/>
        <v>#REF!</v>
      </c>
      <c r="S835" s="15" t="str">
        <f t="shared" si="7"/>
        <v>#REF!</v>
      </c>
      <c r="T835" s="15" t="str">
        <f t="shared" si="8"/>
        <v>#REF!</v>
      </c>
      <c r="U835" s="15" t="str">
        <f t="shared" si="9"/>
        <v>#REF!</v>
      </c>
      <c r="V835" s="15" t="str">
        <f t="shared" si="10"/>
        <v>#REF!</v>
      </c>
    </row>
    <row r="836">
      <c r="A836" s="15" t="str">
        <f t="shared" ref="A836:D836" si="585">#REF!</f>
        <v>#REF!</v>
      </c>
      <c r="B836" s="15" t="str">
        <f t="shared" si="585"/>
        <v>#REF!</v>
      </c>
      <c r="C836" s="15" t="str">
        <f t="shared" si="585"/>
        <v>#REF!</v>
      </c>
      <c r="D836" s="223" t="str">
        <f t="shared" si="585"/>
        <v>#REF!</v>
      </c>
      <c r="F836" s="15">
        <f t="shared" si="1"/>
        <v>-1145</v>
      </c>
      <c r="I836" s="224" t="str">
        <f t="array" ref="I836">INDEX('Property Records'!O:O, MATCH('PITI Calculations'!A836, 'Property Records'!B:B, 0))</f>
        <v>#REF!</v>
      </c>
      <c r="J836" s="224" t="str">
        <f t="array" ref="J836">INDEX('Property Records'!P:P, MATCH('PITI Calculations'!A836, 'Property Records'!B:B, 0))</f>
        <v>#REF!</v>
      </c>
      <c r="K836" s="224" t="str">
        <f t="array" ref="K836">INDEX('Property Records'!Q:Q, MATCH('PITI Calculations'!A836, 'Property Records'!B:B, 0))</f>
        <v>#REF!</v>
      </c>
      <c r="L836" s="15" t="str">
        <f t="shared" si="14"/>
        <v>#REF!</v>
      </c>
      <c r="M836" s="15" t="str">
        <f t="shared" si="2"/>
        <v>#REF!</v>
      </c>
      <c r="N836" s="132">
        <f t="shared" si="3"/>
        <v>0</v>
      </c>
      <c r="O836" s="100">
        <v>208.0</v>
      </c>
      <c r="P836" s="15" t="str">
        <f t="shared" si="4"/>
        <v>#REF!</v>
      </c>
      <c r="Q836" s="15" t="str">
        <f t="shared" si="5"/>
        <v>#REF!</v>
      </c>
      <c r="R836" s="15" t="str">
        <f t="shared" si="6"/>
        <v>#REF!</v>
      </c>
      <c r="S836" s="15" t="str">
        <f t="shared" si="7"/>
        <v>#REF!</v>
      </c>
      <c r="T836" s="15" t="str">
        <f t="shared" si="8"/>
        <v>#REF!</v>
      </c>
      <c r="U836" s="15" t="str">
        <f t="shared" si="9"/>
        <v>#REF!</v>
      </c>
      <c r="V836" s="15" t="str">
        <f t="shared" si="10"/>
        <v>#REF!</v>
      </c>
    </row>
    <row r="837">
      <c r="A837" s="15" t="str">
        <f t="shared" ref="A837:D837" si="586">#REF!</f>
        <v>#REF!</v>
      </c>
      <c r="B837" s="15" t="str">
        <f t="shared" si="586"/>
        <v>#REF!</v>
      </c>
      <c r="C837" s="15" t="str">
        <f t="shared" si="586"/>
        <v>#REF!</v>
      </c>
      <c r="D837" s="223" t="str">
        <f t="shared" si="586"/>
        <v>#REF!</v>
      </c>
      <c r="F837" s="15">
        <f t="shared" si="1"/>
        <v>-1145</v>
      </c>
      <c r="I837" s="224" t="str">
        <f t="array" ref="I837">INDEX('Property Records'!O:O, MATCH('PITI Calculations'!A837, 'Property Records'!B:B, 0))</f>
        <v>#REF!</v>
      </c>
      <c r="J837" s="224" t="str">
        <f t="array" ref="J837">INDEX('Property Records'!P:P, MATCH('PITI Calculations'!A837, 'Property Records'!B:B, 0))</f>
        <v>#REF!</v>
      </c>
      <c r="K837" s="224" t="str">
        <f t="array" ref="K837">INDEX('Property Records'!Q:Q, MATCH('PITI Calculations'!A837, 'Property Records'!B:B, 0))</f>
        <v>#REF!</v>
      </c>
      <c r="L837" s="15" t="str">
        <f t="shared" si="14"/>
        <v>#REF!</v>
      </c>
      <c r="M837" s="15" t="str">
        <f t="shared" si="2"/>
        <v>#REF!</v>
      </c>
      <c r="N837" s="132">
        <f t="shared" si="3"/>
        <v>0</v>
      </c>
      <c r="O837" s="100">
        <v>208.0</v>
      </c>
      <c r="P837" s="15" t="str">
        <f t="shared" si="4"/>
        <v>#REF!</v>
      </c>
      <c r="Q837" s="15" t="str">
        <f t="shared" si="5"/>
        <v>#REF!</v>
      </c>
      <c r="R837" s="15" t="str">
        <f t="shared" si="6"/>
        <v>#REF!</v>
      </c>
      <c r="S837" s="15" t="str">
        <f t="shared" si="7"/>
        <v>#REF!</v>
      </c>
      <c r="T837" s="15" t="str">
        <f t="shared" si="8"/>
        <v>#REF!</v>
      </c>
      <c r="U837" s="15" t="str">
        <f t="shared" si="9"/>
        <v>#REF!</v>
      </c>
      <c r="V837" s="15" t="str">
        <f t="shared" si="10"/>
        <v>#REF!</v>
      </c>
    </row>
    <row r="838">
      <c r="A838" s="15" t="str">
        <f t="shared" ref="A838:D838" si="587">#REF!</f>
        <v>#REF!</v>
      </c>
      <c r="B838" s="15" t="str">
        <f t="shared" si="587"/>
        <v>#REF!</v>
      </c>
      <c r="C838" s="15" t="str">
        <f t="shared" si="587"/>
        <v>#REF!</v>
      </c>
      <c r="D838" s="223" t="str">
        <f t="shared" si="587"/>
        <v>#REF!</v>
      </c>
      <c r="F838" s="15">
        <f t="shared" si="1"/>
        <v>-1145</v>
      </c>
      <c r="I838" s="224" t="str">
        <f t="array" ref="I838">INDEX('Property Records'!O:O, MATCH('PITI Calculations'!A838, 'Property Records'!B:B, 0))</f>
        <v>#REF!</v>
      </c>
      <c r="J838" s="224" t="str">
        <f t="array" ref="J838">INDEX('Property Records'!P:P, MATCH('PITI Calculations'!A838, 'Property Records'!B:B, 0))</f>
        <v>#REF!</v>
      </c>
      <c r="K838" s="224" t="str">
        <f t="array" ref="K838">INDEX('Property Records'!Q:Q, MATCH('PITI Calculations'!A838, 'Property Records'!B:B, 0))</f>
        <v>#REF!</v>
      </c>
      <c r="L838" s="15" t="str">
        <f t="shared" si="14"/>
        <v>#REF!</v>
      </c>
      <c r="M838" s="15" t="str">
        <f t="shared" si="2"/>
        <v>#REF!</v>
      </c>
      <c r="N838" s="132">
        <f t="shared" si="3"/>
        <v>0</v>
      </c>
      <c r="O838" s="100">
        <v>208.0</v>
      </c>
      <c r="P838" s="15" t="str">
        <f t="shared" si="4"/>
        <v>#REF!</v>
      </c>
      <c r="Q838" s="15" t="str">
        <f t="shared" si="5"/>
        <v>#REF!</v>
      </c>
      <c r="R838" s="15" t="str">
        <f t="shared" si="6"/>
        <v>#REF!</v>
      </c>
      <c r="S838" s="15" t="str">
        <f t="shared" si="7"/>
        <v>#REF!</v>
      </c>
      <c r="T838" s="15" t="str">
        <f t="shared" si="8"/>
        <v>#REF!</v>
      </c>
      <c r="U838" s="15" t="str">
        <f t="shared" si="9"/>
        <v>#REF!</v>
      </c>
      <c r="V838" s="15" t="str">
        <f t="shared" si="10"/>
        <v>#REF!</v>
      </c>
    </row>
    <row r="839">
      <c r="A839" s="15" t="str">
        <f t="shared" ref="A839:D839" si="588">#REF!</f>
        <v>#REF!</v>
      </c>
      <c r="B839" s="15" t="str">
        <f t="shared" si="588"/>
        <v>#REF!</v>
      </c>
      <c r="C839" s="15" t="str">
        <f t="shared" si="588"/>
        <v>#REF!</v>
      </c>
      <c r="D839" s="223" t="str">
        <f t="shared" si="588"/>
        <v>#REF!</v>
      </c>
      <c r="F839" s="15">
        <f t="shared" si="1"/>
        <v>-1145</v>
      </c>
      <c r="I839" s="224" t="str">
        <f t="array" ref="I839">INDEX('Property Records'!O:O, MATCH('PITI Calculations'!A839, 'Property Records'!B:B, 0))</f>
        <v>#REF!</v>
      </c>
      <c r="J839" s="224" t="str">
        <f t="array" ref="J839">INDEX('Property Records'!P:P, MATCH('PITI Calculations'!A839, 'Property Records'!B:B, 0))</f>
        <v>#REF!</v>
      </c>
      <c r="K839" s="224" t="str">
        <f t="array" ref="K839">INDEX('Property Records'!Q:Q, MATCH('PITI Calculations'!A839, 'Property Records'!B:B, 0))</f>
        <v>#REF!</v>
      </c>
      <c r="L839" s="15" t="str">
        <f t="shared" si="14"/>
        <v>#REF!</v>
      </c>
      <c r="M839" s="15" t="str">
        <f t="shared" si="2"/>
        <v>#REF!</v>
      </c>
      <c r="N839" s="132">
        <f t="shared" si="3"/>
        <v>0</v>
      </c>
      <c r="O839" s="100">
        <v>208.0</v>
      </c>
      <c r="P839" s="15" t="str">
        <f t="shared" si="4"/>
        <v>#REF!</v>
      </c>
      <c r="Q839" s="15" t="str">
        <f t="shared" si="5"/>
        <v>#REF!</v>
      </c>
      <c r="R839" s="15" t="str">
        <f t="shared" si="6"/>
        <v>#REF!</v>
      </c>
      <c r="S839" s="15" t="str">
        <f t="shared" si="7"/>
        <v>#REF!</v>
      </c>
      <c r="T839" s="15" t="str">
        <f t="shared" si="8"/>
        <v>#REF!</v>
      </c>
      <c r="U839" s="15" t="str">
        <f t="shared" si="9"/>
        <v>#REF!</v>
      </c>
      <c r="V839" s="15" t="str">
        <f t="shared" si="10"/>
        <v>#REF!</v>
      </c>
    </row>
    <row r="840">
      <c r="A840" s="15" t="str">
        <f t="shared" ref="A840:D840" si="589">#REF!</f>
        <v>#REF!</v>
      </c>
      <c r="B840" s="15" t="str">
        <f t="shared" si="589"/>
        <v>#REF!</v>
      </c>
      <c r="C840" s="15" t="str">
        <f t="shared" si="589"/>
        <v>#REF!</v>
      </c>
      <c r="D840" s="223" t="str">
        <f t="shared" si="589"/>
        <v>#REF!</v>
      </c>
      <c r="F840" s="15">
        <f t="shared" si="1"/>
        <v>-1145</v>
      </c>
      <c r="I840" s="224" t="str">
        <f t="array" ref="I840">INDEX('Property Records'!O:O, MATCH('PITI Calculations'!A840, 'Property Records'!B:B, 0))</f>
        <v>#REF!</v>
      </c>
      <c r="J840" s="224" t="str">
        <f t="array" ref="J840">INDEX('Property Records'!P:P, MATCH('PITI Calculations'!A840, 'Property Records'!B:B, 0))</f>
        <v>#REF!</v>
      </c>
      <c r="K840" s="224" t="str">
        <f t="array" ref="K840">INDEX('Property Records'!Q:Q, MATCH('PITI Calculations'!A840, 'Property Records'!B:B, 0))</f>
        <v>#REF!</v>
      </c>
      <c r="L840" s="15" t="str">
        <f t="shared" si="14"/>
        <v>#REF!</v>
      </c>
      <c r="M840" s="15" t="str">
        <f t="shared" si="2"/>
        <v>#REF!</v>
      </c>
      <c r="N840" s="132">
        <f t="shared" si="3"/>
        <v>0</v>
      </c>
      <c r="O840" s="100">
        <v>208.0</v>
      </c>
      <c r="P840" s="15" t="str">
        <f t="shared" si="4"/>
        <v>#REF!</v>
      </c>
      <c r="Q840" s="15" t="str">
        <f t="shared" si="5"/>
        <v>#REF!</v>
      </c>
      <c r="R840" s="15" t="str">
        <f t="shared" si="6"/>
        <v>#REF!</v>
      </c>
      <c r="S840" s="15" t="str">
        <f t="shared" si="7"/>
        <v>#REF!</v>
      </c>
      <c r="T840" s="15" t="str">
        <f t="shared" si="8"/>
        <v>#REF!</v>
      </c>
      <c r="U840" s="15" t="str">
        <f t="shared" si="9"/>
        <v>#REF!</v>
      </c>
      <c r="V840" s="15" t="str">
        <f t="shared" si="10"/>
        <v>#REF!</v>
      </c>
    </row>
    <row r="841">
      <c r="A841" s="15" t="str">
        <f t="shared" ref="A841:D841" si="590">#REF!</f>
        <v>#REF!</v>
      </c>
      <c r="B841" s="15" t="str">
        <f t="shared" si="590"/>
        <v>#REF!</v>
      </c>
      <c r="C841" s="15" t="str">
        <f t="shared" si="590"/>
        <v>#REF!</v>
      </c>
      <c r="D841" s="223" t="str">
        <f t="shared" si="590"/>
        <v>#REF!</v>
      </c>
      <c r="F841" s="15">
        <f t="shared" si="1"/>
        <v>-1145</v>
      </c>
      <c r="I841" s="224" t="str">
        <f t="array" ref="I841">INDEX('Property Records'!O:O, MATCH('PITI Calculations'!A841, 'Property Records'!B:B, 0))</f>
        <v>#REF!</v>
      </c>
      <c r="J841" s="224" t="str">
        <f t="array" ref="J841">INDEX('Property Records'!P:P, MATCH('PITI Calculations'!A841, 'Property Records'!B:B, 0))</f>
        <v>#REF!</v>
      </c>
      <c r="K841" s="224" t="str">
        <f t="array" ref="K841">INDEX('Property Records'!Q:Q, MATCH('PITI Calculations'!A841, 'Property Records'!B:B, 0))</f>
        <v>#REF!</v>
      </c>
      <c r="L841" s="15" t="str">
        <f t="shared" si="14"/>
        <v>#REF!</v>
      </c>
      <c r="M841" s="15" t="str">
        <f t="shared" si="2"/>
        <v>#REF!</v>
      </c>
      <c r="N841" s="132">
        <f t="shared" si="3"/>
        <v>0</v>
      </c>
      <c r="O841" s="100">
        <v>208.0</v>
      </c>
      <c r="P841" s="15" t="str">
        <f t="shared" si="4"/>
        <v>#REF!</v>
      </c>
      <c r="Q841" s="15" t="str">
        <f t="shared" si="5"/>
        <v>#REF!</v>
      </c>
      <c r="R841" s="15" t="str">
        <f t="shared" si="6"/>
        <v>#REF!</v>
      </c>
      <c r="S841" s="15" t="str">
        <f t="shared" si="7"/>
        <v>#REF!</v>
      </c>
      <c r="T841" s="15" t="str">
        <f t="shared" si="8"/>
        <v>#REF!</v>
      </c>
      <c r="U841" s="15" t="str">
        <f t="shared" si="9"/>
        <v>#REF!</v>
      </c>
      <c r="V841" s="15" t="str">
        <f t="shared" si="10"/>
        <v>#REF!</v>
      </c>
    </row>
    <row r="842">
      <c r="A842" s="15" t="str">
        <f t="shared" ref="A842:D842" si="591">#REF!</f>
        <v>#REF!</v>
      </c>
      <c r="B842" s="15" t="str">
        <f t="shared" si="591"/>
        <v>#REF!</v>
      </c>
      <c r="C842" s="15" t="str">
        <f t="shared" si="591"/>
        <v>#REF!</v>
      </c>
      <c r="D842" s="223" t="str">
        <f t="shared" si="591"/>
        <v>#REF!</v>
      </c>
      <c r="F842" s="15">
        <f t="shared" si="1"/>
        <v>-1145</v>
      </c>
      <c r="I842" s="224" t="str">
        <f t="array" ref="I842">INDEX('Property Records'!O:O, MATCH('PITI Calculations'!A842, 'Property Records'!B:B, 0))</f>
        <v>#REF!</v>
      </c>
      <c r="J842" s="224" t="str">
        <f t="array" ref="J842">INDEX('Property Records'!P:P, MATCH('PITI Calculations'!A842, 'Property Records'!B:B, 0))</f>
        <v>#REF!</v>
      </c>
      <c r="K842" s="224" t="str">
        <f t="array" ref="K842">INDEX('Property Records'!Q:Q, MATCH('PITI Calculations'!A842, 'Property Records'!B:B, 0))</f>
        <v>#REF!</v>
      </c>
      <c r="L842" s="15" t="str">
        <f t="shared" si="14"/>
        <v>#REF!</v>
      </c>
      <c r="M842" s="15" t="str">
        <f t="shared" si="2"/>
        <v>#REF!</v>
      </c>
      <c r="N842" s="132">
        <f t="shared" si="3"/>
        <v>0</v>
      </c>
      <c r="O842" s="100">
        <v>208.0</v>
      </c>
      <c r="P842" s="15" t="str">
        <f t="shared" si="4"/>
        <v>#REF!</v>
      </c>
      <c r="Q842" s="15" t="str">
        <f t="shared" si="5"/>
        <v>#REF!</v>
      </c>
      <c r="R842" s="15" t="str">
        <f t="shared" si="6"/>
        <v>#REF!</v>
      </c>
      <c r="S842" s="15" t="str">
        <f t="shared" si="7"/>
        <v>#REF!</v>
      </c>
      <c r="T842" s="15" t="str">
        <f t="shared" si="8"/>
        <v>#REF!</v>
      </c>
      <c r="U842" s="15" t="str">
        <f t="shared" si="9"/>
        <v>#REF!</v>
      </c>
      <c r="V842" s="15" t="str">
        <f t="shared" si="10"/>
        <v>#REF!</v>
      </c>
    </row>
    <row r="843">
      <c r="A843" s="15" t="str">
        <f t="shared" ref="A843:D843" si="592">#REF!</f>
        <v>#REF!</v>
      </c>
      <c r="B843" s="15" t="str">
        <f t="shared" si="592"/>
        <v>#REF!</v>
      </c>
      <c r="C843" s="15" t="str">
        <f t="shared" si="592"/>
        <v>#REF!</v>
      </c>
      <c r="D843" s="223" t="str">
        <f t="shared" si="592"/>
        <v>#REF!</v>
      </c>
      <c r="F843" s="15">
        <f t="shared" si="1"/>
        <v>-1145</v>
      </c>
      <c r="I843" s="224" t="str">
        <f t="array" ref="I843">INDEX('Property Records'!O:O, MATCH('PITI Calculations'!A843, 'Property Records'!B:B, 0))</f>
        <v>#REF!</v>
      </c>
      <c r="J843" s="224" t="str">
        <f t="array" ref="J843">INDEX('Property Records'!P:P, MATCH('PITI Calculations'!A843, 'Property Records'!B:B, 0))</f>
        <v>#REF!</v>
      </c>
      <c r="K843" s="224" t="str">
        <f t="array" ref="K843">INDEX('Property Records'!Q:Q, MATCH('PITI Calculations'!A843, 'Property Records'!B:B, 0))</f>
        <v>#REF!</v>
      </c>
      <c r="L843" s="15" t="str">
        <f t="shared" si="14"/>
        <v>#REF!</v>
      </c>
      <c r="M843" s="15" t="str">
        <f t="shared" si="2"/>
        <v>#REF!</v>
      </c>
      <c r="N843" s="132">
        <f t="shared" si="3"/>
        <v>0</v>
      </c>
      <c r="O843" s="100">
        <v>208.0</v>
      </c>
      <c r="P843" s="15" t="str">
        <f t="shared" si="4"/>
        <v>#REF!</v>
      </c>
      <c r="Q843" s="15" t="str">
        <f t="shared" si="5"/>
        <v>#REF!</v>
      </c>
      <c r="R843" s="15" t="str">
        <f t="shared" si="6"/>
        <v>#REF!</v>
      </c>
      <c r="S843" s="15" t="str">
        <f t="shared" si="7"/>
        <v>#REF!</v>
      </c>
      <c r="T843" s="15" t="str">
        <f t="shared" si="8"/>
        <v>#REF!</v>
      </c>
      <c r="U843" s="15" t="str">
        <f t="shared" si="9"/>
        <v>#REF!</v>
      </c>
      <c r="V843" s="15" t="str">
        <f t="shared" si="10"/>
        <v>#REF!</v>
      </c>
    </row>
    <row r="844">
      <c r="A844" s="15" t="str">
        <f t="shared" ref="A844:D844" si="593">#REF!</f>
        <v>#REF!</v>
      </c>
      <c r="B844" s="15" t="str">
        <f t="shared" si="593"/>
        <v>#REF!</v>
      </c>
      <c r="C844" s="15" t="str">
        <f t="shared" si="593"/>
        <v>#REF!</v>
      </c>
      <c r="D844" s="223" t="str">
        <f t="shared" si="593"/>
        <v>#REF!</v>
      </c>
      <c r="F844" s="15">
        <f t="shared" si="1"/>
        <v>-1145</v>
      </c>
      <c r="I844" s="224" t="str">
        <f t="array" ref="I844">INDEX('Property Records'!O:O, MATCH('PITI Calculations'!A844, 'Property Records'!B:B, 0))</f>
        <v>#REF!</v>
      </c>
      <c r="J844" s="224" t="str">
        <f t="array" ref="J844">INDEX('Property Records'!P:P, MATCH('PITI Calculations'!A844, 'Property Records'!B:B, 0))</f>
        <v>#REF!</v>
      </c>
      <c r="K844" s="224" t="str">
        <f t="array" ref="K844">INDEX('Property Records'!Q:Q, MATCH('PITI Calculations'!A844, 'Property Records'!B:B, 0))</f>
        <v>#REF!</v>
      </c>
      <c r="L844" s="15" t="str">
        <f t="shared" si="14"/>
        <v>#REF!</v>
      </c>
      <c r="M844" s="15" t="str">
        <f t="shared" si="2"/>
        <v>#REF!</v>
      </c>
      <c r="N844" s="132">
        <f t="shared" si="3"/>
        <v>0</v>
      </c>
      <c r="O844" s="100">
        <v>208.0</v>
      </c>
      <c r="P844" s="15" t="str">
        <f t="shared" si="4"/>
        <v>#REF!</v>
      </c>
      <c r="Q844" s="15" t="str">
        <f t="shared" si="5"/>
        <v>#REF!</v>
      </c>
      <c r="R844" s="15" t="str">
        <f t="shared" si="6"/>
        <v>#REF!</v>
      </c>
      <c r="S844" s="15" t="str">
        <f t="shared" si="7"/>
        <v>#REF!</v>
      </c>
      <c r="T844" s="15" t="str">
        <f t="shared" si="8"/>
        <v>#REF!</v>
      </c>
      <c r="U844" s="15" t="str">
        <f t="shared" si="9"/>
        <v>#REF!</v>
      </c>
      <c r="V844" s="15" t="str">
        <f t="shared" si="10"/>
        <v>#REF!</v>
      </c>
    </row>
    <row r="845">
      <c r="A845" s="15" t="str">
        <f t="shared" ref="A845:D845" si="594">#REF!</f>
        <v>#REF!</v>
      </c>
      <c r="B845" s="15" t="str">
        <f t="shared" si="594"/>
        <v>#REF!</v>
      </c>
      <c r="C845" s="15" t="str">
        <f t="shared" si="594"/>
        <v>#REF!</v>
      </c>
      <c r="D845" s="223" t="str">
        <f t="shared" si="594"/>
        <v>#REF!</v>
      </c>
      <c r="F845" s="15">
        <f t="shared" si="1"/>
        <v>-1145</v>
      </c>
      <c r="I845" s="224" t="str">
        <f t="array" ref="I845">INDEX('Property Records'!O:O, MATCH('PITI Calculations'!A845, 'Property Records'!B:B, 0))</f>
        <v>#REF!</v>
      </c>
      <c r="J845" s="224" t="str">
        <f t="array" ref="J845">INDEX('Property Records'!P:P, MATCH('PITI Calculations'!A845, 'Property Records'!B:B, 0))</f>
        <v>#REF!</v>
      </c>
      <c r="K845" s="224" t="str">
        <f t="array" ref="K845">INDEX('Property Records'!Q:Q, MATCH('PITI Calculations'!A845, 'Property Records'!B:B, 0))</f>
        <v>#REF!</v>
      </c>
      <c r="L845" s="15" t="str">
        <f t="shared" si="14"/>
        <v>#REF!</v>
      </c>
      <c r="M845" s="15" t="str">
        <f t="shared" si="2"/>
        <v>#REF!</v>
      </c>
      <c r="N845" s="132">
        <f t="shared" si="3"/>
        <v>0</v>
      </c>
      <c r="O845" s="100">
        <v>208.0</v>
      </c>
      <c r="P845" s="15" t="str">
        <f t="shared" si="4"/>
        <v>#REF!</v>
      </c>
      <c r="Q845" s="15" t="str">
        <f t="shared" si="5"/>
        <v>#REF!</v>
      </c>
      <c r="R845" s="15" t="str">
        <f t="shared" si="6"/>
        <v>#REF!</v>
      </c>
      <c r="S845" s="15" t="str">
        <f t="shared" si="7"/>
        <v>#REF!</v>
      </c>
      <c r="T845" s="15" t="str">
        <f t="shared" si="8"/>
        <v>#REF!</v>
      </c>
      <c r="U845" s="15" t="str">
        <f t="shared" si="9"/>
        <v>#REF!</v>
      </c>
      <c r="V845" s="15" t="str">
        <f t="shared" si="10"/>
        <v>#REF!</v>
      </c>
    </row>
    <row r="846">
      <c r="A846" s="15" t="str">
        <f t="shared" ref="A846:D846" si="595">#REF!</f>
        <v>#REF!</v>
      </c>
      <c r="B846" s="15" t="str">
        <f t="shared" si="595"/>
        <v>#REF!</v>
      </c>
      <c r="C846" s="15" t="str">
        <f t="shared" si="595"/>
        <v>#REF!</v>
      </c>
      <c r="D846" s="223" t="str">
        <f t="shared" si="595"/>
        <v>#REF!</v>
      </c>
      <c r="F846" s="15">
        <f t="shared" si="1"/>
        <v>-1145</v>
      </c>
      <c r="I846" s="224" t="str">
        <f t="array" ref="I846">INDEX('Property Records'!O:O, MATCH('PITI Calculations'!A846, 'Property Records'!B:B, 0))</f>
        <v>#REF!</v>
      </c>
      <c r="J846" s="224" t="str">
        <f t="array" ref="J846">INDEX('Property Records'!P:P, MATCH('PITI Calculations'!A846, 'Property Records'!B:B, 0))</f>
        <v>#REF!</v>
      </c>
      <c r="K846" s="224" t="str">
        <f t="array" ref="K846">INDEX('Property Records'!Q:Q, MATCH('PITI Calculations'!A846, 'Property Records'!B:B, 0))</f>
        <v>#REF!</v>
      </c>
      <c r="L846" s="15" t="str">
        <f t="shared" si="14"/>
        <v>#REF!</v>
      </c>
      <c r="M846" s="15" t="str">
        <f t="shared" si="2"/>
        <v>#REF!</v>
      </c>
      <c r="N846" s="132">
        <f t="shared" si="3"/>
        <v>0</v>
      </c>
      <c r="O846" s="100">
        <v>208.0</v>
      </c>
      <c r="P846" s="15" t="str">
        <f t="shared" si="4"/>
        <v>#REF!</v>
      </c>
      <c r="Q846" s="15" t="str">
        <f t="shared" si="5"/>
        <v>#REF!</v>
      </c>
      <c r="R846" s="15" t="str">
        <f t="shared" si="6"/>
        <v>#REF!</v>
      </c>
      <c r="S846" s="15" t="str">
        <f t="shared" si="7"/>
        <v>#REF!</v>
      </c>
      <c r="T846" s="15" t="str">
        <f t="shared" si="8"/>
        <v>#REF!</v>
      </c>
      <c r="U846" s="15" t="str">
        <f t="shared" si="9"/>
        <v>#REF!</v>
      </c>
      <c r="V846" s="15" t="str">
        <f t="shared" si="10"/>
        <v>#REF!</v>
      </c>
    </row>
    <row r="847">
      <c r="A847" s="15" t="str">
        <f t="shared" ref="A847:D847" si="596">#REF!</f>
        <v>#REF!</v>
      </c>
      <c r="B847" s="15" t="str">
        <f t="shared" si="596"/>
        <v>#REF!</v>
      </c>
      <c r="C847" s="15" t="str">
        <f t="shared" si="596"/>
        <v>#REF!</v>
      </c>
      <c r="D847" s="223" t="str">
        <f t="shared" si="596"/>
        <v>#REF!</v>
      </c>
      <c r="F847" s="15">
        <f t="shared" si="1"/>
        <v>-1145</v>
      </c>
      <c r="I847" s="224" t="str">
        <f t="array" ref="I847">INDEX('Property Records'!O:O, MATCH('PITI Calculations'!A847, 'Property Records'!B:B, 0))</f>
        <v>#REF!</v>
      </c>
      <c r="J847" s="224" t="str">
        <f t="array" ref="J847">INDEX('Property Records'!P:P, MATCH('PITI Calculations'!A847, 'Property Records'!B:B, 0))</f>
        <v>#REF!</v>
      </c>
      <c r="K847" s="224" t="str">
        <f t="array" ref="K847">INDEX('Property Records'!Q:Q, MATCH('PITI Calculations'!A847, 'Property Records'!B:B, 0))</f>
        <v>#REF!</v>
      </c>
      <c r="L847" s="15" t="str">
        <f t="shared" si="14"/>
        <v>#REF!</v>
      </c>
      <c r="M847" s="15" t="str">
        <f t="shared" si="2"/>
        <v>#REF!</v>
      </c>
      <c r="N847" s="132">
        <f t="shared" si="3"/>
        <v>0</v>
      </c>
      <c r="O847" s="100">
        <v>208.0</v>
      </c>
      <c r="P847" s="15" t="str">
        <f t="shared" si="4"/>
        <v>#REF!</v>
      </c>
      <c r="Q847" s="15" t="str">
        <f t="shared" si="5"/>
        <v>#REF!</v>
      </c>
      <c r="R847" s="15" t="str">
        <f t="shared" si="6"/>
        <v>#REF!</v>
      </c>
      <c r="S847" s="15" t="str">
        <f t="shared" si="7"/>
        <v>#REF!</v>
      </c>
      <c r="T847" s="15" t="str">
        <f t="shared" si="8"/>
        <v>#REF!</v>
      </c>
      <c r="U847" s="15" t="str">
        <f t="shared" si="9"/>
        <v>#REF!</v>
      </c>
      <c r="V847" s="15" t="str">
        <f t="shared" si="10"/>
        <v>#REF!</v>
      </c>
    </row>
    <row r="848">
      <c r="A848" s="15" t="str">
        <f t="shared" ref="A848:D848" si="597">#REF!</f>
        <v>#REF!</v>
      </c>
      <c r="B848" s="15" t="str">
        <f t="shared" si="597"/>
        <v>#REF!</v>
      </c>
      <c r="C848" s="15" t="str">
        <f t="shared" si="597"/>
        <v>#REF!</v>
      </c>
      <c r="D848" s="223" t="str">
        <f t="shared" si="597"/>
        <v>#REF!</v>
      </c>
      <c r="F848" s="15">
        <f t="shared" si="1"/>
        <v>-1145</v>
      </c>
      <c r="I848" s="224" t="str">
        <f t="array" ref="I848">INDEX('Property Records'!O:O, MATCH('PITI Calculations'!A848, 'Property Records'!B:B, 0))</f>
        <v>#REF!</v>
      </c>
      <c r="J848" s="224" t="str">
        <f t="array" ref="J848">INDEX('Property Records'!P:P, MATCH('PITI Calculations'!A848, 'Property Records'!B:B, 0))</f>
        <v>#REF!</v>
      </c>
      <c r="K848" s="224" t="str">
        <f t="array" ref="K848">INDEX('Property Records'!Q:Q, MATCH('PITI Calculations'!A848, 'Property Records'!B:B, 0))</f>
        <v>#REF!</v>
      </c>
      <c r="L848" s="15" t="str">
        <f t="shared" si="14"/>
        <v>#REF!</v>
      </c>
      <c r="M848" s="15" t="str">
        <f t="shared" si="2"/>
        <v>#REF!</v>
      </c>
      <c r="N848" s="132">
        <f t="shared" si="3"/>
        <v>0</v>
      </c>
      <c r="O848" s="100">
        <v>208.0</v>
      </c>
      <c r="P848" s="15" t="str">
        <f t="shared" si="4"/>
        <v>#REF!</v>
      </c>
      <c r="Q848" s="15" t="str">
        <f t="shared" si="5"/>
        <v>#REF!</v>
      </c>
      <c r="R848" s="15" t="str">
        <f t="shared" si="6"/>
        <v>#REF!</v>
      </c>
      <c r="S848" s="15" t="str">
        <f t="shared" si="7"/>
        <v>#REF!</v>
      </c>
      <c r="T848" s="15" t="str">
        <f t="shared" si="8"/>
        <v>#REF!</v>
      </c>
      <c r="U848" s="15" t="str">
        <f t="shared" si="9"/>
        <v>#REF!</v>
      </c>
      <c r="V848" s="15" t="str">
        <f t="shared" si="10"/>
        <v>#REF!</v>
      </c>
    </row>
    <row r="849">
      <c r="A849" s="15" t="str">
        <f t="shared" ref="A849:D849" si="598">#REF!</f>
        <v>#REF!</v>
      </c>
      <c r="B849" s="15" t="str">
        <f t="shared" si="598"/>
        <v>#REF!</v>
      </c>
      <c r="C849" s="15" t="str">
        <f t="shared" si="598"/>
        <v>#REF!</v>
      </c>
      <c r="D849" s="223" t="str">
        <f t="shared" si="598"/>
        <v>#REF!</v>
      </c>
      <c r="F849" s="15">
        <f t="shared" si="1"/>
        <v>-1145</v>
      </c>
      <c r="I849" s="224" t="str">
        <f t="array" ref="I849">INDEX('Property Records'!O:O, MATCH('PITI Calculations'!A849, 'Property Records'!B:B, 0))</f>
        <v>#REF!</v>
      </c>
      <c r="J849" s="224" t="str">
        <f t="array" ref="J849">INDEX('Property Records'!P:P, MATCH('PITI Calculations'!A849, 'Property Records'!B:B, 0))</f>
        <v>#REF!</v>
      </c>
      <c r="K849" s="224" t="str">
        <f t="array" ref="K849">INDEX('Property Records'!Q:Q, MATCH('PITI Calculations'!A849, 'Property Records'!B:B, 0))</f>
        <v>#REF!</v>
      </c>
      <c r="L849" s="15" t="str">
        <f t="shared" si="14"/>
        <v>#REF!</v>
      </c>
      <c r="M849" s="15" t="str">
        <f t="shared" si="2"/>
        <v>#REF!</v>
      </c>
      <c r="N849" s="132">
        <f t="shared" si="3"/>
        <v>0</v>
      </c>
      <c r="O849" s="100">
        <v>208.0</v>
      </c>
      <c r="P849" s="15" t="str">
        <f t="shared" si="4"/>
        <v>#REF!</v>
      </c>
      <c r="Q849" s="15" t="str">
        <f t="shared" si="5"/>
        <v>#REF!</v>
      </c>
      <c r="R849" s="15" t="str">
        <f t="shared" si="6"/>
        <v>#REF!</v>
      </c>
      <c r="S849" s="15" t="str">
        <f t="shared" si="7"/>
        <v>#REF!</v>
      </c>
      <c r="T849" s="15" t="str">
        <f t="shared" si="8"/>
        <v>#REF!</v>
      </c>
      <c r="U849" s="15" t="str">
        <f t="shared" si="9"/>
        <v>#REF!</v>
      </c>
      <c r="V849" s="15" t="str">
        <f t="shared" si="10"/>
        <v>#REF!</v>
      </c>
    </row>
    <row r="850">
      <c r="A850" s="15" t="str">
        <f t="shared" ref="A850:D850" si="599">#REF!</f>
        <v>#REF!</v>
      </c>
      <c r="B850" s="15" t="str">
        <f t="shared" si="599"/>
        <v>#REF!</v>
      </c>
      <c r="C850" s="15" t="str">
        <f t="shared" si="599"/>
        <v>#REF!</v>
      </c>
      <c r="D850" s="223" t="str">
        <f t="shared" si="599"/>
        <v>#REF!</v>
      </c>
      <c r="F850" s="15">
        <f t="shared" si="1"/>
        <v>-1145</v>
      </c>
      <c r="I850" s="224" t="str">
        <f t="array" ref="I850">INDEX('Property Records'!O:O, MATCH('PITI Calculations'!A850, 'Property Records'!B:B, 0))</f>
        <v>#REF!</v>
      </c>
      <c r="J850" s="224" t="str">
        <f t="array" ref="J850">INDEX('Property Records'!P:P, MATCH('PITI Calculations'!A850, 'Property Records'!B:B, 0))</f>
        <v>#REF!</v>
      </c>
      <c r="K850" s="224" t="str">
        <f t="array" ref="K850">INDEX('Property Records'!Q:Q, MATCH('PITI Calculations'!A850, 'Property Records'!B:B, 0))</f>
        <v>#REF!</v>
      </c>
      <c r="L850" s="15" t="str">
        <f t="shared" si="14"/>
        <v>#REF!</v>
      </c>
      <c r="M850" s="15" t="str">
        <f t="shared" si="2"/>
        <v>#REF!</v>
      </c>
      <c r="N850" s="132">
        <f t="shared" si="3"/>
        <v>0</v>
      </c>
      <c r="O850" s="100">
        <v>208.0</v>
      </c>
      <c r="P850" s="15" t="str">
        <f t="shared" si="4"/>
        <v>#REF!</v>
      </c>
      <c r="Q850" s="15" t="str">
        <f t="shared" si="5"/>
        <v>#REF!</v>
      </c>
      <c r="R850" s="15" t="str">
        <f t="shared" si="6"/>
        <v>#REF!</v>
      </c>
      <c r="S850" s="15" t="str">
        <f t="shared" si="7"/>
        <v>#REF!</v>
      </c>
      <c r="T850" s="15" t="str">
        <f t="shared" si="8"/>
        <v>#REF!</v>
      </c>
      <c r="U850" s="15" t="str">
        <f t="shared" si="9"/>
        <v>#REF!</v>
      </c>
      <c r="V850" s="15" t="str">
        <f t="shared" si="10"/>
        <v>#REF!</v>
      </c>
    </row>
    <row r="851">
      <c r="A851" s="15" t="str">
        <f t="shared" ref="A851:D851" si="600">#REF!</f>
        <v>#REF!</v>
      </c>
      <c r="B851" s="15" t="str">
        <f t="shared" si="600"/>
        <v>#REF!</v>
      </c>
      <c r="C851" s="15" t="str">
        <f t="shared" si="600"/>
        <v>#REF!</v>
      </c>
      <c r="D851" s="223" t="str">
        <f t="shared" si="600"/>
        <v>#REF!</v>
      </c>
      <c r="F851" s="15">
        <f t="shared" si="1"/>
        <v>-1145</v>
      </c>
      <c r="I851" s="224" t="str">
        <f t="array" ref="I851">INDEX('Property Records'!O:O, MATCH('PITI Calculations'!A851, 'Property Records'!B:B, 0))</f>
        <v>#REF!</v>
      </c>
      <c r="J851" s="224" t="str">
        <f t="array" ref="J851">INDEX('Property Records'!P:P, MATCH('PITI Calculations'!A851, 'Property Records'!B:B, 0))</f>
        <v>#REF!</v>
      </c>
      <c r="K851" s="224" t="str">
        <f t="array" ref="K851">INDEX('Property Records'!Q:Q, MATCH('PITI Calculations'!A851, 'Property Records'!B:B, 0))</f>
        <v>#REF!</v>
      </c>
      <c r="L851" s="15" t="str">
        <f t="shared" si="14"/>
        <v>#REF!</v>
      </c>
      <c r="M851" s="15" t="str">
        <f t="shared" si="2"/>
        <v>#REF!</v>
      </c>
      <c r="N851" s="132">
        <f t="shared" si="3"/>
        <v>0</v>
      </c>
      <c r="O851" s="100">
        <v>208.0</v>
      </c>
      <c r="P851" s="15" t="str">
        <f t="shared" si="4"/>
        <v>#REF!</v>
      </c>
      <c r="Q851" s="15" t="str">
        <f t="shared" si="5"/>
        <v>#REF!</v>
      </c>
      <c r="R851" s="15" t="str">
        <f t="shared" si="6"/>
        <v>#REF!</v>
      </c>
      <c r="S851" s="15" t="str">
        <f t="shared" si="7"/>
        <v>#REF!</v>
      </c>
      <c r="T851" s="15" t="str">
        <f t="shared" si="8"/>
        <v>#REF!</v>
      </c>
      <c r="U851" s="15" t="str">
        <f t="shared" si="9"/>
        <v>#REF!</v>
      </c>
      <c r="V851" s="15" t="str">
        <f t="shared" si="10"/>
        <v>#REF!</v>
      </c>
    </row>
    <row r="852">
      <c r="A852" s="15" t="str">
        <f t="shared" ref="A852:D852" si="601">#REF!</f>
        <v>#REF!</v>
      </c>
      <c r="B852" s="15" t="str">
        <f t="shared" si="601"/>
        <v>#REF!</v>
      </c>
      <c r="C852" s="15" t="str">
        <f t="shared" si="601"/>
        <v>#REF!</v>
      </c>
      <c r="D852" s="223" t="str">
        <f t="shared" si="601"/>
        <v>#REF!</v>
      </c>
      <c r="F852" s="15">
        <f t="shared" si="1"/>
        <v>-1145</v>
      </c>
      <c r="I852" s="224" t="str">
        <f t="array" ref="I852">INDEX('Property Records'!O:O, MATCH('PITI Calculations'!A852, 'Property Records'!B:B, 0))</f>
        <v>#REF!</v>
      </c>
      <c r="J852" s="224" t="str">
        <f t="array" ref="J852">INDEX('Property Records'!P:P, MATCH('PITI Calculations'!A852, 'Property Records'!B:B, 0))</f>
        <v>#REF!</v>
      </c>
      <c r="K852" s="224" t="str">
        <f t="array" ref="K852">INDEX('Property Records'!Q:Q, MATCH('PITI Calculations'!A852, 'Property Records'!B:B, 0))</f>
        <v>#REF!</v>
      </c>
      <c r="L852" s="15" t="str">
        <f t="shared" si="14"/>
        <v>#REF!</v>
      </c>
      <c r="M852" s="15" t="str">
        <f t="shared" si="2"/>
        <v>#REF!</v>
      </c>
      <c r="N852" s="132">
        <f t="shared" si="3"/>
        <v>0</v>
      </c>
      <c r="O852" s="100">
        <v>208.0</v>
      </c>
      <c r="P852" s="15" t="str">
        <f t="shared" si="4"/>
        <v>#REF!</v>
      </c>
      <c r="Q852" s="15" t="str">
        <f t="shared" si="5"/>
        <v>#REF!</v>
      </c>
      <c r="R852" s="15" t="str">
        <f t="shared" si="6"/>
        <v>#REF!</v>
      </c>
      <c r="S852" s="15" t="str">
        <f t="shared" si="7"/>
        <v>#REF!</v>
      </c>
      <c r="T852" s="15" t="str">
        <f t="shared" si="8"/>
        <v>#REF!</v>
      </c>
      <c r="U852" s="15" t="str">
        <f t="shared" si="9"/>
        <v>#REF!</v>
      </c>
      <c r="V852" s="15" t="str">
        <f t="shared" si="10"/>
        <v>#REF!</v>
      </c>
    </row>
    <row r="853">
      <c r="A853" s="15" t="str">
        <f t="shared" ref="A853:D853" si="602">#REF!</f>
        <v>#REF!</v>
      </c>
      <c r="B853" s="15" t="str">
        <f t="shared" si="602"/>
        <v>#REF!</v>
      </c>
      <c r="C853" s="15" t="str">
        <f t="shared" si="602"/>
        <v>#REF!</v>
      </c>
      <c r="D853" s="223" t="str">
        <f t="shared" si="602"/>
        <v>#REF!</v>
      </c>
      <c r="F853" s="15">
        <f t="shared" si="1"/>
        <v>-1145</v>
      </c>
      <c r="I853" s="224" t="str">
        <f t="array" ref="I853">INDEX('Property Records'!O:O, MATCH('PITI Calculations'!A853, 'Property Records'!B:B, 0))</f>
        <v>#REF!</v>
      </c>
      <c r="J853" s="224" t="str">
        <f t="array" ref="J853">INDEX('Property Records'!P:P, MATCH('PITI Calculations'!A853, 'Property Records'!B:B, 0))</f>
        <v>#REF!</v>
      </c>
      <c r="K853" s="224" t="str">
        <f t="array" ref="K853">INDEX('Property Records'!Q:Q, MATCH('PITI Calculations'!A853, 'Property Records'!B:B, 0))</f>
        <v>#REF!</v>
      </c>
      <c r="L853" s="15" t="str">
        <f t="shared" si="14"/>
        <v>#REF!</v>
      </c>
      <c r="M853" s="15" t="str">
        <f t="shared" si="2"/>
        <v>#REF!</v>
      </c>
      <c r="N853" s="132">
        <f t="shared" si="3"/>
        <v>0</v>
      </c>
      <c r="O853" s="100">
        <v>208.0</v>
      </c>
      <c r="P853" s="15" t="str">
        <f t="shared" si="4"/>
        <v>#REF!</v>
      </c>
      <c r="Q853" s="15" t="str">
        <f t="shared" si="5"/>
        <v>#REF!</v>
      </c>
      <c r="R853" s="15" t="str">
        <f t="shared" si="6"/>
        <v>#REF!</v>
      </c>
      <c r="S853" s="15" t="str">
        <f t="shared" si="7"/>
        <v>#REF!</v>
      </c>
      <c r="T853" s="15" t="str">
        <f t="shared" si="8"/>
        <v>#REF!</v>
      </c>
      <c r="U853" s="15" t="str">
        <f t="shared" si="9"/>
        <v>#REF!</v>
      </c>
      <c r="V853" s="15" t="str">
        <f t="shared" si="10"/>
        <v>#REF!</v>
      </c>
    </row>
    <row r="854">
      <c r="A854" s="15" t="str">
        <f t="shared" ref="A854:D854" si="603">#REF!</f>
        <v>#REF!</v>
      </c>
      <c r="B854" s="15" t="str">
        <f t="shared" si="603"/>
        <v>#REF!</v>
      </c>
      <c r="C854" s="15" t="str">
        <f t="shared" si="603"/>
        <v>#REF!</v>
      </c>
      <c r="D854" s="223" t="str">
        <f t="shared" si="603"/>
        <v>#REF!</v>
      </c>
      <c r="F854" s="15">
        <f t="shared" si="1"/>
        <v>-1145</v>
      </c>
      <c r="I854" s="224" t="str">
        <f t="array" ref="I854">INDEX('Property Records'!O:O, MATCH('PITI Calculations'!A854, 'Property Records'!B:B, 0))</f>
        <v>#REF!</v>
      </c>
      <c r="J854" s="224" t="str">
        <f t="array" ref="J854">INDEX('Property Records'!P:P, MATCH('PITI Calculations'!A854, 'Property Records'!B:B, 0))</f>
        <v>#REF!</v>
      </c>
      <c r="K854" s="224" t="str">
        <f t="array" ref="K854">INDEX('Property Records'!Q:Q, MATCH('PITI Calculations'!A854, 'Property Records'!B:B, 0))</f>
        <v>#REF!</v>
      </c>
      <c r="L854" s="15" t="str">
        <f t="shared" si="14"/>
        <v>#REF!</v>
      </c>
      <c r="M854" s="15" t="str">
        <f t="shared" si="2"/>
        <v>#REF!</v>
      </c>
      <c r="N854" s="132">
        <f t="shared" si="3"/>
        <v>0</v>
      </c>
      <c r="O854" s="100">
        <v>208.0</v>
      </c>
      <c r="P854" s="15" t="str">
        <f t="shared" si="4"/>
        <v>#REF!</v>
      </c>
      <c r="Q854" s="15" t="str">
        <f t="shared" si="5"/>
        <v>#REF!</v>
      </c>
      <c r="R854" s="15" t="str">
        <f t="shared" si="6"/>
        <v>#REF!</v>
      </c>
      <c r="S854" s="15" t="str">
        <f t="shared" si="7"/>
        <v>#REF!</v>
      </c>
      <c r="T854" s="15" t="str">
        <f t="shared" si="8"/>
        <v>#REF!</v>
      </c>
      <c r="U854" s="15" t="str">
        <f t="shared" si="9"/>
        <v>#REF!</v>
      </c>
      <c r="V854" s="15" t="str">
        <f t="shared" si="10"/>
        <v>#REF!</v>
      </c>
    </row>
    <row r="855">
      <c r="A855" s="15" t="str">
        <f t="shared" ref="A855:D855" si="604">#REF!</f>
        <v>#REF!</v>
      </c>
      <c r="B855" s="15" t="str">
        <f t="shared" si="604"/>
        <v>#REF!</v>
      </c>
      <c r="C855" s="15" t="str">
        <f t="shared" si="604"/>
        <v>#REF!</v>
      </c>
      <c r="D855" s="223" t="str">
        <f t="shared" si="604"/>
        <v>#REF!</v>
      </c>
      <c r="F855" s="15">
        <f t="shared" si="1"/>
        <v>-1145</v>
      </c>
      <c r="I855" s="224" t="str">
        <f t="array" ref="I855">INDEX('Property Records'!O:O, MATCH('PITI Calculations'!A855, 'Property Records'!B:B, 0))</f>
        <v>#REF!</v>
      </c>
      <c r="J855" s="224" t="str">
        <f t="array" ref="J855">INDEX('Property Records'!P:P, MATCH('PITI Calculations'!A855, 'Property Records'!B:B, 0))</f>
        <v>#REF!</v>
      </c>
      <c r="K855" s="224" t="str">
        <f t="array" ref="K855">INDEX('Property Records'!Q:Q, MATCH('PITI Calculations'!A855, 'Property Records'!B:B, 0))</f>
        <v>#REF!</v>
      </c>
      <c r="L855" s="15" t="str">
        <f t="shared" si="14"/>
        <v>#REF!</v>
      </c>
      <c r="M855" s="15" t="str">
        <f t="shared" si="2"/>
        <v>#REF!</v>
      </c>
      <c r="N855" s="132">
        <f t="shared" si="3"/>
        <v>0</v>
      </c>
      <c r="O855" s="100">
        <v>208.0</v>
      </c>
      <c r="P855" s="15" t="str">
        <f t="shared" si="4"/>
        <v>#REF!</v>
      </c>
      <c r="Q855" s="15" t="str">
        <f t="shared" si="5"/>
        <v>#REF!</v>
      </c>
      <c r="R855" s="15" t="str">
        <f t="shared" si="6"/>
        <v>#REF!</v>
      </c>
      <c r="S855" s="15" t="str">
        <f t="shared" si="7"/>
        <v>#REF!</v>
      </c>
      <c r="T855" s="15" t="str">
        <f t="shared" si="8"/>
        <v>#REF!</v>
      </c>
      <c r="U855" s="15" t="str">
        <f t="shared" si="9"/>
        <v>#REF!</v>
      </c>
      <c r="V855" s="15" t="str">
        <f t="shared" si="10"/>
        <v>#REF!</v>
      </c>
    </row>
    <row r="856">
      <c r="A856" s="15" t="str">
        <f t="shared" ref="A856:D856" si="605">#REF!</f>
        <v>#REF!</v>
      </c>
      <c r="B856" s="15" t="str">
        <f t="shared" si="605"/>
        <v>#REF!</v>
      </c>
      <c r="C856" s="15" t="str">
        <f t="shared" si="605"/>
        <v>#REF!</v>
      </c>
      <c r="D856" s="223" t="str">
        <f t="shared" si="605"/>
        <v>#REF!</v>
      </c>
      <c r="F856" s="15">
        <f t="shared" si="1"/>
        <v>-1145</v>
      </c>
      <c r="I856" s="224" t="str">
        <f t="array" ref="I856">INDEX('Property Records'!O:O, MATCH('PITI Calculations'!A856, 'Property Records'!B:B, 0))</f>
        <v>#REF!</v>
      </c>
      <c r="J856" s="224" t="str">
        <f t="array" ref="J856">INDEX('Property Records'!P:P, MATCH('PITI Calculations'!A856, 'Property Records'!B:B, 0))</f>
        <v>#REF!</v>
      </c>
      <c r="K856" s="224" t="str">
        <f t="array" ref="K856">INDEX('Property Records'!Q:Q, MATCH('PITI Calculations'!A856, 'Property Records'!B:B, 0))</f>
        <v>#REF!</v>
      </c>
      <c r="L856" s="15" t="str">
        <f t="shared" si="14"/>
        <v>#REF!</v>
      </c>
      <c r="M856" s="15" t="str">
        <f t="shared" si="2"/>
        <v>#REF!</v>
      </c>
      <c r="N856" s="132">
        <f t="shared" si="3"/>
        <v>0</v>
      </c>
      <c r="O856" s="100">
        <v>208.0</v>
      </c>
      <c r="P856" s="15" t="str">
        <f t="shared" si="4"/>
        <v>#REF!</v>
      </c>
      <c r="Q856" s="15" t="str">
        <f t="shared" si="5"/>
        <v>#REF!</v>
      </c>
      <c r="R856" s="15" t="str">
        <f t="shared" si="6"/>
        <v>#REF!</v>
      </c>
      <c r="S856" s="15" t="str">
        <f t="shared" si="7"/>
        <v>#REF!</v>
      </c>
      <c r="T856" s="15" t="str">
        <f t="shared" si="8"/>
        <v>#REF!</v>
      </c>
      <c r="U856" s="15" t="str">
        <f t="shared" si="9"/>
        <v>#REF!</v>
      </c>
      <c r="V856" s="15" t="str">
        <f t="shared" si="10"/>
        <v>#REF!</v>
      </c>
    </row>
    <row r="857">
      <c r="A857" s="15" t="str">
        <f t="shared" ref="A857:D857" si="606">#REF!</f>
        <v>#REF!</v>
      </c>
      <c r="B857" s="15" t="str">
        <f t="shared" si="606"/>
        <v>#REF!</v>
      </c>
      <c r="C857" s="15" t="str">
        <f t="shared" si="606"/>
        <v>#REF!</v>
      </c>
      <c r="D857" s="223" t="str">
        <f t="shared" si="606"/>
        <v>#REF!</v>
      </c>
      <c r="F857" s="15">
        <f t="shared" si="1"/>
        <v>-1145</v>
      </c>
      <c r="I857" s="224" t="str">
        <f t="array" ref="I857">INDEX('Property Records'!O:O, MATCH('PITI Calculations'!A857, 'Property Records'!B:B, 0))</f>
        <v>#REF!</v>
      </c>
      <c r="J857" s="224" t="str">
        <f t="array" ref="J857">INDEX('Property Records'!P:P, MATCH('PITI Calculations'!A857, 'Property Records'!B:B, 0))</f>
        <v>#REF!</v>
      </c>
      <c r="K857" s="224" t="str">
        <f t="array" ref="K857">INDEX('Property Records'!Q:Q, MATCH('PITI Calculations'!A857, 'Property Records'!B:B, 0))</f>
        <v>#REF!</v>
      </c>
      <c r="L857" s="15" t="str">
        <f t="shared" si="14"/>
        <v>#REF!</v>
      </c>
      <c r="M857" s="15" t="str">
        <f t="shared" si="2"/>
        <v>#REF!</v>
      </c>
      <c r="N857" s="132">
        <f t="shared" si="3"/>
        <v>0</v>
      </c>
      <c r="O857" s="100">
        <v>208.0</v>
      </c>
      <c r="P857" s="15" t="str">
        <f t="shared" si="4"/>
        <v>#REF!</v>
      </c>
      <c r="Q857" s="15" t="str">
        <f t="shared" si="5"/>
        <v>#REF!</v>
      </c>
      <c r="R857" s="15" t="str">
        <f t="shared" si="6"/>
        <v>#REF!</v>
      </c>
      <c r="S857" s="15" t="str">
        <f t="shared" si="7"/>
        <v>#REF!</v>
      </c>
      <c r="T857" s="15" t="str">
        <f t="shared" si="8"/>
        <v>#REF!</v>
      </c>
      <c r="U857" s="15" t="str">
        <f t="shared" si="9"/>
        <v>#REF!</v>
      </c>
      <c r="V857" s="15" t="str">
        <f t="shared" si="10"/>
        <v>#REF!</v>
      </c>
    </row>
    <row r="858">
      <c r="A858" s="15" t="str">
        <f t="shared" ref="A858:D858" si="607">#REF!</f>
        <v>#REF!</v>
      </c>
      <c r="B858" s="15" t="str">
        <f t="shared" si="607"/>
        <v>#REF!</v>
      </c>
      <c r="C858" s="15" t="str">
        <f t="shared" si="607"/>
        <v>#REF!</v>
      </c>
      <c r="D858" s="223" t="str">
        <f t="shared" si="607"/>
        <v>#REF!</v>
      </c>
      <c r="F858" s="15">
        <f t="shared" si="1"/>
        <v>-1145</v>
      </c>
      <c r="I858" s="224" t="str">
        <f t="array" ref="I858">INDEX('Property Records'!O:O, MATCH('PITI Calculations'!A858, 'Property Records'!B:B, 0))</f>
        <v>#REF!</v>
      </c>
      <c r="J858" s="224" t="str">
        <f t="array" ref="J858">INDEX('Property Records'!P:P, MATCH('PITI Calculations'!A858, 'Property Records'!B:B, 0))</f>
        <v>#REF!</v>
      </c>
      <c r="K858" s="224" t="str">
        <f t="array" ref="K858">INDEX('Property Records'!Q:Q, MATCH('PITI Calculations'!A858, 'Property Records'!B:B, 0))</f>
        <v>#REF!</v>
      </c>
      <c r="L858" s="15" t="str">
        <f t="shared" si="14"/>
        <v>#REF!</v>
      </c>
      <c r="M858" s="15" t="str">
        <f t="shared" si="2"/>
        <v>#REF!</v>
      </c>
      <c r="N858" s="132">
        <f t="shared" si="3"/>
        <v>0</v>
      </c>
      <c r="O858" s="100">
        <v>208.0</v>
      </c>
      <c r="P858" s="15" t="str">
        <f t="shared" si="4"/>
        <v>#REF!</v>
      </c>
      <c r="Q858" s="15" t="str">
        <f t="shared" si="5"/>
        <v>#REF!</v>
      </c>
      <c r="R858" s="15" t="str">
        <f t="shared" si="6"/>
        <v>#REF!</v>
      </c>
      <c r="S858" s="15" t="str">
        <f t="shared" si="7"/>
        <v>#REF!</v>
      </c>
      <c r="T858" s="15" t="str">
        <f t="shared" si="8"/>
        <v>#REF!</v>
      </c>
      <c r="U858" s="15" t="str">
        <f t="shared" si="9"/>
        <v>#REF!</v>
      </c>
      <c r="V858" s="15" t="str">
        <f t="shared" si="10"/>
        <v>#REF!</v>
      </c>
    </row>
    <row r="859">
      <c r="A859" s="15" t="str">
        <f t="shared" ref="A859:D859" si="608">#REF!</f>
        <v>#REF!</v>
      </c>
      <c r="B859" s="15" t="str">
        <f t="shared" si="608"/>
        <v>#REF!</v>
      </c>
      <c r="C859" s="15" t="str">
        <f t="shared" si="608"/>
        <v>#REF!</v>
      </c>
      <c r="D859" s="223" t="str">
        <f t="shared" si="608"/>
        <v>#REF!</v>
      </c>
      <c r="F859" s="15">
        <f t="shared" si="1"/>
        <v>-1145</v>
      </c>
      <c r="I859" s="224" t="str">
        <f t="array" ref="I859">INDEX('Property Records'!O:O, MATCH('PITI Calculations'!A859, 'Property Records'!B:B, 0))</f>
        <v>#REF!</v>
      </c>
      <c r="J859" s="224" t="str">
        <f t="array" ref="J859">INDEX('Property Records'!P:P, MATCH('PITI Calculations'!A859, 'Property Records'!B:B, 0))</f>
        <v>#REF!</v>
      </c>
      <c r="K859" s="224" t="str">
        <f t="array" ref="K859">INDEX('Property Records'!Q:Q, MATCH('PITI Calculations'!A859, 'Property Records'!B:B, 0))</f>
        <v>#REF!</v>
      </c>
      <c r="L859" s="15" t="str">
        <f t="shared" si="14"/>
        <v>#REF!</v>
      </c>
      <c r="M859" s="15" t="str">
        <f t="shared" si="2"/>
        <v>#REF!</v>
      </c>
      <c r="N859" s="132">
        <f t="shared" si="3"/>
        <v>0</v>
      </c>
      <c r="O859" s="100">
        <v>208.0</v>
      </c>
      <c r="P859" s="15" t="str">
        <f t="shared" si="4"/>
        <v>#REF!</v>
      </c>
      <c r="Q859" s="15" t="str">
        <f t="shared" si="5"/>
        <v>#REF!</v>
      </c>
      <c r="R859" s="15" t="str">
        <f t="shared" si="6"/>
        <v>#REF!</v>
      </c>
      <c r="S859" s="15" t="str">
        <f t="shared" si="7"/>
        <v>#REF!</v>
      </c>
      <c r="T859" s="15" t="str">
        <f t="shared" si="8"/>
        <v>#REF!</v>
      </c>
      <c r="U859" s="15" t="str">
        <f t="shared" si="9"/>
        <v>#REF!</v>
      </c>
      <c r="V859" s="15" t="str">
        <f t="shared" si="10"/>
        <v>#REF!</v>
      </c>
    </row>
    <row r="860">
      <c r="A860" s="15" t="str">
        <f t="shared" ref="A860:D860" si="609">#REF!</f>
        <v>#REF!</v>
      </c>
      <c r="B860" s="15" t="str">
        <f t="shared" si="609"/>
        <v>#REF!</v>
      </c>
      <c r="C860" s="15" t="str">
        <f t="shared" si="609"/>
        <v>#REF!</v>
      </c>
      <c r="D860" s="223" t="str">
        <f t="shared" si="609"/>
        <v>#REF!</v>
      </c>
      <c r="F860" s="15">
        <f t="shared" si="1"/>
        <v>-1145</v>
      </c>
      <c r="I860" s="224" t="str">
        <f t="array" ref="I860">INDEX('Property Records'!O:O, MATCH('PITI Calculations'!A860, 'Property Records'!B:B, 0))</f>
        <v>#REF!</v>
      </c>
      <c r="J860" s="224" t="str">
        <f t="array" ref="J860">INDEX('Property Records'!P:P, MATCH('PITI Calculations'!A860, 'Property Records'!B:B, 0))</f>
        <v>#REF!</v>
      </c>
      <c r="K860" s="224" t="str">
        <f t="array" ref="K860">INDEX('Property Records'!Q:Q, MATCH('PITI Calculations'!A860, 'Property Records'!B:B, 0))</f>
        <v>#REF!</v>
      </c>
      <c r="L860" s="15" t="str">
        <f t="shared" si="14"/>
        <v>#REF!</v>
      </c>
      <c r="M860" s="15" t="str">
        <f t="shared" si="2"/>
        <v>#REF!</v>
      </c>
      <c r="N860" s="132">
        <f t="shared" si="3"/>
        <v>0</v>
      </c>
      <c r="O860" s="100">
        <v>208.0</v>
      </c>
      <c r="P860" s="15" t="str">
        <f t="shared" si="4"/>
        <v>#REF!</v>
      </c>
      <c r="Q860" s="15" t="str">
        <f t="shared" si="5"/>
        <v>#REF!</v>
      </c>
      <c r="R860" s="15" t="str">
        <f t="shared" si="6"/>
        <v>#REF!</v>
      </c>
      <c r="S860" s="15" t="str">
        <f t="shared" si="7"/>
        <v>#REF!</v>
      </c>
      <c r="T860" s="15" t="str">
        <f t="shared" si="8"/>
        <v>#REF!</v>
      </c>
      <c r="U860" s="15" t="str">
        <f t="shared" si="9"/>
        <v>#REF!</v>
      </c>
      <c r="V860" s="15" t="str">
        <f t="shared" si="10"/>
        <v>#REF!</v>
      </c>
    </row>
    <row r="861">
      <c r="A861" s="15" t="str">
        <f t="shared" ref="A861:D861" si="610">#REF!</f>
        <v>#REF!</v>
      </c>
      <c r="B861" s="15" t="str">
        <f t="shared" si="610"/>
        <v>#REF!</v>
      </c>
      <c r="C861" s="15" t="str">
        <f t="shared" si="610"/>
        <v>#REF!</v>
      </c>
      <c r="D861" s="223" t="str">
        <f t="shared" si="610"/>
        <v>#REF!</v>
      </c>
      <c r="F861" s="15">
        <f t="shared" si="1"/>
        <v>-1145</v>
      </c>
      <c r="I861" s="224" t="str">
        <f t="array" ref="I861">INDEX('Property Records'!O:O, MATCH('PITI Calculations'!A861, 'Property Records'!B:B, 0))</f>
        <v>#REF!</v>
      </c>
      <c r="J861" s="224" t="str">
        <f t="array" ref="J861">INDEX('Property Records'!P:P, MATCH('PITI Calculations'!A861, 'Property Records'!B:B, 0))</f>
        <v>#REF!</v>
      </c>
      <c r="K861" s="224" t="str">
        <f t="array" ref="K861">INDEX('Property Records'!Q:Q, MATCH('PITI Calculations'!A861, 'Property Records'!B:B, 0))</f>
        <v>#REF!</v>
      </c>
      <c r="L861" s="15" t="str">
        <f t="shared" si="14"/>
        <v>#REF!</v>
      </c>
      <c r="M861" s="15" t="str">
        <f t="shared" si="2"/>
        <v>#REF!</v>
      </c>
      <c r="N861" s="132">
        <f t="shared" si="3"/>
        <v>0</v>
      </c>
      <c r="O861" s="100">
        <v>208.0</v>
      </c>
      <c r="P861" s="15" t="str">
        <f t="shared" si="4"/>
        <v>#REF!</v>
      </c>
      <c r="Q861" s="15" t="str">
        <f t="shared" si="5"/>
        <v>#REF!</v>
      </c>
      <c r="R861" s="15" t="str">
        <f t="shared" si="6"/>
        <v>#REF!</v>
      </c>
      <c r="S861" s="15" t="str">
        <f t="shared" si="7"/>
        <v>#REF!</v>
      </c>
      <c r="T861" s="15" t="str">
        <f t="shared" si="8"/>
        <v>#REF!</v>
      </c>
      <c r="U861" s="15" t="str">
        <f t="shared" si="9"/>
        <v>#REF!</v>
      </c>
      <c r="V861" s="15" t="str">
        <f t="shared" si="10"/>
        <v>#REF!</v>
      </c>
    </row>
    <row r="862">
      <c r="A862" s="15" t="str">
        <f t="shared" ref="A862:D862" si="611">#REF!</f>
        <v>#REF!</v>
      </c>
      <c r="B862" s="15" t="str">
        <f t="shared" si="611"/>
        <v>#REF!</v>
      </c>
      <c r="C862" s="15" t="str">
        <f t="shared" si="611"/>
        <v>#REF!</v>
      </c>
      <c r="D862" s="223" t="str">
        <f t="shared" si="611"/>
        <v>#REF!</v>
      </c>
      <c r="F862" s="15">
        <f t="shared" si="1"/>
        <v>-1145</v>
      </c>
      <c r="I862" s="224" t="str">
        <f t="array" ref="I862">INDEX('Property Records'!O:O, MATCH('PITI Calculations'!A862, 'Property Records'!B:B, 0))</f>
        <v>#REF!</v>
      </c>
      <c r="J862" s="224" t="str">
        <f t="array" ref="J862">INDEX('Property Records'!P:P, MATCH('PITI Calculations'!A862, 'Property Records'!B:B, 0))</f>
        <v>#REF!</v>
      </c>
      <c r="K862" s="224" t="str">
        <f t="array" ref="K862">INDEX('Property Records'!Q:Q, MATCH('PITI Calculations'!A862, 'Property Records'!B:B, 0))</f>
        <v>#REF!</v>
      </c>
      <c r="L862" s="15" t="str">
        <f t="shared" si="14"/>
        <v>#REF!</v>
      </c>
      <c r="M862" s="15" t="str">
        <f t="shared" si="2"/>
        <v>#REF!</v>
      </c>
      <c r="N862" s="132">
        <f t="shared" si="3"/>
        <v>0</v>
      </c>
      <c r="O862" s="100">
        <v>208.0</v>
      </c>
      <c r="P862" s="15" t="str">
        <f t="shared" si="4"/>
        <v>#REF!</v>
      </c>
      <c r="Q862" s="15" t="str">
        <f t="shared" si="5"/>
        <v>#REF!</v>
      </c>
      <c r="R862" s="15" t="str">
        <f t="shared" si="6"/>
        <v>#REF!</v>
      </c>
      <c r="S862" s="15" t="str">
        <f t="shared" si="7"/>
        <v>#REF!</v>
      </c>
      <c r="T862" s="15" t="str">
        <f t="shared" si="8"/>
        <v>#REF!</v>
      </c>
      <c r="U862" s="15" t="str">
        <f t="shared" si="9"/>
        <v>#REF!</v>
      </c>
      <c r="V862" s="15" t="str">
        <f t="shared" si="10"/>
        <v>#REF!</v>
      </c>
    </row>
    <row r="863">
      <c r="A863" s="15" t="str">
        <f t="shared" ref="A863:D863" si="612">#REF!</f>
        <v>#REF!</v>
      </c>
      <c r="B863" s="15" t="str">
        <f t="shared" si="612"/>
        <v>#REF!</v>
      </c>
      <c r="C863" s="15" t="str">
        <f t="shared" si="612"/>
        <v>#REF!</v>
      </c>
      <c r="D863" s="223" t="str">
        <f t="shared" si="612"/>
        <v>#REF!</v>
      </c>
      <c r="F863" s="15">
        <f t="shared" si="1"/>
        <v>-1145</v>
      </c>
      <c r="I863" s="224" t="str">
        <f t="array" ref="I863">INDEX('Property Records'!O:O, MATCH('PITI Calculations'!A863, 'Property Records'!B:B, 0))</f>
        <v>#REF!</v>
      </c>
      <c r="J863" s="224" t="str">
        <f t="array" ref="J863">INDEX('Property Records'!P:P, MATCH('PITI Calculations'!A863, 'Property Records'!B:B, 0))</f>
        <v>#REF!</v>
      </c>
      <c r="K863" s="224" t="str">
        <f t="array" ref="K863">INDEX('Property Records'!Q:Q, MATCH('PITI Calculations'!A863, 'Property Records'!B:B, 0))</f>
        <v>#REF!</v>
      </c>
      <c r="L863" s="15" t="str">
        <f t="shared" si="14"/>
        <v>#REF!</v>
      </c>
      <c r="M863" s="15" t="str">
        <f t="shared" si="2"/>
        <v>#REF!</v>
      </c>
      <c r="N863" s="132">
        <f t="shared" si="3"/>
        <v>0</v>
      </c>
      <c r="O863" s="100">
        <v>208.0</v>
      </c>
      <c r="P863" s="15" t="str">
        <f t="shared" si="4"/>
        <v>#REF!</v>
      </c>
      <c r="Q863" s="15" t="str">
        <f t="shared" si="5"/>
        <v>#REF!</v>
      </c>
      <c r="R863" s="15" t="str">
        <f t="shared" si="6"/>
        <v>#REF!</v>
      </c>
      <c r="S863" s="15" t="str">
        <f t="shared" si="7"/>
        <v>#REF!</v>
      </c>
      <c r="T863" s="15" t="str">
        <f t="shared" si="8"/>
        <v>#REF!</v>
      </c>
      <c r="U863" s="15" t="str">
        <f t="shared" si="9"/>
        <v>#REF!</v>
      </c>
      <c r="V863" s="15" t="str">
        <f t="shared" si="10"/>
        <v>#REF!</v>
      </c>
    </row>
    <row r="864">
      <c r="A864" s="15" t="str">
        <f t="shared" ref="A864:D864" si="613">#REF!</f>
        <v>#REF!</v>
      </c>
      <c r="B864" s="15" t="str">
        <f t="shared" si="613"/>
        <v>#REF!</v>
      </c>
      <c r="C864" s="15" t="str">
        <f t="shared" si="613"/>
        <v>#REF!</v>
      </c>
      <c r="D864" s="223" t="str">
        <f t="shared" si="613"/>
        <v>#REF!</v>
      </c>
      <c r="F864" s="15">
        <f t="shared" si="1"/>
        <v>-1145</v>
      </c>
      <c r="I864" s="224" t="str">
        <f t="array" ref="I864">INDEX('Property Records'!O:O, MATCH('PITI Calculations'!A864, 'Property Records'!B:B, 0))</f>
        <v>#REF!</v>
      </c>
      <c r="J864" s="224" t="str">
        <f t="array" ref="J864">INDEX('Property Records'!P:P, MATCH('PITI Calculations'!A864, 'Property Records'!B:B, 0))</f>
        <v>#REF!</v>
      </c>
      <c r="K864" s="224" t="str">
        <f t="array" ref="K864">INDEX('Property Records'!Q:Q, MATCH('PITI Calculations'!A864, 'Property Records'!B:B, 0))</f>
        <v>#REF!</v>
      </c>
      <c r="L864" s="15" t="str">
        <f t="shared" si="14"/>
        <v>#REF!</v>
      </c>
      <c r="M864" s="15" t="str">
        <f t="shared" si="2"/>
        <v>#REF!</v>
      </c>
      <c r="N864" s="132">
        <f t="shared" si="3"/>
        <v>0</v>
      </c>
      <c r="O864" s="100">
        <v>208.0</v>
      </c>
      <c r="P864" s="15" t="str">
        <f t="shared" si="4"/>
        <v>#REF!</v>
      </c>
      <c r="Q864" s="15" t="str">
        <f t="shared" si="5"/>
        <v>#REF!</v>
      </c>
      <c r="R864" s="15" t="str">
        <f t="shared" si="6"/>
        <v>#REF!</v>
      </c>
      <c r="S864" s="15" t="str">
        <f t="shared" si="7"/>
        <v>#REF!</v>
      </c>
      <c r="T864" s="15" t="str">
        <f t="shared" si="8"/>
        <v>#REF!</v>
      </c>
      <c r="U864" s="15" t="str">
        <f t="shared" si="9"/>
        <v>#REF!</v>
      </c>
      <c r="V864" s="15" t="str">
        <f t="shared" si="10"/>
        <v>#REF!</v>
      </c>
    </row>
    <row r="865">
      <c r="A865" s="15" t="str">
        <f t="shared" ref="A865:D865" si="614">#REF!</f>
        <v>#REF!</v>
      </c>
      <c r="B865" s="15" t="str">
        <f t="shared" si="614"/>
        <v>#REF!</v>
      </c>
      <c r="C865" s="15" t="str">
        <f t="shared" si="614"/>
        <v>#REF!</v>
      </c>
      <c r="D865" s="223" t="str">
        <f t="shared" si="614"/>
        <v>#REF!</v>
      </c>
      <c r="F865" s="15">
        <f t="shared" si="1"/>
        <v>-1145</v>
      </c>
      <c r="I865" s="224" t="str">
        <f t="array" ref="I865">INDEX('Property Records'!O:O, MATCH('PITI Calculations'!A865, 'Property Records'!B:B, 0))</f>
        <v>#REF!</v>
      </c>
      <c r="J865" s="224" t="str">
        <f t="array" ref="J865">INDEX('Property Records'!P:P, MATCH('PITI Calculations'!A865, 'Property Records'!B:B, 0))</f>
        <v>#REF!</v>
      </c>
      <c r="K865" s="224" t="str">
        <f t="array" ref="K865">INDEX('Property Records'!Q:Q, MATCH('PITI Calculations'!A865, 'Property Records'!B:B, 0))</f>
        <v>#REF!</v>
      </c>
      <c r="L865" s="15" t="str">
        <f t="shared" si="14"/>
        <v>#REF!</v>
      </c>
      <c r="M865" s="15" t="str">
        <f t="shared" si="2"/>
        <v>#REF!</v>
      </c>
      <c r="N865" s="132">
        <f t="shared" si="3"/>
        <v>0</v>
      </c>
      <c r="O865" s="100">
        <v>208.0</v>
      </c>
      <c r="P865" s="15" t="str">
        <f t="shared" si="4"/>
        <v>#REF!</v>
      </c>
      <c r="Q865" s="15" t="str">
        <f t="shared" si="5"/>
        <v>#REF!</v>
      </c>
      <c r="R865" s="15" t="str">
        <f t="shared" si="6"/>
        <v>#REF!</v>
      </c>
      <c r="S865" s="15" t="str">
        <f t="shared" si="7"/>
        <v>#REF!</v>
      </c>
      <c r="T865" s="15" t="str">
        <f t="shared" si="8"/>
        <v>#REF!</v>
      </c>
      <c r="U865" s="15" t="str">
        <f t="shared" si="9"/>
        <v>#REF!</v>
      </c>
      <c r="V865" s="15" t="str">
        <f t="shared" si="10"/>
        <v>#REF!</v>
      </c>
    </row>
    <row r="866">
      <c r="A866" s="15" t="str">
        <f t="shared" ref="A866:D866" si="615">#REF!</f>
        <v>#REF!</v>
      </c>
      <c r="B866" s="15" t="str">
        <f t="shared" si="615"/>
        <v>#REF!</v>
      </c>
      <c r="C866" s="15" t="str">
        <f t="shared" si="615"/>
        <v>#REF!</v>
      </c>
      <c r="D866" s="223" t="str">
        <f t="shared" si="615"/>
        <v>#REF!</v>
      </c>
      <c r="F866" s="15">
        <f t="shared" si="1"/>
        <v>-1145</v>
      </c>
      <c r="I866" s="224" t="str">
        <f t="array" ref="I866">INDEX('Property Records'!O:O, MATCH('PITI Calculations'!A866, 'Property Records'!B:B, 0))</f>
        <v>#REF!</v>
      </c>
      <c r="J866" s="224" t="str">
        <f t="array" ref="J866">INDEX('Property Records'!P:P, MATCH('PITI Calculations'!A866, 'Property Records'!B:B, 0))</f>
        <v>#REF!</v>
      </c>
      <c r="K866" s="224" t="str">
        <f t="array" ref="K866">INDEX('Property Records'!Q:Q, MATCH('PITI Calculations'!A866, 'Property Records'!B:B, 0))</f>
        <v>#REF!</v>
      </c>
      <c r="L866" s="15" t="str">
        <f t="shared" si="14"/>
        <v>#REF!</v>
      </c>
      <c r="M866" s="15" t="str">
        <f t="shared" si="2"/>
        <v>#REF!</v>
      </c>
      <c r="N866" s="132">
        <f t="shared" si="3"/>
        <v>0</v>
      </c>
      <c r="O866" s="100">
        <v>208.0</v>
      </c>
      <c r="P866" s="15" t="str">
        <f t="shared" si="4"/>
        <v>#REF!</v>
      </c>
      <c r="Q866" s="15" t="str">
        <f t="shared" si="5"/>
        <v>#REF!</v>
      </c>
      <c r="R866" s="15" t="str">
        <f t="shared" si="6"/>
        <v>#REF!</v>
      </c>
      <c r="S866" s="15" t="str">
        <f t="shared" si="7"/>
        <v>#REF!</v>
      </c>
      <c r="T866" s="15" t="str">
        <f t="shared" si="8"/>
        <v>#REF!</v>
      </c>
      <c r="U866" s="15" t="str">
        <f t="shared" si="9"/>
        <v>#REF!</v>
      </c>
      <c r="V866" s="15" t="str">
        <f t="shared" si="10"/>
        <v>#REF!</v>
      </c>
    </row>
    <row r="867">
      <c r="A867" s="15" t="str">
        <f t="shared" ref="A867:D867" si="616">#REF!</f>
        <v>#REF!</v>
      </c>
      <c r="B867" s="15" t="str">
        <f t="shared" si="616"/>
        <v>#REF!</v>
      </c>
      <c r="C867" s="15" t="str">
        <f t="shared" si="616"/>
        <v>#REF!</v>
      </c>
      <c r="D867" s="223" t="str">
        <f t="shared" si="616"/>
        <v>#REF!</v>
      </c>
      <c r="F867" s="15">
        <f t="shared" si="1"/>
        <v>-1145</v>
      </c>
      <c r="I867" s="224" t="str">
        <f t="array" ref="I867">INDEX('Property Records'!O:O, MATCH('PITI Calculations'!A867, 'Property Records'!B:B, 0))</f>
        <v>#REF!</v>
      </c>
      <c r="J867" s="224" t="str">
        <f t="array" ref="J867">INDEX('Property Records'!P:P, MATCH('PITI Calculations'!A867, 'Property Records'!B:B, 0))</f>
        <v>#REF!</v>
      </c>
      <c r="K867" s="224" t="str">
        <f t="array" ref="K867">INDEX('Property Records'!Q:Q, MATCH('PITI Calculations'!A867, 'Property Records'!B:B, 0))</f>
        <v>#REF!</v>
      </c>
      <c r="L867" s="15" t="str">
        <f t="shared" si="14"/>
        <v>#REF!</v>
      </c>
      <c r="M867" s="15" t="str">
        <f t="shared" si="2"/>
        <v>#REF!</v>
      </c>
      <c r="N867" s="132">
        <f t="shared" si="3"/>
        <v>0</v>
      </c>
      <c r="O867" s="100">
        <v>208.0</v>
      </c>
      <c r="P867" s="15" t="str">
        <f t="shared" si="4"/>
        <v>#REF!</v>
      </c>
      <c r="Q867" s="15" t="str">
        <f t="shared" si="5"/>
        <v>#REF!</v>
      </c>
      <c r="R867" s="15" t="str">
        <f t="shared" si="6"/>
        <v>#REF!</v>
      </c>
      <c r="S867" s="15" t="str">
        <f t="shared" si="7"/>
        <v>#REF!</v>
      </c>
      <c r="T867" s="15" t="str">
        <f t="shared" si="8"/>
        <v>#REF!</v>
      </c>
      <c r="U867" s="15" t="str">
        <f t="shared" si="9"/>
        <v>#REF!</v>
      </c>
      <c r="V867" s="15" t="str">
        <f t="shared" si="10"/>
        <v>#REF!</v>
      </c>
    </row>
    <row r="868">
      <c r="A868" s="15" t="str">
        <f t="shared" ref="A868:D868" si="617">#REF!</f>
        <v>#REF!</v>
      </c>
      <c r="B868" s="15" t="str">
        <f t="shared" si="617"/>
        <v>#REF!</v>
      </c>
      <c r="C868" s="15" t="str">
        <f t="shared" si="617"/>
        <v>#REF!</v>
      </c>
      <c r="D868" s="223" t="str">
        <f t="shared" si="617"/>
        <v>#REF!</v>
      </c>
      <c r="F868" s="15">
        <f t="shared" si="1"/>
        <v>-1145</v>
      </c>
      <c r="I868" s="224" t="str">
        <f t="array" ref="I868">INDEX('Property Records'!O:O, MATCH('PITI Calculations'!A868, 'Property Records'!B:B, 0))</f>
        <v>#REF!</v>
      </c>
      <c r="J868" s="224" t="str">
        <f t="array" ref="J868">INDEX('Property Records'!P:P, MATCH('PITI Calculations'!A868, 'Property Records'!B:B, 0))</f>
        <v>#REF!</v>
      </c>
      <c r="K868" s="224" t="str">
        <f t="array" ref="K868">INDEX('Property Records'!Q:Q, MATCH('PITI Calculations'!A868, 'Property Records'!B:B, 0))</f>
        <v>#REF!</v>
      </c>
      <c r="L868" s="15" t="str">
        <f t="shared" si="14"/>
        <v>#REF!</v>
      </c>
      <c r="M868" s="15" t="str">
        <f t="shared" si="2"/>
        <v>#REF!</v>
      </c>
      <c r="N868" s="132">
        <f t="shared" si="3"/>
        <v>0</v>
      </c>
      <c r="O868" s="100">
        <v>208.0</v>
      </c>
      <c r="P868" s="15" t="str">
        <f t="shared" si="4"/>
        <v>#REF!</v>
      </c>
      <c r="Q868" s="15" t="str">
        <f t="shared" si="5"/>
        <v>#REF!</v>
      </c>
      <c r="R868" s="15" t="str">
        <f t="shared" si="6"/>
        <v>#REF!</v>
      </c>
      <c r="S868" s="15" t="str">
        <f t="shared" si="7"/>
        <v>#REF!</v>
      </c>
      <c r="T868" s="15" t="str">
        <f t="shared" si="8"/>
        <v>#REF!</v>
      </c>
      <c r="U868" s="15" t="str">
        <f t="shared" si="9"/>
        <v>#REF!</v>
      </c>
      <c r="V868" s="15" t="str">
        <f t="shared" si="10"/>
        <v>#REF!</v>
      </c>
    </row>
    <row r="869">
      <c r="A869" s="15" t="str">
        <f t="shared" ref="A869:D869" si="618">#REF!</f>
        <v>#REF!</v>
      </c>
      <c r="B869" s="15" t="str">
        <f t="shared" si="618"/>
        <v>#REF!</v>
      </c>
      <c r="C869" s="15" t="str">
        <f t="shared" si="618"/>
        <v>#REF!</v>
      </c>
      <c r="D869" s="223" t="str">
        <f t="shared" si="618"/>
        <v>#REF!</v>
      </c>
      <c r="F869" s="15">
        <f t="shared" si="1"/>
        <v>-1145</v>
      </c>
      <c r="I869" s="224" t="str">
        <f t="array" ref="I869">INDEX('Property Records'!O:O, MATCH('PITI Calculations'!A869, 'Property Records'!B:B, 0))</f>
        <v>#REF!</v>
      </c>
      <c r="J869" s="224" t="str">
        <f t="array" ref="J869">INDEX('Property Records'!P:P, MATCH('PITI Calculations'!A869, 'Property Records'!B:B, 0))</f>
        <v>#REF!</v>
      </c>
      <c r="K869" s="224" t="str">
        <f t="array" ref="K869">INDEX('Property Records'!Q:Q, MATCH('PITI Calculations'!A869, 'Property Records'!B:B, 0))</f>
        <v>#REF!</v>
      </c>
      <c r="L869" s="15" t="str">
        <f t="shared" si="14"/>
        <v>#REF!</v>
      </c>
      <c r="M869" s="15" t="str">
        <f t="shared" si="2"/>
        <v>#REF!</v>
      </c>
      <c r="N869" s="132">
        <f t="shared" si="3"/>
        <v>0</v>
      </c>
      <c r="O869" s="100">
        <v>208.0</v>
      </c>
      <c r="P869" s="15" t="str">
        <f t="shared" si="4"/>
        <v>#REF!</v>
      </c>
      <c r="Q869" s="15" t="str">
        <f t="shared" si="5"/>
        <v>#REF!</v>
      </c>
      <c r="R869" s="15" t="str">
        <f t="shared" si="6"/>
        <v>#REF!</v>
      </c>
      <c r="S869" s="15" t="str">
        <f t="shared" si="7"/>
        <v>#REF!</v>
      </c>
      <c r="T869" s="15" t="str">
        <f t="shared" si="8"/>
        <v>#REF!</v>
      </c>
      <c r="U869" s="15" t="str">
        <f t="shared" si="9"/>
        <v>#REF!</v>
      </c>
      <c r="V869" s="15" t="str">
        <f t="shared" si="10"/>
        <v>#REF!</v>
      </c>
    </row>
    <row r="870">
      <c r="A870" s="15" t="str">
        <f t="shared" ref="A870:D870" si="619">#REF!</f>
        <v>#REF!</v>
      </c>
      <c r="B870" s="15" t="str">
        <f t="shared" si="619"/>
        <v>#REF!</v>
      </c>
      <c r="C870" s="15" t="str">
        <f t="shared" si="619"/>
        <v>#REF!</v>
      </c>
      <c r="D870" s="223" t="str">
        <f t="shared" si="619"/>
        <v>#REF!</v>
      </c>
      <c r="F870" s="15">
        <f t="shared" si="1"/>
        <v>-1145</v>
      </c>
      <c r="I870" s="224" t="str">
        <f t="array" ref="I870">INDEX('Property Records'!O:O, MATCH('PITI Calculations'!A870, 'Property Records'!B:B, 0))</f>
        <v>#REF!</v>
      </c>
      <c r="J870" s="224" t="str">
        <f t="array" ref="J870">INDEX('Property Records'!P:P, MATCH('PITI Calculations'!A870, 'Property Records'!B:B, 0))</f>
        <v>#REF!</v>
      </c>
      <c r="K870" s="224" t="str">
        <f t="array" ref="K870">INDEX('Property Records'!Q:Q, MATCH('PITI Calculations'!A870, 'Property Records'!B:B, 0))</f>
        <v>#REF!</v>
      </c>
      <c r="L870" s="15" t="str">
        <f t="shared" si="14"/>
        <v>#REF!</v>
      </c>
      <c r="M870" s="15" t="str">
        <f t="shared" si="2"/>
        <v>#REF!</v>
      </c>
      <c r="N870" s="132">
        <f t="shared" si="3"/>
        <v>0</v>
      </c>
      <c r="O870" s="100">
        <v>208.0</v>
      </c>
      <c r="P870" s="15" t="str">
        <f t="shared" si="4"/>
        <v>#REF!</v>
      </c>
      <c r="Q870" s="15" t="str">
        <f t="shared" si="5"/>
        <v>#REF!</v>
      </c>
      <c r="R870" s="15" t="str">
        <f t="shared" si="6"/>
        <v>#REF!</v>
      </c>
      <c r="S870" s="15" t="str">
        <f t="shared" si="7"/>
        <v>#REF!</v>
      </c>
      <c r="T870" s="15" t="str">
        <f t="shared" si="8"/>
        <v>#REF!</v>
      </c>
      <c r="U870" s="15" t="str">
        <f t="shared" si="9"/>
        <v>#REF!</v>
      </c>
      <c r="V870" s="15" t="str">
        <f t="shared" si="10"/>
        <v>#REF!</v>
      </c>
    </row>
    <row r="871">
      <c r="A871" s="15" t="str">
        <f t="shared" ref="A871:D871" si="620">#REF!</f>
        <v>#REF!</v>
      </c>
      <c r="B871" s="15" t="str">
        <f t="shared" si="620"/>
        <v>#REF!</v>
      </c>
      <c r="C871" s="15" t="str">
        <f t="shared" si="620"/>
        <v>#REF!</v>
      </c>
      <c r="D871" s="223" t="str">
        <f t="shared" si="620"/>
        <v>#REF!</v>
      </c>
      <c r="F871" s="15">
        <f t="shared" si="1"/>
        <v>-1145</v>
      </c>
      <c r="I871" s="224" t="str">
        <f t="array" ref="I871">INDEX('Property Records'!O:O, MATCH('PITI Calculations'!A871, 'Property Records'!B:B, 0))</f>
        <v>#REF!</v>
      </c>
      <c r="J871" s="224" t="str">
        <f t="array" ref="J871">INDEX('Property Records'!P:P, MATCH('PITI Calculations'!A871, 'Property Records'!B:B, 0))</f>
        <v>#REF!</v>
      </c>
      <c r="K871" s="224" t="str">
        <f t="array" ref="K871">INDEX('Property Records'!Q:Q, MATCH('PITI Calculations'!A871, 'Property Records'!B:B, 0))</f>
        <v>#REF!</v>
      </c>
      <c r="L871" s="15" t="str">
        <f t="shared" si="14"/>
        <v>#REF!</v>
      </c>
      <c r="M871" s="15" t="str">
        <f t="shared" si="2"/>
        <v>#REF!</v>
      </c>
      <c r="N871" s="132">
        <f t="shared" si="3"/>
        <v>0</v>
      </c>
      <c r="O871" s="100">
        <v>208.0</v>
      </c>
      <c r="P871" s="15" t="str">
        <f t="shared" si="4"/>
        <v>#REF!</v>
      </c>
      <c r="Q871" s="15" t="str">
        <f t="shared" si="5"/>
        <v>#REF!</v>
      </c>
      <c r="R871" s="15" t="str">
        <f t="shared" si="6"/>
        <v>#REF!</v>
      </c>
      <c r="S871" s="15" t="str">
        <f t="shared" si="7"/>
        <v>#REF!</v>
      </c>
      <c r="T871" s="15" t="str">
        <f t="shared" si="8"/>
        <v>#REF!</v>
      </c>
      <c r="U871" s="15" t="str">
        <f t="shared" si="9"/>
        <v>#REF!</v>
      </c>
      <c r="V871" s="15" t="str">
        <f t="shared" si="10"/>
        <v>#REF!</v>
      </c>
    </row>
    <row r="872">
      <c r="A872" s="15" t="str">
        <f t="shared" ref="A872:D872" si="621">#REF!</f>
        <v>#REF!</v>
      </c>
      <c r="B872" s="15" t="str">
        <f t="shared" si="621"/>
        <v>#REF!</v>
      </c>
      <c r="C872" s="15" t="str">
        <f t="shared" si="621"/>
        <v>#REF!</v>
      </c>
      <c r="D872" s="223" t="str">
        <f t="shared" si="621"/>
        <v>#REF!</v>
      </c>
      <c r="F872" s="15">
        <f t="shared" si="1"/>
        <v>-1145</v>
      </c>
      <c r="I872" s="224" t="str">
        <f t="array" ref="I872">INDEX('Property Records'!O:O, MATCH('PITI Calculations'!A872, 'Property Records'!B:B, 0))</f>
        <v>#REF!</v>
      </c>
      <c r="J872" s="224" t="str">
        <f t="array" ref="J872">INDEX('Property Records'!P:P, MATCH('PITI Calculations'!A872, 'Property Records'!B:B, 0))</f>
        <v>#REF!</v>
      </c>
      <c r="K872" s="224" t="str">
        <f t="array" ref="K872">INDEX('Property Records'!Q:Q, MATCH('PITI Calculations'!A872, 'Property Records'!B:B, 0))</f>
        <v>#REF!</v>
      </c>
      <c r="L872" s="15" t="str">
        <f t="shared" si="14"/>
        <v>#REF!</v>
      </c>
      <c r="M872" s="15" t="str">
        <f t="shared" si="2"/>
        <v>#REF!</v>
      </c>
      <c r="N872" s="132">
        <f t="shared" si="3"/>
        <v>0</v>
      </c>
      <c r="O872" s="100">
        <v>208.0</v>
      </c>
      <c r="P872" s="15" t="str">
        <f t="shared" si="4"/>
        <v>#REF!</v>
      </c>
      <c r="Q872" s="15" t="str">
        <f t="shared" si="5"/>
        <v>#REF!</v>
      </c>
      <c r="R872" s="15" t="str">
        <f t="shared" si="6"/>
        <v>#REF!</v>
      </c>
      <c r="S872" s="15" t="str">
        <f t="shared" si="7"/>
        <v>#REF!</v>
      </c>
      <c r="T872" s="15" t="str">
        <f t="shared" si="8"/>
        <v>#REF!</v>
      </c>
      <c r="U872" s="15" t="str">
        <f t="shared" si="9"/>
        <v>#REF!</v>
      </c>
      <c r="V872" s="15" t="str">
        <f t="shared" si="10"/>
        <v>#REF!</v>
      </c>
    </row>
    <row r="873">
      <c r="A873" s="15" t="str">
        <f t="shared" ref="A873:D873" si="622">#REF!</f>
        <v>#REF!</v>
      </c>
      <c r="B873" s="15" t="str">
        <f t="shared" si="622"/>
        <v>#REF!</v>
      </c>
      <c r="C873" s="15" t="str">
        <f t="shared" si="622"/>
        <v>#REF!</v>
      </c>
      <c r="D873" s="223" t="str">
        <f t="shared" si="622"/>
        <v>#REF!</v>
      </c>
      <c r="F873" s="15">
        <f t="shared" si="1"/>
        <v>-1145</v>
      </c>
      <c r="I873" s="224" t="str">
        <f t="array" ref="I873">INDEX('Property Records'!O:O, MATCH('PITI Calculations'!A873, 'Property Records'!B:B, 0))</f>
        <v>#REF!</v>
      </c>
      <c r="J873" s="224" t="str">
        <f t="array" ref="J873">INDEX('Property Records'!P:P, MATCH('PITI Calculations'!A873, 'Property Records'!B:B, 0))</f>
        <v>#REF!</v>
      </c>
      <c r="K873" s="224" t="str">
        <f t="array" ref="K873">INDEX('Property Records'!Q:Q, MATCH('PITI Calculations'!A873, 'Property Records'!B:B, 0))</f>
        <v>#REF!</v>
      </c>
      <c r="L873" s="15" t="str">
        <f t="shared" si="14"/>
        <v>#REF!</v>
      </c>
      <c r="M873" s="15" t="str">
        <f t="shared" si="2"/>
        <v>#REF!</v>
      </c>
      <c r="N873" s="132">
        <f t="shared" si="3"/>
        <v>0</v>
      </c>
      <c r="O873" s="100">
        <v>208.0</v>
      </c>
      <c r="P873" s="15" t="str">
        <f t="shared" si="4"/>
        <v>#REF!</v>
      </c>
      <c r="Q873" s="15" t="str">
        <f t="shared" si="5"/>
        <v>#REF!</v>
      </c>
      <c r="R873" s="15" t="str">
        <f t="shared" si="6"/>
        <v>#REF!</v>
      </c>
      <c r="S873" s="15" t="str">
        <f t="shared" si="7"/>
        <v>#REF!</v>
      </c>
      <c r="T873" s="15" t="str">
        <f t="shared" si="8"/>
        <v>#REF!</v>
      </c>
      <c r="U873" s="15" t="str">
        <f t="shared" si="9"/>
        <v>#REF!</v>
      </c>
      <c r="V873" s="15" t="str">
        <f t="shared" si="10"/>
        <v>#REF!</v>
      </c>
    </row>
    <row r="874">
      <c r="A874" s="15" t="str">
        <f t="shared" ref="A874:D874" si="623">#REF!</f>
        <v>#REF!</v>
      </c>
      <c r="B874" s="15" t="str">
        <f t="shared" si="623"/>
        <v>#REF!</v>
      </c>
      <c r="C874" s="15" t="str">
        <f t="shared" si="623"/>
        <v>#REF!</v>
      </c>
      <c r="D874" s="223" t="str">
        <f t="shared" si="623"/>
        <v>#REF!</v>
      </c>
      <c r="F874" s="15">
        <f t="shared" si="1"/>
        <v>-1145</v>
      </c>
      <c r="I874" s="224" t="str">
        <f t="array" ref="I874">INDEX('Property Records'!O:O, MATCH('PITI Calculations'!A874, 'Property Records'!B:B, 0))</f>
        <v>#REF!</v>
      </c>
      <c r="J874" s="224" t="str">
        <f t="array" ref="J874">INDEX('Property Records'!P:P, MATCH('PITI Calculations'!A874, 'Property Records'!B:B, 0))</f>
        <v>#REF!</v>
      </c>
      <c r="K874" s="224" t="str">
        <f t="array" ref="K874">INDEX('Property Records'!Q:Q, MATCH('PITI Calculations'!A874, 'Property Records'!B:B, 0))</f>
        <v>#REF!</v>
      </c>
      <c r="L874" s="15" t="str">
        <f t="shared" si="14"/>
        <v>#REF!</v>
      </c>
      <c r="M874" s="15" t="str">
        <f t="shared" si="2"/>
        <v>#REF!</v>
      </c>
      <c r="N874" s="132">
        <f t="shared" si="3"/>
        <v>0</v>
      </c>
      <c r="O874" s="100">
        <v>208.0</v>
      </c>
      <c r="P874" s="15" t="str">
        <f t="shared" si="4"/>
        <v>#REF!</v>
      </c>
      <c r="Q874" s="15" t="str">
        <f t="shared" si="5"/>
        <v>#REF!</v>
      </c>
      <c r="R874" s="15" t="str">
        <f t="shared" si="6"/>
        <v>#REF!</v>
      </c>
      <c r="S874" s="15" t="str">
        <f t="shared" si="7"/>
        <v>#REF!</v>
      </c>
      <c r="T874" s="15" t="str">
        <f t="shared" si="8"/>
        <v>#REF!</v>
      </c>
      <c r="U874" s="15" t="str">
        <f t="shared" si="9"/>
        <v>#REF!</v>
      </c>
      <c r="V874" s="15" t="str">
        <f t="shared" si="10"/>
        <v>#REF!</v>
      </c>
    </row>
    <row r="875">
      <c r="A875" s="15" t="str">
        <f t="shared" ref="A875:D875" si="624">#REF!</f>
        <v>#REF!</v>
      </c>
      <c r="B875" s="15" t="str">
        <f t="shared" si="624"/>
        <v>#REF!</v>
      </c>
      <c r="C875" s="15" t="str">
        <f t="shared" si="624"/>
        <v>#REF!</v>
      </c>
      <c r="D875" s="223" t="str">
        <f t="shared" si="624"/>
        <v>#REF!</v>
      </c>
      <c r="F875" s="15">
        <f t="shared" si="1"/>
        <v>-1145</v>
      </c>
      <c r="I875" s="224" t="str">
        <f t="array" ref="I875">INDEX('Property Records'!O:O, MATCH('PITI Calculations'!A875, 'Property Records'!B:B, 0))</f>
        <v>#REF!</v>
      </c>
      <c r="J875" s="224" t="str">
        <f t="array" ref="J875">INDEX('Property Records'!P:P, MATCH('PITI Calculations'!A875, 'Property Records'!B:B, 0))</f>
        <v>#REF!</v>
      </c>
      <c r="K875" s="224" t="str">
        <f t="array" ref="K875">INDEX('Property Records'!Q:Q, MATCH('PITI Calculations'!A875, 'Property Records'!B:B, 0))</f>
        <v>#REF!</v>
      </c>
      <c r="L875" s="15" t="str">
        <f t="shared" si="14"/>
        <v>#REF!</v>
      </c>
      <c r="M875" s="15" t="str">
        <f t="shared" si="2"/>
        <v>#REF!</v>
      </c>
      <c r="N875" s="132">
        <f t="shared" si="3"/>
        <v>0</v>
      </c>
      <c r="O875" s="100">
        <v>208.0</v>
      </c>
      <c r="P875" s="15" t="str">
        <f t="shared" si="4"/>
        <v>#REF!</v>
      </c>
      <c r="Q875" s="15" t="str">
        <f t="shared" si="5"/>
        <v>#REF!</v>
      </c>
      <c r="R875" s="15" t="str">
        <f t="shared" si="6"/>
        <v>#REF!</v>
      </c>
      <c r="S875" s="15" t="str">
        <f t="shared" si="7"/>
        <v>#REF!</v>
      </c>
      <c r="T875" s="15" t="str">
        <f t="shared" si="8"/>
        <v>#REF!</v>
      </c>
      <c r="U875" s="15" t="str">
        <f t="shared" si="9"/>
        <v>#REF!</v>
      </c>
      <c r="V875" s="15" t="str">
        <f t="shared" si="10"/>
        <v>#REF!</v>
      </c>
    </row>
    <row r="876">
      <c r="A876" s="15" t="str">
        <f t="shared" ref="A876:D876" si="625">#REF!</f>
        <v>#REF!</v>
      </c>
      <c r="B876" s="15" t="str">
        <f t="shared" si="625"/>
        <v>#REF!</v>
      </c>
      <c r="C876" s="15" t="str">
        <f t="shared" si="625"/>
        <v>#REF!</v>
      </c>
      <c r="D876" s="223" t="str">
        <f t="shared" si="625"/>
        <v>#REF!</v>
      </c>
      <c r="F876" s="15">
        <f t="shared" si="1"/>
        <v>-1145</v>
      </c>
      <c r="I876" s="224" t="str">
        <f t="array" ref="I876">INDEX('Property Records'!O:O, MATCH('PITI Calculations'!A876, 'Property Records'!B:B, 0))</f>
        <v>#REF!</v>
      </c>
      <c r="J876" s="224" t="str">
        <f t="array" ref="J876">INDEX('Property Records'!P:P, MATCH('PITI Calculations'!A876, 'Property Records'!B:B, 0))</f>
        <v>#REF!</v>
      </c>
      <c r="K876" s="224" t="str">
        <f t="array" ref="K876">INDEX('Property Records'!Q:Q, MATCH('PITI Calculations'!A876, 'Property Records'!B:B, 0))</f>
        <v>#REF!</v>
      </c>
      <c r="L876" s="15" t="str">
        <f t="shared" si="14"/>
        <v>#REF!</v>
      </c>
      <c r="M876" s="15" t="str">
        <f t="shared" si="2"/>
        <v>#REF!</v>
      </c>
      <c r="N876" s="132">
        <f t="shared" si="3"/>
        <v>0</v>
      </c>
      <c r="O876" s="100">
        <v>208.0</v>
      </c>
      <c r="P876" s="15" t="str">
        <f t="shared" si="4"/>
        <v>#REF!</v>
      </c>
      <c r="Q876" s="15" t="str">
        <f t="shared" si="5"/>
        <v>#REF!</v>
      </c>
      <c r="R876" s="15" t="str">
        <f t="shared" si="6"/>
        <v>#REF!</v>
      </c>
      <c r="S876" s="15" t="str">
        <f t="shared" si="7"/>
        <v>#REF!</v>
      </c>
      <c r="T876" s="15" t="str">
        <f t="shared" si="8"/>
        <v>#REF!</v>
      </c>
      <c r="U876" s="15" t="str">
        <f t="shared" si="9"/>
        <v>#REF!</v>
      </c>
      <c r="V876" s="15" t="str">
        <f t="shared" si="10"/>
        <v>#REF!</v>
      </c>
    </row>
    <row r="877">
      <c r="A877" s="15" t="str">
        <f t="shared" ref="A877:D877" si="626">#REF!</f>
        <v>#REF!</v>
      </c>
      <c r="B877" s="15" t="str">
        <f t="shared" si="626"/>
        <v>#REF!</v>
      </c>
      <c r="C877" s="15" t="str">
        <f t="shared" si="626"/>
        <v>#REF!</v>
      </c>
      <c r="D877" s="223" t="str">
        <f t="shared" si="626"/>
        <v>#REF!</v>
      </c>
      <c r="F877" s="15">
        <f t="shared" si="1"/>
        <v>-1145</v>
      </c>
      <c r="I877" s="224" t="str">
        <f t="array" ref="I877">INDEX('Property Records'!O:O, MATCH('PITI Calculations'!A877, 'Property Records'!B:B, 0))</f>
        <v>#REF!</v>
      </c>
      <c r="J877" s="224" t="str">
        <f t="array" ref="J877">INDEX('Property Records'!P:P, MATCH('PITI Calculations'!A877, 'Property Records'!B:B, 0))</f>
        <v>#REF!</v>
      </c>
      <c r="K877" s="224" t="str">
        <f t="array" ref="K877">INDEX('Property Records'!Q:Q, MATCH('PITI Calculations'!A877, 'Property Records'!B:B, 0))</f>
        <v>#REF!</v>
      </c>
      <c r="L877" s="15" t="str">
        <f t="shared" si="14"/>
        <v>#REF!</v>
      </c>
      <c r="M877" s="15" t="str">
        <f t="shared" si="2"/>
        <v>#REF!</v>
      </c>
      <c r="N877" s="132">
        <f t="shared" si="3"/>
        <v>0</v>
      </c>
      <c r="O877" s="100">
        <v>208.0</v>
      </c>
      <c r="P877" s="15" t="str">
        <f t="shared" si="4"/>
        <v>#REF!</v>
      </c>
      <c r="Q877" s="15" t="str">
        <f t="shared" si="5"/>
        <v>#REF!</v>
      </c>
      <c r="R877" s="15" t="str">
        <f t="shared" si="6"/>
        <v>#REF!</v>
      </c>
      <c r="S877" s="15" t="str">
        <f t="shared" si="7"/>
        <v>#REF!</v>
      </c>
      <c r="T877" s="15" t="str">
        <f t="shared" si="8"/>
        <v>#REF!</v>
      </c>
      <c r="U877" s="15" t="str">
        <f t="shared" si="9"/>
        <v>#REF!</v>
      </c>
      <c r="V877" s="15" t="str">
        <f t="shared" si="10"/>
        <v>#REF!</v>
      </c>
    </row>
    <row r="878">
      <c r="A878" s="15" t="str">
        <f t="shared" ref="A878:D878" si="627">#REF!</f>
        <v>#REF!</v>
      </c>
      <c r="B878" s="15" t="str">
        <f t="shared" si="627"/>
        <v>#REF!</v>
      </c>
      <c r="C878" s="15" t="str">
        <f t="shared" si="627"/>
        <v>#REF!</v>
      </c>
      <c r="D878" s="223" t="str">
        <f t="shared" si="627"/>
        <v>#REF!</v>
      </c>
      <c r="F878" s="15">
        <f t="shared" si="1"/>
        <v>-1145</v>
      </c>
      <c r="I878" s="224" t="str">
        <f t="array" ref="I878">INDEX('Property Records'!O:O, MATCH('PITI Calculations'!A878, 'Property Records'!B:B, 0))</f>
        <v>#REF!</v>
      </c>
      <c r="J878" s="224" t="str">
        <f t="array" ref="J878">INDEX('Property Records'!P:P, MATCH('PITI Calculations'!A878, 'Property Records'!B:B, 0))</f>
        <v>#REF!</v>
      </c>
      <c r="K878" s="224" t="str">
        <f t="array" ref="K878">INDEX('Property Records'!Q:Q, MATCH('PITI Calculations'!A878, 'Property Records'!B:B, 0))</f>
        <v>#REF!</v>
      </c>
      <c r="L878" s="15" t="str">
        <f t="shared" si="14"/>
        <v>#REF!</v>
      </c>
      <c r="M878" s="15" t="str">
        <f t="shared" si="2"/>
        <v>#REF!</v>
      </c>
      <c r="N878" s="132">
        <f t="shared" si="3"/>
        <v>0</v>
      </c>
      <c r="O878" s="100">
        <v>208.0</v>
      </c>
      <c r="P878" s="15" t="str">
        <f t="shared" si="4"/>
        <v>#REF!</v>
      </c>
      <c r="Q878" s="15" t="str">
        <f t="shared" si="5"/>
        <v>#REF!</v>
      </c>
      <c r="R878" s="15" t="str">
        <f t="shared" si="6"/>
        <v>#REF!</v>
      </c>
      <c r="S878" s="15" t="str">
        <f t="shared" si="7"/>
        <v>#REF!</v>
      </c>
      <c r="T878" s="15" t="str">
        <f t="shared" si="8"/>
        <v>#REF!</v>
      </c>
      <c r="U878" s="15" t="str">
        <f t="shared" si="9"/>
        <v>#REF!</v>
      </c>
      <c r="V878" s="15" t="str">
        <f t="shared" si="10"/>
        <v>#REF!</v>
      </c>
    </row>
    <row r="879">
      <c r="A879" s="15" t="str">
        <f t="shared" ref="A879:D879" si="628">#REF!</f>
        <v>#REF!</v>
      </c>
      <c r="B879" s="15" t="str">
        <f t="shared" si="628"/>
        <v>#REF!</v>
      </c>
      <c r="C879" s="15" t="str">
        <f t="shared" si="628"/>
        <v>#REF!</v>
      </c>
      <c r="D879" s="223" t="str">
        <f t="shared" si="628"/>
        <v>#REF!</v>
      </c>
      <c r="F879" s="15">
        <f t="shared" si="1"/>
        <v>-1145</v>
      </c>
      <c r="I879" s="224" t="str">
        <f t="array" ref="I879">INDEX('Property Records'!O:O, MATCH('PITI Calculations'!A879, 'Property Records'!B:B, 0))</f>
        <v>#REF!</v>
      </c>
      <c r="J879" s="224" t="str">
        <f t="array" ref="J879">INDEX('Property Records'!P:P, MATCH('PITI Calculations'!A879, 'Property Records'!B:B, 0))</f>
        <v>#REF!</v>
      </c>
      <c r="K879" s="224" t="str">
        <f t="array" ref="K879">INDEX('Property Records'!Q:Q, MATCH('PITI Calculations'!A879, 'Property Records'!B:B, 0))</f>
        <v>#REF!</v>
      </c>
      <c r="L879" s="15" t="str">
        <f t="shared" si="14"/>
        <v>#REF!</v>
      </c>
      <c r="M879" s="15" t="str">
        <f t="shared" si="2"/>
        <v>#REF!</v>
      </c>
      <c r="N879" s="132">
        <f t="shared" si="3"/>
        <v>0</v>
      </c>
      <c r="O879" s="100">
        <v>208.0</v>
      </c>
      <c r="P879" s="15" t="str">
        <f t="shared" si="4"/>
        <v>#REF!</v>
      </c>
      <c r="Q879" s="15" t="str">
        <f t="shared" si="5"/>
        <v>#REF!</v>
      </c>
      <c r="R879" s="15" t="str">
        <f t="shared" si="6"/>
        <v>#REF!</v>
      </c>
      <c r="S879" s="15" t="str">
        <f t="shared" si="7"/>
        <v>#REF!</v>
      </c>
      <c r="T879" s="15" t="str">
        <f t="shared" si="8"/>
        <v>#REF!</v>
      </c>
      <c r="U879" s="15" t="str">
        <f t="shared" si="9"/>
        <v>#REF!</v>
      </c>
      <c r="V879" s="15" t="str">
        <f t="shared" si="10"/>
        <v>#REF!</v>
      </c>
    </row>
    <row r="880">
      <c r="A880" s="15" t="str">
        <f t="shared" ref="A880:D880" si="629">#REF!</f>
        <v>#REF!</v>
      </c>
      <c r="B880" s="15" t="str">
        <f t="shared" si="629"/>
        <v>#REF!</v>
      </c>
      <c r="C880" s="15" t="str">
        <f t="shared" si="629"/>
        <v>#REF!</v>
      </c>
      <c r="D880" s="223" t="str">
        <f t="shared" si="629"/>
        <v>#REF!</v>
      </c>
      <c r="F880" s="15">
        <f t="shared" si="1"/>
        <v>-1145</v>
      </c>
      <c r="I880" s="224" t="str">
        <f t="array" ref="I880">INDEX('Property Records'!O:O, MATCH('PITI Calculations'!A880, 'Property Records'!B:B, 0))</f>
        <v>#REF!</v>
      </c>
      <c r="J880" s="224" t="str">
        <f t="array" ref="J880">INDEX('Property Records'!P:P, MATCH('PITI Calculations'!A880, 'Property Records'!B:B, 0))</f>
        <v>#REF!</v>
      </c>
      <c r="K880" s="224" t="str">
        <f t="array" ref="K880">INDEX('Property Records'!Q:Q, MATCH('PITI Calculations'!A880, 'Property Records'!B:B, 0))</f>
        <v>#REF!</v>
      </c>
      <c r="L880" s="15" t="str">
        <f t="shared" si="14"/>
        <v>#REF!</v>
      </c>
      <c r="M880" s="15" t="str">
        <f t="shared" si="2"/>
        <v>#REF!</v>
      </c>
      <c r="N880" s="132">
        <f t="shared" si="3"/>
        <v>0</v>
      </c>
      <c r="O880" s="100">
        <v>208.0</v>
      </c>
      <c r="P880" s="15" t="str">
        <f t="shared" si="4"/>
        <v>#REF!</v>
      </c>
      <c r="Q880" s="15" t="str">
        <f t="shared" si="5"/>
        <v>#REF!</v>
      </c>
      <c r="R880" s="15" t="str">
        <f t="shared" si="6"/>
        <v>#REF!</v>
      </c>
      <c r="S880" s="15" t="str">
        <f t="shared" si="7"/>
        <v>#REF!</v>
      </c>
      <c r="T880" s="15" t="str">
        <f t="shared" si="8"/>
        <v>#REF!</v>
      </c>
      <c r="U880" s="15" t="str">
        <f t="shared" si="9"/>
        <v>#REF!</v>
      </c>
      <c r="V880" s="15" t="str">
        <f t="shared" si="10"/>
        <v>#REF!</v>
      </c>
    </row>
    <row r="881">
      <c r="A881" s="15" t="str">
        <f t="shared" ref="A881:D881" si="630">#REF!</f>
        <v>#REF!</v>
      </c>
      <c r="B881" s="15" t="str">
        <f t="shared" si="630"/>
        <v>#REF!</v>
      </c>
      <c r="C881" s="15" t="str">
        <f t="shared" si="630"/>
        <v>#REF!</v>
      </c>
      <c r="D881" s="223" t="str">
        <f t="shared" si="630"/>
        <v>#REF!</v>
      </c>
      <c r="F881" s="15">
        <f t="shared" si="1"/>
        <v>-1145</v>
      </c>
      <c r="I881" s="224" t="str">
        <f t="array" ref="I881">INDEX('Property Records'!O:O, MATCH('PITI Calculations'!A881, 'Property Records'!B:B, 0))</f>
        <v>#REF!</v>
      </c>
      <c r="J881" s="224" t="str">
        <f t="array" ref="J881">INDEX('Property Records'!P:P, MATCH('PITI Calculations'!A881, 'Property Records'!B:B, 0))</f>
        <v>#REF!</v>
      </c>
      <c r="K881" s="224" t="str">
        <f t="array" ref="K881">INDEX('Property Records'!Q:Q, MATCH('PITI Calculations'!A881, 'Property Records'!B:B, 0))</f>
        <v>#REF!</v>
      </c>
      <c r="L881" s="15" t="str">
        <f t="shared" si="14"/>
        <v>#REF!</v>
      </c>
      <c r="M881" s="15" t="str">
        <f t="shared" si="2"/>
        <v>#REF!</v>
      </c>
      <c r="N881" s="132">
        <f t="shared" si="3"/>
        <v>0</v>
      </c>
      <c r="O881" s="100">
        <v>208.0</v>
      </c>
      <c r="P881" s="15" t="str">
        <f t="shared" si="4"/>
        <v>#REF!</v>
      </c>
      <c r="Q881" s="15" t="str">
        <f t="shared" si="5"/>
        <v>#REF!</v>
      </c>
      <c r="R881" s="15" t="str">
        <f t="shared" si="6"/>
        <v>#REF!</v>
      </c>
      <c r="S881" s="15" t="str">
        <f t="shared" si="7"/>
        <v>#REF!</v>
      </c>
      <c r="T881" s="15" t="str">
        <f t="shared" si="8"/>
        <v>#REF!</v>
      </c>
      <c r="U881" s="15" t="str">
        <f t="shared" si="9"/>
        <v>#REF!</v>
      </c>
      <c r="V881" s="15" t="str">
        <f t="shared" si="10"/>
        <v>#REF!</v>
      </c>
    </row>
    <row r="882">
      <c r="A882" s="15" t="str">
        <f t="shared" ref="A882:D882" si="631">#REF!</f>
        <v>#REF!</v>
      </c>
      <c r="B882" s="15" t="str">
        <f t="shared" si="631"/>
        <v>#REF!</v>
      </c>
      <c r="C882" s="15" t="str">
        <f t="shared" si="631"/>
        <v>#REF!</v>
      </c>
      <c r="D882" s="223" t="str">
        <f t="shared" si="631"/>
        <v>#REF!</v>
      </c>
      <c r="F882" s="15">
        <f t="shared" si="1"/>
        <v>-1145</v>
      </c>
      <c r="I882" s="224" t="str">
        <f t="array" ref="I882">INDEX('Property Records'!O:O, MATCH('PITI Calculations'!A882, 'Property Records'!B:B, 0))</f>
        <v>#REF!</v>
      </c>
      <c r="J882" s="224" t="str">
        <f t="array" ref="J882">INDEX('Property Records'!P:P, MATCH('PITI Calculations'!A882, 'Property Records'!B:B, 0))</f>
        <v>#REF!</v>
      </c>
      <c r="K882" s="224" t="str">
        <f t="array" ref="K882">INDEX('Property Records'!Q:Q, MATCH('PITI Calculations'!A882, 'Property Records'!B:B, 0))</f>
        <v>#REF!</v>
      </c>
      <c r="L882" s="15" t="str">
        <f t="shared" si="14"/>
        <v>#REF!</v>
      </c>
      <c r="M882" s="15" t="str">
        <f t="shared" si="2"/>
        <v>#REF!</v>
      </c>
      <c r="N882" s="132">
        <f t="shared" si="3"/>
        <v>0</v>
      </c>
      <c r="O882" s="100">
        <v>208.0</v>
      </c>
      <c r="P882" s="15" t="str">
        <f t="shared" si="4"/>
        <v>#REF!</v>
      </c>
      <c r="Q882" s="15" t="str">
        <f t="shared" si="5"/>
        <v>#REF!</v>
      </c>
      <c r="R882" s="15" t="str">
        <f t="shared" si="6"/>
        <v>#REF!</v>
      </c>
      <c r="S882" s="15" t="str">
        <f t="shared" si="7"/>
        <v>#REF!</v>
      </c>
      <c r="T882" s="15" t="str">
        <f t="shared" si="8"/>
        <v>#REF!</v>
      </c>
      <c r="U882" s="15" t="str">
        <f t="shared" si="9"/>
        <v>#REF!</v>
      </c>
      <c r="V882" s="15" t="str">
        <f t="shared" si="10"/>
        <v>#REF!</v>
      </c>
    </row>
    <row r="883">
      <c r="A883" s="15" t="str">
        <f t="shared" ref="A883:D883" si="632">#REF!</f>
        <v>#REF!</v>
      </c>
      <c r="B883" s="15" t="str">
        <f t="shared" si="632"/>
        <v>#REF!</v>
      </c>
      <c r="C883" s="15" t="str">
        <f t="shared" si="632"/>
        <v>#REF!</v>
      </c>
      <c r="D883" s="223" t="str">
        <f t="shared" si="632"/>
        <v>#REF!</v>
      </c>
      <c r="F883" s="15">
        <f t="shared" si="1"/>
        <v>-1145</v>
      </c>
      <c r="I883" s="224" t="str">
        <f t="array" ref="I883">INDEX('Property Records'!O:O, MATCH('PITI Calculations'!A883, 'Property Records'!B:B, 0))</f>
        <v>#REF!</v>
      </c>
      <c r="J883" s="224" t="str">
        <f t="array" ref="J883">INDEX('Property Records'!P:P, MATCH('PITI Calculations'!A883, 'Property Records'!B:B, 0))</f>
        <v>#REF!</v>
      </c>
      <c r="K883" s="224" t="str">
        <f t="array" ref="K883">INDEX('Property Records'!Q:Q, MATCH('PITI Calculations'!A883, 'Property Records'!B:B, 0))</f>
        <v>#REF!</v>
      </c>
      <c r="L883" s="15" t="str">
        <f t="shared" si="14"/>
        <v>#REF!</v>
      </c>
      <c r="M883" s="15" t="str">
        <f t="shared" si="2"/>
        <v>#REF!</v>
      </c>
      <c r="N883" s="132">
        <f t="shared" si="3"/>
        <v>0</v>
      </c>
      <c r="O883" s="100">
        <v>208.0</v>
      </c>
      <c r="P883" s="15" t="str">
        <f t="shared" si="4"/>
        <v>#REF!</v>
      </c>
      <c r="Q883" s="15" t="str">
        <f t="shared" si="5"/>
        <v>#REF!</v>
      </c>
      <c r="R883" s="15" t="str">
        <f t="shared" si="6"/>
        <v>#REF!</v>
      </c>
      <c r="S883" s="15" t="str">
        <f t="shared" si="7"/>
        <v>#REF!</v>
      </c>
      <c r="T883" s="15" t="str">
        <f t="shared" si="8"/>
        <v>#REF!</v>
      </c>
      <c r="U883" s="15" t="str">
        <f t="shared" si="9"/>
        <v>#REF!</v>
      </c>
      <c r="V883" s="15" t="str">
        <f t="shared" si="10"/>
        <v>#REF!</v>
      </c>
    </row>
    <row r="884">
      <c r="A884" s="15" t="str">
        <f t="shared" ref="A884:D884" si="633">#REF!</f>
        <v>#REF!</v>
      </c>
      <c r="B884" s="15" t="str">
        <f t="shared" si="633"/>
        <v>#REF!</v>
      </c>
      <c r="C884" s="15" t="str">
        <f t="shared" si="633"/>
        <v>#REF!</v>
      </c>
      <c r="D884" s="223" t="str">
        <f t="shared" si="633"/>
        <v>#REF!</v>
      </c>
      <c r="F884" s="15">
        <f t="shared" si="1"/>
        <v>-1145</v>
      </c>
      <c r="I884" s="224" t="str">
        <f t="array" ref="I884">INDEX('Property Records'!O:O, MATCH('PITI Calculations'!A884, 'Property Records'!B:B, 0))</f>
        <v>#REF!</v>
      </c>
      <c r="J884" s="224" t="str">
        <f t="array" ref="J884">INDEX('Property Records'!P:P, MATCH('PITI Calculations'!A884, 'Property Records'!B:B, 0))</f>
        <v>#REF!</v>
      </c>
      <c r="K884" s="224" t="str">
        <f t="array" ref="K884">INDEX('Property Records'!Q:Q, MATCH('PITI Calculations'!A884, 'Property Records'!B:B, 0))</f>
        <v>#REF!</v>
      </c>
      <c r="L884" s="15" t="str">
        <f t="shared" si="14"/>
        <v>#REF!</v>
      </c>
      <c r="M884" s="15" t="str">
        <f t="shared" si="2"/>
        <v>#REF!</v>
      </c>
      <c r="N884" s="132">
        <f t="shared" si="3"/>
        <v>0</v>
      </c>
      <c r="O884" s="100">
        <v>208.0</v>
      </c>
      <c r="P884" s="15" t="str">
        <f t="shared" si="4"/>
        <v>#REF!</v>
      </c>
      <c r="Q884" s="15" t="str">
        <f t="shared" si="5"/>
        <v>#REF!</v>
      </c>
      <c r="R884" s="15" t="str">
        <f t="shared" si="6"/>
        <v>#REF!</v>
      </c>
      <c r="S884" s="15" t="str">
        <f t="shared" si="7"/>
        <v>#REF!</v>
      </c>
      <c r="T884" s="15" t="str">
        <f t="shared" si="8"/>
        <v>#REF!</v>
      </c>
      <c r="U884" s="15" t="str">
        <f t="shared" si="9"/>
        <v>#REF!</v>
      </c>
      <c r="V884" s="15" t="str">
        <f t="shared" si="10"/>
        <v>#REF!</v>
      </c>
    </row>
    <row r="885">
      <c r="A885" s="15" t="str">
        <f t="shared" ref="A885:D885" si="634">#REF!</f>
        <v>#REF!</v>
      </c>
      <c r="B885" s="15" t="str">
        <f t="shared" si="634"/>
        <v>#REF!</v>
      </c>
      <c r="C885" s="15" t="str">
        <f t="shared" si="634"/>
        <v>#REF!</v>
      </c>
      <c r="D885" s="223" t="str">
        <f t="shared" si="634"/>
        <v>#REF!</v>
      </c>
      <c r="F885" s="15">
        <f t="shared" si="1"/>
        <v>-1145</v>
      </c>
      <c r="I885" s="224" t="str">
        <f t="array" ref="I885">INDEX('Property Records'!O:O, MATCH('PITI Calculations'!A885, 'Property Records'!B:B, 0))</f>
        <v>#REF!</v>
      </c>
      <c r="J885" s="224" t="str">
        <f t="array" ref="J885">INDEX('Property Records'!P:P, MATCH('PITI Calculations'!A885, 'Property Records'!B:B, 0))</f>
        <v>#REF!</v>
      </c>
      <c r="K885" s="224" t="str">
        <f t="array" ref="K885">INDEX('Property Records'!Q:Q, MATCH('PITI Calculations'!A885, 'Property Records'!B:B, 0))</f>
        <v>#REF!</v>
      </c>
      <c r="L885" s="15" t="str">
        <f t="shared" si="14"/>
        <v>#REF!</v>
      </c>
      <c r="M885" s="15" t="str">
        <f t="shared" si="2"/>
        <v>#REF!</v>
      </c>
      <c r="N885" s="132">
        <f t="shared" si="3"/>
        <v>0</v>
      </c>
      <c r="O885" s="100">
        <v>208.0</v>
      </c>
      <c r="P885" s="15" t="str">
        <f t="shared" si="4"/>
        <v>#REF!</v>
      </c>
      <c r="Q885" s="15" t="str">
        <f t="shared" si="5"/>
        <v>#REF!</v>
      </c>
      <c r="R885" s="15" t="str">
        <f t="shared" si="6"/>
        <v>#REF!</v>
      </c>
      <c r="S885" s="15" t="str">
        <f t="shared" si="7"/>
        <v>#REF!</v>
      </c>
      <c r="T885" s="15" t="str">
        <f t="shared" si="8"/>
        <v>#REF!</v>
      </c>
      <c r="U885" s="15" t="str">
        <f t="shared" si="9"/>
        <v>#REF!</v>
      </c>
      <c r="V885" s="15" t="str">
        <f t="shared" si="10"/>
        <v>#REF!</v>
      </c>
    </row>
    <row r="886">
      <c r="A886" s="15" t="str">
        <f t="shared" ref="A886:D886" si="635">#REF!</f>
        <v>#REF!</v>
      </c>
      <c r="B886" s="15" t="str">
        <f t="shared" si="635"/>
        <v>#REF!</v>
      </c>
      <c r="C886" s="15" t="str">
        <f t="shared" si="635"/>
        <v>#REF!</v>
      </c>
      <c r="D886" s="223" t="str">
        <f t="shared" si="635"/>
        <v>#REF!</v>
      </c>
      <c r="F886" s="15">
        <f t="shared" si="1"/>
        <v>-1145</v>
      </c>
      <c r="I886" s="224" t="str">
        <f t="array" ref="I886">INDEX('Property Records'!O:O, MATCH('PITI Calculations'!A886, 'Property Records'!B:B, 0))</f>
        <v>#REF!</v>
      </c>
      <c r="J886" s="224" t="str">
        <f t="array" ref="J886">INDEX('Property Records'!P:P, MATCH('PITI Calculations'!A886, 'Property Records'!B:B, 0))</f>
        <v>#REF!</v>
      </c>
      <c r="K886" s="224" t="str">
        <f t="array" ref="K886">INDEX('Property Records'!Q:Q, MATCH('PITI Calculations'!A886, 'Property Records'!B:B, 0))</f>
        <v>#REF!</v>
      </c>
      <c r="L886" s="15" t="str">
        <f t="shared" si="14"/>
        <v>#REF!</v>
      </c>
      <c r="M886" s="15" t="str">
        <f t="shared" si="2"/>
        <v>#REF!</v>
      </c>
      <c r="N886" s="132">
        <f t="shared" si="3"/>
        <v>0</v>
      </c>
      <c r="O886" s="100">
        <v>208.0</v>
      </c>
      <c r="P886" s="15" t="str">
        <f t="shared" si="4"/>
        <v>#REF!</v>
      </c>
      <c r="Q886" s="15" t="str">
        <f t="shared" si="5"/>
        <v>#REF!</v>
      </c>
      <c r="R886" s="15" t="str">
        <f t="shared" si="6"/>
        <v>#REF!</v>
      </c>
      <c r="S886" s="15" t="str">
        <f t="shared" si="7"/>
        <v>#REF!</v>
      </c>
      <c r="T886" s="15" t="str">
        <f t="shared" si="8"/>
        <v>#REF!</v>
      </c>
      <c r="U886" s="15" t="str">
        <f t="shared" si="9"/>
        <v>#REF!</v>
      </c>
      <c r="V886" s="15" t="str">
        <f t="shared" si="10"/>
        <v>#REF!</v>
      </c>
    </row>
    <row r="887">
      <c r="A887" s="15" t="str">
        <f t="shared" ref="A887:D887" si="636">#REF!</f>
        <v>#REF!</v>
      </c>
      <c r="B887" s="15" t="str">
        <f t="shared" si="636"/>
        <v>#REF!</v>
      </c>
      <c r="C887" s="15" t="str">
        <f t="shared" si="636"/>
        <v>#REF!</v>
      </c>
      <c r="D887" s="223" t="str">
        <f t="shared" si="636"/>
        <v>#REF!</v>
      </c>
      <c r="F887" s="15">
        <f t="shared" si="1"/>
        <v>-1145</v>
      </c>
      <c r="I887" s="224" t="str">
        <f t="array" ref="I887">INDEX('Property Records'!O:O, MATCH('PITI Calculations'!A887, 'Property Records'!B:B, 0))</f>
        <v>#REF!</v>
      </c>
      <c r="J887" s="224" t="str">
        <f t="array" ref="J887">INDEX('Property Records'!P:P, MATCH('PITI Calculations'!A887, 'Property Records'!B:B, 0))</f>
        <v>#REF!</v>
      </c>
      <c r="K887" s="224" t="str">
        <f t="array" ref="K887">INDEX('Property Records'!Q:Q, MATCH('PITI Calculations'!A887, 'Property Records'!B:B, 0))</f>
        <v>#REF!</v>
      </c>
      <c r="L887" s="15" t="str">
        <f t="shared" si="14"/>
        <v>#REF!</v>
      </c>
      <c r="M887" s="15" t="str">
        <f t="shared" si="2"/>
        <v>#REF!</v>
      </c>
      <c r="N887" s="132">
        <f t="shared" si="3"/>
        <v>0</v>
      </c>
      <c r="O887" s="100">
        <v>208.0</v>
      </c>
      <c r="P887" s="15" t="str">
        <f t="shared" si="4"/>
        <v>#REF!</v>
      </c>
      <c r="Q887" s="15" t="str">
        <f t="shared" si="5"/>
        <v>#REF!</v>
      </c>
      <c r="R887" s="15" t="str">
        <f t="shared" si="6"/>
        <v>#REF!</v>
      </c>
      <c r="S887" s="15" t="str">
        <f t="shared" si="7"/>
        <v>#REF!</v>
      </c>
      <c r="T887" s="15" t="str">
        <f t="shared" si="8"/>
        <v>#REF!</v>
      </c>
      <c r="U887" s="15" t="str">
        <f t="shared" si="9"/>
        <v>#REF!</v>
      </c>
      <c r="V887" s="15" t="str">
        <f t="shared" si="10"/>
        <v>#REF!</v>
      </c>
    </row>
    <row r="888">
      <c r="A888" s="15" t="str">
        <f t="shared" ref="A888:D888" si="637">#REF!</f>
        <v>#REF!</v>
      </c>
      <c r="B888" s="15" t="str">
        <f t="shared" si="637"/>
        <v>#REF!</v>
      </c>
      <c r="C888" s="15" t="str">
        <f t="shared" si="637"/>
        <v>#REF!</v>
      </c>
      <c r="D888" s="223" t="str">
        <f t="shared" si="637"/>
        <v>#REF!</v>
      </c>
      <c r="F888" s="15">
        <f t="shared" si="1"/>
        <v>-1145</v>
      </c>
      <c r="I888" s="224" t="str">
        <f t="array" ref="I888">INDEX('Property Records'!O:O, MATCH('PITI Calculations'!A888, 'Property Records'!B:B, 0))</f>
        <v>#REF!</v>
      </c>
      <c r="J888" s="224" t="str">
        <f t="array" ref="J888">INDEX('Property Records'!P:P, MATCH('PITI Calculations'!A888, 'Property Records'!B:B, 0))</f>
        <v>#REF!</v>
      </c>
      <c r="K888" s="224" t="str">
        <f t="array" ref="K888">INDEX('Property Records'!Q:Q, MATCH('PITI Calculations'!A888, 'Property Records'!B:B, 0))</f>
        <v>#REF!</v>
      </c>
      <c r="L888" s="15" t="str">
        <f t="shared" si="14"/>
        <v>#REF!</v>
      </c>
      <c r="M888" s="15" t="str">
        <f t="shared" si="2"/>
        <v>#REF!</v>
      </c>
      <c r="N888" s="132">
        <f t="shared" si="3"/>
        <v>0</v>
      </c>
      <c r="O888" s="100">
        <v>208.0</v>
      </c>
      <c r="P888" s="15" t="str">
        <f t="shared" si="4"/>
        <v>#REF!</v>
      </c>
      <c r="Q888" s="15" t="str">
        <f t="shared" si="5"/>
        <v>#REF!</v>
      </c>
      <c r="R888" s="15" t="str">
        <f t="shared" si="6"/>
        <v>#REF!</v>
      </c>
      <c r="S888" s="15" t="str">
        <f t="shared" si="7"/>
        <v>#REF!</v>
      </c>
      <c r="T888" s="15" t="str">
        <f t="shared" si="8"/>
        <v>#REF!</v>
      </c>
      <c r="U888" s="15" t="str">
        <f t="shared" si="9"/>
        <v>#REF!</v>
      </c>
      <c r="V888" s="15" t="str">
        <f t="shared" si="10"/>
        <v>#REF!</v>
      </c>
    </row>
    <row r="889">
      <c r="A889" s="15" t="str">
        <f t="shared" ref="A889:D889" si="638">#REF!</f>
        <v>#REF!</v>
      </c>
      <c r="B889" s="15" t="str">
        <f t="shared" si="638"/>
        <v>#REF!</v>
      </c>
      <c r="C889" s="15" t="str">
        <f t="shared" si="638"/>
        <v>#REF!</v>
      </c>
      <c r="D889" s="223" t="str">
        <f t="shared" si="638"/>
        <v>#REF!</v>
      </c>
      <c r="F889" s="15">
        <f t="shared" si="1"/>
        <v>-1145</v>
      </c>
      <c r="I889" s="224" t="str">
        <f t="array" ref="I889">INDEX('Property Records'!O:O, MATCH('PITI Calculations'!A889, 'Property Records'!B:B, 0))</f>
        <v>#REF!</v>
      </c>
      <c r="J889" s="224" t="str">
        <f t="array" ref="J889">INDEX('Property Records'!P:P, MATCH('PITI Calculations'!A889, 'Property Records'!B:B, 0))</f>
        <v>#REF!</v>
      </c>
      <c r="K889" s="224" t="str">
        <f t="array" ref="K889">INDEX('Property Records'!Q:Q, MATCH('PITI Calculations'!A889, 'Property Records'!B:B, 0))</f>
        <v>#REF!</v>
      </c>
      <c r="L889" s="15" t="str">
        <f t="shared" si="14"/>
        <v>#REF!</v>
      </c>
      <c r="M889" s="15" t="str">
        <f t="shared" si="2"/>
        <v>#REF!</v>
      </c>
      <c r="N889" s="132">
        <f t="shared" si="3"/>
        <v>0</v>
      </c>
      <c r="O889" s="100">
        <v>208.0</v>
      </c>
      <c r="P889" s="15" t="str">
        <f t="shared" si="4"/>
        <v>#REF!</v>
      </c>
      <c r="Q889" s="15" t="str">
        <f t="shared" si="5"/>
        <v>#REF!</v>
      </c>
      <c r="R889" s="15" t="str">
        <f t="shared" si="6"/>
        <v>#REF!</v>
      </c>
      <c r="S889" s="15" t="str">
        <f t="shared" si="7"/>
        <v>#REF!</v>
      </c>
      <c r="T889" s="15" t="str">
        <f t="shared" si="8"/>
        <v>#REF!</v>
      </c>
      <c r="U889" s="15" t="str">
        <f t="shared" si="9"/>
        <v>#REF!</v>
      </c>
      <c r="V889" s="15" t="str">
        <f t="shared" si="10"/>
        <v>#REF!</v>
      </c>
    </row>
    <row r="890">
      <c r="A890" s="15" t="str">
        <f t="shared" ref="A890:D890" si="639">#REF!</f>
        <v>#REF!</v>
      </c>
      <c r="B890" s="15" t="str">
        <f t="shared" si="639"/>
        <v>#REF!</v>
      </c>
      <c r="C890" s="15" t="str">
        <f t="shared" si="639"/>
        <v>#REF!</v>
      </c>
      <c r="D890" s="223" t="str">
        <f t="shared" si="639"/>
        <v>#REF!</v>
      </c>
      <c r="F890" s="15">
        <f t="shared" si="1"/>
        <v>-1145</v>
      </c>
      <c r="I890" s="224" t="str">
        <f t="array" ref="I890">INDEX('Property Records'!O:O, MATCH('PITI Calculations'!A890, 'Property Records'!B:B, 0))</f>
        <v>#REF!</v>
      </c>
      <c r="J890" s="224" t="str">
        <f t="array" ref="J890">INDEX('Property Records'!P:P, MATCH('PITI Calculations'!A890, 'Property Records'!B:B, 0))</f>
        <v>#REF!</v>
      </c>
      <c r="K890" s="224" t="str">
        <f t="array" ref="K890">INDEX('Property Records'!Q:Q, MATCH('PITI Calculations'!A890, 'Property Records'!B:B, 0))</f>
        <v>#REF!</v>
      </c>
      <c r="L890" s="15" t="str">
        <f t="shared" si="14"/>
        <v>#REF!</v>
      </c>
      <c r="M890" s="15" t="str">
        <f t="shared" si="2"/>
        <v>#REF!</v>
      </c>
      <c r="N890" s="132">
        <f t="shared" si="3"/>
        <v>0</v>
      </c>
      <c r="O890" s="100">
        <v>208.0</v>
      </c>
      <c r="P890" s="15" t="str">
        <f t="shared" si="4"/>
        <v>#REF!</v>
      </c>
      <c r="Q890" s="15" t="str">
        <f t="shared" si="5"/>
        <v>#REF!</v>
      </c>
      <c r="R890" s="15" t="str">
        <f t="shared" si="6"/>
        <v>#REF!</v>
      </c>
      <c r="S890" s="15" t="str">
        <f t="shared" si="7"/>
        <v>#REF!</v>
      </c>
      <c r="T890" s="15" t="str">
        <f t="shared" si="8"/>
        <v>#REF!</v>
      </c>
      <c r="U890" s="15" t="str">
        <f t="shared" si="9"/>
        <v>#REF!</v>
      </c>
      <c r="V890" s="15" t="str">
        <f t="shared" si="10"/>
        <v>#REF!</v>
      </c>
    </row>
    <row r="891">
      <c r="A891" s="15" t="str">
        <f t="shared" ref="A891:D891" si="640">#REF!</f>
        <v>#REF!</v>
      </c>
      <c r="B891" s="15" t="str">
        <f t="shared" si="640"/>
        <v>#REF!</v>
      </c>
      <c r="C891" s="15" t="str">
        <f t="shared" si="640"/>
        <v>#REF!</v>
      </c>
      <c r="D891" s="223" t="str">
        <f t="shared" si="640"/>
        <v>#REF!</v>
      </c>
      <c r="F891" s="15">
        <f t="shared" si="1"/>
        <v>-1145</v>
      </c>
      <c r="I891" s="224" t="str">
        <f t="array" ref="I891">INDEX('Property Records'!O:O, MATCH('PITI Calculations'!A891, 'Property Records'!B:B, 0))</f>
        <v>#REF!</v>
      </c>
      <c r="J891" s="224" t="str">
        <f t="array" ref="J891">INDEX('Property Records'!P:P, MATCH('PITI Calculations'!A891, 'Property Records'!B:B, 0))</f>
        <v>#REF!</v>
      </c>
      <c r="K891" s="224" t="str">
        <f t="array" ref="K891">INDEX('Property Records'!Q:Q, MATCH('PITI Calculations'!A891, 'Property Records'!B:B, 0))</f>
        <v>#REF!</v>
      </c>
      <c r="L891" s="15" t="str">
        <f t="shared" si="14"/>
        <v>#REF!</v>
      </c>
      <c r="M891" s="15" t="str">
        <f t="shared" si="2"/>
        <v>#REF!</v>
      </c>
      <c r="N891" s="132">
        <f t="shared" si="3"/>
        <v>0</v>
      </c>
      <c r="O891" s="100">
        <v>208.0</v>
      </c>
      <c r="P891" s="15" t="str">
        <f t="shared" si="4"/>
        <v>#REF!</v>
      </c>
      <c r="Q891" s="15" t="str">
        <f t="shared" si="5"/>
        <v>#REF!</v>
      </c>
      <c r="R891" s="15" t="str">
        <f t="shared" si="6"/>
        <v>#REF!</v>
      </c>
      <c r="S891" s="15" t="str">
        <f t="shared" si="7"/>
        <v>#REF!</v>
      </c>
      <c r="T891" s="15" t="str">
        <f t="shared" si="8"/>
        <v>#REF!</v>
      </c>
      <c r="U891" s="15" t="str">
        <f t="shared" si="9"/>
        <v>#REF!</v>
      </c>
      <c r="V891" s="15" t="str">
        <f t="shared" si="10"/>
        <v>#REF!</v>
      </c>
    </row>
    <row r="892">
      <c r="A892" s="15" t="str">
        <f t="shared" ref="A892:D892" si="641">#REF!</f>
        <v>#REF!</v>
      </c>
      <c r="B892" s="15" t="str">
        <f t="shared" si="641"/>
        <v>#REF!</v>
      </c>
      <c r="C892" s="15" t="str">
        <f t="shared" si="641"/>
        <v>#REF!</v>
      </c>
      <c r="D892" s="223" t="str">
        <f t="shared" si="641"/>
        <v>#REF!</v>
      </c>
      <c r="F892" s="15">
        <f t="shared" si="1"/>
        <v>-1145</v>
      </c>
      <c r="I892" s="224" t="str">
        <f t="array" ref="I892">INDEX('Property Records'!O:O, MATCH('PITI Calculations'!A892, 'Property Records'!B:B, 0))</f>
        <v>#REF!</v>
      </c>
      <c r="J892" s="224" t="str">
        <f t="array" ref="J892">INDEX('Property Records'!P:P, MATCH('PITI Calculations'!A892, 'Property Records'!B:B, 0))</f>
        <v>#REF!</v>
      </c>
      <c r="K892" s="224" t="str">
        <f t="array" ref="K892">INDEX('Property Records'!Q:Q, MATCH('PITI Calculations'!A892, 'Property Records'!B:B, 0))</f>
        <v>#REF!</v>
      </c>
      <c r="L892" s="15" t="str">
        <f t="shared" si="14"/>
        <v>#REF!</v>
      </c>
      <c r="M892" s="15" t="str">
        <f t="shared" si="2"/>
        <v>#REF!</v>
      </c>
      <c r="N892" s="132">
        <f t="shared" si="3"/>
        <v>0</v>
      </c>
      <c r="O892" s="100">
        <v>208.0</v>
      </c>
      <c r="P892" s="15" t="str">
        <f t="shared" si="4"/>
        <v>#REF!</v>
      </c>
      <c r="Q892" s="15" t="str">
        <f t="shared" si="5"/>
        <v>#REF!</v>
      </c>
      <c r="R892" s="15" t="str">
        <f t="shared" si="6"/>
        <v>#REF!</v>
      </c>
      <c r="S892" s="15" t="str">
        <f t="shared" si="7"/>
        <v>#REF!</v>
      </c>
      <c r="T892" s="15" t="str">
        <f t="shared" si="8"/>
        <v>#REF!</v>
      </c>
      <c r="U892" s="15" t="str">
        <f t="shared" si="9"/>
        <v>#REF!</v>
      </c>
      <c r="V892" s="15" t="str">
        <f t="shared" si="10"/>
        <v>#REF!</v>
      </c>
    </row>
    <row r="893">
      <c r="A893" s="15" t="str">
        <f t="shared" ref="A893:D893" si="642">#REF!</f>
        <v>#REF!</v>
      </c>
      <c r="B893" s="15" t="str">
        <f t="shared" si="642"/>
        <v>#REF!</v>
      </c>
      <c r="C893" s="15" t="str">
        <f t="shared" si="642"/>
        <v>#REF!</v>
      </c>
      <c r="D893" s="223" t="str">
        <f t="shared" si="642"/>
        <v>#REF!</v>
      </c>
      <c r="F893" s="15">
        <f t="shared" si="1"/>
        <v>-1145</v>
      </c>
      <c r="I893" s="224" t="str">
        <f t="array" ref="I893">INDEX('Property Records'!O:O, MATCH('PITI Calculations'!A893, 'Property Records'!B:B, 0))</f>
        <v>#REF!</v>
      </c>
      <c r="J893" s="224" t="str">
        <f t="array" ref="J893">INDEX('Property Records'!P:P, MATCH('PITI Calculations'!A893, 'Property Records'!B:B, 0))</f>
        <v>#REF!</v>
      </c>
      <c r="K893" s="224" t="str">
        <f t="array" ref="K893">INDEX('Property Records'!Q:Q, MATCH('PITI Calculations'!A893, 'Property Records'!B:B, 0))</f>
        <v>#REF!</v>
      </c>
      <c r="L893" s="15" t="str">
        <f t="shared" si="14"/>
        <v>#REF!</v>
      </c>
      <c r="M893" s="15" t="str">
        <f t="shared" si="2"/>
        <v>#REF!</v>
      </c>
      <c r="N893" s="132">
        <f t="shared" si="3"/>
        <v>0</v>
      </c>
      <c r="O893" s="100">
        <v>208.0</v>
      </c>
      <c r="P893" s="15" t="str">
        <f t="shared" si="4"/>
        <v>#REF!</v>
      </c>
      <c r="Q893" s="15" t="str">
        <f t="shared" si="5"/>
        <v>#REF!</v>
      </c>
      <c r="R893" s="15" t="str">
        <f t="shared" si="6"/>
        <v>#REF!</v>
      </c>
      <c r="S893" s="15" t="str">
        <f t="shared" si="7"/>
        <v>#REF!</v>
      </c>
      <c r="T893" s="15" t="str">
        <f t="shared" si="8"/>
        <v>#REF!</v>
      </c>
      <c r="U893" s="15" t="str">
        <f t="shared" si="9"/>
        <v>#REF!</v>
      </c>
      <c r="V893" s="15" t="str">
        <f t="shared" si="10"/>
        <v>#REF!</v>
      </c>
    </row>
    <row r="894">
      <c r="A894" s="15" t="str">
        <f t="shared" ref="A894:D894" si="643">#REF!</f>
        <v>#REF!</v>
      </c>
      <c r="B894" s="15" t="str">
        <f t="shared" si="643"/>
        <v>#REF!</v>
      </c>
      <c r="C894" s="15" t="str">
        <f t="shared" si="643"/>
        <v>#REF!</v>
      </c>
      <c r="D894" s="223" t="str">
        <f t="shared" si="643"/>
        <v>#REF!</v>
      </c>
      <c r="F894" s="15">
        <f t="shared" si="1"/>
        <v>-1145</v>
      </c>
      <c r="I894" s="224" t="str">
        <f t="array" ref="I894">INDEX('Property Records'!O:O, MATCH('PITI Calculations'!A894, 'Property Records'!B:B, 0))</f>
        <v>#REF!</v>
      </c>
      <c r="J894" s="224" t="str">
        <f t="array" ref="J894">INDEX('Property Records'!P:P, MATCH('PITI Calculations'!A894, 'Property Records'!B:B, 0))</f>
        <v>#REF!</v>
      </c>
      <c r="K894" s="224" t="str">
        <f t="array" ref="K894">INDEX('Property Records'!Q:Q, MATCH('PITI Calculations'!A894, 'Property Records'!B:B, 0))</f>
        <v>#REF!</v>
      </c>
      <c r="L894" s="15" t="str">
        <f t="shared" si="14"/>
        <v>#REF!</v>
      </c>
      <c r="M894" s="15" t="str">
        <f t="shared" si="2"/>
        <v>#REF!</v>
      </c>
      <c r="N894" s="132">
        <f t="shared" si="3"/>
        <v>0</v>
      </c>
      <c r="O894" s="100">
        <v>208.0</v>
      </c>
      <c r="P894" s="15" t="str">
        <f t="shared" si="4"/>
        <v>#REF!</v>
      </c>
      <c r="Q894" s="15" t="str">
        <f t="shared" si="5"/>
        <v>#REF!</v>
      </c>
      <c r="R894" s="15" t="str">
        <f t="shared" si="6"/>
        <v>#REF!</v>
      </c>
      <c r="S894" s="15" t="str">
        <f t="shared" si="7"/>
        <v>#REF!</v>
      </c>
      <c r="T894" s="15" t="str">
        <f t="shared" si="8"/>
        <v>#REF!</v>
      </c>
      <c r="U894" s="15" t="str">
        <f t="shared" si="9"/>
        <v>#REF!</v>
      </c>
      <c r="V894" s="15" t="str">
        <f t="shared" si="10"/>
        <v>#REF!</v>
      </c>
    </row>
    <row r="895">
      <c r="A895" s="15" t="str">
        <f t="shared" ref="A895:D895" si="644">#REF!</f>
        <v>#REF!</v>
      </c>
      <c r="B895" s="15" t="str">
        <f t="shared" si="644"/>
        <v>#REF!</v>
      </c>
      <c r="C895" s="15" t="str">
        <f t="shared" si="644"/>
        <v>#REF!</v>
      </c>
      <c r="D895" s="223" t="str">
        <f t="shared" si="644"/>
        <v>#REF!</v>
      </c>
      <c r="F895" s="15">
        <f t="shared" si="1"/>
        <v>-1145</v>
      </c>
      <c r="I895" s="224" t="str">
        <f t="array" ref="I895">INDEX('Property Records'!O:O, MATCH('PITI Calculations'!A895, 'Property Records'!B:B, 0))</f>
        <v>#REF!</v>
      </c>
      <c r="J895" s="224" t="str">
        <f t="array" ref="J895">INDEX('Property Records'!P:P, MATCH('PITI Calculations'!A895, 'Property Records'!B:B, 0))</f>
        <v>#REF!</v>
      </c>
      <c r="K895" s="224" t="str">
        <f t="array" ref="K895">INDEX('Property Records'!Q:Q, MATCH('PITI Calculations'!A895, 'Property Records'!B:B, 0))</f>
        <v>#REF!</v>
      </c>
      <c r="L895" s="15" t="str">
        <f t="shared" si="14"/>
        <v>#REF!</v>
      </c>
      <c r="M895" s="15" t="str">
        <f t="shared" si="2"/>
        <v>#REF!</v>
      </c>
      <c r="N895" s="132">
        <f t="shared" si="3"/>
        <v>0</v>
      </c>
      <c r="O895" s="100">
        <v>208.0</v>
      </c>
      <c r="P895" s="15" t="str">
        <f t="shared" si="4"/>
        <v>#REF!</v>
      </c>
      <c r="Q895" s="15" t="str">
        <f t="shared" si="5"/>
        <v>#REF!</v>
      </c>
      <c r="R895" s="15" t="str">
        <f t="shared" si="6"/>
        <v>#REF!</v>
      </c>
      <c r="S895" s="15" t="str">
        <f t="shared" si="7"/>
        <v>#REF!</v>
      </c>
      <c r="T895" s="15" t="str">
        <f t="shared" si="8"/>
        <v>#REF!</v>
      </c>
      <c r="U895" s="15" t="str">
        <f t="shared" si="9"/>
        <v>#REF!</v>
      </c>
      <c r="V895" s="15" t="str">
        <f t="shared" si="10"/>
        <v>#REF!</v>
      </c>
    </row>
    <row r="896">
      <c r="A896" s="15" t="str">
        <f t="shared" ref="A896:D896" si="645">#REF!</f>
        <v>#REF!</v>
      </c>
      <c r="B896" s="15" t="str">
        <f t="shared" si="645"/>
        <v>#REF!</v>
      </c>
      <c r="C896" s="15" t="str">
        <f t="shared" si="645"/>
        <v>#REF!</v>
      </c>
      <c r="D896" s="223" t="str">
        <f t="shared" si="645"/>
        <v>#REF!</v>
      </c>
      <c r="F896" s="15">
        <f t="shared" si="1"/>
        <v>-1145</v>
      </c>
      <c r="I896" s="224" t="str">
        <f t="array" ref="I896">INDEX('Property Records'!O:O, MATCH('PITI Calculations'!A896, 'Property Records'!B:B, 0))</f>
        <v>#REF!</v>
      </c>
      <c r="J896" s="224" t="str">
        <f t="array" ref="J896">INDEX('Property Records'!P:P, MATCH('PITI Calculations'!A896, 'Property Records'!B:B, 0))</f>
        <v>#REF!</v>
      </c>
      <c r="K896" s="224" t="str">
        <f t="array" ref="K896">INDEX('Property Records'!Q:Q, MATCH('PITI Calculations'!A896, 'Property Records'!B:B, 0))</f>
        <v>#REF!</v>
      </c>
      <c r="L896" s="15" t="str">
        <f t="shared" si="14"/>
        <v>#REF!</v>
      </c>
      <c r="M896" s="15" t="str">
        <f t="shared" si="2"/>
        <v>#REF!</v>
      </c>
      <c r="N896" s="132">
        <f t="shared" si="3"/>
        <v>0</v>
      </c>
      <c r="O896" s="100">
        <v>208.0</v>
      </c>
      <c r="P896" s="15" t="str">
        <f t="shared" si="4"/>
        <v>#REF!</v>
      </c>
      <c r="Q896" s="15" t="str">
        <f t="shared" si="5"/>
        <v>#REF!</v>
      </c>
      <c r="R896" s="15" t="str">
        <f t="shared" si="6"/>
        <v>#REF!</v>
      </c>
      <c r="S896" s="15" t="str">
        <f t="shared" si="7"/>
        <v>#REF!</v>
      </c>
      <c r="T896" s="15" t="str">
        <f t="shared" si="8"/>
        <v>#REF!</v>
      </c>
      <c r="U896" s="15" t="str">
        <f t="shared" si="9"/>
        <v>#REF!</v>
      </c>
      <c r="V896" s="15" t="str">
        <f t="shared" si="10"/>
        <v>#REF!</v>
      </c>
    </row>
    <row r="897">
      <c r="A897" s="15" t="str">
        <f t="shared" ref="A897:D897" si="646">#REF!</f>
        <v>#REF!</v>
      </c>
      <c r="B897" s="15" t="str">
        <f t="shared" si="646"/>
        <v>#REF!</v>
      </c>
      <c r="C897" s="15" t="str">
        <f t="shared" si="646"/>
        <v>#REF!</v>
      </c>
      <c r="D897" s="223" t="str">
        <f t="shared" si="646"/>
        <v>#REF!</v>
      </c>
      <c r="F897" s="15">
        <f t="shared" si="1"/>
        <v>-1145</v>
      </c>
      <c r="I897" s="224" t="str">
        <f t="array" ref="I897">INDEX('Property Records'!O:O, MATCH('PITI Calculations'!A897, 'Property Records'!B:B, 0))</f>
        <v>#REF!</v>
      </c>
      <c r="J897" s="224" t="str">
        <f t="array" ref="J897">INDEX('Property Records'!P:P, MATCH('PITI Calculations'!A897, 'Property Records'!B:B, 0))</f>
        <v>#REF!</v>
      </c>
      <c r="K897" s="224" t="str">
        <f t="array" ref="K897">INDEX('Property Records'!Q:Q, MATCH('PITI Calculations'!A897, 'Property Records'!B:B, 0))</f>
        <v>#REF!</v>
      </c>
      <c r="L897" s="15" t="str">
        <f t="shared" si="14"/>
        <v>#REF!</v>
      </c>
      <c r="M897" s="15" t="str">
        <f t="shared" si="2"/>
        <v>#REF!</v>
      </c>
      <c r="N897" s="132">
        <f t="shared" si="3"/>
        <v>0</v>
      </c>
      <c r="O897" s="100">
        <v>208.0</v>
      </c>
      <c r="P897" s="15" t="str">
        <f t="shared" si="4"/>
        <v>#REF!</v>
      </c>
      <c r="Q897" s="15" t="str">
        <f t="shared" si="5"/>
        <v>#REF!</v>
      </c>
      <c r="R897" s="15" t="str">
        <f t="shared" si="6"/>
        <v>#REF!</v>
      </c>
      <c r="S897" s="15" t="str">
        <f t="shared" si="7"/>
        <v>#REF!</v>
      </c>
      <c r="T897" s="15" t="str">
        <f t="shared" si="8"/>
        <v>#REF!</v>
      </c>
      <c r="U897" s="15" t="str">
        <f t="shared" si="9"/>
        <v>#REF!</v>
      </c>
      <c r="V897" s="15" t="str">
        <f t="shared" si="10"/>
        <v>#REF!</v>
      </c>
    </row>
    <row r="898">
      <c r="A898" s="15" t="str">
        <f t="shared" ref="A898:D898" si="647">#REF!</f>
        <v>#REF!</v>
      </c>
      <c r="B898" s="15" t="str">
        <f t="shared" si="647"/>
        <v>#REF!</v>
      </c>
      <c r="C898" s="15" t="str">
        <f t="shared" si="647"/>
        <v>#REF!</v>
      </c>
      <c r="D898" s="223" t="str">
        <f t="shared" si="647"/>
        <v>#REF!</v>
      </c>
      <c r="F898" s="15">
        <f t="shared" si="1"/>
        <v>-1145</v>
      </c>
      <c r="I898" s="224" t="str">
        <f t="array" ref="I898">INDEX('Property Records'!O:O, MATCH('PITI Calculations'!A898, 'Property Records'!B:B, 0))</f>
        <v>#REF!</v>
      </c>
      <c r="J898" s="224" t="str">
        <f t="array" ref="J898">INDEX('Property Records'!P:P, MATCH('PITI Calculations'!A898, 'Property Records'!B:B, 0))</f>
        <v>#REF!</v>
      </c>
      <c r="K898" s="224" t="str">
        <f t="array" ref="K898">INDEX('Property Records'!Q:Q, MATCH('PITI Calculations'!A898, 'Property Records'!B:B, 0))</f>
        <v>#REF!</v>
      </c>
      <c r="L898" s="15" t="str">
        <f t="shared" si="14"/>
        <v>#REF!</v>
      </c>
      <c r="M898" s="15" t="str">
        <f t="shared" si="2"/>
        <v>#REF!</v>
      </c>
      <c r="N898" s="132">
        <f t="shared" si="3"/>
        <v>0</v>
      </c>
      <c r="O898" s="100">
        <v>208.0</v>
      </c>
      <c r="P898" s="15" t="str">
        <f t="shared" si="4"/>
        <v>#REF!</v>
      </c>
      <c r="Q898" s="15" t="str">
        <f t="shared" si="5"/>
        <v>#REF!</v>
      </c>
      <c r="R898" s="15" t="str">
        <f t="shared" si="6"/>
        <v>#REF!</v>
      </c>
      <c r="S898" s="15" t="str">
        <f t="shared" si="7"/>
        <v>#REF!</v>
      </c>
      <c r="T898" s="15" t="str">
        <f t="shared" si="8"/>
        <v>#REF!</v>
      </c>
      <c r="U898" s="15" t="str">
        <f t="shared" si="9"/>
        <v>#REF!</v>
      </c>
      <c r="V898" s="15" t="str">
        <f t="shared" si="10"/>
        <v>#REF!</v>
      </c>
    </row>
    <row r="899">
      <c r="A899" s="15" t="str">
        <f t="shared" ref="A899:D899" si="648">#REF!</f>
        <v>#REF!</v>
      </c>
      <c r="B899" s="15" t="str">
        <f t="shared" si="648"/>
        <v>#REF!</v>
      </c>
      <c r="C899" s="15" t="str">
        <f t="shared" si="648"/>
        <v>#REF!</v>
      </c>
      <c r="D899" s="223" t="str">
        <f t="shared" si="648"/>
        <v>#REF!</v>
      </c>
      <c r="F899" s="15">
        <f t="shared" si="1"/>
        <v>-1145</v>
      </c>
      <c r="I899" s="224" t="str">
        <f t="array" ref="I899">INDEX('Property Records'!O:O, MATCH('PITI Calculations'!A899, 'Property Records'!B:B, 0))</f>
        <v>#REF!</v>
      </c>
      <c r="J899" s="224" t="str">
        <f t="array" ref="J899">INDEX('Property Records'!P:P, MATCH('PITI Calculations'!A899, 'Property Records'!B:B, 0))</f>
        <v>#REF!</v>
      </c>
      <c r="K899" s="224" t="str">
        <f t="array" ref="K899">INDEX('Property Records'!Q:Q, MATCH('PITI Calculations'!A899, 'Property Records'!B:B, 0))</f>
        <v>#REF!</v>
      </c>
      <c r="L899" s="15" t="str">
        <f t="shared" si="14"/>
        <v>#REF!</v>
      </c>
      <c r="M899" s="15" t="str">
        <f t="shared" si="2"/>
        <v>#REF!</v>
      </c>
      <c r="N899" s="132">
        <f t="shared" si="3"/>
        <v>0</v>
      </c>
      <c r="O899" s="100">
        <v>208.0</v>
      </c>
      <c r="P899" s="15" t="str">
        <f t="shared" si="4"/>
        <v>#REF!</v>
      </c>
      <c r="Q899" s="15" t="str">
        <f t="shared" si="5"/>
        <v>#REF!</v>
      </c>
      <c r="R899" s="15" t="str">
        <f t="shared" si="6"/>
        <v>#REF!</v>
      </c>
      <c r="S899" s="15" t="str">
        <f t="shared" si="7"/>
        <v>#REF!</v>
      </c>
      <c r="T899" s="15" t="str">
        <f t="shared" si="8"/>
        <v>#REF!</v>
      </c>
      <c r="U899" s="15" t="str">
        <f t="shared" si="9"/>
        <v>#REF!</v>
      </c>
      <c r="V899" s="15" t="str">
        <f t="shared" si="10"/>
        <v>#REF!</v>
      </c>
    </row>
    <row r="900">
      <c r="A900" s="15" t="str">
        <f t="shared" ref="A900:D900" si="649">#REF!</f>
        <v>#REF!</v>
      </c>
      <c r="B900" s="15" t="str">
        <f t="shared" si="649"/>
        <v>#REF!</v>
      </c>
      <c r="C900" s="15" t="str">
        <f t="shared" si="649"/>
        <v>#REF!</v>
      </c>
      <c r="D900" s="223" t="str">
        <f t="shared" si="649"/>
        <v>#REF!</v>
      </c>
      <c r="F900" s="15">
        <f t="shared" si="1"/>
        <v>-1145</v>
      </c>
      <c r="I900" s="224" t="str">
        <f t="array" ref="I900">INDEX('Property Records'!O:O, MATCH('PITI Calculations'!A900, 'Property Records'!B:B, 0))</f>
        <v>#REF!</v>
      </c>
      <c r="J900" s="224" t="str">
        <f t="array" ref="J900">INDEX('Property Records'!P:P, MATCH('PITI Calculations'!A900, 'Property Records'!B:B, 0))</f>
        <v>#REF!</v>
      </c>
      <c r="K900" s="224" t="str">
        <f t="array" ref="K900">INDEX('Property Records'!Q:Q, MATCH('PITI Calculations'!A900, 'Property Records'!B:B, 0))</f>
        <v>#REF!</v>
      </c>
      <c r="L900" s="15" t="str">
        <f t="shared" si="14"/>
        <v>#REF!</v>
      </c>
      <c r="M900" s="15" t="str">
        <f t="shared" si="2"/>
        <v>#REF!</v>
      </c>
      <c r="N900" s="132">
        <f t="shared" si="3"/>
        <v>0</v>
      </c>
      <c r="O900" s="100">
        <v>208.0</v>
      </c>
      <c r="P900" s="15" t="str">
        <f t="shared" si="4"/>
        <v>#REF!</v>
      </c>
      <c r="Q900" s="15" t="str">
        <f t="shared" si="5"/>
        <v>#REF!</v>
      </c>
      <c r="R900" s="15" t="str">
        <f t="shared" si="6"/>
        <v>#REF!</v>
      </c>
      <c r="S900" s="15" t="str">
        <f t="shared" si="7"/>
        <v>#REF!</v>
      </c>
      <c r="T900" s="15" t="str">
        <f t="shared" si="8"/>
        <v>#REF!</v>
      </c>
      <c r="U900" s="15" t="str">
        <f t="shared" si="9"/>
        <v>#REF!</v>
      </c>
      <c r="V900" s="15" t="str">
        <f t="shared" si="10"/>
        <v>#REF!</v>
      </c>
    </row>
    <row r="901">
      <c r="A901" s="15" t="str">
        <f t="shared" ref="A901:D901" si="650">#REF!</f>
        <v>#REF!</v>
      </c>
      <c r="B901" s="15" t="str">
        <f t="shared" si="650"/>
        <v>#REF!</v>
      </c>
      <c r="C901" s="15" t="str">
        <f t="shared" si="650"/>
        <v>#REF!</v>
      </c>
      <c r="D901" s="223" t="str">
        <f t="shared" si="650"/>
        <v>#REF!</v>
      </c>
      <c r="F901" s="15">
        <f t="shared" si="1"/>
        <v>-1145</v>
      </c>
      <c r="I901" s="224" t="str">
        <f t="array" ref="I901">INDEX('Property Records'!O:O, MATCH('PITI Calculations'!A901, 'Property Records'!B:B, 0))</f>
        <v>#REF!</v>
      </c>
      <c r="J901" s="224" t="str">
        <f t="array" ref="J901">INDEX('Property Records'!P:P, MATCH('PITI Calculations'!A901, 'Property Records'!B:B, 0))</f>
        <v>#REF!</v>
      </c>
      <c r="K901" s="224" t="str">
        <f t="array" ref="K901">INDEX('Property Records'!Q:Q, MATCH('PITI Calculations'!A901, 'Property Records'!B:B, 0))</f>
        <v>#REF!</v>
      </c>
      <c r="L901" s="15" t="str">
        <f t="shared" si="14"/>
        <v>#REF!</v>
      </c>
      <c r="M901" s="15" t="str">
        <f t="shared" si="2"/>
        <v>#REF!</v>
      </c>
      <c r="N901" s="132">
        <f t="shared" si="3"/>
        <v>0</v>
      </c>
      <c r="O901" s="100">
        <v>208.0</v>
      </c>
      <c r="P901" s="15" t="str">
        <f t="shared" si="4"/>
        <v>#REF!</v>
      </c>
      <c r="Q901" s="15" t="str">
        <f t="shared" si="5"/>
        <v>#REF!</v>
      </c>
      <c r="R901" s="15" t="str">
        <f t="shared" si="6"/>
        <v>#REF!</v>
      </c>
      <c r="S901" s="15" t="str">
        <f t="shared" si="7"/>
        <v>#REF!</v>
      </c>
      <c r="T901" s="15" t="str">
        <f t="shared" si="8"/>
        <v>#REF!</v>
      </c>
      <c r="U901" s="15" t="str">
        <f t="shared" si="9"/>
        <v>#REF!</v>
      </c>
      <c r="V901" s="15" t="str">
        <f t="shared" si="10"/>
        <v>#REF!</v>
      </c>
    </row>
    <row r="902">
      <c r="A902" s="15" t="str">
        <f t="shared" ref="A902:D902" si="651">#REF!</f>
        <v>#REF!</v>
      </c>
      <c r="B902" s="15" t="str">
        <f t="shared" si="651"/>
        <v>#REF!</v>
      </c>
      <c r="C902" s="15" t="str">
        <f t="shared" si="651"/>
        <v>#REF!</v>
      </c>
      <c r="D902" s="223" t="str">
        <f t="shared" si="651"/>
        <v>#REF!</v>
      </c>
      <c r="F902" s="15">
        <f t="shared" si="1"/>
        <v>-1145</v>
      </c>
      <c r="I902" s="224" t="str">
        <f t="array" ref="I902">INDEX('Property Records'!O:O, MATCH('PITI Calculations'!A902, 'Property Records'!B:B, 0))</f>
        <v>#REF!</v>
      </c>
      <c r="J902" s="224" t="str">
        <f t="array" ref="J902">INDEX('Property Records'!P:P, MATCH('PITI Calculations'!A902, 'Property Records'!B:B, 0))</f>
        <v>#REF!</v>
      </c>
      <c r="K902" s="224" t="str">
        <f t="array" ref="K902">INDEX('Property Records'!Q:Q, MATCH('PITI Calculations'!A902, 'Property Records'!B:B, 0))</f>
        <v>#REF!</v>
      </c>
      <c r="L902" s="15" t="str">
        <f t="shared" si="14"/>
        <v>#REF!</v>
      </c>
      <c r="M902" s="15" t="str">
        <f t="shared" si="2"/>
        <v>#REF!</v>
      </c>
      <c r="N902" s="132">
        <f t="shared" si="3"/>
        <v>0</v>
      </c>
      <c r="O902" s="100">
        <v>208.0</v>
      </c>
      <c r="P902" s="15" t="str">
        <f t="shared" si="4"/>
        <v>#REF!</v>
      </c>
      <c r="Q902" s="15" t="str">
        <f t="shared" si="5"/>
        <v>#REF!</v>
      </c>
      <c r="R902" s="15" t="str">
        <f t="shared" si="6"/>
        <v>#REF!</v>
      </c>
      <c r="S902" s="15" t="str">
        <f t="shared" si="7"/>
        <v>#REF!</v>
      </c>
      <c r="T902" s="15" t="str">
        <f t="shared" si="8"/>
        <v>#REF!</v>
      </c>
      <c r="U902" s="15" t="str">
        <f t="shared" si="9"/>
        <v>#REF!</v>
      </c>
      <c r="V902" s="15" t="str">
        <f t="shared" si="10"/>
        <v>#REF!</v>
      </c>
    </row>
    <row r="903">
      <c r="A903" s="15" t="str">
        <f t="shared" ref="A903:D903" si="652">#REF!</f>
        <v>#REF!</v>
      </c>
      <c r="B903" s="15" t="str">
        <f t="shared" si="652"/>
        <v>#REF!</v>
      </c>
      <c r="C903" s="15" t="str">
        <f t="shared" si="652"/>
        <v>#REF!</v>
      </c>
      <c r="D903" s="223" t="str">
        <f t="shared" si="652"/>
        <v>#REF!</v>
      </c>
      <c r="F903" s="15">
        <f t="shared" si="1"/>
        <v>-1145</v>
      </c>
      <c r="I903" s="224" t="str">
        <f t="array" ref="I903">INDEX('Property Records'!O:O, MATCH('PITI Calculations'!A903, 'Property Records'!B:B, 0))</f>
        <v>#REF!</v>
      </c>
      <c r="J903" s="224" t="str">
        <f t="array" ref="J903">INDEX('Property Records'!P:P, MATCH('PITI Calculations'!A903, 'Property Records'!B:B, 0))</f>
        <v>#REF!</v>
      </c>
      <c r="K903" s="224" t="str">
        <f t="array" ref="K903">INDEX('Property Records'!Q:Q, MATCH('PITI Calculations'!A903, 'Property Records'!B:B, 0))</f>
        <v>#REF!</v>
      </c>
      <c r="L903" s="15" t="str">
        <f t="shared" si="14"/>
        <v>#REF!</v>
      </c>
      <c r="M903" s="15" t="str">
        <f t="shared" si="2"/>
        <v>#REF!</v>
      </c>
      <c r="N903" s="132">
        <f t="shared" si="3"/>
        <v>0</v>
      </c>
      <c r="O903" s="100">
        <v>208.0</v>
      </c>
      <c r="P903" s="15" t="str">
        <f t="shared" si="4"/>
        <v>#REF!</v>
      </c>
      <c r="Q903" s="15" t="str">
        <f t="shared" si="5"/>
        <v>#REF!</v>
      </c>
      <c r="R903" s="15" t="str">
        <f t="shared" si="6"/>
        <v>#REF!</v>
      </c>
      <c r="S903" s="15" t="str">
        <f t="shared" si="7"/>
        <v>#REF!</v>
      </c>
      <c r="T903" s="15" t="str">
        <f t="shared" si="8"/>
        <v>#REF!</v>
      </c>
      <c r="U903" s="15" t="str">
        <f t="shared" si="9"/>
        <v>#REF!</v>
      </c>
      <c r="V903" s="15" t="str">
        <f t="shared" si="10"/>
        <v>#REF!</v>
      </c>
    </row>
    <row r="904">
      <c r="A904" s="15" t="str">
        <f t="shared" ref="A904:D904" si="653">#REF!</f>
        <v>#REF!</v>
      </c>
      <c r="B904" s="15" t="str">
        <f t="shared" si="653"/>
        <v>#REF!</v>
      </c>
      <c r="C904" s="15" t="str">
        <f t="shared" si="653"/>
        <v>#REF!</v>
      </c>
      <c r="D904" s="223" t="str">
        <f t="shared" si="653"/>
        <v>#REF!</v>
      </c>
      <c r="F904" s="15">
        <f t="shared" si="1"/>
        <v>-1145</v>
      </c>
      <c r="I904" s="224" t="str">
        <f t="array" ref="I904">INDEX('Property Records'!O:O, MATCH('PITI Calculations'!A904, 'Property Records'!B:B, 0))</f>
        <v>#REF!</v>
      </c>
      <c r="J904" s="224" t="str">
        <f t="array" ref="J904">INDEX('Property Records'!P:P, MATCH('PITI Calculations'!A904, 'Property Records'!B:B, 0))</f>
        <v>#REF!</v>
      </c>
      <c r="K904" s="224" t="str">
        <f t="array" ref="K904">INDEX('Property Records'!Q:Q, MATCH('PITI Calculations'!A904, 'Property Records'!B:B, 0))</f>
        <v>#REF!</v>
      </c>
      <c r="L904" s="15" t="str">
        <f t="shared" si="14"/>
        <v>#REF!</v>
      </c>
      <c r="M904" s="15" t="str">
        <f t="shared" si="2"/>
        <v>#REF!</v>
      </c>
      <c r="N904" s="132">
        <f t="shared" si="3"/>
        <v>0</v>
      </c>
      <c r="O904" s="100">
        <v>208.0</v>
      </c>
      <c r="P904" s="15" t="str">
        <f t="shared" si="4"/>
        <v>#REF!</v>
      </c>
      <c r="Q904" s="15" t="str">
        <f t="shared" si="5"/>
        <v>#REF!</v>
      </c>
      <c r="R904" s="15" t="str">
        <f t="shared" si="6"/>
        <v>#REF!</v>
      </c>
      <c r="S904" s="15" t="str">
        <f t="shared" si="7"/>
        <v>#REF!</v>
      </c>
      <c r="T904" s="15" t="str">
        <f t="shared" si="8"/>
        <v>#REF!</v>
      </c>
      <c r="U904" s="15" t="str">
        <f t="shared" si="9"/>
        <v>#REF!</v>
      </c>
      <c r="V904" s="15" t="str">
        <f t="shared" si="10"/>
        <v>#REF!</v>
      </c>
    </row>
    <row r="905">
      <c r="A905" s="15" t="str">
        <f t="shared" ref="A905:D905" si="654">#REF!</f>
        <v>#REF!</v>
      </c>
      <c r="B905" s="15" t="str">
        <f t="shared" si="654"/>
        <v>#REF!</v>
      </c>
      <c r="C905" s="15" t="str">
        <f t="shared" si="654"/>
        <v>#REF!</v>
      </c>
      <c r="D905" s="223" t="str">
        <f t="shared" si="654"/>
        <v>#REF!</v>
      </c>
      <c r="F905" s="15">
        <f t="shared" si="1"/>
        <v>-1145</v>
      </c>
      <c r="I905" s="224" t="str">
        <f t="array" ref="I905">INDEX('Property Records'!O:O, MATCH('PITI Calculations'!A905, 'Property Records'!B:B, 0))</f>
        <v>#REF!</v>
      </c>
      <c r="J905" s="224" t="str">
        <f t="array" ref="J905">INDEX('Property Records'!P:P, MATCH('PITI Calculations'!A905, 'Property Records'!B:B, 0))</f>
        <v>#REF!</v>
      </c>
      <c r="K905" s="224" t="str">
        <f t="array" ref="K905">INDEX('Property Records'!Q:Q, MATCH('PITI Calculations'!A905, 'Property Records'!B:B, 0))</f>
        <v>#REF!</v>
      </c>
      <c r="L905" s="15" t="str">
        <f t="shared" si="14"/>
        <v>#REF!</v>
      </c>
      <c r="M905" s="15" t="str">
        <f t="shared" si="2"/>
        <v>#REF!</v>
      </c>
      <c r="N905" s="132">
        <f t="shared" si="3"/>
        <v>0</v>
      </c>
      <c r="O905" s="100">
        <v>208.0</v>
      </c>
      <c r="P905" s="15" t="str">
        <f t="shared" si="4"/>
        <v>#REF!</v>
      </c>
      <c r="Q905" s="15" t="str">
        <f t="shared" si="5"/>
        <v>#REF!</v>
      </c>
      <c r="R905" s="15" t="str">
        <f t="shared" si="6"/>
        <v>#REF!</v>
      </c>
      <c r="S905" s="15" t="str">
        <f t="shared" si="7"/>
        <v>#REF!</v>
      </c>
      <c r="T905" s="15" t="str">
        <f t="shared" si="8"/>
        <v>#REF!</v>
      </c>
      <c r="U905" s="15" t="str">
        <f t="shared" si="9"/>
        <v>#REF!</v>
      </c>
      <c r="V905" s="15" t="str">
        <f t="shared" si="10"/>
        <v>#REF!</v>
      </c>
    </row>
    <row r="906">
      <c r="A906" s="15" t="str">
        <f t="shared" ref="A906:D906" si="655">#REF!</f>
        <v>#REF!</v>
      </c>
      <c r="B906" s="15" t="str">
        <f t="shared" si="655"/>
        <v>#REF!</v>
      </c>
      <c r="C906" s="15" t="str">
        <f t="shared" si="655"/>
        <v>#REF!</v>
      </c>
      <c r="D906" s="223" t="str">
        <f t="shared" si="655"/>
        <v>#REF!</v>
      </c>
      <c r="F906" s="15">
        <f t="shared" si="1"/>
        <v>-1145</v>
      </c>
      <c r="I906" s="224" t="str">
        <f t="array" ref="I906">INDEX('Property Records'!O:O, MATCH('PITI Calculations'!A906, 'Property Records'!B:B, 0))</f>
        <v>#REF!</v>
      </c>
      <c r="J906" s="224" t="str">
        <f t="array" ref="J906">INDEX('Property Records'!P:P, MATCH('PITI Calculations'!A906, 'Property Records'!B:B, 0))</f>
        <v>#REF!</v>
      </c>
      <c r="K906" s="224" t="str">
        <f t="array" ref="K906">INDEX('Property Records'!Q:Q, MATCH('PITI Calculations'!A906, 'Property Records'!B:B, 0))</f>
        <v>#REF!</v>
      </c>
      <c r="L906" s="15" t="str">
        <f t="shared" si="14"/>
        <v>#REF!</v>
      </c>
      <c r="M906" s="15" t="str">
        <f t="shared" si="2"/>
        <v>#REF!</v>
      </c>
      <c r="N906" s="132">
        <f t="shared" si="3"/>
        <v>0</v>
      </c>
      <c r="O906" s="100">
        <v>208.0</v>
      </c>
      <c r="P906" s="15" t="str">
        <f t="shared" si="4"/>
        <v>#REF!</v>
      </c>
      <c r="Q906" s="15" t="str">
        <f t="shared" si="5"/>
        <v>#REF!</v>
      </c>
      <c r="R906" s="15" t="str">
        <f t="shared" si="6"/>
        <v>#REF!</v>
      </c>
      <c r="S906" s="15" t="str">
        <f t="shared" si="7"/>
        <v>#REF!</v>
      </c>
      <c r="T906" s="15" t="str">
        <f t="shared" si="8"/>
        <v>#REF!</v>
      </c>
      <c r="U906" s="15" t="str">
        <f t="shared" si="9"/>
        <v>#REF!</v>
      </c>
      <c r="V906" s="15" t="str">
        <f t="shared" si="10"/>
        <v>#REF!</v>
      </c>
    </row>
    <row r="907">
      <c r="A907" s="15" t="str">
        <f t="shared" ref="A907:D907" si="656">#REF!</f>
        <v>#REF!</v>
      </c>
      <c r="B907" s="15" t="str">
        <f t="shared" si="656"/>
        <v>#REF!</v>
      </c>
      <c r="C907" s="15" t="str">
        <f t="shared" si="656"/>
        <v>#REF!</v>
      </c>
      <c r="D907" s="223" t="str">
        <f t="shared" si="656"/>
        <v>#REF!</v>
      </c>
      <c r="F907" s="15">
        <f t="shared" si="1"/>
        <v>-1145</v>
      </c>
      <c r="I907" s="224" t="str">
        <f t="array" ref="I907">INDEX('Property Records'!O:O, MATCH('PITI Calculations'!A907, 'Property Records'!B:B, 0))</f>
        <v>#REF!</v>
      </c>
      <c r="J907" s="224" t="str">
        <f t="array" ref="J907">INDEX('Property Records'!P:P, MATCH('PITI Calculations'!A907, 'Property Records'!B:B, 0))</f>
        <v>#REF!</v>
      </c>
      <c r="K907" s="224" t="str">
        <f t="array" ref="K907">INDEX('Property Records'!Q:Q, MATCH('PITI Calculations'!A907, 'Property Records'!B:B, 0))</f>
        <v>#REF!</v>
      </c>
      <c r="L907" s="15" t="str">
        <f t="shared" si="14"/>
        <v>#REF!</v>
      </c>
      <c r="M907" s="15" t="str">
        <f t="shared" si="2"/>
        <v>#REF!</v>
      </c>
      <c r="N907" s="132">
        <f t="shared" si="3"/>
        <v>0</v>
      </c>
      <c r="O907" s="100">
        <v>208.0</v>
      </c>
      <c r="P907" s="15" t="str">
        <f t="shared" si="4"/>
        <v>#REF!</v>
      </c>
      <c r="Q907" s="15" t="str">
        <f t="shared" si="5"/>
        <v>#REF!</v>
      </c>
      <c r="R907" s="15" t="str">
        <f t="shared" si="6"/>
        <v>#REF!</v>
      </c>
      <c r="S907" s="15" t="str">
        <f t="shared" si="7"/>
        <v>#REF!</v>
      </c>
      <c r="T907" s="15" t="str">
        <f t="shared" si="8"/>
        <v>#REF!</v>
      </c>
      <c r="U907" s="15" t="str">
        <f t="shared" si="9"/>
        <v>#REF!</v>
      </c>
      <c r="V907" s="15" t="str">
        <f t="shared" si="10"/>
        <v>#REF!</v>
      </c>
    </row>
    <row r="908">
      <c r="A908" s="15" t="str">
        <f t="shared" ref="A908:D908" si="657">#REF!</f>
        <v>#REF!</v>
      </c>
      <c r="B908" s="15" t="str">
        <f t="shared" si="657"/>
        <v>#REF!</v>
      </c>
      <c r="C908" s="15" t="str">
        <f t="shared" si="657"/>
        <v>#REF!</v>
      </c>
      <c r="D908" s="223" t="str">
        <f t="shared" si="657"/>
        <v>#REF!</v>
      </c>
      <c r="F908" s="15">
        <f t="shared" si="1"/>
        <v>-1145</v>
      </c>
      <c r="I908" s="224" t="str">
        <f t="array" ref="I908">INDEX('Property Records'!O:O, MATCH('PITI Calculations'!A908, 'Property Records'!B:B, 0))</f>
        <v>#REF!</v>
      </c>
      <c r="J908" s="224" t="str">
        <f t="array" ref="J908">INDEX('Property Records'!P:P, MATCH('PITI Calculations'!A908, 'Property Records'!B:B, 0))</f>
        <v>#REF!</v>
      </c>
      <c r="K908" s="224" t="str">
        <f t="array" ref="K908">INDEX('Property Records'!Q:Q, MATCH('PITI Calculations'!A908, 'Property Records'!B:B, 0))</f>
        <v>#REF!</v>
      </c>
      <c r="L908" s="15" t="str">
        <f t="shared" si="14"/>
        <v>#REF!</v>
      </c>
      <c r="M908" s="15" t="str">
        <f t="shared" si="2"/>
        <v>#REF!</v>
      </c>
      <c r="N908" s="132">
        <f t="shared" si="3"/>
        <v>0</v>
      </c>
      <c r="O908" s="100">
        <v>208.0</v>
      </c>
      <c r="P908" s="15" t="str">
        <f t="shared" si="4"/>
        <v>#REF!</v>
      </c>
      <c r="Q908" s="15" t="str">
        <f t="shared" si="5"/>
        <v>#REF!</v>
      </c>
      <c r="R908" s="15" t="str">
        <f t="shared" si="6"/>
        <v>#REF!</v>
      </c>
      <c r="S908" s="15" t="str">
        <f t="shared" si="7"/>
        <v>#REF!</v>
      </c>
      <c r="T908" s="15" t="str">
        <f t="shared" si="8"/>
        <v>#REF!</v>
      </c>
      <c r="U908" s="15" t="str">
        <f t="shared" si="9"/>
        <v>#REF!</v>
      </c>
      <c r="V908" s="15" t="str">
        <f t="shared" si="10"/>
        <v>#REF!</v>
      </c>
    </row>
    <row r="909">
      <c r="A909" s="15" t="str">
        <f t="shared" ref="A909:D909" si="658">#REF!</f>
        <v>#REF!</v>
      </c>
      <c r="B909" s="15" t="str">
        <f t="shared" si="658"/>
        <v>#REF!</v>
      </c>
      <c r="C909" s="15" t="str">
        <f t="shared" si="658"/>
        <v>#REF!</v>
      </c>
      <c r="D909" s="223" t="str">
        <f t="shared" si="658"/>
        <v>#REF!</v>
      </c>
      <c r="F909" s="15">
        <f t="shared" si="1"/>
        <v>-1145</v>
      </c>
      <c r="I909" s="224" t="str">
        <f t="array" ref="I909">INDEX('Property Records'!O:O, MATCH('PITI Calculations'!A909, 'Property Records'!B:B, 0))</f>
        <v>#REF!</v>
      </c>
      <c r="J909" s="224" t="str">
        <f t="array" ref="J909">INDEX('Property Records'!P:P, MATCH('PITI Calculations'!A909, 'Property Records'!B:B, 0))</f>
        <v>#REF!</v>
      </c>
      <c r="K909" s="224" t="str">
        <f t="array" ref="K909">INDEX('Property Records'!Q:Q, MATCH('PITI Calculations'!A909, 'Property Records'!B:B, 0))</f>
        <v>#REF!</v>
      </c>
      <c r="L909" s="15" t="str">
        <f t="shared" si="14"/>
        <v>#REF!</v>
      </c>
      <c r="M909" s="15" t="str">
        <f t="shared" si="2"/>
        <v>#REF!</v>
      </c>
      <c r="N909" s="132">
        <f t="shared" si="3"/>
        <v>0</v>
      </c>
      <c r="O909" s="100">
        <v>208.0</v>
      </c>
      <c r="P909" s="15" t="str">
        <f t="shared" si="4"/>
        <v>#REF!</v>
      </c>
      <c r="Q909" s="15" t="str">
        <f t="shared" si="5"/>
        <v>#REF!</v>
      </c>
      <c r="R909" s="15" t="str">
        <f t="shared" si="6"/>
        <v>#REF!</v>
      </c>
      <c r="S909" s="15" t="str">
        <f t="shared" si="7"/>
        <v>#REF!</v>
      </c>
      <c r="T909" s="15" t="str">
        <f t="shared" si="8"/>
        <v>#REF!</v>
      </c>
      <c r="U909" s="15" t="str">
        <f t="shared" si="9"/>
        <v>#REF!</v>
      </c>
      <c r="V909" s="15" t="str">
        <f t="shared" si="10"/>
        <v>#REF!</v>
      </c>
    </row>
    <row r="910">
      <c r="A910" s="15" t="str">
        <f t="shared" ref="A910:D910" si="659">#REF!</f>
        <v>#REF!</v>
      </c>
      <c r="B910" s="15" t="str">
        <f t="shared" si="659"/>
        <v>#REF!</v>
      </c>
      <c r="C910" s="15" t="str">
        <f t="shared" si="659"/>
        <v>#REF!</v>
      </c>
      <c r="D910" s="223" t="str">
        <f t="shared" si="659"/>
        <v>#REF!</v>
      </c>
      <c r="F910" s="15">
        <f t="shared" si="1"/>
        <v>-1145</v>
      </c>
      <c r="I910" s="224" t="str">
        <f t="array" ref="I910">INDEX('Property Records'!O:O, MATCH('PITI Calculations'!A910, 'Property Records'!B:B, 0))</f>
        <v>#REF!</v>
      </c>
      <c r="J910" s="224" t="str">
        <f t="array" ref="J910">INDEX('Property Records'!P:P, MATCH('PITI Calculations'!A910, 'Property Records'!B:B, 0))</f>
        <v>#REF!</v>
      </c>
      <c r="K910" s="224" t="str">
        <f t="array" ref="K910">INDEX('Property Records'!Q:Q, MATCH('PITI Calculations'!A910, 'Property Records'!B:B, 0))</f>
        <v>#REF!</v>
      </c>
      <c r="L910" s="15" t="str">
        <f t="shared" si="14"/>
        <v>#REF!</v>
      </c>
      <c r="M910" s="15" t="str">
        <f t="shared" si="2"/>
        <v>#REF!</v>
      </c>
      <c r="N910" s="132">
        <f t="shared" si="3"/>
        <v>0</v>
      </c>
      <c r="O910" s="100">
        <v>208.0</v>
      </c>
      <c r="P910" s="15" t="str">
        <f t="shared" si="4"/>
        <v>#REF!</v>
      </c>
      <c r="Q910" s="15" t="str">
        <f t="shared" si="5"/>
        <v>#REF!</v>
      </c>
      <c r="R910" s="15" t="str">
        <f t="shared" si="6"/>
        <v>#REF!</v>
      </c>
      <c r="S910" s="15" t="str">
        <f t="shared" si="7"/>
        <v>#REF!</v>
      </c>
      <c r="T910" s="15" t="str">
        <f t="shared" si="8"/>
        <v>#REF!</v>
      </c>
      <c r="U910" s="15" t="str">
        <f t="shared" si="9"/>
        <v>#REF!</v>
      </c>
      <c r="V910" s="15" t="str">
        <f t="shared" si="10"/>
        <v>#REF!</v>
      </c>
    </row>
    <row r="911">
      <c r="A911" s="15" t="str">
        <f t="shared" ref="A911:D911" si="660">#REF!</f>
        <v>#REF!</v>
      </c>
      <c r="B911" s="15" t="str">
        <f t="shared" si="660"/>
        <v>#REF!</v>
      </c>
      <c r="C911" s="15" t="str">
        <f t="shared" si="660"/>
        <v>#REF!</v>
      </c>
      <c r="D911" s="223" t="str">
        <f t="shared" si="660"/>
        <v>#REF!</v>
      </c>
      <c r="F911" s="15">
        <f t="shared" si="1"/>
        <v>-1145</v>
      </c>
      <c r="I911" s="224" t="str">
        <f t="array" ref="I911">INDEX('Property Records'!O:O, MATCH('PITI Calculations'!A911, 'Property Records'!B:B, 0))</f>
        <v>#REF!</v>
      </c>
      <c r="J911" s="224" t="str">
        <f t="array" ref="J911">INDEX('Property Records'!P:P, MATCH('PITI Calculations'!A911, 'Property Records'!B:B, 0))</f>
        <v>#REF!</v>
      </c>
      <c r="K911" s="224" t="str">
        <f t="array" ref="K911">INDEX('Property Records'!Q:Q, MATCH('PITI Calculations'!A911, 'Property Records'!B:B, 0))</f>
        <v>#REF!</v>
      </c>
      <c r="L911" s="15" t="str">
        <f t="shared" si="14"/>
        <v>#REF!</v>
      </c>
      <c r="M911" s="15" t="str">
        <f t="shared" si="2"/>
        <v>#REF!</v>
      </c>
      <c r="N911" s="132">
        <f t="shared" si="3"/>
        <v>0</v>
      </c>
      <c r="O911" s="100">
        <v>208.0</v>
      </c>
      <c r="P911" s="15" t="str">
        <f t="shared" si="4"/>
        <v>#REF!</v>
      </c>
      <c r="Q911" s="15" t="str">
        <f t="shared" si="5"/>
        <v>#REF!</v>
      </c>
      <c r="R911" s="15" t="str">
        <f t="shared" si="6"/>
        <v>#REF!</v>
      </c>
      <c r="S911" s="15" t="str">
        <f t="shared" si="7"/>
        <v>#REF!</v>
      </c>
      <c r="T911" s="15" t="str">
        <f t="shared" si="8"/>
        <v>#REF!</v>
      </c>
      <c r="U911" s="15" t="str">
        <f t="shared" si="9"/>
        <v>#REF!</v>
      </c>
      <c r="V911" s="15" t="str">
        <f t="shared" si="10"/>
        <v>#REF!</v>
      </c>
    </row>
    <row r="912">
      <c r="A912" s="15" t="str">
        <f t="shared" ref="A912:D912" si="661">#REF!</f>
        <v>#REF!</v>
      </c>
      <c r="B912" s="15" t="str">
        <f t="shared" si="661"/>
        <v>#REF!</v>
      </c>
      <c r="C912" s="15" t="str">
        <f t="shared" si="661"/>
        <v>#REF!</v>
      </c>
      <c r="D912" s="223" t="str">
        <f t="shared" si="661"/>
        <v>#REF!</v>
      </c>
      <c r="F912" s="15">
        <f t="shared" si="1"/>
        <v>-1145</v>
      </c>
      <c r="I912" s="224" t="str">
        <f t="array" ref="I912">INDEX('Property Records'!O:O, MATCH('PITI Calculations'!A912, 'Property Records'!B:B, 0))</f>
        <v>#REF!</v>
      </c>
      <c r="J912" s="224" t="str">
        <f t="array" ref="J912">INDEX('Property Records'!P:P, MATCH('PITI Calculations'!A912, 'Property Records'!B:B, 0))</f>
        <v>#REF!</v>
      </c>
      <c r="K912" s="224" t="str">
        <f t="array" ref="K912">INDEX('Property Records'!Q:Q, MATCH('PITI Calculations'!A912, 'Property Records'!B:B, 0))</f>
        <v>#REF!</v>
      </c>
      <c r="L912" s="15" t="str">
        <f t="shared" si="14"/>
        <v>#REF!</v>
      </c>
      <c r="M912" s="15" t="str">
        <f t="shared" si="2"/>
        <v>#REF!</v>
      </c>
      <c r="N912" s="132">
        <f t="shared" si="3"/>
        <v>0</v>
      </c>
      <c r="O912" s="100">
        <v>208.0</v>
      </c>
      <c r="P912" s="15" t="str">
        <f t="shared" si="4"/>
        <v>#REF!</v>
      </c>
      <c r="Q912" s="15" t="str">
        <f t="shared" si="5"/>
        <v>#REF!</v>
      </c>
      <c r="R912" s="15" t="str">
        <f t="shared" si="6"/>
        <v>#REF!</v>
      </c>
      <c r="S912" s="15" t="str">
        <f t="shared" si="7"/>
        <v>#REF!</v>
      </c>
      <c r="T912" s="15" t="str">
        <f t="shared" si="8"/>
        <v>#REF!</v>
      </c>
      <c r="U912" s="15" t="str">
        <f t="shared" si="9"/>
        <v>#REF!</v>
      </c>
      <c r="V912" s="15" t="str">
        <f t="shared" si="10"/>
        <v>#REF!</v>
      </c>
    </row>
    <row r="913">
      <c r="A913" s="15" t="str">
        <f t="shared" ref="A913:D913" si="662">#REF!</f>
        <v>#REF!</v>
      </c>
      <c r="B913" s="15" t="str">
        <f t="shared" si="662"/>
        <v>#REF!</v>
      </c>
      <c r="C913" s="15" t="str">
        <f t="shared" si="662"/>
        <v>#REF!</v>
      </c>
      <c r="D913" s="223" t="str">
        <f t="shared" si="662"/>
        <v>#REF!</v>
      </c>
      <c r="F913" s="15">
        <f t="shared" si="1"/>
        <v>-1145</v>
      </c>
      <c r="I913" s="224" t="str">
        <f t="array" ref="I913">INDEX('Property Records'!O:O, MATCH('PITI Calculations'!A913, 'Property Records'!B:B, 0))</f>
        <v>#REF!</v>
      </c>
      <c r="J913" s="224" t="str">
        <f t="array" ref="J913">INDEX('Property Records'!P:P, MATCH('PITI Calculations'!A913, 'Property Records'!B:B, 0))</f>
        <v>#REF!</v>
      </c>
      <c r="K913" s="224" t="str">
        <f t="array" ref="K913">INDEX('Property Records'!Q:Q, MATCH('PITI Calculations'!A913, 'Property Records'!B:B, 0))</f>
        <v>#REF!</v>
      </c>
      <c r="L913" s="15" t="str">
        <f t="shared" si="14"/>
        <v>#REF!</v>
      </c>
      <c r="M913" s="15" t="str">
        <f t="shared" si="2"/>
        <v>#REF!</v>
      </c>
      <c r="N913" s="132">
        <f t="shared" si="3"/>
        <v>0</v>
      </c>
      <c r="O913" s="100">
        <v>208.0</v>
      </c>
      <c r="P913" s="15" t="str">
        <f t="shared" si="4"/>
        <v>#REF!</v>
      </c>
      <c r="Q913" s="15" t="str">
        <f t="shared" si="5"/>
        <v>#REF!</v>
      </c>
      <c r="R913" s="15" t="str">
        <f t="shared" si="6"/>
        <v>#REF!</v>
      </c>
      <c r="S913" s="15" t="str">
        <f t="shared" si="7"/>
        <v>#REF!</v>
      </c>
      <c r="T913" s="15" t="str">
        <f t="shared" si="8"/>
        <v>#REF!</v>
      </c>
      <c r="U913" s="15" t="str">
        <f t="shared" si="9"/>
        <v>#REF!</v>
      </c>
      <c r="V913" s="15" t="str">
        <f t="shared" si="10"/>
        <v>#REF!</v>
      </c>
    </row>
    <row r="914">
      <c r="A914" s="15" t="str">
        <f t="shared" ref="A914:D914" si="663">#REF!</f>
        <v>#REF!</v>
      </c>
      <c r="B914" s="15" t="str">
        <f t="shared" si="663"/>
        <v>#REF!</v>
      </c>
      <c r="C914" s="15" t="str">
        <f t="shared" si="663"/>
        <v>#REF!</v>
      </c>
      <c r="D914" s="223" t="str">
        <f t="shared" si="663"/>
        <v>#REF!</v>
      </c>
      <c r="F914" s="15">
        <f t="shared" si="1"/>
        <v>-1145</v>
      </c>
      <c r="I914" s="224" t="str">
        <f t="array" ref="I914">INDEX('Property Records'!O:O, MATCH('PITI Calculations'!A914, 'Property Records'!B:B, 0))</f>
        <v>#REF!</v>
      </c>
      <c r="J914" s="224" t="str">
        <f t="array" ref="J914">INDEX('Property Records'!P:P, MATCH('PITI Calculations'!A914, 'Property Records'!B:B, 0))</f>
        <v>#REF!</v>
      </c>
      <c r="K914" s="224" t="str">
        <f t="array" ref="K914">INDEX('Property Records'!Q:Q, MATCH('PITI Calculations'!A914, 'Property Records'!B:B, 0))</f>
        <v>#REF!</v>
      </c>
      <c r="L914" s="15" t="str">
        <f t="shared" si="14"/>
        <v>#REF!</v>
      </c>
      <c r="M914" s="15" t="str">
        <f t="shared" si="2"/>
        <v>#REF!</v>
      </c>
      <c r="N914" s="132">
        <f t="shared" si="3"/>
        <v>0</v>
      </c>
      <c r="O914" s="100">
        <v>208.0</v>
      </c>
      <c r="P914" s="15" t="str">
        <f t="shared" si="4"/>
        <v>#REF!</v>
      </c>
      <c r="Q914" s="15" t="str">
        <f t="shared" si="5"/>
        <v>#REF!</v>
      </c>
      <c r="R914" s="15" t="str">
        <f t="shared" si="6"/>
        <v>#REF!</v>
      </c>
      <c r="S914" s="15" t="str">
        <f t="shared" si="7"/>
        <v>#REF!</v>
      </c>
      <c r="T914" s="15" t="str">
        <f t="shared" si="8"/>
        <v>#REF!</v>
      </c>
      <c r="U914" s="15" t="str">
        <f t="shared" si="9"/>
        <v>#REF!</v>
      </c>
      <c r="V914" s="15" t="str">
        <f t="shared" si="10"/>
        <v>#REF!</v>
      </c>
    </row>
    <row r="915">
      <c r="A915" s="15" t="str">
        <f t="shared" ref="A915:D915" si="664">#REF!</f>
        <v>#REF!</v>
      </c>
      <c r="B915" s="15" t="str">
        <f t="shared" si="664"/>
        <v>#REF!</v>
      </c>
      <c r="C915" s="15" t="str">
        <f t="shared" si="664"/>
        <v>#REF!</v>
      </c>
      <c r="D915" s="223" t="str">
        <f t="shared" si="664"/>
        <v>#REF!</v>
      </c>
      <c r="F915" s="15">
        <f t="shared" si="1"/>
        <v>-1145</v>
      </c>
      <c r="I915" s="224" t="str">
        <f t="array" ref="I915">INDEX('Property Records'!O:O, MATCH('PITI Calculations'!A915, 'Property Records'!B:B, 0))</f>
        <v>#REF!</v>
      </c>
      <c r="J915" s="224" t="str">
        <f t="array" ref="J915">INDEX('Property Records'!P:P, MATCH('PITI Calculations'!A915, 'Property Records'!B:B, 0))</f>
        <v>#REF!</v>
      </c>
      <c r="K915" s="224" t="str">
        <f t="array" ref="K915">INDEX('Property Records'!Q:Q, MATCH('PITI Calculations'!A915, 'Property Records'!B:B, 0))</f>
        <v>#REF!</v>
      </c>
      <c r="L915" s="15" t="str">
        <f t="shared" si="14"/>
        <v>#REF!</v>
      </c>
      <c r="M915" s="15" t="str">
        <f t="shared" si="2"/>
        <v>#REF!</v>
      </c>
      <c r="N915" s="132">
        <f t="shared" si="3"/>
        <v>0</v>
      </c>
      <c r="O915" s="100">
        <v>208.0</v>
      </c>
      <c r="P915" s="15" t="str">
        <f t="shared" si="4"/>
        <v>#REF!</v>
      </c>
      <c r="Q915" s="15" t="str">
        <f t="shared" si="5"/>
        <v>#REF!</v>
      </c>
      <c r="R915" s="15" t="str">
        <f t="shared" si="6"/>
        <v>#REF!</v>
      </c>
      <c r="S915" s="15" t="str">
        <f t="shared" si="7"/>
        <v>#REF!</v>
      </c>
      <c r="T915" s="15" t="str">
        <f t="shared" si="8"/>
        <v>#REF!</v>
      </c>
      <c r="U915" s="15" t="str">
        <f t="shared" si="9"/>
        <v>#REF!</v>
      </c>
      <c r="V915" s="15" t="str">
        <f t="shared" si="10"/>
        <v>#REF!</v>
      </c>
    </row>
    <row r="916">
      <c r="A916" s="15" t="str">
        <f t="shared" ref="A916:D916" si="665">#REF!</f>
        <v>#REF!</v>
      </c>
      <c r="B916" s="15" t="str">
        <f t="shared" si="665"/>
        <v>#REF!</v>
      </c>
      <c r="C916" s="15" t="str">
        <f t="shared" si="665"/>
        <v>#REF!</v>
      </c>
      <c r="D916" s="223" t="str">
        <f t="shared" si="665"/>
        <v>#REF!</v>
      </c>
      <c r="F916" s="15">
        <f t="shared" si="1"/>
        <v>-1145</v>
      </c>
      <c r="I916" s="224" t="str">
        <f t="array" ref="I916">INDEX('Property Records'!O:O, MATCH('PITI Calculations'!A916, 'Property Records'!B:B, 0))</f>
        <v>#REF!</v>
      </c>
      <c r="J916" s="224" t="str">
        <f t="array" ref="J916">INDEX('Property Records'!P:P, MATCH('PITI Calculations'!A916, 'Property Records'!B:B, 0))</f>
        <v>#REF!</v>
      </c>
      <c r="K916" s="224" t="str">
        <f t="array" ref="K916">INDEX('Property Records'!Q:Q, MATCH('PITI Calculations'!A916, 'Property Records'!B:B, 0))</f>
        <v>#REF!</v>
      </c>
      <c r="L916" s="15" t="str">
        <f t="shared" si="14"/>
        <v>#REF!</v>
      </c>
      <c r="M916" s="15" t="str">
        <f t="shared" si="2"/>
        <v>#REF!</v>
      </c>
      <c r="N916" s="132">
        <f t="shared" si="3"/>
        <v>0</v>
      </c>
      <c r="O916" s="100">
        <v>208.0</v>
      </c>
      <c r="P916" s="15" t="str">
        <f t="shared" si="4"/>
        <v>#REF!</v>
      </c>
      <c r="Q916" s="15" t="str">
        <f t="shared" si="5"/>
        <v>#REF!</v>
      </c>
      <c r="R916" s="15" t="str">
        <f t="shared" si="6"/>
        <v>#REF!</v>
      </c>
      <c r="S916" s="15" t="str">
        <f t="shared" si="7"/>
        <v>#REF!</v>
      </c>
      <c r="T916" s="15" t="str">
        <f t="shared" si="8"/>
        <v>#REF!</v>
      </c>
      <c r="U916" s="15" t="str">
        <f t="shared" si="9"/>
        <v>#REF!</v>
      </c>
      <c r="V916" s="15" t="str">
        <f t="shared" si="10"/>
        <v>#REF!</v>
      </c>
    </row>
    <row r="917">
      <c r="A917" s="15" t="str">
        <f t="shared" ref="A917:D917" si="666">#REF!</f>
        <v>#REF!</v>
      </c>
      <c r="B917" s="15" t="str">
        <f t="shared" si="666"/>
        <v>#REF!</v>
      </c>
      <c r="C917" s="15" t="str">
        <f t="shared" si="666"/>
        <v>#REF!</v>
      </c>
      <c r="D917" s="223" t="str">
        <f t="shared" si="666"/>
        <v>#REF!</v>
      </c>
      <c r="F917" s="15">
        <f t="shared" si="1"/>
        <v>-1145</v>
      </c>
      <c r="I917" s="224" t="str">
        <f t="array" ref="I917">INDEX('Property Records'!O:O, MATCH('PITI Calculations'!A917, 'Property Records'!B:B, 0))</f>
        <v>#REF!</v>
      </c>
      <c r="J917" s="224" t="str">
        <f t="array" ref="J917">INDEX('Property Records'!P:P, MATCH('PITI Calculations'!A917, 'Property Records'!B:B, 0))</f>
        <v>#REF!</v>
      </c>
      <c r="K917" s="224" t="str">
        <f t="array" ref="K917">INDEX('Property Records'!Q:Q, MATCH('PITI Calculations'!A917, 'Property Records'!B:B, 0))</f>
        <v>#REF!</v>
      </c>
      <c r="L917" s="15" t="str">
        <f t="shared" si="14"/>
        <v>#REF!</v>
      </c>
      <c r="M917" s="15" t="str">
        <f t="shared" si="2"/>
        <v>#REF!</v>
      </c>
      <c r="N917" s="132">
        <f t="shared" si="3"/>
        <v>0</v>
      </c>
      <c r="O917" s="100">
        <v>208.0</v>
      </c>
      <c r="P917" s="15" t="str">
        <f t="shared" si="4"/>
        <v>#REF!</v>
      </c>
      <c r="Q917" s="15" t="str">
        <f t="shared" si="5"/>
        <v>#REF!</v>
      </c>
      <c r="R917" s="15" t="str">
        <f t="shared" si="6"/>
        <v>#REF!</v>
      </c>
      <c r="S917" s="15" t="str">
        <f t="shared" si="7"/>
        <v>#REF!</v>
      </c>
      <c r="T917" s="15" t="str">
        <f t="shared" si="8"/>
        <v>#REF!</v>
      </c>
      <c r="U917" s="15" t="str">
        <f t="shared" si="9"/>
        <v>#REF!</v>
      </c>
      <c r="V917" s="15" t="str">
        <f t="shared" si="10"/>
        <v>#REF!</v>
      </c>
    </row>
    <row r="918">
      <c r="A918" s="15" t="str">
        <f t="shared" ref="A918:D918" si="667">#REF!</f>
        <v>#REF!</v>
      </c>
      <c r="B918" s="15" t="str">
        <f t="shared" si="667"/>
        <v>#REF!</v>
      </c>
      <c r="C918" s="15" t="str">
        <f t="shared" si="667"/>
        <v>#REF!</v>
      </c>
      <c r="D918" s="223" t="str">
        <f t="shared" si="667"/>
        <v>#REF!</v>
      </c>
      <c r="F918" s="15">
        <f t="shared" si="1"/>
        <v>-1145</v>
      </c>
      <c r="I918" s="224" t="str">
        <f t="array" ref="I918">INDEX('Property Records'!O:O, MATCH('PITI Calculations'!A918, 'Property Records'!B:B, 0))</f>
        <v>#REF!</v>
      </c>
      <c r="J918" s="224" t="str">
        <f t="array" ref="J918">INDEX('Property Records'!P:P, MATCH('PITI Calculations'!A918, 'Property Records'!B:B, 0))</f>
        <v>#REF!</v>
      </c>
      <c r="K918" s="224" t="str">
        <f t="array" ref="K918">INDEX('Property Records'!Q:Q, MATCH('PITI Calculations'!A918, 'Property Records'!B:B, 0))</f>
        <v>#REF!</v>
      </c>
      <c r="L918" s="15" t="str">
        <f t="shared" si="14"/>
        <v>#REF!</v>
      </c>
      <c r="M918" s="15" t="str">
        <f t="shared" si="2"/>
        <v>#REF!</v>
      </c>
      <c r="N918" s="132">
        <f t="shared" si="3"/>
        <v>0</v>
      </c>
      <c r="O918" s="100">
        <v>208.0</v>
      </c>
      <c r="P918" s="15" t="str">
        <f t="shared" si="4"/>
        <v>#REF!</v>
      </c>
      <c r="Q918" s="15" t="str">
        <f t="shared" si="5"/>
        <v>#REF!</v>
      </c>
      <c r="R918" s="15" t="str">
        <f t="shared" si="6"/>
        <v>#REF!</v>
      </c>
      <c r="S918" s="15" t="str">
        <f t="shared" si="7"/>
        <v>#REF!</v>
      </c>
      <c r="T918" s="15" t="str">
        <f t="shared" si="8"/>
        <v>#REF!</v>
      </c>
      <c r="U918" s="15" t="str">
        <f t="shared" si="9"/>
        <v>#REF!</v>
      </c>
      <c r="V918" s="15" t="str">
        <f t="shared" si="10"/>
        <v>#REF!</v>
      </c>
    </row>
    <row r="919">
      <c r="A919" s="15" t="str">
        <f t="shared" ref="A919:D919" si="668">#REF!</f>
        <v>#REF!</v>
      </c>
      <c r="B919" s="15" t="str">
        <f t="shared" si="668"/>
        <v>#REF!</v>
      </c>
      <c r="C919" s="15" t="str">
        <f t="shared" si="668"/>
        <v>#REF!</v>
      </c>
      <c r="D919" s="223" t="str">
        <f t="shared" si="668"/>
        <v>#REF!</v>
      </c>
      <c r="F919" s="15">
        <f t="shared" si="1"/>
        <v>-1145</v>
      </c>
      <c r="I919" s="224" t="str">
        <f t="array" ref="I919">INDEX('Property Records'!O:O, MATCH('PITI Calculations'!A919, 'Property Records'!B:B, 0))</f>
        <v>#REF!</v>
      </c>
      <c r="J919" s="224" t="str">
        <f t="array" ref="J919">INDEX('Property Records'!P:P, MATCH('PITI Calculations'!A919, 'Property Records'!B:B, 0))</f>
        <v>#REF!</v>
      </c>
      <c r="K919" s="224" t="str">
        <f t="array" ref="K919">INDEX('Property Records'!Q:Q, MATCH('PITI Calculations'!A919, 'Property Records'!B:B, 0))</f>
        <v>#REF!</v>
      </c>
      <c r="L919" s="15" t="str">
        <f t="shared" si="14"/>
        <v>#REF!</v>
      </c>
      <c r="M919" s="15" t="str">
        <f t="shared" si="2"/>
        <v>#REF!</v>
      </c>
      <c r="N919" s="132">
        <f t="shared" si="3"/>
        <v>0</v>
      </c>
      <c r="O919" s="100">
        <v>208.0</v>
      </c>
      <c r="P919" s="15" t="str">
        <f t="shared" si="4"/>
        <v>#REF!</v>
      </c>
      <c r="Q919" s="15" t="str">
        <f t="shared" si="5"/>
        <v>#REF!</v>
      </c>
      <c r="R919" s="15" t="str">
        <f t="shared" si="6"/>
        <v>#REF!</v>
      </c>
      <c r="S919" s="15" t="str">
        <f t="shared" si="7"/>
        <v>#REF!</v>
      </c>
      <c r="T919" s="15" t="str">
        <f t="shared" si="8"/>
        <v>#REF!</v>
      </c>
      <c r="U919" s="15" t="str">
        <f t="shared" si="9"/>
        <v>#REF!</v>
      </c>
      <c r="V919" s="15" t="str">
        <f t="shared" si="10"/>
        <v>#REF!</v>
      </c>
    </row>
    <row r="920">
      <c r="A920" s="15" t="str">
        <f t="shared" ref="A920:D920" si="669">#REF!</f>
        <v>#REF!</v>
      </c>
      <c r="B920" s="15" t="str">
        <f t="shared" si="669"/>
        <v>#REF!</v>
      </c>
      <c r="C920" s="15" t="str">
        <f t="shared" si="669"/>
        <v>#REF!</v>
      </c>
      <c r="D920" s="223" t="str">
        <f t="shared" si="669"/>
        <v>#REF!</v>
      </c>
      <c r="F920" s="15">
        <f t="shared" si="1"/>
        <v>-1145</v>
      </c>
      <c r="I920" s="224" t="str">
        <f t="array" ref="I920">INDEX('Property Records'!O:O, MATCH('PITI Calculations'!A920, 'Property Records'!B:B, 0))</f>
        <v>#REF!</v>
      </c>
      <c r="J920" s="224" t="str">
        <f t="array" ref="J920">INDEX('Property Records'!P:P, MATCH('PITI Calculations'!A920, 'Property Records'!B:B, 0))</f>
        <v>#REF!</v>
      </c>
      <c r="K920" s="224" t="str">
        <f t="array" ref="K920">INDEX('Property Records'!Q:Q, MATCH('PITI Calculations'!A920, 'Property Records'!B:B, 0))</f>
        <v>#REF!</v>
      </c>
      <c r="L920" s="15" t="str">
        <f t="shared" si="14"/>
        <v>#REF!</v>
      </c>
      <c r="M920" s="15" t="str">
        <f t="shared" si="2"/>
        <v>#REF!</v>
      </c>
      <c r="N920" s="132">
        <f t="shared" si="3"/>
        <v>0</v>
      </c>
      <c r="O920" s="100">
        <v>208.0</v>
      </c>
      <c r="P920" s="15" t="str">
        <f t="shared" si="4"/>
        <v>#REF!</v>
      </c>
      <c r="Q920" s="15" t="str">
        <f t="shared" si="5"/>
        <v>#REF!</v>
      </c>
      <c r="R920" s="15" t="str">
        <f t="shared" si="6"/>
        <v>#REF!</v>
      </c>
      <c r="S920" s="15" t="str">
        <f t="shared" si="7"/>
        <v>#REF!</v>
      </c>
      <c r="T920" s="15" t="str">
        <f t="shared" si="8"/>
        <v>#REF!</v>
      </c>
      <c r="U920" s="15" t="str">
        <f t="shared" si="9"/>
        <v>#REF!</v>
      </c>
      <c r="V920" s="15" t="str">
        <f t="shared" si="10"/>
        <v>#REF!</v>
      </c>
    </row>
    <row r="921">
      <c r="A921" s="15" t="str">
        <f t="shared" ref="A921:D921" si="670">#REF!</f>
        <v>#REF!</v>
      </c>
      <c r="B921" s="15" t="str">
        <f t="shared" si="670"/>
        <v>#REF!</v>
      </c>
      <c r="C921" s="15" t="str">
        <f t="shared" si="670"/>
        <v>#REF!</v>
      </c>
      <c r="D921" s="223" t="str">
        <f t="shared" si="670"/>
        <v>#REF!</v>
      </c>
      <c r="F921" s="15">
        <f t="shared" si="1"/>
        <v>-1145</v>
      </c>
      <c r="I921" s="224" t="str">
        <f t="array" ref="I921">INDEX('Property Records'!O:O, MATCH('PITI Calculations'!A921, 'Property Records'!B:B, 0))</f>
        <v>#REF!</v>
      </c>
      <c r="J921" s="224" t="str">
        <f t="array" ref="J921">INDEX('Property Records'!P:P, MATCH('PITI Calculations'!A921, 'Property Records'!B:B, 0))</f>
        <v>#REF!</v>
      </c>
      <c r="K921" s="224" t="str">
        <f t="array" ref="K921">INDEX('Property Records'!Q:Q, MATCH('PITI Calculations'!A921, 'Property Records'!B:B, 0))</f>
        <v>#REF!</v>
      </c>
      <c r="L921" s="15" t="str">
        <f t="shared" si="14"/>
        <v>#REF!</v>
      </c>
      <c r="M921" s="15" t="str">
        <f t="shared" si="2"/>
        <v>#REF!</v>
      </c>
      <c r="N921" s="132">
        <f t="shared" si="3"/>
        <v>0</v>
      </c>
      <c r="O921" s="100">
        <v>208.0</v>
      </c>
      <c r="P921" s="15" t="str">
        <f t="shared" si="4"/>
        <v>#REF!</v>
      </c>
      <c r="Q921" s="15" t="str">
        <f t="shared" si="5"/>
        <v>#REF!</v>
      </c>
      <c r="R921" s="15" t="str">
        <f t="shared" si="6"/>
        <v>#REF!</v>
      </c>
      <c r="S921" s="15" t="str">
        <f t="shared" si="7"/>
        <v>#REF!</v>
      </c>
      <c r="T921" s="15" t="str">
        <f t="shared" si="8"/>
        <v>#REF!</v>
      </c>
      <c r="U921" s="15" t="str">
        <f t="shared" si="9"/>
        <v>#REF!</v>
      </c>
      <c r="V921" s="15" t="str">
        <f t="shared" si="10"/>
        <v>#REF!</v>
      </c>
    </row>
    <row r="922">
      <c r="A922" s="15" t="str">
        <f t="shared" ref="A922:D922" si="671">#REF!</f>
        <v>#REF!</v>
      </c>
      <c r="B922" s="15" t="str">
        <f t="shared" si="671"/>
        <v>#REF!</v>
      </c>
      <c r="C922" s="15" t="str">
        <f t="shared" si="671"/>
        <v>#REF!</v>
      </c>
      <c r="D922" s="223" t="str">
        <f t="shared" si="671"/>
        <v>#REF!</v>
      </c>
      <c r="F922" s="15">
        <f t="shared" si="1"/>
        <v>-1145</v>
      </c>
      <c r="I922" s="224" t="str">
        <f t="array" ref="I922">INDEX('Property Records'!O:O, MATCH('PITI Calculations'!A922, 'Property Records'!B:B, 0))</f>
        <v>#REF!</v>
      </c>
      <c r="J922" s="224" t="str">
        <f t="array" ref="J922">INDEX('Property Records'!P:P, MATCH('PITI Calculations'!A922, 'Property Records'!B:B, 0))</f>
        <v>#REF!</v>
      </c>
      <c r="K922" s="224" t="str">
        <f t="array" ref="K922">INDEX('Property Records'!Q:Q, MATCH('PITI Calculations'!A922, 'Property Records'!B:B, 0))</f>
        <v>#REF!</v>
      </c>
      <c r="L922" s="15" t="str">
        <f t="shared" si="14"/>
        <v>#REF!</v>
      </c>
      <c r="M922" s="15" t="str">
        <f t="shared" si="2"/>
        <v>#REF!</v>
      </c>
      <c r="N922" s="132">
        <f t="shared" si="3"/>
        <v>0</v>
      </c>
      <c r="O922" s="100">
        <v>208.0</v>
      </c>
      <c r="P922" s="15" t="str">
        <f t="shared" si="4"/>
        <v>#REF!</v>
      </c>
      <c r="Q922" s="15" t="str">
        <f t="shared" si="5"/>
        <v>#REF!</v>
      </c>
      <c r="R922" s="15" t="str">
        <f t="shared" si="6"/>
        <v>#REF!</v>
      </c>
      <c r="S922" s="15" t="str">
        <f t="shared" si="7"/>
        <v>#REF!</v>
      </c>
      <c r="T922" s="15" t="str">
        <f t="shared" si="8"/>
        <v>#REF!</v>
      </c>
      <c r="U922" s="15" t="str">
        <f t="shared" si="9"/>
        <v>#REF!</v>
      </c>
      <c r="V922" s="15" t="str">
        <f t="shared" si="10"/>
        <v>#REF!</v>
      </c>
    </row>
    <row r="923">
      <c r="A923" s="15" t="str">
        <f t="shared" ref="A923:D923" si="672">#REF!</f>
        <v>#REF!</v>
      </c>
      <c r="B923" s="15" t="str">
        <f t="shared" si="672"/>
        <v>#REF!</v>
      </c>
      <c r="C923" s="15" t="str">
        <f t="shared" si="672"/>
        <v>#REF!</v>
      </c>
      <c r="D923" s="223" t="str">
        <f t="shared" si="672"/>
        <v>#REF!</v>
      </c>
      <c r="F923" s="15">
        <f t="shared" si="1"/>
        <v>-1145</v>
      </c>
      <c r="I923" s="224" t="str">
        <f t="array" ref="I923">INDEX('Property Records'!O:O, MATCH('PITI Calculations'!A923, 'Property Records'!B:B, 0))</f>
        <v>#REF!</v>
      </c>
      <c r="J923" s="224" t="str">
        <f t="array" ref="J923">INDEX('Property Records'!P:P, MATCH('PITI Calculations'!A923, 'Property Records'!B:B, 0))</f>
        <v>#REF!</v>
      </c>
      <c r="K923" s="224" t="str">
        <f t="array" ref="K923">INDEX('Property Records'!Q:Q, MATCH('PITI Calculations'!A923, 'Property Records'!B:B, 0))</f>
        <v>#REF!</v>
      </c>
      <c r="L923" s="15" t="str">
        <f t="shared" si="14"/>
        <v>#REF!</v>
      </c>
      <c r="M923" s="15" t="str">
        <f t="shared" si="2"/>
        <v>#REF!</v>
      </c>
      <c r="N923" s="132">
        <f t="shared" si="3"/>
        <v>0</v>
      </c>
      <c r="O923" s="100">
        <v>208.0</v>
      </c>
      <c r="P923" s="15" t="str">
        <f t="shared" si="4"/>
        <v>#REF!</v>
      </c>
      <c r="Q923" s="15" t="str">
        <f t="shared" si="5"/>
        <v>#REF!</v>
      </c>
      <c r="R923" s="15" t="str">
        <f t="shared" si="6"/>
        <v>#REF!</v>
      </c>
      <c r="S923" s="15" t="str">
        <f t="shared" si="7"/>
        <v>#REF!</v>
      </c>
      <c r="T923" s="15" t="str">
        <f t="shared" si="8"/>
        <v>#REF!</v>
      </c>
      <c r="U923" s="15" t="str">
        <f t="shared" si="9"/>
        <v>#REF!</v>
      </c>
      <c r="V923" s="15" t="str">
        <f t="shared" si="10"/>
        <v>#REF!</v>
      </c>
    </row>
    <row r="924">
      <c r="A924" s="15" t="str">
        <f t="shared" ref="A924:D924" si="673">#REF!</f>
        <v>#REF!</v>
      </c>
      <c r="B924" s="15" t="str">
        <f t="shared" si="673"/>
        <v>#REF!</v>
      </c>
      <c r="C924" s="15" t="str">
        <f t="shared" si="673"/>
        <v>#REF!</v>
      </c>
      <c r="D924" s="223" t="str">
        <f t="shared" si="673"/>
        <v>#REF!</v>
      </c>
      <c r="F924" s="15">
        <f t="shared" si="1"/>
        <v>-1145</v>
      </c>
      <c r="I924" s="224" t="str">
        <f t="array" ref="I924">INDEX('Property Records'!O:O, MATCH('PITI Calculations'!A924, 'Property Records'!B:B, 0))</f>
        <v>#REF!</v>
      </c>
      <c r="J924" s="224" t="str">
        <f t="array" ref="J924">INDEX('Property Records'!P:P, MATCH('PITI Calculations'!A924, 'Property Records'!B:B, 0))</f>
        <v>#REF!</v>
      </c>
      <c r="K924" s="224" t="str">
        <f t="array" ref="K924">INDEX('Property Records'!Q:Q, MATCH('PITI Calculations'!A924, 'Property Records'!B:B, 0))</f>
        <v>#REF!</v>
      </c>
      <c r="L924" s="15" t="str">
        <f t="shared" si="14"/>
        <v>#REF!</v>
      </c>
      <c r="M924" s="15" t="str">
        <f t="shared" si="2"/>
        <v>#REF!</v>
      </c>
      <c r="N924" s="132">
        <f t="shared" si="3"/>
        <v>0</v>
      </c>
      <c r="O924" s="100">
        <v>208.0</v>
      </c>
      <c r="P924" s="15" t="str">
        <f t="shared" si="4"/>
        <v>#REF!</v>
      </c>
      <c r="Q924" s="15" t="str">
        <f t="shared" si="5"/>
        <v>#REF!</v>
      </c>
      <c r="R924" s="15" t="str">
        <f t="shared" si="6"/>
        <v>#REF!</v>
      </c>
      <c r="S924" s="15" t="str">
        <f t="shared" si="7"/>
        <v>#REF!</v>
      </c>
      <c r="T924" s="15" t="str">
        <f t="shared" si="8"/>
        <v>#REF!</v>
      </c>
      <c r="U924" s="15" t="str">
        <f t="shared" si="9"/>
        <v>#REF!</v>
      </c>
      <c r="V924" s="15" t="str">
        <f t="shared" si="10"/>
        <v>#REF!</v>
      </c>
    </row>
    <row r="925">
      <c r="A925" s="15" t="str">
        <f t="shared" ref="A925:D925" si="674">#REF!</f>
        <v>#REF!</v>
      </c>
      <c r="B925" s="15" t="str">
        <f t="shared" si="674"/>
        <v>#REF!</v>
      </c>
      <c r="C925" s="15" t="str">
        <f t="shared" si="674"/>
        <v>#REF!</v>
      </c>
      <c r="D925" s="223" t="str">
        <f t="shared" si="674"/>
        <v>#REF!</v>
      </c>
      <c r="F925" s="15">
        <f t="shared" si="1"/>
        <v>-1145</v>
      </c>
      <c r="I925" s="224" t="str">
        <f t="array" ref="I925">INDEX('Property Records'!O:O, MATCH('PITI Calculations'!A925, 'Property Records'!B:B, 0))</f>
        <v>#REF!</v>
      </c>
      <c r="J925" s="224" t="str">
        <f t="array" ref="J925">INDEX('Property Records'!P:P, MATCH('PITI Calculations'!A925, 'Property Records'!B:B, 0))</f>
        <v>#REF!</v>
      </c>
      <c r="K925" s="224" t="str">
        <f t="array" ref="K925">INDEX('Property Records'!Q:Q, MATCH('PITI Calculations'!A925, 'Property Records'!B:B, 0))</f>
        <v>#REF!</v>
      </c>
      <c r="L925" s="15" t="str">
        <f t="shared" si="14"/>
        <v>#REF!</v>
      </c>
      <c r="M925" s="15" t="str">
        <f t="shared" si="2"/>
        <v>#REF!</v>
      </c>
      <c r="N925" s="132">
        <f t="shared" si="3"/>
        <v>0</v>
      </c>
      <c r="O925" s="100">
        <v>208.0</v>
      </c>
      <c r="P925" s="15" t="str">
        <f t="shared" si="4"/>
        <v>#REF!</v>
      </c>
      <c r="Q925" s="15" t="str">
        <f t="shared" si="5"/>
        <v>#REF!</v>
      </c>
      <c r="R925" s="15" t="str">
        <f t="shared" si="6"/>
        <v>#REF!</v>
      </c>
      <c r="S925" s="15" t="str">
        <f t="shared" si="7"/>
        <v>#REF!</v>
      </c>
      <c r="T925" s="15" t="str">
        <f t="shared" si="8"/>
        <v>#REF!</v>
      </c>
      <c r="U925" s="15" t="str">
        <f t="shared" si="9"/>
        <v>#REF!</v>
      </c>
      <c r="V925" s="15" t="str">
        <f t="shared" si="10"/>
        <v>#REF!</v>
      </c>
    </row>
    <row r="926">
      <c r="A926" s="15" t="str">
        <f t="shared" ref="A926:D926" si="675">#REF!</f>
        <v>#REF!</v>
      </c>
      <c r="B926" s="15" t="str">
        <f t="shared" si="675"/>
        <v>#REF!</v>
      </c>
      <c r="C926" s="15" t="str">
        <f t="shared" si="675"/>
        <v>#REF!</v>
      </c>
      <c r="D926" s="223" t="str">
        <f t="shared" si="675"/>
        <v>#REF!</v>
      </c>
      <c r="F926" s="15">
        <f t="shared" si="1"/>
        <v>-1145</v>
      </c>
      <c r="I926" s="224" t="str">
        <f t="array" ref="I926">INDEX('Property Records'!O:O, MATCH('PITI Calculations'!A926, 'Property Records'!B:B, 0))</f>
        <v>#REF!</v>
      </c>
      <c r="J926" s="224" t="str">
        <f t="array" ref="J926">INDEX('Property Records'!P:P, MATCH('PITI Calculations'!A926, 'Property Records'!B:B, 0))</f>
        <v>#REF!</v>
      </c>
      <c r="K926" s="224" t="str">
        <f t="array" ref="K926">INDEX('Property Records'!Q:Q, MATCH('PITI Calculations'!A926, 'Property Records'!B:B, 0))</f>
        <v>#REF!</v>
      </c>
      <c r="L926" s="15" t="str">
        <f t="shared" si="14"/>
        <v>#REF!</v>
      </c>
      <c r="M926" s="15" t="str">
        <f t="shared" si="2"/>
        <v>#REF!</v>
      </c>
      <c r="N926" s="132">
        <f t="shared" si="3"/>
        <v>0</v>
      </c>
      <c r="O926" s="100">
        <v>208.0</v>
      </c>
      <c r="P926" s="15" t="str">
        <f t="shared" si="4"/>
        <v>#REF!</v>
      </c>
      <c r="Q926" s="15" t="str">
        <f t="shared" si="5"/>
        <v>#REF!</v>
      </c>
      <c r="R926" s="15" t="str">
        <f t="shared" si="6"/>
        <v>#REF!</v>
      </c>
      <c r="S926" s="15" t="str">
        <f t="shared" si="7"/>
        <v>#REF!</v>
      </c>
      <c r="T926" s="15" t="str">
        <f t="shared" si="8"/>
        <v>#REF!</v>
      </c>
      <c r="U926" s="15" t="str">
        <f t="shared" si="9"/>
        <v>#REF!</v>
      </c>
      <c r="V926" s="15" t="str">
        <f t="shared" si="10"/>
        <v>#REF!</v>
      </c>
    </row>
    <row r="927">
      <c r="A927" s="15" t="str">
        <f t="shared" ref="A927:D927" si="676">#REF!</f>
        <v>#REF!</v>
      </c>
      <c r="B927" s="15" t="str">
        <f t="shared" si="676"/>
        <v>#REF!</v>
      </c>
      <c r="C927" s="15" t="str">
        <f t="shared" si="676"/>
        <v>#REF!</v>
      </c>
      <c r="D927" s="223" t="str">
        <f t="shared" si="676"/>
        <v>#REF!</v>
      </c>
      <c r="F927" s="15">
        <f t="shared" si="1"/>
        <v>-1145</v>
      </c>
      <c r="I927" s="224" t="str">
        <f t="array" ref="I927">INDEX('Property Records'!O:O, MATCH('PITI Calculations'!A927, 'Property Records'!B:B, 0))</f>
        <v>#REF!</v>
      </c>
      <c r="J927" s="224" t="str">
        <f t="array" ref="J927">INDEX('Property Records'!P:P, MATCH('PITI Calculations'!A927, 'Property Records'!B:B, 0))</f>
        <v>#REF!</v>
      </c>
      <c r="K927" s="224" t="str">
        <f t="array" ref="K927">INDEX('Property Records'!Q:Q, MATCH('PITI Calculations'!A927, 'Property Records'!B:B, 0))</f>
        <v>#REF!</v>
      </c>
      <c r="L927" s="15" t="str">
        <f t="shared" si="14"/>
        <v>#REF!</v>
      </c>
      <c r="M927" s="15" t="str">
        <f t="shared" si="2"/>
        <v>#REF!</v>
      </c>
      <c r="N927" s="132">
        <f t="shared" si="3"/>
        <v>0</v>
      </c>
      <c r="O927" s="100">
        <v>208.0</v>
      </c>
      <c r="P927" s="15" t="str">
        <f t="shared" si="4"/>
        <v>#REF!</v>
      </c>
      <c r="Q927" s="15" t="str">
        <f t="shared" si="5"/>
        <v>#REF!</v>
      </c>
      <c r="R927" s="15" t="str">
        <f t="shared" si="6"/>
        <v>#REF!</v>
      </c>
      <c r="S927" s="15" t="str">
        <f t="shared" si="7"/>
        <v>#REF!</v>
      </c>
      <c r="T927" s="15" t="str">
        <f t="shared" si="8"/>
        <v>#REF!</v>
      </c>
      <c r="U927" s="15" t="str">
        <f t="shared" si="9"/>
        <v>#REF!</v>
      </c>
      <c r="V927" s="15" t="str">
        <f t="shared" si="10"/>
        <v>#REF!</v>
      </c>
    </row>
    <row r="928">
      <c r="A928" s="15" t="str">
        <f t="shared" ref="A928:D928" si="677">#REF!</f>
        <v>#REF!</v>
      </c>
      <c r="B928" s="15" t="str">
        <f t="shared" si="677"/>
        <v>#REF!</v>
      </c>
      <c r="C928" s="15" t="str">
        <f t="shared" si="677"/>
        <v>#REF!</v>
      </c>
      <c r="D928" s="223" t="str">
        <f t="shared" si="677"/>
        <v>#REF!</v>
      </c>
      <c r="F928" s="15">
        <f t="shared" si="1"/>
        <v>-1145</v>
      </c>
      <c r="I928" s="224" t="str">
        <f t="array" ref="I928">INDEX('Property Records'!O:O, MATCH('PITI Calculations'!A928, 'Property Records'!B:B, 0))</f>
        <v>#REF!</v>
      </c>
      <c r="J928" s="224" t="str">
        <f t="array" ref="J928">INDEX('Property Records'!P:P, MATCH('PITI Calculations'!A928, 'Property Records'!B:B, 0))</f>
        <v>#REF!</v>
      </c>
      <c r="K928" s="224" t="str">
        <f t="array" ref="K928">INDEX('Property Records'!Q:Q, MATCH('PITI Calculations'!A928, 'Property Records'!B:B, 0))</f>
        <v>#REF!</v>
      </c>
      <c r="L928" s="15" t="str">
        <f t="shared" si="14"/>
        <v>#REF!</v>
      </c>
      <c r="M928" s="15" t="str">
        <f t="shared" si="2"/>
        <v>#REF!</v>
      </c>
      <c r="N928" s="132">
        <f t="shared" si="3"/>
        <v>0</v>
      </c>
      <c r="O928" s="100">
        <v>208.0</v>
      </c>
      <c r="P928" s="15" t="str">
        <f t="shared" si="4"/>
        <v>#REF!</v>
      </c>
      <c r="Q928" s="15" t="str">
        <f t="shared" si="5"/>
        <v>#REF!</v>
      </c>
      <c r="R928" s="15" t="str">
        <f t="shared" si="6"/>
        <v>#REF!</v>
      </c>
      <c r="S928" s="15" t="str">
        <f t="shared" si="7"/>
        <v>#REF!</v>
      </c>
      <c r="T928" s="15" t="str">
        <f t="shared" si="8"/>
        <v>#REF!</v>
      </c>
      <c r="U928" s="15" t="str">
        <f t="shared" si="9"/>
        <v>#REF!</v>
      </c>
      <c r="V928" s="15" t="str">
        <f t="shared" si="10"/>
        <v>#REF!</v>
      </c>
    </row>
    <row r="929">
      <c r="A929" s="15" t="str">
        <f t="shared" ref="A929:D929" si="678">#REF!</f>
        <v>#REF!</v>
      </c>
      <c r="B929" s="15" t="str">
        <f t="shared" si="678"/>
        <v>#REF!</v>
      </c>
      <c r="C929" s="15" t="str">
        <f t="shared" si="678"/>
        <v>#REF!</v>
      </c>
      <c r="D929" s="223" t="str">
        <f t="shared" si="678"/>
        <v>#REF!</v>
      </c>
      <c r="F929" s="15">
        <f t="shared" si="1"/>
        <v>-1145</v>
      </c>
      <c r="I929" s="224" t="str">
        <f t="array" ref="I929">INDEX('Property Records'!O:O, MATCH('PITI Calculations'!A929, 'Property Records'!B:B, 0))</f>
        <v>#REF!</v>
      </c>
      <c r="J929" s="224" t="str">
        <f t="array" ref="J929">INDEX('Property Records'!P:P, MATCH('PITI Calculations'!A929, 'Property Records'!B:B, 0))</f>
        <v>#REF!</v>
      </c>
      <c r="K929" s="224" t="str">
        <f t="array" ref="K929">INDEX('Property Records'!Q:Q, MATCH('PITI Calculations'!A929, 'Property Records'!B:B, 0))</f>
        <v>#REF!</v>
      </c>
      <c r="L929" s="15" t="str">
        <f t="shared" si="14"/>
        <v>#REF!</v>
      </c>
      <c r="M929" s="15" t="str">
        <f t="shared" si="2"/>
        <v>#REF!</v>
      </c>
      <c r="N929" s="132">
        <f t="shared" si="3"/>
        <v>0</v>
      </c>
      <c r="O929" s="100">
        <v>208.0</v>
      </c>
      <c r="P929" s="15" t="str">
        <f t="shared" si="4"/>
        <v>#REF!</v>
      </c>
      <c r="Q929" s="15" t="str">
        <f t="shared" si="5"/>
        <v>#REF!</v>
      </c>
      <c r="R929" s="15" t="str">
        <f t="shared" si="6"/>
        <v>#REF!</v>
      </c>
      <c r="S929" s="15" t="str">
        <f t="shared" si="7"/>
        <v>#REF!</v>
      </c>
      <c r="T929" s="15" t="str">
        <f t="shared" si="8"/>
        <v>#REF!</v>
      </c>
      <c r="U929" s="15" t="str">
        <f t="shared" si="9"/>
        <v>#REF!</v>
      </c>
      <c r="V929" s="15" t="str">
        <f t="shared" si="10"/>
        <v>#REF!</v>
      </c>
    </row>
    <row r="930">
      <c r="A930" s="15" t="str">
        <f t="shared" ref="A930:D930" si="679">#REF!</f>
        <v>#REF!</v>
      </c>
      <c r="B930" s="15" t="str">
        <f t="shared" si="679"/>
        <v>#REF!</v>
      </c>
      <c r="C930" s="15" t="str">
        <f t="shared" si="679"/>
        <v>#REF!</v>
      </c>
      <c r="D930" s="223" t="str">
        <f t="shared" si="679"/>
        <v>#REF!</v>
      </c>
      <c r="F930" s="15">
        <f t="shared" si="1"/>
        <v>-1145</v>
      </c>
      <c r="I930" s="224" t="str">
        <f t="array" ref="I930">INDEX('Property Records'!O:O, MATCH('PITI Calculations'!A930, 'Property Records'!B:B, 0))</f>
        <v>#REF!</v>
      </c>
      <c r="J930" s="224" t="str">
        <f t="array" ref="J930">INDEX('Property Records'!P:P, MATCH('PITI Calculations'!A930, 'Property Records'!B:B, 0))</f>
        <v>#REF!</v>
      </c>
      <c r="K930" s="224" t="str">
        <f t="array" ref="K930">INDEX('Property Records'!Q:Q, MATCH('PITI Calculations'!A930, 'Property Records'!B:B, 0))</f>
        <v>#REF!</v>
      </c>
      <c r="L930" s="15" t="str">
        <f t="shared" si="14"/>
        <v>#REF!</v>
      </c>
      <c r="M930" s="15" t="str">
        <f t="shared" si="2"/>
        <v>#REF!</v>
      </c>
      <c r="N930" s="132">
        <f t="shared" si="3"/>
        <v>0</v>
      </c>
      <c r="O930" s="100">
        <v>208.0</v>
      </c>
      <c r="P930" s="15" t="str">
        <f t="shared" si="4"/>
        <v>#REF!</v>
      </c>
      <c r="Q930" s="15" t="str">
        <f t="shared" si="5"/>
        <v>#REF!</v>
      </c>
      <c r="R930" s="15" t="str">
        <f t="shared" si="6"/>
        <v>#REF!</v>
      </c>
      <c r="S930" s="15" t="str">
        <f t="shared" si="7"/>
        <v>#REF!</v>
      </c>
      <c r="T930" s="15" t="str">
        <f t="shared" si="8"/>
        <v>#REF!</v>
      </c>
      <c r="U930" s="15" t="str">
        <f t="shared" si="9"/>
        <v>#REF!</v>
      </c>
      <c r="V930" s="15" t="str">
        <f t="shared" si="10"/>
        <v>#REF!</v>
      </c>
    </row>
    <row r="931">
      <c r="A931" s="15" t="str">
        <f t="shared" ref="A931:D931" si="680">#REF!</f>
        <v>#REF!</v>
      </c>
      <c r="B931" s="15" t="str">
        <f t="shared" si="680"/>
        <v>#REF!</v>
      </c>
      <c r="C931" s="15" t="str">
        <f t="shared" si="680"/>
        <v>#REF!</v>
      </c>
      <c r="D931" s="223" t="str">
        <f t="shared" si="680"/>
        <v>#REF!</v>
      </c>
      <c r="F931" s="15">
        <f t="shared" si="1"/>
        <v>-1145</v>
      </c>
      <c r="I931" s="224" t="str">
        <f t="array" ref="I931">INDEX('Property Records'!O:O, MATCH('PITI Calculations'!A931, 'Property Records'!B:B, 0))</f>
        <v>#REF!</v>
      </c>
      <c r="J931" s="224" t="str">
        <f t="array" ref="J931">INDEX('Property Records'!P:P, MATCH('PITI Calculations'!A931, 'Property Records'!B:B, 0))</f>
        <v>#REF!</v>
      </c>
      <c r="K931" s="224" t="str">
        <f t="array" ref="K931">INDEX('Property Records'!Q:Q, MATCH('PITI Calculations'!A931, 'Property Records'!B:B, 0))</f>
        <v>#REF!</v>
      </c>
      <c r="L931" s="15" t="str">
        <f t="shared" si="14"/>
        <v>#REF!</v>
      </c>
      <c r="M931" s="15" t="str">
        <f t="shared" si="2"/>
        <v>#REF!</v>
      </c>
      <c r="N931" s="132">
        <f t="shared" si="3"/>
        <v>0</v>
      </c>
      <c r="O931" s="100">
        <v>208.0</v>
      </c>
      <c r="P931" s="15" t="str">
        <f t="shared" si="4"/>
        <v>#REF!</v>
      </c>
      <c r="Q931" s="15" t="str">
        <f t="shared" si="5"/>
        <v>#REF!</v>
      </c>
      <c r="R931" s="15" t="str">
        <f t="shared" si="6"/>
        <v>#REF!</v>
      </c>
      <c r="S931" s="15" t="str">
        <f t="shared" si="7"/>
        <v>#REF!</v>
      </c>
      <c r="T931" s="15" t="str">
        <f t="shared" si="8"/>
        <v>#REF!</v>
      </c>
      <c r="U931" s="15" t="str">
        <f t="shared" si="9"/>
        <v>#REF!</v>
      </c>
      <c r="V931" s="15" t="str">
        <f t="shared" si="10"/>
        <v>#REF!</v>
      </c>
    </row>
    <row r="932">
      <c r="A932" s="15" t="str">
        <f t="shared" ref="A932:D932" si="681">#REF!</f>
        <v>#REF!</v>
      </c>
      <c r="B932" s="15" t="str">
        <f t="shared" si="681"/>
        <v>#REF!</v>
      </c>
      <c r="C932" s="15" t="str">
        <f t="shared" si="681"/>
        <v>#REF!</v>
      </c>
      <c r="D932" s="223" t="str">
        <f t="shared" si="681"/>
        <v>#REF!</v>
      </c>
      <c r="F932" s="15">
        <f t="shared" si="1"/>
        <v>-1145</v>
      </c>
      <c r="I932" s="224" t="str">
        <f t="array" ref="I932">INDEX('Property Records'!O:O, MATCH('PITI Calculations'!A932, 'Property Records'!B:B, 0))</f>
        <v>#REF!</v>
      </c>
      <c r="J932" s="224" t="str">
        <f t="array" ref="J932">INDEX('Property Records'!P:P, MATCH('PITI Calculations'!A932, 'Property Records'!B:B, 0))</f>
        <v>#REF!</v>
      </c>
      <c r="K932" s="224" t="str">
        <f t="array" ref="K932">INDEX('Property Records'!Q:Q, MATCH('PITI Calculations'!A932, 'Property Records'!B:B, 0))</f>
        <v>#REF!</v>
      </c>
      <c r="L932" s="15" t="str">
        <f t="shared" si="14"/>
        <v>#REF!</v>
      </c>
      <c r="M932" s="15" t="str">
        <f t="shared" si="2"/>
        <v>#REF!</v>
      </c>
      <c r="N932" s="132">
        <f t="shared" si="3"/>
        <v>0</v>
      </c>
      <c r="O932" s="100">
        <v>208.0</v>
      </c>
      <c r="P932" s="15" t="str">
        <f t="shared" si="4"/>
        <v>#REF!</v>
      </c>
      <c r="Q932" s="15" t="str">
        <f t="shared" si="5"/>
        <v>#REF!</v>
      </c>
      <c r="R932" s="15" t="str">
        <f t="shared" si="6"/>
        <v>#REF!</v>
      </c>
      <c r="S932" s="15" t="str">
        <f t="shared" si="7"/>
        <v>#REF!</v>
      </c>
      <c r="T932" s="15" t="str">
        <f t="shared" si="8"/>
        <v>#REF!</v>
      </c>
      <c r="U932" s="15" t="str">
        <f t="shared" si="9"/>
        <v>#REF!</v>
      </c>
      <c r="V932" s="15" t="str">
        <f t="shared" si="10"/>
        <v>#REF!</v>
      </c>
    </row>
    <row r="933">
      <c r="A933" s="15" t="str">
        <f t="shared" ref="A933:D933" si="682">#REF!</f>
        <v>#REF!</v>
      </c>
      <c r="B933" s="15" t="str">
        <f t="shared" si="682"/>
        <v>#REF!</v>
      </c>
      <c r="C933" s="15" t="str">
        <f t="shared" si="682"/>
        <v>#REF!</v>
      </c>
      <c r="D933" s="223" t="str">
        <f t="shared" si="682"/>
        <v>#REF!</v>
      </c>
      <c r="F933" s="15">
        <f t="shared" si="1"/>
        <v>-1145</v>
      </c>
      <c r="I933" s="224" t="str">
        <f t="array" ref="I933">INDEX('Property Records'!O:O, MATCH('PITI Calculations'!A933, 'Property Records'!B:B, 0))</f>
        <v>#REF!</v>
      </c>
      <c r="J933" s="224" t="str">
        <f t="array" ref="J933">INDEX('Property Records'!P:P, MATCH('PITI Calculations'!A933, 'Property Records'!B:B, 0))</f>
        <v>#REF!</v>
      </c>
      <c r="K933" s="224" t="str">
        <f t="array" ref="K933">INDEX('Property Records'!Q:Q, MATCH('PITI Calculations'!A933, 'Property Records'!B:B, 0))</f>
        <v>#REF!</v>
      </c>
      <c r="L933" s="15" t="str">
        <f t="shared" si="14"/>
        <v>#REF!</v>
      </c>
      <c r="M933" s="15" t="str">
        <f t="shared" si="2"/>
        <v>#REF!</v>
      </c>
      <c r="N933" s="132">
        <f t="shared" si="3"/>
        <v>0</v>
      </c>
      <c r="O933" s="100">
        <v>208.0</v>
      </c>
      <c r="P933" s="15" t="str">
        <f t="shared" si="4"/>
        <v>#REF!</v>
      </c>
      <c r="Q933" s="15" t="str">
        <f t="shared" si="5"/>
        <v>#REF!</v>
      </c>
      <c r="R933" s="15" t="str">
        <f t="shared" si="6"/>
        <v>#REF!</v>
      </c>
      <c r="S933" s="15" t="str">
        <f t="shared" si="7"/>
        <v>#REF!</v>
      </c>
      <c r="T933" s="15" t="str">
        <f t="shared" si="8"/>
        <v>#REF!</v>
      </c>
      <c r="U933" s="15" t="str">
        <f t="shared" si="9"/>
        <v>#REF!</v>
      </c>
      <c r="V933" s="15" t="str">
        <f t="shared" si="10"/>
        <v>#REF!</v>
      </c>
    </row>
    <row r="934">
      <c r="A934" s="15" t="str">
        <f t="shared" ref="A934:D934" si="683">#REF!</f>
        <v>#REF!</v>
      </c>
      <c r="B934" s="15" t="str">
        <f t="shared" si="683"/>
        <v>#REF!</v>
      </c>
      <c r="C934" s="15" t="str">
        <f t="shared" si="683"/>
        <v>#REF!</v>
      </c>
      <c r="D934" s="223" t="str">
        <f t="shared" si="683"/>
        <v>#REF!</v>
      </c>
      <c r="F934" s="15">
        <f t="shared" si="1"/>
        <v>-1145</v>
      </c>
      <c r="I934" s="224" t="str">
        <f t="array" ref="I934">INDEX('Property Records'!O:O, MATCH('PITI Calculations'!A934, 'Property Records'!B:B, 0))</f>
        <v>#REF!</v>
      </c>
      <c r="J934" s="224" t="str">
        <f t="array" ref="J934">INDEX('Property Records'!P:P, MATCH('PITI Calculations'!A934, 'Property Records'!B:B, 0))</f>
        <v>#REF!</v>
      </c>
      <c r="K934" s="224" t="str">
        <f t="array" ref="K934">INDEX('Property Records'!Q:Q, MATCH('PITI Calculations'!A934, 'Property Records'!B:B, 0))</f>
        <v>#REF!</v>
      </c>
      <c r="L934" s="15" t="str">
        <f t="shared" si="14"/>
        <v>#REF!</v>
      </c>
      <c r="M934" s="15" t="str">
        <f t="shared" si="2"/>
        <v>#REF!</v>
      </c>
      <c r="N934" s="132">
        <f t="shared" si="3"/>
        <v>0</v>
      </c>
      <c r="O934" s="100">
        <v>208.0</v>
      </c>
      <c r="P934" s="15" t="str">
        <f t="shared" si="4"/>
        <v>#REF!</v>
      </c>
      <c r="Q934" s="15" t="str">
        <f t="shared" si="5"/>
        <v>#REF!</v>
      </c>
      <c r="R934" s="15" t="str">
        <f t="shared" si="6"/>
        <v>#REF!</v>
      </c>
      <c r="S934" s="15" t="str">
        <f t="shared" si="7"/>
        <v>#REF!</v>
      </c>
      <c r="T934" s="15" t="str">
        <f t="shared" si="8"/>
        <v>#REF!</v>
      </c>
      <c r="U934" s="15" t="str">
        <f t="shared" si="9"/>
        <v>#REF!</v>
      </c>
      <c r="V934" s="15" t="str">
        <f t="shared" si="10"/>
        <v>#REF!</v>
      </c>
    </row>
    <row r="935">
      <c r="A935" s="15" t="str">
        <f t="shared" ref="A935:D935" si="684">#REF!</f>
        <v>#REF!</v>
      </c>
      <c r="B935" s="15" t="str">
        <f t="shared" si="684"/>
        <v>#REF!</v>
      </c>
      <c r="C935" s="15" t="str">
        <f t="shared" si="684"/>
        <v>#REF!</v>
      </c>
      <c r="D935" s="223" t="str">
        <f t="shared" si="684"/>
        <v>#REF!</v>
      </c>
      <c r="F935" s="15">
        <f t="shared" si="1"/>
        <v>-1145</v>
      </c>
      <c r="I935" s="224" t="str">
        <f t="array" ref="I935">INDEX('Property Records'!O:O, MATCH('PITI Calculations'!A935, 'Property Records'!B:B, 0))</f>
        <v>#REF!</v>
      </c>
      <c r="J935" s="224" t="str">
        <f t="array" ref="J935">INDEX('Property Records'!P:P, MATCH('PITI Calculations'!A935, 'Property Records'!B:B, 0))</f>
        <v>#REF!</v>
      </c>
      <c r="K935" s="224" t="str">
        <f t="array" ref="K935">INDEX('Property Records'!Q:Q, MATCH('PITI Calculations'!A935, 'Property Records'!B:B, 0))</f>
        <v>#REF!</v>
      </c>
      <c r="L935" s="15" t="str">
        <f t="shared" si="14"/>
        <v>#REF!</v>
      </c>
      <c r="M935" s="15" t="str">
        <f t="shared" si="2"/>
        <v>#REF!</v>
      </c>
      <c r="N935" s="132">
        <f t="shared" si="3"/>
        <v>0</v>
      </c>
      <c r="O935" s="100">
        <v>208.0</v>
      </c>
      <c r="P935" s="15" t="str">
        <f t="shared" si="4"/>
        <v>#REF!</v>
      </c>
      <c r="Q935" s="15" t="str">
        <f t="shared" si="5"/>
        <v>#REF!</v>
      </c>
      <c r="R935" s="15" t="str">
        <f t="shared" si="6"/>
        <v>#REF!</v>
      </c>
      <c r="S935" s="15" t="str">
        <f t="shared" si="7"/>
        <v>#REF!</v>
      </c>
      <c r="T935" s="15" t="str">
        <f t="shared" si="8"/>
        <v>#REF!</v>
      </c>
      <c r="U935" s="15" t="str">
        <f t="shared" si="9"/>
        <v>#REF!</v>
      </c>
      <c r="V935" s="15" t="str">
        <f t="shared" si="10"/>
        <v>#REF!</v>
      </c>
    </row>
    <row r="936">
      <c r="A936" s="15" t="str">
        <f t="shared" ref="A936:D936" si="685">#REF!</f>
        <v>#REF!</v>
      </c>
      <c r="B936" s="15" t="str">
        <f t="shared" si="685"/>
        <v>#REF!</v>
      </c>
      <c r="C936" s="15" t="str">
        <f t="shared" si="685"/>
        <v>#REF!</v>
      </c>
      <c r="D936" s="223" t="str">
        <f t="shared" si="685"/>
        <v>#REF!</v>
      </c>
      <c r="F936" s="15">
        <f t="shared" si="1"/>
        <v>-1145</v>
      </c>
      <c r="I936" s="224" t="str">
        <f t="array" ref="I936">INDEX('Property Records'!O:O, MATCH('PITI Calculations'!A936, 'Property Records'!B:B, 0))</f>
        <v>#REF!</v>
      </c>
      <c r="J936" s="224" t="str">
        <f t="array" ref="J936">INDEX('Property Records'!P:P, MATCH('PITI Calculations'!A936, 'Property Records'!B:B, 0))</f>
        <v>#REF!</v>
      </c>
      <c r="K936" s="224" t="str">
        <f t="array" ref="K936">INDEX('Property Records'!Q:Q, MATCH('PITI Calculations'!A936, 'Property Records'!B:B, 0))</f>
        <v>#REF!</v>
      </c>
      <c r="L936" s="15" t="str">
        <f t="shared" si="14"/>
        <v>#REF!</v>
      </c>
      <c r="M936" s="15" t="str">
        <f t="shared" si="2"/>
        <v>#REF!</v>
      </c>
      <c r="N936" s="132">
        <f t="shared" si="3"/>
        <v>0</v>
      </c>
      <c r="O936" s="100">
        <v>208.0</v>
      </c>
      <c r="P936" s="15" t="str">
        <f t="shared" si="4"/>
        <v>#REF!</v>
      </c>
      <c r="Q936" s="15" t="str">
        <f t="shared" si="5"/>
        <v>#REF!</v>
      </c>
      <c r="R936" s="15" t="str">
        <f t="shared" si="6"/>
        <v>#REF!</v>
      </c>
      <c r="S936" s="15" t="str">
        <f t="shared" si="7"/>
        <v>#REF!</v>
      </c>
      <c r="T936" s="15" t="str">
        <f t="shared" si="8"/>
        <v>#REF!</v>
      </c>
      <c r="U936" s="15" t="str">
        <f t="shared" si="9"/>
        <v>#REF!</v>
      </c>
      <c r="V936" s="15" t="str">
        <f t="shared" si="10"/>
        <v>#REF!</v>
      </c>
    </row>
    <row r="937">
      <c r="A937" s="15" t="str">
        <f t="shared" ref="A937:D937" si="686">#REF!</f>
        <v>#REF!</v>
      </c>
      <c r="B937" s="15" t="str">
        <f t="shared" si="686"/>
        <v>#REF!</v>
      </c>
      <c r="C937" s="15" t="str">
        <f t="shared" si="686"/>
        <v>#REF!</v>
      </c>
      <c r="D937" s="223" t="str">
        <f t="shared" si="686"/>
        <v>#REF!</v>
      </c>
      <c r="F937" s="15">
        <f t="shared" si="1"/>
        <v>-1145</v>
      </c>
      <c r="I937" s="224" t="str">
        <f t="array" ref="I937">INDEX('Property Records'!O:O, MATCH('PITI Calculations'!A937, 'Property Records'!B:B, 0))</f>
        <v>#REF!</v>
      </c>
      <c r="J937" s="224" t="str">
        <f t="array" ref="J937">INDEX('Property Records'!P:P, MATCH('PITI Calculations'!A937, 'Property Records'!B:B, 0))</f>
        <v>#REF!</v>
      </c>
      <c r="K937" s="224" t="str">
        <f t="array" ref="K937">INDEX('Property Records'!Q:Q, MATCH('PITI Calculations'!A937, 'Property Records'!B:B, 0))</f>
        <v>#REF!</v>
      </c>
      <c r="L937" s="15" t="str">
        <f t="shared" si="14"/>
        <v>#REF!</v>
      </c>
      <c r="M937" s="15" t="str">
        <f t="shared" si="2"/>
        <v>#REF!</v>
      </c>
      <c r="N937" s="132">
        <f t="shared" si="3"/>
        <v>0</v>
      </c>
      <c r="O937" s="100">
        <v>208.0</v>
      </c>
      <c r="P937" s="15" t="str">
        <f t="shared" si="4"/>
        <v>#REF!</v>
      </c>
      <c r="Q937" s="15" t="str">
        <f t="shared" si="5"/>
        <v>#REF!</v>
      </c>
      <c r="R937" s="15" t="str">
        <f t="shared" si="6"/>
        <v>#REF!</v>
      </c>
      <c r="S937" s="15" t="str">
        <f t="shared" si="7"/>
        <v>#REF!</v>
      </c>
      <c r="T937" s="15" t="str">
        <f t="shared" si="8"/>
        <v>#REF!</v>
      </c>
      <c r="U937" s="15" t="str">
        <f t="shared" si="9"/>
        <v>#REF!</v>
      </c>
      <c r="V937" s="15" t="str">
        <f t="shared" si="10"/>
        <v>#REF!</v>
      </c>
    </row>
    <row r="938">
      <c r="A938" s="15" t="str">
        <f t="shared" ref="A938:D938" si="687">#REF!</f>
        <v>#REF!</v>
      </c>
      <c r="B938" s="15" t="str">
        <f t="shared" si="687"/>
        <v>#REF!</v>
      </c>
      <c r="C938" s="15" t="str">
        <f t="shared" si="687"/>
        <v>#REF!</v>
      </c>
      <c r="D938" s="223" t="str">
        <f t="shared" si="687"/>
        <v>#REF!</v>
      </c>
      <c r="F938" s="15">
        <f t="shared" si="1"/>
        <v>-1145</v>
      </c>
      <c r="I938" s="224" t="str">
        <f t="array" ref="I938">INDEX('Property Records'!O:O, MATCH('PITI Calculations'!A938, 'Property Records'!B:B, 0))</f>
        <v>#REF!</v>
      </c>
      <c r="J938" s="224" t="str">
        <f t="array" ref="J938">INDEX('Property Records'!P:P, MATCH('PITI Calculations'!A938, 'Property Records'!B:B, 0))</f>
        <v>#REF!</v>
      </c>
      <c r="K938" s="224" t="str">
        <f t="array" ref="K938">INDEX('Property Records'!Q:Q, MATCH('PITI Calculations'!A938, 'Property Records'!B:B, 0))</f>
        <v>#REF!</v>
      </c>
      <c r="L938" s="15" t="str">
        <f t="shared" si="14"/>
        <v>#REF!</v>
      </c>
      <c r="M938" s="15" t="str">
        <f t="shared" si="2"/>
        <v>#REF!</v>
      </c>
      <c r="N938" s="132">
        <f t="shared" si="3"/>
        <v>0</v>
      </c>
      <c r="O938" s="100">
        <v>208.0</v>
      </c>
      <c r="P938" s="15" t="str">
        <f t="shared" si="4"/>
        <v>#REF!</v>
      </c>
      <c r="Q938" s="15" t="str">
        <f t="shared" si="5"/>
        <v>#REF!</v>
      </c>
      <c r="R938" s="15" t="str">
        <f t="shared" si="6"/>
        <v>#REF!</v>
      </c>
      <c r="S938" s="15" t="str">
        <f t="shared" si="7"/>
        <v>#REF!</v>
      </c>
      <c r="T938" s="15" t="str">
        <f t="shared" si="8"/>
        <v>#REF!</v>
      </c>
      <c r="U938" s="15" t="str">
        <f t="shared" si="9"/>
        <v>#REF!</v>
      </c>
      <c r="V938" s="15" t="str">
        <f t="shared" si="10"/>
        <v>#REF!</v>
      </c>
    </row>
    <row r="939">
      <c r="A939" s="15" t="str">
        <f t="shared" ref="A939:D939" si="688">#REF!</f>
        <v>#REF!</v>
      </c>
      <c r="B939" s="15" t="str">
        <f t="shared" si="688"/>
        <v>#REF!</v>
      </c>
      <c r="C939" s="15" t="str">
        <f t="shared" si="688"/>
        <v>#REF!</v>
      </c>
      <c r="D939" s="223" t="str">
        <f t="shared" si="688"/>
        <v>#REF!</v>
      </c>
      <c r="F939" s="15">
        <f t="shared" si="1"/>
        <v>-1145</v>
      </c>
      <c r="I939" s="224" t="str">
        <f t="array" ref="I939">INDEX('Property Records'!O:O, MATCH('PITI Calculations'!A939, 'Property Records'!B:B, 0))</f>
        <v>#REF!</v>
      </c>
      <c r="J939" s="224" t="str">
        <f t="array" ref="J939">INDEX('Property Records'!P:P, MATCH('PITI Calculations'!A939, 'Property Records'!B:B, 0))</f>
        <v>#REF!</v>
      </c>
      <c r="K939" s="224" t="str">
        <f t="array" ref="K939">INDEX('Property Records'!Q:Q, MATCH('PITI Calculations'!A939, 'Property Records'!B:B, 0))</f>
        <v>#REF!</v>
      </c>
      <c r="L939" s="15" t="str">
        <f t="shared" si="14"/>
        <v>#REF!</v>
      </c>
      <c r="M939" s="15" t="str">
        <f t="shared" si="2"/>
        <v>#REF!</v>
      </c>
      <c r="N939" s="132">
        <f t="shared" si="3"/>
        <v>0</v>
      </c>
      <c r="O939" s="100">
        <v>208.0</v>
      </c>
      <c r="P939" s="15" t="str">
        <f t="shared" si="4"/>
        <v>#REF!</v>
      </c>
      <c r="Q939" s="15" t="str">
        <f t="shared" si="5"/>
        <v>#REF!</v>
      </c>
      <c r="R939" s="15" t="str">
        <f t="shared" si="6"/>
        <v>#REF!</v>
      </c>
      <c r="S939" s="15" t="str">
        <f t="shared" si="7"/>
        <v>#REF!</v>
      </c>
      <c r="T939" s="15" t="str">
        <f t="shared" si="8"/>
        <v>#REF!</v>
      </c>
      <c r="U939" s="15" t="str">
        <f t="shared" si="9"/>
        <v>#REF!</v>
      </c>
      <c r="V939" s="15" t="str">
        <f t="shared" si="10"/>
        <v>#REF!</v>
      </c>
    </row>
    <row r="940">
      <c r="A940" s="15" t="str">
        <f t="shared" ref="A940:D940" si="689">#REF!</f>
        <v>#REF!</v>
      </c>
      <c r="B940" s="15" t="str">
        <f t="shared" si="689"/>
        <v>#REF!</v>
      </c>
      <c r="C940" s="15" t="str">
        <f t="shared" si="689"/>
        <v>#REF!</v>
      </c>
      <c r="D940" s="223" t="str">
        <f t="shared" si="689"/>
        <v>#REF!</v>
      </c>
      <c r="F940" s="15">
        <f t="shared" si="1"/>
        <v>-1145</v>
      </c>
      <c r="I940" s="224" t="str">
        <f t="array" ref="I940">INDEX('Property Records'!O:O, MATCH('PITI Calculations'!A940, 'Property Records'!B:B, 0))</f>
        <v>#REF!</v>
      </c>
      <c r="J940" s="224" t="str">
        <f t="array" ref="J940">INDEX('Property Records'!P:P, MATCH('PITI Calculations'!A940, 'Property Records'!B:B, 0))</f>
        <v>#REF!</v>
      </c>
      <c r="K940" s="224" t="str">
        <f t="array" ref="K940">INDEX('Property Records'!Q:Q, MATCH('PITI Calculations'!A940, 'Property Records'!B:B, 0))</f>
        <v>#REF!</v>
      </c>
      <c r="L940" s="15" t="str">
        <f t="shared" si="14"/>
        <v>#REF!</v>
      </c>
      <c r="M940" s="15" t="str">
        <f t="shared" si="2"/>
        <v>#REF!</v>
      </c>
      <c r="N940" s="132">
        <f t="shared" si="3"/>
        <v>0</v>
      </c>
      <c r="O940" s="100">
        <v>208.0</v>
      </c>
      <c r="P940" s="15" t="str">
        <f t="shared" si="4"/>
        <v>#REF!</v>
      </c>
      <c r="Q940" s="15" t="str">
        <f t="shared" si="5"/>
        <v>#REF!</v>
      </c>
      <c r="R940" s="15" t="str">
        <f t="shared" si="6"/>
        <v>#REF!</v>
      </c>
      <c r="S940" s="15" t="str">
        <f t="shared" si="7"/>
        <v>#REF!</v>
      </c>
      <c r="T940" s="15" t="str">
        <f t="shared" si="8"/>
        <v>#REF!</v>
      </c>
      <c r="U940" s="15" t="str">
        <f t="shared" si="9"/>
        <v>#REF!</v>
      </c>
      <c r="V940" s="15" t="str">
        <f t="shared" si="10"/>
        <v>#REF!</v>
      </c>
    </row>
    <row r="941">
      <c r="A941" s="15" t="str">
        <f t="shared" ref="A941:D941" si="690">#REF!</f>
        <v>#REF!</v>
      </c>
      <c r="B941" s="15" t="str">
        <f t="shared" si="690"/>
        <v>#REF!</v>
      </c>
      <c r="C941" s="15" t="str">
        <f t="shared" si="690"/>
        <v>#REF!</v>
      </c>
      <c r="D941" s="223" t="str">
        <f t="shared" si="690"/>
        <v>#REF!</v>
      </c>
      <c r="F941" s="15">
        <f t="shared" si="1"/>
        <v>-1145</v>
      </c>
      <c r="I941" s="224" t="str">
        <f t="array" ref="I941">INDEX('Property Records'!O:O, MATCH('PITI Calculations'!A941, 'Property Records'!B:B, 0))</f>
        <v>#REF!</v>
      </c>
      <c r="J941" s="224" t="str">
        <f t="array" ref="J941">INDEX('Property Records'!P:P, MATCH('PITI Calculations'!A941, 'Property Records'!B:B, 0))</f>
        <v>#REF!</v>
      </c>
      <c r="K941" s="224" t="str">
        <f t="array" ref="K941">INDEX('Property Records'!Q:Q, MATCH('PITI Calculations'!A941, 'Property Records'!B:B, 0))</f>
        <v>#REF!</v>
      </c>
      <c r="L941" s="15" t="str">
        <f t="shared" si="14"/>
        <v>#REF!</v>
      </c>
      <c r="M941" s="15" t="str">
        <f t="shared" si="2"/>
        <v>#REF!</v>
      </c>
      <c r="N941" s="132">
        <f t="shared" si="3"/>
        <v>0</v>
      </c>
      <c r="O941" s="100">
        <v>208.0</v>
      </c>
      <c r="P941" s="15" t="str">
        <f t="shared" si="4"/>
        <v>#REF!</v>
      </c>
      <c r="Q941" s="15" t="str">
        <f t="shared" si="5"/>
        <v>#REF!</v>
      </c>
      <c r="R941" s="15" t="str">
        <f t="shared" si="6"/>
        <v>#REF!</v>
      </c>
      <c r="S941" s="15" t="str">
        <f t="shared" si="7"/>
        <v>#REF!</v>
      </c>
      <c r="T941" s="15" t="str">
        <f t="shared" si="8"/>
        <v>#REF!</v>
      </c>
      <c r="U941" s="15" t="str">
        <f t="shared" si="9"/>
        <v>#REF!</v>
      </c>
      <c r="V941" s="15" t="str">
        <f t="shared" si="10"/>
        <v>#REF!</v>
      </c>
    </row>
    <row r="942">
      <c r="A942" s="15" t="str">
        <f t="shared" ref="A942:D942" si="691">#REF!</f>
        <v>#REF!</v>
      </c>
      <c r="B942" s="15" t="str">
        <f t="shared" si="691"/>
        <v>#REF!</v>
      </c>
      <c r="C942" s="15" t="str">
        <f t="shared" si="691"/>
        <v>#REF!</v>
      </c>
      <c r="D942" s="223" t="str">
        <f t="shared" si="691"/>
        <v>#REF!</v>
      </c>
      <c r="F942" s="15">
        <f t="shared" si="1"/>
        <v>-1145</v>
      </c>
      <c r="I942" s="224" t="str">
        <f t="array" ref="I942">INDEX('Property Records'!O:O, MATCH('PITI Calculations'!A942, 'Property Records'!B:B, 0))</f>
        <v>#REF!</v>
      </c>
      <c r="J942" s="224" t="str">
        <f t="array" ref="J942">INDEX('Property Records'!P:P, MATCH('PITI Calculations'!A942, 'Property Records'!B:B, 0))</f>
        <v>#REF!</v>
      </c>
      <c r="K942" s="224" t="str">
        <f t="array" ref="K942">INDEX('Property Records'!Q:Q, MATCH('PITI Calculations'!A942, 'Property Records'!B:B, 0))</f>
        <v>#REF!</v>
      </c>
      <c r="L942" s="15" t="str">
        <f t="shared" si="14"/>
        <v>#REF!</v>
      </c>
      <c r="M942" s="15" t="str">
        <f t="shared" si="2"/>
        <v>#REF!</v>
      </c>
      <c r="N942" s="132">
        <f t="shared" si="3"/>
        <v>0</v>
      </c>
      <c r="O942" s="100">
        <v>208.0</v>
      </c>
      <c r="P942" s="15" t="str">
        <f t="shared" si="4"/>
        <v>#REF!</v>
      </c>
      <c r="Q942" s="15" t="str">
        <f t="shared" si="5"/>
        <v>#REF!</v>
      </c>
      <c r="R942" s="15" t="str">
        <f t="shared" si="6"/>
        <v>#REF!</v>
      </c>
      <c r="S942" s="15" t="str">
        <f t="shared" si="7"/>
        <v>#REF!</v>
      </c>
      <c r="T942" s="15" t="str">
        <f t="shared" si="8"/>
        <v>#REF!</v>
      </c>
      <c r="U942" s="15" t="str">
        <f t="shared" si="9"/>
        <v>#REF!</v>
      </c>
      <c r="V942" s="15" t="str">
        <f t="shared" si="10"/>
        <v>#REF!</v>
      </c>
    </row>
    <row r="943">
      <c r="A943" s="15" t="str">
        <f t="shared" ref="A943:D943" si="692">#REF!</f>
        <v>#REF!</v>
      </c>
      <c r="B943" s="15" t="str">
        <f t="shared" si="692"/>
        <v>#REF!</v>
      </c>
      <c r="C943" s="15" t="str">
        <f t="shared" si="692"/>
        <v>#REF!</v>
      </c>
      <c r="D943" s="223" t="str">
        <f t="shared" si="692"/>
        <v>#REF!</v>
      </c>
      <c r="F943" s="15">
        <f t="shared" si="1"/>
        <v>-1145</v>
      </c>
      <c r="I943" s="224" t="str">
        <f t="array" ref="I943">INDEX('Property Records'!O:O, MATCH('PITI Calculations'!A943, 'Property Records'!B:B, 0))</f>
        <v>#REF!</v>
      </c>
      <c r="J943" s="224" t="str">
        <f t="array" ref="J943">INDEX('Property Records'!P:P, MATCH('PITI Calculations'!A943, 'Property Records'!B:B, 0))</f>
        <v>#REF!</v>
      </c>
      <c r="K943" s="224" t="str">
        <f t="array" ref="K943">INDEX('Property Records'!Q:Q, MATCH('PITI Calculations'!A943, 'Property Records'!B:B, 0))</f>
        <v>#REF!</v>
      </c>
      <c r="L943" s="15" t="str">
        <f t="shared" si="14"/>
        <v>#REF!</v>
      </c>
      <c r="M943" s="15" t="str">
        <f t="shared" si="2"/>
        <v>#REF!</v>
      </c>
      <c r="N943" s="132">
        <f t="shared" si="3"/>
        <v>0</v>
      </c>
      <c r="O943" s="100">
        <v>208.0</v>
      </c>
      <c r="P943" s="15" t="str">
        <f t="shared" si="4"/>
        <v>#REF!</v>
      </c>
      <c r="Q943" s="15" t="str">
        <f t="shared" si="5"/>
        <v>#REF!</v>
      </c>
      <c r="R943" s="15" t="str">
        <f t="shared" si="6"/>
        <v>#REF!</v>
      </c>
      <c r="S943" s="15" t="str">
        <f t="shared" si="7"/>
        <v>#REF!</v>
      </c>
      <c r="T943" s="15" t="str">
        <f t="shared" si="8"/>
        <v>#REF!</v>
      </c>
      <c r="U943" s="15" t="str">
        <f t="shared" si="9"/>
        <v>#REF!</v>
      </c>
      <c r="V943" s="15" t="str">
        <f t="shared" si="10"/>
        <v>#REF!</v>
      </c>
    </row>
    <row r="944">
      <c r="A944" s="15" t="str">
        <f t="shared" ref="A944:D944" si="693">#REF!</f>
        <v>#REF!</v>
      </c>
      <c r="B944" s="15" t="str">
        <f t="shared" si="693"/>
        <v>#REF!</v>
      </c>
      <c r="C944" s="15" t="str">
        <f t="shared" si="693"/>
        <v>#REF!</v>
      </c>
      <c r="D944" s="223" t="str">
        <f t="shared" si="693"/>
        <v>#REF!</v>
      </c>
      <c r="F944" s="15">
        <f t="shared" si="1"/>
        <v>-1145</v>
      </c>
      <c r="I944" s="224" t="str">
        <f t="array" ref="I944">INDEX('Property Records'!O:O, MATCH('PITI Calculations'!A944, 'Property Records'!B:B, 0))</f>
        <v>#REF!</v>
      </c>
      <c r="J944" s="224" t="str">
        <f t="array" ref="J944">INDEX('Property Records'!P:P, MATCH('PITI Calculations'!A944, 'Property Records'!B:B, 0))</f>
        <v>#REF!</v>
      </c>
      <c r="K944" s="224" t="str">
        <f t="array" ref="K944">INDEX('Property Records'!Q:Q, MATCH('PITI Calculations'!A944, 'Property Records'!B:B, 0))</f>
        <v>#REF!</v>
      </c>
      <c r="L944" s="15" t="str">
        <f t="shared" si="14"/>
        <v>#REF!</v>
      </c>
      <c r="M944" s="15" t="str">
        <f t="shared" si="2"/>
        <v>#REF!</v>
      </c>
      <c r="N944" s="132">
        <f t="shared" si="3"/>
        <v>0</v>
      </c>
      <c r="O944" s="100">
        <v>208.0</v>
      </c>
      <c r="P944" s="15" t="str">
        <f t="shared" si="4"/>
        <v>#REF!</v>
      </c>
      <c r="Q944" s="15" t="str">
        <f t="shared" si="5"/>
        <v>#REF!</v>
      </c>
      <c r="R944" s="15" t="str">
        <f t="shared" si="6"/>
        <v>#REF!</v>
      </c>
      <c r="S944" s="15" t="str">
        <f t="shared" si="7"/>
        <v>#REF!</v>
      </c>
      <c r="T944" s="15" t="str">
        <f t="shared" si="8"/>
        <v>#REF!</v>
      </c>
      <c r="U944" s="15" t="str">
        <f t="shared" si="9"/>
        <v>#REF!</v>
      </c>
      <c r="V944" s="15" t="str">
        <f t="shared" si="10"/>
        <v>#REF!</v>
      </c>
    </row>
    <row r="945">
      <c r="A945" s="15" t="str">
        <f t="shared" ref="A945:D945" si="694">#REF!</f>
        <v>#REF!</v>
      </c>
      <c r="B945" s="15" t="str">
        <f t="shared" si="694"/>
        <v>#REF!</v>
      </c>
      <c r="C945" s="15" t="str">
        <f t="shared" si="694"/>
        <v>#REF!</v>
      </c>
      <c r="D945" s="223" t="str">
        <f t="shared" si="694"/>
        <v>#REF!</v>
      </c>
      <c r="F945" s="15">
        <f t="shared" si="1"/>
        <v>-1145</v>
      </c>
      <c r="I945" s="224" t="str">
        <f t="array" ref="I945">INDEX('Property Records'!O:O, MATCH('PITI Calculations'!A945, 'Property Records'!B:B, 0))</f>
        <v>#REF!</v>
      </c>
      <c r="J945" s="224" t="str">
        <f t="array" ref="J945">INDEX('Property Records'!P:P, MATCH('PITI Calculations'!A945, 'Property Records'!B:B, 0))</f>
        <v>#REF!</v>
      </c>
      <c r="K945" s="224" t="str">
        <f t="array" ref="K945">INDEX('Property Records'!Q:Q, MATCH('PITI Calculations'!A945, 'Property Records'!B:B, 0))</f>
        <v>#REF!</v>
      </c>
      <c r="L945" s="15" t="str">
        <f t="shared" si="14"/>
        <v>#REF!</v>
      </c>
      <c r="M945" s="15" t="str">
        <f t="shared" si="2"/>
        <v>#REF!</v>
      </c>
      <c r="N945" s="132">
        <f t="shared" si="3"/>
        <v>0</v>
      </c>
      <c r="O945" s="100">
        <v>208.0</v>
      </c>
      <c r="P945" s="15" t="str">
        <f t="shared" si="4"/>
        <v>#REF!</v>
      </c>
      <c r="Q945" s="15" t="str">
        <f t="shared" si="5"/>
        <v>#REF!</v>
      </c>
      <c r="R945" s="15" t="str">
        <f t="shared" si="6"/>
        <v>#REF!</v>
      </c>
      <c r="S945" s="15" t="str">
        <f t="shared" si="7"/>
        <v>#REF!</v>
      </c>
      <c r="T945" s="15" t="str">
        <f t="shared" si="8"/>
        <v>#REF!</v>
      </c>
      <c r="U945" s="15" t="str">
        <f t="shared" si="9"/>
        <v>#REF!</v>
      </c>
      <c r="V945" s="15" t="str">
        <f t="shared" si="10"/>
        <v>#REF!</v>
      </c>
    </row>
    <row r="946">
      <c r="A946" s="15" t="str">
        <f t="shared" ref="A946:D946" si="695">#REF!</f>
        <v>#REF!</v>
      </c>
      <c r="B946" s="15" t="str">
        <f t="shared" si="695"/>
        <v>#REF!</v>
      </c>
      <c r="C946" s="15" t="str">
        <f t="shared" si="695"/>
        <v>#REF!</v>
      </c>
      <c r="D946" s="223" t="str">
        <f t="shared" si="695"/>
        <v>#REF!</v>
      </c>
      <c r="F946" s="15">
        <f t="shared" si="1"/>
        <v>-1145</v>
      </c>
      <c r="I946" s="224" t="str">
        <f t="array" ref="I946">INDEX('Property Records'!O:O, MATCH('PITI Calculations'!A946, 'Property Records'!B:B, 0))</f>
        <v>#REF!</v>
      </c>
      <c r="J946" s="224" t="str">
        <f t="array" ref="J946">INDEX('Property Records'!P:P, MATCH('PITI Calculations'!A946, 'Property Records'!B:B, 0))</f>
        <v>#REF!</v>
      </c>
      <c r="K946" s="224" t="str">
        <f t="array" ref="K946">INDEX('Property Records'!Q:Q, MATCH('PITI Calculations'!A946, 'Property Records'!B:B, 0))</f>
        <v>#REF!</v>
      </c>
      <c r="L946" s="15" t="str">
        <f t="shared" si="14"/>
        <v>#REF!</v>
      </c>
      <c r="M946" s="15" t="str">
        <f t="shared" si="2"/>
        <v>#REF!</v>
      </c>
      <c r="N946" s="132">
        <f t="shared" si="3"/>
        <v>0</v>
      </c>
      <c r="O946" s="100">
        <v>208.0</v>
      </c>
      <c r="P946" s="15" t="str">
        <f t="shared" si="4"/>
        <v>#REF!</v>
      </c>
      <c r="Q946" s="15" t="str">
        <f t="shared" si="5"/>
        <v>#REF!</v>
      </c>
      <c r="R946" s="15" t="str">
        <f t="shared" si="6"/>
        <v>#REF!</v>
      </c>
      <c r="S946" s="15" t="str">
        <f t="shared" si="7"/>
        <v>#REF!</v>
      </c>
      <c r="T946" s="15" t="str">
        <f t="shared" si="8"/>
        <v>#REF!</v>
      </c>
      <c r="U946" s="15" t="str">
        <f t="shared" si="9"/>
        <v>#REF!</v>
      </c>
      <c r="V946" s="15" t="str">
        <f t="shared" si="10"/>
        <v>#REF!</v>
      </c>
    </row>
    <row r="947">
      <c r="A947" s="15" t="str">
        <f t="shared" ref="A947:D947" si="696">#REF!</f>
        <v>#REF!</v>
      </c>
      <c r="B947" s="15" t="str">
        <f t="shared" si="696"/>
        <v>#REF!</v>
      </c>
      <c r="C947" s="15" t="str">
        <f t="shared" si="696"/>
        <v>#REF!</v>
      </c>
      <c r="D947" s="223" t="str">
        <f t="shared" si="696"/>
        <v>#REF!</v>
      </c>
      <c r="F947" s="15">
        <f t="shared" si="1"/>
        <v>-1145</v>
      </c>
      <c r="I947" s="224" t="str">
        <f t="array" ref="I947">INDEX('Property Records'!O:O, MATCH('PITI Calculations'!A947, 'Property Records'!B:B, 0))</f>
        <v>#REF!</v>
      </c>
      <c r="J947" s="224" t="str">
        <f t="array" ref="J947">INDEX('Property Records'!P:P, MATCH('PITI Calculations'!A947, 'Property Records'!B:B, 0))</f>
        <v>#REF!</v>
      </c>
      <c r="K947" s="224" t="str">
        <f t="array" ref="K947">INDEX('Property Records'!Q:Q, MATCH('PITI Calculations'!A947, 'Property Records'!B:B, 0))</f>
        <v>#REF!</v>
      </c>
      <c r="L947" s="15" t="str">
        <f t="shared" si="14"/>
        <v>#REF!</v>
      </c>
      <c r="M947" s="15" t="str">
        <f t="shared" si="2"/>
        <v>#REF!</v>
      </c>
      <c r="N947" s="132">
        <f t="shared" si="3"/>
        <v>0</v>
      </c>
      <c r="O947" s="100">
        <v>208.0</v>
      </c>
      <c r="P947" s="15" t="str">
        <f t="shared" si="4"/>
        <v>#REF!</v>
      </c>
      <c r="Q947" s="15" t="str">
        <f t="shared" si="5"/>
        <v>#REF!</v>
      </c>
      <c r="R947" s="15" t="str">
        <f t="shared" si="6"/>
        <v>#REF!</v>
      </c>
      <c r="S947" s="15" t="str">
        <f t="shared" si="7"/>
        <v>#REF!</v>
      </c>
      <c r="T947" s="15" t="str">
        <f t="shared" si="8"/>
        <v>#REF!</v>
      </c>
      <c r="U947" s="15" t="str">
        <f t="shared" si="9"/>
        <v>#REF!</v>
      </c>
      <c r="V947" s="15" t="str">
        <f t="shared" si="10"/>
        <v>#REF!</v>
      </c>
    </row>
    <row r="948">
      <c r="A948" s="15" t="str">
        <f t="shared" ref="A948:D948" si="697">#REF!</f>
        <v>#REF!</v>
      </c>
      <c r="B948" s="15" t="str">
        <f t="shared" si="697"/>
        <v>#REF!</v>
      </c>
      <c r="C948" s="15" t="str">
        <f t="shared" si="697"/>
        <v>#REF!</v>
      </c>
      <c r="D948" s="223" t="str">
        <f t="shared" si="697"/>
        <v>#REF!</v>
      </c>
      <c r="F948" s="15">
        <f t="shared" si="1"/>
        <v>-1145</v>
      </c>
      <c r="I948" s="224" t="str">
        <f t="array" ref="I948">INDEX('Property Records'!O:O, MATCH('PITI Calculations'!A948, 'Property Records'!B:B, 0))</f>
        <v>#REF!</v>
      </c>
      <c r="J948" s="224" t="str">
        <f t="array" ref="J948">INDEX('Property Records'!P:P, MATCH('PITI Calculations'!A948, 'Property Records'!B:B, 0))</f>
        <v>#REF!</v>
      </c>
      <c r="K948" s="224" t="str">
        <f t="array" ref="K948">INDEX('Property Records'!Q:Q, MATCH('PITI Calculations'!A948, 'Property Records'!B:B, 0))</f>
        <v>#REF!</v>
      </c>
      <c r="L948" s="15" t="str">
        <f t="shared" si="14"/>
        <v>#REF!</v>
      </c>
      <c r="M948" s="15" t="str">
        <f t="shared" si="2"/>
        <v>#REF!</v>
      </c>
      <c r="N948" s="132">
        <f t="shared" si="3"/>
        <v>0</v>
      </c>
      <c r="O948" s="100">
        <v>208.0</v>
      </c>
      <c r="P948" s="15" t="str">
        <f t="shared" si="4"/>
        <v>#REF!</v>
      </c>
      <c r="Q948" s="15" t="str">
        <f t="shared" si="5"/>
        <v>#REF!</v>
      </c>
      <c r="R948" s="15" t="str">
        <f t="shared" si="6"/>
        <v>#REF!</v>
      </c>
      <c r="S948" s="15" t="str">
        <f t="shared" si="7"/>
        <v>#REF!</v>
      </c>
      <c r="T948" s="15" t="str">
        <f t="shared" si="8"/>
        <v>#REF!</v>
      </c>
      <c r="U948" s="15" t="str">
        <f t="shared" si="9"/>
        <v>#REF!</v>
      </c>
      <c r="V948" s="15" t="str">
        <f t="shared" si="10"/>
        <v>#REF!</v>
      </c>
    </row>
    <row r="949">
      <c r="A949" s="15" t="str">
        <f t="shared" ref="A949:D949" si="698">#REF!</f>
        <v>#REF!</v>
      </c>
      <c r="B949" s="15" t="str">
        <f t="shared" si="698"/>
        <v>#REF!</v>
      </c>
      <c r="C949" s="15" t="str">
        <f t="shared" si="698"/>
        <v>#REF!</v>
      </c>
      <c r="D949" s="223" t="str">
        <f t="shared" si="698"/>
        <v>#REF!</v>
      </c>
      <c r="F949" s="15">
        <f t="shared" si="1"/>
        <v>-1145</v>
      </c>
      <c r="I949" s="224" t="str">
        <f t="array" ref="I949">INDEX('Property Records'!O:O, MATCH('PITI Calculations'!A949, 'Property Records'!B:B, 0))</f>
        <v>#REF!</v>
      </c>
      <c r="J949" s="224" t="str">
        <f t="array" ref="J949">INDEX('Property Records'!P:P, MATCH('PITI Calculations'!A949, 'Property Records'!B:B, 0))</f>
        <v>#REF!</v>
      </c>
      <c r="K949" s="224" t="str">
        <f t="array" ref="K949">INDEX('Property Records'!Q:Q, MATCH('PITI Calculations'!A949, 'Property Records'!B:B, 0))</f>
        <v>#REF!</v>
      </c>
      <c r="L949" s="15" t="str">
        <f t="shared" si="14"/>
        <v>#REF!</v>
      </c>
      <c r="M949" s="15" t="str">
        <f t="shared" si="2"/>
        <v>#REF!</v>
      </c>
      <c r="N949" s="132">
        <f t="shared" si="3"/>
        <v>0</v>
      </c>
      <c r="O949" s="100">
        <v>208.0</v>
      </c>
      <c r="P949" s="15" t="str">
        <f t="shared" si="4"/>
        <v>#REF!</v>
      </c>
      <c r="Q949" s="15" t="str">
        <f t="shared" si="5"/>
        <v>#REF!</v>
      </c>
      <c r="R949" s="15" t="str">
        <f t="shared" si="6"/>
        <v>#REF!</v>
      </c>
      <c r="S949" s="15" t="str">
        <f t="shared" si="7"/>
        <v>#REF!</v>
      </c>
      <c r="T949" s="15" t="str">
        <f t="shared" si="8"/>
        <v>#REF!</v>
      </c>
      <c r="U949" s="15" t="str">
        <f t="shared" si="9"/>
        <v>#REF!</v>
      </c>
      <c r="V949" s="15" t="str">
        <f t="shared" si="10"/>
        <v>#REF!</v>
      </c>
    </row>
    <row r="950">
      <c r="A950" s="15" t="str">
        <f t="shared" ref="A950:D950" si="699">#REF!</f>
        <v>#REF!</v>
      </c>
      <c r="B950" s="15" t="str">
        <f t="shared" si="699"/>
        <v>#REF!</v>
      </c>
      <c r="C950" s="15" t="str">
        <f t="shared" si="699"/>
        <v>#REF!</v>
      </c>
      <c r="D950" s="223" t="str">
        <f t="shared" si="699"/>
        <v>#REF!</v>
      </c>
      <c r="F950" s="15">
        <f t="shared" si="1"/>
        <v>-1145</v>
      </c>
      <c r="I950" s="224" t="str">
        <f t="array" ref="I950">INDEX('Property Records'!O:O, MATCH('PITI Calculations'!A950, 'Property Records'!B:B, 0))</f>
        <v>#REF!</v>
      </c>
      <c r="J950" s="224" t="str">
        <f t="array" ref="J950">INDEX('Property Records'!P:P, MATCH('PITI Calculations'!A950, 'Property Records'!B:B, 0))</f>
        <v>#REF!</v>
      </c>
      <c r="K950" s="224" t="str">
        <f t="array" ref="K950">INDEX('Property Records'!Q:Q, MATCH('PITI Calculations'!A950, 'Property Records'!B:B, 0))</f>
        <v>#REF!</v>
      </c>
      <c r="L950" s="15" t="str">
        <f t="shared" si="14"/>
        <v>#REF!</v>
      </c>
      <c r="M950" s="15" t="str">
        <f t="shared" si="2"/>
        <v>#REF!</v>
      </c>
      <c r="N950" s="132">
        <f t="shared" si="3"/>
        <v>0</v>
      </c>
      <c r="O950" s="100">
        <v>208.0</v>
      </c>
      <c r="P950" s="15" t="str">
        <f t="shared" si="4"/>
        <v>#REF!</v>
      </c>
      <c r="Q950" s="15" t="str">
        <f t="shared" si="5"/>
        <v>#REF!</v>
      </c>
      <c r="R950" s="15" t="str">
        <f t="shared" si="6"/>
        <v>#REF!</v>
      </c>
      <c r="S950" s="15" t="str">
        <f t="shared" si="7"/>
        <v>#REF!</v>
      </c>
      <c r="T950" s="15" t="str">
        <f t="shared" si="8"/>
        <v>#REF!</v>
      </c>
      <c r="U950" s="15" t="str">
        <f t="shared" si="9"/>
        <v>#REF!</v>
      </c>
      <c r="V950" s="15" t="str">
        <f t="shared" si="10"/>
        <v>#REF!</v>
      </c>
    </row>
    <row r="951">
      <c r="A951" s="15" t="str">
        <f t="shared" ref="A951:D951" si="700">#REF!</f>
        <v>#REF!</v>
      </c>
      <c r="B951" s="15" t="str">
        <f t="shared" si="700"/>
        <v>#REF!</v>
      </c>
      <c r="C951" s="15" t="str">
        <f t="shared" si="700"/>
        <v>#REF!</v>
      </c>
      <c r="D951" s="223" t="str">
        <f t="shared" si="700"/>
        <v>#REF!</v>
      </c>
      <c r="F951" s="15">
        <f t="shared" si="1"/>
        <v>-1145</v>
      </c>
      <c r="I951" s="224" t="str">
        <f t="array" ref="I951">INDEX('Property Records'!O:O, MATCH('PITI Calculations'!A951, 'Property Records'!B:B, 0))</f>
        <v>#REF!</v>
      </c>
      <c r="J951" s="224" t="str">
        <f t="array" ref="J951">INDEX('Property Records'!P:P, MATCH('PITI Calculations'!A951, 'Property Records'!B:B, 0))</f>
        <v>#REF!</v>
      </c>
      <c r="K951" s="224" t="str">
        <f t="array" ref="K951">INDEX('Property Records'!Q:Q, MATCH('PITI Calculations'!A951, 'Property Records'!B:B, 0))</f>
        <v>#REF!</v>
      </c>
      <c r="L951" s="15" t="str">
        <f t="shared" si="14"/>
        <v>#REF!</v>
      </c>
      <c r="M951" s="15" t="str">
        <f t="shared" si="2"/>
        <v>#REF!</v>
      </c>
      <c r="N951" s="132">
        <f t="shared" si="3"/>
        <v>0</v>
      </c>
      <c r="O951" s="100">
        <v>208.0</v>
      </c>
      <c r="P951" s="15" t="str">
        <f t="shared" si="4"/>
        <v>#REF!</v>
      </c>
      <c r="Q951" s="15" t="str">
        <f t="shared" si="5"/>
        <v>#REF!</v>
      </c>
      <c r="R951" s="15" t="str">
        <f t="shared" si="6"/>
        <v>#REF!</v>
      </c>
      <c r="S951" s="15" t="str">
        <f t="shared" si="7"/>
        <v>#REF!</v>
      </c>
      <c r="T951" s="15" t="str">
        <f t="shared" si="8"/>
        <v>#REF!</v>
      </c>
      <c r="U951" s="15" t="str">
        <f t="shared" si="9"/>
        <v>#REF!</v>
      </c>
      <c r="V951" s="15" t="str">
        <f t="shared" si="10"/>
        <v>#REF!</v>
      </c>
    </row>
    <row r="952">
      <c r="A952" s="15" t="str">
        <f t="shared" ref="A952:D952" si="701">#REF!</f>
        <v>#REF!</v>
      </c>
      <c r="B952" s="15" t="str">
        <f t="shared" si="701"/>
        <v>#REF!</v>
      </c>
      <c r="C952" s="15" t="str">
        <f t="shared" si="701"/>
        <v>#REF!</v>
      </c>
      <c r="D952" s="223" t="str">
        <f t="shared" si="701"/>
        <v>#REF!</v>
      </c>
      <c r="F952" s="15">
        <f t="shared" si="1"/>
        <v>-1145</v>
      </c>
      <c r="I952" s="224" t="str">
        <f t="array" ref="I952">INDEX('Property Records'!O:O, MATCH('PITI Calculations'!A952, 'Property Records'!B:B, 0))</f>
        <v>#REF!</v>
      </c>
      <c r="J952" s="224" t="str">
        <f t="array" ref="J952">INDEX('Property Records'!P:P, MATCH('PITI Calculations'!A952, 'Property Records'!B:B, 0))</f>
        <v>#REF!</v>
      </c>
      <c r="K952" s="224" t="str">
        <f t="array" ref="K952">INDEX('Property Records'!Q:Q, MATCH('PITI Calculations'!A952, 'Property Records'!B:B, 0))</f>
        <v>#REF!</v>
      </c>
      <c r="L952" s="15" t="str">
        <f t="shared" si="14"/>
        <v>#REF!</v>
      </c>
      <c r="M952" s="15" t="str">
        <f t="shared" si="2"/>
        <v>#REF!</v>
      </c>
      <c r="N952" s="132">
        <f t="shared" si="3"/>
        <v>0</v>
      </c>
      <c r="O952" s="100">
        <v>208.0</v>
      </c>
      <c r="P952" s="15" t="str">
        <f t="shared" si="4"/>
        <v>#REF!</v>
      </c>
      <c r="Q952" s="15" t="str">
        <f t="shared" si="5"/>
        <v>#REF!</v>
      </c>
      <c r="R952" s="15" t="str">
        <f t="shared" si="6"/>
        <v>#REF!</v>
      </c>
      <c r="S952" s="15" t="str">
        <f t="shared" si="7"/>
        <v>#REF!</v>
      </c>
      <c r="T952" s="15" t="str">
        <f t="shared" si="8"/>
        <v>#REF!</v>
      </c>
      <c r="U952" s="15" t="str">
        <f t="shared" si="9"/>
        <v>#REF!</v>
      </c>
      <c r="V952" s="15" t="str">
        <f t="shared" si="10"/>
        <v>#REF!</v>
      </c>
    </row>
    <row r="953">
      <c r="A953" s="15" t="str">
        <f t="shared" ref="A953:D953" si="702">#REF!</f>
        <v>#REF!</v>
      </c>
      <c r="B953" s="15" t="str">
        <f t="shared" si="702"/>
        <v>#REF!</v>
      </c>
      <c r="C953" s="15" t="str">
        <f t="shared" si="702"/>
        <v>#REF!</v>
      </c>
      <c r="D953" s="223" t="str">
        <f t="shared" si="702"/>
        <v>#REF!</v>
      </c>
      <c r="F953" s="15">
        <f t="shared" si="1"/>
        <v>-1145</v>
      </c>
      <c r="I953" s="224" t="str">
        <f t="array" ref="I953">INDEX('Property Records'!O:O, MATCH('PITI Calculations'!A953, 'Property Records'!B:B, 0))</f>
        <v>#REF!</v>
      </c>
      <c r="J953" s="224" t="str">
        <f t="array" ref="J953">INDEX('Property Records'!P:P, MATCH('PITI Calculations'!A953, 'Property Records'!B:B, 0))</f>
        <v>#REF!</v>
      </c>
      <c r="K953" s="224" t="str">
        <f t="array" ref="K953">INDEX('Property Records'!Q:Q, MATCH('PITI Calculations'!A953, 'Property Records'!B:B, 0))</f>
        <v>#REF!</v>
      </c>
      <c r="L953" s="15" t="str">
        <f t="shared" si="14"/>
        <v>#REF!</v>
      </c>
      <c r="M953" s="15" t="str">
        <f t="shared" si="2"/>
        <v>#REF!</v>
      </c>
      <c r="N953" s="132">
        <f t="shared" si="3"/>
        <v>0</v>
      </c>
      <c r="O953" s="100">
        <v>208.0</v>
      </c>
      <c r="P953" s="15" t="str">
        <f t="shared" si="4"/>
        <v>#REF!</v>
      </c>
      <c r="Q953" s="15" t="str">
        <f t="shared" si="5"/>
        <v>#REF!</v>
      </c>
      <c r="R953" s="15" t="str">
        <f t="shared" si="6"/>
        <v>#REF!</v>
      </c>
      <c r="S953" s="15" t="str">
        <f t="shared" si="7"/>
        <v>#REF!</v>
      </c>
      <c r="T953" s="15" t="str">
        <f t="shared" si="8"/>
        <v>#REF!</v>
      </c>
      <c r="U953" s="15" t="str">
        <f t="shared" si="9"/>
        <v>#REF!</v>
      </c>
      <c r="V953" s="15" t="str">
        <f t="shared" si="10"/>
        <v>#REF!</v>
      </c>
    </row>
    <row r="954">
      <c r="A954" s="15" t="str">
        <f t="shared" ref="A954:D954" si="703">#REF!</f>
        <v>#REF!</v>
      </c>
      <c r="B954" s="15" t="str">
        <f t="shared" si="703"/>
        <v>#REF!</v>
      </c>
      <c r="C954" s="15" t="str">
        <f t="shared" si="703"/>
        <v>#REF!</v>
      </c>
      <c r="D954" s="223" t="str">
        <f t="shared" si="703"/>
        <v>#REF!</v>
      </c>
      <c r="F954" s="15">
        <f t="shared" si="1"/>
        <v>-1145</v>
      </c>
      <c r="I954" s="224" t="str">
        <f t="array" ref="I954">INDEX('Property Records'!O:O, MATCH('PITI Calculations'!A954, 'Property Records'!B:B, 0))</f>
        <v>#REF!</v>
      </c>
      <c r="J954" s="224" t="str">
        <f t="array" ref="J954">INDEX('Property Records'!P:P, MATCH('PITI Calculations'!A954, 'Property Records'!B:B, 0))</f>
        <v>#REF!</v>
      </c>
      <c r="K954" s="224" t="str">
        <f t="array" ref="K954">INDEX('Property Records'!Q:Q, MATCH('PITI Calculations'!A954, 'Property Records'!B:B, 0))</f>
        <v>#REF!</v>
      </c>
      <c r="L954" s="15" t="str">
        <f t="shared" si="14"/>
        <v>#REF!</v>
      </c>
      <c r="M954" s="15" t="str">
        <f t="shared" si="2"/>
        <v>#REF!</v>
      </c>
      <c r="N954" s="132">
        <f t="shared" si="3"/>
        <v>0</v>
      </c>
      <c r="O954" s="100">
        <v>208.0</v>
      </c>
      <c r="P954" s="15" t="str">
        <f t="shared" si="4"/>
        <v>#REF!</v>
      </c>
      <c r="Q954" s="15" t="str">
        <f t="shared" si="5"/>
        <v>#REF!</v>
      </c>
      <c r="R954" s="15" t="str">
        <f t="shared" si="6"/>
        <v>#REF!</v>
      </c>
      <c r="S954" s="15" t="str">
        <f t="shared" si="7"/>
        <v>#REF!</v>
      </c>
      <c r="T954" s="15" t="str">
        <f t="shared" si="8"/>
        <v>#REF!</v>
      </c>
      <c r="U954" s="15" t="str">
        <f t="shared" si="9"/>
        <v>#REF!</v>
      </c>
      <c r="V954" s="15" t="str">
        <f t="shared" si="10"/>
        <v>#REF!</v>
      </c>
    </row>
    <row r="955">
      <c r="A955" s="15" t="str">
        <f t="shared" ref="A955:D955" si="704">#REF!</f>
        <v>#REF!</v>
      </c>
      <c r="B955" s="15" t="str">
        <f t="shared" si="704"/>
        <v>#REF!</v>
      </c>
      <c r="C955" s="15" t="str">
        <f t="shared" si="704"/>
        <v>#REF!</v>
      </c>
      <c r="D955" s="223" t="str">
        <f t="shared" si="704"/>
        <v>#REF!</v>
      </c>
      <c r="F955" s="15">
        <f t="shared" si="1"/>
        <v>-1145</v>
      </c>
      <c r="I955" s="224" t="str">
        <f t="array" ref="I955">INDEX('Property Records'!O:O, MATCH('PITI Calculations'!A955, 'Property Records'!B:B, 0))</f>
        <v>#REF!</v>
      </c>
      <c r="J955" s="224" t="str">
        <f t="array" ref="J955">INDEX('Property Records'!P:P, MATCH('PITI Calculations'!A955, 'Property Records'!B:B, 0))</f>
        <v>#REF!</v>
      </c>
      <c r="K955" s="224" t="str">
        <f t="array" ref="K955">INDEX('Property Records'!Q:Q, MATCH('PITI Calculations'!A955, 'Property Records'!B:B, 0))</f>
        <v>#REF!</v>
      </c>
      <c r="L955" s="15" t="str">
        <f t="shared" si="14"/>
        <v>#REF!</v>
      </c>
      <c r="M955" s="15" t="str">
        <f t="shared" si="2"/>
        <v>#REF!</v>
      </c>
      <c r="N955" s="132">
        <f t="shared" si="3"/>
        <v>0</v>
      </c>
      <c r="O955" s="100">
        <v>208.0</v>
      </c>
      <c r="P955" s="15" t="str">
        <f t="shared" si="4"/>
        <v>#REF!</v>
      </c>
      <c r="Q955" s="15" t="str">
        <f t="shared" si="5"/>
        <v>#REF!</v>
      </c>
      <c r="R955" s="15" t="str">
        <f t="shared" si="6"/>
        <v>#REF!</v>
      </c>
      <c r="S955" s="15" t="str">
        <f t="shared" si="7"/>
        <v>#REF!</v>
      </c>
      <c r="T955" s="15" t="str">
        <f t="shared" si="8"/>
        <v>#REF!</v>
      </c>
      <c r="U955" s="15" t="str">
        <f t="shared" si="9"/>
        <v>#REF!</v>
      </c>
      <c r="V955" s="15" t="str">
        <f t="shared" si="10"/>
        <v>#REF!</v>
      </c>
    </row>
    <row r="956">
      <c r="A956" s="15" t="str">
        <f t="shared" ref="A956:D956" si="705">#REF!</f>
        <v>#REF!</v>
      </c>
      <c r="B956" s="15" t="str">
        <f t="shared" si="705"/>
        <v>#REF!</v>
      </c>
      <c r="C956" s="15" t="str">
        <f t="shared" si="705"/>
        <v>#REF!</v>
      </c>
      <c r="D956" s="223" t="str">
        <f t="shared" si="705"/>
        <v>#REF!</v>
      </c>
      <c r="F956" s="15">
        <f t="shared" si="1"/>
        <v>-1145</v>
      </c>
      <c r="I956" s="224" t="str">
        <f t="array" ref="I956">INDEX('Property Records'!O:O, MATCH('PITI Calculations'!A956, 'Property Records'!B:B, 0))</f>
        <v>#REF!</v>
      </c>
      <c r="J956" s="224" t="str">
        <f t="array" ref="J956">INDEX('Property Records'!P:P, MATCH('PITI Calculations'!A956, 'Property Records'!B:B, 0))</f>
        <v>#REF!</v>
      </c>
      <c r="K956" s="224" t="str">
        <f t="array" ref="K956">INDEX('Property Records'!Q:Q, MATCH('PITI Calculations'!A956, 'Property Records'!B:B, 0))</f>
        <v>#REF!</v>
      </c>
      <c r="L956" s="15" t="str">
        <f t="shared" si="14"/>
        <v>#REF!</v>
      </c>
      <c r="M956" s="15" t="str">
        <f t="shared" si="2"/>
        <v>#REF!</v>
      </c>
      <c r="N956" s="132">
        <f t="shared" si="3"/>
        <v>0</v>
      </c>
      <c r="O956" s="100">
        <v>208.0</v>
      </c>
      <c r="P956" s="15" t="str">
        <f t="shared" si="4"/>
        <v>#REF!</v>
      </c>
      <c r="Q956" s="15" t="str">
        <f t="shared" si="5"/>
        <v>#REF!</v>
      </c>
      <c r="R956" s="15" t="str">
        <f t="shared" si="6"/>
        <v>#REF!</v>
      </c>
      <c r="S956" s="15" t="str">
        <f t="shared" si="7"/>
        <v>#REF!</v>
      </c>
      <c r="T956" s="15" t="str">
        <f t="shared" si="8"/>
        <v>#REF!</v>
      </c>
      <c r="U956" s="15" t="str">
        <f t="shared" si="9"/>
        <v>#REF!</v>
      </c>
      <c r="V956" s="15" t="str">
        <f t="shared" si="10"/>
        <v>#REF!</v>
      </c>
    </row>
    <row r="957">
      <c r="A957" s="15" t="str">
        <f t="shared" ref="A957:D957" si="706">#REF!</f>
        <v>#REF!</v>
      </c>
      <c r="B957" s="15" t="str">
        <f t="shared" si="706"/>
        <v>#REF!</v>
      </c>
      <c r="C957" s="15" t="str">
        <f t="shared" si="706"/>
        <v>#REF!</v>
      </c>
      <c r="D957" s="223" t="str">
        <f t="shared" si="706"/>
        <v>#REF!</v>
      </c>
      <c r="F957" s="15">
        <f t="shared" si="1"/>
        <v>-1145</v>
      </c>
      <c r="I957" s="224" t="str">
        <f t="array" ref="I957">INDEX('Property Records'!O:O, MATCH('PITI Calculations'!A957, 'Property Records'!B:B, 0))</f>
        <v>#REF!</v>
      </c>
      <c r="J957" s="224" t="str">
        <f t="array" ref="J957">INDEX('Property Records'!P:P, MATCH('PITI Calculations'!A957, 'Property Records'!B:B, 0))</f>
        <v>#REF!</v>
      </c>
      <c r="K957" s="224" t="str">
        <f t="array" ref="K957">INDEX('Property Records'!Q:Q, MATCH('PITI Calculations'!A957, 'Property Records'!B:B, 0))</f>
        <v>#REF!</v>
      </c>
      <c r="L957" s="15" t="str">
        <f t="shared" si="14"/>
        <v>#REF!</v>
      </c>
      <c r="M957" s="15" t="str">
        <f t="shared" si="2"/>
        <v>#REF!</v>
      </c>
      <c r="N957" s="132">
        <f t="shared" si="3"/>
        <v>0</v>
      </c>
      <c r="O957" s="100">
        <v>208.0</v>
      </c>
      <c r="P957" s="15" t="str">
        <f t="shared" si="4"/>
        <v>#REF!</v>
      </c>
      <c r="Q957" s="15" t="str">
        <f t="shared" si="5"/>
        <v>#REF!</v>
      </c>
      <c r="R957" s="15" t="str">
        <f t="shared" si="6"/>
        <v>#REF!</v>
      </c>
      <c r="S957" s="15" t="str">
        <f t="shared" si="7"/>
        <v>#REF!</v>
      </c>
      <c r="T957" s="15" t="str">
        <f t="shared" si="8"/>
        <v>#REF!</v>
      </c>
      <c r="U957" s="15" t="str">
        <f t="shared" si="9"/>
        <v>#REF!</v>
      </c>
      <c r="V957" s="15" t="str">
        <f t="shared" si="10"/>
        <v>#REF!</v>
      </c>
    </row>
    <row r="958">
      <c r="A958" s="15" t="str">
        <f t="shared" ref="A958:D958" si="707">#REF!</f>
        <v>#REF!</v>
      </c>
      <c r="B958" s="15" t="str">
        <f t="shared" si="707"/>
        <v>#REF!</v>
      </c>
      <c r="C958" s="15" t="str">
        <f t="shared" si="707"/>
        <v>#REF!</v>
      </c>
      <c r="D958" s="223" t="str">
        <f t="shared" si="707"/>
        <v>#REF!</v>
      </c>
      <c r="F958" s="15">
        <f t="shared" si="1"/>
        <v>-1145</v>
      </c>
      <c r="I958" s="224" t="str">
        <f t="array" ref="I958">INDEX('Property Records'!O:O, MATCH('PITI Calculations'!A958, 'Property Records'!B:B, 0))</f>
        <v>#REF!</v>
      </c>
      <c r="J958" s="224" t="str">
        <f t="array" ref="J958">INDEX('Property Records'!P:P, MATCH('PITI Calculations'!A958, 'Property Records'!B:B, 0))</f>
        <v>#REF!</v>
      </c>
      <c r="K958" s="224" t="str">
        <f t="array" ref="K958">INDEX('Property Records'!Q:Q, MATCH('PITI Calculations'!A958, 'Property Records'!B:B, 0))</f>
        <v>#REF!</v>
      </c>
      <c r="L958" s="15" t="str">
        <f t="shared" si="14"/>
        <v>#REF!</v>
      </c>
      <c r="M958" s="15" t="str">
        <f t="shared" si="2"/>
        <v>#REF!</v>
      </c>
      <c r="N958" s="132">
        <f t="shared" si="3"/>
        <v>0</v>
      </c>
      <c r="O958" s="100">
        <v>208.0</v>
      </c>
      <c r="P958" s="15" t="str">
        <f t="shared" si="4"/>
        <v>#REF!</v>
      </c>
      <c r="Q958" s="15" t="str">
        <f t="shared" si="5"/>
        <v>#REF!</v>
      </c>
      <c r="R958" s="15" t="str">
        <f t="shared" si="6"/>
        <v>#REF!</v>
      </c>
      <c r="S958" s="15" t="str">
        <f t="shared" si="7"/>
        <v>#REF!</v>
      </c>
      <c r="T958" s="15" t="str">
        <f t="shared" si="8"/>
        <v>#REF!</v>
      </c>
      <c r="U958" s="15" t="str">
        <f t="shared" si="9"/>
        <v>#REF!</v>
      </c>
      <c r="V958" s="15" t="str">
        <f t="shared" si="10"/>
        <v>#REF!</v>
      </c>
    </row>
    <row r="959">
      <c r="A959" s="15" t="str">
        <f t="shared" ref="A959:D959" si="708">#REF!</f>
        <v>#REF!</v>
      </c>
      <c r="B959" s="15" t="str">
        <f t="shared" si="708"/>
        <v>#REF!</v>
      </c>
      <c r="C959" s="15" t="str">
        <f t="shared" si="708"/>
        <v>#REF!</v>
      </c>
      <c r="D959" s="223" t="str">
        <f t="shared" si="708"/>
        <v>#REF!</v>
      </c>
      <c r="F959" s="15">
        <f t="shared" si="1"/>
        <v>-1145</v>
      </c>
      <c r="I959" s="224" t="str">
        <f t="array" ref="I959">INDEX('Property Records'!O:O, MATCH('PITI Calculations'!A959, 'Property Records'!B:B, 0))</f>
        <v>#REF!</v>
      </c>
      <c r="J959" s="224" t="str">
        <f t="array" ref="J959">INDEX('Property Records'!P:P, MATCH('PITI Calculations'!A959, 'Property Records'!B:B, 0))</f>
        <v>#REF!</v>
      </c>
      <c r="K959" s="224" t="str">
        <f t="array" ref="K959">INDEX('Property Records'!Q:Q, MATCH('PITI Calculations'!A959, 'Property Records'!B:B, 0))</f>
        <v>#REF!</v>
      </c>
      <c r="L959" s="15" t="str">
        <f t="shared" si="14"/>
        <v>#REF!</v>
      </c>
      <c r="M959" s="15" t="str">
        <f t="shared" si="2"/>
        <v>#REF!</v>
      </c>
      <c r="N959" s="132">
        <f t="shared" si="3"/>
        <v>0</v>
      </c>
      <c r="O959" s="100">
        <v>208.0</v>
      </c>
      <c r="P959" s="15" t="str">
        <f t="shared" si="4"/>
        <v>#REF!</v>
      </c>
      <c r="Q959" s="15" t="str">
        <f t="shared" si="5"/>
        <v>#REF!</v>
      </c>
      <c r="R959" s="15" t="str">
        <f t="shared" si="6"/>
        <v>#REF!</v>
      </c>
      <c r="S959" s="15" t="str">
        <f t="shared" si="7"/>
        <v>#REF!</v>
      </c>
      <c r="T959" s="15" t="str">
        <f t="shared" si="8"/>
        <v>#REF!</v>
      </c>
      <c r="U959" s="15" t="str">
        <f t="shared" si="9"/>
        <v>#REF!</v>
      </c>
      <c r="V959" s="15" t="str">
        <f t="shared" si="10"/>
        <v>#REF!</v>
      </c>
    </row>
    <row r="960">
      <c r="A960" s="15" t="str">
        <f t="shared" ref="A960:D960" si="709">#REF!</f>
        <v>#REF!</v>
      </c>
      <c r="B960" s="15" t="str">
        <f t="shared" si="709"/>
        <v>#REF!</v>
      </c>
      <c r="C960" s="15" t="str">
        <f t="shared" si="709"/>
        <v>#REF!</v>
      </c>
      <c r="D960" s="223" t="str">
        <f t="shared" si="709"/>
        <v>#REF!</v>
      </c>
      <c r="F960" s="15">
        <f t="shared" si="1"/>
        <v>-1145</v>
      </c>
      <c r="I960" s="224" t="str">
        <f t="array" ref="I960">INDEX('Property Records'!O:O, MATCH('PITI Calculations'!A960, 'Property Records'!B:B, 0))</f>
        <v>#REF!</v>
      </c>
      <c r="J960" s="224" t="str">
        <f t="array" ref="J960">INDEX('Property Records'!P:P, MATCH('PITI Calculations'!A960, 'Property Records'!B:B, 0))</f>
        <v>#REF!</v>
      </c>
      <c r="K960" s="224" t="str">
        <f t="array" ref="K960">INDEX('Property Records'!Q:Q, MATCH('PITI Calculations'!A960, 'Property Records'!B:B, 0))</f>
        <v>#REF!</v>
      </c>
      <c r="L960" s="15" t="str">
        <f t="shared" si="14"/>
        <v>#REF!</v>
      </c>
      <c r="M960" s="15" t="str">
        <f t="shared" si="2"/>
        <v>#REF!</v>
      </c>
      <c r="N960" s="132">
        <f t="shared" si="3"/>
        <v>0</v>
      </c>
      <c r="O960" s="100">
        <v>208.0</v>
      </c>
      <c r="P960" s="15" t="str">
        <f t="shared" si="4"/>
        <v>#REF!</v>
      </c>
      <c r="Q960" s="15" t="str">
        <f t="shared" si="5"/>
        <v>#REF!</v>
      </c>
      <c r="R960" s="15" t="str">
        <f t="shared" si="6"/>
        <v>#REF!</v>
      </c>
      <c r="S960" s="15" t="str">
        <f t="shared" si="7"/>
        <v>#REF!</v>
      </c>
      <c r="T960" s="15" t="str">
        <f t="shared" si="8"/>
        <v>#REF!</v>
      </c>
      <c r="U960" s="15" t="str">
        <f t="shared" si="9"/>
        <v>#REF!</v>
      </c>
      <c r="V960" s="15" t="str">
        <f t="shared" si="10"/>
        <v>#REF!</v>
      </c>
    </row>
    <row r="961">
      <c r="A961" s="15" t="str">
        <f t="shared" ref="A961:D961" si="710">#REF!</f>
        <v>#REF!</v>
      </c>
      <c r="B961" s="15" t="str">
        <f t="shared" si="710"/>
        <v>#REF!</v>
      </c>
      <c r="C961" s="15" t="str">
        <f t="shared" si="710"/>
        <v>#REF!</v>
      </c>
      <c r="D961" s="223" t="str">
        <f t="shared" si="710"/>
        <v>#REF!</v>
      </c>
      <c r="F961" s="15">
        <f t="shared" si="1"/>
        <v>-1145</v>
      </c>
      <c r="I961" s="224" t="str">
        <f t="array" ref="I961">INDEX('Property Records'!O:O, MATCH('PITI Calculations'!A961, 'Property Records'!B:B, 0))</f>
        <v>#REF!</v>
      </c>
      <c r="J961" s="224" t="str">
        <f t="array" ref="J961">INDEX('Property Records'!P:P, MATCH('PITI Calculations'!A961, 'Property Records'!B:B, 0))</f>
        <v>#REF!</v>
      </c>
      <c r="K961" s="224" t="str">
        <f t="array" ref="K961">INDEX('Property Records'!Q:Q, MATCH('PITI Calculations'!A961, 'Property Records'!B:B, 0))</f>
        <v>#REF!</v>
      </c>
      <c r="L961" s="15" t="str">
        <f t="shared" si="14"/>
        <v>#REF!</v>
      </c>
      <c r="M961" s="15" t="str">
        <f t="shared" si="2"/>
        <v>#REF!</v>
      </c>
      <c r="N961" s="132">
        <f t="shared" si="3"/>
        <v>0</v>
      </c>
      <c r="O961" s="100">
        <v>208.0</v>
      </c>
      <c r="P961" s="15" t="str">
        <f t="shared" si="4"/>
        <v>#REF!</v>
      </c>
      <c r="Q961" s="15" t="str">
        <f t="shared" si="5"/>
        <v>#REF!</v>
      </c>
      <c r="R961" s="15" t="str">
        <f t="shared" si="6"/>
        <v>#REF!</v>
      </c>
      <c r="S961" s="15" t="str">
        <f t="shared" si="7"/>
        <v>#REF!</v>
      </c>
      <c r="T961" s="15" t="str">
        <f t="shared" si="8"/>
        <v>#REF!</v>
      </c>
      <c r="U961" s="15" t="str">
        <f t="shared" si="9"/>
        <v>#REF!</v>
      </c>
      <c r="V961" s="15" t="str">
        <f t="shared" si="10"/>
        <v>#REF!</v>
      </c>
    </row>
    <row r="962">
      <c r="A962" s="15" t="str">
        <f t="shared" ref="A962:D962" si="711">#REF!</f>
        <v>#REF!</v>
      </c>
      <c r="B962" s="15" t="str">
        <f t="shared" si="711"/>
        <v>#REF!</v>
      </c>
      <c r="C962" s="15" t="str">
        <f t="shared" si="711"/>
        <v>#REF!</v>
      </c>
      <c r="D962" s="223" t="str">
        <f t="shared" si="711"/>
        <v>#REF!</v>
      </c>
      <c r="F962" s="15">
        <f t="shared" si="1"/>
        <v>-1145</v>
      </c>
      <c r="I962" s="224" t="str">
        <f t="array" ref="I962">INDEX('Property Records'!O:O, MATCH('PITI Calculations'!A962, 'Property Records'!B:B, 0))</f>
        <v>#REF!</v>
      </c>
      <c r="J962" s="224" t="str">
        <f t="array" ref="J962">INDEX('Property Records'!P:P, MATCH('PITI Calculations'!A962, 'Property Records'!B:B, 0))</f>
        <v>#REF!</v>
      </c>
      <c r="K962" s="224" t="str">
        <f t="array" ref="K962">INDEX('Property Records'!Q:Q, MATCH('PITI Calculations'!A962, 'Property Records'!B:B, 0))</f>
        <v>#REF!</v>
      </c>
      <c r="L962" s="15" t="str">
        <f t="shared" si="14"/>
        <v>#REF!</v>
      </c>
      <c r="M962" s="15" t="str">
        <f t="shared" si="2"/>
        <v>#REF!</v>
      </c>
      <c r="N962" s="132">
        <f t="shared" si="3"/>
        <v>0</v>
      </c>
      <c r="O962" s="100">
        <v>208.0</v>
      </c>
      <c r="P962" s="15" t="str">
        <f t="shared" si="4"/>
        <v>#REF!</v>
      </c>
      <c r="Q962" s="15" t="str">
        <f t="shared" si="5"/>
        <v>#REF!</v>
      </c>
      <c r="R962" s="15" t="str">
        <f t="shared" si="6"/>
        <v>#REF!</v>
      </c>
      <c r="S962" s="15" t="str">
        <f t="shared" si="7"/>
        <v>#REF!</v>
      </c>
      <c r="T962" s="15" t="str">
        <f t="shared" si="8"/>
        <v>#REF!</v>
      </c>
      <c r="U962" s="15" t="str">
        <f t="shared" si="9"/>
        <v>#REF!</v>
      </c>
      <c r="V962" s="15" t="str">
        <f t="shared" si="10"/>
        <v>#REF!</v>
      </c>
    </row>
    <row r="963">
      <c r="A963" s="15" t="str">
        <f t="shared" ref="A963:D963" si="712">#REF!</f>
        <v>#REF!</v>
      </c>
      <c r="B963" s="15" t="str">
        <f t="shared" si="712"/>
        <v>#REF!</v>
      </c>
      <c r="C963" s="15" t="str">
        <f t="shared" si="712"/>
        <v>#REF!</v>
      </c>
      <c r="D963" s="223" t="str">
        <f t="shared" si="712"/>
        <v>#REF!</v>
      </c>
      <c r="F963" s="15">
        <f t="shared" si="1"/>
        <v>-1145</v>
      </c>
      <c r="I963" s="224" t="str">
        <f t="array" ref="I963">INDEX('Property Records'!O:O, MATCH('PITI Calculations'!A963, 'Property Records'!B:B, 0))</f>
        <v>#REF!</v>
      </c>
      <c r="J963" s="224" t="str">
        <f t="array" ref="J963">INDEX('Property Records'!P:P, MATCH('PITI Calculations'!A963, 'Property Records'!B:B, 0))</f>
        <v>#REF!</v>
      </c>
      <c r="K963" s="224" t="str">
        <f t="array" ref="K963">INDEX('Property Records'!Q:Q, MATCH('PITI Calculations'!A963, 'Property Records'!B:B, 0))</f>
        <v>#REF!</v>
      </c>
      <c r="L963" s="15" t="str">
        <f t="shared" si="14"/>
        <v>#REF!</v>
      </c>
      <c r="M963" s="15" t="str">
        <f t="shared" si="2"/>
        <v>#REF!</v>
      </c>
      <c r="N963" s="132">
        <f t="shared" si="3"/>
        <v>0</v>
      </c>
      <c r="O963" s="100">
        <v>208.0</v>
      </c>
      <c r="P963" s="15" t="str">
        <f t="shared" si="4"/>
        <v>#REF!</v>
      </c>
      <c r="Q963" s="15" t="str">
        <f t="shared" si="5"/>
        <v>#REF!</v>
      </c>
      <c r="R963" s="15" t="str">
        <f t="shared" si="6"/>
        <v>#REF!</v>
      </c>
      <c r="S963" s="15" t="str">
        <f t="shared" si="7"/>
        <v>#REF!</v>
      </c>
      <c r="T963" s="15" t="str">
        <f t="shared" si="8"/>
        <v>#REF!</v>
      </c>
      <c r="U963" s="15" t="str">
        <f t="shared" si="9"/>
        <v>#REF!</v>
      </c>
      <c r="V963" s="15" t="str">
        <f t="shared" si="10"/>
        <v>#REF!</v>
      </c>
    </row>
    <row r="964">
      <c r="A964" s="15" t="str">
        <f t="shared" ref="A964:D964" si="713">#REF!</f>
        <v>#REF!</v>
      </c>
      <c r="B964" s="15" t="str">
        <f t="shared" si="713"/>
        <v>#REF!</v>
      </c>
      <c r="C964" s="15" t="str">
        <f t="shared" si="713"/>
        <v>#REF!</v>
      </c>
      <c r="D964" s="223" t="str">
        <f t="shared" si="713"/>
        <v>#REF!</v>
      </c>
      <c r="F964" s="15">
        <f t="shared" si="1"/>
        <v>-1145</v>
      </c>
      <c r="I964" s="224" t="str">
        <f t="array" ref="I964">INDEX('Property Records'!O:O, MATCH('PITI Calculations'!A964, 'Property Records'!B:B, 0))</f>
        <v>#REF!</v>
      </c>
      <c r="J964" s="224" t="str">
        <f t="array" ref="J964">INDEX('Property Records'!P:P, MATCH('PITI Calculations'!A964, 'Property Records'!B:B, 0))</f>
        <v>#REF!</v>
      </c>
      <c r="K964" s="224" t="str">
        <f t="array" ref="K964">INDEX('Property Records'!Q:Q, MATCH('PITI Calculations'!A964, 'Property Records'!B:B, 0))</f>
        <v>#REF!</v>
      </c>
      <c r="L964" s="15" t="str">
        <f t="shared" si="14"/>
        <v>#REF!</v>
      </c>
      <c r="M964" s="15" t="str">
        <f t="shared" si="2"/>
        <v>#REF!</v>
      </c>
      <c r="N964" s="132">
        <f t="shared" si="3"/>
        <v>0</v>
      </c>
      <c r="O964" s="100">
        <v>208.0</v>
      </c>
      <c r="P964" s="15" t="str">
        <f t="shared" si="4"/>
        <v>#REF!</v>
      </c>
      <c r="Q964" s="15" t="str">
        <f t="shared" si="5"/>
        <v>#REF!</v>
      </c>
      <c r="R964" s="15" t="str">
        <f t="shared" si="6"/>
        <v>#REF!</v>
      </c>
      <c r="S964" s="15" t="str">
        <f t="shared" si="7"/>
        <v>#REF!</v>
      </c>
      <c r="T964" s="15" t="str">
        <f t="shared" si="8"/>
        <v>#REF!</v>
      </c>
      <c r="U964" s="15" t="str">
        <f t="shared" si="9"/>
        <v>#REF!</v>
      </c>
      <c r="V964" s="15" t="str">
        <f t="shared" si="10"/>
        <v>#REF!</v>
      </c>
    </row>
    <row r="965">
      <c r="A965" s="15" t="str">
        <f t="shared" ref="A965:D965" si="714">#REF!</f>
        <v>#REF!</v>
      </c>
      <c r="B965" s="15" t="str">
        <f t="shared" si="714"/>
        <v>#REF!</v>
      </c>
      <c r="C965" s="15" t="str">
        <f t="shared" si="714"/>
        <v>#REF!</v>
      </c>
      <c r="D965" s="223" t="str">
        <f t="shared" si="714"/>
        <v>#REF!</v>
      </c>
      <c r="F965" s="15">
        <f t="shared" si="1"/>
        <v>-1145</v>
      </c>
      <c r="I965" s="224" t="str">
        <f t="array" ref="I965">INDEX('Property Records'!O:O, MATCH('PITI Calculations'!A965, 'Property Records'!B:B, 0))</f>
        <v>#REF!</v>
      </c>
      <c r="J965" s="224" t="str">
        <f t="array" ref="J965">INDEX('Property Records'!P:P, MATCH('PITI Calculations'!A965, 'Property Records'!B:B, 0))</f>
        <v>#REF!</v>
      </c>
      <c r="K965" s="224" t="str">
        <f t="array" ref="K965">INDEX('Property Records'!Q:Q, MATCH('PITI Calculations'!A965, 'Property Records'!B:B, 0))</f>
        <v>#REF!</v>
      </c>
      <c r="L965" s="15" t="str">
        <f t="shared" si="14"/>
        <v>#REF!</v>
      </c>
      <c r="M965" s="15" t="str">
        <f t="shared" si="2"/>
        <v>#REF!</v>
      </c>
      <c r="N965" s="132">
        <f t="shared" si="3"/>
        <v>0</v>
      </c>
      <c r="O965" s="100">
        <v>208.0</v>
      </c>
      <c r="P965" s="15" t="str">
        <f t="shared" si="4"/>
        <v>#REF!</v>
      </c>
      <c r="Q965" s="15" t="str">
        <f t="shared" si="5"/>
        <v>#REF!</v>
      </c>
      <c r="R965" s="15" t="str">
        <f t="shared" si="6"/>
        <v>#REF!</v>
      </c>
      <c r="S965" s="15" t="str">
        <f t="shared" si="7"/>
        <v>#REF!</v>
      </c>
      <c r="T965" s="15" t="str">
        <f t="shared" si="8"/>
        <v>#REF!</v>
      </c>
      <c r="U965" s="15" t="str">
        <f t="shared" si="9"/>
        <v>#REF!</v>
      </c>
      <c r="V965" s="15" t="str">
        <f t="shared" si="10"/>
        <v>#REF!</v>
      </c>
    </row>
    <row r="966">
      <c r="A966" s="15" t="str">
        <f t="shared" ref="A966:D966" si="715">#REF!</f>
        <v>#REF!</v>
      </c>
      <c r="B966" s="15" t="str">
        <f t="shared" si="715"/>
        <v>#REF!</v>
      </c>
      <c r="C966" s="15" t="str">
        <f t="shared" si="715"/>
        <v>#REF!</v>
      </c>
      <c r="D966" s="223" t="str">
        <f t="shared" si="715"/>
        <v>#REF!</v>
      </c>
      <c r="F966" s="15">
        <f t="shared" si="1"/>
        <v>-1145</v>
      </c>
      <c r="I966" s="224" t="str">
        <f t="array" ref="I966">INDEX('Property Records'!O:O, MATCH('PITI Calculations'!A966, 'Property Records'!B:B, 0))</f>
        <v>#REF!</v>
      </c>
      <c r="J966" s="224" t="str">
        <f t="array" ref="J966">INDEX('Property Records'!P:P, MATCH('PITI Calculations'!A966, 'Property Records'!B:B, 0))</f>
        <v>#REF!</v>
      </c>
      <c r="K966" s="224" t="str">
        <f t="array" ref="K966">INDEX('Property Records'!Q:Q, MATCH('PITI Calculations'!A966, 'Property Records'!B:B, 0))</f>
        <v>#REF!</v>
      </c>
      <c r="L966" s="15" t="str">
        <f t="shared" si="14"/>
        <v>#REF!</v>
      </c>
      <c r="M966" s="15" t="str">
        <f t="shared" si="2"/>
        <v>#REF!</v>
      </c>
      <c r="N966" s="132">
        <f t="shared" si="3"/>
        <v>0</v>
      </c>
      <c r="O966" s="100">
        <v>208.0</v>
      </c>
      <c r="P966" s="15" t="str">
        <f t="shared" si="4"/>
        <v>#REF!</v>
      </c>
      <c r="Q966" s="15" t="str">
        <f t="shared" si="5"/>
        <v>#REF!</v>
      </c>
      <c r="R966" s="15" t="str">
        <f t="shared" si="6"/>
        <v>#REF!</v>
      </c>
      <c r="S966" s="15" t="str">
        <f t="shared" si="7"/>
        <v>#REF!</v>
      </c>
      <c r="T966" s="15" t="str">
        <f t="shared" si="8"/>
        <v>#REF!</v>
      </c>
      <c r="U966" s="15" t="str">
        <f t="shared" si="9"/>
        <v>#REF!</v>
      </c>
      <c r="V966" s="15" t="str">
        <f t="shared" si="10"/>
        <v>#REF!</v>
      </c>
    </row>
    <row r="967">
      <c r="A967" s="15" t="str">
        <f t="shared" ref="A967:D967" si="716">#REF!</f>
        <v>#REF!</v>
      </c>
      <c r="B967" s="15" t="str">
        <f t="shared" si="716"/>
        <v>#REF!</v>
      </c>
      <c r="C967" s="15" t="str">
        <f t="shared" si="716"/>
        <v>#REF!</v>
      </c>
      <c r="D967" s="223" t="str">
        <f t="shared" si="716"/>
        <v>#REF!</v>
      </c>
      <c r="F967" s="15">
        <f t="shared" si="1"/>
        <v>-1145</v>
      </c>
      <c r="I967" s="224" t="str">
        <f t="array" ref="I967">INDEX('Property Records'!O:O, MATCH('PITI Calculations'!A967, 'Property Records'!B:B, 0))</f>
        <v>#REF!</v>
      </c>
      <c r="J967" s="224" t="str">
        <f t="array" ref="J967">INDEX('Property Records'!P:P, MATCH('PITI Calculations'!A967, 'Property Records'!B:B, 0))</f>
        <v>#REF!</v>
      </c>
      <c r="K967" s="224" t="str">
        <f t="array" ref="K967">INDEX('Property Records'!Q:Q, MATCH('PITI Calculations'!A967, 'Property Records'!B:B, 0))</f>
        <v>#REF!</v>
      </c>
      <c r="L967" s="15" t="str">
        <f t="shared" si="14"/>
        <v>#REF!</v>
      </c>
      <c r="M967" s="15" t="str">
        <f t="shared" si="2"/>
        <v>#REF!</v>
      </c>
      <c r="N967" s="132">
        <f t="shared" si="3"/>
        <v>0</v>
      </c>
      <c r="O967" s="100">
        <v>208.0</v>
      </c>
      <c r="P967" s="15" t="str">
        <f t="shared" si="4"/>
        <v>#REF!</v>
      </c>
      <c r="Q967" s="15" t="str">
        <f t="shared" si="5"/>
        <v>#REF!</v>
      </c>
      <c r="R967" s="15" t="str">
        <f t="shared" si="6"/>
        <v>#REF!</v>
      </c>
      <c r="S967" s="15" t="str">
        <f t="shared" si="7"/>
        <v>#REF!</v>
      </c>
      <c r="T967" s="15" t="str">
        <f t="shared" si="8"/>
        <v>#REF!</v>
      </c>
      <c r="U967" s="15" t="str">
        <f t="shared" si="9"/>
        <v>#REF!</v>
      </c>
      <c r="V967" s="15" t="str">
        <f t="shared" si="10"/>
        <v>#REF!</v>
      </c>
    </row>
    <row r="968">
      <c r="A968" s="15" t="str">
        <f t="shared" ref="A968:D968" si="717">#REF!</f>
        <v>#REF!</v>
      </c>
      <c r="B968" s="15" t="str">
        <f t="shared" si="717"/>
        <v>#REF!</v>
      </c>
      <c r="C968" s="15" t="str">
        <f t="shared" si="717"/>
        <v>#REF!</v>
      </c>
      <c r="D968" s="223" t="str">
        <f t="shared" si="717"/>
        <v>#REF!</v>
      </c>
      <c r="F968" s="15">
        <f t="shared" si="1"/>
        <v>-1145</v>
      </c>
      <c r="I968" s="224" t="str">
        <f t="array" ref="I968">INDEX('Property Records'!O:O, MATCH('PITI Calculations'!A968, 'Property Records'!B:B, 0))</f>
        <v>#REF!</v>
      </c>
      <c r="J968" s="224" t="str">
        <f t="array" ref="J968">INDEX('Property Records'!P:P, MATCH('PITI Calculations'!A968, 'Property Records'!B:B, 0))</f>
        <v>#REF!</v>
      </c>
      <c r="K968" s="224" t="str">
        <f t="array" ref="K968">INDEX('Property Records'!Q:Q, MATCH('PITI Calculations'!A968, 'Property Records'!B:B, 0))</f>
        <v>#REF!</v>
      </c>
      <c r="L968" s="15" t="str">
        <f t="shared" si="14"/>
        <v>#REF!</v>
      </c>
      <c r="M968" s="15" t="str">
        <f t="shared" si="2"/>
        <v>#REF!</v>
      </c>
      <c r="N968" s="132">
        <f t="shared" si="3"/>
        <v>0</v>
      </c>
      <c r="O968" s="100">
        <v>208.0</v>
      </c>
      <c r="P968" s="15" t="str">
        <f t="shared" si="4"/>
        <v>#REF!</v>
      </c>
      <c r="Q968" s="15" t="str">
        <f t="shared" si="5"/>
        <v>#REF!</v>
      </c>
      <c r="R968" s="15" t="str">
        <f t="shared" si="6"/>
        <v>#REF!</v>
      </c>
      <c r="S968" s="15" t="str">
        <f t="shared" si="7"/>
        <v>#REF!</v>
      </c>
      <c r="T968" s="15" t="str">
        <f t="shared" si="8"/>
        <v>#REF!</v>
      </c>
      <c r="U968" s="15" t="str">
        <f t="shared" si="9"/>
        <v>#REF!</v>
      </c>
      <c r="V968" s="15" t="str">
        <f t="shared" si="10"/>
        <v>#REF!</v>
      </c>
    </row>
    <row r="969">
      <c r="A969" s="15" t="str">
        <f t="shared" ref="A969:D969" si="718">#REF!</f>
        <v>#REF!</v>
      </c>
      <c r="B969" s="15" t="str">
        <f t="shared" si="718"/>
        <v>#REF!</v>
      </c>
      <c r="C969" s="15" t="str">
        <f t="shared" si="718"/>
        <v>#REF!</v>
      </c>
      <c r="D969" s="223" t="str">
        <f t="shared" si="718"/>
        <v>#REF!</v>
      </c>
      <c r="F969" s="15">
        <f t="shared" si="1"/>
        <v>-1145</v>
      </c>
      <c r="I969" s="224" t="str">
        <f t="array" ref="I969">INDEX('Property Records'!O:O, MATCH('PITI Calculations'!A969, 'Property Records'!B:B, 0))</f>
        <v>#REF!</v>
      </c>
      <c r="J969" s="224" t="str">
        <f t="array" ref="J969">INDEX('Property Records'!P:P, MATCH('PITI Calculations'!A969, 'Property Records'!B:B, 0))</f>
        <v>#REF!</v>
      </c>
      <c r="K969" s="224" t="str">
        <f t="array" ref="K969">INDEX('Property Records'!Q:Q, MATCH('PITI Calculations'!A969, 'Property Records'!B:B, 0))</f>
        <v>#REF!</v>
      </c>
      <c r="L969" s="15" t="str">
        <f t="shared" si="14"/>
        <v>#REF!</v>
      </c>
      <c r="M969" s="15" t="str">
        <f t="shared" si="2"/>
        <v>#REF!</v>
      </c>
      <c r="N969" s="132">
        <f t="shared" si="3"/>
        <v>0</v>
      </c>
      <c r="O969" s="100">
        <v>208.0</v>
      </c>
      <c r="P969" s="15" t="str">
        <f t="shared" si="4"/>
        <v>#REF!</v>
      </c>
      <c r="Q969" s="15" t="str">
        <f t="shared" si="5"/>
        <v>#REF!</v>
      </c>
      <c r="R969" s="15" t="str">
        <f t="shared" si="6"/>
        <v>#REF!</v>
      </c>
      <c r="S969" s="15" t="str">
        <f t="shared" si="7"/>
        <v>#REF!</v>
      </c>
      <c r="T969" s="15" t="str">
        <f t="shared" si="8"/>
        <v>#REF!</v>
      </c>
      <c r="U969" s="15" t="str">
        <f t="shared" si="9"/>
        <v>#REF!</v>
      </c>
      <c r="V969" s="15" t="str">
        <f t="shared" si="10"/>
        <v>#REF!</v>
      </c>
    </row>
    <row r="970">
      <c r="A970" s="15" t="str">
        <f t="shared" ref="A970:D970" si="719">#REF!</f>
        <v>#REF!</v>
      </c>
      <c r="B970" s="15" t="str">
        <f t="shared" si="719"/>
        <v>#REF!</v>
      </c>
      <c r="C970" s="15" t="str">
        <f t="shared" si="719"/>
        <v>#REF!</v>
      </c>
      <c r="D970" s="223" t="str">
        <f t="shared" si="719"/>
        <v>#REF!</v>
      </c>
      <c r="F970" s="15">
        <f t="shared" si="1"/>
        <v>-1145</v>
      </c>
      <c r="I970" s="224" t="str">
        <f t="array" ref="I970">INDEX('Property Records'!O:O, MATCH('PITI Calculations'!A970, 'Property Records'!B:B, 0))</f>
        <v>#REF!</v>
      </c>
      <c r="J970" s="224" t="str">
        <f t="array" ref="J970">INDEX('Property Records'!P:P, MATCH('PITI Calculations'!A970, 'Property Records'!B:B, 0))</f>
        <v>#REF!</v>
      </c>
      <c r="K970" s="224" t="str">
        <f t="array" ref="K970">INDEX('Property Records'!Q:Q, MATCH('PITI Calculations'!A970, 'Property Records'!B:B, 0))</f>
        <v>#REF!</v>
      </c>
      <c r="L970" s="15" t="str">
        <f t="shared" si="14"/>
        <v>#REF!</v>
      </c>
      <c r="M970" s="15" t="str">
        <f t="shared" si="2"/>
        <v>#REF!</v>
      </c>
      <c r="N970" s="132">
        <f t="shared" si="3"/>
        <v>0</v>
      </c>
      <c r="O970" s="100">
        <v>208.0</v>
      </c>
      <c r="P970" s="15" t="str">
        <f t="shared" si="4"/>
        <v>#REF!</v>
      </c>
      <c r="Q970" s="15" t="str">
        <f t="shared" si="5"/>
        <v>#REF!</v>
      </c>
      <c r="R970" s="15" t="str">
        <f t="shared" si="6"/>
        <v>#REF!</v>
      </c>
      <c r="S970" s="15" t="str">
        <f t="shared" si="7"/>
        <v>#REF!</v>
      </c>
      <c r="T970" s="15" t="str">
        <f t="shared" si="8"/>
        <v>#REF!</v>
      </c>
      <c r="U970" s="15" t="str">
        <f t="shared" si="9"/>
        <v>#REF!</v>
      </c>
      <c r="V970" s="15" t="str">
        <f t="shared" si="10"/>
        <v>#REF!</v>
      </c>
    </row>
    <row r="971">
      <c r="A971" s="15" t="str">
        <f t="shared" ref="A971:D971" si="720">#REF!</f>
        <v>#REF!</v>
      </c>
      <c r="B971" s="15" t="str">
        <f t="shared" si="720"/>
        <v>#REF!</v>
      </c>
      <c r="C971" s="15" t="str">
        <f t="shared" si="720"/>
        <v>#REF!</v>
      </c>
      <c r="D971" s="223" t="str">
        <f t="shared" si="720"/>
        <v>#REF!</v>
      </c>
      <c r="F971" s="15">
        <f t="shared" si="1"/>
        <v>-1145</v>
      </c>
      <c r="I971" s="224" t="str">
        <f t="array" ref="I971">INDEX('Property Records'!O:O, MATCH('PITI Calculations'!A971, 'Property Records'!B:B, 0))</f>
        <v>#REF!</v>
      </c>
      <c r="J971" s="224" t="str">
        <f t="array" ref="J971">INDEX('Property Records'!P:P, MATCH('PITI Calculations'!A971, 'Property Records'!B:B, 0))</f>
        <v>#REF!</v>
      </c>
      <c r="K971" s="224" t="str">
        <f t="array" ref="K971">INDEX('Property Records'!Q:Q, MATCH('PITI Calculations'!A971, 'Property Records'!B:B, 0))</f>
        <v>#REF!</v>
      </c>
      <c r="L971" s="15" t="str">
        <f t="shared" si="14"/>
        <v>#REF!</v>
      </c>
      <c r="M971" s="15" t="str">
        <f t="shared" si="2"/>
        <v>#REF!</v>
      </c>
      <c r="N971" s="132">
        <f t="shared" si="3"/>
        <v>0</v>
      </c>
      <c r="O971" s="100">
        <v>208.0</v>
      </c>
      <c r="P971" s="15" t="str">
        <f t="shared" si="4"/>
        <v>#REF!</v>
      </c>
      <c r="Q971" s="15" t="str">
        <f t="shared" si="5"/>
        <v>#REF!</v>
      </c>
      <c r="R971" s="15" t="str">
        <f t="shared" si="6"/>
        <v>#REF!</v>
      </c>
      <c r="S971" s="15" t="str">
        <f t="shared" si="7"/>
        <v>#REF!</v>
      </c>
      <c r="T971" s="15" t="str">
        <f t="shared" si="8"/>
        <v>#REF!</v>
      </c>
      <c r="U971" s="15" t="str">
        <f t="shared" si="9"/>
        <v>#REF!</v>
      </c>
      <c r="V971" s="15" t="str">
        <f t="shared" si="10"/>
        <v>#REF!</v>
      </c>
    </row>
    <row r="972">
      <c r="A972" s="15" t="str">
        <f t="shared" ref="A972:D972" si="721">#REF!</f>
        <v>#REF!</v>
      </c>
      <c r="B972" s="15" t="str">
        <f t="shared" si="721"/>
        <v>#REF!</v>
      </c>
      <c r="C972" s="15" t="str">
        <f t="shared" si="721"/>
        <v>#REF!</v>
      </c>
      <c r="D972" s="223" t="str">
        <f t="shared" si="721"/>
        <v>#REF!</v>
      </c>
      <c r="F972" s="15">
        <f t="shared" si="1"/>
        <v>-1145</v>
      </c>
      <c r="I972" s="224" t="str">
        <f t="array" ref="I972">INDEX('Property Records'!O:O, MATCH('PITI Calculations'!A972, 'Property Records'!B:B, 0))</f>
        <v>#REF!</v>
      </c>
      <c r="J972" s="224" t="str">
        <f t="array" ref="J972">INDEX('Property Records'!P:P, MATCH('PITI Calculations'!A972, 'Property Records'!B:B, 0))</f>
        <v>#REF!</v>
      </c>
      <c r="K972" s="224" t="str">
        <f t="array" ref="K972">INDEX('Property Records'!Q:Q, MATCH('PITI Calculations'!A972, 'Property Records'!B:B, 0))</f>
        <v>#REF!</v>
      </c>
      <c r="L972" s="15" t="str">
        <f t="shared" si="14"/>
        <v>#REF!</v>
      </c>
      <c r="M972" s="15" t="str">
        <f t="shared" si="2"/>
        <v>#REF!</v>
      </c>
      <c r="N972" s="132">
        <f t="shared" si="3"/>
        <v>0</v>
      </c>
      <c r="O972" s="100">
        <v>208.0</v>
      </c>
      <c r="P972" s="15" t="str">
        <f t="shared" si="4"/>
        <v>#REF!</v>
      </c>
      <c r="Q972" s="15" t="str">
        <f t="shared" si="5"/>
        <v>#REF!</v>
      </c>
      <c r="R972" s="15" t="str">
        <f t="shared" si="6"/>
        <v>#REF!</v>
      </c>
      <c r="S972" s="15" t="str">
        <f t="shared" si="7"/>
        <v>#REF!</v>
      </c>
      <c r="T972" s="15" t="str">
        <f t="shared" si="8"/>
        <v>#REF!</v>
      </c>
      <c r="U972" s="15" t="str">
        <f t="shared" si="9"/>
        <v>#REF!</v>
      </c>
      <c r="V972" s="15" t="str">
        <f t="shared" si="10"/>
        <v>#REF!</v>
      </c>
    </row>
    <row r="973">
      <c r="A973" s="15" t="str">
        <f t="shared" ref="A973:D973" si="722">#REF!</f>
        <v>#REF!</v>
      </c>
      <c r="B973" s="15" t="str">
        <f t="shared" si="722"/>
        <v>#REF!</v>
      </c>
      <c r="C973" s="15" t="str">
        <f t="shared" si="722"/>
        <v>#REF!</v>
      </c>
      <c r="D973" s="223" t="str">
        <f t="shared" si="722"/>
        <v>#REF!</v>
      </c>
      <c r="F973" s="15">
        <f t="shared" si="1"/>
        <v>-1145</v>
      </c>
      <c r="I973" s="224" t="str">
        <f t="array" ref="I973">INDEX('Property Records'!O:O, MATCH('PITI Calculations'!A973, 'Property Records'!B:B, 0))</f>
        <v>#REF!</v>
      </c>
      <c r="J973" s="224" t="str">
        <f t="array" ref="J973">INDEX('Property Records'!P:P, MATCH('PITI Calculations'!A973, 'Property Records'!B:B, 0))</f>
        <v>#REF!</v>
      </c>
      <c r="K973" s="224" t="str">
        <f t="array" ref="K973">INDEX('Property Records'!Q:Q, MATCH('PITI Calculations'!A973, 'Property Records'!B:B, 0))</f>
        <v>#REF!</v>
      </c>
      <c r="L973" s="15" t="str">
        <f t="shared" si="14"/>
        <v>#REF!</v>
      </c>
      <c r="M973" s="15" t="str">
        <f t="shared" si="2"/>
        <v>#REF!</v>
      </c>
      <c r="N973" s="132">
        <f t="shared" si="3"/>
        <v>0</v>
      </c>
      <c r="O973" s="100">
        <v>208.0</v>
      </c>
      <c r="P973" s="15" t="str">
        <f t="shared" si="4"/>
        <v>#REF!</v>
      </c>
      <c r="Q973" s="15" t="str">
        <f t="shared" si="5"/>
        <v>#REF!</v>
      </c>
      <c r="R973" s="15" t="str">
        <f t="shared" si="6"/>
        <v>#REF!</v>
      </c>
      <c r="S973" s="15" t="str">
        <f t="shared" si="7"/>
        <v>#REF!</v>
      </c>
      <c r="T973" s="15" t="str">
        <f t="shared" si="8"/>
        <v>#REF!</v>
      </c>
      <c r="U973" s="15" t="str">
        <f t="shared" si="9"/>
        <v>#REF!</v>
      </c>
      <c r="V973" s="15" t="str">
        <f t="shared" si="10"/>
        <v>#REF!</v>
      </c>
    </row>
    <row r="974">
      <c r="A974" s="15" t="str">
        <f t="shared" ref="A974:D974" si="723">#REF!</f>
        <v>#REF!</v>
      </c>
      <c r="B974" s="15" t="str">
        <f t="shared" si="723"/>
        <v>#REF!</v>
      </c>
      <c r="C974" s="15" t="str">
        <f t="shared" si="723"/>
        <v>#REF!</v>
      </c>
      <c r="D974" s="223" t="str">
        <f t="shared" si="723"/>
        <v>#REF!</v>
      </c>
      <c r="F974" s="15">
        <f t="shared" si="1"/>
        <v>-1145</v>
      </c>
      <c r="I974" s="224" t="str">
        <f t="array" ref="I974">INDEX('Property Records'!O:O, MATCH('PITI Calculations'!A974, 'Property Records'!B:B, 0))</f>
        <v>#REF!</v>
      </c>
      <c r="J974" s="224" t="str">
        <f t="array" ref="J974">INDEX('Property Records'!P:P, MATCH('PITI Calculations'!A974, 'Property Records'!B:B, 0))</f>
        <v>#REF!</v>
      </c>
      <c r="K974" s="224" t="str">
        <f t="array" ref="K974">INDEX('Property Records'!Q:Q, MATCH('PITI Calculations'!A974, 'Property Records'!B:B, 0))</f>
        <v>#REF!</v>
      </c>
      <c r="L974" s="15" t="str">
        <f t="shared" si="14"/>
        <v>#REF!</v>
      </c>
      <c r="M974" s="15" t="str">
        <f t="shared" si="2"/>
        <v>#REF!</v>
      </c>
      <c r="N974" s="132">
        <f t="shared" si="3"/>
        <v>0</v>
      </c>
      <c r="O974" s="100">
        <v>208.0</v>
      </c>
      <c r="P974" s="15" t="str">
        <f t="shared" si="4"/>
        <v>#REF!</v>
      </c>
      <c r="Q974" s="15" t="str">
        <f t="shared" si="5"/>
        <v>#REF!</v>
      </c>
      <c r="R974" s="15" t="str">
        <f t="shared" si="6"/>
        <v>#REF!</v>
      </c>
      <c r="S974" s="15" t="str">
        <f t="shared" si="7"/>
        <v>#REF!</v>
      </c>
      <c r="T974" s="15" t="str">
        <f t="shared" si="8"/>
        <v>#REF!</v>
      </c>
      <c r="U974" s="15" t="str">
        <f t="shared" si="9"/>
        <v>#REF!</v>
      </c>
      <c r="V974" s="15" t="str">
        <f t="shared" si="10"/>
        <v>#REF!</v>
      </c>
    </row>
    <row r="975">
      <c r="A975" s="15" t="str">
        <f t="shared" ref="A975:D975" si="724">#REF!</f>
        <v>#REF!</v>
      </c>
      <c r="B975" s="15" t="str">
        <f t="shared" si="724"/>
        <v>#REF!</v>
      </c>
      <c r="C975" s="15" t="str">
        <f t="shared" si="724"/>
        <v>#REF!</v>
      </c>
      <c r="D975" s="223" t="str">
        <f t="shared" si="724"/>
        <v>#REF!</v>
      </c>
      <c r="F975" s="15">
        <f t="shared" si="1"/>
        <v>-1145</v>
      </c>
      <c r="I975" s="224" t="str">
        <f t="array" ref="I975">INDEX('Property Records'!O:O, MATCH('PITI Calculations'!A975, 'Property Records'!B:B, 0))</f>
        <v>#REF!</v>
      </c>
      <c r="J975" s="224" t="str">
        <f t="array" ref="J975">INDEX('Property Records'!P:P, MATCH('PITI Calculations'!A975, 'Property Records'!B:B, 0))</f>
        <v>#REF!</v>
      </c>
      <c r="K975" s="224" t="str">
        <f t="array" ref="K975">INDEX('Property Records'!Q:Q, MATCH('PITI Calculations'!A975, 'Property Records'!B:B, 0))</f>
        <v>#REF!</v>
      </c>
      <c r="L975" s="15" t="str">
        <f t="shared" si="14"/>
        <v>#REF!</v>
      </c>
      <c r="M975" s="15" t="str">
        <f t="shared" si="2"/>
        <v>#REF!</v>
      </c>
      <c r="N975" s="132">
        <f t="shared" si="3"/>
        <v>0</v>
      </c>
      <c r="O975" s="100">
        <v>208.0</v>
      </c>
      <c r="P975" s="15" t="str">
        <f t="shared" si="4"/>
        <v>#REF!</v>
      </c>
      <c r="Q975" s="15" t="str">
        <f t="shared" si="5"/>
        <v>#REF!</v>
      </c>
      <c r="R975" s="15" t="str">
        <f t="shared" si="6"/>
        <v>#REF!</v>
      </c>
      <c r="S975" s="15" t="str">
        <f t="shared" si="7"/>
        <v>#REF!</v>
      </c>
      <c r="T975" s="15" t="str">
        <f t="shared" si="8"/>
        <v>#REF!</v>
      </c>
      <c r="U975" s="15" t="str">
        <f t="shared" si="9"/>
        <v>#REF!</v>
      </c>
      <c r="V975" s="15" t="str">
        <f t="shared" si="10"/>
        <v>#REF!</v>
      </c>
    </row>
    <row r="976">
      <c r="A976" s="15" t="str">
        <f t="shared" ref="A976:D976" si="725">#REF!</f>
        <v>#REF!</v>
      </c>
      <c r="B976" s="15" t="str">
        <f t="shared" si="725"/>
        <v>#REF!</v>
      </c>
      <c r="C976" s="15" t="str">
        <f t="shared" si="725"/>
        <v>#REF!</v>
      </c>
      <c r="D976" s="223" t="str">
        <f t="shared" si="725"/>
        <v>#REF!</v>
      </c>
      <c r="F976" s="15">
        <f t="shared" si="1"/>
        <v>-1145</v>
      </c>
      <c r="I976" s="224" t="str">
        <f t="array" ref="I976">INDEX('Property Records'!O:O, MATCH('PITI Calculations'!A976, 'Property Records'!B:B, 0))</f>
        <v>#REF!</v>
      </c>
      <c r="J976" s="224" t="str">
        <f t="array" ref="J976">INDEX('Property Records'!P:P, MATCH('PITI Calculations'!A976, 'Property Records'!B:B, 0))</f>
        <v>#REF!</v>
      </c>
      <c r="K976" s="224" t="str">
        <f t="array" ref="K976">INDEX('Property Records'!Q:Q, MATCH('PITI Calculations'!A976, 'Property Records'!B:B, 0))</f>
        <v>#REF!</v>
      </c>
      <c r="L976" s="15" t="str">
        <f t="shared" si="14"/>
        <v>#REF!</v>
      </c>
      <c r="M976" s="15" t="str">
        <f t="shared" si="2"/>
        <v>#REF!</v>
      </c>
      <c r="N976" s="132">
        <f t="shared" si="3"/>
        <v>0</v>
      </c>
      <c r="O976" s="100">
        <v>208.0</v>
      </c>
      <c r="P976" s="15" t="str">
        <f t="shared" si="4"/>
        <v>#REF!</v>
      </c>
      <c r="Q976" s="15" t="str">
        <f t="shared" si="5"/>
        <v>#REF!</v>
      </c>
      <c r="R976" s="15" t="str">
        <f t="shared" si="6"/>
        <v>#REF!</v>
      </c>
      <c r="S976" s="15" t="str">
        <f t="shared" si="7"/>
        <v>#REF!</v>
      </c>
      <c r="T976" s="15" t="str">
        <f t="shared" si="8"/>
        <v>#REF!</v>
      </c>
      <c r="U976" s="15" t="str">
        <f t="shared" si="9"/>
        <v>#REF!</v>
      </c>
      <c r="V976" s="15" t="str">
        <f t="shared" si="10"/>
        <v>#REF!</v>
      </c>
    </row>
    <row r="977">
      <c r="A977" s="15" t="str">
        <f t="shared" ref="A977:D977" si="726">#REF!</f>
        <v>#REF!</v>
      </c>
      <c r="B977" s="15" t="str">
        <f t="shared" si="726"/>
        <v>#REF!</v>
      </c>
      <c r="C977" s="15" t="str">
        <f t="shared" si="726"/>
        <v>#REF!</v>
      </c>
      <c r="D977" s="223" t="str">
        <f t="shared" si="726"/>
        <v>#REF!</v>
      </c>
      <c r="F977" s="15">
        <f t="shared" si="1"/>
        <v>-1145</v>
      </c>
      <c r="I977" s="224" t="str">
        <f t="array" ref="I977">INDEX('Property Records'!O:O, MATCH('PITI Calculations'!A977, 'Property Records'!B:B, 0))</f>
        <v>#REF!</v>
      </c>
      <c r="J977" s="224" t="str">
        <f t="array" ref="J977">INDEX('Property Records'!P:P, MATCH('PITI Calculations'!A977, 'Property Records'!B:B, 0))</f>
        <v>#REF!</v>
      </c>
      <c r="K977" s="224" t="str">
        <f t="array" ref="K977">INDEX('Property Records'!Q:Q, MATCH('PITI Calculations'!A977, 'Property Records'!B:B, 0))</f>
        <v>#REF!</v>
      </c>
      <c r="L977" s="15" t="str">
        <f t="shared" si="14"/>
        <v>#REF!</v>
      </c>
      <c r="M977" s="15" t="str">
        <f t="shared" si="2"/>
        <v>#REF!</v>
      </c>
      <c r="N977" s="132">
        <f t="shared" si="3"/>
        <v>0</v>
      </c>
      <c r="O977" s="100">
        <v>208.0</v>
      </c>
      <c r="P977" s="15" t="str">
        <f t="shared" si="4"/>
        <v>#REF!</v>
      </c>
      <c r="Q977" s="15" t="str">
        <f t="shared" si="5"/>
        <v>#REF!</v>
      </c>
      <c r="R977" s="15" t="str">
        <f t="shared" si="6"/>
        <v>#REF!</v>
      </c>
      <c r="S977" s="15" t="str">
        <f t="shared" si="7"/>
        <v>#REF!</v>
      </c>
      <c r="T977" s="15" t="str">
        <f t="shared" si="8"/>
        <v>#REF!</v>
      </c>
      <c r="U977" s="15" t="str">
        <f t="shared" si="9"/>
        <v>#REF!</v>
      </c>
      <c r="V977" s="15" t="str">
        <f t="shared" si="10"/>
        <v>#REF!</v>
      </c>
    </row>
    <row r="978">
      <c r="A978" s="15" t="str">
        <f t="shared" ref="A978:D978" si="727">#REF!</f>
        <v>#REF!</v>
      </c>
      <c r="B978" s="15" t="str">
        <f t="shared" si="727"/>
        <v>#REF!</v>
      </c>
      <c r="C978" s="15" t="str">
        <f t="shared" si="727"/>
        <v>#REF!</v>
      </c>
      <c r="D978" s="223" t="str">
        <f t="shared" si="727"/>
        <v>#REF!</v>
      </c>
      <c r="F978" s="15">
        <f t="shared" si="1"/>
        <v>-1145</v>
      </c>
      <c r="I978" s="224" t="str">
        <f t="array" ref="I978">INDEX('Property Records'!O:O, MATCH('PITI Calculations'!A978, 'Property Records'!B:B, 0))</f>
        <v>#REF!</v>
      </c>
      <c r="J978" s="224" t="str">
        <f t="array" ref="J978">INDEX('Property Records'!P:P, MATCH('PITI Calculations'!A978, 'Property Records'!B:B, 0))</f>
        <v>#REF!</v>
      </c>
      <c r="K978" s="224" t="str">
        <f t="array" ref="K978">INDEX('Property Records'!Q:Q, MATCH('PITI Calculations'!A978, 'Property Records'!B:B, 0))</f>
        <v>#REF!</v>
      </c>
      <c r="L978" s="15" t="str">
        <f t="shared" si="14"/>
        <v>#REF!</v>
      </c>
      <c r="M978" s="15" t="str">
        <f t="shared" si="2"/>
        <v>#REF!</v>
      </c>
      <c r="N978" s="132">
        <f t="shared" si="3"/>
        <v>0</v>
      </c>
      <c r="O978" s="100">
        <v>208.0</v>
      </c>
      <c r="P978" s="15" t="str">
        <f t="shared" si="4"/>
        <v>#REF!</v>
      </c>
      <c r="Q978" s="15" t="str">
        <f t="shared" si="5"/>
        <v>#REF!</v>
      </c>
      <c r="R978" s="15" t="str">
        <f t="shared" si="6"/>
        <v>#REF!</v>
      </c>
      <c r="S978" s="15" t="str">
        <f t="shared" si="7"/>
        <v>#REF!</v>
      </c>
      <c r="T978" s="15" t="str">
        <f t="shared" si="8"/>
        <v>#REF!</v>
      </c>
      <c r="U978" s="15" t="str">
        <f t="shared" si="9"/>
        <v>#REF!</v>
      </c>
      <c r="V978" s="15" t="str">
        <f t="shared" si="10"/>
        <v>#REF!</v>
      </c>
    </row>
    <row r="979">
      <c r="A979" s="15" t="str">
        <f t="shared" ref="A979:D979" si="728">#REF!</f>
        <v>#REF!</v>
      </c>
      <c r="B979" s="15" t="str">
        <f t="shared" si="728"/>
        <v>#REF!</v>
      </c>
      <c r="C979" s="15" t="str">
        <f t="shared" si="728"/>
        <v>#REF!</v>
      </c>
      <c r="D979" s="223" t="str">
        <f t="shared" si="728"/>
        <v>#REF!</v>
      </c>
      <c r="F979" s="15">
        <f t="shared" si="1"/>
        <v>-1145</v>
      </c>
      <c r="I979" s="224" t="str">
        <f t="array" ref="I979">INDEX('Property Records'!O:O, MATCH('PITI Calculations'!A979, 'Property Records'!B:B, 0))</f>
        <v>#REF!</v>
      </c>
      <c r="J979" s="224" t="str">
        <f t="array" ref="J979">INDEX('Property Records'!P:P, MATCH('PITI Calculations'!A979, 'Property Records'!B:B, 0))</f>
        <v>#REF!</v>
      </c>
      <c r="K979" s="224" t="str">
        <f t="array" ref="K979">INDEX('Property Records'!Q:Q, MATCH('PITI Calculations'!A979, 'Property Records'!B:B, 0))</f>
        <v>#REF!</v>
      </c>
      <c r="L979" s="15" t="str">
        <f t="shared" si="14"/>
        <v>#REF!</v>
      </c>
      <c r="M979" s="15" t="str">
        <f t="shared" si="2"/>
        <v>#REF!</v>
      </c>
      <c r="N979" s="132">
        <f t="shared" si="3"/>
        <v>0</v>
      </c>
      <c r="O979" s="100">
        <v>208.0</v>
      </c>
      <c r="P979" s="15" t="str">
        <f t="shared" si="4"/>
        <v>#REF!</v>
      </c>
      <c r="Q979" s="15" t="str">
        <f t="shared" si="5"/>
        <v>#REF!</v>
      </c>
      <c r="R979" s="15" t="str">
        <f t="shared" si="6"/>
        <v>#REF!</v>
      </c>
      <c r="S979" s="15" t="str">
        <f t="shared" si="7"/>
        <v>#REF!</v>
      </c>
      <c r="T979" s="15" t="str">
        <f t="shared" si="8"/>
        <v>#REF!</v>
      </c>
      <c r="U979" s="15" t="str">
        <f t="shared" si="9"/>
        <v>#REF!</v>
      </c>
      <c r="V979" s="15" t="str">
        <f t="shared" si="10"/>
        <v>#REF!</v>
      </c>
    </row>
    <row r="980">
      <c r="A980" s="15" t="str">
        <f t="shared" ref="A980:D980" si="729">#REF!</f>
        <v>#REF!</v>
      </c>
      <c r="B980" s="15" t="str">
        <f t="shared" si="729"/>
        <v>#REF!</v>
      </c>
      <c r="C980" s="15" t="str">
        <f t="shared" si="729"/>
        <v>#REF!</v>
      </c>
      <c r="D980" s="223" t="str">
        <f t="shared" si="729"/>
        <v>#REF!</v>
      </c>
      <c r="F980" s="15">
        <f t="shared" si="1"/>
        <v>-1145</v>
      </c>
      <c r="I980" s="224" t="str">
        <f t="array" ref="I980">INDEX('Property Records'!O:O, MATCH('PITI Calculations'!A980, 'Property Records'!B:B, 0))</f>
        <v>#REF!</v>
      </c>
      <c r="J980" s="224" t="str">
        <f t="array" ref="J980">INDEX('Property Records'!P:P, MATCH('PITI Calculations'!A980, 'Property Records'!B:B, 0))</f>
        <v>#REF!</v>
      </c>
      <c r="K980" s="224" t="str">
        <f t="array" ref="K980">INDEX('Property Records'!Q:Q, MATCH('PITI Calculations'!A980, 'Property Records'!B:B, 0))</f>
        <v>#REF!</v>
      </c>
      <c r="L980" s="15" t="str">
        <f t="shared" si="14"/>
        <v>#REF!</v>
      </c>
      <c r="M980" s="15" t="str">
        <f t="shared" si="2"/>
        <v>#REF!</v>
      </c>
      <c r="N980" s="132">
        <f t="shared" si="3"/>
        <v>0</v>
      </c>
      <c r="O980" s="100">
        <v>208.0</v>
      </c>
      <c r="P980" s="15" t="str">
        <f t="shared" si="4"/>
        <v>#REF!</v>
      </c>
      <c r="Q980" s="15" t="str">
        <f t="shared" si="5"/>
        <v>#REF!</v>
      </c>
      <c r="R980" s="15" t="str">
        <f t="shared" si="6"/>
        <v>#REF!</v>
      </c>
      <c r="S980" s="15" t="str">
        <f t="shared" si="7"/>
        <v>#REF!</v>
      </c>
      <c r="T980" s="15" t="str">
        <f t="shared" si="8"/>
        <v>#REF!</v>
      </c>
      <c r="U980" s="15" t="str">
        <f t="shared" si="9"/>
        <v>#REF!</v>
      </c>
      <c r="V980" s="15" t="str">
        <f t="shared" si="10"/>
        <v>#REF!</v>
      </c>
    </row>
    <row r="981">
      <c r="A981" s="15" t="str">
        <f t="shared" ref="A981:D981" si="730">#REF!</f>
        <v>#REF!</v>
      </c>
      <c r="B981" s="15" t="str">
        <f t="shared" si="730"/>
        <v>#REF!</v>
      </c>
      <c r="C981" s="15" t="str">
        <f t="shared" si="730"/>
        <v>#REF!</v>
      </c>
      <c r="D981" s="223" t="str">
        <f t="shared" si="730"/>
        <v>#REF!</v>
      </c>
      <c r="F981" s="15">
        <f t="shared" si="1"/>
        <v>-1145</v>
      </c>
      <c r="I981" s="224" t="str">
        <f t="array" ref="I981">INDEX('Property Records'!O:O, MATCH('PITI Calculations'!A981, 'Property Records'!B:B, 0))</f>
        <v>#REF!</v>
      </c>
      <c r="J981" s="224" t="str">
        <f t="array" ref="J981">INDEX('Property Records'!P:P, MATCH('PITI Calculations'!A981, 'Property Records'!B:B, 0))</f>
        <v>#REF!</v>
      </c>
      <c r="K981" s="224" t="str">
        <f t="array" ref="K981">INDEX('Property Records'!Q:Q, MATCH('PITI Calculations'!A981, 'Property Records'!B:B, 0))</f>
        <v>#REF!</v>
      </c>
      <c r="L981" s="15" t="str">
        <f t="shared" si="14"/>
        <v>#REF!</v>
      </c>
      <c r="M981" s="15" t="str">
        <f t="shared" si="2"/>
        <v>#REF!</v>
      </c>
      <c r="N981" s="132">
        <f t="shared" si="3"/>
        <v>0</v>
      </c>
      <c r="O981" s="100">
        <v>208.0</v>
      </c>
      <c r="P981" s="15" t="str">
        <f t="shared" si="4"/>
        <v>#REF!</v>
      </c>
      <c r="Q981" s="15" t="str">
        <f t="shared" si="5"/>
        <v>#REF!</v>
      </c>
      <c r="R981" s="15" t="str">
        <f t="shared" si="6"/>
        <v>#REF!</v>
      </c>
      <c r="S981" s="15" t="str">
        <f t="shared" si="7"/>
        <v>#REF!</v>
      </c>
      <c r="T981" s="15" t="str">
        <f t="shared" si="8"/>
        <v>#REF!</v>
      </c>
      <c r="U981" s="15" t="str">
        <f t="shared" si="9"/>
        <v>#REF!</v>
      </c>
      <c r="V981" s="15" t="str">
        <f t="shared" si="10"/>
        <v>#REF!</v>
      </c>
    </row>
    <row r="982">
      <c r="A982" s="15" t="str">
        <f t="shared" ref="A982:D982" si="731">#REF!</f>
        <v>#REF!</v>
      </c>
      <c r="B982" s="15" t="str">
        <f t="shared" si="731"/>
        <v>#REF!</v>
      </c>
      <c r="C982" s="15" t="str">
        <f t="shared" si="731"/>
        <v>#REF!</v>
      </c>
      <c r="D982" s="223" t="str">
        <f t="shared" si="731"/>
        <v>#REF!</v>
      </c>
      <c r="F982" s="15">
        <f t="shared" si="1"/>
        <v>-1145</v>
      </c>
      <c r="I982" s="224" t="str">
        <f t="array" ref="I982">INDEX('Property Records'!O:O, MATCH('PITI Calculations'!A982, 'Property Records'!B:B, 0))</f>
        <v>#REF!</v>
      </c>
      <c r="J982" s="224" t="str">
        <f t="array" ref="J982">INDEX('Property Records'!P:P, MATCH('PITI Calculations'!A982, 'Property Records'!B:B, 0))</f>
        <v>#REF!</v>
      </c>
      <c r="K982" s="224" t="str">
        <f t="array" ref="K982">INDEX('Property Records'!Q:Q, MATCH('PITI Calculations'!A982, 'Property Records'!B:B, 0))</f>
        <v>#REF!</v>
      </c>
      <c r="L982" s="15" t="str">
        <f t="shared" si="14"/>
        <v>#REF!</v>
      </c>
      <c r="M982" s="15" t="str">
        <f t="shared" si="2"/>
        <v>#REF!</v>
      </c>
      <c r="N982" s="132">
        <f t="shared" si="3"/>
        <v>0</v>
      </c>
      <c r="O982" s="100">
        <v>208.0</v>
      </c>
      <c r="P982" s="15" t="str">
        <f t="shared" si="4"/>
        <v>#REF!</v>
      </c>
      <c r="Q982" s="15" t="str">
        <f t="shared" si="5"/>
        <v>#REF!</v>
      </c>
      <c r="R982" s="15" t="str">
        <f t="shared" si="6"/>
        <v>#REF!</v>
      </c>
      <c r="S982" s="15" t="str">
        <f t="shared" si="7"/>
        <v>#REF!</v>
      </c>
      <c r="T982" s="15" t="str">
        <f t="shared" si="8"/>
        <v>#REF!</v>
      </c>
      <c r="U982" s="15" t="str">
        <f t="shared" si="9"/>
        <v>#REF!</v>
      </c>
      <c r="V982" s="15" t="str">
        <f t="shared" si="10"/>
        <v>#REF!</v>
      </c>
    </row>
    <row r="983">
      <c r="A983" s="15" t="str">
        <f t="shared" ref="A983:D983" si="732">#REF!</f>
        <v>#REF!</v>
      </c>
      <c r="B983" s="15" t="str">
        <f t="shared" si="732"/>
        <v>#REF!</v>
      </c>
      <c r="C983" s="15" t="str">
        <f t="shared" si="732"/>
        <v>#REF!</v>
      </c>
      <c r="D983" s="223" t="str">
        <f t="shared" si="732"/>
        <v>#REF!</v>
      </c>
      <c r="F983" s="15">
        <f t="shared" si="1"/>
        <v>-1145</v>
      </c>
      <c r="I983" s="224" t="str">
        <f t="array" ref="I983">INDEX('Property Records'!O:O, MATCH('PITI Calculations'!A983, 'Property Records'!B:B, 0))</f>
        <v>#REF!</v>
      </c>
      <c r="J983" s="224" t="str">
        <f t="array" ref="J983">INDEX('Property Records'!P:P, MATCH('PITI Calculations'!A983, 'Property Records'!B:B, 0))</f>
        <v>#REF!</v>
      </c>
      <c r="K983" s="224" t="str">
        <f t="array" ref="K983">INDEX('Property Records'!Q:Q, MATCH('PITI Calculations'!A983, 'Property Records'!B:B, 0))</f>
        <v>#REF!</v>
      </c>
      <c r="L983" s="15" t="str">
        <f t="shared" si="14"/>
        <v>#REF!</v>
      </c>
      <c r="M983" s="15" t="str">
        <f t="shared" si="2"/>
        <v>#REF!</v>
      </c>
      <c r="N983" s="132">
        <f t="shared" si="3"/>
        <v>0</v>
      </c>
      <c r="O983" s="100">
        <v>208.0</v>
      </c>
      <c r="P983" s="15" t="str">
        <f t="shared" si="4"/>
        <v>#REF!</v>
      </c>
      <c r="Q983" s="15" t="str">
        <f t="shared" si="5"/>
        <v>#REF!</v>
      </c>
      <c r="R983" s="15" t="str">
        <f t="shared" si="6"/>
        <v>#REF!</v>
      </c>
      <c r="S983" s="15" t="str">
        <f t="shared" si="7"/>
        <v>#REF!</v>
      </c>
      <c r="T983" s="15" t="str">
        <f t="shared" si="8"/>
        <v>#REF!</v>
      </c>
      <c r="U983" s="15" t="str">
        <f t="shared" si="9"/>
        <v>#REF!</v>
      </c>
      <c r="V983" s="15" t="str">
        <f t="shared" si="10"/>
        <v>#REF!</v>
      </c>
    </row>
    <row r="984">
      <c r="A984" s="15" t="str">
        <f t="shared" ref="A984:D984" si="733">#REF!</f>
        <v>#REF!</v>
      </c>
      <c r="B984" s="15" t="str">
        <f t="shared" si="733"/>
        <v>#REF!</v>
      </c>
      <c r="C984" s="15" t="str">
        <f t="shared" si="733"/>
        <v>#REF!</v>
      </c>
      <c r="D984" s="223" t="str">
        <f t="shared" si="733"/>
        <v>#REF!</v>
      </c>
      <c r="F984" s="15">
        <f t="shared" si="1"/>
        <v>-1145</v>
      </c>
      <c r="I984" s="224" t="str">
        <f t="array" ref="I984">INDEX('Property Records'!O:O, MATCH('PITI Calculations'!A984, 'Property Records'!B:B, 0))</f>
        <v>#REF!</v>
      </c>
      <c r="J984" s="224" t="str">
        <f t="array" ref="J984">INDEX('Property Records'!P:P, MATCH('PITI Calculations'!A984, 'Property Records'!B:B, 0))</f>
        <v>#REF!</v>
      </c>
      <c r="K984" s="224" t="str">
        <f t="array" ref="K984">INDEX('Property Records'!Q:Q, MATCH('PITI Calculations'!A984, 'Property Records'!B:B, 0))</f>
        <v>#REF!</v>
      </c>
      <c r="L984" s="15" t="str">
        <f t="shared" si="14"/>
        <v>#REF!</v>
      </c>
      <c r="M984" s="15" t="str">
        <f t="shared" si="2"/>
        <v>#REF!</v>
      </c>
      <c r="N984" s="132">
        <f t="shared" si="3"/>
        <v>0</v>
      </c>
      <c r="O984" s="100">
        <v>208.0</v>
      </c>
      <c r="P984" s="15" t="str">
        <f t="shared" si="4"/>
        <v>#REF!</v>
      </c>
      <c r="Q984" s="15" t="str">
        <f t="shared" si="5"/>
        <v>#REF!</v>
      </c>
      <c r="R984" s="15" t="str">
        <f t="shared" si="6"/>
        <v>#REF!</v>
      </c>
      <c r="S984" s="15" t="str">
        <f t="shared" si="7"/>
        <v>#REF!</v>
      </c>
      <c r="T984" s="15" t="str">
        <f t="shared" si="8"/>
        <v>#REF!</v>
      </c>
      <c r="U984" s="15" t="str">
        <f t="shared" si="9"/>
        <v>#REF!</v>
      </c>
      <c r="V984" s="15" t="str">
        <f t="shared" si="10"/>
        <v>#REF!</v>
      </c>
    </row>
    <row r="985">
      <c r="A985" s="15" t="str">
        <f t="shared" ref="A985:D985" si="734">#REF!</f>
        <v>#REF!</v>
      </c>
      <c r="B985" s="15" t="str">
        <f t="shared" si="734"/>
        <v>#REF!</v>
      </c>
      <c r="C985" s="15" t="str">
        <f t="shared" si="734"/>
        <v>#REF!</v>
      </c>
      <c r="D985" s="223" t="str">
        <f t="shared" si="734"/>
        <v>#REF!</v>
      </c>
      <c r="F985" s="15">
        <f t="shared" si="1"/>
        <v>-1145</v>
      </c>
      <c r="I985" s="224" t="str">
        <f t="array" ref="I985">INDEX('Property Records'!O:O, MATCH('PITI Calculations'!A985, 'Property Records'!B:B, 0))</f>
        <v>#REF!</v>
      </c>
      <c r="J985" s="224" t="str">
        <f t="array" ref="J985">INDEX('Property Records'!P:P, MATCH('PITI Calculations'!A985, 'Property Records'!B:B, 0))</f>
        <v>#REF!</v>
      </c>
      <c r="K985" s="224" t="str">
        <f t="array" ref="K985">INDEX('Property Records'!Q:Q, MATCH('PITI Calculations'!A985, 'Property Records'!B:B, 0))</f>
        <v>#REF!</v>
      </c>
      <c r="L985" s="15" t="str">
        <f t="shared" si="14"/>
        <v>#REF!</v>
      </c>
      <c r="M985" s="15" t="str">
        <f t="shared" si="2"/>
        <v>#REF!</v>
      </c>
      <c r="N985" s="132">
        <f t="shared" si="3"/>
        <v>0</v>
      </c>
      <c r="O985" s="100">
        <v>208.0</v>
      </c>
      <c r="P985" s="15" t="str">
        <f t="shared" si="4"/>
        <v>#REF!</v>
      </c>
      <c r="Q985" s="15" t="str">
        <f t="shared" si="5"/>
        <v>#REF!</v>
      </c>
      <c r="R985" s="15" t="str">
        <f t="shared" si="6"/>
        <v>#REF!</v>
      </c>
      <c r="S985" s="15" t="str">
        <f t="shared" si="7"/>
        <v>#REF!</v>
      </c>
      <c r="T985" s="15" t="str">
        <f t="shared" si="8"/>
        <v>#REF!</v>
      </c>
      <c r="U985" s="15" t="str">
        <f t="shared" si="9"/>
        <v>#REF!</v>
      </c>
      <c r="V985" s="15" t="str">
        <f t="shared" si="10"/>
        <v>#REF!</v>
      </c>
    </row>
    <row r="986">
      <c r="A986" s="15" t="str">
        <f t="shared" ref="A986:D986" si="735">#REF!</f>
        <v>#REF!</v>
      </c>
      <c r="B986" s="15" t="str">
        <f t="shared" si="735"/>
        <v>#REF!</v>
      </c>
      <c r="C986" s="15" t="str">
        <f t="shared" si="735"/>
        <v>#REF!</v>
      </c>
      <c r="D986" s="223" t="str">
        <f t="shared" si="735"/>
        <v>#REF!</v>
      </c>
      <c r="F986" s="15">
        <f t="shared" si="1"/>
        <v>-1145</v>
      </c>
      <c r="I986" s="224" t="str">
        <f t="array" ref="I986">INDEX('Property Records'!O:O, MATCH('PITI Calculations'!A986, 'Property Records'!B:B, 0))</f>
        <v>#REF!</v>
      </c>
      <c r="J986" s="224" t="str">
        <f t="array" ref="J986">INDEX('Property Records'!P:P, MATCH('PITI Calculations'!A986, 'Property Records'!B:B, 0))</f>
        <v>#REF!</v>
      </c>
      <c r="K986" s="224" t="str">
        <f t="array" ref="K986">INDEX('Property Records'!Q:Q, MATCH('PITI Calculations'!A986, 'Property Records'!B:B, 0))</f>
        <v>#REF!</v>
      </c>
      <c r="L986" s="15" t="str">
        <f t="shared" si="14"/>
        <v>#REF!</v>
      </c>
      <c r="M986" s="15" t="str">
        <f t="shared" si="2"/>
        <v>#REF!</v>
      </c>
      <c r="N986" s="132">
        <f t="shared" si="3"/>
        <v>0</v>
      </c>
      <c r="O986" s="100">
        <v>208.0</v>
      </c>
      <c r="P986" s="15" t="str">
        <f t="shared" si="4"/>
        <v>#REF!</v>
      </c>
      <c r="Q986" s="15" t="str">
        <f t="shared" si="5"/>
        <v>#REF!</v>
      </c>
      <c r="R986" s="15" t="str">
        <f t="shared" si="6"/>
        <v>#REF!</v>
      </c>
      <c r="S986" s="15" t="str">
        <f t="shared" si="7"/>
        <v>#REF!</v>
      </c>
      <c r="T986" s="15" t="str">
        <f t="shared" si="8"/>
        <v>#REF!</v>
      </c>
      <c r="U986" s="15" t="str">
        <f t="shared" si="9"/>
        <v>#REF!</v>
      </c>
      <c r="V986" s="15" t="str">
        <f t="shared" si="10"/>
        <v>#REF!</v>
      </c>
    </row>
    <row r="987">
      <c r="A987" s="15" t="str">
        <f t="shared" ref="A987:D987" si="736">#REF!</f>
        <v>#REF!</v>
      </c>
      <c r="B987" s="15" t="str">
        <f t="shared" si="736"/>
        <v>#REF!</v>
      </c>
      <c r="C987" s="15" t="str">
        <f t="shared" si="736"/>
        <v>#REF!</v>
      </c>
      <c r="D987" s="223" t="str">
        <f t="shared" si="736"/>
        <v>#REF!</v>
      </c>
      <c r="F987" s="15">
        <f t="shared" si="1"/>
        <v>-1145</v>
      </c>
      <c r="I987" s="224" t="str">
        <f t="array" ref="I987">INDEX('Property Records'!O:O, MATCH('PITI Calculations'!A987, 'Property Records'!B:B, 0))</f>
        <v>#REF!</v>
      </c>
      <c r="J987" s="224" t="str">
        <f t="array" ref="J987">INDEX('Property Records'!P:P, MATCH('PITI Calculations'!A987, 'Property Records'!B:B, 0))</f>
        <v>#REF!</v>
      </c>
      <c r="K987" s="224" t="str">
        <f t="array" ref="K987">INDEX('Property Records'!Q:Q, MATCH('PITI Calculations'!A987, 'Property Records'!B:B, 0))</f>
        <v>#REF!</v>
      </c>
      <c r="L987" s="15" t="str">
        <f t="shared" si="14"/>
        <v>#REF!</v>
      </c>
      <c r="M987" s="15" t="str">
        <f t="shared" si="2"/>
        <v>#REF!</v>
      </c>
      <c r="N987" s="132">
        <f t="shared" si="3"/>
        <v>0</v>
      </c>
      <c r="O987" s="100">
        <v>208.0</v>
      </c>
      <c r="P987" s="15" t="str">
        <f t="shared" si="4"/>
        <v>#REF!</v>
      </c>
      <c r="Q987" s="15" t="str">
        <f t="shared" si="5"/>
        <v>#REF!</v>
      </c>
      <c r="R987" s="15" t="str">
        <f t="shared" si="6"/>
        <v>#REF!</v>
      </c>
      <c r="S987" s="15" t="str">
        <f t="shared" si="7"/>
        <v>#REF!</v>
      </c>
      <c r="T987" s="15" t="str">
        <f t="shared" si="8"/>
        <v>#REF!</v>
      </c>
      <c r="U987" s="15" t="str">
        <f t="shared" si="9"/>
        <v>#REF!</v>
      </c>
      <c r="V987" s="15" t="str">
        <f t="shared" si="10"/>
        <v>#REF!</v>
      </c>
    </row>
    <row r="988">
      <c r="A988" s="15" t="str">
        <f t="shared" ref="A988:D988" si="737">#REF!</f>
        <v>#REF!</v>
      </c>
      <c r="B988" s="15" t="str">
        <f t="shared" si="737"/>
        <v>#REF!</v>
      </c>
      <c r="C988" s="15" t="str">
        <f t="shared" si="737"/>
        <v>#REF!</v>
      </c>
      <c r="D988" s="223" t="str">
        <f t="shared" si="737"/>
        <v>#REF!</v>
      </c>
      <c r="F988" s="15">
        <f t="shared" si="1"/>
        <v>-1145</v>
      </c>
      <c r="I988" s="224" t="str">
        <f t="array" ref="I988">INDEX('Property Records'!O:O, MATCH('PITI Calculations'!A988, 'Property Records'!B:B, 0))</f>
        <v>#REF!</v>
      </c>
      <c r="J988" s="224" t="str">
        <f t="array" ref="J988">INDEX('Property Records'!P:P, MATCH('PITI Calculations'!A988, 'Property Records'!B:B, 0))</f>
        <v>#REF!</v>
      </c>
      <c r="K988" s="224" t="str">
        <f t="array" ref="K988">INDEX('Property Records'!Q:Q, MATCH('PITI Calculations'!A988, 'Property Records'!B:B, 0))</f>
        <v>#REF!</v>
      </c>
      <c r="L988" s="15" t="str">
        <f t="shared" si="14"/>
        <v>#REF!</v>
      </c>
      <c r="M988" s="15" t="str">
        <f t="shared" si="2"/>
        <v>#REF!</v>
      </c>
      <c r="N988" s="132">
        <f t="shared" si="3"/>
        <v>0</v>
      </c>
      <c r="O988" s="100">
        <v>208.0</v>
      </c>
      <c r="P988" s="15" t="str">
        <f t="shared" si="4"/>
        <v>#REF!</v>
      </c>
      <c r="Q988" s="15" t="str">
        <f t="shared" si="5"/>
        <v>#REF!</v>
      </c>
      <c r="R988" s="15" t="str">
        <f t="shared" si="6"/>
        <v>#REF!</v>
      </c>
      <c r="S988" s="15" t="str">
        <f t="shared" si="7"/>
        <v>#REF!</v>
      </c>
      <c r="T988" s="15" t="str">
        <f t="shared" si="8"/>
        <v>#REF!</v>
      </c>
      <c r="U988" s="15" t="str">
        <f t="shared" si="9"/>
        <v>#REF!</v>
      </c>
      <c r="V988" s="15" t="str">
        <f t="shared" si="10"/>
        <v>#REF!</v>
      </c>
    </row>
    <row r="989">
      <c r="A989" s="15" t="str">
        <f t="shared" ref="A989:D989" si="738">#REF!</f>
        <v>#REF!</v>
      </c>
      <c r="B989" s="15" t="str">
        <f t="shared" si="738"/>
        <v>#REF!</v>
      </c>
      <c r="C989" s="15" t="str">
        <f t="shared" si="738"/>
        <v>#REF!</v>
      </c>
      <c r="D989" s="223" t="str">
        <f t="shared" si="738"/>
        <v>#REF!</v>
      </c>
      <c r="F989" s="15">
        <f t="shared" si="1"/>
        <v>-1145</v>
      </c>
      <c r="I989" s="224" t="str">
        <f t="array" ref="I989">INDEX('Property Records'!O:O, MATCH('PITI Calculations'!A989, 'Property Records'!B:B, 0))</f>
        <v>#REF!</v>
      </c>
      <c r="J989" s="224" t="str">
        <f t="array" ref="J989">INDEX('Property Records'!P:P, MATCH('PITI Calculations'!A989, 'Property Records'!B:B, 0))</f>
        <v>#REF!</v>
      </c>
      <c r="K989" s="224" t="str">
        <f t="array" ref="K989">INDEX('Property Records'!Q:Q, MATCH('PITI Calculations'!A989, 'Property Records'!B:B, 0))</f>
        <v>#REF!</v>
      </c>
      <c r="L989" s="15" t="str">
        <f t="shared" si="14"/>
        <v>#REF!</v>
      </c>
      <c r="M989" s="15" t="str">
        <f t="shared" si="2"/>
        <v>#REF!</v>
      </c>
      <c r="N989" s="132">
        <f t="shared" si="3"/>
        <v>0</v>
      </c>
      <c r="O989" s="100">
        <v>208.0</v>
      </c>
      <c r="P989" s="15" t="str">
        <f t="shared" si="4"/>
        <v>#REF!</v>
      </c>
      <c r="Q989" s="15" t="str">
        <f t="shared" si="5"/>
        <v>#REF!</v>
      </c>
      <c r="R989" s="15" t="str">
        <f t="shared" si="6"/>
        <v>#REF!</v>
      </c>
      <c r="S989" s="15" t="str">
        <f t="shared" si="7"/>
        <v>#REF!</v>
      </c>
      <c r="T989" s="15" t="str">
        <f t="shared" si="8"/>
        <v>#REF!</v>
      </c>
      <c r="U989" s="15" t="str">
        <f t="shared" si="9"/>
        <v>#REF!</v>
      </c>
      <c r="V989" s="15" t="str">
        <f t="shared" si="10"/>
        <v>#REF!</v>
      </c>
    </row>
    <row r="990">
      <c r="A990" s="15" t="str">
        <f t="shared" ref="A990:D990" si="739">#REF!</f>
        <v>#REF!</v>
      </c>
      <c r="B990" s="15" t="str">
        <f t="shared" si="739"/>
        <v>#REF!</v>
      </c>
      <c r="C990" s="15" t="str">
        <f t="shared" si="739"/>
        <v>#REF!</v>
      </c>
      <c r="D990" s="223" t="str">
        <f t="shared" si="739"/>
        <v>#REF!</v>
      </c>
      <c r="F990" s="15">
        <f t="shared" si="1"/>
        <v>-1145</v>
      </c>
      <c r="I990" s="224" t="str">
        <f t="array" ref="I990">INDEX('Property Records'!O:O, MATCH('PITI Calculations'!A990, 'Property Records'!B:B, 0))</f>
        <v>#REF!</v>
      </c>
      <c r="J990" s="224" t="str">
        <f t="array" ref="J990">INDEX('Property Records'!P:P, MATCH('PITI Calculations'!A990, 'Property Records'!B:B, 0))</f>
        <v>#REF!</v>
      </c>
      <c r="K990" s="224" t="str">
        <f t="array" ref="K990">INDEX('Property Records'!Q:Q, MATCH('PITI Calculations'!A990, 'Property Records'!B:B, 0))</f>
        <v>#REF!</v>
      </c>
      <c r="L990" s="15" t="str">
        <f t="shared" si="14"/>
        <v>#REF!</v>
      </c>
      <c r="M990" s="15" t="str">
        <f t="shared" si="2"/>
        <v>#REF!</v>
      </c>
      <c r="N990" s="132">
        <f t="shared" si="3"/>
        <v>0</v>
      </c>
      <c r="O990" s="100">
        <v>208.0</v>
      </c>
      <c r="P990" s="15" t="str">
        <f t="shared" si="4"/>
        <v>#REF!</v>
      </c>
      <c r="Q990" s="15" t="str">
        <f t="shared" si="5"/>
        <v>#REF!</v>
      </c>
      <c r="R990" s="15" t="str">
        <f t="shared" si="6"/>
        <v>#REF!</v>
      </c>
      <c r="S990" s="15" t="str">
        <f t="shared" si="7"/>
        <v>#REF!</v>
      </c>
      <c r="T990" s="15" t="str">
        <f t="shared" si="8"/>
        <v>#REF!</v>
      </c>
      <c r="U990" s="15" t="str">
        <f t="shared" si="9"/>
        <v>#REF!</v>
      </c>
      <c r="V990" s="15" t="str">
        <f t="shared" si="10"/>
        <v>#REF!</v>
      </c>
    </row>
    <row r="991">
      <c r="A991" s="15" t="str">
        <f t="shared" ref="A991:D991" si="740">#REF!</f>
        <v>#REF!</v>
      </c>
      <c r="B991" s="15" t="str">
        <f t="shared" si="740"/>
        <v>#REF!</v>
      </c>
      <c r="C991" s="15" t="str">
        <f t="shared" si="740"/>
        <v>#REF!</v>
      </c>
      <c r="D991" s="223" t="str">
        <f t="shared" si="740"/>
        <v>#REF!</v>
      </c>
      <c r="F991" s="15">
        <f t="shared" si="1"/>
        <v>-1145</v>
      </c>
      <c r="I991" s="224" t="str">
        <f t="array" ref="I991">INDEX('Property Records'!O:O, MATCH('PITI Calculations'!A991, 'Property Records'!B:B, 0))</f>
        <v>#REF!</v>
      </c>
      <c r="J991" s="224" t="str">
        <f t="array" ref="J991">INDEX('Property Records'!P:P, MATCH('PITI Calculations'!A991, 'Property Records'!B:B, 0))</f>
        <v>#REF!</v>
      </c>
      <c r="K991" s="224" t="str">
        <f t="array" ref="K991">INDEX('Property Records'!Q:Q, MATCH('PITI Calculations'!A991, 'Property Records'!B:B, 0))</f>
        <v>#REF!</v>
      </c>
      <c r="L991" s="15" t="str">
        <f t="shared" si="14"/>
        <v>#REF!</v>
      </c>
      <c r="M991" s="15" t="str">
        <f t="shared" si="2"/>
        <v>#REF!</v>
      </c>
      <c r="N991" s="132">
        <f t="shared" si="3"/>
        <v>0</v>
      </c>
      <c r="O991" s="100">
        <v>208.0</v>
      </c>
      <c r="P991" s="15" t="str">
        <f t="shared" si="4"/>
        <v>#REF!</v>
      </c>
      <c r="Q991" s="15" t="str">
        <f t="shared" si="5"/>
        <v>#REF!</v>
      </c>
      <c r="R991" s="15" t="str">
        <f t="shared" si="6"/>
        <v>#REF!</v>
      </c>
      <c r="S991" s="15" t="str">
        <f t="shared" si="7"/>
        <v>#REF!</v>
      </c>
      <c r="T991" s="15" t="str">
        <f t="shared" si="8"/>
        <v>#REF!</v>
      </c>
      <c r="U991" s="15" t="str">
        <f t="shared" si="9"/>
        <v>#REF!</v>
      </c>
      <c r="V991" s="15" t="str">
        <f t="shared" si="10"/>
        <v>#REF!</v>
      </c>
    </row>
    <row r="992">
      <c r="A992" s="15" t="str">
        <f t="shared" ref="A992:D992" si="741">#REF!</f>
        <v>#REF!</v>
      </c>
      <c r="B992" s="15" t="str">
        <f t="shared" si="741"/>
        <v>#REF!</v>
      </c>
      <c r="C992" s="15" t="str">
        <f t="shared" si="741"/>
        <v>#REF!</v>
      </c>
      <c r="D992" s="223" t="str">
        <f t="shared" si="741"/>
        <v>#REF!</v>
      </c>
      <c r="F992" s="15">
        <f t="shared" si="1"/>
        <v>-1145</v>
      </c>
      <c r="I992" s="224" t="str">
        <f t="array" ref="I992">INDEX('Property Records'!O:O, MATCH('PITI Calculations'!A992, 'Property Records'!B:B, 0))</f>
        <v>#REF!</v>
      </c>
      <c r="J992" s="224" t="str">
        <f t="array" ref="J992">INDEX('Property Records'!P:P, MATCH('PITI Calculations'!A992, 'Property Records'!B:B, 0))</f>
        <v>#REF!</v>
      </c>
      <c r="K992" s="224" t="str">
        <f t="array" ref="K992">INDEX('Property Records'!Q:Q, MATCH('PITI Calculations'!A992, 'Property Records'!B:B, 0))</f>
        <v>#REF!</v>
      </c>
      <c r="L992" s="15" t="str">
        <f t="shared" si="14"/>
        <v>#REF!</v>
      </c>
      <c r="M992" s="15" t="str">
        <f t="shared" si="2"/>
        <v>#REF!</v>
      </c>
      <c r="N992" s="132">
        <f t="shared" si="3"/>
        <v>0</v>
      </c>
      <c r="O992" s="100">
        <v>208.0</v>
      </c>
      <c r="P992" s="15" t="str">
        <f t="shared" si="4"/>
        <v>#REF!</v>
      </c>
      <c r="Q992" s="15" t="str">
        <f t="shared" si="5"/>
        <v>#REF!</v>
      </c>
      <c r="R992" s="15" t="str">
        <f t="shared" si="6"/>
        <v>#REF!</v>
      </c>
      <c r="S992" s="15" t="str">
        <f t="shared" si="7"/>
        <v>#REF!</v>
      </c>
      <c r="T992" s="15" t="str">
        <f t="shared" si="8"/>
        <v>#REF!</v>
      </c>
      <c r="U992" s="15" t="str">
        <f t="shared" si="9"/>
        <v>#REF!</v>
      </c>
      <c r="V992" s="15" t="str">
        <f t="shared" si="10"/>
        <v>#REF!</v>
      </c>
    </row>
    <row r="993">
      <c r="A993" s="15" t="str">
        <f t="shared" ref="A993:D993" si="742">#REF!</f>
        <v>#REF!</v>
      </c>
      <c r="B993" s="15" t="str">
        <f t="shared" si="742"/>
        <v>#REF!</v>
      </c>
      <c r="C993" s="15" t="str">
        <f t="shared" si="742"/>
        <v>#REF!</v>
      </c>
      <c r="D993" s="223" t="str">
        <f t="shared" si="742"/>
        <v>#REF!</v>
      </c>
      <c r="F993" s="15">
        <f t="shared" si="1"/>
        <v>-1145</v>
      </c>
      <c r="I993" s="224" t="str">
        <f t="array" ref="I993">INDEX('Property Records'!O:O, MATCH('PITI Calculations'!A993, 'Property Records'!B:B, 0))</f>
        <v>#REF!</v>
      </c>
      <c r="J993" s="224" t="str">
        <f t="array" ref="J993">INDEX('Property Records'!P:P, MATCH('PITI Calculations'!A993, 'Property Records'!B:B, 0))</f>
        <v>#REF!</v>
      </c>
      <c r="K993" s="224" t="str">
        <f t="array" ref="K993">INDEX('Property Records'!Q:Q, MATCH('PITI Calculations'!A993, 'Property Records'!B:B, 0))</f>
        <v>#REF!</v>
      </c>
      <c r="L993" s="15" t="str">
        <f t="shared" si="14"/>
        <v>#REF!</v>
      </c>
      <c r="M993" s="15" t="str">
        <f t="shared" si="2"/>
        <v>#REF!</v>
      </c>
      <c r="N993" s="132">
        <f t="shared" si="3"/>
        <v>0</v>
      </c>
      <c r="O993" s="100">
        <v>208.0</v>
      </c>
      <c r="P993" s="15" t="str">
        <f t="shared" si="4"/>
        <v>#REF!</v>
      </c>
      <c r="Q993" s="15" t="str">
        <f t="shared" si="5"/>
        <v>#REF!</v>
      </c>
      <c r="R993" s="15" t="str">
        <f t="shared" si="6"/>
        <v>#REF!</v>
      </c>
      <c r="S993" s="15" t="str">
        <f t="shared" si="7"/>
        <v>#REF!</v>
      </c>
      <c r="T993" s="15" t="str">
        <f t="shared" si="8"/>
        <v>#REF!</v>
      </c>
      <c r="U993" s="15" t="str">
        <f t="shared" si="9"/>
        <v>#REF!</v>
      </c>
      <c r="V993" s="15" t="str">
        <f t="shared" si="10"/>
        <v>#REF!</v>
      </c>
    </row>
    <row r="994">
      <c r="A994" s="15" t="str">
        <f t="shared" ref="A994:D994" si="743">#REF!</f>
        <v>#REF!</v>
      </c>
      <c r="B994" s="15" t="str">
        <f t="shared" si="743"/>
        <v>#REF!</v>
      </c>
      <c r="C994" s="15" t="str">
        <f t="shared" si="743"/>
        <v>#REF!</v>
      </c>
      <c r="D994" s="223" t="str">
        <f t="shared" si="743"/>
        <v>#REF!</v>
      </c>
      <c r="F994" s="15">
        <f t="shared" si="1"/>
        <v>-1145</v>
      </c>
      <c r="I994" s="224" t="str">
        <f t="array" ref="I994">INDEX('Property Records'!O:O, MATCH('PITI Calculations'!A994, 'Property Records'!B:B, 0))</f>
        <v>#REF!</v>
      </c>
      <c r="J994" s="224" t="str">
        <f t="array" ref="J994">INDEX('Property Records'!P:P, MATCH('PITI Calculations'!A994, 'Property Records'!B:B, 0))</f>
        <v>#REF!</v>
      </c>
      <c r="K994" s="224" t="str">
        <f t="array" ref="K994">INDEX('Property Records'!Q:Q, MATCH('PITI Calculations'!A994, 'Property Records'!B:B, 0))</f>
        <v>#REF!</v>
      </c>
      <c r="L994" s="15" t="str">
        <f t="shared" si="14"/>
        <v>#REF!</v>
      </c>
      <c r="M994" s="15" t="str">
        <f t="shared" si="2"/>
        <v>#REF!</v>
      </c>
      <c r="N994" s="132">
        <f t="shared" si="3"/>
        <v>0</v>
      </c>
      <c r="O994" s="100">
        <v>208.0</v>
      </c>
      <c r="P994" s="15" t="str">
        <f t="shared" si="4"/>
        <v>#REF!</v>
      </c>
      <c r="Q994" s="15" t="str">
        <f t="shared" si="5"/>
        <v>#REF!</v>
      </c>
      <c r="R994" s="15" t="str">
        <f t="shared" si="6"/>
        <v>#REF!</v>
      </c>
      <c r="S994" s="15" t="str">
        <f t="shared" si="7"/>
        <v>#REF!</v>
      </c>
      <c r="T994" s="15" t="str">
        <f t="shared" si="8"/>
        <v>#REF!</v>
      </c>
      <c r="U994" s="15" t="str">
        <f t="shared" si="9"/>
        <v>#REF!</v>
      </c>
      <c r="V994" s="15" t="str">
        <f t="shared" si="10"/>
        <v>#REF!</v>
      </c>
    </row>
    <row r="995">
      <c r="A995" s="15" t="str">
        <f t="shared" ref="A995:D995" si="744">#REF!</f>
        <v>#REF!</v>
      </c>
      <c r="B995" s="15" t="str">
        <f t="shared" si="744"/>
        <v>#REF!</v>
      </c>
      <c r="C995" s="15" t="str">
        <f t="shared" si="744"/>
        <v>#REF!</v>
      </c>
      <c r="D995" s="223" t="str">
        <f t="shared" si="744"/>
        <v>#REF!</v>
      </c>
      <c r="F995" s="15">
        <f t="shared" si="1"/>
        <v>-1145</v>
      </c>
      <c r="I995" s="224" t="str">
        <f t="array" ref="I995">INDEX('Property Records'!O:O, MATCH('PITI Calculations'!A995, 'Property Records'!B:B, 0))</f>
        <v>#REF!</v>
      </c>
      <c r="J995" s="224" t="str">
        <f t="array" ref="J995">INDEX('Property Records'!P:P, MATCH('PITI Calculations'!A995, 'Property Records'!B:B, 0))</f>
        <v>#REF!</v>
      </c>
      <c r="K995" s="224" t="str">
        <f t="array" ref="K995">INDEX('Property Records'!Q:Q, MATCH('PITI Calculations'!A995, 'Property Records'!B:B, 0))</f>
        <v>#REF!</v>
      </c>
      <c r="L995" s="15" t="str">
        <f t="shared" si="14"/>
        <v>#REF!</v>
      </c>
      <c r="M995" s="15" t="str">
        <f t="shared" si="2"/>
        <v>#REF!</v>
      </c>
      <c r="N995" s="132">
        <f t="shared" si="3"/>
        <v>0</v>
      </c>
      <c r="O995" s="100">
        <v>208.0</v>
      </c>
      <c r="P995" s="15" t="str">
        <f t="shared" si="4"/>
        <v>#REF!</v>
      </c>
      <c r="Q995" s="15" t="str">
        <f t="shared" si="5"/>
        <v>#REF!</v>
      </c>
      <c r="R995" s="15" t="str">
        <f t="shared" si="6"/>
        <v>#REF!</v>
      </c>
      <c r="S995" s="15" t="str">
        <f t="shared" si="7"/>
        <v>#REF!</v>
      </c>
      <c r="T995" s="15" t="str">
        <f t="shared" si="8"/>
        <v>#REF!</v>
      </c>
      <c r="U995" s="15" t="str">
        <f t="shared" si="9"/>
        <v>#REF!</v>
      </c>
      <c r="V995" s="15" t="str">
        <f t="shared" si="10"/>
        <v>#REF!</v>
      </c>
    </row>
    <row r="996">
      <c r="A996" s="15" t="str">
        <f t="shared" ref="A996:D996" si="745">#REF!</f>
        <v>#REF!</v>
      </c>
      <c r="B996" s="15" t="str">
        <f t="shared" si="745"/>
        <v>#REF!</v>
      </c>
      <c r="C996" s="15" t="str">
        <f t="shared" si="745"/>
        <v>#REF!</v>
      </c>
      <c r="D996" s="223" t="str">
        <f t="shared" si="745"/>
        <v>#REF!</v>
      </c>
      <c r="F996" s="15">
        <f t="shared" si="1"/>
        <v>-1145</v>
      </c>
      <c r="I996" s="224" t="str">
        <f t="array" ref="I996">INDEX('Property Records'!O:O, MATCH('PITI Calculations'!A996, 'Property Records'!B:B, 0))</f>
        <v>#REF!</v>
      </c>
      <c r="J996" s="224" t="str">
        <f t="array" ref="J996">INDEX('Property Records'!P:P, MATCH('PITI Calculations'!A996, 'Property Records'!B:B, 0))</f>
        <v>#REF!</v>
      </c>
      <c r="K996" s="224" t="str">
        <f t="array" ref="K996">INDEX('Property Records'!Q:Q, MATCH('PITI Calculations'!A996, 'Property Records'!B:B, 0))</f>
        <v>#REF!</v>
      </c>
      <c r="L996" s="15" t="str">
        <f t="shared" si="14"/>
        <v>#REF!</v>
      </c>
      <c r="M996" s="15" t="str">
        <f t="shared" si="2"/>
        <v>#REF!</v>
      </c>
      <c r="N996" s="132">
        <f t="shared" si="3"/>
        <v>0</v>
      </c>
      <c r="O996" s="100">
        <v>208.0</v>
      </c>
      <c r="P996" s="15" t="str">
        <f t="shared" si="4"/>
        <v>#REF!</v>
      </c>
      <c r="Q996" s="15" t="str">
        <f t="shared" si="5"/>
        <v>#REF!</v>
      </c>
      <c r="R996" s="15" t="str">
        <f t="shared" si="6"/>
        <v>#REF!</v>
      </c>
      <c r="S996" s="15" t="str">
        <f t="shared" si="7"/>
        <v>#REF!</v>
      </c>
      <c r="T996" s="15" t="str">
        <f t="shared" si="8"/>
        <v>#REF!</v>
      </c>
      <c r="U996" s="15" t="str">
        <f t="shared" si="9"/>
        <v>#REF!</v>
      </c>
      <c r="V996" s="15" t="str">
        <f t="shared" si="10"/>
        <v>#REF!</v>
      </c>
    </row>
    <row r="997">
      <c r="A997" s="15" t="str">
        <f t="shared" ref="A997:D997" si="746">#REF!</f>
        <v>#REF!</v>
      </c>
      <c r="B997" s="15" t="str">
        <f t="shared" si="746"/>
        <v>#REF!</v>
      </c>
      <c r="C997" s="15" t="str">
        <f t="shared" si="746"/>
        <v>#REF!</v>
      </c>
      <c r="D997" s="223" t="str">
        <f t="shared" si="746"/>
        <v>#REF!</v>
      </c>
      <c r="F997" s="15">
        <f t="shared" si="1"/>
        <v>-1145</v>
      </c>
      <c r="I997" s="224" t="str">
        <f t="array" ref="I997">INDEX('Property Records'!O:O, MATCH('PITI Calculations'!A997, 'Property Records'!B:B, 0))</f>
        <v>#REF!</v>
      </c>
      <c r="J997" s="224" t="str">
        <f t="array" ref="J997">INDEX('Property Records'!P:P, MATCH('PITI Calculations'!A997, 'Property Records'!B:B, 0))</f>
        <v>#REF!</v>
      </c>
      <c r="K997" s="224" t="str">
        <f t="array" ref="K997">INDEX('Property Records'!Q:Q, MATCH('PITI Calculations'!A997, 'Property Records'!B:B, 0))</f>
        <v>#REF!</v>
      </c>
      <c r="L997" s="15" t="str">
        <f t="shared" si="14"/>
        <v>#REF!</v>
      </c>
      <c r="M997" s="15" t="str">
        <f t="shared" si="2"/>
        <v>#REF!</v>
      </c>
      <c r="N997" s="132">
        <f t="shared" si="3"/>
        <v>0</v>
      </c>
      <c r="O997" s="100">
        <v>208.0</v>
      </c>
      <c r="P997" s="15" t="str">
        <f t="shared" si="4"/>
        <v>#REF!</v>
      </c>
      <c r="Q997" s="15" t="str">
        <f t="shared" si="5"/>
        <v>#REF!</v>
      </c>
      <c r="R997" s="15" t="str">
        <f t="shared" si="6"/>
        <v>#REF!</v>
      </c>
      <c r="S997" s="15" t="str">
        <f t="shared" si="7"/>
        <v>#REF!</v>
      </c>
      <c r="T997" s="15" t="str">
        <f t="shared" si="8"/>
        <v>#REF!</v>
      </c>
      <c r="U997" s="15" t="str">
        <f t="shared" si="9"/>
        <v>#REF!</v>
      </c>
      <c r="V997" s="15" t="str">
        <f t="shared" si="10"/>
        <v>#REF!</v>
      </c>
    </row>
    <row r="998">
      <c r="A998" s="15" t="str">
        <f t="shared" ref="A998:D998" si="747">#REF!</f>
        <v>#REF!</v>
      </c>
      <c r="B998" s="15" t="str">
        <f t="shared" si="747"/>
        <v>#REF!</v>
      </c>
      <c r="C998" s="15" t="str">
        <f t="shared" si="747"/>
        <v>#REF!</v>
      </c>
      <c r="D998" s="223" t="str">
        <f t="shared" si="747"/>
        <v>#REF!</v>
      </c>
      <c r="F998" s="15">
        <f t="shared" si="1"/>
        <v>-1145</v>
      </c>
      <c r="I998" s="224" t="str">
        <f t="array" ref="I998">INDEX('Property Records'!O:O, MATCH('PITI Calculations'!A998, 'Property Records'!B:B, 0))</f>
        <v>#REF!</v>
      </c>
      <c r="J998" s="224" t="str">
        <f t="array" ref="J998">INDEX('Property Records'!P:P, MATCH('PITI Calculations'!A998, 'Property Records'!B:B, 0))</f>
        <v>#REF!</v>
      </c>
      <c r="K998" s="224" t="str">
        <f t="array" ref="K998">INDEX('Property Records'!Q:Q, MATCH('PITI Calculations'!A998, 'Property Records'!B:B, 0))</f>
        <v>#REF!</v>
      </c>
      <c r="L998" s="15" t="str">
        <f t="shared" si="14"/>
        <v>#REF!</v>
      </c>
      <c r="M998" s="15" t="str">
        <f t="shared" si="2"/>
        <v>#REF!</v>
      </c>
      <c r="N998" s="132">
        <f t="shared" si="3"/>
        <v>0</v>
      </c>
      <c r="O998" s="100">
        <v>208.0</v>
      </c>
      <c r="P998" s="15" t="str">
        <f t="shared" si="4"/>
        <v>#REF!</v>
      </c>
      <c r="Q998" s="15" t="str">
        <f t="shared" si="5"/>
        <v>#REF!</v>
      </c>
      <c r="R998" s="15" t="str">
        <f t="shared" si="6"/>
        <v>#REF!</v>
      </c>
      <c r="S998" s="15" t="str">
        <f t="shared" si="7"/>
        <v>#REF!</v>
      </c>
      <c r="T998" s="15" t="str">
        <f t="shared" si="8"/>
        <v>#REF!</v>
      </c>
      <c r="U998" s="15" t="str">
        <f t="shared" si="9"/>
        <v>#REF!</v>
      </c>
      <c r="V998" s="15" t="str">
        <f t="shared" si="10"/>
        <v>#REF!</v>
      </c>
    </row>
    <row r="999">
      <c r="A999" s="15" t="str">
        <f t="shared" ref="A999:D999" si="748">#REF!</f>
        <v>#REF!</v>
      </c>
      <c r="B999" s="15" t="str">
        <f t="shared" si="748"/>
        <v>#REF!</v>
      </c>
      <c r="C999" s="15" t="str">
        <f t="shared" si="748"/>
        <v>#REF!</v>
      </c>
      <c r="D999" s="223" t="str">
        <f t="shared" si="748"/>
        <v>#REF!</v>
      </c>
      <c r="F999" s="15">
        <f t="shared" si="1"/>
        <v>-1145</v>
      </c>
      <c r="I999" s="224" t="str">
        <f t="array" ref="I999">INDEX('Property Records'!O:O, MATCH('PITI Calculations'!A999, 'Property Records'!B:B, 0))</f>
        <v>#REF!</v>
      </c>
      <c r="J999" s="224" t="str">
        <f t="array" ref="J999">INDEX('Property Records'!P:P, MATCH('PITI Calculations'!A999, 'Property Records'!B:B, 0))</f>
        <v>#REF!</v>
      </c>
      <c r="K999" s="224" t="str">
        <f t="array" ref="K999">INDEX('Property Records'!Q:Q, MATCH('PITI Calculations'!A999, 'Property Records'!B:B, 0))</f>
        <v>#REF!</v>
      </c>
      <c r="L999" s="15" t="str">
        <f t="shared" si="14"/>
        <v>#REF!</v>
      </c>
      <c r="M999" s="15" t="str">
        <f t="shared" si="2"/>
        <v>#REF!</v>
      </c>
      <c r="N999" s="132">
        <f t="shared" si="3"/>
        <v>0</v>
      </c>
      <c r="O999" s="100">
        <v>208.0</v>
      </c>
      <c r="P999" s="15" t="str">
        <f t="shared" si="4"/>
        <v>#REF!</v>
      </c>
      <c r="Q999" s="15" t="str">
        <f t="shared" si="5"/>
        <v>#REF!</v>
      </c>
      <c r="R999" s="15" t="str">
        <f t="shared" si="6"/>
        <v>#REF!</v>
      </c>
      <c r="S999" s="15" t="str">
        <f t="shared" si="7"/>
        <v>#REF!</v>
      </c>
      <c r="T999" s="15" t="str">
        <f t="shared" si="8"/>
        <v>#REF!</v>
      </c>
      <c r="U999" s="15" t="str">
        <f t="shared" si="9"/>
        <v>#REF!</v>
      </c>
      <c r="V999" s="15" t="str">
        <f t="shared" si="10"/>
        <v>#REF!</v>
      </c>
    </row>
    <row r="1000">
      <c r="A1000" s="15" t="str">
        <f t="shared" ref="A1000:D1000" si="749">#REF!</f>
        <v>#REF!</v>
      </c>
      <c r="B1000" s="15" t="str">
        <f t="shared" si="749"/>
        <v>#REF!</v>
      </c>
      <c r="C1000" s="15" t="str">
        <f t="shared" si="749"/>
        <v>#REF!</v>
      </c>
      <c r="D1000" s="223" t="str">
        <f t="shared" si="749"/>
        <v>#REF!</v>
      </c>
      <c r="F1000" s="15">
        <f t="shared" si="1"/>
        <v>-1145</v>
      </c>
      <c r="I1000" s="224" t="str">
        <f t="array" ref="I1000">INDEX('Property Records'!O:O, MATCH('PITI Calculations'!A1000, 'Property Records'!B:B, 0))</f>
        <v>#REF!</v>
      </c>
      <c r="J1000" s="224" t="str">
        <f t="array" ref="J1000">INDEX('Property Records'!P:P, MATCH('PITI Calculations'!A1000, 'Property Records'!B:B, 0))</f>
        <v>#REF!</v>
      </c>
      <c r="K1000" s="224" t="str">
        <f t="array" ref="K1000">INDEX('Property Records'!Q:Q, MATCH('PITI Calculations'!A1000, 'Property Records'!B:B, 0))</f>
        <v>#REF!</v>
      </c>
      <c r="L1000" s="15" t="str">
        <f t="shared" si="14"/>
        <v>#REF!</v>
      </c>
      <c r="M1000" s="15" t="str">
        <f t="shared" si="2"/>
        <v>#REF!</v>
      </c>
      <c r="N1000" s="132">
        <f t="shared" si="3"/>
        <v>0</v>
      </c>
      <c r="O1000" s="100">
        <v>208.0</v>
      </c>
      <c r="P1000" s="15" t="str">
        <f t="shared" si="4"/>
        <v>#REF!</v>
      </c>
      <c r="Q1000" s="15" t="str">
        <f t="shared" si="5"/>
        <v>#REF!</v>
      </c>
      <c r="R1000" s="15" t="str">
        <f t="shared" si="6"/>
        <v>#REF!</v>
      </c>
      <c r="S1000" s="15" t="str">
        <f t="shared" si="7"/>
        <v>#REF!</v>
      </c>
      <c r="T1000" s="15" t="str">
        <f t="shared" si="8"/>
        <v>#REF!</v>
      </c>
      <c r="U1000" s="15" t="str">
        <f t="shared" si="9"/>
        <v>#REF!</v>
      </c>
      <c r="V1000" s="15" t="str">
        <f t="shared" si="10"/>
        <v>#REF!</v>
      </c>
    </row>
    <row r="1001">
      <c r="A1001" s="15" t="str">
        <f t="shared" ref="A1001:A1036" si="750">#REF!</f>
        <v>#REF!</v>
      </c>
      <c r="D1001" s="223"/>
      <c r="I1001" s="224"/>
      <c r="J1001" s="224"/>
      <c r="K1001" s="224"/>
      <c r="N1001" s="132"/>
      <c r="O1001" s="100"/>
      <c r="T1001" s="15">
        <f t="shared" si="8"/>
        <v>0</v>
      </c>
      <c r="U1001" s="15">
        <f t="shared" si="9"/>
        <v>0</v>
      </c>
      <c r="V1001" s="15">
        <f t="shared" si="10"/>
        <v>0</v>
      </c>
    </row>
    <row r="1002">
      <c r="A1002" s="15" t="str">
        <f t="shared" si="750"/>
        <v>#REF!</v>
      </c>
      <c r="D1002" s="223"/>
      <c r="I1002" s="224"/>
      <c r="J1002" s="224"/>
      <c r="K1002" s="224"/>
      <c r="N1002" s="132"/>
      <c r="O1002" s="100"/>
      <c r="T1002" s="15">
        <f t="shared" si="8"/>
        <v>0</v>
      </c>
      <c r="U1002" s="15">
        <f t="shared" si="9"/>
        <v>0</v>
      </c>
      <c r="V1002" s="15">
        <f t="shared" si="10"/>
        <v>0</v>
      </c>
    </row>
    <row r="1003">
      <c r="A1003" s="15" t="str">
        <f t="shared" si="750"/>
        <v>#REF!</v>
      </c>
      <c r="D1003" s="223"/>
      <c r="I1003" s="224"/>
      <c r="J1003" s="224"/>
      <c r="K1003" s="224"/>
      <c r="N1003" s="132"/>
      <c r="O1003" s="100"/>
      <c r="T1003" s="15">
        <f t="shared" si="8"/>
        <v>0</v>
      </c>
      <c r="U1003" s="15">
        <f t="shared" si="9"/>
        <v>0</v>
      </c>
      <c r="V1003" s="15">
        <f t="shared" si="10"/>
        <v>0</v>
      </c>
    </row>
    <row r="1004">
      <c r="A1004" s="15" t="str">
        <f t="shared" si="750"/>
        <v>#REF!</v>
      </c>
      <c r="D1004" s="223"/>
      <c r="I1004" s="224"/>
      <c r="J1004" s="224"/>
      <c r="K1004" s="224"/>
      <c r="N1004" s="132"/>
      <c r="O1004" s="100"/>
      <c r="T1004" s="15">
        <f t="shared" si="8"/>
        <v>0</v>
      </c>
      <c r="U1004" s="15">
        <f t="shared" si="9"/>
        <v>0</v>
      </c>
      <c r="V1004" s="15">
        <f t="shared" si="10"/>
        <v>0</v>
      </c>
    </row>
    <row r="1005">
      <c r="A1005" s="15" t="str">
        <f t="shared" si="750"/>
        <v>#REF!</v>
      </c>
      <c r="D1005" s="223"/>
      <c r="I1005" s="224"/>
      <c r="J1005" s="224"/>
      <c r="K1005" s="224"/>
      <c r="N1005" s="132"/>
      <c r="O1005" s="100"/>
      <c r="T1005" s="15">
        <f t="shared" si="8"/>
        <v>0</v>
      </c>
      <c r="U1005" s="15">
        <f t="shared" si="9"/>
        <v>0</v>
      </c>
      <c r="V1005" s="15">
        <f t="shared" si="10"/>
        <v>0</v>
      </c>
    </row>
    <row r="1006">
      <c r="A1006" s="15" t="str">
        <f t="shared" si="750"/>
        <v>#REF!</v>
      </c>
      <c r="D1006" s="223"/>
      <c r="I1006" s="224"/>
      <c r="J1006" s="224"/>
      <c r="K1006" s="224"/>
      <c r="N1006" s="132"/>
      <c r="O1006" s="100"/>
      <c r="T1006" s="15">
        <f t="shared" si="8"/>
        <v>0</v>
      </c>
      <c r="U1006" s="15">
        <f t="shared" si="9"/>
        <v>0</v>
      </c>
      <c r="V1006" s="15">
        <f t="shared" si="10"/>
        <v>0</v>
      </c>
    </row>
    <row r="1007">
      <c r="A1007" s="15" t="str">
        <f t="shared" si="750"/>
        <v>#REF!</v>
      </c>
      <c r="D1007" s="223"/>
      <c r="I1007" s="224"/>
      <c r="J1007" s="224"/>
      <c r="K1007" s="224"/>
      <c r="N1007" s="132"/>
      <c r="O1007" s="100"/>
      <c r="T1007" s="15">
        <f t="shared" si="8"/>
        <v>0</v>
      </c>
      <c r="U1007" s="15">
        <f t="shared" si="9"/>
        <v>0</v>
      </c>
      <c r="V1007" s="15">
        <f t="shared" si="10"/>
        <v>0</v>
      </c>
    </row>
    <row r="1008">
      <c r="A1008" s="15" t="str">
        <f t="shared" si="750"/>
        <v>#REF!</v>
      </c>
      <c r="D1008" s="223"/>
      <c r="I1008" s="224"/>
      <c r="J1008" s="224"/>
      <c r="K1008" s="224"/>
      <c r="N1008" s="132"/>
      <c r="O1008" s="100"/>
      <c r="T1008" s="15">
        <f t="shared" si="8"/>
        <v>0</v>
      </c>
      <c r="U1008" s="15">
        <f t="shared" si="9"/>
        <v>0</v>
      </c>
      <c r="V1008" s="15">
        <f t="shared" si="10"/>
        <v>0</v>
      </c>
    </row>
    <row r="1009">
      <c r="A1009" s="15" t="str">
        <f t="shared" si="750"/>
        <v>#REF!</v>
      </c>
      <c r="D1009" s="223"/>
      <c r="I1009" s="224"/>
      <c r="J1009" s="224"/>
      <c r="K1009" s="224"/>
      <c r="N1009" s="132"/>
      <c r="O1009" s="100"/>
      <c r="T1009" s="15">
        <f t="shared" si="8"/>
        <v>0</v>
      </c>
      <c r="U1009" s="15">
        <f t="shared" si="9"/>
        <v>0</v>
      </c>
      <c r="V1009" s="15">
        <f t="shared" si="10"/>
        <v>0</v>
      </c>
    </row>
    <row r="1010">
      <c r="A1010" s="15" t="str">
        <f t="shared" si="750"/>
        <v>#REF!</v>
      </c>
      <c r="D1010" s="223"/>
      <c r="I1010" s="224"/>
      <c r="J1010" s="224"/>
      <c r="K1010" s="224"/>
      <c r="N1010" s="132"/>
      <c r="O1010" s="100"/>
      <c r="T1010" s="15">
        <f t="shared" si="8"/>
        <v>0</v>
      </c>
      <c r="U1010" s="15">
        <f t="shared" si="9"/>
        <v>0</v>
      </c>
      <c r="V1010" s="15">
        <f t="shared" si="10"/>
        <v>0</v>
      </c>
    </row>
    <row r="1011">
      <c r="A1011" s="15" t="str">
        <f t="shared" si="750"/>
        <v>#REF!</v>
      </c>
      <c r="D1011" s="223"/>
      <c r="I1011" s="224"/>
      <c r="J1011" s="224"/>
      <c r="K1011" s="224"/>
      <c r="N1011" s="132"/>
      <c r="O1011" s="100"/>
      <c r="T1011" s="15">
        <f t="shared" si="8"/>
        <v>0</v>
      </c>
      <c r="U1011" s="15">
        <f t="shared" si="9"/>
        <v>0</v>
      </c>
      <c r="V1011" s="15">
        <f t="shared" si="10"/>
        <v>0</v>
      </c>
    </row>
    <row r="1012">
      <c r="A1012" s="15" t="str">
        <f t="shared" si="750"/>
        <v>#REF!</v>
      </c>
      <c r="D1012" s="223"/>
      <c r="I1012" s="224"/>
      <c r="J1012" s="224"/>
      <c r="K1012" s="224"/>
      <c r="N1012" s="132"/>
      <c r="O1012" s="100"/>
      <c r="T1012" s="15">
        <f t="shared" si="8"/>
        <v>0</v>
      </c>
      <c r="U1012" s="15">
        <f t="shared" si="9"/>
        <v>0</v>
      </c>
      <c r="V1012" s="15">
        <f t="shared" si="10"/>
        <v>0</v>
      </c>
    </row>
    <row r="1013">
      <c r="A1013" s="15" t="str">
        <f t="shared" si="750"/>
        <v>#REF!</v>
      </c>
      <c r="D1013" s="223"/>
      <c r="I1013" s="224"/>
      <c r="J1013" s="224"/>
      <c r="K1013" s="224"/>
      <c r="N1013" s="132"/>
      <c r="O1013" s="100"/>
      <c r="T1013" s="15">
        <f t="shared" si="8"/>
        <v>0</v>
      </c>
      <c r="U1013" s="15">
        <f t="shared" si="9"/>
        <v>0</v>
      </c>
      <c r="V1013" s="15">
        <f t="shared" si="10"/>
        <v>0</v>
      </c>
    </row>
    <row r="1014">
      <c r="A1014" s="15" t="str">
        <f t="shared" si="750"/>
        <v>#REF!</v>
      </c>
      <c r="D1014" s="223"/>
      <c r="I1014" s="224"/>
      <c r="J1014" s="224"/>
      <c r="K1014" s="224"/>
      <c r="N1014" s="132"/>
      <c r="O1014" s="100"/>
      <c r="T1014" s="15">
        <f t="shared" si="8"/>
        <v>0</v>
      </c>
      <c r="U1014" s="15">
        <f t="shared" si="9"/>
        <v>0</v>
      </c>
      <c r="V1014" s="15">
        <f t="shared" si="10"/>
        <v>0</v>
      </c>
    </row>
    <row r="1015">
      <c r="A1015" s="15" t="str">
        <f t="shared" si="750"/>
        <v>#REF!</v>
      </c>
      <c r="D1015" s="223"/>
      <c r="I1015" s="224"/>
      <c r="J1015" s="224"/>
      <c r="K1015" s="224"/>
      <c r="N1015" s="132"/>
      <c r="O1015" s="100"/>
      <c r="T1015" s="15">
        <f t="shared" si="8"/>
        <v>0</v>
      </c>
      <c r="U1015" s="15">
        <f t="shared" si="9"/>
        <v>0</v>
      </c>
      <c r="V1015" s="15">
        <f t="shared" si="10"/>
        <v>0</v>
      </c>
    </row>
    <row r="1016">
      <c r="A1016" s="15" t="str">
        <f t="shared" si="750"/>
        <v>#REF!</v>
      </c>
      <c r="D1016" s="223"/>
      <c r="I1016" s="224"/>
      <c r="J1016" s="224"/>
      <c r="K1016" s="224"/>
      <c r="N1016" s="132"/>
      <c r="O1016" s="100"/>
      <c r="T1016" s="15">
        <f t="shared" si="8"/>
        <v>0</v>
      </c>
      <c r="U1016" s="15">
        <f t="shared" si="9"/>
        <v>0</v>
      </c>
      <c r="V1016" s="15">
        <f t="shared" si="10"/>
        <v>0</v>
      </c>
    </row>
    <row r="1017">
      <c r="A1017" s="15" t="str">
        <f t="shared" si="750"/>
        <v>#REF!</v>
      </c>
      <c r="D1017" s="223"/>
      <c r="I1017" s="224"/>
      <c r="J1017" s="224"/>
      <c r="K1017" s="224"/>
      <c r="N1017" s="132"/>
      <c r="O1017" s="100"/>
      <c r="T1017" s="15">
        <f t="shared" si="8"/>
        <v>0</v>
      </c>
      <c r="U1017" s="15">
        <f t="shared" si="9"/>
        <v>0</v>
      </c>
      <c r="V1017" s="15">
        <f t="shared" si="10"/>
        <v>0</v>
      </c>
    </row>
    <row r="1018">
      <c r="A1018" s="15" t="str">
        <f t="shared" si="750"/>
        <v>#REF!</v>
      </c>
      <c r="D1018" s="223"/>
      <c r="I1018" s="224"/>
      <c r="J1018" s="224"/>
      <c r="K1018" s="224"/>
      <c r="N1018" s="132"/>
      <c r="O1018" s="100"/>
      <c r="T1018" s="15">
        <f t="shared" si="8"/>
        <v>0</v>
      </c>
      <c r="U1018" s="15">
        <f t="shared" si="9"/>
        <v>0</v>
      </c>
      <c r="V1018" s="15">
        <f t="shared" si="10"/>
        <v>0</v>
      </c>
    </row>
    <row r="1019">
      <c r="A1019" s="15" t="str">
        <f t="shared" si="750"/>
        <v>#REF!</v>
      </c>
      <c r="D1019" s="223"/>
      <c r="I1019" s="224"/>
      <c r="J1019" s="224"/>
      <c r="K1019" s="224"/>
      <c r="N1019" s="132"/>
      <c r="O1019" s="100"/>
      <c r="T1019" s="15">
        <f t="shared" si="8"/>
        <v>0</v>
      </c>
      <c r="U1019" s="15">
        <f t="shared" si="9"/>
        <v>0</v>
      </c>
      <c r="V1019" s="15">
        <f t="shared" si="10"/>
        <v>0</v>
      </c>
    </row>
    <row r="1020">
      <c r="A1020" s="15" t="str">
        <f t="shared" si="750"/>
        <v>#REF!</v>
      </c>
      <c r="D1020" s="223"/>
      <c r="I1020" s="224"/>
      <c r="J1020" s="224"/>
      <c r="K1020" s="224"/>
      <c r="N1020" s="132"/>
      <c r="O1020" s="100"/>
      <c r="T1020" s="15">
        <f t="shared" si="8"/>
        <v>0</v>
      </c>
      <c r="U1020" s="15">
        <f t="shared" si="9"/>
        <v>0</v>
      </c>
      <c r="V1020" s="15">
        <f t="shared" si="10"/>
        <v>0</v>
      </c>
    </row>
    <row r="1021">
      <c r="A1021" s="15" t="str">
        <f t="shared" si="750"/>
        <v>#REF!</v>
      </c>
      <c r="D1021" s="223"/>
      <c r="I1021" s="224"/>
      <c r="J1021" s="224"/>
      <c r="K1021" s="224"/>
      <c r="N1021" s="132"/>
      <c r="O1021" s="100"/>
      <c r="T1021" s="15">
        <f t="shared" si="8"/>
        <v>0</v>
      </c>
      <c r="U1021" s="15">
        <f t="shared" si="9"/>
        <v>0</v>
      </c>
      <c r="V1021" s="15">
        <f t="shared" si="10"/>
        <v>0</v>
      </c>
    </row>
    <row r="1022">
      <c r="A1022" s="15" t="str">
        <f t="shared" si="750"/>
        <v>#REF!</v>
      </c>
      <c r="D1022" s="223"/>
      <c r="I1022" s="224"/>
      <c r="J1022" s="224"/>
      <c r="K1022" s="224"/>
      <c r="N1022" s="132"/>
      <c r="O1022" s="100"/>
      <c r="T1022" s="15">
        <f t="shared" si="8"/>
        <v>0</v>
      </c>
      <c r="U1022" s="15">
        <f t="shared" si="9"/>
        <v>0</v>
      </c>
      <c r="V1022" s="15">
        <f t="shared" si="10"/>
        <v>0</v>
      </c>
    </row>
    <row r="1023">
      <c r="A1023" s="15" t="str">
        <f t="shared" si="750"/>
        <v>#REF!</v>
      </c>
      <c r="D1023" s="223"/>
      <c r="I1023" s="224"/>
      <c r="J1023" s="224"/>
      <c r="K1023" s="224"/>
      <c r="N1023" s="132"/>
      <c r="O1023" s="100"/>
      <c r="T1023" s="15">
        <f t="shared" si="8"/>
        <v>0</v>
      </c>
      <c r="U1023" s="15">
        <f t="shared" si="9"/>
        <v>0</v>
      </c>
      <c r="V1023" s="15">
        <f t="shared" si="10"/>
        <v>0</v>
      </c>
    </row>
    <row r="1024">
      <c r="A1024" s="15" t="str">
        <f t="shared" si="750"/>
        <v>#REF!</v>
      </c>
      <c r="D1024" s="223"/>
      <c r="I1024" s="224"/>
      <c r="J1024" s="224"/>
      <c r="K1024" s="224"/>
      <c r="N1024" s="132"/>
      <c r="O1024" s="100"/>
      <c r="T1024" s="15">
        <f t="shared" si="8"/>
        <v>0</v>
      </c>
      <c r="U1024" s="15">
        <f t="shared" si="9"/>
        <v>0</v>
      </c>
      <c r="V1024" s="15">
        <f t="shared" si="10"/>
        <v>0</v>
      </c>
    </row>
    <row r="1025">
      <c r="A1025" s="15" t="str">
        <f t="shared" si="750"/>
        <v>#REF!</v>
      </c>
      <c r="D1025" s="223"/>
      <c r="I1025" s="224"/>
      <c r="J1025" s="224"/>
      <c r="K1025" s="224"/>
      <c r="N1025" s="132"/>
      <c r="O1025" s="100"/>
      <c r="T1025" s="15">
        <f t="shared" si="8"/>
        <v>0</v>
      </c>
      <c r="U1025" s="15">
        <f t="shared" si="9"/>
        <v>0</v>
      </c>
      <c r="V1025" s="15">
        <f t="shared" si="10"/>
        <v>0</v>
      </c>
    </row>
    <row r="1026">
      <c r="A1026" s="15" t="str">
        <f t="shared" si="750"/>
        <v>#REF!</v>
      </c>
      <c r="D1026" s="223"/>
      <c r="I1026" s="224"/>
      <c r="J1026" s="224"/>
      <c r="K1026" s="224"/>
      <c r="N1026" s="132"/>
      <c r="O1026" s="100"/>
      <c r="T1026" s="15">
        <f t="shared" si="8"/>
        <v>0</v>
      </c>
      <c r="U1026" s="15">
        <f t="shared" si="9"/>
        <v>0</v>
      </c>
      <c r="V1026" s="15">
        <f t="shared" si="10"/>
        <v>0</v>
      </c>
    </row>
    <row r="1027">
      <c r="A1027" s="15" t="str">
        <f t="shared" si="750"/>
        <v>#REF!</v>
      </c>
      <c r="D1027" s="223"/>
      <c r="I1027" s="224"/>
      <c r="J1027" s="224"/>
      <c r="K1027" s="224"/>
      <c r="N1027" s="132"/>
      <c r="O1027" s="100"/>
      <c r="T1027" s="15">
        <f t="shared" si="8"/>
        <v>0</v>
      </c>
      <c r="U1027" s="15">
        <f t="shared" si="9"/>
        <v>0</v>
      </c>
      <c r="V1027" s="15">
        <f t="shared" si="10"/>
        <v>0</v>
      </c>
    </row>
    <row r="1028">
      <c r="A1028" s="15" t="str">
        <f t="shared" si="750"/>
        <v>#REF!</v>
      </c>
      <c r="D1028" s="223"/>
      <c r="I1028" s="224"/>
      <c r="J1028" s="224"/>
      <c r="K1028" s="224"/>
      <c r="N1028" s="132"/>
      <c r="O1028" s="100"/>
      <c r="T1028" s="15">
        <f t="shared" si="8"/>
        <v>0</v>
      </c>
      <c r="U1028" s="15">
        <f t="shared" si="9"/>
        <v>0</v>
      </c>
      <c r="V1028" s="15">
        <f t="shared" si="10"/>
        <v>0</v>
      </c>
    </row>
    <row r="1029">
      <c r="A1029" s="15" t="str">
        <f t="shared" si="750"/>
        <v>#REF!</v>
      </c>
      <c r="D1029" s="223"/>
      <c r="I1029" s="224"/>
      <c r="J1029" s="224"/>
      <c r="K1029" s="224"/>
      <c r="N1029" s="132"/>
      <c r="O1029" s="100"/>
      <c r="T1029" s="15">
        <f t="shared" si="8"/>
        <v>0</v>
      </c>
      <c r="U1029" s="15">
        <f t="shared" si="9"/>
        <v>0</v>
      </c>
      <c r="V1029" s="15">
        <f t="shared" si="10"/>
        <v>0</v>
      </c>
    </row>
    <row r="1030">
      <c r="A1030" s="15" t="str">
        <f t="shared" si="750"/>
        <v>#REF!</v>
      </c>
      <c r="D1030" s="223"/>
      <c r="I1030" s="224"/>
      <c r="J1030" s="224"/>
      <c r="K1030" s="224"/>
      <c r="N1030" s="132"/>
      <c r="O1030" s="100"/>
      <c r="T1030" s="15">
        <f t="shared" si="8"/>
        <v>0</v>
      </c>
      <c r="U1030" s="15">
        <f t="shared" si="9"/>
        <v>0</v>
      </c>
      <c r="V1030" s="15">
        <f t="shared" si="10"/>
        <v>0</v>
      </c>
    </row>
    <row r="1031">
      <c r="A1031" s="15" t="str">
        <f t="shared" si="750"/>
        <v>#REF!</v>
      </c>
      <c r="D1031" s="223"/>
      <c r="I1031" s="224"/>
      <c r="J1031" s="224"/>
      <c r="K1031" s="224"/>
      <c r="N1031" s="132"/>
      <c r="O1031" s="100"/>
      <c r="T1031" s="15">
        <f t="shared" si="8"/>
        <v>0</v>
      </c>
      <c r="U1031" s="15">
        <f t="shared" si="9"/>
        <v>0</v>
      </c>
      <c r="V1031" s="15">
        <f t="shared" si="10"/>
        <v>0</v>
      </c>
    </row>
    <row r="1032">
      <c r="A1032" s="15" t="str">
        <f t="shared" si="750"/>
        <v>#REF!</v>
      </c>
      <c r="D1032" s="223"/>
      <c r="I1032" s="224"/>
      <c r="J1032" s="224"/>
      <c r="K1032" s="224"/>
      <c r="N1032" s="132"/>
      <c r="O1032" s="100"/>
      <c r="T1032" s="15">
        <f t="shared" si="8"/>
        <v>0</v>
      </c>
      <c r="U1032" s="15">
        <f t="shared" si="9"/>
        <v>0</v>
      </c>
      <c r="V1032" s="15">
        <f t="shared" si="10"/>
        <v>0</v>
      </c>
    </row>
    <row r="1033">
      <c r="A1033" s="15" t="str">
        <f t="shared" si="750"/>
        <v>#REF!</v>
      </c>
      <c r="D1033" s="223"/>
      <c r="I1033" s="224"/>
      <c r="J1033" s="224"/>
      <c r="K1033" s="224"/>
      <c r="N1033" s="132"/>
      <c r="O1033" s="100"/>
      <c r="T1033" s="15">
        <f t="shared" si="8"/>
        <v>0</v>
      </c>
      <c r="U1033" s="15">
        <f t="shared" si="9"/>
        <v>0</v>
      </c>
      <c r="V1033" s="15">
        <f t="shared" si="10"/>
        <v>0</v>
      </c>
    </row>
    <row r="1034">
      <c r="A1034" s="15" t="str">
        <f t="shared" si="750"/>
        <v>#REF!</v>
      </c>
      <c r="D1034" s="223"/>
      <c r="I1034" s="224"/>
      <c r="J1034" s="224"/>
      <c r="K1034" s="224"/>
      <c r="N1034" s="132"/>
      <c r="O1034" s="100"/>
      <c r="T1034" s="15">
        <f t="shared" si="8"/>
        <v>0</v>
      </c>
      <c r="U1034" s="15">
        <f t="shared" si="9"/>
        <v>0</v>
      </c>
      <c r="V1034" s="15">
        <f t="shared" si="10"/>
        <v>0</v>
      </c>
    </row>
    <row r="1035">
      <c r="A1035" s="15" t="str">
        <f t="shared" si="750"/>
        <v>#REF!</v>
      </c>
      <c r="D1035" s="223"/>
      <c r="I1035" s="224"/>
      <c r="J1035" s="224"/>
      <c r="K1035" s="224"/>
      <c r="N1035" s="132"/>
      <c r="O1035" s="100"/>
      <c r="T1035" s="15">
        <f t="shared" si="8"/>
        <v>0</v>
      </c>
      <c r="U1035" s="15">
        <f t="shared" si="9"/>
        <v>0</v>
      </c>
      <c r="V1035" s="15">
        <f t="shared" si="10"/>
        <v>0</v>
      </c>
    </row>
    <row r="1036">
      <c r="A1036" s="15" t="str">
        <f t="shared" si="750"/>
        <v>#REF!</v>
      </c>
      <c r="D1036" s="223"/>
      <c r="I1036" s="224"/>
      <c r="J1036" s="224"/>
      <c r="K1036" s="224"/>
      <c r="N1036" s="132"/>
      <c r="O1036" s="100"/>
      <c r="T1036" s="15">
        <f t="shared" si="8"/>
        <v>0</v>
      </c>
      <c r="U1036" s="15">
        <f t="shared" si="9"/>
        <v>0</v>
      </c>
      <c r="V1036" s="15">
        <f t="shared" si="10"/>
        <v>0</v>
      </c>
    </row>
    <row r="1037">
      <c r="D1037" s="223"/>
      <c r="I1037" s="224"/>
      <c r="J1037" s="224"/>
      <c r="K1037" s="224"/>
      <c r="N1037" s="132"/>
      <c r="O1037" s="100"/>
      <c r="T1037" s="15">
        <f t="shared" si="8"/>
        <v>0</v>
      </c>
      <c r="U1037" s="15">
        <f t="shared" si="9"/>
        <v>0</v>
      </c>
      <c r="V1037" s="15">
        <f t="shared" si="10"/>
        <v>0</v>
      </c>
    </row>
    <row r="1038">
      <c r="D1038" s="223"/>
      <c r="I1038" s="224"/>
      <c r="J1038" s="224"/>
      <c r="K1038" s="224"/>
      <c r="N1038" s="132"/>
      <c r="O1038" s="100"/>
      <c r="T1038" s="15">
        <f t="shared" si="8"/>
        <v>0</v>
      </c>
      <c r="U1038" s="15">
        <f t="shared" si="9"/>
        <v>0</v>
      </c>
      <c r="V1038" s="15">
        <f t="shared" si="10"/>
        <v>0</v>
      </c>
    </row>
    <row r="1039">
      <c r="D1039" s="223"/>
      <c r="I1039" s="224"/>
      <c r="J1039" s="224"/>
      <c r="K1039" s="224"/>
      <c r="N1039" s="132"/>
      <c r="O1039" s="100"/>
      <c r="T1039" s="15">
        <f t="shared" si="8"/>
        <v>0</v>
      </c>
      <c r="U1039" s="15">
        <f t="shared" si="9"/>
        <v>0</v>
      </c>
      <c r="V1039" s="15">
        <f t="shared" si="10"/>
        <v>0</v>
      </c>
    </row>
    <row r="1040">
      <c r="D1040" s="223"/>
      <c r="I1040" s="224"/>
      <c r="J1040" s="224"/>
      <c r="K1040" s="224"/>
      <c r="N1040" s="132"/>
      <c r="O1040" s="100"/>
      <c r="T1040" s="15">
        <f t="shared" si="8"/>
        <v>0</v>
      </c>
      <c r="U1040" s="15">
        <f t="shared" si="9"/>
        <v>0</v>
      </c>
      <c r="V1040" s="15">
        <f t="shared" si="10"/>
        <v>0</v>
      </c>
    </row>
    <row r="1041">
      <c r="D1041" s="223"/>
      <c r="I1041" s="224"/>
      <c r="J1041" s="224"/>
      <c r="K1041" s="224"/>
      <c r="N1041" s="132"/>
      <c r="O1041" s="100"/>
      <c r="T1041" s="15">
        <f t="shared" si="8"/>
        <v>0</v>
      </c>
      <c r="U1041" s="15">
        <f t="shared" si="9"/>
        <v>0</v>
      </c>
      <c r="V1041" s="15">
        <f t="shared" si="10"/>
        <v>0</v>
      </c>
    </row>
    <row r="1042">
      <c r="D1042" s="223"/>
      <c r="I1042" s="224"/>
      <c r="J1042" s="224"/>
      <c r="K1042" s="224"/>
      <c r="N1042" s="132"/>
      <c r="O1042" s="100"/>
      <c r="T1042" s="15">
        <f t="shared" si="8"/>
        <v>0</v>
      </c>
      <c r="U1042" s="15">
        <f t="shared" si="9"/>
        <v>0</v>
      </c>
      <c r="V1042" s="15">
        <f t="shared" si="10"/>
        <v>0</v>
      </c>
    </row>
    <row r="1043">
      <c r="D1043" s="223"/>
      <c r="I1043" s="224"/>
      <c r="J1043" s="224"/>
      <c r="K1043" s="224"/>
      <c r="N1043" s="132"/>
      <c r="O1043" s="100"/>
      <c r="T1043" s="15">
        <f t="shared" si="8"/>
        <v>0</v>
      </c>
      <c r="U1043" s="15">
        <f t="shared" si="9"/>
        <v>0</v>
      </c>
      <c r="V1043" s="15">
        <f t="shared" si="10"/>
        <v>0</v>
      </c>
    </row>
    <row r="1044">
      <c r="D1044" s="223"/>
      <c r="I1044" s="224"/>
      <c r="J1044" s="224"/>
      <c r="K1044" s="224"/>
      <c r="N1044" s="132"/>
      <c r="O1044" s="100"/>
      <c r="T1044" s="15">
        <f t="shared" si="8"/>
        <v>0</v>
      </c>
      <c r="U1044" s="15">
        <f t="shared" si="9"/>
        <v>0</v>
      </c>
      <c r="V1044" s="15">
        <f t="shared" si="10"/>
        <v>0</v>
      </c>
    </row>
    <row r="1045">
      <c r="D1045" s="223"/>
      <c r="I1045" s="224"/>
      <c r="J1045" s="224"/>
      <c r="K1045" s="224"/>
      <c r="N1045" s="132"/>
      <c r="O1045" s="100"/>
      <c r="T1045" s="15">
        <f t="shared" si="8"/>
        <v>0</v>
      </c>
      <c r="U1045" s="15">
        <f t="shared" si="9"/>
        <v>0</v>
      </c>
      <c r="V1045" s="15">
        <f t="shared" si="10"/>
        <v>0</v>
      </c>
    </row>
    <row r="1046">
      <c r="D1046" s="223"/>
      <c r="I1046" s="224"/>
      <c r="J1046" s="224"/>
      <c r="K1046" s="224"/>
      <c r="N1046" s="132"/>
      <c r="O1046" s="100"/>
      <c r="T1046" s="15">
        <f t="shared" si="8"/>
        <v>0</v>
      </c>
      <c r="U1046" s="15">
        <f t="shared" si="9"/>
        <v>0</v>
      </c>
      <c r="V1046" s="15">
        <f t="shared" si="10"/>
        <v>0</v>
      </c>
    </row>
    <row r="1047">
      <c r="D1047" s="223"/>
      <c r="I1047" s="224"/>
      <c r="J1047" s="224"/>
      <c r="K1047" s="224"/>
      <c r="N1047" s="132"/>
      <c r="O1047" s="100"/>
      <c r="T1047" s="15">
        <f t="shared" si="8"/>
        <v>0</v>
      </c>
      <c r="U1047" s="15">
        <f t="shared" si="9"/>
        <v>0</v>
      </c>
      <c r="V1047" s="15">
        <f t="shared" si="10"/>
        <v>0</v>
      </c>
    </row>
    <row r="1048">
      <c r="D1048" s="223"/>
      <c r="I1048" s="224"/>
      <c r="J1048" s="224"/>
      <c r="K1048" s="224"/>
      <c r="N1048" s="132"/>
      <c r="O1048" s="100"/>
      <c r="T1048" s="15">
        <f t="shared" si="8"/>
        <v>0</v>
      </c>
      <c r="U1048" s="15">
        <f t="shared" si="9"/>
        <v>0</v>
      </c>
      <c r="V1048" s="15">
        <f t="shared" si="10"/>
        <v>0</v>
      </c>
    </row>
    <row r="1049">
      <c r="D1049" s="223"/>
      <c r="I1049" s="224"/>
      <c r="J1049" s="224"/>
      <c r="K1049" s="224"/>
      <c r="N1049" s="132"/>
      <c r="O1049" s="100"/>
      <c r="T1049" s="15">
        <f t="shared" si="8"/>
        <v>0</v>
      </c>
      <c r="U1049" s="15">
        <f t="shared" si="9"/>
        <v>0</v>
      </c>
      <c r="V1049" s="15">
        <f t="shared" si="10"/>
        <v>0</v>
      </c>
    </row>
    <row r="1050">
      <c r="D1050" s="223"/>
      <c r="I1050" s="224"/>
      <c r="J1050" s="224"/>
      <c r="K1050" s="224"/>
      <c r="N1050" s="132"/>
      <c r="O1050" s="100"/>
      <c r="T1050" s="15">
        <f t="shared" si="8"/>
        <v>0</v>
      </c>
      <c r="U1050" s="15">
        <f t="shared" si="9"/>
        <v>0</v>
      </c>
      <c r="V1050" s="15">
        <f t="shared" si="10"/>
        <v>0</v>
      </c>
    </row>
    <row r="1051">
      <c r="D1051" s="223"/>
      <c r="I1051" s="224"/>
      <c r="J1051" s="224"/>
      <c r="K1051" s="224"/>
      <c r="N1051" s="132"/>
      <c r="O1051" s="100"/>
      <c r="T1051" s="15">
        <f t="shared" si="8"/>
        <v>0</v>
      </c>
      <c r="U1051" s="15">
        <f t="shared" si="9"/>
        <v>0</v>
      </c>
      <c r="V1051" s="15">
        <f t="shared" si="10"/>
        <v>0</v>
      </c>
    </row>
    <row r="1052">
      <c r="D1052" s="223"/>
      <c r="I1052" s="224"/>
      <c r="J1052" s="224"/>
      <c r="K1052" s="224"/>
      <c r="N1052" s="132"/>
      <c r="O1052" s="100"/>
      <c r="T1052" s="15">
        <f t="shared" si="8"/>
        <v>0</v>
      </c>
      <c r="U1052" s="15">
        <f t="shared" si="9"/>
        <v>0</v>
      </c>
      <c r="V1052" s="15">
        <f t="shared" si="10"/>
        <v>0</v>
      </c>
    </row>
    <row r="1053">
      <c r="D1053" s="223"/>
      <c r="I1053" s="224"/>
      <c r="J1053" s="224"/>
      <c r="K1053" s="224"/>
      <c r="N1053" s="132"/>
      <c r="O1053" s="100"/>
      <c r="T1053" s="15">
        <f t="shared" si="8"/>
        <v>0</v>
      </c>
      <c r="U1053" s="15">
        <f t="shared" si="9"/>
        <v>0</v>
      </c>
      <c r="V1053" s="15">
        <f t="shared" si="10"/>
        <v>0</v>
      </c>
    </row>
    <row r="1054">
      <c r="D1054" s="223"/>
      <c r="I1054" s="224"/>
      <c r="J1054" s="224"/>
      <c r="K1054" s="224"/>
      <c r="N1054" s="132"/>
      <c r="O1054" s="100"/>
      <c r="T1054" s="15">
        <f t="shared" si="8"/>
        <v>0</v>
      </c>
      <c r="U1054" s="15">
        <f t="shared" si="9"/>
        <v>0</v>
      </c>
      <c r="V1054" s="15">
        <f t="shared" si="10"/>
        <v>0</v>
      </c>
    </row>
    <row r="1055">
      <c r="D1055" s="223"/>
      <c r="I1055" s="224"/>
      <c r="J1055" s="224"/>
      <c r="K1055" s="224"/>
      <c r="N1055" s="132"/>
      <c r="O1055" s="100"/>
      <c r="T1055" s="15">
        <f t="shared" si="8"/>
        <v>0</v>
      </c>
      <c r="U1055" s="15">
        <f t="shared" si="9"/>
        <v>0</v>
      </c>
      <c r="V1055" s="15">
        <f t="shared" si="10"/>
        <v>0</v>
      </c>
    </row>
    <row r="1056">
      <c r="D1056" s="223"/>
      <c r="I1056" s="224"/>
      <c r="J1056" s="224"/>
      <c r="K1056" s="224"/>
      <c r="N1056" s="132"/>
      <c r="O1056" s="100"/>
      <c r="T1056" s="15">
        <f t="shared" si="8"/>
        <v>0</v>
      </c>
      <c r="U1056" s="15">
        <f t="shared" si="9"/>
        <v>0</v>
      </c>
      <c r="V1056" s="15">
        <f t="shared" si="10"/>
        <v>0</v>
      </c>
    </row>
    <row r="1057">
      <c r="D1057" s="223"/>
      <c r="I1057" s="224"/>
      <c r="J1057" s="224"/>
      <c r="K1057" s="224"/>
      <c r="N1057" s="132"/>
      <c r="O1057" s="100"/>
      <c r="T1057" s="15">
        <f t="shared" si="8"/>
        <v>0</v>
      </c>
      <c r="U1057" s="15">
        <f t="shared" si="9"/>
        <v>0</v>
      </c>
      <c r="V1057" s="15">
        <f t="shared" si="10"/>
        <v>0</v>
      </c>
    </row>
    <row r="1058">
      <c r="D1058" s="223"/>
      <c r="I1058" s="224"/>
      <c r="J1058" s="224"/>
      <c r="K1058" s="224"/>
      <c r="N1058" s="132"/>
      <c r="O1058" s="100"/>
      <c r="T1058" s="15">
        <f t="shared" si="8"/>
        <v>0</v>
      </c>
      <c r="U1058" s="15">
        <f t="shared" si="9"/>
        <v>0</v>
      </c>
      <c r="V1058" s="15">
        <f t="shared" si="10"/>
        <v>0</v>
      </c>
    </row>
    <row r="1059">
      <c r="D1059" s="223"/>
      <c r="I1059" s="224"/>
      <c r="J1059" s="224"/>
      <c r="K1059" s="224"/>
      <c r="N1059" s="132"/>
      <c r="O1059" s="100"/>
      <c r="T1059" s="15">
        <f t="shared" si="8"/>
        <v>0</v>
      </c>
      <c r="U1059" s="15">
        <f t="shared" si="9"/>
        <v>0</v>
      </c>
      <c r="V1059" s="15">
        <f t="shared" si="10"/>
        <v>0</v>
      </c>
    </row>
    <row r="1060">
      <c r="D1060" s="223"/>
      <c r="I1060" s="224"/>
      <c r="J1060" s="224"/>
      <c r="K1060" s="224"/>
      <c r="N1060" s="132"/>
      <c r="O1060" s="100"/>
      <c r="T1060" s="15">
        <f t="shared" si="8"/>
        <v>0</v>
      </c>
      <c r="U1060" s="15">
        <f t="shared" si="9"/>
        <v>0</v>
      </c>
      <c r="V1060" s="15">
        <f t="shared" si="10"/>
        <v>0</v>
      </c>
    </row>
    <row r="1061">
      <c r="D1061" s="223"/>
      <c r="I1061" s="224"/>
      <c r="J1061" s="224"/>
      <c r="K1061" s="224"/>
      <c r="N1061" s="132"/>
      <c r="O1061" s="100"/>
      <c r="T1061" s="15">
        <f t="shared" si="8"/>
        <v>0</v>
      </c>
      <c r="U1061" s="15">
        <f t="shared" si="9"/>
        <v>0</v>
      </c>
      <c r="V1061" s="15">
        <f t="shared" si="10"/>
        <v>0</v>
      </c>
    </row>
    <row r="1062">
      <c r="D1062" s="223"/>
      <c r="I1062" s="224"/>
      <c r="J1062" s="224"/>
      <c r="K1062" s="224"/>
      <c r="N1062" s="132"/>
      <c r="O1062" s="100"/>
      <c r="T1062" s="15">
        <f t="shared" si="8"/>
        <v>0</v>
      </c>
      <c r="U1062" s="15">
        <f t="shared" si="9"/>
        <v>0</v>
      </c>
      <c r="V1062" s="15">
        <f t="shared" si="10"/>
        <v>0</v>
      </c>
    </row>
    <row r="1063">
      <c r="D1063" s="223"/>
      <c r="I1063" s="224"/>
      <c r="J1063" s="224"/>
      <c r="K1063" s="224"/>
      <c r="N1063" s="132"/>
      <c r="O1063" s="100"/>
      <c r="T1063" s="15">
        <f t="shared" si="8"/>
        <v>0</v>
      </c>
      <c r="U1063" s="15">
        <f t="shared" si="9"/>
        <v>0</v>
      </c>
      <c r="V1063" s="15">
        <f t="shared" si="10"/>
        <v>0</v>
      </c>
    </row>
    <row r="1064">
      <c r="D1064" s="223"/>
      <c r="I1064" s="224"/>
      <c r="J1064" s="224"/>
      <c r="K1064" s="224"/>
      <c r="N1064" s="132"/>
      <c r="O1064" s="100"/>
      <c r="T1064" s="15">
        <f t="shared" si="8"/>
        <v>0</v>
      </c>
      <c r="U1064" s="15">
        <f t="shared" si="9"/>
        <v>0</v>
      </c>
      <c r="V1064" s="15">
        <f t="shared" si="10"/>
        <v>0</v>
      </c>
    </row>
    <row r="1065">
      <c r="D1065" s="223"/>
      <c r="I1065" s="224"/>
      <c r="J1065" s="224"/>
      <c r="K1065" s="224"/>
      <c r="N1065" s="132"/>
      <c r="O1065" s="100"/>
      <c r="T1065" s="15">
        <f t="shared" si="8"/>
        <v>0</v>
      </c>
      <c r="U1065" s="15">
        <f t="shared" si="9"/>
        <v>0</v>
      </c>
      <c r="V1065" s="15">
        <f t="shared" si="10"/>
        <v>0</v>
      </c>
    </row>
    <row r="1066">
      <c r="D1066" s="223"/>
      <c r="I1066" s="224"/>
      <c r="J1066" s="224"/>
      <c r="K1066" s="224"/>
      <c r="N1066" s="132"/>
      <c r="O1066" s="100"/>
      <c r="T1066" s="15">
        <f t="shared" si="8"/>
        <v>0</v>
      </c>
      <c r="U1066" s="15">
        <f t="shared" si="9"/>
        <v>0</v>
      </c>
      <c r="V1066" s="15">
        <f t="shared" si="10"/>
        <v>0</v>
      </c>
    </row>
    <row r="1067">
      <c r="D1067" s="223"/>
      <c r="I1067" s="224"/>
      <c r="J1067" s="224"/>
      <c r="K1067" s="224"/>
      <c r="N1067" s="132"/>
      <c r="O1067" s="100"/>
      <c r="T1067" s="15">
        <f t="shared" si="8"/>
        <v>0</v>
      </c>
      <c r="U1067" s="15">
        <f t="shared" si="9"/>
        <v>0</v>
      </c>
      <c r="V1067" s="15">
        <f t="shared" si="10"/>
        <v>0</v>
      </c>
    </row>
    <row r="1068">
      <c r="D1068" s="223"/>
      <c r="I1068" s="224"/>
      <c r="J1068" s="224"/>
      <c r="K1068" s="224"/>
      <c r="N1068" s="132"/>
      <c r="O1068" s="100"/>
      <c r="T1068" s="15">
        <f t="shared" si="8"/>
        <v>0</v>
      </c>
      <c r="U1068" s="15">
        <f t="shared" si="9"/>
        <v>0</v>
      </c>
      <c r="V1068" s="15">
        <f t="shared" si="10"/>
        <v>0</v>
      </c>
    </row>
    <row r="1069">
      <c r="D1069" s="223"/>
      <c r="I1069" s="224"/>
      <c r="J1069" s="224"/>
      <c r="K1069" s="224"/>
      <c r="N1069" s="132"/>
      <c r="O1069" s="100"/>
      <c r="T1069" s="15">
        <f t="shared" si="8"/>
        <v>0</v>
      </c>
      <c r="U1069" s="15">
        <f t="shared" si="9"/>
        <v>0</v>
      </c>
      <c r="V1069" s="15">
        <f t="shared" si="10"/>
        <v>0</v>
      </c>
    </row>
    <row r="1070">
      <c r="D1070" s="223"/>
      <c r="I1070" s="224"/>
      <c r="J1070" s="224"/>
      <c r="K1070" s="224"/>
      <c r="N1070" s="132"/>
      <c r="O1070" s="100"/>
      <c r="T1070" s="15">
        <f t="shared" si="8"/>
        <v>0</v>
      </c>
      <c r="U1070" s="15">
        <f t="shared" si="9"/>
        <v>0</v>
      </c>
      <c r="V1070" s="15">
        <f t="shared" si="10"/>
        <v>0</v>
      </c>
    </row>
    <row r="1071">
      <c r="D1071" s="223"/>
      <c r="I1071" s="224"/>
      <c r="J1071" s="224"/>
      <c r="K1071" s="224"/>
      <c r="N1071" s="132"/>
      <c r="O1071" s="100"/>
      <c r="T1071" s="15">
        <f t="shared" si="8"/>
        <v>0</v>
      </c>
      <c r="U1071" s="15">
        <f t="shared" si="9"/>
        <v>0</v>
      </c>
      <c r="V1071" s="15">
        <f t="shared" si="10"/>
        <v>0</v>
      </c>
    </row>
    <row r="1072">
      <c r="D1072" s="223"/>
      <c r="I1072" s="224"/>
      <c r="J1072" s="224"/>
      <c r="K1072" s="224"/>
      <c r="N1072" s="132"/>
      <c r="O1072" s="100"/>
      <c r="T1072" s="15">
        <f t="shared" si="8"/>
        <v>0</v>
      </c>
      <c r="U1072" s="15">
        <f t="shared" si="9"/>
        <v>0</v>
      </c>
      <c r="V1072" s="15">
        <f t="shared" si="10"/>
        <v>0</v>
      </c>
    </row>
    <row r="1073">
      <c r="D1073" s="223"/>
      <c r="I1073" s="224"/>
      <c r="J1073" s="224"/>
      <c r="K1073" s="224"/>
      <c r="N1073" s="132"/>
      <c r="O1073" s="100"/>
      <c r="T1073" s="15">
        <f t="shared" si="8"/>
        <v>0</v>
      </c>
      <c r="U1073" s="15">
        <f t="shared" si="9"/>
        <v>0</v>
      </c>
      <c r="V1073" s="15">
        <f t="shared" si="10"/>
        <v>0</v>
      </c>
    </row>
    <row r="1074">
      <c r="D1074" s="223"/>
      <c r="I1074" s="224"/>
      <c r="J1074" s="224"/>
      <c r="K1074" s="224"/>
      <c r="N1074" s="132"/>
      <c r="O1074" s="100"/>
      <c r="T1074" s="15">
        <f t="shared" si="8"/>
        <v>0</v>
      </c>
      <c r="U1074" s="15">
        <f t="shared" si="9"/>
        <v>0</v>
      </c>
      <c r="V1074" s="15">
        <f t="shared" si="10"/>
        <v>0</v>
      </c>
    </row>
    <row r="1075">
      <c r="D1075" s="223"/>
      <c r="I1075" s="224"/>
      <c r="J1075" s="224"/>
      <c r="K1075" s="224"/>
      <c r="N1075" s="132"/>
      <c r="O1075" s="100"/>
      <c r="T1075" s="15">
        <f t="shared" si="8"/>
        <v>0</v>
      </c>
      <c r="U1075" s="15">
        <f t="shared" si="9"/>
        <v>0</v>
      </c>
      <c r="V1075" s="15">
        <f t="shared" si="10"/>
        <v>0</v>
      </c>
    </row>
    <row r="1076">
      <c r="D1076" s="223"/>
      <c r="I1076" s="224"/>
      <c r="J1076" s="224"/>
      <c r="K1076" s="224"/>
      <c r="N1076" s="132"/>
      <c r="O1076" s="100"/>
      <c r="T1076" s="15">
        <f t="shared" si="8"/>
        <v>0</v>
      </c>
      <c r="U1076" s="15">
        <f t="shared" si="9"/>
        <v>0</v>
      </c>
      <c r="V1076" s="15">
        <f t="shared" si="10"/>
        <v>0</v>
      </c>
    </row>
    <row r="1077">
      <c r="D1077" s="223"/>
      <c r="I1077" s="224"/>
      <c r="J1077" s="224"/>
      <c r="K1077" s="224"/>
      <c r="N1077" s="132"/>
      <c r="O1077" s="100"/>
      <c r="T1077" s="15">
        <f t="shared" si="8"/>
        <v>0</v>
      </c>
      <c r="U1077" s="15">
        <f t="shared" si="9"/>
        <v>0</v>
      </c>
      <c r="V1077" s="15">
        <f t="shared" si="10"/>
        <v>0</v>
      </c>
    </row>
    <row r="1078">
      <c r="D1078" s="223"/>
      <c r="I1078" s="224"/>
      <c r="J1078" s="224"/>
      <c r="K1078" s="224"/>
      <c r="N1078" s="132"/>
      <c r="O1078" s="100"/>
      <c r="T1078" s="15">
        <f t="shared" si="8"/>
        <v>0</v>
      </c>
      <c r="U1078" s="15">
        <f t="shared" si="9"/>
        <v>0</v>
      </c>
      <c r="V1078" s="15">
        <f t="shared" si="10"/>
        <v>0</v>
      </c>
    </row>
    <row r="1079">
      <c r="D1079" s="223"/>
      <c r="I1079" s="224"/>
      <c r="J1079" s="224"/>
      <c r="K1079" s="224"/>
      <c r="N1079" s="132"/>
      <c r="O1079" s="100"/>
      <c r="T1079" s="15">
        <f t="shared" si="8"/>
        <v>0</v>
      </c>
      <c r="U1079" s="15">
        <f t="shared" si="9"/>
        <v>0</v>
      </c>
      <c r="V1079" s="15">
        <f t="shared" si="10"/>
        <v>0</v>
      </c>
    </row>
    <row r="1080">
      <c r="D1080" s="223"/>
      <c r="I1080" s="224"/>
      <c r="J1080" s="224"/>
      <c r="K1080" s="224"/>
      <c r="N1080" s="132"/>
      <c r="O1080" s="100"/>
      <c r="T1080" s="15">
        <f t="shared" si="8"/>
        <v>0</v>
      </c>
      <c r="U1080" s="15">
        <f t="shared" si="9"/>
        <v>0</v>
      </c>
      <c r="V1080" s="15">
        <f t="shared" si="10"/>
        <v>0</v>
      </c>
    </row>
    <row r="1081">
      <c r="D1081" s="223"/>
      <c r="I1081" s="224"/>
      <c r="J1081" s="224"/>
      <c r="K1081" s="224"/>
      <c r="N1081" s="132"/>
      <c r="O1081" s="100"/>
      <c r="T1081" s="15">
        <f t="shared" si="8"/>
        <v>0</v>
      </c>
      <c r="U1081" s="15">
        <f t="shared" si="9"/>
        <v>0</v>
      </c>
      <c r="V1081" s="15">
        <f t="shared" si="10"/>
        <v>0</v>
      </c>
    </row>
    <row r="1082">
      <c r="D1082" s="223"/>
      <c r="I1082" s="224"/>
      <c r="J1082" s="224"/>
      <c r="K1082" s="224"/>
      <c r="N1082" s="132"/>
      <c r="O1082" s="100"/>
      <c r="T1082" s="15">
        <f t="shared" si="8"/>
        <v>0</v>
      </c>
      <c r="U1082" s="15">
        <f t="shared" si="9"/>
        <v>0</v>
      </c>
      <c r="V1082" s="15">
        <f t="shared" si="10"/>
        <v>0</v>
      </c>
    </row>
    <row r="1083">
      <c r="D1083" s="223"/>
      <c r="I1083" s="224"/>
      <c r="J1083" s="224"/>
      <c r="K1083" s="224"/>
      <c r="N1083" s="132"/>
      <c r="O1083" s="100"/>
      <c r="T1083" s="15">
        <f t="shared" si="8"/>
        <v>0</v>
      </c>
      <c r="U1083" s="15">
        <f t="shared" si="9"/>
        <v>0</v>
      </c>
      <c r="V1083" s="15">
        <f t="shared" si="10"/>
        <v>0</v>
      </c>
    </row>
    <row r="1084">
      <c r="D1084" s="223"/>
      <c r="I1084" s="224"/>
      <c r="J1084" s="224"/>
      <c r="K1084" s="224"/>
      <c r="N1084" s="132"/>
      <c r="O1084" s="100"/>
      <c r="T1084" s="15">
        <f t="shared" si="8"/>
        <v>0</v>
      </c>
      <c r="U1084" s="15">
        <f t="shared" si="9"/>
        <v>0</v>
      </c>
      <c r="V1084" s="15">
        <f t="shared" si="10"/>
        <v>0</v>
      </c>
    </row>
    <row r="1085">
      <c r="D1085" s="223"/>
      <c r="I1085" s="224"/>
      <c r="J1085" s="224"/>
      <c r="K1085" s="224"/>
      <c r="N1085" s="132"/>
      <c r="O1085" s="100"/>
      <c r="T1085" s="15">
        <f t="shared" si="8"/>
        <v>0</v>
      </c>
      <c r="U1085" s="15">
        <f t="shared" si="9"/>
        <v>0</v>
      </c>
      <c r="V1085" s="15">
        <f t="shared" si="10"/>
        <v>0</v>
      </c>
    </row>
    <row r="1086">
      <c r="D1086" s="223"/>
      <c r="I1086" s="224"/>
      <c r="J1086" s="224"/>
      <c r="K1086" s="224"/>
      <c r="N1086" s="132"/>
      <c r="O1086" s="100"/>
      <c r="T1086" s="15">
        <f t="shared" si="8"/>
        <v>0</v>
      </c>
      <c r="U1086" s="15">
        <f t="shared" si="9"/>
        <v>0</v>
      </c>
      <c r="V1086" s="15">
        <f t="shared" si="10"/>
        <v>0</v>
      </c>
    </row>
    <row r="1087">
      <c r="D1087" s="223"/>
      <c r="I1087" s="224"/>
      <c r="J1087" s="224"/>
      <c r="K1087" s="224"/>
      <c r="N1087" s="132"/>
      <c r="O1087" s="100"/>
      <c r="T1087" s="15">
        <f t="shared" si="8"/>
        <v>0</v>
      </c>
      <c r="U1087" s="15">
        <f t="shared" si="9"/>
        <v>0</v>
      </c>
      <c r="V1087" s="15">
        <f t="shared" si="10"/>
        <v>0</v>
      </c>
    </row>
    <row r="1088">
      <c r="D1088" s="223"/>
      <c r="I1088" s="224"/>
      <c r="J1088" s="224"/>
      <c r="K1088" s="224"/>
      <c r="N1088" s="132"/>
      <c r="O1088" s="100"/>
      <c r="T1088" s="15">
        <f t="shared" si="8"/>
        <v>0</v>
      </c>
      <c r="U1088" s="15">
        <f t="shared" si="9"/>
        <v>0</v>
      </c>
      <c r="V1088" s="15">
        <f t="shared" si="10"/>
        <v>0</v>
      </c>
    </row>
    <row r="1089">
      <c r="D1089" s="223"/>
      <c r="I1089" s="224"/>
      <c r="J1089" s="224"/>
      <c r="K1089" s="224"/>
      <c r="N1089" s="132"/>
      <c r="O1089" s="100"/>
      <c r="T1089" s="15">
        <f t="shared" si="8"/>
        <v>0</v>
      </c>
      <c r="U1089" s="15">
        <f t="shared" si="9"/>
        <v>0</v>
      </c>
      <c r="V1089" s="15">
        <f t="shared" si="10"/>
        <v>0</v>
      </c>
    </row>
    <row r="1090">
      <c r="D1090" s="223"/>
      <c r="I1090" s="224"/>
      <c r="J1090" s="224"/>
      <c r="K1090" s="224"/>
      <c r="N1090" s="132"/>
      <c r="O1090" s="100"/>
      <c r="T1090" s="15">
        <f t="shared" si="8"/>
        <v>0</v>
      </c>
      <c r="U1090" s="15">
        <f t="shared" si="9"/>
        <v>0</v>
      </c>
      <c r="V1090" s="15">
        <f t="shared" si="10"/>
        <v>0</v>
      </c>
    </row>
    <row r="1091">
      <c r="D1091" s="223"/>
      <c r="I1091" s="224"/>
      <c r="J1091" s="224"/>
      <c r="K1091" s="224"/>
      <c r="N1091" s="132"/>
      <c r="O1091" s="100"/>
      <c r="T1091" s="15">
        <f t="shared" si="8"/>
        <v>0</v>
      </c>
      <c r="U1091" s="15">
        <f t="shared" si="9"/>
        <v>0</v>
      </c>
      <c r="V1091" s="15">
        <f t="shared" si="10"/>
        <v>0</v>
      </c>
    </row>
    <row r="1092">
      <c r="D1092" s="223"/>
      <c r="I1092" s="224"/>
      <c r="J1092" s="224"/>
      <c r="K1092" s="224"/>
      <c r="N1092" s="132"/>
      <c r="O1092" s="100"/>
      <c r="T1092" s="15">
        <f t="shared" si="8"/>
        <v>0</v>
      </c>
      <c r="U1092" s="15">
        <f t="shared" si="9"/>
        <v>0</v>
      </c>
      <c r="V1092" s="15">
        <f t="shared" si="10"/>
        <v>0</v>
      </c>
    </row>
    <row r="1093">
      <c r="D1093" s="223"/>
      <c r="I1093" s="224"/>
      <c r="J1093" s="224"/>
      <c r="K1093" s="224"/>
      <c r="N1093" s="132"/>
      <c r="O1093" s="100"/>
      <c r="T1093" s="15">
        <f t="shared" si="8"/>
        <v>0</v>
      </c>
      <c r="U1093" s="15">
        <f t="shared" si="9"/>
        <v>0</v>
      </c>
      <c r="V1093" s="15">
        <f t="shared" si="10"/>
        <v>0</v>
      </c>
    </row>
    <row r="1094">
      <c r="D1094" s="223"/>
      <c r="I1094" s="224"/>
      <c r="J1094" s="224"/>
      <c r="K1094" s="224"/>
      <c r="N1094" s="132"/>
      <c r="O1094" s="100"/>
      <c r="T1094" s="15">
        <f t="shared" si="8"/>
        <v>0</v>
      </c>
      <c r="U1094" s="15">
        <f t="shared" si="9"/>
        <v>0</v>
      </c>
      <c r="V1094" s="15">
        <f t="shared" si="10"/>
        <v>0</v>
      </c>
    </row>
    <row r="1095">
      <c r="D1095" s="223"/>
      <c r="I1095" s="224"/>
      <c r="J1095" s="224"/>
      <c r="K1095" s="224"/>
      <c r="N1095" s="132"/>
      <c r="O1095" s="100"/>
      <c r="T1095" s="15">
        <f t="shared" si="8"/>
        <v>0</v>
      </c>
      <c r="U1095" s="15">
        <f t="shared" si="9"/>
        <v>0</v>
      </c>
      <c r="V1095" s="15">
        <f t="shared" si="10"/>
        <v>0</v>
      </c>
    </row>
    <row r="1096">
      <c r="D1096" s="223"/>
      <c r="I1096" s="224"/>
      <c r="J1096" s="224"/>
      <c r="K1096" s="224"/>
      <c r="N1096" s="132"/>
      <c r="O1096" s="100"/>
      <c r="T1096" s="15">
        <f t="shared" si="8"/>
        <v>0</v>
      </c>
      <c r="U1096" s="15">
        <f t="shared" si="9"/>
        <v>0</v>
      </c>
      <c r="V1096" s="15">
        <f t="shared" si="10"/>
        <v>0</v>
      </c>
    </row>
    <row r="1097">
      <c r="D1097" s="223"/>
      <c r="I1097" s="224"/>
      <c r="J1097" s="224"/>
      <c r="K1097" s="224"/>
      <c r="N1097" s="132"/>
      <c r="O1097" s="100"/>
      <c r="T1097" s="15">
        <f t="shared" si="8"/>
        <v>0</v>
      </c>
      <c r="U1097" s="15">
        <f t="shared" si="9"/>
        <v>0</v>
      </c>
      <c r="V1097" s="15">
        <f t="shared" si="10"/>
        <v>0</v>
      </c>
    </row>
    <row r="1098">
      <c r="D1098" s="223"/>
      <c r="I1098" s="224"/>
      <c r="J1098" s="224"/>
      <c r="K1098" s="224"/>
      <c r="N1098" s="132"/>
      <c r="O1098" s="100"/>
      <c r="T1098" s="15">
        <f t="shared" si="8"/>
        <v>0</v>
      </c>
      <c r="U1098" s="15">
        <f t="shared" si="9"/>
        <v>0</v>
      </c>
      <c r="V1098" s="15">
        <f t="shared" si="10"/>
        <v>0</v>
      </c>
    </row>
    <row r="1099">
      <c r="D1099" s="223"/>
      <c r="I1099" s="224"/>
      <c r="J1099" s="224"/>
      <c r="K1099" s="224"/>
      <c r="N1099" s="132"/>
      <c r="O1099" s="100"/>
      <c r="T1099" s="15">
        <f t="shared" si="8"/>
        <v>0</v>
      </c>
      <c r="U1099" s="15">
        <f t="shared" si="9"/>
        <v>0</v>
      </c>
      <c r="V1099" s="15">
        <f t="shared" si="10"/>
        <v>0</v>
      </c>
    </row>
    <row r="1100">
      <c r="D1100" s="223"/>
      <c r="I1100" s="224"/>
      <c r="J1100" s="224"/>
      <c r="K1100" s="224"/>
      <c r="N1100" s="132"/>
      <c r="O1100" s="100"/>
      <c r="T1100" s="15">
        <f t="shared" si="8"/>
        <v>0</v>
      </c>
      <c r="U1100" s="15">
        <f t="shared" si="9"/>
        <v>0</v>
      </c>
      <c r="V1100" s="15">
        <f t="shared" si="10"/>
        <v>0</v>
      </c>
    </row>
    <row r="1101">
      <c r="D1101" s="223"/>
      <c r="I1101" s="224"/>
      <c r="J1101" s="224"/>
      <c r="K1101" s="224"/>
      <c r="N1101" s="132"/>
      <c r="O1101" s="100"/>
      <c r="T1101" s="15">
        <f t="shared" si="8"/>
        <v>0</v>
      </c>
      <c r="U1101" s="15">
        <f t="shared" si="9"/>
        <v>0</v>
      </c>
      <c r="V1101" s="15">
        <f t="shared" si="10"/>
        <v>0</v>
      </c>
    </row>
    <row r="1102">
      <c r="D1102" s="223"/>
      <c r="I1102" s="224"/>
      <c r="J1102" s="224"/>
      <c r="K1102" s="224"/>
      <c r="N1102" s="132"/>
      <c r="O1102" s="100"/>
      <c r="T1102" s="15">
        <f t="shared" si="8"/>
        <v>0</v>
      </c>
      <c r="U1102" s="15">
        <f t="shared" si="9"/>
        <v>0</v>
      </c>
      <c r="V1102" s="15">
        <f t="shared" si="10"/>
        <v>0</v>
      </c>
    </row>
    <row r="1103">
      <c r="D1103" s="223"/>
      <c r="I1103" s="224"/>
      <c r="J1103" s="224"/>
      <c r="K1103" s="224"/>
      <c r="N1103" s="132"/>
      <c r="O1103" s="100"/>
      <c r="T1103" s="15">
        <f t="shared" si="8"/>
        <v>0</v>
      </c>
      <c r="U1103" s="15">
        <f t="shared" si="9"/>
        <v>0</v>
      </c>
      <c r="V1103" s="15">
        <f t="shared" si="10"/>
        <v>0</v>
      </c>
    </row>
    <row r="1104">
      <c r="D1104" s="223"/>
      <c r="I1104" s="224"/>
      <c r="J1104" s="224"/>
      <c r="K1104" s="224"/>
      <c r="N1104" s="132"/>
      <c r="O1104" s="100"/>
      <c r="T1104" s="15">
        <f t="shared" si="8"/>
        <v>0</v>
      </c>
      <c r="U1104" s="15">
        <f t="shared" si="9"/>
        <v>0</v>
      </c>
      <c r="V1104" s="15">
        <f t="shared" si="10"/>
        <v>0</v>
      </c>
    </row>
    <row r="1105">
      <c r="D1105" s="223"/>
      <c r="I1105" s="224"/>
      <c r="J1105" s="224"/>
      <c r="K1105" s="224"/>
      <c r="N1105" s="132"/>
      <c r="O1105" s="100"/>
      <c r="T1105" s="15">
        <f t="shared" si="8"/>
        <v>0</v>
      </c>
      <c r="U1105" s="15">
        <f t="shared" si="9"/>
        <v>0</v>
      </c>
      <c r="V1105" s="15">
        <f t="shared" si="10"/>
        <v>0</v>
      </c>
    </row>
    <row r="1106">
      <c r="D1106" s="223"/>
      <c r="I1106" s="224"/>
      <c r="J1106" s="224"/>
      <c r="K1106" s="224"/>
      <c r="N1106" s="132"/>
      <c r="O1106" s="100"/>
      <c r="T1106" s="15">
        <f t="shared" si="8"/>
        <v>0</v>
      </c>
      <c r="U1106" s="15">
        <f t="shared" si="9"/>
        <v>0</v>
      </c>
      <c r="V1106" s="15">
        <f t="shared" si="10"/>
        <v>0</v>
      </c>
    </row>
    <row r="1107">
      <c r="D1107" s="223"/>
      <c r="I1107" s="224"/>
      <c r="J1107" s="224"/>
      <c r="K1107" s="224"/>
      <c r="N1107" s="132"/>
      <c r="O1107" s="100"/>
      <c r="T1107" s="15">
        <f t="shared" si="8"/>
        <v>0</v>
      </c>
      <c r="U1107" s="15">
        <f t="shared" si="9"/>
        <v>0</v>
      </c>
      <c r="V1107" s="15">
        <f t="shared" si="10"/>
        <v>0</v>
      </c>
    </row>
    <row r="1108">
      <c r="D1108" s="223"/>
      <c r="I1108" s="224"/>
      <c r="J1108" s="224"/>
      <c r="K1108" s="224"/>
      <c r="N1108" s="132"/>
      <c r="O1108" s="100"/>
      <c r="T1108" s="15">
        <f t="shared" si="8"/>
        <v>0</v>
      </c>
      <c r="U1108" s="15">
        <f t="shared" si="9"/>
        <v>0</v>
      </c>
      <c r="V1108" s="15">
        <f t="shared" si="10"/>
        <v>0</v>
      </c>
    </row>
    <row r="1109">
      <c r="D1109" s="223"/>
      <c r="I1109" s="224"/>
      <c r="J1109" s="224"/>
      <c r="K1109" s="224"/>
      <c r="N1109" s="132"/>
      <c r="O1109" s="100"/>
      <c r="T1109" s="15">
        <f t="shared" si="8"/>
        <v>0</v>
      </c>
      <c r="U1109" s="15">
        <f t="shared" si="9"/>
        <v>0</v>
      </c>
      <c r="V1109" s="15">
        <f t="shared" si="10"/>
        <v>0</v>
      </c>
    </row>
    <row r="1110">
      <c r="D1110" s="223"/>
      <c r="I1110" s="224"/>
      <c r="J1110" s="224"/>
      <c r="K1110" s="224"/>
      <c r="N1110" s="132"/>
      <c r="O1110" s="100"/>
      <c r="T1110" s="15">
        <f t="shared" si="8"/>
        <v>0</v>
      </c>
      <c r="U1110" s="15">
        <f t="shared" si="9"/>
        <v>0</v>
      </c>
      <c r="V1110" s="15">
        <f t="shared" si="10"/>
        <v>0</v>
      </c>
    </row>
    <row r="1111">
      <c r="D1111" s="223"/>
      <c r="I1111" s="224"/>
      <c r="J1111" s="224"/>
      <c r="K1111" s="224"/>
      <c r="N1111" s="132"/>
      <c r="O1111" s="100"/>
      <c r="T1111" s="15">
        <f t="shared" si="8"/>
        <v>0</v>
      </c>
      <c r="U1111" s="15">
        <f t="shared" si="9"/>
        <v>0</v>
      </c>
      <c r="V1111" s="15">
        <f t="shared" si="10"/>
        <v>0</v>
      </c>
    </row>
    <row r="1112">
      <c r="D1112" s="223"/>
      <c r="I1112" s="224"/>
      <c r="J1112" s="224"/>
      <c r="K1112" s="224"/>
      <c r="N1112" s="132"/>
      <c r="O1112" s="100"/>
      <c r="T1112" s="15">
        <f t="shared" si="8"/>
        <v>0</v>
      </c>
      <c r="U1112" s="15">
        <f t="shared" si="9"/>
        <v>0</v>
      </c>
      <c r="V1112" s="15">
        <f t="shared" si="10"/>
        <v>0</v>
      </c>
    </row>
    <row r="1113">
      <c r="D1113" s="223"/>
      <c r="I1113" s="224"/>
      <c r="J1113" s="224"/>
      <c r="K1113" s="224"/>
      <c r="N1113" s="132"/>
      <c r="O1113" s="100"/>
      <c r="T1113" s="15">
        <f t="shared" si="8"/>
        <v>0</v>
      </c>
      <c r="U1113" s="15">
        <f t="shared" si="9"/>
        <v>0</v>
      </c>
      <c r="V1113" s="15">
        <f t="shared" si="10"/>
        <v>0</v>
      </c>
    </row>
    <row r="1114">
      <c r="D1114" s="223"/>
      <c r="I1114" s="224"/>
      <c r="J1114" s="224"/>
      <c r="K1114" s="224"/>
      <c r="N1114" s="132"/>
      <c r="O1114" s="100"/>
      <c r="T1114" s="15">
        <f t="shared" si="8"/>
        <v>0</v>
      </c>
      <c r="U1114" s="15">
        <f t="shared" si="9"/>
        <v>0</v>
      </c>
      <c r="V1114" s="15">
        <f t="shared" si="10"/>
        <v>0</v>
      </c>
    </row>
    <row r="1115">
      <c r="D1115" s="223"/>
      <c r="I1115" s="224"/>
      <c r="J1115" s="224"/>
      <c r="K1115" s="224"/>
      <c r="N1115" s="132"/>
      <c r="O1115" s="100"/>
      <c r="T1115" s="15">
        <f t="shared" si="8"/>
        <v>0</v>
      </c>
      <c r="U1115" s="15">
        <f t="shared" si="9"/>
        <v>0</v>
      </c>
      <c r="V1115" s="15">
        <f t="shared" si="10"/>
        <v>0</v>
      </c>
    </row>
    <row r="1116">
      <c r="D1116" s="223"/>
      <c r="I1116" s="224"/>
      <c r="J1116" s="224"/>
      <c r="K1116" s="224"/>
      <c r="N1116" s="132"/>
      <c r="O1116" s="100"/>
      <c r="T1116" s="15">
        <f t="shared" si="8"/>
        <v>0</v>
      </c>
      <c r="U1116" s="15">
        <f t="shared" si="9"/>
        <v>0</v>
      </c>
      <c r="V1116" s="15">
        <f t="shared" si="10"/>
        <v>0</v>
      </c>
    </row>
    <row r="1117">
      <c r="D1117" s="223"/>
      <c r="I1117" s="224"/>
      <c r="J1117" s="224"/>
      <c r="K1117" s="224"/>
      <c r="N1117" s="132"/>
      <c r="O1117" s="100"/>
      <c r="T1117" s="15">
        <f t="shared" si="8"/>
        <v>0</v>
      </c>
      <c r="U1117" s="15">
        <f t="shared" si="9"/>
        <v>0</v>
      </c>
      <c r="V1117" s="15">
        <f t="shared" si="10"/>
        <v>0</v>
      </c>
    </row>
    <row r="1118">
      <c r="D1118" s="223"/>
      <c r="I1118" s="224"/>
      <c r="J1118" s="224"/>
      <c r="K1118" s="224"/>
      <c r="N1118" s="132"/>
      <c r="O1118" s="100"/>
      <c r="T1118" s="15">
        <f t="shared" si="8"/>
        <v>0</v>
      </c>
      <c r="U1118" s="15">
        <f t="shared" si="9"/>
        <v>0</v>
      </c>
      <c r="V1118" s="15">
        <f t="shared" si="10"/>
        <v>0</v>
      </c>
    </row>
    <row r="1119">
      <c r="D1119" s="223"/>
      <c r="I1119" s="224"/>
      <c r="J1119" s="224"/>
      <c r="K1119" s="224"/>
      <c r="N1119" s="132"/>
      <c r="O1119" s="100"/>
      <c r="T1119" s="15">
        <f t="shared" si="8"/>
        <v>0</v>
      </c>
      <c r="U1119" s="15">
        <f t="shared" si="9"/>
        <v>0</v>
      </c>
      <c r="V1119" s="15">
        <f t="shared" si="10"/>
        <v>0</v>
      </c>
    </row>
    <row r="1120">
      <c r="D1120" s="223"/>
      <c r="I1120" s="224"/>
      <c r="J1120" s="224"/>
      <c r="K1120" s="224"/>
      <c r="N1120" s="132"/>
      <c r="O1120" s="100"/>
      <c r="T1120" s="15">
        <f t="shared" si="8"/>
        <v>0</v>
      </c>
      <c r="U1120" s="15">
        <f t="shared" si="9"/>
        <v>0</v>
      </c>
      <c r="V1120" s="15">
        <f t="shared" si="10"/>
        <v>0</v>
      </c>
    </row>
    <row r="1121">
      <c r="D1121" s="223"/>
      <c r="I1121" s="224"/>
      <c r="J1121" s="224"/>
      <c r="K1121" s="224"/>
      <c r="N1121" s="132"/>
      <c r="O1121" s="100"/>
      <c r="T1121" s="15">
        <f t="shared" si="8"/>
        <v>0</v>
      </c>
      <c r="U1121" s="15">
        <f t="shared" si="9"/>
        <v>0</v>
      </c>
      <c r="V1121" s="15">
        <f t="shared" si="10"/>
        <v>0</v>
      </c>
    </row>
    <row r="1122">
      <c r="D1122" s="223"/>
      <c r="I1122" s="224"/>
      <c r="J1122" s="224"/>
      <c r="K1122" s="224"/>
      <c r="N1122" s="132"/>
      <c r="O1122" s="100"/>
      <c r="T1122" s="15">
        <f t="shared" si="8"/>
        <v>0</v>
      </c>
      <c r="U1122" s="15">
        <f t="shared" si="9"/>
        <v>0</v>
      </c>
      <c r="V1122" s="15">
        <f t="shared" si="10"/>
        <v>0</v>
      </c>
    </row>
    <row r="1123">
      <c r="D1123" s="223"/>
      <c r="I1123" s="224"/>
      <c r="J1123" s="224"/>
      <c r="K1123" s="224"/>
      <c r="N1123" s="132"/>
      <c r="O1123" s="100"/>
      <c r="T1123" s="15">
        <f t="shared" si="8"/>
        <v>0</v>
      </c>
      <c r="U1123" s="15">
        <f t="shared" si="9"/>
        <v>0</v>
      </c>
      <c r="V1123" s="15">
        <f t="shared" si="10"/>
        <v>0</v>
      </c>
    </row>
    <row r="1124">
      <c r="D1124" s="223"/>
      <c r="I1124" s="224"/>
      <c r="J1124" s="224"/>
      <c r="K1124" s="224"/>
      <c r="N1124" s="132"/>
      <c r="O1124" s="100"/>
      <c r="T1124" s="15">
        <f t="shared" si="8"/>
        <v>0</v>
      </c>
      <c r="U1124" s="15">
        <f t="shared" si="9"/>
        <v>0</v>
      </c>
      <c r="V1124" s="15">
        <f t="shared" si="10"/>
        <v>0</v>
      </c>
    </row>
    <row r="1125">
      <c r="D1125" s="223"/>
      <c r="I1125" s="224"/>
      <c r="J1125" s="224"/>
      <c r="K1125" s="224"/>
      <c r="N1125" s="132"/>
      <c r="O1125" s="100"/>
      <c r="T1125" s="15">
        <f t="shared" si="8"/>
        <v>0</v>
      </c>
      <c r="U1125" s="15">
        <f t="shared" si="9"/>
        <v>0</v>
      </c>
      <c r="V1125" s="15">
        <f t="shared" si="10"/>
        <v>0</v>
      </c>
    </row>
    <row r="1126">
      <c r="D1126" s="223"/>
      <c r="I1126" s="224"/>
      <c r="J1126" s="224"/>
      <c r="K1126" s="224"/>
      <c r="N1126" s="132"/>
      <c r="O1126" s="100"/>
      <c r="T1126" s="15">
        <f t="shared" si="8"/>
        <v>0</v>
      </c>
      <c r="U1126" s="15">
        <f t="shared" si="9"/>
        <v>0</v>
      </c>
      <c r="V1126" s="15">
        <f t="shared" si="10"/>
        <v>0</v>
      </c>
    </row>
    <row r="1127">
      <c r="D1127" s="223"/>
      <c r="I1127" s="224"/>
      <c r="J1127" s="224"/>
      <c r="K1127" s="224"/>
      <c r="N1127" s="132"/>
      <c r="O1127" s="100"/>
      <c r="T1127" s="15">
        <f t="shared" si="8"/>
        <v>0</v>
      </c>
      <c r="U1127" s="15">
        <f t="shared" si="9"/>
        <v>0</v>
      </c>
      <c r="V1127" s="15">
        <f t="shared" si="10"/>
        <v>0</v>
      </c>
    </row>
    <row r="1128">
      <c r="D1128" s="223"/>
      <c r="I1128" s="224"/>
      <c r="J1128" s="224"/>
      <c r="K1128" s="224"/>
      <c r="N1128" s="132"/>
      <c r="O1128" s="100"/>
      <c r="T1128" s="15">
        <f t="shared" si="8"/>
        <v>0</v>
      </c>
      <c r="U1128" s="15">
        <f t="shared" si="9"/>
        <v>0</v>
      </c>
      <c r="V1128" s="15">
        <f t="shared" si="10"/>
        <v>0</v>
      </c>
    </row>
    <row r="1129">
      <c r="D1129" s="223"/>
      <c r="I1129" s="224"/>
      <c r="J1129" s="224"/>
      <c r="K1129" s="224"/>
      <c r="N1129" s="132"/>
      <c r="O1129" s="100"/>
      <c r="T1129" s="15">
        <f t="shared" si="8"/>
        <v>0</v>
      </c>
      <c r="U1129" s="15">
        <f t="shared" si="9"/>
        <v>0</v>
      </c>
      <c r="V1129" s="15">
        <f t="shared" si="10"/>
        <v>0</v>
      </c>
    </row>
    <row r="1130">
      <c r="D1130" s="223"/>
      <c r="I1130" s="224"/>
      <c r="J1130" s="224"/>
      <c r="K1130" s="224"/>
      <c r="N1130" s="132"/>
      <c r="O1130" s="100"/>
      <c r="T1130" s="15">
        <f t="shared" si="8"/>
        <v>0</v>
      </c>
      <c r="U1130" s="15">
        <f t="shared" si="9"/>
        <v>0</v>
      </c>
      <c r="V1130" s="15">
        <f t="shared" si="10"/>
        <v>0</v>
      </c>
    </row>
    <row r="1131">
      <c r="D1131" s="223"/>
      <c r="I1131" s="224"/>
      <c r="J1131" s="224"/>
      <c r="K1131" s="224"/>
      <c r="N1131" s="132"/>
      <c r="O1131" s="100"/>
      <c r="T1131" s="15">
        <f t="shared" si="8"/>
        <v>0</v>
      </c>
      <c r="U1131" s="15">
        <f t="shared" si="9"/>
        <v>0</v>
      </c>
      <c r="V1131" s="15">
        <f t="shared" si="10"/>
        <v>0</v>
      </c>
    </row>
    <row r="1132">
      <c r="D1132" s="223"/>
      <c r="I1132" s="224"/>
      <c r="J1132" s="224"/>
      <c r="K1132" s="224"/>
      <c r="N1132" s="132"/>
      <c r="O1132" s="100"/>
      <c r="T1132" s="15">
        <f t="shared" si="8"/>
        <v>0</v>
      </c>
      <c r="U1132" s="15">
        <f t="shared" si="9"/>
        <v>0</v>
      </c>
      <c r="V1132" s="15">
        <f t="shared" si="10"/>
        <v>0</v>
      </c>
    </row>
    <row r="1133">
      <c r="D1133" s="223"/>
      <c r="I1133" s="224"/>
      <c r="J1133" s="224"/>
      <c r="K1133" s="224"/>
      <c r="N1133" s="132"/>
      <c r="O1133" s="100"/>
      <c r="T1133" s="15">
        <f t="shared" si="8"/>
        <v>0</v>
      </c>
      <c r="U1133" s="15">
        <f t="shared" si="9"/>
        <v>0</v>
      </c>
      <c r="V1133" s="15">
        <f t="shared" si="10"/>
        <v>0</v>
      </c>
    </row>
    <row r="1134">
      <c r="D1134" s="223"/>
      <c r="I1134" s="224"/>
      <c r="J1134" s="224"/>
      <c r="K1134" s="224"/>
      <c r="N1134" s="132"/>
      <c r="O1134" s="100"/>
      <c r="T1134" s="15">
        <f t="shared" si="8"/>
        <v>0</v>
      </c>
      <c r="U1134" s="15">
        <f t="shared" si="9"/>
        <v>0</v>
      </c>
      <c r="V1134" s="15">
        <f t="shared" si="10"/>
        <v>0</v>
      </c>
    </row>
    <row r="1135">
      <c r="D1135" s="223"/>
      <c r="I1135" s="224"/>
      <c r="J1135" s="224"/>
      <c r="K1135" s="224"/>
      <c r="N1135" s="132"/>
      <c r="O1135" s="100"/>
      <c r="T1135" s="15">
        <f t="shared" si="8"/>
        <v>0</v>
      </c>
      <c r="U1135" s="15">
        <f t="shared" si="9"/>
        <v>0</v>
      </c>
      <c r="V1135" s="15">
        <f t="shared" si="10"/>
        <v>0</v>
      </c>
    </row>
    <row r="1136">
      <c r="D1136" s="223"/>
      <c r="I1136" s="224"/>
      <c r="J1136" s="224"/>
      <c r="K1136" s="224"/>
      <c r="N1136" s="132"/>
      <c r="O1136" s="100"/>
      <c r="T1136" s="15">
        <f t="shared" si="8"/>
        <v>0</v>
      </c>
      <c r="U1136" s="15">
        <f t="shared" si="9"/>
        <v>0</v>
      </c>
      <c r="V1136" s="15">
        <f t="shared" si="10"/>
        <v>0</v>
      </c>
    </row>
    <row r="1137">
      <c r="D1137" s="223"/>
      <c r="I1137" s="224"/>
      <c r="J1137" s="224"/>
      <c r="K1137" s="224"/>
      <c r="N1137" s="132"/>
      <c r="O1137" s="100"/>
      <c r="T1137" s="15">
        <f t="shared" si="8"/>
        <v>0</v>
      </c>
      <c r="U1137" s="15">
        <f t="shared" si="9"/>
        <v>0</v>
      </c>
      <c r="V1137" s="15">
        <f t="shared" si="10"/>
        <v>0</v>
      </c>
    </row>
    <row r="1138">
      <c r="D1138" s="223"/>
      <c r="I1138" s="224"/>
      <c r="J1138" s="224"/>
      <c r="K1138" s="224"/>
      <c r="N1138" s="132"/>
      <c r="O1138" s="100"/>
      <c r="T1138" s="15">
        <f t="shared" si="8"/>
        <v>0</v>
      </c>
      <c r="U1138" s="15">
        <f t="shared" si="9"/>
        <v>0</v>
      </c>
      <c r="V1138" s="15">
        <f t="shared" si="10"/>
        <v>0</v>
      </c>
    </row>
    <row r="1139">
      <c r="D1139" s="223"/>
      <c r="I1139" s="224"/>
      <c r="J1139" s="224"/>
      <c r="K1139" s="224"/>
      <c r="N1139" s="132"/>
      <c r="O1139" s="100"/>
      <c r="T1139" s="15">
        <f t="shared" si="8"/>
        <v>0</v>
      </c>
      <c r="U1139" s="15">
        <f t="shared" si="9"/>
        <v>0</v>
      </c>
      <c r="V1139" s="15">
        <f t="shared" si="10"/>
        <v>0</v>
      </c>
    </row>
    <row r="1140">
      <c r="D1140" s="223"/>
      <c r="I1140" s="224"/>
      <c r="J1140" s="224"/>
      <c r="K1140" s="224"/>
      <c r="N1140" s="132"/>
      <c r="O1140" s="100"/>
      <c r="T1140" s="15">
        <f t="shared" si="8"/>
        <v>0</v>
      </c>
      <c r="U1140" s="15">
        <f t="shared" si="9"/>
        <v>0</v>
      </c>
      <c r="V1140" s="15">
        <f t="shared" si="10"/>
        <v>0</v>
      </c>
    </row>
    <row r="1141">
      <c r="D1141" s="223"/>
      <c r="I1141" s="224"/>
      <c r="J1141" s="224"/>
      <c r="K1141" s="224"/>
      <c r="N1141" s="132"/>
      <c r="O1141" s="100"/>
      <c r="T1141" s="15">
        <f t="shared" si="8"/>
        <v>0</v>
      </c>
      <c r="U1141" s="15">
        <f t="shared" si="9"/>
        <v>0</v>
      </c>
      <c r="V1141" s="15">
        <f t="shared" si="10"/>
        <v>0</v>
      </c>
    </row>
    <row r="1142">
      <c r="D1142" s="223"/>
      <c r="I1142" s="224"/>
      <c r="J1142" s="224"/>
      <c r="K1142" s="224"/>
      <c r="N1142" s="132"/>
      <c r="O1142" s="100"/>
      <c r="T1142" s="15">
        <f t="shared" si="8"/>
        <v>0</v>
      </c>
      <c r="U1142" s="15">
        <f t="shared" si="9"/>
        <v>0</v>
      </c>
      <c r="V1142" s="15">
        <f t="shared" si="10"/>
        <v>0</v>
      </c>
    </row>
    <row r="1143">
      <c r="D1143" s="223"/>
      <c r="I1143" s="224"/>
      <c r="J1143" s="224"/>
      <c r="K1143" s="224"/>
      <c r="N1143" s="132"/>
      <c r="O1143" s="100"/>
      <c r="T1143" s="15">
        <f t="shared" si="8"/>
        <v>0</v>
      </c>
      <c r="U1143" s="15">
        <f t="shared" si="9"/>
        <v>0</v>
      </c>
      <c r="V1143" s="15">
        <f t="shared" si="10"/>
        <v>0</v>
      </c>
    </row>
    <row r="1144">
      <c r="D1144" s="223"/>
      <c r="I1144" s="224"/>
      <c r="J1144" s="224"/>
      <c r="K1144" s="224"/>
      <c r="N1144" s="132"/>
      <c r="O1144" s="100"/>
      <c r="T1144" s="15">
        <f t="shared" si="8"/>
        <v>0</v>
      </c>
      <c r="U1144" s="15">
        <f t="shared" si="9"/>
        <v>0</v>
      </c>
      <c r="V1144" s="15">
        <f t="shared" si="10"/>
        <v>0</v>
      </c>
    </row>
    <row r="1145">
      <c r="D1145" s="223"/>
      <c r="I1145" s="224"/>
      <c r="J1145" s="224"/>
      <c r="K1145" s="224"/>
      <c r="N1145" s="132"/>
      <c r="O1145" s="100"/>
      <c r="T1145" s="15">
        <f t="shared" si="8"/>
        <v>0</v>
      </c>
      <c r="U1145" s="15">
        <f t="shared" si="9"/>
        <v>0</v>
      </c>
      <c r="V1145" s="15">
        <f t="shared" si="10"/>
        <v>0</v>
      </c>
    </row>
    <row r="1146">
      <c r="D1146" s="223"/>
      <c r="I1146" s="224"/>
      <c r="J1146" s="224"/>
      <c r="K1146" s="224"/>
      <c r="N1146" s="132"/>
      <c r="O1146" s="100"/>
      <c r="T1146" s="15">
        <f t="shared" si="8"/>
        <v>0</v>
      </c>
      <c r="U1146" s="15">
        <f t="shared" si="9"/>
        <v>0</v>
      </c>
      <c r="V1146" s="15">
        <f t="shared" si="10"/>
        <v>0</v>
      </c>
    </row>
    <row r="1147">
      <c r="D1147" s="223"/>
      <c r="I1147" s="224"/>
      <c r="J1147" s="224"/>
      <c r="K1147" s="224"/>
      <c r="N1147" s="132"/>
      <c r="O1147" s="100"/>
      <c r="T1147" s="15">
        <f t="shared" si="8"/>
        <v>0</v>
      </c>
      <c r="U1147" s="15">
        <f t="shared" si="9"/>
        <v>0</v>
      </c>
      <c r="V1147" s="15">
        <f t="shared" si="10"/>
        <v>0</v>
      </c>
    </row>
    <row r="1148">
      <c r="D1148" s="223"/>
      <c r="I1148" s="224"/>
      <c r="J1148" s="224"/>
      <c r="K1148" s="224"/>
      <c r="N1148" s="132"/>
      <c r="O1148" s="100"/>
      <c r="T1148" s="15">
        <f t="shared" si="8"/>
        <v>0</v>
      </c>
      <c r="U1148" s="15">
        <f t="shared" si="9"/>
        <v>0</v>
      </c>
      <c r="V1148" s="15">
        <f t="shared" si="10"/>
        <v>0</v>
      </c>
    </row>
    <row r="1149">
      <c r="D1149" s="223"/>
      <c r="I1149" s="224"/>
      <c r="J1149" s="224"/>
      <c r="K1149" s="224"/>
      <c r="N1149" s="132"/>
      <c r="O1149" s="100"/>
      <c r="T1149" s="15">
        <f t="shared" si="8"/>
        <v>0</v>
      </c>
      <c r="U1149" s="15">
        <f t="shared" si="9"/>
        <v>0</v>
      </c>
      <c r="V1149" s="15">
        <f t="shared" si="10"/>
        <v>0</v>
      </c>
    </row>
    <row r="1150">
      <c r="D1150" s="223"/>
      <c r="I1150" s="224"/>
      <c r="J1150" s="224"/>
      <c r="K1150" s="224"/>
      <c r="N1150" s="132"/>
      <c r="O1150" s="100"/>
      <c r="T1150" s="15">
        <f t="shared" si="8"/>
        <v>0</v>
      </c>
      <c r="U1150" s="15">
        <f t="shared" si="9"/>
        <v>0</v>
      </c>
      <c r="V1150" s="15">
        <f t="shared" si="10"/>
        <v>0</v>
      </c>
    </row>
    <row r="1151">
      <c r="D1151" s="223"/>
      <c r="I1151" s="224"/>
      <c r="J1151" s="224"/>
      <c r="K1151" s="224"/>
      <c r="N1151" s="132"/>
      <c r="O1151" s="100"/>
      <c r="T1151" s="15">
        <f t="shared" si="8"/>
        <v>0</v>
      </c>
      <c r="U1151" s="15">
        <f t="shared" si="9"/>
        <v>0</v>
      </c>
      <c r="V1151" s="15">
        <f t="shared" si="10"/>
        <v>0</v>
      </c>
    </row>
    <row r="1152">
      <c r="D1152" s="223"/>
      <c r="I1152" s="224"/>
      <c r="J1152" s="224"/>
      <c r="K1152" s="224"/>
      <c r="N1152" s="132"/>
      <c r="O1152" s="100"/>
      <c r="T1152" s="15">
        <f t="shared" si="8"/>
        <v>0</v>
      </c>
      <c r="U1152" s="15">
        <f t="shared" si="9"/>
        <v>0</v>
      </c>
      <c r="V1152" s="15">
        <f t="shared" si="10"/>
        <v>0</v>
      </c>
    </row>
    <row r="1153">
      <c r="D1153" s="223"/>
      <c r="I1153" s="224"/>
      <c r="J1153" s="224"/>
      <c r="K1153" s="224"/>
      <c r="N1153" s="132"/>
      <c r="O1153" s="100"/>
      <c r="T1153" s="15">
        <f t="shared" si="8"/>
        <v>0</v>
      </c>
      <c r="U1153" s="15">
        <f t="shared" si="9"/>
        <v>0</v>
      </c>
      <c r="V1153" s="15">
        <f t="shared" si="10"/>
        <v>0</v>
      </c>
    </row>
    <row r="1154">
      <c r="D1154" s="223"/>
      <c r="I1154" s="224"/>
      <c r="J1154" s="224"/>
      <c r="K1154" s="224"/>
      <c r="N1154" s="132"/>
      <c r="O1154" s="100"/>
      <c r="T1154" s="15">
        <f t="shared" si="8"/>
        <v>0</v>
      </c>
      <c r="U1154" s="15">
        <f t="shared" si="9"/>
        <v>0</v>
      </c>
      <c r="V1154" s="15">
        <f t="shared" si="10"/>
        <v>0</v>
      </c>
    </row>
    <row r="1155">
      <c r="D1155" s="223"/>
      <c r="I1155" s="224"/>
      <c r="J1155" s="224"/>
      <c r="K1155" s="224"/>
      <c r="N1155" s="132"/>
      <c r="O1155" s="100"/>
      <c r="T1155" s="15">
        <f t="shared" si="8"/>
        <v>0</v>
      </c>
      <c r="U1155" s="15">
        <f t="shared" si="9"/>
        <v>0</v>
      </c>
      <c r="V1155" s="15">
        <f t="shared" si="10"/>
        <v>0</v>
      </c>
    </row>
    <row r="1156">
      <c r="D1156" s="223"/>
      <c r="I1156" s="224"/>
      <c r="J1156" s="224"/>
      <c r="K1156" s="224"/>
      <c r="N1156" s="132"/>
      <c r="O1156" s="100"/>
      <c r="T1156" s="15">
        <f t="shared" si="8"/>
        <v>0</v>
      </c>
      <c r="U1156" s="15">
        <f t="shared" si="9"/>
        <v>0</v>
      </c>
      <c r="V1156" s="15">
        <f t="shared" si="10"/>
        <v>0</v>
      </c>
    </row>
    <row r="1157">
      <c r="D1157" s="223"/>
      <c r="I1157" s="224"/>
      <c r="J1157" s="224"/>
      <c r="K1157" s="224"/>
      <c r="N1157" s="132"/>
      <c r="O1157" s="100"/>
      <c r="T1157" s="15">
        <f t="shared" si="8"/>
        <v>0</v>
      </c>
      <c r="U1157" s="15">
        <f t="shared" si="9"/>
        <v>0</v>
      </c>
      <c r="V1157" s="15">
        <f t="shared" si="10"/>
        <v>0</v>
      </c>
    </row>
    <row r="1158">
      <c r="D1158" s="223"/>
      <c r="I1158" s="224"/>
      <c r="J1158" s="224"/>
      <c r="K1158" s="224"/>
      <c r="N1158" s="132"/>
      <c r="O1158" s="100"/>
      <c r="T1158" s="15">
        <f t="shared" si="8"/>
        <v>0</v>
      </c>
      <c r="U1158" s="15">
        <f t="shared" si="9"/>
        <v>0</v>
      </c>
      <c r="V1158" s="15">
        <f t="shared" si="10"/>
        <v>0</v>
      </c>
    </row>
    <row r="1159">
      <c r="D1159" s="223"/>
      <c r="I1159" s="224"/>
      <c r="J1159" s="224"/>
      <c r="K1159" s="224"/>
      <c r="N1159" s="132"/>
      <c r="O1159" s="100"/>
      <c r="T1159" s="15">
        <f t="shared" si="8"/>
        <v>0</v>
      </c>
      <c r="U1159" s="15">
        <f t="shared" si="9"/>
        <v>0</v>
      </c>
      <c r="V1159" s="15">
        <f t="shared" si="10"/>
        <v>0</v>
      </c>
    </row>
    <row r="1160">
      <c r="D1160" s="223"/>
      <c r="I1160" s="224"/>
      <c r="J1160" s="224"/>
      <c r="K1160" s="224"/>
      <c r="N1160" s="132"/>
      <c r="O1160" s="100"/>
      <c r="T1160" s="15">
        <f t="shared" si="8"/>
        <v>0</v>
      </c>
      <c r="U1160" s="15">
        <f t="shared" si="9"/>
        <v>0</v>
      </c>
      <c r="V1160" s="15">
        <f t="shared" si="10"/>
        <v>0</v>
      </c>
    </row>
    <row r="1161">
      <c r="D1161" s="223"/>
      <c r="I1161" s="224"/>
      <c r="J1161" s="224"/>
      <c r="K1161" s="224"/>
      <c r="N1161" s="132"/>
      <c r="O1161" s="100"/>
      <c r="T1161" s="15">
        <f t="shared" si="8"/>
        <v>0</v>
      </c>
      <c r="U1161" s="15">
        <f t="shared" si="9"/>
        <v>0</v>
      </c>
      <c r="V1161" s="15">
        <f t="shared" si="10"/>
        <v>0</v>
      </c>
    </row>
    <row r="1162">
      <c r="D1162" s="223"/>
      <c r="I1162" s="224"/>
      <c r="J1162" s="224"/>
      <c r="K1162" s="224"/>
      <c r="N1162" s="132"/>
      <c r="O1162" s="100"/>
      <c r="T1162" s="15">
        <f t="shared" si="8"/>
        <v>0</v>
      </c>
      <c r="U1162" s="15">
        <f t="shared" si="9"/>
        <v>0</v>
      </c>
      <c r="V1162" s="15">
        <f t="shared" si="10"/>
        <v>0</v>
      </c>
    </row>
    <row r="1163">
      <c r="D1163" s="223"/>
      <c r="I1163" s="224"/>
      <c r="J1163" s="224"/>
      <c r="K1163" s="224"/>
      <c r="N1163" s="132"/>
      <c r="O1163" s="100"/>
      <c r="T1163" s="15">
        <f t="shared" si="8"/>
        <v>0</v>
      </c>
      <c r="U1163" s="15">
        <f t="shared" si="9"/>
        <v>0</v>
      </c>
      <c r="V1163" s="15">
        <f t="shared" si="10"/>
        <v>0</v>
      </c>
    </row>
    <row r="1164">
      <c r="D1164" s="223"/>
      <c r="I1164" s="224"/>
      <c r="J1164" s="224"/>
      <c r="K1164" s="224"/>
      <c r="N1164" s="132"/>
      <c r="O1164" s="100"/>
      <c r="T1164" s="15">
        <f t="shared" si="8"/>
        <v>0</v>
      </c>
      <c r="U1164" s="15">
        <f t="shared" si="9"/>
        <v>0</v>
      </c>
      <c r="V1164" s="15">
        <f t="shared" si="10"/>
        <v>0</v>
      </c>
    </row>
    <row r="1165">
      <c r="D1165" s="223"/>
      <c r="I1165" s="224"/>
      <c r="J1165" s="224"/>
      <c r="K1165" s="224"/>
      <c r="N1165" s="132"/>
      <c r="O1165" s="100"/>
      <c r="T1165" s="15">
        <f t="shared" si="8"/>
        <v>0</v>
      </c>
      <c r="U1165" s="15">
        <f t="shared" si="9"/>
        <v>0</v>
      </c>
      <c r="V1165" s="15">
        <f t="shared" si="10"/>
        <v>0</v>
      </c>
    </row>
    <row r="1166">
      <c r="D1166" s="223"/>
      <c r="I1166" s="224"/>
      <c r="J1166" s="224"/>
      <c r="K1166" s="224"/>
      <c r="N1166" s="132"/>
      <c r="O1166" s="100"/>
      <c r="T1166" s="15">
        <f t="shared" si="8"/>
        <v>0</v>
      </c>
      <c r="U1166" s="15">
        <f t="shared" si="9"/>
        <v>0</v>
      </c>
      <c r="V1166" s="15">
        <f t="shared" si="10"/>
        <v>0</v>
      </c>
    </row>
    <row r="1167">
      <c r="D1167" s="223"/>
      <c r="I1167" s="224"/>
      <c r="J1167" s="224"/>
      <c r="K1167" s="224"/>
      <c r="N1167" s="132"/>
      <c r="O1167" s="100"/>
      <c r="T1167" s="15">
        <f t="shared" si="8"/>
        <v>0</v>
      </c>
      <c r="U1167" s="15">
        <f t="shared" si="9"/>
        <v>0</v>
      </c>
      <c r="V1167" s="15">
        <f t="shared" si="10"/>
        <v>0</v>
      </c>
    </row>
    <row r="1168">
      <c r="D1168" s="223"/>
      <c r="I1168" s="224"/>
      <c r="J1168" s="224"/>
      <c r="K1168" s="224"/>
      <c r="N1168" s="132"/>
      <c r="O1168" s="100"/>
      <c r="T1168" s="15">
        <f t="shared" si="8"/>
        <v>0</v>
      </c>
      <c r="U1168" s="15">
        <f t="shared" si="9"/>
        <v>0</v>
      </c>
      <c r="V1168" s="15">
        <f t="shared" si="10"/>
        <v>0</v>
      </c>
    </row>
    <row r="1169">
      <c r="D1169" s="223"/>
      <c r="I1169" s="224"/>
      <c r="J1169" s="224"/>
      <c r="K1169" s="224"/>
      <c r="N1169" s="132"/>
      <c r="O1169" s="100"/>
      <c r="T1169" s="15">
        <f t="shared" si="8"/>
        <v>0</v>
      </c>
      <c r="U1169" s="15">
        <f t="shared" si="9"/>
        <v>0</v>
      </c>
      <c r="V1169" s="15">
        <f t="shared" si="10"/>
        <v>0</v>
      </c>
    </row>
    <row r="1170">
      <c r="D1170" s="223"/>
      <c r="I1170" s="224"/>
      <c r="J1170" s="224"/>
      <c r="K1170" s="224"/>
      <c r="N1170" s="132"/>
      <c r="O1170" s="100"/>
      <c r="T1170" s="15">
        <f t="shared" si="8"/>
        <v>0</v>
      </c>
      <c r="U1170" s="15">
        <f t="shared" si="9"/>
        <v>0</v>
      </c>
      <c r="V1170" s="15">
        <f t="shared" si="10"/>
        <v>0</v>
      </c>
    </row>
    <row r="1171">
      <c r="D1171" s="223"/>
      <c r="I1171" s="224"/>
      <c r="J1171" s="224"/>
      <c r="K1171" s="224"/>
      <c r="N1171" s="132"/>
      <c r="O1171" s="100"/>
      <c r="T1171" s="15">
        <f t="shared" si="8"/>
        <v>0</v>
      </c>
      <c r="U1171" s="15">
        <f t="shared" si="9"/>
        <v>0</v>
      </c>
      <c r="V1171" s="15">
        <f t="shared" si="10"/>
        <v>0</v>
      </c>
    </row>
    <row r="1172">
      <c r="D1172" s="223"/>
      <c r="I1172" s="224"/>
      <c r="J1172" s="224"/>
      <c r="K1172" s="224"/>
      <c r="N1172" s="132"/>
      <c r="O1172" s="100"/>
      <c r="T1172" s="15">
        <f t="shared" si="8"/>
        <v>0</v>
      </c>
      <c r="U1172" s="15">
        <f t="shared" si="9"/>
        <v>0</v>
      </c>
      <c r="V1172" s="15">
        <f t="shared" si="10"/>
        <v>0</v>
      </c>
    </row>
    <row r="1173">
      <c r="D1173" s="223"/>
      <c r="I1173" s="224"/>
      <c r="J1173" s="224"/>
      <c r="K1173" s="224"/>
      <c r="N1173" s="132"/>
      <c r="O1173" s="100"/>
      <c r="T1173" s="15">
        <f t="shared" si="8"/>
        <v>0</v>
      </c>
      <c r="U1173" s="15">
        <f t="shared" si="9"/>
        <v>0</v>
      </c>
      <c r="V1173" s="15">
        <f t="shared" si="10"/>
        <v>0</v>
      </c>
    </row>
    <row r="1174">
      <c r="D1174" s="223"/>
      <c r="I1174" s="224"/>
      <c r="J1174" s="224"/>
      <c r="K1174" s="224"/>
      <c r="N1174" s="132"/>
      <c r="O1174" s="100"/>
      <c r="T1174" s="15">
        <f t="shared" si="8"/>
        <v>0</v>
      </c>
      <c r="U1174" s="15">
        <f t="shared" si="9"/>
        <v>0</v>
      </c>
      <c r="V1174" s="15">
        <f t="shared" si="10"/>
        <v>0</v>
      </c>
    </row>
    <row r="1175">
      <c r="D1175" s="223"/>
      <c r="I1175" s="224"/>
      <c r="J1175" s="224"/>
      <c r="K1175" s="224"/>
      <c r="N1175" s="132"/>
      <c r="O1175" s="100"/>
      <c r="T1175" s="15">
        <f t="shared" si="8"/>
        <v>0</v>
      </c>
      <c r="U1175" s="15">
        <f t="shared" si="9"/>
        <v>0</v>
      </c>
      <c r="V1175" s="15">
        <f t="shared" si="10"/>
        <v>0</v>
      </c>
    </row>
    <row r="1176">
      <c r="D1176" s="223"/>
      <c r="I1176" s="224"/>
      <c r="J1176" s="224"/>
      <c r="K1176" s="224"/>
      <c r="N1176" s="132"/>
      <c r="O1176" s="100"/>
      <c r="T1176" s="15">
        <f t="shared" si="8"/>
        <v>0</v>
      </c>
      <c r="U1176" s="15">
        <f t="shared" si="9"/>
        <v>0</v>
      </c>
      <c r="V1176" s="15">
        <f t="shared" si="10"/>
        <v>0</v>
      </c>
    </row>
    <row r="1177">
      <c r="D1177" s="223"/>
      <c r="I1177" s="224"/>
      <c r="J1177" s="224"/>
      <c r="K1177" s="224"/>
      <c r="N1177" s="132"/>
      <c r="O1177" s="100"/>
      <c r="T1177" s="15">
        <f t="shared" si="8"/>
        <v>0</v>
      </c>
      <c r="U1177" s="15">
        <f t="shared" si="9"/>
        <v>0</v>
      </c>
      <c r="V1177" s="15">
        <f t="shared" si="10"/>
        <v>0</v>
      </c>
    </row>
    <row r="1178">
      <c r="D1178" s="223"/>
      <c r="I1178" s="224"/>
      <c r="J1178" s="224"/>
      <c r="K1178" s="224"/>
      <c r="N1178" s="132"/>
      <c r="O1178" s="100"/>
      <c r="T1178" s="15">
        <f t="shared" si="8"/>
        <v>0</v>
      </c>
      <c r="U1178" s="15">
        <f t="shared" si="9"/>
        <v>0</v>
      </c>
      <c r="V1178" s="15">
        <f t="shared" si="10"/>
        <v>0</v>
      </c>
    </row>
    <row r="1179">
      <c r="D1179" s="223"/>
      <c r="I1179" s="224"/>
      <c r="J1179" s="224"/>
      <c r="K1179" s="224"/>
      <c r="N1179" s="132"/>
      <c r="O1179" s="100"/>
      <c r="T1179" s="15">
        <f t="shared" si="8"/>
        <v>0</v>
      </c>
      <c r="U1179" s="15">
        <f t="shared" si="9"/>
        <v>0</v>
      </c>
      <c r="V1179" s="15">
        <f t="shared" si="10"/>
        <v>0</v>
      </c>
    </row>
    <row r="1180">
      <c r="D1180" s="223"/>
      <c r="I1180" s="224"/>
      <c r="J1180" s="224"/>
      <c r="K1180" s="224"/>
      <c r="N1180" s="132"/>
      <c r="O1180" s="100"/>
      <c r="T1180" s="15">
        <f t="shared" si="8"/>
        <v>0</v>
      </c>
      <c r="U1180" s="15">
        <f t="shared" si="9"/>
        <v>0</v>
      </c>
      <c r="V1180" s="15">
        <f t="shared" si="10"/>
        <v>0</v>
      </c>
    </row>
    <row r="1181">
      <c r="D1181" s="223"/>
      <c r="I1181" s="224"/>
      <c r="J1181" s="224"/>
      <c r="K1181" s="224"/>
      <c r="N1181" s="132"/>
      <c r="O1181" s="100"/>
      <c r="T1181" s="15">
        <f t="shared" si="8"/>
        <v>0</v>
      </c>
      <c r="U1181" s="15">
        <f t="shared" si="9"/>
        <v>0</v>
      </c>
      <c r="V1181" s="15">
        <f t="shared" si="10"/>
        <v>0</v>
      </c>
    </row>
    <row r="1182">
      <c r="D1182" s="223"/>
      <c r="I1182" s="224"/>
      <c r="J1182" s="224"/>
      <c r="K1182" s="224"/>
      <c r="N1182" s="132"/>
      <c r="O1182" s="100"/>
      <c r="T1182" s="15">
        <f t="shared" si="8"/>
        <v>0</v>
      </c>
      <c r="U1182" s="15">
        <f t="shared" si="9"/>
        <v>0</v>
      </c>
      <c r="V1182" s="15">
        <f t="shared" si="10"/>
        <v>0</v>
      </c>
    </row>
    <row r="1183">
      <c r="D1183" s="223"/>
      <c r="I1183" s="224"/>
      <c r="J1183" s="224"/>
      <c r="K1183" s="224"/>
      <c r="N1183" s="132"/>
      <c r="O1183" s="100"/>
      <c r="T1183" s="15">
        <f t="shared" si="8"/>
        <v>0</v>
      </c>
      <c r="U1183" s="15">
        <f t="shared" si="9"/>
        <v>0</v>
      </c>
      <c r="V1183" s="15">
        <f t="shared" si="10"/>
        <v>0</v>
      </c>
    </row>
    <row r="1184">
      <c r="D1184" s="223"/>
      <c r="I1184" s="224"/>
      <c r="J1184" s="224"/>
      <c r="K1184" s="224"/>
      <c r="N1184" s="132"/>
      <c r="O1184" s="100"/>
      <c r="T1184" s="15">
        <f t="shared" si="8"/>
        <v>0</v>
      </c>
      <c r="U1184" s="15">
        <f t="shared" si="9"/>
        <v>0</v>
      </c>
      <c r="V1184" s="15">
        <f t="shared" si="10"/>
        <v>0</v>
      </c>
    </row>
    <row r="1185">
      <c r="D1185" s="223"/>
      <c r="I1185" s="224"/>
      <c r="J1185" s="224"/>
      <c r="K1185" s="224"/>
      <c r="N1185" s="132"/>
      <c r="O1185" s="100"/>
      <c r="T1185" s="15">
        <f t="shared" si="8"/>
        <v>0</v>
      </c>
      <c r="U1185" s="15">
        <f t="shared" si="9"/>
        <v>0</v>
      </c>
      <c r="V1185" s="15">
        <f t="shared" si="10"/>
        <v>0</v>
      </c>
    </row>
    <row r="1186">
      <c r="D1186" s="223"/>
      <c r="I1186" s="224"/>
      <c r="J1186" s="224"/>
      <c r="K1186" s="224"/>
      <c r="N1186" s="132"/>
      <c r="O1186" s="100"/>
      <c r="T1186" s="15">
        <f t="shared" si="8"/>
        <v>0</v>
      </c>
      <c r="U1186" s="15">
        <f t="shared" si="9"/>
        <v>0</v>
      </c>
      <c r="V1186" s="15">
        <f t="shared" si="10"/>
        <v>0</v>
      </c>
    </row>
    <row r="1187">
      <c r="D1187" s="223"/>
      <c r="I1187" s="224"/>
      <c r="J1187" s="224"/>
      <c r="K1187" s="224"/>
      <c r="N1187" s="132"/>
      <c r="O1187" s="100"/>
      <c r="T1187" s="15">
        <f t="shared" si="8"/>
        <v>0</v>
      </c>
      <c r="U1187" s="15">
        <f t="shared" si="9"/>
        <v>0</v>
      </c>
      <c r="V1187" s="15">
        <f t="shared" si="10"/>
        <v>0</v>
      </c>
    </row>
    <row r="1188">
      <c r="D1188" s="223"/>
      <c r="I1188" s="224"/>
      <c r="J1188" s="224"/>
      <c r="K1188" s="224"/>
      <c r="N1188" s="132"/>
      <c r="O1188" s="100"/>
      <c r="T1188" s="15">
        <f t="shared" si="8"/>
        <v>0</v>
      </c>
      <c r="U1188" s="15">
        <f t="shared" si="9"/>
        <v>0</v>
      </c>
      <c r="V1188" s="15">
        <f t="shared" si="10"/>
        <v>0</v>
      </c>
    </row>
    <row r="1189">
      <c r="D1189" s="223"/>
      <c r="I1189" s="224"/>
      <c r="J1189" s="224"/>
      <c r="K1189" s="224"/>
      <c r="N1189" s="132"/>
      <c r="O1189" s="100"/>
      <c r="T1189" s="15">
        <f t="shared" si="8"/>
        <v>0</v>
      </c>
      <c r="U1189" s="15">
        <f t="shared" si="9"/>
        <v>0</v>
      </c>
      <c r="V1189" s="15">
        <f t="shared" si="10"/>
        <v>0</v>
      </c>
    </row>
    <row r="1190">
      <c r="D1190" s="223"/>
      <c r="I1190" s="224"/>
      <c r="J1190" s="224"/>
      <c r="K1190" s="224"/>
      <c r="N1190" s="132"/>
      <c r="O1190" s="100"/>
      <c r="T1190" s="15">
        <f t="shared" si="8"/>
        <v>0</v>
      </c>
      <c r="U1190" s="15">
        <f t="shared" si="9"/>
        <v>0</v>
      </c>
      <c r="V1190" s="15">
        <f t="shared" si="10"/>
        <v>0</v>
      </c>
    </row>
    <row r="1191">
      <c r="D1191" s="223"/>
      <c r="I1191" s="224"/>
      <c r="J1191" s="224"/>
      <c r="K1191" s="224"/>
      <c r="N1191" s="132"/>
      <c r="O1191" s="100"/>
      <c r="T1191" s="15">
        <f t="shared" si="8"/>
        <v>0</v>
      </c>
      <c r="U1191" s="15">
        <f t="shared" si="9"/>
        <v>0</v>
      </c>
      <c r="V1191" s="15">
        <f t="shared" si="10"/>
        <v>0</v>
      </c>
    </row>
    <row r="1192">
      <c r="D1192" s="223"/>
      <c r="I1192" s="224"/>
      <c r="J1192" s="224"/>
      <c r="K1192" s="224"/>
      <c r="N1192" s="132"/>
      <c r="O1192" s="100"/>
      <c r="T1192" s="15">
        <f t="shared" si="8"/>
        <v>0</v>
      </c>
      <c r="U1192" s="15">
        <f t="shared" si="9"/>
        <v>0</v>
      </c>
      <c r="V1192" s="15">
        <f t="shared" si="10"/>
        <v>0</v>
      </c>
    </row>
    <row r="1193">
      <c r="D1193" s="223"/>
      <c r="I1193" s="224"/>
      <c r="J1193" s="224"/>
      <c r="K1193" s="224"/>
      <c r="N1193" s="132"/>
      <c r="O1193" s="100"/>
      <c r="T1193" s="15">
        <f t="shared" si="8"/>
        <v>0</v>
      </c>
      <c r="U1193" s="15">
        <f t="shared" si="9"/>
        <v>0</v>
      </c>
      <c r="V1193" s="15">
        <f t="shared" si="10"/>
        <v>0</v>
      </c>
    </row>
    <row r="1194">
      <c r="D1194" s="223"/>
      <c r="I1194" s="224"/>
      <c r="J1194" s="224"/>
      <c r="K1194" s="224"/>
      <c r="N1194" s="132"/>
      <c r="O1194" s="100"/>
      <c r="T1194" s="15">
        <f t="shared" si="8"/>
        <v>0</v>
      </c>
      <c r="U1194" s="15">
        <f t="shared" si="9"/>
        <v>0</v>
      </c>
      <c r="V1194" s="15">
        <f t="shared" si="10"/>
        <v>0</v>
      </c>
    </row>
    <row r="1195">
      <c r="D1195" s="223"/>
      <c r="I1195" s="224"/>
      <c r="J1195" s="224"/>
      <c r="K1195" s="224"/>
      <c r="N1195" s="132"/>
      <c r="O1195" s="100"/>
      <c r="T1195" s="15">
        <f t="shared" si="8"/>
        <v>0</v>
      </c>
      <c r="U1195" s="15">
        <f t="shared" si="9"/>
        <v>0</v>
      </c>
      <c r="V1195" s="15">
        <f t="shared" si="10"/>
        <v>0</v>
      </c>
    </row>
    <row r="1196">
      <c r="D1196" s="223"/>
      <c r="I1196" s="224"/>
      <c r="J1196" s="224"/>
      <c r="K1196" s="224"/>
      <c r="N1196" s="132"/>
      <c r="O1196" s="100"/>
      <c r="T1196" s="15">
        <f t="shared" si="8"/>
        <v>0</v>
      </c>
      <c r="U1196" s="15">
        <f t="shared" si="9"/>
        <v>0</v>
      </c>
      <c r="V1196" s="15">
        <f t="shared" si="10"/>
        <v>0</v>
      </c>
    </row>
    <row r="1197">
      <c r="D1197" s="223"/>
      <c r="I1197" s="224"/>
      <c r="J1197" s="224"/>
      <c r="K1197" s="224"/>
      <c r="N1197" s="132"/>
      <c r="O1197" s="100"/>
      <c r="T1197" s="15">
        <f t="shared" si="8"/>
        <v>0</v>
      </c>
      <c r="U1197" s="15">
        <f t="shared" si="9"/>
        <v>0</v>
      </c>
      <c r="V1197" s="15">
        <f t="shared" si="10"/>
        <v>0</v>
      </c>
    </row>
    <row r="1198">
      <c r="D1198" s="223"/>
      <c r="I1198" s="224"/>
      <c r="J1198" s="224"/>
      <c r="K1198" s="224"/>
      <c r="N1198" s="132"/>
      <c r="O1198" s="100"/>
      <c r="T1198" s="15">
        <f t="shared" si="8"/>
        <v>0</v>
      </c>
      <c r="U1198" s="15">
        <f t="shared" si="9"/>
        <v>0</v>
      </c>
      <c r="V1198" s="15">
        <f t="shared" si="10"/>
        <v>0</v>
      </c>
    </row>
    <row r="1199">
      <c r="D1199" s="223"/>
      <c r="I1199" s="224"/>
      <c r="J1199" s="224"/>
      <c r="K1199" s="224"/>
      <c r="N1199" s="132"/>
      <c r="O1199" s="100"/>
      <c r="T1199" s="15">
        <f t="shared" si="8"/>
        <v>0</v>
      </c>
      <c r="U1199" s="15">
        <f t="shared" si="9"/>
        <v>0</v>
      </c>
      <c r="V1199" s="15">
        <f t="shared" si="10"/>
        <v>0</v>
      </c>
    </row>
    <row r="1200">
      <c r="D1200" s="223"/>
      <c r="I1200" s="224"/>
      <c r="J1200" s="224"/>
      <c r="K1200" s="224"/>
      <c r="N1200" s="132"/>
      <c r="O1200" s="100"/>
      <c r="T1200" s="15">
        <f t="shared" si="8"/>
        <v>0</v>
      </c>
      <c r="U1200" s="15">
        <f t="shared" si="9"/>
        <v>0</v>
      </c>
      <c r="V1200" s="15">
        <f t="shared" si="10"/>
        <v>0</v>
      </c>
    </row>
    <row r="1201">
      <c r="D1201" s="223"/>
      <c r="I1201" s="224"/>
      <c r="J1201" s="224"/>
      <c r="K1201" s="224"/>
      <c r="N1201" s="132"/>
      <c r="O1201" s="100"/>
      <c r="T1201" s="15">
        <f t="shared" si="8"/>
        <v>0</v>
      </c>
      <c r="U1201" s="15">
        <f t="shared" si="9"/>
        <v>0</v>
      </c>
      <c r="V1201" s="15">
        <f t="shared" si="10"/>
        <v>0</v>
      </c>
    </row>
    <row r="1202">
      <c r="D1202" s="223"/>
      <c r="I1202" s="224"/>
      <c r="J1202" s="224"/>
      <c r="K1202" s="224"/>
      <c r="N1202" s="132"/>
      <c r="O1202" s="100"/>
      <c r="T1202" s="15">
        <f t="shared" si="8"/>
        <v>0</v>
      </c>
      <c r="U1202" s="15">
        <f t="shared" si="9"/>
        <v>0</v>
      </c>
      <c r="V1202" s="15">
        <f t="shared" si="10"/>
        <v>0</v>
      </c>
    </row>
    <row r="1203">
      <c r="D1203" s="223"/>
      <c r="I1203" s="224"/>
      <c r="J1203" s="224"/>
      <c r="K1203" s="224"/>
      <c r="N1203" s="132"/>
      <c r="O1203" s="100"/>
      <c r="T1203" s="15">
        <f t="shared" si="8"/>
        <v>0</v>
      </c>
      <c r="U1203" s="15">
        <f t="shared" si="9"/>
        <v>0</v>
      </c>
      <c r="V1203" s="15">
        <f t="shared" si="10"/>
        <v>0</v>
      </c>
    </row>
    <row r="1204">
      <c r="D1204" s="223"/>
      <c r="I1204" s="224"/>
      <c r="J1204" s="224"/>
      <c r="K1204" s="224"/>
      <c r="N1204" s="132"/>
      <c r="O1204" s="100"/>
      <c r="T1204" s="15">
        <f t="shared" si="8"/>
        <v>0</v>
      </c>
      <c r="U1204" s="15">
        <f t="shared" si="9"/>
        <v>0</v>
      </c>
      <c r="V1204" s="15">
        <f t="shared" si="10"/>
        <v>0</v>
      </c>
    </row>
    <row r="1205">
      <c r="D1205" s="223"/>
      <c r="I1205" s="224"/>
      <c r="J1205" s="224"/>
      <c r="K1205" s="224"/>
      <c r="N1205" s="132"/>
      <c r="O1205" s="100"/>
      <c r="T1205" s="15">
        <f t="shared" si="8"/>
        <v>0</v>
      </c>
      <c r="U1205" s="15">
        <f t="shared" si="9"/>
        <v>0</v>
      </c>
      <c r="V1205" s="15">
        <f t="shared" si="10"/>
        <v>0</v>
      </c>
    </row>
    <row r="1206">
      <c r="D1206" s="223"/>
      <c r="I1206" s="224"/>
      <c r="J1206" s="224"/>
      <c r="K1206" s="224"/>
      <c r="N1206" s="132"/>
      <c r="O1206" s="100"/>
      <c r="T1206" s="15">
        <f t="shared" si="8"/>
        <v>0</v>
      </c>
      <c r="U1206" s="15">
        <f t="shared" si="9"/>
        <v>0</v>
      </c>
      <c r="V1206" s="15">
        <f t="shared" si="10"/>
        <v>0</v>
      </c>
    </row>
    <row r="1207">
      <c r="D1207" s="223"/>
      <c r="I1207" s="224"/>
      <c r="J1207" s="224"/>
      <c r="K1207" s="224"/>
      <c r="N1207" s="132"/>
      <c r="O1207" s="100"/>
      <c r="T1207" s="15">
        <f t="shared" si="8"/>
        <v>0</v>
      </c>
      <c r="U1207" s="15">
        <f t="shared" si="9"/>
        <v>0</v>
      </c>
      <c r="V1207" s="15">
        <f t="shared" si="10"/>
        <v>0</v>
      </c>
    </row>
    <row r="1208">
      <c r="D1208" s="223"/>
      <c r="I1208" s="224"/>
      <c r="J1208" s="224"/>
      <c r="K1208" s="224"/>
      <c r="N1208" s="132"/>
      <c r="O1208" s="100"/>
      <c r="T1208" s="15">
        <f t="shared" si="8"/>
        <v>0</v>
      </c>
      <c r="U1208" s="15">
        <f t="shared" si="9"/>
        <v>0</v>
      </c>
      <c r="V1208" s="15">
        <f t="shared" si="10"/>
        <v>0</v>
      </c>
    </row>
    <row r="1209">
      <c r="D1209" s="223"/>
      <c r="I1209" s="224"/>
      <c r="J1209" s="224"/>
      <c r="K1209" s="224"/>
      <c r="N1209" s="132"/>
      <c r="O1209" s="100"/>
      <c r="T1209" s="15">
        <f t="shared" si="8"/>
        <v>0</v>
      </c>
      <c r="U1209" s="15">
        <f t="shared" si="9"/>
        <v>0</v>
      </c>
      <c r="V1209" s="15">
        <f t="shared" si="10"/>
        <v>0</v>
      </c>
    </row>
    <row r="1210">
      <c r="D1210" s="223"/>
      <c r="I1210" s="224"/>
      <c r="J1210" s="224"/>
      <c r="K1210" s="224"/>
      <c r="N1210" s="132"/>
      <c r="O1210" s="100"/>
      <c r="T1210" s="15">
        <f t="shared" si="8"/>
        <v>0</v>
      </c>
      <c r="U1210" s="15">
        <f t="shared" si="9"/>
        <v>0</v>
      </c>
      <c r="V1210" s="15">
        <f t="shared" si="10"/>
        <v>0</v>
      </c>
    </row>
    <row r="1211">
      <c r="D1211" s="223"/>
      <c r="I1211" s="224"/>
      <c r="J1211" s="224"/>
      <c r="K1211" s="224"/>
      <c r="N1211" s="132"/>
      <c r="O1211" s="100"/>
      <c r="T1211" s="15">
        <f t="shared" si="8"/>
        <v>0</v>
      </c>
      <c r="U1211" s="15">
        <f t="shared" si="9"/>
        <v>0</v>
      </c>
      <c r="V1211" s="15">
        <f t="shared" si="10"/>
        <v>0</v>
      </c>
    </row>
    <row r="1212">
      <c r="D1212" s="223"/>
      <c r="I1212" s="224"/>
      <c r="J1212" s="224"/>
      <c r="K1212" s="224"/>
      <c r="N1212" s="132"/>
      <c r="O1212" s="100"/>
      <c r="T1212" s="15">
        <f t="shared" si="8"/>
        <v>0</v>
      </c>
      <c r="U1212" s="15">
        <f t="shared" si="9"/>
        <v>0</v>
      </c>
      <c r="V1212" s="15">
        <f t="shared" si="10"/>
        <v>0</v>
      </c>
    </row>
    <row r="1213">
      <c r="D1213" s="223"/>
      <c r="I1213" s="224"/>
      <c r="J1213" s="224"/>
      <c r="K1213" s="224"/>
      <c r="N1213" s="132"/>
      <c r="O1213" s="100"/>
      <c r="T1213" s="15">
        <f t="shared" si="8"/>
        <v>0</v>
      </c>
      <c r="U1213" s="15">
        <f t="shared" si="9"/>
        <v>0</v>
      </c>
      <c r="V1213" s="15">
        <f t="shared" si="10"/>
        <v>0</v>
      </c>
    </row>
    <row r="1214">
      <c r="D1214" s="223"/>
      <c r="I1214" s="224"/>
      <c r="J1214" s="224"/>
      <c r="K1214" s="224"/>
      <c r="N1214" s="132"/>
      <c r="O1214" s="100"/>
      <c r="T1214" s="15">
        <f t="shared" si="8"/>
        <v>0</v>
      </c>
      <c r="U1214" s="15">
        <f t="shared" si="9"/>
        <v>0</v>
      </c>
      <c r="V1214" s="15">
        <f t="shared" si="10"/>
        <v>0</v>
      </c>
    </row>
    <row r="1215">
      <c r="D1215" s="223"/>
      <c r="I1215" s="224"/>
      <c r="J1215" s="224"/>
      <c r="K1215" s="224"/>
      <c r="N1215" s="132"/>
      <c r="O1215" s="100"/>
      <c r="T1215" s="15">
        <f t="shared" si="8"/>
        <v>0</v>
      </c>
      <c r="U1215" s="15">
        <f t="shared" si="9"/>
        <v>0</v>
      </c>
      <c r="V1215" s="15">
        <f t="shared" si="10"/>
        <v>0</v>
      </c>
    </row>
    <row r="1216">
      <c r="D1216" s="223"/>
      <c r="I1216" s="224"/>
      <c r="J1216" s="224"/>
      <c r="K1216" s="224"/>
      <c r="N1216" s="132"/>
      <c r="O1216" s="100"/>
      <c r="T1216" s="15">
        <f t="shared" si="8"/>
        <v>0</v>
      </c>
      <c r="U1216" s="15">
        <f t="shared" si="9"/>
        <v>0</v>
      </c>
      <c r="V1216" s="15">
        <f t="shared" si="10"/>
        <v>0</v>
      </c>
    </row>
    <row r="1217">
      <c r="D1217" s="223"/>
      <c r="I1217" s="224"/>
      <c r="J1217" s="224"/>
      <c r="K1217" s="224"/>
      <c r="N1217" s="132"/>
      <c r="O1217" s="100"/>
      <c r="T1217" s="15">
        <f t="shared" si="8"/>
        <v>0</v>
      </c>
      <c r="U1217" s="15">
        <f t="shared" si="9"/>
        <v>0</v>
      </c>
      <c r="V1217" s="15">
        <f t="shared" si="10"/>
        <v>0</v>
      </c>
    </row>
    <row r="1218">
      <c r="D1218" s="223"/>
      <c r="I1218" s="224"/>
      <c r="J1218" s="224"/>
      <c r="K1218" s="224"/>
      <c r="N1218" s="132"/>
      <c r="O1218" s="100"/>
      <c r="T1218" s="15">
        <f t="shared" si="8"/>
        <v>0</v>
      </c>
      <c r="U1218" s="15">
        <f t="shared" si="9"/>
        <v>0</v>
      </c>
      <c r="V1218" s="15">
        <f t="shared" si="10"/>
        <v>0</v>
      </c>
    </row>
    <row r="1219">
      <c r="D1219" s="223"/>
      <c r="I1219" s="224"/>
      <c r="J1219" s="224"/>
      <c r="K1219" s="224"/>
      <c r="N1219" s="132"/>
      <c r="O1219" s="100"/>
      <c r="T1219" s="15">
        <f t="shared" si="8"/>
        <v>0</v>
      </c>
      <c r="U1219" s="15">
        <f t="shared" si="9"/>
        <v>0</v>
      </c>
      <c r="V1219" s="15">
        <f t="shared" si="10"/>
        <v>0</v>
      </c>
    </row>
    <row r="1220">
      <c r="D1220" s="223"/>
      <c r="I1220" s="224"/>
      <c r="J1220" s="224"/>
      <c r="K1220" s="224"/>
      <c r="N1220" s="132"/>
      <c r="O1220" s="100"/>
      <c r="T1220" s="15">
        <f t="shared" si="8"/>
        <v>0</v>
      </c>
      <c r="U1220" s="15">
        <f t="shared" si="9"/>
        <v>0</v>
      </c>
      <c r="V1220" s="15">
        <f t="shared" si="10"/>
        <v>0</v>
      </c>
    </row>
    <row r="1221">
      <c r="D1221" s="223"/>
      <c r="I1221" s="224"/>
      <c r="J1221" s="224"/>
      <c r="K1221" s="224"/>
      <c r="N1221" s="132"/>
      <c r="O1221" s="100"/>
      <c r="T1221" s="15">
        <f t="shared" si="8"/>
        <v>0</v>
      </c>
      <c r="U1221" s="15">
        <f t="shared" si="9"/>
        <v>0</v>
      </c>
      <c r="V1221" s="15">
        <f t="shared" si="10"/>
        <v>0</v>
      </c>
    </row>
    <row r="1222">
      <c r="D1222" s="223"/>
      <c r="I1222" s="224"/>
      <c r="J1222" s="224"/>
      <c r="K1222" s="224"/>
      <c r="N1222" s="132"/>
      <c r="O1222" s="100"/>
      <c r="T1222" s="15">
        <f t="shared" si="8"/>
        <v>0</v>
      </c>
      <c r="U1222" s="15">
        <f t="shared" si="9"/>
        <v>0</v>
      </c>
      <c r="V1222" s="15">
        <f t="shared" si="10"/>
        <v>0</v>
      </c>
    </row>
    <row r="1223">
      <c r="D1223" s="223"/>
      <c r="I1223" s="224"/>
      <c r="J1223" s="224"/>
      <c r="K1223" s="224"/>
      <c r="N1223" s="132"/>
      <c r="O1223" s="100"/>
      <c r="T1223" s="15">
        <f t="shared" si="8"/>
        <v>0</v>
      </c>
      <c r="U1223" s="15">
        <f t="shared" si="9"/>
        <v>0</v>
      </c>
      <c r="V1223" s="15">
        <f t="shared" si="10"/>
        <v>0</v>
      </c>
    </row>
    <row r="1224">
      <c r="D1224" s="223"/>
      <c r="I1224" s="224"/>
      <c r="J1224" s="224"/>
      <c r="K1224" s="224"/>
      <c r="N1224" s="132"/>
      <c r="O1224" s="100"/>
      <c r="T1224" s="15">
        <f t="shared" si="8"/>
        <v>0</v>
      </c>
      <c r="U1224" s="15">
        <f t="shared" si="9"/>
        <v>0</v>
      </c>
      <c r="V1224" s="15">
        <f t="shared" si="10"/>
        <v>0</v>
      </c>
    </row>
    <row r="1225">
      <c r="D1225" s="223"/>
      <c r="I1225" s="224"/>
      <c r="J1225" s="224"/>
      <c r="K1225" s="224"/>
      <c r="N1225" s="132"/>
      <c r="O1225" s="100"/>
      <c r="T1225" s="15">
        <f t="shared" si="8"/>
        <v>0</v>
      </c>
      <c r="U1225" s="15">
        <f t="shared" si="9"/>
        <v>0</v>
      </c>
      <c r="V1225" s="15">
        <f t="shared" si="10"/>
        <v>0</v>
      </c>
    </row>
    <row r="1226">
      <c r="D1226" s="223"/>
      <c r="I1226" s="224"/>
      <c r="J1226" s="224"/>
      <c r="K1226" s="224"/>
      <c r="N1226" s="132"/>
      <c r="O1226" s="100"/>
      <c r="T1226" s="15">
        <f t="shared" si="8"/>
        <v>0</v>
      </c>
      <c r="U1226" s="15">
        <f t="shared" si="9"/>
        <v>0</v>
      </c>
      <c r="V1226" s="15">
        <f t="shared" si="10"/>
        <v>0</v>
      </c>
    </row>
    <row r="1227">
      <c r="D1227" s="223"/>
      <c r="I1227" s="224"/>
      <c r="J1227" s="224"/>
      <c r="K1227" s="224"/>
      <c r="N1227" s="132"/>
      <c r="O1227" s="100"/>
      <c r="T1227" s="15">
        <f t="shared" si="8"/>
        <v>0</v>
      </c>
      <c r="U1227" s="15">
        <f t="shared" si="9"/>
        <v>0</v>
      </c>
      <c r="V1227" s="15">
        <f t="shared" si="10"/>
        <v>0</v>
      </c>
    </row>
    <row r="1228">
      <c r="D1228" s="223"/>
      <c r="I1228" s="224"/>
      <c r="J1228" s="224"/>
      <c r="K1228" s="224"/>
      <c r="N1228" s="132"/>
      <c r="O1228" s="100"/>
      <c r="T1228" s="15">
        <f t="shared" si="8"/>
        <v>0</v>
      </c>
      <c r="U1228" s="15">
        <f t="shared" si="9"/>
        <v>0</v>
      </c>
      <c r="V1228" s="15">
        <f t="shared" si="10"/>
        <v>0</v>
      </c>
    </row>
    <row r="1229">
      <c r="D1229" s="223"/>
      <c r="I1229" s="224"/>
      <c r="J1229" s="224"/>
      <c r="K1229" s="224"/>
      <c r="N1229" s="132"/>
      <c r="O1229" s="100"/>
      <c r="T1229" s="15">
        <f t="shared" si="8"/>
        <v>0</v>
      </c>
      <c r="U1229" s="15">
        <f t="shared" si="9"/>
        <v>0</v>
      </c>
      <c r="V1229" s="15">
        <f t="shared" si="10"/>
        <v>0</v>
      </c>
    </row>
    <row r="1230">
      <c r="D1230" s="223"/>
      <c r="I1230" s="224"/>
      <c r="J1230" s="224"/>
      <c r="K1230" s="224"/>
      <c r="N1230" s="132"/>
      <c r="O1230" s="100"/>
      <c r="T1230" s="15">
        <f t="shared" si="8"/>
        <v>0</v>
      </c>
      <c r="U1230" s="15">
        <f t="shared" si="9"/>
        <v>0</v>
      </c>
      <c r="V1230" s="15">
        <f t="shared" si="10"/>
        <v>0</v>
      </c>
    </row>
    <row r="1231">
      <c r="D1231" s="223"/>
      <c r="I1231" s="224"/>
      <c r="J1231" s="224"/>
      <c r="K1231" s="224"/>
      <c r="N1231" s="132"/>
      <c r="O1231" s="100"/>
      <c r="T1231" s="15">
        <f t="shared" si="8"/>
        <v>0</v>
      </c>
      <c r="U1231" s="15">
        <f t="shared" si="9"/>
        <v>0</v>
      </c>
      <c r="V1231" s="15">
        <f t="shared" si="10"/>
        <v>0</v>
      </c>
    </row>
    <row r="1232">
      <c r="D1232" s="223"/>
      <c r="I1232" s="224"/>
      <c r="J1232" s="224"/>
      <c r="K1232" s="224"/>
      <c r="N1232" s="132"/>
      <c r="O1232" s="100"/>
      <c r="T1232" s="15">
        <f t="shared" si="8"/>
        <v>0</v>
      </c>
      <c r="U1232" s="15">
        <f t="shared" si="9"/>
        <v>0</v>
      </c>
      <c r="V1232" s="15">
        <f t="shared" si="10"/>
        <v>0</v>
      </c>
    </row>
    <row r="1233">
      <c r="D1233" s="223"/>
      <c r="I1233" s="224"/>
      <c r="J1233" s="224"/>
      <c r="K1233" s="224"/>
      <c r="N1233" s="132"/>
      <c r="O1233" s="100"/>
      <c r="T1233" s="15">
        <f t="shared" si="8"/>
        <v>0</v>
      </c>
      <c r="U1233" s="15">
        <f t="shared" si="9"/>
        <v>0</v>
      </c>
      <c r="V1233" s="15">
        <f t="shared" si="10"/>
        <v>0</v>
      </c>
    </row>
    <row r="1234">
      <c r="D1234" s="223"/>
      <c r="I1234" s="224"/>
      <c r="J1234" s="224"/>
      <c r="K1234" s="224"/>
      <c r="N1234" s="132"/>
      <c r="O1234" s="100"/>
      <c r="T1234" s="15">
        <f t="shared" si="8"/>
        <v>0</v>
      </c>
      <c r="U1234" s="15">
        <f t="shared" si="9"/>
        <v>0</v>
      </c>
      <c r="V1234" s="15">
        <f t="shared" si="10"/>
        <v>0</v>
      </c>
    </row>
    <row r="1235">
      <c r="D1235" s="223"/>
      <c r="I1235" s="224"/>
      <c r="J1235" s="224"/>
      <c r="K1235" s="224"/>
      <c r="N1235" s="132"/>
      <c r="O1235" s="100"/>
      <c r="T1235" s="15">
        <f t="shared" si="8"/>
        <v>0</v>
      </c>
      <c r="U1235" s="15">
        <f t="shared" si="9"/>
        <v>0</v>
      </c>
      <c r="V1235" s="15">
        <f t="shared" si="10"/>
        <v>0</v>
      </c>
    </row>
    <row r="1236">
      <c r="D1236" s="223"/>
      <c r="I1236" s="224"/>
      <c r="J1236" s="224"/>
      <c r="K1236" s="224"/>
      <c r="N1236" s="132"/>
      <c r="O1236" s="100"/>
      <c r="T1236" s="15">
        <f t="shared" si="8"/>
        <v>0</v>
      </c>
      <c r="U1236" s="15">
        <f t="shared" si="9"/>
        <v>0</v>
      </c>
      <c r="V1236" s="15">
        <f t="shared" si="10"/>
        <v>0</v>
      </c>
    </row>
    <row r="1237">
      <c r="D1237" s="223"/>
      <c r="I1237" s="224"/>
      <c r="J1237" s="224"/>
      <c r="K1237" s="224"/>
      <c r="N1237" s="132"/>
      <c r="O1237" s="100"/>
      <c r="T1237" s="15">
        <f t="shared" si="8"/>
        <v>0</v>
      </c>
      <c r="U1237" s="15">
        <f t="shared" si="9"/>
        <v>0</v>
      </c>
      <c r="V1237" s="15">
        <f t="shared" si="10"/>
        <v>0</v>
      </c>
    </row>
    <row r="1238">
      <c r="D1238" s="223"/>
      <c r="I1238" s="224"/>
      <c r="J1238" s="224"/>
      <c r="K1238" s="224"/>
      <c r="N1238" s="132"/>
      <c r="O1238" s="100"/>
      <c r="T1238" s="15">
        <f t="shared" si="8"/>
        <v>0</v>
      </c>
      <c r="U1238" s="15">
        <f t="shared" si="9"/>
        <v>0</v>
      </c>
      <c r="V1238" s="15">
        <f t="shared" si="10"/>
        <v>0</v>
      </c>
    </row>
    <row r="1239">
      <c r="D1239" s="223"/>
      <c r="I1239" s="224"/>
      <c r="J1239" s="224"/>
      <c r="K1239" s="224"/>
      <c r="N1239" s="132"/>
      <c r="O1239" s="100"/>
      <c r="T1239" s="15">
        <f t="shared" si="8"/>
        <v>0</v>
      </c>
      <c r="U1239" s="15">
        <f t="shared" si="9"/>
        <v>0</v>
      </c>
      <c r="V1239" s="15">
        <f t="shared" si="10"/>
        <v>0</v>
      </c>
    </row>
    <row r="1240">
      <c r="D1240" s="223"/>
      <c r="I1240" s="224"/>
      <c r="J1240" s="224"/>
      <c r="K1240" s="224"/>
      <c r="N1240" s="132"/>
      <c r="O1240" s="100"/>
      <c r="T1240" s="15">
        <f t="shared" si="8"/>
        <v>0</v>
      </c>
      <c r="U1240" s="15">
        <f t="shared" si="9"/>
        <v>0</v>
      </c>
      <c r="V1240" s="15">
        <f t="shared" si="10"/>
        <v>0</v>
      </c>
    </row>
    <row r="1241">
      <c r="D1241" s="223"/>
      <c r="I1241" s="224"/>
      <c r="J1241" s="224"/>
      <c r="K1241" s="224"/>
      <c r="N1241" s="132"/>
      <c r="O1241" s="100"/>
      <c r="T1241" s="15">
        <f t="shared" si="8"/>
        <v>0</v>
      </c>
      <c r="U1241" s="15">
        <f t="shared" si="9"/>
        <v>0</v>
      </c>
      <c r="V1241" s="15">
        <f t="shared" si="10"/>
        <v>0</v>
      </c>
    </row>
    <row r="1242">
      <c r="D1242" s="223"/>
      <c r="I1242" s="224"/>
      <c r="J1242" s="224"/>
      <c r="K1242" s="224"/>
      <c r="N1242" s="132"/>
      <c r="O1242" s="100"/>
      <c r="T1242" s="15">
        <f t="shared" si="8"/>
        <v>0</v>
      </c>
      <c r="U1242" s="15">
        <f t="shared" si="9"/>
        <v>0</v>
      </c>
      <c r="V1242" s="15">
        <f t="shared" si="10"/>
        <v>0</v>
      </c>
    </row>
    <row r="1243">
      <c r="D1243" s="223"/>
      <c r="I1243" s="224"/>
      <c r="J1243" s="224"/>
      <c r="K1243" s="224"/>
      <c r="N1243" s="132"/>
      <c r="O1243" s="100"/>
      <c r="T1243" s="15">
        <f t="shared" si="8"/>
        <v>0</v>
      </c>
      <c r="U1243" s="15">
        <f t="shared" si="9"/>
        <v>0</v>
      </c>
      <c r="V1243" s="15">
        <f t="shared" si="10"/>
        <v>0</v>
      </c>
    </row>
    <row r="1244">
      <c r="D1244" s="223"/>
      <c r="I1244" s="224"/>
      <c r="J1244" s="224"/>
      <c r="K1244" s="224"/>
      <c r="N1244" s="132"/>
      <c r="O1244" s="100"/>
      <c r="T1244" s="15">
        <f t="shared" si="8"/>
        <v>0</v>
      </c>
      <c r="U1244" s="15">
        <f t="shared" si="9"/>
        <v>0</v>
      </c>
      <c r="V1244" s="15">
        <f t="shared" si="10"/>
        <v>0</v>
      </c>
    </row>
    <row r="1245">
      <c r="D1245" s="223"/>
      <c r="I1245" s="224"/>
      <c r="J1245" s="224"/>
      <c r="K1245" s="224"/>
      <c r="N1245" s="132"/>
      <c r="O1245" s="100"/>
      <c r="T1245" s="15">
        <f t="shared" si="8"/>
        <v>0</v>
      </c>
      <c r="U1245" s="15">
        <f t="shared" si="9"/>
        <v>0</v>
      </c>
      <c r="V1245" s="15">
        <f t="shared" si="10"/>
        <v>0</v>
      </c>
    </row>
    <row r="1246">
      <c r="D1246" s="223"/>
      <c r="I1246" s="224"/>
      <c r="J1246" s="224"/>
      <c r="K1246" s="224"/>
      <c r="N1246" s="132"/>
      <c r="O1246" s="100"/>
      <c r="T1246" s="15">
        <f t="shared" si="8"/>
        <v>0</v>
      </c>
      <c r="U1246" s="15">
        <f t="shared" si="9"/>
        <v>0</v>
      </c>
      <c r="V1246" s="15">
        <f t="shared" si="10"/>
        <v>0</v>
      </c>
    </row>
    <row r="1247">
      <c r="D1247" s="223"/>
      <c r="I1247" s="224"/>
      <c r="J1247" s="224"/>
      <c r="K1247" s="224"/>
      <c r="N1247" s="132"/>
      <c r="O1247" s="100"/>
      <c r="T1247" s="15">
        <f t="shared" si="8"/>
        <v>0</v>
      </c>
      <c r="U1247" s="15">
        <f t="shared" si="9"/>
        <v>0</v>
      </c>
      <c r="V1247" s="15">
        <f t="shared" si="10"/>
        <v>0</v>
      </c>
    </row>
    <row r="1248">
      <c r="D1248" s="223"/>
      <c r="I1248" s="224"/>
      <c r="J1248" s="224"/>
      <c r="K1248" s="224"/>
      <c r="N1248" s="132"/>
      <c r="O1248" s="100"/>
      <c r="T1248" s="15">
        <f t="shared" si="8"/>
        <v>0</v>
      </c>
      <c r="U1248" s="15">
        <f t="shared" si="9"/>
        <v>0</v>
      </c>
      <c r="V1248" s="15">
        <f t="shared" si="10"/>
        <v>0</v>
      </c>
    </row>
    <row r="1249">
      <c r="D1249" s="223"/>
      <c r="I1249" s="224"/>
      <c r="J1249" s="224"/>
      <c r="K1249" s="224"/>
      <c r="N1249" s="132"/>
      <c r="O1249" s="100"/>
      <c r="T1249" s="15">
        <f t="shared" si="8"/>
        <v>0</v>
      </c>
      <c r="U1249" s="15">
        <f t="shared" si="9"/>
        <v>0</v>
      </c>
      <c r="V1249" s="15">
        <f t="shared" si="10"/>
        <v>0</v>
      </c>
    </row>
    <row r="1250">
      <c r="D1250" s="223"/>
      <c r="I1250" s="224"/>
      <c r="J1250" s="224"/>
      <c r="K1250" s="224"/>
      <c r="N1250" s="132"/>
      <c r="O1250" s="100"/>
      <c r="T1250" s="15">
        <f t="shared" si="8"/>
        <v>0</v>
      </c>
      <c r="U1250" s="15">
        <f t="shared" si="9"/>
        <v>0</v>
      </c>
      <c r="V1250" s="15">
        <f t="shared" si="10"/>
        <v>0</v>
      </c>
    </row>
    <row r="1251">
      <c r="D1251" s="223"/>
      <c r="I1251" s="224"/>
      <c r="J1251" s="224"/>
      <c r="K1251" s="224"/>
      <c r="N1251" s="132"/>
      <c r="O1251" s="100"/>
      <c r="T1251" s="15">
        <f t="shared" si="8"/>
        <v>0</v>
      </c>
      <c r="U1251" s="15">
        <f t="shared" si="9"/>
        <v>0</v>
      </c>
      <c r="V1251" s="15">
        <f t="shared" si="10"/>
        <v>0</v>
      </c>
    </row>
    <row r="1252">
      <c r="D1252" s="223"/>
      <c r="I1252" s="224"/>
      <c r="J1252" s="224"/>
      <c r="K1252" s="224"/>
      <c r="N1252" s="132"/>
      <c r="O1252" s="100"/>
      <c r="T1252" s="15">
        <f t="shared" si="8"/>
        <v>0</v>
      </c>
      <c r="U1252" s="15">
        <f t="shared" si="9"/>
        <v>0</v>
      </c>
      <c r="V1252" s="15">
        <f t="shared" si="10"/>
        <v>0</v>
      </c>
    </row>
    <row r="1253">
      <c r="D1253" s="223"/>
      <c r="I1253" s="224"/>
      <c r="J1253" s="224"/>
      <c r="K1253" s="224"/>
      <c r="N1253" s="132"/>
      <c r="O1253" s="100"/>
      <c r="T1253" s="15">
        <f t="shared" si="8"/>
        <v>0</v>
      </c>
      <c r="U1253" s="15">
        <f t="shared" si="9"/>
        <v>0</v>
      </c>
      <c r="V1253" s="15">
        <f t="shared" si="10"/>
        <v>0</v>
      </c>
    </row>
    <row r="1254">
      <c r="D1254" s="223"/>
      <c r="I1254" s="224"/>
      <c r="J1254" s="224"/>
      <c r="K1254" s="224"/>
      <c r="N1254" s="132"/>
      <c r="O1254" s="100"/>
      <c r="T1254" s="15">
        <f t="shared" si="8"/>
        <v>0</v>
      </c>
      <c r="U1254" s="15">
        <f t="shared" si="9"/>
        <v>0</v>
      </c>
      <c r="V1254" s="15">
        <f t="shared" si="10"/>
        <v>0</v>
      </c>
    </row>
    <row r="1255">
      <c r="D1255" s="223"/>
      <c r="I1255" s="224"/>
      <c r="J1255" s="224"/>
      <c r="K1255" s="224"/>
      <c r="N1255" s="132"/>
      <c r="O1255" s="100"/>
      <c r="T1255" s="15">
        <f t="shared" si="8"/>
        <v>0</v>
      </c>
      <c r="U1255" s="15">
        <f t="shared" si="9"/>
        <v>0</v>
      </c>
      <c r="V1255" s="15">
        <f t="shared" si="10"/>
        <v>0</v>
      </c>
    </row>
    <row r="1256">
      <c r="D1256" s="223"/>
      <c r="I1256" s="224"/>
      <c r="J1256" s="224"/>
      <c r="K1256" s="224"/>
      <c r="N1256" s="132"/>
      <c r="O1256" s="100"/>
      <c r="T1256" s="15">
        <f t="shared" si="8"/>
        <v>0</v>
      </c>
      <c r="U1256" s="15">
        <f t="shared" si="9"/>
        <v>0</v>
      </c>
      <c r="V1256" s="15">
        <f t="shared" si="10"/>
        <v>0</v>
      </c>
    </row>
    <row r="1257">
      <c r="D1257" s="223"/>
      <c r="I1257" s="224"/>
      <c r="J1257" s="224"/>
      <c r="K1257" s="224"/>
      <c r="N1257" s="132"/>
      <c r="O1257" s="100"/>
      <c r="T1257" s="15">
        <f t="shared" si="8"/>
        <v>0</v>
      </c>
      <c r="U1257" s="15">
        <f t="shared" si="9"/>
        <v>0</v>
      </c>
      <c r="V1257" s="15">
        <f t="shared" si="10"/>
        <v>0</v>
      </c>
    </row>
    <row r="1258">
      <c r="D1258" s="223"/>
      <c r="I1258" s="224"/>
      <c r="J1258" s="224"/>
      <c r="K1258" s="224"/>
      <c r="N1258" s="132"/>
      <c r="O1258" s="100"/>
      <c r="T1258" s="15">
        <f t="shared" si="8"/>
        <v>0</v>
      </c>
      <c r="U1258" s="15">
        <f t="shared" si="9"/>
        <v>0</v>
      </c>
      <c r="V1258" s="15">
        <f t="shared" si="10"/>
        <v>0</v>
      </c>
    </row>
    <row r="1259">
      <c r="D1259" s="223"/>
      <c r="I1259" s="224"/>
      <c r="J1259" s="224"/>
      <c r="K1259" s="224"/>
      <c r="N1259" s="132"/>
      <c r="O1259" s="100"/>
      <c r="T1259" s="15">
        <f t="shared" si="8"/>
        <v>0</v>
      </c>
      <c r="U1259" s="15">
        <f t="shared" si="9"/>
        <v>0</v>
      </c>
      <c r="V1259" s="15">
        <f t="shared" si="10"/>
        <v>0</v>
      </c>
    </row>
    <row r="1260">
      <c r="D1260" s="223"/>
      <c r="I1260" s="224"/>
      <c r="J1260" s="224"/>
      <c r="K1260" s="224"/>
      <c r="N1260" s="132"/>
      <c r="O1260" s="100"/>
      <c r="T1260" s="15">
        <f t="shared" si="8"/>
        <v>0</v>
      </c>
      <c r="U1260" s="15">
        <f t="shared" si="9"/>
        <v>0</v>
      </c>
      <c r="V1260" s="15">
        <f t="shared" si="10"/>
        <v>0</v>
      </c>
    </row>
    <row r="1261">
      <c r="D1261" s="223"/>
      <c r="I1261" s="224"/>
      <c r="J1261" s="224"/>
      <c r="K1261" s="224"/>
      <c r="N1261" s="132"/>
      <c r="O1261" s="100"/>
      <c r="T1261" s="15">
        <f t="shared" si="8"/>
        <v>0</v>
      </c>
      <c r="U1261" s="15">
        <f t="shared" si="9"/>
        <v>0</v>
      </c>
      <c r="V1261" s="15">
        <f t="shared" si="10"/>
        <v>0</v>
      </c>
    </row>
    <row r="1262">
      <c r="D1262" s="223"/>
      <c r="I1262" s="224"/>
      <c r="J1262" s="224"/>
      <c r="K1262" s="224"/>
      <c r="N1262" s="132"/>
      <c r="O1262" s="100"/>
      <c r="T1262" s="15">
        <f t="shared" si="8"/>
        <v>0</v>
      </c>
      <c r="U1262" s="15">
        <f t="shared" si="9"/>
        <v>0</v>
      </c>
      <c r="V1262" s="15">
        <f t="shared" si="10"/>
        <v>0</v>
      </c>
    </row>
    <row r="1263">
      <c r="D1263" s="223"/>
      <c r="I1263" s="224"/>
      <c r="J1263" s="224"/>
      <c r="K1263" s="224"/>
      <c r="N1263" s="132"/>
      <c r="O1263" s="100"/>
      <c r="T1263" s="15">
        <f t="shared" si="8"/>
        <v>0</v>
      </c>
      <c r="U1263" s="15">
        <f t="shared" si="9"/>
        <v>0</v>
      </c>
      <c r="V1263" s="15">
        <f t="shared" si="10"/>
        <v>0</v>
      </c>
    </row>
    <row r="1264">
      <c r="D1264" s="223"/>
      <c r="I1264" s="224"/>
      <c r="J1264" s="224"/>
      <c r="K1264" s="224"/>
      <c r="N1264" s="132"/>
      <c r="O1264" s="100"/>
      <c r="T1264" s="15">
        <f t="shared" si="8"/>
        <v>0</v>
      </c>
      <c r="U1264" s="15">
        <f t="shared" si="9"/>
        <v>0</v>
      </c>
      <c r="V1264" s="15">
        <f t="shared" si="10"/>
        <v>0</v>
      </c>
    </row>
    <row r="1265">
      <c r="D1265" s="223"/>
      <c r="I1265" s="224"/>
      <c r="J1265" s="224"/>
      <c r="K1265" s="224"/>
      <c r="N1265" s="132"/>
      <c r="O1265" s="100"/>
      <c r="T1265" s="15">
        <f t="shared" si="8"/>
        <v>0</v>
      </c>
      <c r="U1265" s="15">
        <f t="shared" si="9"/>
        <v>0</v>
      </c>
      <c r="V1265" s="15">
        <f t="shared" si="10"/>
        <v>0</v>
      </c>
    </row>
    <row r="1266">
      <c r="D1266" s="223"/>
      <c r="I1266" s="224"/>
      <c r="J1266" s="224"/>
      <c r="K1266" s="224"/>
      <c r="N1266" s="132"/>
      <c r="O1266" s="100"/>
      <c r="T1266" s="15">
        <f t="shared" si="8"/>
        <v>0</v>
      </c>
      <c r="U1266" s="15">
        <f t="shared" si="9"/>
        <v>0</v>
      </c>
      <c r="V1266" s="15">
        <f t="shared" si="10"/>
        <v>0</v>
      </c>
    </row>
    <row r="1267">
      <c r="D1267" s="223"/>
      <c r="I1267" s="224"/>
      <c r="J1267" s="224"/>
      <c r="K1267" s="224"/>
      <c r="N1267" s="132"/>
      <c r="O1267" s="100"/>
      <c r="T1267" s="15">
        <f t="shared" si="8"/>
        <v>0</v>
      </c>
      <c r="U1267" s="15">
        <f t="shared" si="9"/>
        <v>0</v>
      </c>
      <c r="V1267" s="15">
        <f t="shared" si="10"/>
        <v>0</v>
      </c>
    </row>
    <row r="1268">
      <c r="D1268" s="223"/>
      <c r="I1268" s="224"/>
      <c r="J1268" s="224"/>
      <c r="K1268" s="224"/>
      <c r="N1268" s="132"/>
      <c r="O1268" s="100"/>
      <c r="T1268" s="15">
        <f t="shared" si="8"/>
        <v>0</v>
      </c>
      <c r="U1268" s="15">
        <f t="shared" si="9"/>
        <v>0</v>
      </c>
      <c r="V1268" s="15">
        <f t="shared" si="10"/>
        <v>0</v>
      </c>
    </row>
    <row r="1269">
      <c r="D1269" s="223"/>
      <c r="I1269" s="224"/>
      <c r="J1269" s="224"/>
      <c r="K1269" s="224"/>
      <c r="N1269" s="132"/>
      <c r="O1269" s="100"/>
      <c r="T1269" s="15">
        <f t="shared" si="8"/>
        <v>0</v>
      </c>
      <c r="U1269" s="15">
        <f t="shared" si="9"/>
        <v>0</v>
      </c>
      <c r="V1269" s="15">
        <f t="shared" si="10"/>
        <v>0</v>
      </c>
    </row>
    <row r="1270">
      <c r="D1270" s="223"/>
      <c r="I1270" s="224"/>
      <c r="J1270" s="224"/>
      <c r="K1270" s="224"/>
      <c r="N1270" s="132"/>
      <c r="O1270" s="100"/>
      <c r="T1270" s="15">
        <f t="shared" si="8"/>
        <v>0</v>
      </c>
      <c r="U1270" s="15">
        <f t="shared" si="9"/>
        <v>0</v>
      </c>
      <c r="V1270" s="15">
        <f t="shared" si="10"/>
        <v>0</v>
      </c>
    </row>
    <row r="1271">
      <c r="D1271" s="223"/>
      <c r="I1271" s="224"/>
      <c r="J1271" s="224"/>
      <c r="K1271" s="224"/>
      <c r="N1271" s="132"/>
      <c r="O1271" s="100"/>
      <c r="T1271" s="15">
        <f t="shared" si="8"/>
        <v>0</v>
      </c>
      <c r="U1271" s="15">
        <f t="shared" si="9"/>
        <v>0</v>
      </c>
      <c r="V1271" s="15">
        <f t="shared" si="10"/>
        <v>0</v>
      </c>
    </row>
    <row r="1272">
      <c r="D1272" s="223"/>
      <c r="I1272" s="224"/>
      <c r="J1272" s="224"/>
      <c r="K1272" s="224"/>
      <c r="N1272" s="132"/>
      <c r="O1272" s="100"/>
      <c r="T1272" s="15">
        <f t="shared" si="8"/>
        <v>0</v>
      </c>
      <c r="U1272" s="15">
        <f t="shared" si="9"/>
        <v>0</v>
      </c>
      <c r="V1272" s="15">
        <f t="shared" si="10"/>
        <v>0</v>
      </c>
    </row>
    <row r="1273">
      <c r="D1273" s="223"/>
      <c r="I1273" s="224"/>
      <c r="J1273" s="224"/>
      <c r="K1273" s="224"/>
      <c r="N1273" s="132"/>
      <c r="O1273" s="100"/>
      <c r="T1273" s="15">
        <f t="shared" si="8"/>
        <v>0</v>
      </c>
      <c r="U1273" s="15">
        <f t="shared" si="9"/>
        <v>0</v>
      </c>
      <c r="V1273" s="15">
        <f t="shared" si="10"/>
        <v>0</v>
      </c>
    </row>
    <row r="1274">
      <c r="D1274" s="223"/>
      <c r="I1274" s="224"/>
      <c r="J1274" s="224"/>
      <c r="K1274" s="224"/>
      <c r="N1274" s="132"/>
      <c r="O1274" s="100"/>
      <c r="T1274" s="15">
        <f t="shared" si="8"/>
        <v>0</v>
      </c>
      <c r="U1274" s="15">
        <f t="shared" si="9"/>
        <v>0</v>
      </c>
      <c r="V1274" s="15">
        <f t="shared" si="10"/>
        <v>0</v>
      </c>
    </row>
    <row r="1275">
      <c r="D1275" s="223"/>
      <c r="I1275" s="224"/>
      <c r="J1275" s="224"/>
      <c r="K1275" s="224"/>
      <c r="N1275" s="132"/>
      <c r="O1275" s="100"/>
      <c r="T1275" s="15">
        <f t="shared" si="8"/>
        <v>0</v>
      </c>
      <c r="U1275" s="15">
        <f t="shared" si="9"/>
        <v>0</v>
      </c>
      <c r="V1275" s="15">
        <f t="shared" si="10"/>
        <v>0</v>
      </c>
    </row>
    <row r="1276">
      <c r="D1276" s="223"/>
      <c r="I1276" s="224"/>
      <c r="J1276" s="224"/>
      <c r="K1276" s="224"/>
      <c r="N1276" s="132"/>
      <c r="O1276" s="100"/>
      <c r="T1276" s="15">
        <f t="shared" si="8"/>
        <v>0</v>
      </c>
      <c r="U1276" s="15">
        <f t="shared" si="9"/>
        <v>0</v>
      </c>
      <c r="V1276" s="15">
        <f t="shared" si="10"/>
        <v>0</v>
      </c>
    </row>
    <row r="1277">
      <c r="D1277" s="223"/>
      <c r="I1277" s="224"/>
      <c r="J1277" s="224"/>
      <c r="K1277" s="224"/>
      <c r="N1277" s="132"/>
      <c r="O1277" s="100"/>
      <c r="T1277" s="15">
        <f t="shared" si="8"/>
        <v>0</v>
      </c>
      <c r="U1277" s="15">
        <f t="shared" si="9"/>
        <v>0</v>
      </c>
      <c r="V1277" s="15">
        <f t="shared" si="10"/>
        <v>0</v>
      </c>
    </row>
    <row r="1278">
      <c r="D1278" s="223"/>
      <c r="I1278" s="224"/>
      <c r="J1278" s="224"/>
      <c r="K1278" s="224"/>
      <c r="N1278" s="132"/>
      <c r="O1278" s="100"/>
      <c r="T1278" s="15">
        <f t="shared" si="8"/>
        <v>0</v>
      </c>
      <c r="U1278" s="15">
        <f t="shared" si="9"/>
        <v>0</v>
      </c>
      <c r="V1278" s="15">
        <f t="shared" si="10"/>
        <v>0</v>
      </c>
    </row>
    <row r="1279">
      <c r="D1279" s="223"/>
      <c r="I1279" s="224"/>
      <c r="J1279" s="224"/>
      <c r="K1279" s="224"/>
      <c r="N1279" s="132"/>
      <c r="O1279" s="100"/>
      <c r="T1279" s="15">
        <f t="shared" si="8"/>
        <v>0</v>
      </c>
      <c r="U1279" s="15">
        <f t="shared" si="9"/>
        <v>0</v>
      </c>
      <c r="V1279" s="15">
        <f t="shared" si="10"/>
        <v>0</v>
      </c>
    </row>
    <row r="1280">
      <c r="D1280" s="223"/>
      <c r="I1280" s="224"/>
      <c r="J1280" s="224"/>
      <c r="K1280" s="224"/>
      <c r="N1280" s="132"/>
      <c r="O1280" s="100"/>
      <c r="T1280" s="15">
        <f t="shared" si="8"/>
        <v>0</v>
      </c>
      <c r="U1280" s="15">
        <f t="shared" si="9"/>
        <v>0</v>
      </c>
      <c r="V1280" s="15">
        <f t="shared" si="10"/>
        <v>0</v>
      </c>
    </row>
    <row r="1281">
      <c r="D1281" s="223"/>
      <c r="I1281" s="224"/>
      <c r="J1281" s="224"/>
      <c r="K1281" s="224"/>
      <c r="N1281" s="132"/>
      <c r="O1281" s="100"/>
      <c r="T1281" s="15">
        <f t="shared" si="8"/>
        <v>0</v>
      </c>
      <c r="U1281" s="15">
        <f t="shared" si="9"/>
        <v>0</v>
      </c>
      <c r="V1281" s="15">
        <f t="shared" si="10"/>
        <v>0</v>
      </c>
    </row>
    <row r="1282">
      <c r="D1282" s="223"/>
      <c r="I1282" s="224"/>
      <c r="J1282" s="224"/>
      <c r="K1282" s="224"/>
      <c r="N1282" s="132"/>
      <c r="O1282" s="100"/>
      <c r="T1282" s="15">
        <f t="shared" si="8"/>
        <v>0</v>
      </c>
      <c r="U1282" s="15">
        <f t="shared" si="9"/>
        <v>0</v>
      </c>
      <c r="V1282" s="15">
        <f t="shared" si="10"/>
        <v>0</v>
      </c>
    </row>
    <row r="1283">
      <c r="D1283" s="223"/>
      <c r="I1283" s="224"/>
      <c r="J1283" s="224"/>
      <c r="K1283" s="224"/>
      <c r="N1283" s="132"/>
      <c r="O1283" s="100"/>
      <c r="T1283" s="15">
        <f t="shared" si="8"/>
        <v>0</v>
      </c>
      <c r="U1283" s="15">
        <f t="shared" si="9"/>
        <v>0</v>
      </c>
      <c r="V1283" s="15">
        <f t="shared" si="10"/>
        <v>0</v>
      </c>
    </row>
    <row r="1284">
      <c r="D1284" s="223"/>
      <c r="I1284" s="224"/>
      <c r="J1284" s="224"/>
      <c r="K1284" s="224"/>
      <c r="N1284" s="132"/>
      <c r="O1284" s="100"/>
      <c r="T1284" s="15">
        <f t="shared" si="8"/>
        <v>0</v>
      </c>
      <c r="U1284" s="15">
        <f t="shared" si="9"/>
        <v>0</v>
      </c>
      <c r="V1284" s="15">
        <f t="shared" si="10"/>
        <v>0</v>
      </c>
    </row>
    <row r="1285">
      <c r="D1285" s="223"/>
      <c r="I1285" s="224"/>
      <c r="J1285" s="224"/>
      <c r="K1285" s="224"/>
      <c r="N1285" s="132"/>
      <c r="O1285" s="100"/>
      <c r="T1285" s="15">
        <f t="shared" si="8"/>
        <v>0</v>
      </c>
      <c r="U1285" s="15">
        <f t="shared" si="9"/>
        <v>0</v>
      </c>
      <c r="V1285" s="15">
        <f t="shared" si="10"/>
        <v>0</v>
      </c>
    </row>
    <row r="1286">
      <c r="D1286" s="223"/>
      <c r="I1286" s="224"/>
      <c r="J1286" s="224"/>
      <c r="K1286" s="224"/>
      <c r="N1286" s="132"/>
      <c r="O1286" s="100"/>
      <c r="T1286" s="15">
        <f t="shared" si="8"/>
        <v>0</v>
      </c>
      <c r="U1286" s="15">
        <f t="shared" si="9"/>
        <v>0</v>
      </c>
      <c r="V1286" s="15">
        <f t="shared" si="10"/>
        <v>0</v>
      </c>
    </row>
    <row r="1287">
      <c r="D1287" s="223"/>
      <c r="I1287" s="224"/>
      <c r="J1287" s="224"/>
      <c r="K1287" s="224"/>
      <c r="N1287" s="132"/>
      <c r="O1287" s="100"/>
      <c r="T1287" s="15">
        <f t="shared" si="8"/>
        <v>0</v>
      </c>
      <c r="U1287" s="15">
        <f t="shared" si="9"/>
        <v>0</v>
      </c>
      <c r="V1287" s="15">
        <f t="shared" si="10"/>
        <v>0</v>
      </c>
    </row>
    <row r="1288">
      <c r="D1288" s="223"/>
      <c r="I1288" s="224"/>
      <c r="J1288" s="224"/>
      <c r="K1288" s="224"/>
      <c r="N1288" s="132"/>
      <c r="O1288" s="100"/>
      <c r="T1288" s="15">
        <f t="shared" si="8"/>
        <v>0</v>
      </c>
      <c r="U1288" s="15">
        <f t="shared" si="9"/>
        <v>0</v>
      </c>
      <c r="V1288" s="15">
        <f t="shared" si="10"/>
        <v>0</v>
      </c>
    </row>
    <row r="1289">
      <c r="D1289" s="223"/>
      <c r="I1289" s="224"/>
      <c r="J1289" s="224"/>
      <c r="K1289" s="224"/>
      <c r="N1289" s="132"/>
      <c r="O1289" s="100"/>
      <c r="T1289" s="15">
        <f t="shared" si="8"/>
        <v>0</v>
      </c>
      <c r="U1289" s="15">
        <f t="shared" si="9"/>
        <v>0</v>
      </c>
      <c r="V1289" s="15">
        <f t="shared" si="10"/>
        <v>0</v>
      </c>
    </row>
    <row r="1290">
      <c r="D1290" s="223"/>
      <c r="I1290" s="224"/>
      <c r="J1290" s="224"/>
      <c r="K1290" s="224"/>
      <c r="N1290" s="132"/>
      <c r="O1290" s="100"/>
      <c r="T1290" s="15">
        <f t="shared" si="8"/>
        <v>0</v>
      </c>
      <c r="U1290" s="15">
        <f t="shared" si="9"/>
        <v>0</v>
      </c>
      <c r="V1290" s="15">
        <f t="shared" si="10"/>
        <v>0</v>
      </c>
    </row>
    <row r="1291">
      <c r="D1291" s="223"/>
      <c r="I1291" s="224"/>
      <c r="J1291" s="224"/>
      <c r="K1291" s="224"/>
      <c r="N1291" s="132"/>
      <c r="O1291" s="100"/>
      <c r="T1291" s="15">
        <f t="shared" si="8"/>
        <v>0</v>
      </c>
      <c r="U1291" s="15">
        <f t="shared" si="9"/>
        <v>0</v>
      </c>
      <c r="V1291" s="15">
        <f t="shared" si="10"/>
        <v>0</v>
      </c>
    </row>
    <row r="1292">
      <c r="D1292" s="223"/>
      <c r="I1292" s="224"/>
      <c r="J1292" s="224"/>
      <c r="K1292" s="224"/>
      <c r="N1292" s="132"/>
      <c r="O1292" s="100"/>
      <c r="T1292" s="15">
        <f t="shared" si="8"/>
        <v>0</v>
      </c>
      <c r="U1292" s="15">
        <f t="shared" si="9"/>
        <v>0</v>
      </c>
      <c r="V1292" s="15">
        <f t="shared" si="10"/>
        <v>0</v>
      </c>
    </row>
    <row r="1293">
      <c r="D1293" s="223"/>
      <c r="I1293" s="224"/>
      <c r="J1293" s="224"/>
      <c r="K1293" s="224"/>
      <c r="N1293" s="132"/>
      <c r="O1293" s="100"/>
      <c r="T1293" s="15">
        <f t="shared" si="8"/>
        <v>0</v>
      </c>
      <c r="U1293" s="15">
        <f t="shared" si="9"/>
        <v>0</v>
      </c>
      <c r="V1293" s="15">
        <f t="shared" si="10"/>
        <v>0</v>
      </c>
    </row>
    <row r="1294">
      <c r="D1294" s="223"/>
      <c r="I1294" s="224"/>
      <c r="J1294" s="224"/>
      <c r="K1294" s="224"/>
      <c r="N1294" s="132"/>
      <c r="O1294" s="100"/>
      <c r="T1294" s="15">
        <f t="shared" si="8"/>
        <v>0</v>
      </c>
      <c r="U1294" s="15">
        <f t="shared" si="9"/>
        <v>0</v>
      </c>
      <c r="V1294" s="15">
        <f t="shared" si="10"/>
        <v>0</v>
      </c>
    </row>
    <row r="1295">
      <c r="D1295" s="223"/>
      <c r="I1295" s="224"/>
      <c r="J1295" s="224"/>
      <c r="K1295" s="224"/>
      <c r="N1295" s="132"/>
      <c r="O1295" s="100"/>
      <c r="T1295" s="15">
        <f t="shared" si="8"/>
        <v>0</v>
      </c>
      <c r="U1295" s="15">
        <f t="shared" si="9"/>
        <v>0</v>
      </c>
      <c r="V1295" s="15">
        <f t="shared" si="10"/>
        <v>0</v>
      </c>
    </row>
    <row r="1296">
      <c r="D1296" s="223"/>
      <c r="I1296" s="224"/>
      <c r="J1296" s="224"/>
      <c r="K1296" s="224"/>
      <c r="N1296" s="132"/>
      <c r="O1296" s="100"/>
      <c r="T1296" s="15">
        <f t="shared" si="8"/>
        <v>0</v>
      </c>
      <c r="U1296" s="15">
        <f t="shared" si="9"/>
        <v>0</v>
      </c>
      <c r="V1296" s="15">
        <f t="shared" si="10"/>
        <v>0</v>
      </c>
    </row>
    <row r="1297">
      <c r="D1297" s="223"/>
      <c r="I1297" s="224"/>
      <c r="J1297" s="224"/>
      <c r="K1297" s="224"/>
      <c r="N1297" s="132"/>
      <c r="O1297" s="100"/>
      <c r="T1297" s="15">
        <f t="shared" si="8"/>
        <v>0</v>
      </c>
      <c r="U1297" s="15">
        <f t="shared" si="9"/>
        <v>0</v>
      </c>
      <c r="V1297" s="15">
        <f t="shared" si="10"/>
        <v>0</v>
      </c>
    </row>
    <row r="1298">
      <c r="D1298" s="223"/>
      <c r="I1298" s="224"/>
      <c r="J1298" s="224"/>
      <c r="K1298" s="224"/>
      <c r="N1298" s="132"/>
      <c r="O1298" s="100"/>
      <c r="T1298" s="15">
        <f t="shared" si="8"/>
        <v>0</v>
      </c>
      <c r="U1298" s="15">
        <f t="shared" si="9"/>
        <v>0</v>
      </c>
      <c r="V1298" s="15">
        <f t="shared" si="10"/>
        <v>0</v>
      </c>
    </row>
    <row r="1299">
      <c r="D1299" s="223"/>
      <c r="I1299" s="224"/>
      <c r="J1299" s="224"/>
      <c r="K1299" s="224"/>
      <c r="N1299" s="132"/>
      <c r="O1299" s="100"/>
      <c r="T1299" s="15">
        <f t="shared" si="8"/>
        <v>0</v>
      </c>
      <c r="U1299" s="15">
        <f t="shared" si="9"/>
        <v>0</v>
      </c>
      <c r="V1299" s="15">
        <f t="shared" si="10"/>
        <v>0</v>
      </c>
    </row>
    <row r="1300">
      <c r="D1300" s="223"/>
      <c r="I1300" s="224"/>
      <c r="J1300" s="224"/>
      <c r="K1300" s="224"/>
      <c r="N1300" s="132"/>
      <c r="O1300" s="100"/>
      <c r="T1300" s="15">
        <f t="shared" si="8"/>
        <v>0</v>
      </c>
      <c r="U1300" s="15">
        <f t="shared" si="9"/>
        <v>0</v>
      </c>
      <c r="V1300" s="15">
        <f t="shared" si="10"/>
        <v>0</v>
      </c>
    </row>
    <row r="1301">
      <c r="D1301" s="223"/>
      <c r="I1301" s="224"/>
      <c r="J1301" s="224"/>
      <c r="K1301" s="224"/>
      <c r="N1301" s="132"/>
      <c r="O1301" s="100"/>
      <c r="T1301" s="15">
        <f t="shared" si="8"/>
        <v>0</v>
      </c>
      <c r="U1301" s="15">
        <f t="shared" si="9"/>
        <v>0</v>
      </c>
      <c r="V1301" s="15">
        <f t="shared" si="10"/>
        <v>0</v>
      </c>
    </row>
    <row r="1302">
      <c r="D1302" s="223"/>
      <c r="I1302" s="224"/>
      <c r="J1302" s="224"/>
      <c r="K1302" s="224"/>
      <c r="N1302" s="132"/>
      <c r="O1302" s="100"/>
      <c r="T1302" s="15">
        <f t="shared" si="8"/>
        <v>0</v>
      </c>
      <c r="U1302" s="15">
        <f t="shared" si="9"/>
        <v>0</v>
      </c>
      <c r="V1302" s="15">
        <f t="shared" si="10"/>
        <v>0</v>
      </c>
    </row>
    <row r="1303">
      <c r="D1303" s="223"/>
      <c r="I1303" s="224"/>
      <c r="J1303" s="224"/>
      <c r="K1303" s="224"/>
      <c r="N1303" s="132"/>
      <c r="O1303" s="100"/>
      <c r="T1303" s="15">
        <f t="shared" si="8"/>
        <v>0</v>
      </c>
      <c r="U1303" s="15">
        <f t="shared" si="9"/>
        <v>0</v>
      </c>
      <c r="V1303" s="15">
        <f t="shared" si="10"/>
        <v>0</v>
      </c>
    </row>
    <row r="1304">
      <c r="D1304" s="223"/>
      <c r="I1304" s="224"/>
      <c r="J1304" s="224"/>
      <c r="K1304" s="224"/>
      <c r="N1304" s="132"/>
      <c r="O1304" s="100"/>
      <c r="T1304" s="15">
        <f t="shared" si="8"/>
        <v>0</v>
      </c>
      <c r="U1304" s="15">
        <f t="shared" si="9"/>
        <v>0</v>
      </c>
      <c r="V1304" s="15">
        <f t="shared" si="10"/>
        <v>0</v>
      </c>
    </row>
    <row r="1305">
      <c r="D1305" s="223"/>
      <c r="I1305" s="224"/>
      <c r="J1305" s="224"/>
      <c r="K1305" s="224"/>
      <c r="N1305" s="132"/>
      <c r="O1305" s="100"/>
      <c r="T1305" s="15">
        <f t="shared" si="8"/>
        <v>0</v>
      </c>
      <c r="U1305" s="15">
        <f t="shared" si="9"/>
        <v>0</v>
      </c>
      <c r="V1305" s="15">
        <f t="shared" si="10"/>
        <v>0</v>
      </c>
    </row>
    <row r="1306">
      <c r="D1306" s="223"/>
      <c r="I1306" s="224"/>
      <c r="J1306" s="224"/>
      <c r="K1306" s="224"/>
      <c r="N1306" s="132"/>
      <c r="O1306" s="100"/>
      <c r="T1306" s="15">
        <f t="shared" si="8"/>
        <v>0</v>
      </c>
      <c r="U1306" s="15">
        <f t="shared" si="9"/>
        <v>0</v>
      </c>
      <c r="V1306" s="15">
        <f t="shared" si="10"/>
        <v>0</v>
      </c>
    </row>
    <row r="1307">
      <c r="D1307" s="223"/>
      <c r="I1307" s="224"/>
      <c r="J1307" s="224"/>
      <c r="K1307" s="224"/>
      <c r="N1307" s="132"/>
      <c r="O1307" s="100"/>
      <c r="T1307" s="15">
        <f t="shared" si="8"/>
        <v>0</v>
      </c>
      <c r="U1307" s="15">
        <f t="shared" si="9"/>
        <v>0</v>
      </c>
      <c r="V1307" s="15">
        <f t="shared" si="10"/>
        <v>0</v>
      </c>
    </row>
    <row r="1308">
      <c r="D1308" s="223"/>
      <c r="I1308" s="224"/>
      <c r="J1308" s="224"/>
      <c r="K1308" s="224"/>
      <c r="N1308" s="132"/>
      <c r="O1308" s="100"/>
      <c r="T1308" s="15">
        <f t="shared" si="8"/>
        <v>0</v>
      </c>
      <c r="U1308" s="15">
        <f t="shared" si="9"/>
        <v>0</v>
      </c>
      <c r="V1308" s="15">
        <f t="shared" si="10"/>
        <v>0</v>
      </c>
    </row>
    <row r="1309">
      <c r="D1309" s="223"/>
      <c r="I1309" s="224"/>
      <c r="J1309" s="224"/>
      <c r="K1309" s="224"/>
      <c r="N1309" s="132"/>
      <c r="O1309" s="100"/>
      <c r="T1309" s="15">
        <f t="shared" si="8"/>
        <v>0</v>
      </c>
      <c r="U1309" s="15">
        <f t="shared" si="9"/>
        <v>0</v>
      </c>
      <c r="V1309" s="15">
        <f t="shared" si="10"/>
        <v>0</v>
      </c>
    </row>
    <row r="1310">
      <c r="D1310" s="223"/>
      <c r="I1310" s="224"/>
      <c r="J1310" s="224"/>
      <c r="K1310" s="224"/>
      <c r="N1310" s="132"/>
      <c r="O1310" s="100"/>
      <c r="T1310" s="15">
        <f t="shared" si="8"/>
        <v>0</v>
      </c>
      <c r="U1310" s="15">
        <f t="shared" si="9"/>
        <v>0</v>
      </c>
      <c r="V1310" s="15">
        <f t="shared" si="10"/>
        <v>0</v>
      </c>
    </row>
    <row r="1311">
      <c r="D1311" s="223"/>
      <c r="I1311" s="224"/>
      <c r="J1311" s="224"/>
      <c r="K1311" s="224"/>
      <c r="N1311" s="132"/>
      <c r="O1311" s="100"/>
      <c r="T1311" s="15">
        <f t="shared" si="8"/>
        <v>0</v>
      </c>
      <c r="U1311" s="15">
        <f t="shared" si="9"/>
        <v>0</v>
      </c>
      <c r="V1311" s="15">
        <f t="shared" si="10"/>
        <v>0</v>
      </c>
    </row>
    <row r="1312">
      <c r="D1312" s="223"/>
      <c r="I1312" s="224"/>
      <c r="J1312" s="224"/>
      <c r="K1312" s="224"/>
      <c r="N1312" s="132"/>
      <c r="O1312" s="100"/>
      <c r="T1312" s="15">
        <f t="shared" si="8"/>
        <v>0</v>
      </c>
      <c r="U1312" s="15">
        <f t="shared" si="9"/>
        <v>0</v>
      </c>
      <c r="V1312" s="15">
        <f t="shared" si="10"/>
        <v>0</v>
      </c>
    </row>
    <row r="1313">
      <c r="D1313" s="223"/>
      <c r="I1313" s="224"/>
      <c r="J1313" s="224"/>
      <c r="K1313" s="224"/>
      <c r="N1313" s="132"/>
      <c r="O1313" s="100"/>
      <c r="T1313" s="15">
        <f t="shared" si="8"/>
        <v>0</v>
      </c>
      <c r="U1313" s="15">
        <f t="shared" si="9"/>
        <v>0</v>
      </c>
      <c r="V1313" s="15">
        <f t="shared" si="10"/>
        <v>0</v>
      </c>
    </row>
    <row r="1314">
      <c r="D1314" s="223"/>
      <c r="I1314" s="224"/>
      <c r="J1314" s="224"/>
      <c r="K1314" s="224"/>
      <c r="N1314" s="132"/>
      <c r="O1314" s="100"/>
      <c r="T1314" s="15">
        <f t="shared" si="8"/>
        <v>0</v>
      </c>
      <c r="U1314" s="15">
        <f t="shared" si="9"/>
        <v>0</v>
      </c>
      <c r="V1314" s="15">
        <f t="shared" si="10"/>
        <v>0</v>
      </c>
    </row>
    <row r="1315">
      <c r="D1315" s="223"/>
      <c r="I1315" s="224"/>
      <c r="J1315" s="224"/>
      <c r="K1315" s="224"/>
      <c r="N1315" s="132"/>
      <c r="O1315" s="100"/>
      <c r="T1315" s="15">
        <f t="shared" si="8"/>
        <v>0</v>
      </c>
      <c r="U1315" s="15">
        <f t="shared" si="9"/>
        <v>0</v>
      </c>
      <c r="V1315" s="15">
        <f t="shared" si="10"/>
        <v>0</v>
      </c>
    </row>
    <row r="1316">
      <c r="D1316" s="223"/>
      <c r="I1316" s="224"/>
      <c r="J1316" s="224"/>
      <c r="K1316" s="224"/>
      <c r="N1316" s="132"/>
      <c r="O1316" s="100"/>
      <c r="T1316" s="15">
        <f t="shared" si="8"/>
        <v>0</v>
      </c>
      <c r="U1316" s="15">
        <f t="shared" si="9"/>
        <v>0</v>
      </c>
      <c r="V1316" s="15">
        <f t="shared" si="10"/>
        <v>0</v>
      </c>
    </row>
    <row r="1317">
      <c r="D1317" s="223"/>
      <c r="I1317" s="224"/>
      <c r="J1317" s="224"/>
      <c r="K1317" s="224"/>
      <c r="N1317" s="132"/>
      <c r="O1317" s="100"/>
      <c r="T1317" s="15">
        <f t="shared" si="8"/>
        <v>0</v>
      </c>
      <c r="U1317" s="15">
        <f t="shared" si="9"/>
        <v>0</v>
      </c>
      <c r="V1317" s="15">
        <f t="shared" si="10"/>
        <v>0</v>
      </c>
    </row>
    <row r="1318">
      <c r="D1318" s="223"/>
      <c r="I1318" s="224"/>
      <c r="J1318" s="224"/>
      <c r="K1318" s="224"/>
      <c r="N1318" s="132"/>
      <c r="O1318" s="100"/>
      <c r="T1318" s="15">
        <f t="shared" si="8"/>
        <v>0</v>
      </c>
      <c r="U1318" s="15">
        <f t="shared" si="9"/>
        <v>0</v>
      </c>
      <c r="V1318" s="15">
        <f t="shared" si="10"/>
        <v>0</v>
      </c>
    </row>
    <row r="1319">
      <c r="D1319" s="223"/>
      <c r="I1319" s="224"/>
      <c r="J1319" s="224"/>
      <c r="K1319" s="224"/>
      <c r="N1319" s="132"/>
      <c r="O1319" s="100"/>
      <c r="T1319" s="15">
        <f t="shared" si="8"/>
        <v>0</v>
      </c>
      <c r="U1319" s="15">
        <f t="shared" si="9"/>
        <v>0</v>
      </c>
      <c r="V1319" s="15">
        <f t="shared" si="10"/>
        <v>0</v>
      </c>
    </row>
    <row r="1320">
      <c r="D1320" s="223"/>
      <c r="I1320" s="224"/>
      <c r="J1320" s="224"/>
      <c r="K1320" s="224"/>
      <c r="N1320" s="132"/>
      <c r="O1320" s="100"/>
      <c r="T1320" s="15">
        <f t="shared" si="8"/>
        <v>0</v>
      </c>
      <c r="U1320" s="15">
        <f t="shared" si="9"/>
        <v>0</v>
      </c>
      <c r="V1320" s="15">
        <f t="shared" si="10"/>
        <v>0</v>
      </c>
    </row>
    <row r="1321">
      <c r="D1321" s="223"/>
      <c r="I1321" s="224"/>
      <c r="J1321" s="224"/>
      <c r="K1321" s="224"/>
      <c r="N1321" s="132"/>
      <c r="O1321" s="100"/>
      <c r="T1321" s="15">
        <f t="shared" si="8"/>
        <v>0</v>
      </c>
      <c r="U1321" s="15">
        <f t="shared" si="9"/>
        <v>0</v>
      </c>
      <c r="V1321" s="15">
        <f t="shared" si="10"/>
        <v>0</v>
      </c>
    </row>
    <row r="1322">
      <c r="D1322" s="223"/>
      <c r="I1322" s="224"/>
      <c r="J1322" s="224"/>
      <c r="K1322" s="224"/>
      <c r="N1322" s="132"/>
      <c r="O1322" s="100"/>
      <c r="T1322" s="15">
        <f t="shared" si="8"/>
        <v>0</v>
      </c>
      <c r="U1322" s="15">
        <f t="shared" si="9"/>
        <v>0</v>
      </c>
      <c r="V1322" s="15">
        <f t="shared" si="10"/>
        <v>0</v>
      </c>
    </row>
    <row r="1323">
      <c r="D1323" s="223"/>
      <c r="I1323" s="224"/>
      <c r="J1323" s="224"/>
      <c r="K1323" s="224"/>
      <c r="N1323" s="132"/>
      <c r="O1323" s="100"/>
      <c r="T1323" s="15">
        <f t="shared" si="8"/>
        <v>0</v>
      </c>
      <c r="U1323" s="15">
        <f t="shared" si="9"/>
        <v>0</v>
      </c>
      <c r="V1323" s="15">
        <f t="shared" si="10"/>
        <v>0</v>
      </c>
    </row>
    <row r="1324">
      <c r="D1324" s="223"/>
      <c r="I1324" s="224"/>
      <c r="J1324" s="224"/>
      <c r="K1324" s="224"/>
      <c r="N1324" s="132"/>
      <c r="O1324" s="100"/>
      <c r="T1324" s="15">
        <f t="shared" si="8"/>
        <v>0</v>
      </c>
      <c r="U1324" s="15">
        <f t="shared" si="9"/>
        <v>0</v>
      </c>
      <c r="V1324" s="15">
        <f t="shared" si="10"/>
        <v>0</v>
      </c>
    </row>
    <row r="1325">
      <c r="D1325" s="223"/>
      <c r="I1325" s="224"/>
      <c r="J1325" s="224"/>
      <c r="K1325" s="224"/>
      <c r="N1325" s="132"/>
      <c r="O1325" s="100"/>
      <c r="T1325" s="15">
        <f t="shared" si="8"/>
        <v>0</v>
      </c>
      <c r="U1325" s="15">
        <f t="shared" si="9"/>
        <v>0</v>
      </c>
      <c r="V1325" s="15">
        <f t="shared" si="10"/>
        <v>0</v>
      </c>
    </row>
    <row r="1326">
      <c r="D1326" s="223"/>
      <c r="I1326" s="224"/>
      <c r="J1326" s="224"/>
      <c r="K1326" s="224"/>
      <c r="N1326" s="132"/>
      <c r="O1326" s="100"/>
      <c r="T1326" s="15">
        <f t="shared" si="8"/>
        <v>0</v>
      </c>
      <c r="U1326" s="15">
        <f t="shared" si="9"/>
        <v>0</v>
      </c>
      <c r="V1326" s="15">
        <f t="shared" si="10"/>
        <v>0</v>
      </c>
    </row>
    <row r="1327">
      <c r="D1327" s="223"/>
      <c r="I1327" s="224"/>
      <c r="J1327" s="224"/>
      <c r="K1327" s="224"/>
      <c r="N1327" s="132"/>
      <c r="O1327" s="100"/>
      <c r="T1327" s="15">
        <f t="shared" si="8"/>
        <v>0</v>
      </c>
      <c r="U1327" s="15">
        <f t="shared" si="9"/>
        <v>0</v>
      </c>
      <c r="V1327" s="15">
        <f t="shared" si="10"/>
        <v>0</v>
      </c>
    </row>
    <row r="1328">
      <c r="D1328" s="223"/>
      <c r="I1328" s="224"/>
      <c r="J1328" s="224"/>
      <c r="K1328" s="224"/>
      <c r="N1328" s="132"/>
      <c r="O1328" s="100"/>
      <c r="T1328" s="15">
        <f t="shared" si="8"/>
        <v>0</v>
      </c>
      <c r="U1328" s="15">
        <f t="shared" si="9"/>
        <v>0</v>
      </c>
      <c r="V1328" s="15">
        <f t="shared" si="10"/>
        <v>0</v>
      </c>
    </row>
    <row r="1329">
      <c r="D1329" s="223"/>
      <c r="I1329" s="224"/>
      <c r="J1329" s="224"/>
      <c r="K1329" s="224"/>
      <c r="N1329" s="132"/>
      <c r="O1329" s="100"/>
      <c r="T1329" s="15">
        <f t="shared" si="8"/>
        <v>0</v>
      </c>
      <c r="U1329" s="15">
        <f t="shared" si="9"/>
        <v>0</v>
      </c>
      <c r="V1329" s="15">
        <f t="shared" si="10"/>
        <v>0</v>
      </c>
    </row>
    <row r="1330">
      <c r="D1330" s="223"/>
      <c r="I1330" s="224"/>
      <c r="J1330" s="224"/>
      <c r="K1330" s="224"/>
      <c r="N1330" s="132"/>
      <c r="O1330" s="100"/>
      <c r="T1330" s="15">
        <f t="shared" si="8"/>
        <v>0</v>
      </c>
      <c r="U1330" s="15">
        <f t="shared" si="9"/>
        <v>0</v>
      </c>
      <c r="V1330" s="15">
        <f t="shared" si="10"/>
        <v>0</v>
      </c>
    </row>
    <row r="1331">
      <c r="D1331" s="223"/>
      <c r="I1331" s="224"/>
      <c r="J1331" s="224"/>
      <c r="K1331" s="224"/>
      <c r="N1331" s="132"/>
      <c r="O1331" s="100"/>
      <c r="T1331" s="15">
        <f t="shared" si="8"/>
        <v>0</v>
      </c>
      <c r="U1331" s="15">
        <f t="shared" si="9"/>
        <v>0</v>
      </c>
      <c r="V1331" s="15">
        <f t="shared" si="10"/>
        <v>0</v>
      </c>
    </row>
    <row r="1332">
      <c r="D1332" s="223"/>
      <c r="I1332" s="224"/>
      <c r="J1332" s="224"/>
      <c r="K1332" s="224"/>
      <c r="N1332" s="132"/>
      <c r="O1332" s="100"/>
      <c r="T1332" s="15">
        <f t="shared" si="8"/>
        <v>0</v>
      </c>
      <c r="U1332" s="15">
        <f t="shared" si="9"/>
        <v>0</v>
      </c>
      <c r="V1332" s="15">
        <f t="shared" si="10"/>
        <v>0</v>
      </c>
    </row>
    <row r="1333">
      <c r="D1333" s="223"/>
      <c r="I1333" s="224"/>
      <c r="J1333" s="224"/>
      <c r="K1333" s="224"/>
      <c r="N1333" s="132"/>
      <c r="O1333" s="100"/>
      <c r="T1333" s="15">
        <f t="shared" si="8"/>
        <v>0</v>
      </c>
      <c r="U1333" s="15">
        <f t="shared" si="9"/>
        <v>0</v>
      </c>
      <c r="V1333" s="15">
        <f t="shared" si="10"/>
        <v>0</v>
      </c>
    </row>
    <row r="1334">
      <c r="D1334" s="223"/>
      <c r="I1334" s="224"/>
      <c r="J1334" s="224"/>
      <c r="K1334" s="224"/>
      <c r="N1334" s="132"/>
      <c r="O1334" s="100"/>
      <c r="T1334" s="15">
        <f t="shared" si="8"/>
        <v>0</v>
      </c>
      <c r="U1334" s="15">
        <f t="shared" si="9"/>
        <v>0</v>
      </c>
      <c r="V1334" s="15">
        <f t="shared" si="10"/>
        <v>0</v>
      </c>
    </row>
    <row r="1335">
      <c r="D1335" s="223"/>
      <c r="I1335" s="224"/>
      <c r="J1335" s="224"/>
      <c r="K1335" s="224"/>
      <c r="N1335" s="132"/>
      <c r="O1335" s="100"/>
      <c r="T1335" s="15">
        <f t="shared" si="8"/>
        <v>0</v>
      </c>
      <c r="U1335" s="15">
        <f t="shared" si="9"/>
        <v>0</v>
      </c>
      <c r="V1335" s="15">
        <f t="shared" si="10"/>
        <v>0</v>
      </c>
    </row>
    <row r="1336">
      <c r="D1336" s="223"/>
      <c r="I1336" s="224"/>
      <c r="J1336" s="224"/>
      <c r="K1336" s="224"/>
      <c r="N1336" s="132"/>
      <c r="O1336" s="100"/>
      <c r="T1336" s="15">
        <f t="shared" si="8"/>
        <v>0</v>
      </c>
      <c r="U1336" s="15">
        <f t="shared" si="9"/>
        <v>0</v>
      </c>
      <c r="V1336" s="15">
        <f t="shared" si="10"/>
        <v>0</v>
      </c>
    </row>
    <row r="1337">
      <c r="D1337" s="223"/>
      <c r="I1337" s="224"/>
      <c r="J1337" s="224"/>
      <c r="K1337" s="224"/>
      <c r="N1337" s="132"/>
      <c r="O1337" s="100"/>
      <c r="T1337" s="15">
        <f t="shared" si="8"/>
        <v>0</v>
      </c>
      <c r="U1337" s="15">
        <f t="shared" si="9"/>
        <v>0</v>
      </c>
      <c r="V1337" s="15">
        <f t="shared" si="10"/>
        <v>0</v>
      </c>
    </row>
    <row r="1338">
      <c r="D1338" s="223"/>
      <c r="I1338" s="224"/>
      <c r="J1338" s="224"/>
      <c r="K1338" s="224"/>
      <c r="N1338" s="132"/>
      <c r="O1338" s="100"/>
      <c r="T1338" s="15">
        <f t="shared" si="8"/>
        <v>0</v>
      </c>
      <c r="U1338" s="15">
        <f t="shared" si="9"/>
        <v>0</v>
      </c>
      <c r="V1338" s="15">
        <f t="shared" si="10"/>
        <v>0</v>
      </c>
    </row>
    <row r="1339">
      <c r="D1339" s="223"/>
      <c r="I1339" s="224"/>
      <c r="J1339" s="224"/>
      <c r="K1339" s="224"/>
      <c r="N1339" s="132"/>
      <c r="O1339" s="100"/>
      <c r="T1339" s="15">
        <f t="shared" si="8"/>
        <v>0</v>
      </c>
      <c r="U1339" s="15">
        <f t="shared" si="9"/>
        <v>0</v>
      </c>
      <c r="V1339" s="15">
        <f t="shared" si="10"/>
        <v>0</v>
      </c>
    </row>
    <row r="1340">
      <c r="D1340" s="223"/>
      <c r="I1340" s="224"/>
      <c r="J1340" s="224"/>
      <c r="K1340" s="224"/>
      <c r="N1340" s="132"/>
      <c r="O1340" s="100"/>
      <c r="T1340" s="15">
        <f t="shared" si="8"/>
        <v>0</v>
      </c>
      <c r="U1340" s="15">
        <f t="shared" si="9"/>
        <v>0</v>
      </c>
      <c r="V1340" s="15">
        <f t="shared" si="10"/>
        <v>0</v>
      </c>
    </row>
    <row r="1341">
      <c r="D1341" s="223"/>
      <c r="I1341" s="224"/>
      <c r="J1341" s="224"/>
      <c r="K1341" s="224"/>
      <c r="N1341" s="132"/>
      <c r="O1341" s="100"/>
      <c r="T1341" s="15">
        <f t="shared" si="8"/>
        <v>0</v>
      </c>
      <c r="U1341" s="15">
        <f t="shared" si="9"/>
        <v>0</v>
      </c>
      <c r="V1341" s="15">
        <f t="shared" si="10"/>
        <v>0</v>
      </c>
    </row>
    <row r="1342">
      <c r="D1342" s="223"/>
      <c r="I1342" s="224"/>
      <c r="J1342" s="224"/>
      <c r="K1342" s="224"/>
      <c r="N1342" s="132"/>
      <c r="O1342" s="100"/>
      <c r="T1342" s="15">
        <f t="shared" si="8"/>
        <v>0</v>
      </c>
      <c r="U1342" s="15">
        <f t="shared" si="9"/>
        <v>0</v>
      </c>
      <c r="V1342" s="15">
        <f t="shared" si="10"/>
        <v>0</v>
      </c>
    </row>
    <row r="1343">
      <c r="D1343" s="223"/>
      <c r="I1343" s="224"/>
      <c r="J1343" s="224"/>
      <c r="K1343" s="224"/>
      <c r="N1343" s="132"/>
      <c r="O1343" s="100"/>
      <c r="T1343" s="15">
        <f t="shared" si="8"/>
        <v>0</v>
      </c>
      <c r="U1343" s="15">
        <f t="shared" si="9"/>
        <v>0</v>
      </c>
      <c r="V1343" s="15">
        <f t="shared" si="10"/>
        <v>0</v>
      </c>
    </row>
    <row r="1344">
      <c r="D1344" s="223"/>
      <c r="I1344" s="224"/>
      <c r="J1344" s="224"/>
      <c r="K1344" s="224"/>
      <c r="N1344" s="132"/>
      <c r="O1344" s="100"/>
      <c r="T1344" s="15">
        <f t="shared" si="8"/>
        <v>0</v>
      </c>
      <c r="U1344" s="15">
        <f t="shared" si="9"/>
        <v>0</v>
      </c>
      <c r="V1344" s="15">
        <f t="shared" si="10"/>
        <v>0</v>
      </c>
    </row>
    <row r="1345">
      <c r="D1345" s="223"/>
      <c r="I1345" s="224"/>
      <c r="J1345" s="224"/>
      <c r="K1345" s="224"/>
      <c r="N1345" s="132"/>
      <c r="O1345" s="100"/>
      <c r="T1345" s="15">
        <f t="shared" si="8"/>
        <v>0</v>
      </c>
      <c r="U1345" s="15">
        <f t="shared" si="9"/>
        <v>0</v>
      </c>
      <c r="V1345" s="15">
        <f t="shared" si="10"/>
        <v>0</v>
      </c>
    </row>
    <row r="1346">
      <c r="D1346" s="223"/>
      <c r="I1346" s="224"/>
      <c r="J1346" s="224"/>
      <c r="K1346" s="224"/>
      <c r="N1346" s="132"/>
      <c r="O1346" s="100"/>
      <c r="T1346" s="15">
        <f t="shared" si="8"/>
        <v>0</v>
      </c>
      <c r="U1346" s="15">
        <f t="shared" si="9"/>
        <v>0</v>
      </c>
      <c r="V1346" s="15">
        <f t="shared" si="10"/>
        <v>0</v>
      </c>
    </row>
    <row r="1347">
      <c r="D1347" s="223"/>
      <c r="I1347" s="224"/>
      <c r="J1347" s="224"/>
      <c r="K1347" s="224"/>
      <c r="N1347" s="132"/>
      <c r="O1347" s="100"/>
      <c r="T1347" s="15">
        <f t="shared" si="8"/>
        <v>0</v>
      </c>
      <c r="U1347" s="15">
        <f t="shared" si="9"/>
        <v>0</v>
      </c>
      <c r="V1347" s="15">
        <f t="shared" si="10"/>
        <v>0</v>
      </c>
    </row>
    <row r="1348">
      <c r="D1348" s="223"/>
      <c r="I1348" s="224"/>
      <c r="J1348" s="224"/>
      <c r="K1348" s="224"/>
      <c r="N1348" s="132"/>
      <c r="O1348" s="100"/>
      <c r="T1348" s="15">
        <f t="shared" si="8"/>
        <v>0</v>
      </c>
      <c r="U1348" s="15">
        <f t="shared" si="9"/>
        <v>0</v>
      </c>
      <c r="V1348" s="15">
        <f t="shared" si="10"/>
        <v>0</v>
      </c>
    </row>
    <row r="1349">
      <c r="D1349" s="223"/>
      <c r="I1349" s="224"/>
      <c r="J1349" s="224"/>
      <c r="K1349" s="224"/>
      <c r="N1349" s="132"/>
      <c r="O1349" s="100"/>
      <c r="T1349" s="15">
        <f t="shared" si="8"/>
        <v>0</v>
      </c>
      <c r="U1349" s="15">
        <f t="shared" si="9"/>
        <v>0</v>
      </c>
      <c r="V1349" s="15">
        <f t="shared" si="10"/>
        <v>0</v>
      </c>
    </row>
    <row r="1350">
      <c r="D1350" s="223"/>
      <c r="I1350" s="224"/>
      <c r="J1350" s="224"/>
      <c r="K1350" s="224"/>
      <c r="N1350" s="132"/>
      <c r="O1350" s="100"/>
      <c r="T1350" s="15">
        <f t="shared" si="8"/>
        <v>0</v>
      </c>
      <c r="U1350" s="15">
        <f t="shared" si="9"/>
        <v>0</v>
      </c>
      <c r="V1350" s="15">
        <f t="shared" si="10"/>
        <v>0</v>
      </c>
    </row>
    <row r="1351">
      <c r="D1351" s="223"/>
      <c r="I1351" s="224"/>
      <c r="J1351" s="224"/>
      <c r="K1351" s="224"/>
      <c r="N1351" s="132"/>
      <c r="O1351" s="100"/>
      <c r="T1351" s="15">
        <f t="shared" si="8"/>
        <v>0</v>
      </c>
      <c r="U1351" s="15">
        <f t="shared" si="9"/>
        <v>0</v>
      </c>
      <c r="V1351" s="15">
        <f t="shared" si="10"/>
        <v>0</v>
      </c>
    </row>
    <row r="1352">
      <c r="D1352" s="223"/>
      <c r="I1352" s="224"/>
      <c r="J1352" s="224"/>
      <c r="K1352" s="224"/>
      <c r="N1352" s="132"/>
      <c r="O1352" s="100"/>
      <c r="T1352" s="15">
        <f t="shared" si="8"/>
        <v>0</v>
      </c>
      <c r="U1352" s="15">
        <f t="shared" si="9"/>
        <v>0</v>
      </c>
      <c r="V1352" s="15">
        <f t="shared" si="10"/>
        <v>0</v>
      </c>
    </row>
    <row r="1353">
      <c r="D1353" s="223"/>
      <c r="I1353" s="224"/>
      <c r="J1353" s="224"/>
      <c r="K1353" s="224"/>
      <c r="N1353" s="132"/>
      <c r="O1353" s="100"/>
      <c r="T1353" s="15">
        <f t="shared" si="8"/>
        <v>0</v>
      </c>
      <c r="U1353" s="15">
        <f t="shared" si="9"/>
        <v>0</v>
      </c>
      <c r="V1353" s="15">
        <f t="shared" si="10"/>
        <v>0</v>
      </c>
    </row>
    <row r="1354">
      <c r="D1354" s="223"/>
      <c r="I1354" s="224"/>
      <c r="J1354" s="224"/>
      <c r="K1354" s="224"/>
      <c r="N1354" s="132"/>
      <c r="O1354" s="100"/>
      <c r="T1354" s="15">
        <f t="shared" si="8"/>
        <v>0</v>
      </c>
      <c r="U1354" s="15">
        <f t="shared" si="9"/>
        <v>0</v>
      </c>
      <c r="V1354" s="15">
        <f t="shared" si="10"/>
        <v>0</v>
      </c>
    </row>
    <row r="1355">
      <c r="D1355" s="223"/>
      <c r="I1355" s="224"/>
      <c r="J1355" s="224"/>
      <c r="K1355" s="224"/>
      <c r="N1355" s="132"/>
      <c r="O1355" s="100"/>
      <c r="T1355" s="15">
        <f t="shared" si="8"/>
        <v>0</v>
      </c>
      <c r="U1355" s="15">
        <f t="shared" si="9"/>
        <v>0</v>
      </c>
      <c r="V1355" s="15">
        <f t="shared" si="10"/>
        <v>0</v>
      </c>
    </row>
    <row r="1356">
      <c r="D1356" s="223"/>
      <c r="I1356" s="224"/>
      <c r="J1356" s="224"/>
      <c r="K1356" s="224"/>
      <c r="N1356" s="132"/>
      <c r="O1356" s="100"/>
      <c r="T1356" s="15">
        <f t="shared" si="8"/>
        <v>0</v>
      </c>
      <c r="U1356" s="15">
        <f t="shared" si="9"/>
        <v>0</v>
      </c>
      <c r="V1356" s="15">
        <f t="shared" si="10"/>
        <v>0</v>
      </c>
    </row>
    <row r="1357">
      <c r="D1357" s="223"/>
      <c r="I1357" s="224"/>
      <c r="J1357" s="224"/>
      <c r="K1357" s="224"/>
      <c r="N1357" s="132"/>
      <c r="O1357" s="100"/>
      <c r="T1357" s="15">
        <f t="shared" si="8"/>
        <v>0</v>
      </c>
      <c r="U1357" s="15">
        <f t="shared" si="9"/>
        <v>0</v>
      </c>
      <c r="V1357" s="15">
        <f t="shared" si="10"/>
        <v>0</v>
      </c>
    </row>
    <row r="1358">
      <c r="D1358" s="223"/>
      <c r="I1358" s="224"/>
      <c r="J1358" s="224"/>
      <c r="K1358" s="224"/>
      <c r="N1358" s="132"/>
      <c r="O1358" s="100"/>
      <c r="T1358" s="15">
        <f t="shared" si="8"/>
        <v>0</v>
      </c>
      <c r="U1358" s="15">
        <f t="shared" si="9"/>
        <v>0</v>
      </c>
      <c r="V1358" s="15">
        <f t="shared" si="10"/>
        <v>0</v>
      </c>
    </row>
    <row r="1359">
      <c r="D1359" s="223"/>
      <c r="I1359" s="224"/>
      <c r="J1359" s="224"/>
      <c r="K1359" s="224"/>
      <c r="N1359" s="132"/>
      <c r="O1359" s="100"/>
      <c r="T1359" s="15">
        <f t="shared" si="8"/>
        <v>0</v>
      </c>
      <c r="U1359" s="15">
        <f t="shared" si="9"/>
        <v>0</v>
      </c>
      <c r="V1359" s="15">
        <f t="shared" si="10"/>
        <v>0</v>
      </c>
    </row>
    <row r="1360">
      <c r="D1360" s="223"/>
      <c r="I1360" s="224"/>
      <c r="J1360" s="224"/>
      <c r="K1360" s="224"/>
      <c r="N1360" s="132"/>
      <c r="O1360" s="100"/>
      <c r="T1360" s="15">
        <f t="shared" si="8"/>
        <v>0</v>
      </c>
      <c r="U1360" s="15">
        <f t="shared" si="9"/>
        <v>0</v>
      </c>
      <c r="V1360" s="15">
        <f t="shared" si="10"/>
        <v>0</v>
      </c>
    </row>
    <row r="1361">
      <c r="D1361" s="223"/>
      <c r="I1361" s="224"/>
      <c r="J1361" s="224"/>
      <c r="K1361" s="224"/>
      <c r="N1361" s="132"/>
      <c r="O1361" s="100"/>
      <c r="T1361" s="15">
        <f t="shared" si="8"/>
        <v>0</v>
      </c>
      <c r="U1361" s="15">
        <f t="shared" si="9"/>
        <v>0</v>
      </c>
      <c r="V1361" s="15">
        <f t="shared" si="10"/>
        <v>0</v>
      </c>
    </row>
    <row r="1362">
      <c r="D1362" s="223"/>
      <c r="I1362" s="224"/>
      <c r="J1362" s="224"/>
      <c r="K1362" s="224"/>
      <c r="N1362" s="132"/>
      <c r="O1362" s="100"/>
      <c r="T1362" s="15">
        <f t="shared" si="8"/>
        <v>0</v>
      </c>
      <c r="U1362" s="15">
        <f t="shared" si="9"/>
        <v>0</v>
      </c>
      <c r="V1362" s="15">
        <f t="shared" si="10"/>
        <v>0</v>
      </c>
    </row>
    <row r="1363">
      <c r="D1363" s="223"/>
      <c r="I1363" s="224"/>
      <c r="J1363" s="224"/>
      <c r="K1363" s="224"/>
      <c r="N1363" s="132"/>
      <c r="O1363" s="100"/>
      <c r="T1363" s="15">
        <f t="shared" si="8"/>
        <v>0</v>
      </c>
      <c r="U1363" s="15">
        <f t="shared" si="9"/>
        <v>0</v>
      </c>
      <c r="V1363" s="15">
        <f t="shared" si="10"/>
        <v>0</v>
      </c>
    </row>
    <row r="1364">
      <c r="D1364" s="223"/>
      <c r="I1364" s="224"/>
      <c r="J1364" s="224"/>
      <c r="K1364" s="224"/>
      <c r="N1364" s="132"/>
      <c r="O1364" s="100"/>
      <c r="T1364" s="15">
        <f t="shared" si="8"/>
        <v>0</v>
      </c>
      <c r="U1364" s="15">
        <f t="shared" si="9"/>
        <v>0</v>
      </c>
      <c r="V1364" s="15">
        <f t="shared" si="10"/>
        <v>0</v>
      </c>
    </row>
    <row r="1365">
      <c r="D1365" s="223"/>
      <c r="I1365" s="224"/>
      <c r="J1365" s="224"/>
      <c r="K1365" s="224"/>
      <c r="N1365" s="132"/>
      <c r="O1365" s="100"/>
      <c r="T1365" s="15">
        <f t="shared" si="8"/>
        <v>0</v>
      </c>
      <c r="U1365" s="15">
        <f t="shared" si="9"/>
        <v>0</v>
      </c>
      <c r="V1365" s="15">
        <f t="shared" si="10"/>
        <v>0</v>
      </c>
    </row>
    <row r="1366">
      <c r="D1366" s="223"/>
      <c r="I1366" s="224"/>
      <c r="J1366" s="224"/>
      <c r="K1366" s="224"/>
      <c r="N1366" s="132"/>
      <c r="O1366" s="100"/>
      <c r="T1366" s="15">
        <f t="shared" si="8"/>
        <v>0</v>
      </c>
      <c r="U1366" s="15">
        <f t="shared" si="9"/>
        <v>0</v>
      </c>
      <c r="V1366" s="15">
        <f t="shared" si="10"/>
        <v>0</v>
      </c>
    </row>
    <row r="1367">
      <c r="D1367" s="223"/>
      <c r="I1367" s="224"/>
      <c r="J1367" s="224"/>
      <c r="K1367" s="224"/>
      <c r="N1367" s="132"/>
      <c r="O1367" s="100"/>
      <c r="T1367" s="15">
        <f t="shared" si="8"/>
        <v>0</v>
      </c>
      <c r="U1367" s="15">
        <f t="shared" si="9"/>
        <v>0</v>
      </c>
      <c r="V1367" s="15">
        <f t="shared" si="10"/>
        <v>0</v>
      </c>
    </row>
    <row r="1368">
      <c r="D1368" s="223"/>
      <c r="I1368" s="224"/>
      <c r="J1368" s="224"/>
      <c r="K1368" s="224"/>
      <c r="N1368" s="132"/>
      <c r="O1368" s="100"/>
      <c r="T1368" s="15">
        <f t="shared" si="8"/>
        <v>0</v>
      </c>
      <c r="U1368" s="15">
        <f t="shared" si="9"/>
        <v>0</v>
      </c>
      <c r="V1368" s="15">
        <f t="shared" si="10"/>
        <v>0</v>
      </c>
    </row>
    <row r="1369">
      <c r="D1369" s="223"/>
      <c r="I1369" s="224"/>
      <c r="J1369" s="224"/>
      <c r="K1369" s="224"/>
      <c r="N1369" s="132"/>
      <c r="O1369" s="100"/>
      <c r="T1369" s="15">
        <f t="shared" si="8"/>
        <v>0</v>
      </c>
      <c r="U1369" s="15">
        <f t="shared" si="9"/>
        <v>0</v>
      </c>
      <c r="V1369" s="15">
        <f t="shared" si="10"/>
        <v>0</v>
      </c>
    </row>
    <row r="1370">
      <c r="D1370" s="223"/>
      <c r="I1370" s="224"/>
      <c r="J1370" s="224"/>
      <c r="K1370" s="224"/>
      <c r="N1370" s="132"/>
      <c r="O1370" s="100"/>
      <c r="T1370" s="15">
        <f t="shared" si="8"/>
        <v>0</v>
      </c>
      <c r="U1370" s="15">
        <f t="shared" si="9"/>
        <v>0</v>
      </c>
      <c r="V1370" s="15">
        <f t="shared" si="10"/>
        <v>0</v>
      </c>
    </row>
    <row r="1371">
      <c r="D1371" s="223"/>
      <c r="I1371" s="224"/>
      <c r="J1371" s="224"/>
      <c r="K1371" s="224"/>
      <c r="N1371" s="132"/>
      <c r="O1371" s="100"/>
      <c r="T1371" s="15">
        <f t="shared" si="8"/>
        <v>0</v>
      </c>
      <c r="U1371" s="15">
        <f t="shared" si="9"/>
        <v>0</v>
      </c>
      <c r="V1371" s="15">
        <f t="shared" si="10"/>
        <v>0</v>
      </c>
    </row>
    <row r="1372">
      <c r="D1372" s="223"/>
      <c r="I1372" s="224"/>
      <c r="J1372" s="224"/>
      <c r="K1372" s="224"/>
      <c r="N1372" s="132"/>
      <c r="O1372" s="100"/>
      <c r="T1372" s="15">
        <f t="shared" si="8"/>
        <v>0</v>
      </c>
      <c r="U1372" s="15">
        <f t="shared" si="9"/>
        <v>0</v>
      </c>
      <c r="V1372" s="15">
        <f t="shared" si="10"/>
        <v>0</v>
      </c>
    </row>
    <row r="1373">
      <c r="D1373" s="223"/>
      <c r="I1373" s="224"/>
      <c r="J1373" s="224"/>
      <c r="K1373" s="224"/>
      <c r="N1373" s="132"/>
      <c r="O1373" s="100"/>
      <c r="T1373" s="15">
        <f t="shared" si="8"/>
        <v>0</v>
      </c>
      <c r="U1373" s="15">
        <f t="shared" si="9"/>
        <v>0</v>
      </c>
      <c r="V1373" s="15">
        <f t="shared" si="10"/>
        <v>0</v>
      </c>
    </row>
    <row r="1374">
      <c r="D1374" s="223"/>
      <c r="I1374" s="224"/>
      <c r="J1374" s="224"/>
      <c r="K1374" s="224"/>
      <c r="N1374" s="132"/>
      <c r="O1374" s="100"/>
      <c r="T1374" s="15">
        <f t="shared" si="8"/>
        <v>0</v>
      </c>
      <c r="U1374" s="15">
        <f t="shared" si="9"/>
        <v>0</v>
      </c>
      <c r="V1374" s="15">
        <f t="shared" si="10"/>
        <v>0</v>
      </c>
    </row>
    <row r="1375">
      <c r="D1375" s="223"/>
      <c r="I1375" s="224"/>
      <c r="J1375" s="224"/>
      <c r="K1375" s="224"/>
      <c r="N1375" s="132"/>
      <c r="O1375" s="100"/>
      <c r="T1375" s="15">
        <f t="shared" si="8"/>
        <v>0</v>
      </c>
      <c r="U1375" s="15">
        <f t="shared" si="9"/>
        <v>0</v>
      </c>
      <c r="V1375" s="15">
        <f t="shared" si="10"/>
        <v>0</v>
      </c>
    </row>
    <row r="1376">
      <c r="D1376" s="223"/>
      <c r="I1376" s="224"/>
      <c r="J1376" s="224"/>
      <c r="K1376" s="224"/>
      <c r="N1376" s="132"/>
      <c r="O1376" s="100"/>
      <c r="T1376" s="15">
        <f t="shared" si="8"/>
        <v>0</v>
      </c>
      <c r="U1376" s="15">
        <f t="shared" si="9"/>
        <v>0</v>
      </c>
      <c r="V1376" s="15">
        <f t="shared" si="10"/>
        <v>0</v>
      </c>
    </row>
    <row r="1377">
      <c r="D1377" s="223"/>
      <c r="I1377" s="224"/>
      <c r="J1377" s="224"/>
      <c r="K1377" s="224"/>
      <c r="N1377" s="132"/>
      <c r="O1377" s="100"/>
      <c r="T1377" s="15">
        <f t="shared" si="8"/>
        <v>0</v>
      </c>
      <c r="U1377" s="15">
        <f t="shared" si="9"/>
        <v>0</v>
      </c>
      <c r="V1377" s="15">
        <f t="shared" si="10"/>
        <v>0</v>
      </c>
    </row>
    <row r="1378">
      <c r="D1378" s="223"/>
      <c r="I1378" s="224"/>
      <c r="J1378" s="224"/>
      <c r="K1378" s="224"/>
      <c r="N1378" s="132"/>
      <c r="O1378" s="100"/>
      <c r="T1378" s="15">
        <f t="shared" si="8"/>
        <v>0</v>
      </c>
      <c r="U1378" s="15">
        <f t="shared" si="9"/>
        <v>0</v>
      </c>
      <c r="V1378" s="15">
        <f t="shared" si="10"/>
        <v>0</v>
      </c>
    </row>
    <row r="1379">
      <c r="D1379" s="223"/>
      <c r="I1379" s="224"/>
      <c r="J1379" s="224"/>
      <c r="K1379" s="224"/>
      <c r="N1379" s="132"/>
      <c r="O1379" s="100"/>
      <c r="T1379" s="15">
        <f t="shared" si="8"/>
        <v>0</v>
      </c>
      <c r="U1379" s="15">
        <f t="shared" si="9"/>
        <v>0</v>
      </c>
      <c r="V1379" s="15">
        <f t="shared" si="10"/>
        <v>0</v>
      </c>
    </row>
    <row r="1380">
      <c r="D1380" s="223"/>
      <c r="I1380" s="224"/>
      <c r="J1380" s="224"/>
      <c r="K1380" s="224"/>
      <c r="N1380" s="132"/>
      <c r="O1380" s="100"/>
      <c r="T1380" s="15">
        <f t="shared" si="8"/>
        <v>0</v>
      </c>
      <c r="U1380" s="15">
        <f t="shared" si="9"/>
        <v>0</v>
      </c>
      <c r="V1380" s="15">
        <f t="shared" si="10"/>
        <v>0</v>
      </c>
    </row>
    <row r="1381">
      <c r="D1381" s="223"/>
      <c r="I1381" s="224"/>
      <c r="J1381" s="224"/>
      <c r="K1381" s="224"/>
      <c r="N1381" s="132"/>
      <c r="O1381" s="100"/>
      <c r="T1381" s="15">
        <f t="shared" si="8"/>
        <v>0</v>
      </c>
      <c r="U1381" s="15">
        <f t="shared" si="9"/>
        <v>0</v>
      </c>
      <c r="V1381" s="15">
        <f t="shared" si="10"/>
        <v>0</v>
      </c>
    </row>
    <row r="1382">
      <c r="D1382" s="223"/>
      <c r="I1382" s="224"/>
      <c r="J1382" s="224"/>
      <c r="K1382" s="224"/>
      <c r="N1382" s="132"/>
      <c r="O1382" s="100"/>
      <c r="T1382" s="15">
        <f t="shared" si="8"/>
        <v>0</v>
      </c>
      <c r="U1382" s="15">
        <f t="shared" si="9"/>
        <v>0</v>
      </c>
      <c r="V1382" s="15">
        <f t="shared" si="10"/>
        <v>0</v>
      </c>
    </row>
    <row r="1383">
      <c r="D1383" s="223"/>
      <c r="I1383" s="224"/>
      <c r="J1383" s="224"/>
      <c r="K1383" s="224"/>
      <c r="N1383" s="132"/>
      <c r="O1383" s="100"/>
      <c r="T1383" s="15">
        <f t="shared" si="8"/>
        <v>0</v>
      </c>
      <c r="U1383" s="15">
        <f t="shared" si="9"/>
        <v>0</v>
      </c>
      <c r="V1383" s="15">
        <f t="shared" si="10"/>
        <v>0</v>
      </c>
    </row>
    <row r="1384">
      <c r="D1384" s="223"/>
      <c r="I1384" s="224"/>
      <c r="J1384" s="224"/>
      <c r="K1384" s="224"/>
      <c r="N1384" s="132"/>
      <c r="O1384" s="100"/>
      <c r="T1384" s="15">
        <f t="shared" si="8"/>
        <v>0</v>
      </c>
      <c r="U1384" s="15">
        <f t="shared" si="9"/>
        <v>0</v>
      </c>
      <c r="V1384" s="15">
        <f t="shared" si="10"/>
        <v>0</v>
      </c>
    </row>
    <row r="1385">
      <c r="D1385" s="223"/>
      <c r="I1385" s="224"/>
      <c r="J1385" s="224"/>
      <c r="K1385" s="224"/>
      <c r="N1385" s="132"/>
      <c r="O1385" s="100"/>
      <c r="T1385" s="15">
        <f t="shared" si="8"/>
        <v>0</v>
      </c>
      <c r="U1385" s="15">
        <f t="shared" si="9"/>
        <v>0</v>
      </c>
      <c r="V1385" s="15">
        <f t="shared" si="10"/>
        <v>0</v>
      </c>
    </row>
    <row r="1386">
      <c r="D1386" s="223"/>
      <c r="I1386" s="224"/>
      <c r="J1386" s="224"/>
      <c r="K1386" s="224"/>
      <c r="N1386" s="132"/>
      <c r="O1386" s="100"/>
      <c r="T1386" s="15">
        <f t="shared" si="8"/>
        <v>0</v>
      </c>
      <c r="U1386" s="15">
        <f t="shared" si="9"/>
        <v>0</v>
      </c>
      <c r="V1386" s="15">
        <f t="shared" si="10"/>
        <v>0</v>
      </c>
    </row>
    <row r="1387">
      <c r="D1387" s="223"/>
      <c r="I1387" s="224"/>
      <c r="J1387" s="224"/>
      <c r="K1387" s="224"/>
      <c r="N1387" s="132"/>
      <c r="O1387" s="100"/>
      <c r="T1387" s="15">
        <f t="shared" si="8"/>
        <v>0</v>
      </c>
      <c r="U1387" s="15">
        <f t="shared" si="9"/>
        <v>0</v>
      </c>
      <c r="V1387" s="15">
        <f t="shared" si="10"/>
        <v>0</v>
      </c>
    </row>
    <row r="1388">
      <c r="D1388" s="223"/>
      <c r="I1388" s="224"/>
      <c r="J1388" s="224"/>
      <c r="K1388" s="224"/>
      <c r="N1388" s="132"/>
      <c r="O1388" s="100"/>
      <c r="T1388" s="15">
        <f t="shared" si="8"/>
        <v>0</v>
      </c>
      <c r="U1388" s="15">
        <f t="shared" si="9"/>
        <v>0</v>
      </c>
      <c r="V1388" s="15">
        <f t="shared" si="10"/>
        <v>0</v>
      </c>
    </row>
    <row r="1389">
      <c r="D1389" s="223"/>
      <c r="I1389" s="224"/>
      <c r="J1389" s="224"/>
      <c r="K1389" s="224"/>
      <c r="N1389" s="132"/>
      <c r="O1389" s="100"/>
      <c r="T1389" s="15">
        <f t="shared" si="8"/>
        <v>0</v>
      </c>
      <c r="U1389" s="15">
        <f t="shared" si="9"/>
        <v>0</v>
      </c>
      <c r="V1389" s="15">
        <f t="shared" si="10"/>
        <v>0</v>
      </c>
    </row>
    <row r="1390">
      <c r="D1390" s="223"/>
      <c r="I1390" s="224"/>
      <c r="J1390" s="224"/>
      <c r="K1390" s="224"/>
      <c r="N1390" s="132"/>
      <c r="O1390" s="100"/>
      <c r="T1390" s="15">
        <f t="shared" si="8"/>
        <v>0</v>
      </c>
      <c r="U1390" s="15">
        <f t="shared" si="9"/>
        <v>0</v>
      </c>
      <c r="V1390" s="15">
        <f t="shared" si="10"/>
        <v>0</v>
      </c>
    </row>
    <row r="1391">
      <c r="D1391" s="223"/>
      <c r="I1391" s="224"/>
      <c r="J1391" s="224"/>
      <c r="K1391" s="224"/>
      <c r="N1391" s="132"/>
      <c r="O1391" s="100"/>
      <c r="T1391" s="15">
        <f t="shared" si="8"/>
        <v>0</v>
      </c>
      <c r="U1391" s="15">
        <f t="shared" si="9"/>
        <v>0</v>
      </c>
      <c r="V1391" s="15">
        <f t="shared" si="10"/>
        <v>0</v>
      </c>
    </row>
    <row r="1392">
      <c r="D1392" s="223"/>
      <c r="I1392" s="224"/>
      <c r="J1392" s="224"/>
      <c r="K1392" s="224"/>
      <c r="N1392" s="132"/>
      <c r="O1392" s="100"/>
      <c r="T1392" s="15">
        <f t="shared" si="8"/>
        <v>0</v>
      </c>
      <c r="U1392" s="15">
        <f t="shared" si="9"/>
        <v>0</v>
      </c>
      <c r="V1392" s="15">
        <f t="shared" si="10"/>
        <v>0</v>
      </c>
    </row>
    <row r="1393">
      <c r="D1393" s="223"/>
      <c r="I1393" s="224"/>
      <c r="J1393" s="224"/>
      <c r="K1393" s="224"/>
      <c r="N1393" s="132"/>
      <c r="O1393" s="100"/>
      <c r="T1393" s="15">
        <f t="shared" si="8"/>
        <v>0</v>
      </c>
      <c r="U1393" s="15">
        <f t="shared" si="9"/>
        <v>0</v>
      </c>
      <c r="V1393" s="15">
        <f t="shared" si="10"/>
        <v>0</v>
      </c>
    </row>
    <row r="1394">
      <c r="D1394" s="223"/>
      <c r="I1394" s="224"/>
      <c r="J1394" s="224"/>
      <c r="K1394" s="224"/>
      <c r="N1394" s="132"/>
      <c r="O1394" s="100"/>
      <c r="T1394" s="15">
        <f t="shared" si="8"/>
        <v>0</v>
      </c>
      <c r="U1394" s="15">
        <f t="shared" si="9"/>
        <v>0</v>
      </c>
      <c r="V1394" s="15">
        <f t="shared" si="10"/>
        <v>0</v>
      </c>
    </row>
    <row r="1395">
      <c r="D1395" s="223"/>
      <c r="I1395" s="224"/>
      <c r="J1395" s="224"/>
      <c r="K1395" s="224"/>
      <c r="N1395" s="132"/>
      <c r="O1395" s="100"/>
      <c r="T1395" s="15">
        <f t="shared" si="8"/>
        <v>0</v>
      </c>
      <c r="U1395" s="15">
        <f t="shared" si="9"/>
        <v>0</v>
      </c>
      <c r="V1395" s="15">
        <f t="shared" si="10"/>
        <v>0</v>
      </c>
    </row>
    <row r="1396">
      <c r="D1396" s="223"/>
      <c r="I1396" s="224"/>
      <c r="J1396" s="224"/>
      <c r="K1396" s="224"/>
      <c r="N1396" s="132"/>
      <c r="O1396" s="100"/>
      <c r="T1396" s="15">
        <f t="shared" si="8"/>
        <v>0</v>
      </c>
      <c r="U1396" s="15">
        <f t="shared" si="9"/>
        <v>0</v>
      </c>
      <c r="V1396" s="15">
        <f t="shared" si="10"/>
        <v>0</v>
      </c>
    </row>
    <row r="1397">
      <c r="D1397" s="223"/>
      <c r="I1397" s="224"/>
      <c r="J1397" s="224"/>
      <c r="K1397" s="224"/>
      <c r="N1397" s="132"/>
      <c r="O1397" s="100"/>
      <c r="T1397" s="15">
        <f t="shared" si="8"/>
        <v>0</v>
      </c>
      <c r="U1397" s="15">
        <f t="shared" si="9"/>
        <v>0</v>
      </c>
      <c r="V1397" s="15">
        <f t="shared" si="10"/>
        <v>0</v>
      </c>
    </row>
    <row r="1398">
      <c r="D1398" s="223"/>
      <c r="I1398" s="224"/>
      <c r="J1398" s="224"/>
      <c r="K1398" s="224"/>
      <c r="N1398" s="132"/>
      <c r="O1398" s="100"/>
      <c r="T1398" s="15">
        <f t="shared" si="8"/>
        <v>0</v>
      </c>
      <c r="U1398" s="15">
        <f t="shared" si="9"/>
        <v>0</v>
      </c>
      <c r="V1398" s="15">
        <f t="shared" si="10"/>
        <v>0</v>
      </c>
    </row>
    <row r="1399">
      <c r="D1399" s="223"/>
      <c r="I1399" s="224"/>
      <c r="J1399" s="224"/>
      <c r="K1399" s="224"/>
      <c r="N1399" s="132"/>
      <c r="O1399" s="100"/>
      <c r="T1399" s="15">
        <f t="shared" si="8"/>
        <v>0</v>
      </c>
      <c r="U1399" s="15">
        <f t="shared" si="9"/>
        <v>0</v>
      </c>
      <c r="V1399" s="15">
        <f t="shared" si="10"/>
        <v>0</v>
      </c>
    </row>
    <row r="1400">
      <c r="D1400" s="223"/>
      <c r="I1400" s="224"/>
      <c r="J1400" s="224"/>
      <c r="K1400" s="224"/>
      <c r="N1400" s="132"/>
      <c r="O1400" s="100"/>
      <c r="T1400" s="15">
        <f t="shared" si="8"/>
        <v>0</v>
      </c>
      <c r="U1400" s="15">
        <f t="shared" si="9"/>
        <v>0</v>
      </c>
      <c r="V1400" s="15">
        <f t="shared" si="10"/>
        <v>0</v>
      </c>
    </row>
    <row r="1401">
      <c r="D1401" s="223"/>
      <c r="I1401" s="224"/>
      <c r="J1401" s="224"/>
      <c r="K1401" s="224"/>
      <c r="N1401" s="132"/>
      <c r="O1401" s="100"/>
      <c r="T1401" s="15">
        <f t="shared" si="8"/>
        <v>0</v>
      </c>
      <c r="U1401" s="15">
        <f t="shared" si="9"/>
        <v>0</v>
      </c>
      <c r="V1401" s="15">
        <f t="shared" si="10"/>
        <v>0</v>
      </c>
    </row>
    <row r="1402">
      <c r="D1402" s="223"/>
      <c r="I1402" s="224"/>
      <c r="J1402" s="224"/>
      <c r="K1402" s="224"/>
      <c r="N1402" s="132"/>
      <c r="O1402" s="100"/>
      <c r="T1402" s="15">
        <f t="shared" si="8"/>
        <v>0</v>
      </c>
      <c r="U1402" s="15">
        <f t="shared" si="9"/>
        <v>0</v>
      </c>
      <c r="V1402" s="15">
        <f t="shared" si="10"/>
        <v>0</v>
      </c>
    </row>
    <row r="1403">
      <c r="D1403" s="223"/>
      <c r="I1403" s="224"/>
      <c r="J1403" s="224"/>
      <c r="K1403" s="224"/>
      <c r="N1403" s="132"/>
      <c r="O1403" s="100"/>
      <c r="T1403" s="15">
        <f t="shared" si="8"/>
        <v>0</v>
      </c>
      <c r="U1403" s="15">
        <f t="shared" si="9"/>
        <v>0</v>
      </c>
      <c r="V1403" s="15">
        <f t="shared" si="10"/>
        <v>0</v>
      </c>
    </row>
    <row r="1404">
      <c r="D1404" s="223"/>
      <c r="I1404" s="224"/>
      <c r="J1404" s="224"/>
      <c r="K1404" s="224"/>
      <c r="N1404" s="132"/>
      <c r="O1404" s="100"/>
      <c r="T1404" s="15">
        <f t="shared" si="8"/>
        <v>0</v>
      </c>
      <c r="U1404" s="15">
        <f t="shared" si="9"/>
        <v>0</v>
      </c>
      <c r="V1404" s="15">
        <f t="shared" si="10"/>
        <v>0</v>
      </c>
    </row>
    <row r="1405">
      <c r="D1405" s="223"/>
      <c r="I1405" s="224"/>
      <c r="J1405" s="224"/>
      <c r="K1405" s="224"/>
      <c r="N1405" s="132"/>
      <c r="O1405" s="100"/>
      <c r="T1405" s="15">
        <f t="shared" si="8"/>
        <v>0</v>
      </c>
      <c r="U1405" s="15">
        <f t="shared" si="9"/>
        <v>0</v>
      </c>
      <c r="V1405" s="15">
        <f t="shared" si="10"/>
        <v>0</v>
      </c>
    </row>
    <row r="1406">
      <c r="D1406" s="223"/>
      <c r="I1406" s="224"/>
      <c r="J1406" s="224"/>
      <c r="K1406" s="224"/>
      <c r="N1406" s="132"/>
      <c r="O1406" s="100"/>
      <c r="T1406" s="15">
        <f t="shared" si="8"/>
        <v>0</v>
      </c>
      <c r="U1406" s="15">
        <f t="shared" si="9"/>
        <v>0</v>
      </c>
      <c r="V1406" s="15">
        <f t="shared" si="10"/>
        <v>0</v>
      </c>
    </row>
    <row r="1407">
      <c r="D1407" s="223"/>
      <c r="I1407" s="224"/>
      <c r="J1407" s="224"/>
      <c r="K1407" s="224"/>
      <c r="N1407" s="132"/>
      <c r="O1407" s="100"/>
      <c r="T1407" s="15">
        <f t="shared" si="8"/>
        <v>0</v>
      </c>
      <c r="U1407" s="15">
        <f t="shared" si="9"/>
        <v>0</v>
      </c>
      <c r="V1407" s="15">
        <f t="shared" si="10"/>
        <v>0</v>
      </c>
    </row>
    <row r="1408">
      <c r="D1408" s="223"/>
      <c r="I1408" s="224"/>
      <c r="J1408" s="224"/>
      <c r="K1408" s="224"/>
      <c r="N1408" s="132"/>
      <c r="O1408" s="100"/>
      <c r="T1408" s="15">
        <f t="shared" si="8"/>
        <v>0</v>
      </c>
      <c r="U1408" s="15">
        <f t="shared" si="9"/>
        <v>0</v>
      </c>
      <c r="V1408" s="15">
        <f t="shared" si="10"/>
        <v>0</v>
      </c>
    </row>
    <row r="1409">
      <c r="D1409" s="223"/>
      <c r="I1409" s="224"/>
      <c r="J1409" s="224"/>
      <c r="K1409" s="224"/>
      <c r="N1409" s="132"/>
      <c r="O1409" s="100"/>
      <c r="T1409" s="15">
        <f t="shared" si="8"/>
        <v>0</v>
      </c>
      <c r="U1409" s="15">
        <f t="shared" si="9"/>
        <v>0</v>
      </c>
      <c r="V1409" s="15">
        <f t="shared" si="10"/>
        <v>0</v>
      </c>
    </row>
    <row r="1410">
      <c r="D1410" s="223"/>
      <c r="I1410" s="224"/>
      <c r="J1410" s="224"/>
      <c r="K1410" s="224"/>
      <c r="N1410" s="132"/>
      <c r="O1410" s="100"/>
      <c r="T1410" s="15">
        <f t="shared" si="8"/>
        <v>0</v>
      </c>
      <c r="U1410" s="15">
        <f t="shared" si="9"/>
        <v>0</v>
      </c>
      <c r="V1410" s="15">
        <f t="shared" si="10"/>
        <v>0</v>
      </c>
    </row>
    <row r="1411">
      <c r="D1411" s="223"/>
      <c r="I1411" s="224"/>
      <c r="J1411" s="224"/>
      <c r="K1411" s="224"/>
      <c r="N1411" s="132"/>
      <c r="O1411" s="100"/>
      <c r="T1411" s="15">
        <f t="shared" si="8"/>
        <v>0</v>
      </c>
      <c r="U1411" s="15">
        <f t="shared" si="9"/>
        <v>0</v>
      </c>
      <c r="V1411" s="15">
        <f t="shared" si="10"/>
        <v>0</v>
      </c>
    </row>
    <row r="1412">
      <c r="D1412" s="223"/>
      <c r="I1412" s="224"/>
      <c r="J1412" s="224"/>
      <c r="K1412" s="224"/>
      <c r="N1412" s="132"/>
      <c r="O1412" s="100"/>
      <c r="T1412" s="15">
        <f t="shared" si="8"/>
        <v>0</v>
      </c>
      <c r="U1412" s="15">
        <f t="shared" si="9"/>
        <v>0</v>
      </c>
      <c r="V1412" s="15">
        <f t="shared" si="10"/>
        <v>0</v>
      </c>
    </row>
    <row r="1413">
      <c r="D1413" s="223"/>
      <c r="I1413" s="224"/>
      <c r="J1413" s="224"/>
      <c r="K1413" s="224"/>
      <c r="N1413" s="132"/>
      <c r="O1413" s="100"/>
      <c r="T1413" s="15">
        <f t="shared" si="8"/>
        <v>0</v>
      </c>
      <c r="U1413" s="15">
        <f t="shared" si="9"/>
        <v>0</v>
      </c>
      <c r="V1413" s="15">
        <f t="shared" si="10"/>
        <v>0</v>
      </c>
    </row>
    <row r="1414">
      <c r="D1414" s="223"/>
      <c r="I1414" s="224"/>
      <c r="J1414" s="224"/>
      <c r="K1414" s="224"/>
      <c r="N1414" s="132"/>
      <c r="O1414" s="100"/>
      <c r="T1414" s="15">
        <f t="shared" si="8"/>
        <v>0</v>
      </c>
      <c r="U1414" s="15">
        <f t="shared" si="9"/>
        <v>0</v>
      </c>
      <c r="V1414" s="15">
        <f t="shared" si="10"/>
        <v>0</v>
      </c>
    </row>
    <row r="1415">
      <c r="D1415" s="223"/>
      <c r="I1415" s="224"/>
      <c r="J1415" s="224"/>
      <c r="K1415" s="224"/>
      <c r="N1415" s="132"/>
      <c r="O1415" s="100"/>
      <c r="T1415" s="15">
        <f t="shared" si="8"/>
        <v>0</v>
      </c>
      <c r="U1415" s="15">
        <f t="shared" si="9"/>
        <v>0</v>
      </c>
      <c r="V1415" s="15">
        <f t="shared" si="10"/>
        <v>0</v>
      </c>
    </row>
    <row r="1416">
      <c r="D1416" s="223"/>
      <c r="I1416" s="224"/>
      <c r="J1416" s="224"/>
      <c r="K1416" s="224"/>
      <c r="N1416" s="132"/>
      <c r="O1416" s="100"/>
      <c r="T1416" s="15">
        <f t="shared" si="8"/>
        <v>0</v>
      </c>
      <c r="U1416" s="15">
        <f t="shared" si="9"/>
        <v>0</v>
      </c>
      <c r="V1416" s="15">
        <f t="shared" si="10"/>
        <v>0</v>
      </c>
    </row>
    <row r="1417">
      <c r="D1417" s="223"/>
      <c r="I1417" s="224"/>
      <c r="J1417" s="224"/>
      <c r="K1417" s="224"/>
      <c r="N1417" s="132"/>
      <c r="O1417" s="100"/>
      <c r="T1417" s="15">
        <f t="shared" si="8"/>
        <v>0</v>
      </c>
      <c r="U1417" s="15">
        <f t="shared" si="9"/>
        <v>0</v>
      </c>
      <c r="V1417" s="15">
        <f t="shared" si="10"/>
        <v>0</v>
      </c>
    </row>
    <row r="1418">
      <c r="D1418" s="223"/>
      <c r="I1418" s="224"/>
      <c r="J1418" s="224"/>
      <c r="K1418" s="224"/>
      <c r="N1418" s="132"/>
      <c r="O1418" s="100"/>
      <c r="T1418" s="15">
        <f t="shared" si="8"/>
        <v>0</v>
      </c>
      <c r="U1418" s="15">
        <f t="shared" si="9"/>
        <v>0</v>
      </c>
      <c r="V1418" s="15">
        <f t="shared" si="10"/>
        <v>0</v>
      </c>
    </row>
    <row r="1419">
      <c r="D1419" s="223"/>
      <c r="I1419" s="224"/>
      <c r="J1419" s="224"/>
      <c r="K1419" s="224"/>
      <c r="N1419" s="132"/>
      <c r="O1419" s="100"/>
      <c r="T1419" s="15">
        <f t="shared" si="8"/>
        <v>0</v>
      </c>
      <c r="U1419" s="15">
        <f t="shared" si="9"/>
        <v>0</v>
      </c>
      <c r="V1419" s="15">
        <f t="shared" si="10"/>
        <v>0</v>
      </c>
    </row>
    <row r="1420">
      <c r="D1420" s="223"/>
      <c r="I1420" s="224"/>
      <c r="J1420" s="224"/>
      <c r="K1420" s="224"/>
      <c r="N1420" s="132"/>
      <c r="O1420" s="100"/>
      <c r="T1420" s="15">
        <f t="shared" si="8"/>
        <v>0</v>
      </c>
      <c r="U1420" s="15">
        <f t="shared" si="9"/>
        <v>0</v>
      </c>
      <c r="V1420" s="15">
        <f t="shared" si="10"/>
        <v>0</v>
      </c>
    </row>
    <row r="1421">
      <c r="D1421" s="223"/>
      <c r="I1421" s="224"/>
      <c r="J1421" s="224"/>
      <c r="K1421" s="224"/>
      <c r="N1421" s="132"/>
      <c r="O1421" s="100"/>
      <c r="T1421" s="15">
        <f t="shared" si="8"/>
        <v>0</v>
      </c>
      <c r="U1421" s="15">
        <f t="shared" si="9"/>
        <v>0</v>
      </c>
      <c r="V1421" s="15">
        <f t="shared" si="10"/>
        <v>0</v>
      </c>
    </row>
    <row r="1422">
      <c r="D1422" s="223"/>
      <c r="I1422" s="224"/>
      <c r="J1422" s="224"/>
      <c r="K1422" s="224"/>
      <c r="N1422" s="132"/>
      <c r="O1422" s="100"/>
      <c r="T1422" s="15">
        <f t="shared" si="8"/>
        <v>0</v>
      </c>
      <c r="U1422" s="15">
        <f t="shared" si="9"/>
        <v>0</v>
      </c>
      <c r="V1422" s="15">
        <f t="shared" si="10"/>
        <v>0</v>
      </c>
    </row>
    <row r="1423">
      <c r="D1423" s="223"/>
      <c r="I1423" s="224"/>
      <c r="J1423" s="224"/>
      <c r="K1423" s="224"/>
      <c r="N1423" s="132"/>
      <c r="O1423" s="100"/>
      <c r="T1423" s="15">
        <f t="shared" si="8"/>
        <v>0</v>
      </c>
      <c r="U1423" s="15">
        <f t="shared" si="9"/>
        <v>0</v>
      </c>
      <c r="V1423" s="15">
        <f t="shared" si="10"/>
        <v>0</v>
      </c>
    </row>
    <row r="1424">
      <c r="D1424" s="223"/>
      <c r="I1424" s="224"/>
      <c r="J1424" s="224"/>
      <c r="K1424" s="224"/>
      <c r="N1424" s="132"/>
      <c r="O1424" s="100"/>
      <c r="T1424" s="15">
        <f t="shared" si="8"/>
        <v>0</v>
      </c>
      <c r="U1424" s="15">
        <f t="shared" si="9"/>
        <v>0</v>
      </c>
      <c r="V1424" s="15">
        <f t="shared" si="10"/>
        <v>0</v>
      </c>
    </row>
    <row r="1425">
      <c r="D1425" s="223"/>
      <c r="I1425" s="224"/>
      <c r="J1425" s="224"/>
      <c r="K1425" s="224"/>
      <c r="N1425" s="132"/>
      <c r="O1425" s="100"/>
      <c r="T1425" s="15">
        <f t="shared" si="8"/>
        <v>0</v>
      </c>
      <c r="U1425" s="15">
        <f t="shared" si="9"/>
        <v>0</v>
      </c>
      <c r="V1425" s="15">
        <f t="shared" si="10"/>
        <v>0</v>
      </c>
    </row>
    <row r="1426">
      <c r="D1426" s="223"/>
      <c r="I1426" s="224"/>
      <c r="J1426" s="224"/>
      <c r="K1426" s="224"/>
      <c r="N1426" s="132"/>
      <c r="O1426" s="100"/>
      <c r="T1426" s="15">
        <f t="shared" si="8"/>
        <v>0</v>
      </c>
      <c r="U1426" s="15">
        <f t="shared" si="9"/>
        <v>0</v>
      </c>
      <c r="V1426" s="15">
        <f t="shared" si="10"/>
        <v>0</v>
      </c>
    </row>
    <row r="1427">
      <c r="D1427" s="223"/>
      <c r="I1427" s="224"/>
      <c r="J1427" s="224"/>
      <c r="K1427" s="224"/>
      <c r="N1427" s="132"/>
      <c r="O1427" s="100"/>
      <c r="T1427" s="15">
        <f t="shared" si="8"/>
        <v>0</v>
      </c>
      <c r="U1427" s="15">
        <f t="shared" si="9"/>
        <v>0</v>
      </c>
      <c r="V1427" s="15">
        <f t="shared" si="10"/>
        <v>0</v>
      </c>
    </row>
    <row r="1428">
      <c r="D1428" s="223"/>
      <c r="I1428" s="224"/>
      <c r="J1428" s="224"/>
      <c r="K1428" s="224"/>
      <c r="N1428" s="132"/>
      <c r="O1428" s="100"/>
      <c r="T1428" s="15">
        <f t="shared" si="8"/>
        <v>0</v>
      </c>
      <c r="U1428" s="15">
        <f t="shared" si="9"/>
        <v>0</v>
      </c>
      <c r="V1428" s="15">
        <f t="shared" si="10"/>
        <v>0</v>
      </c>
    </row>
    <row r="1429">
      <c r="D1429" s="223"/>
      <c r="I1429" s="224"/>
      <c r="J1429" s="224"/>
      <c r="K1429" s="224"/>
      <c r="N1429" s="132"/>
      <c r="O1429" s="100"/>
      <c r="T1429" s="15">
        <f t="shared" si="8"/>
        <v>0</v>
      </c>
      <c r="U1429" s="15">
        <f t="shared" si="9"/>
        <v>0</v>
      </c>
      <c r="V1429" s="15">
        <f t="shared" si="10"/>
        <v>0</v>
      </c>
    </row>
    <row r="1430">
      <c r="D1430" s="223"/>
      <c r="I1430" s="224"/>
      <c r="J1430" s="224"/>
      <c r="K1430" s="224"/>
      <c r="N1430" s="132"/>
      <c r="O1430" s="100"/>
      <c r="T1430" s="15">
        <f t="shared" si="8"/>
        <v>0</v>
      </c>
      <c r="U1430" s="15">
        <f t="shared" si="9"/>
        <v>0</v>
      </c>
      <c r="V1430" s="15">
        <f t="shared" si="10"/>
        <v>0</v>
      </c>
    </row>
    <row r="1431">
      <c r="D1431" s="223"/>
      <c r="I1431" s="224"/>
      <c r="J1431" s="224"/>
      <c r="K1431" s="224"/>
      <c r="N1431" s="132"/>
      <c r="O1431" s="100"/>
      <c r="T1431" s="15">
        <f t="shared" si="8"/>
        <v>0</v>
      </c>
      <c r="U1431" s="15">
        <f t="shared" si="9"/>
        <v>0</v>
      </c>
      <c r="V1431" s="15">
        <f t="shared" si="10"/>
        <v>0</v>
      </c>
    </row>
    <row r="1432">
      <c r="D1432" s="223"/>
      <c r="I1432" s="224"/>
      <c r="J1432" s="224"/>
      <c r="K1432" s="224"/>
      <c r="N1432" s="132"/>
      <c r="O1432" s="100"/>
      <c r="T1432" s="15">
        <f t="shared" si="8"/>
        <v>0</v>
      </c>
      <c r="U1432" s="15">
        <f t="shared" si="9"/>
        <v>0</v>
      </c>
      <c r="V1432" s="15">
        <f t="shared" si="10"/>
        <v>0</v>
      </c>
    </row>
    <row r="1433">
      <c r="D1433" s="223"/>
      <c r="I1433" s="224"/>
      <c r="J1433" s="224"/>
      <c r="K1433" s="224"/>
      <c r="N1433" s="132"/>
      <c r="O1433" s="100"/>
      <c r="T1433" s="15">
        <f t="shared" si="8"/>
        <v>0</v>
      </c>
      <c r="U1433" s="15">
        <f t="shared" si="9"/>
        <v>0</v>
      </c>
      <c r="V1433" s="15">
        <f t="shared" si="10"/>
        <v>0</v>
      </c>
    </row>
    <row r="1434">
      <c r="D1434" s="223"/>
      <c r="I1434" s="224"/>
      <c r="J1434" s="224"/>
      <c r="K1434" s="224"/>
      <c r="N1434" s="132"/>
      <c r="O1434" s="100"/>
      <c r="T1434" s="15">
        <f t="shared" si="8"/>
        <v>0</v>
      </c>
      <c r="U1434" s="15">
        <f t="shared" si="9"/>
        <v>0</v>
      </c>
      <c r="V1434" s="15">
        <f t="shared" si="10"/>
        <v>0</v>
      </c>
    </row>
    <row r="1435">
      <c r="D1435" s="223"/>
      <c r="I1435" s="224"/>
      <c r="J1435" s="224"/>
      <c r="K1435" s="224"/>
      <c r="N1435" s="132"/>
      <c r="O1435" s="100"/>
      <c r="T1435" s="15">
        <f t="shared" si="8"/>
        <v>0</v>
      </c>
      <c r="U1435" s="15">
        <f t="shared" si="9"/>
        <v>0</v>
      </c>
      <c r="V1435" s="15">
        <f t="shared" si="10"/>
        <v>0</v>
      </c>
    </row>
    <row r="1436">
      <c r="D1436" s="223"/>
      <c r="I1436" s="224"/>
      <c r="J1436" s="224"/>
      <c r="K1436" s="224"/>
      <c r="N1436" s="132"/>
      <c r="O1436" s="100"/>
      <c r="T1436" s="15">
        <f t="shared" si="8"/>
        <v>0</v>
      </c>
      <c r="U1436" s="15">
        <f t="shared" si="9"/>
        <v>0</v>
      </c>
      <c r="V1436" s="15">
        <f t="shared" si="10"/>
        <v>0</v>
      </c>
    </row>
    <row r="1437">
      <c r="D1437" s="223"/>
      <c r="I1437" s="224"/>
      <c r="J1437" s="224"/>
      <c r="K1437" s="224"/>
      <c r="N1437" s="132"/>
      <c r="O1437" s="100"/>
      <c r="T1437" s="15">
        <f t="shared" si="8"/>
        <v>0</v>
      </c>
      <c r="U1437" s="15">
        <f t="shared" si="9"/>
        <v>0</v>
      </c>
      <c r="V1437" s="15">
        <f t="shared" si="10"/>
        <v>0</v>
      </c>
    </row>
    <row r="1438">
      <c r="D1438" s="223"/>
      <c r="I1438" s="224"/>
      <c r="J1438" s="224"/>
      <c r="K1438" s="224"/>
      <c r="N1438" s="132"/>
      <c r="O1438" s="100"/>
      <c r="T1438" s="15">
        <f t="shared" si="8"/>
        <v>0</v>
      </c>
      <c r="U1438" s="15">
        <f t="shared" si="9"/>
        <v>0</v>
      </c>
      <c r="V1438" s="15">
        <f t="shared" si="10"/>
        <v>0</v>
      </c>
    </row>
    <row r="1439">
      <c r="D1439" s="223"/>
      <c r="I1439" s="224"/>
      <c r="J1439" s="224"/>
      <c r="K1439" s="224"/>
      <c r="N1439" s="132"/>
      <c r="O1439" s="100"/>
      <c r="T1439" s="15">
        <f t="shared" si="8"/>
        <v>0</v>
      </c>
      <c r="U1439" s="15">
        <f t="shared" si="9"/>
        <v>0</v>
      </c>
      <c r="V1439" s="15">
        <f t="shared" si="10"/>
        <v>0</v>
      </c>
    </row>
    <row r="1440">
      <c r="D1440" s="223"/>
      <c r="I1440" s="224"/>
      <c r="J1440" s="224"/>
      <c r="K1440" s="224"/>
      <c r="N1440" s="132"/>
      <c r="O1440" s="100"/>
      <c r="T1440" s="15">
        <f t="shared" si="8"/>
        <v>0</v>
      </c>
      <c r="U1440" s="15">
        <f t="shared" si="9"/>
        <v>0</v>
      </c>
      <c r="V1440" s="15">
        <f t="shared" si="10"/>
        <v>0</v>
      </c>
    </row>
    <row r="1441">
      <c r="D1441" s="223"/>
      <c r="I1441" s="224"/>
      <c r="J1441" s="224"/>
      <c r="K1441" s="224"/>
      <c r="N1441" s="132"/>
      <c r="O1441" s="100"/>
      <c r="T1441" s="15">
        <f t="shared" si="8"/>
        <v>0</v>
      </c>
      <c r="U1441" s="15">
        <f t="shared" si="9"/>
        <v>0</v>
      </c>
      <c r="V1441" s="15">
        <f t="shared" si="10"/>
        <v>0</v>
      </c>
    </row>
    <row r="1442">
      <c r="D1442" s="223"/>
      <c r="I1442" s="224"/>
      <c r="J1442" s="224"/>
      <c r="K1442" s="224"/>
      <c r="N1442" s="132"/>
      <c r="O1442" s="100"/>
      <c r="T1442" s="15">
        <f t="shared" si="8"/>
        <v>0</v>
      </c>
      <c r="U1442" s="15">
        <f t="shared" si="9"/>
        <v>0</v>
      </c>
      <c r="V1442" s="15">
        <f t="shared" si="10"/>
        <v>0</v>
      </c>
    </row>
    <row r="1443">
      <c r="D1443" s="223"/>
      <c r="I1443" s="224"/>
      <c r="J1443" s="224"/>
      <c r="K1443" s="224"/>
      <c r="N1443" s="132"/>
      <c r="O1443" s="100"/>
      <c r="T1443" s="15">
        <f t="shared" si="8"/>
        <v>0</v>
      </c>
      <c r="U1443" s="15">
        <f t="shared" si="9"/>
        <v>0</v>
      </c>
      <c r="V1443" s="15">
        <f t="shared" si="10"/>
        <v>0</v>
      </c>
    </row>
    <row r="1444">
      <c r="D1444" s="223"/>
      <c r="I1444" s="224"/>
      <c r="J1444" s="224"/>
      <c r="K1444" s="224"/>
      <c r="N1444" s="132"/>
      <c r="O1444" s="100"/>
      <c r="T1444" s="15">
        <f t="shared" si="8"/>
        <v>0</v>
      </c>
      <c r="U1444" s="15">
        <f t="shared" si="9"/>
        <v>0</v>
      </c>
      <c r="V1444" s="15">
        <f t="shared" si="10"/>
        <v>0</v>
      </c>
    </row>
    <row r="1445">
      <c r="D1445" s="223"/>
      <c r="I1445" s="224"/>
      <c r="J1445" s="224"/>
      <c r="K1445" s="224"/>
      <c r="N1445" s="132"/>
      <c r="O1445" s="100"/>
      <c r="T1445" s="15">
        <f t="shared" si="8"/>
        <v>0</v>
      </c>
      <c r="U1445" s="15">
        <f t="shared" si="9"/>
        <v>0</v>
      </c>
      <c r="V1445" s="15">
        <f t="shared" si="10"/>
        <v>0</v>
      </c>
    </row>
    <row r="1446">
      <c r="D1446" s="223"/>
      <c r="I1446" s="224"/>
      <c r="J1446" s="224"/>
      <c r="K1446" s="224"/>
      <c r="N1446" s="132"/>
      <c r="O1446" s="100"/>
      <c r="T1446" s="15">
        <f t="shared" si="8"/>
        <v>0</v>
      </c>
      <c r="U1446" s="15">
        <f t="shared" si="9"/>
        <v>0</v>
      </c>
      <c r="V1446" s="15">
        <f t="shared" si="10"/>
        <v>0</v>
      </c>
    </row>
    <row r="1447">
      <c r="D1447" s="223"/>
      <c r="I1447" s="224"/>
      <c r="J1447" s="224"/>
      <c r="K1447" s="224"/>
      <c r="N1447" s="132"/>
      <c r="O1447" s="100"/>
      <c r="T1447" s="15">
        <f t="shared" si="8"/>
        <v>0</v>
      </c>
      <c r="U1447" s="15">
        <f t="shared" si="9"/>
        <v>0</v>
      </c>
      <c r="V1447" s="15">
        <f t="shared" si="10"/>
        <v>0</v>
      </c>
    </row>
    <row r="1448">
      <c r="D1448" s="223"/>
      <c r="I1448" s="224"/>
      <c r="J1448" s="224"/>
      <c r="K1448" s="224"/>
      <c r="N1448" s="132"/>
      <c r="O1448" s="100"/>
      <c r="T1448" s="15">
        <f t="shared" si="8"/>
        <v>0</v>
      </c>
      <c r="U1448" s="15">
        <f t="shared" si="9"/>
        <v>0</v>
      </c>
      <c r="V1448" s="15">
        <f t="shared" si="10"/>
        <v>0</v>
      </c>
    </row>
    <row r="1449">
      <c r="D1449" s="223"/>
      <c r="I1449" s="224"/>
      <c r="J1449" s="224"/>
      <c r="K1449" s="224"/>
      <c r="N1449" s="132"/>
      <c r="O1449" s="100"/>
      <c r="T1449" s="15">
        <f t="shared" si="8"/>
        <v>0</v>
      </c>
      <c r="U1449" s="15">
        <f t="shared" si="9"/>
        <v>0</v>
      </c>
      <c r="V1449" s="15">
        <f t="shared" si="10"/>
        <v>0</v>
      </c>
    </row>
    <row r="1450">
      <c r="D1450" s="223"/>
      <c r="I1450" s="224"/>
      <c r="J1450" s="224"/>
      <c r="K1450" s="224"/>
      <c r="N1450" s="132"/>
      <c r="O1450" s="100"/>
      <c r="T1450" s="15">
        <f t="shared" si="8"/>
        <v>0</v>
      </c>
      <c r="U1450" s="15">
        <f t="shared" si="9"/>
        <v>0</v>
      </c>
      <c r="V1450" s="15">
        <f t="shared" si="10"/>
        <v>0</v>
      </c>
    </row>
    <row r="1451">
      <c r="D1451" s="223"/>
      <c r="I1451" s="224"/>
      <c r="J1451" s="224"/>
      <c r="K1451" s="224"/>
      <c r="N1451" s="132"/>
      <c r="O1451" s="100"/>
      <c r="T1451" s="15">
        <f t="shared" si="8"/>
        <v>0</v>
      </c>
      <c r="U1451" s="15">
        <f t="shared" si="9"/>
        <v>0</v>
      </c>
      <c r="V1451" s="15">
        <f t="shared" si="10"/>
        <v>0</v>
      </c>
    </row>
    <row r="1452">
      <c r="D1452" s="223"/>
      <c r="I1452" s="224"/>
      <c r="J1452" s="224"/>
      <c r="K1452" s="224"/>
      <c r="N1452" s="132"/>
      <c r="O1452" s="100"/>
      <c r="T1452" s="15">
        <f t="shared" si="8"/>
        <v>0</v>
      </c>
      <c r="U1452" s="15">
        <f t="shared" si="9"/>
        <v>0</v>
      </c>
      <c r="V1452" s="15">
        <f t="shared" si="10"/>
        <v>0</v>
      </c>
    </row>
    <row r="1453">
      <c r="D1453" s="223"/>
      <c r="I1453" s="224"/>
      <c r="J1453" s="224"/>
      <c r="K1453" s="224"/>
      <c r="N1453" s="132"/>
      <c r="O1453" s="100"/>
      <c r="T1453" s="15">
        <f t="shared" si="8"/>
        <v>0</v>
      </c>
      <c r="U1453" s="15">
        <f t="shared" si="9"/>
        <v>0</v>
      </c>
      <c r="V1453" s="15">
        <f t="shared" si="10"/>
        <v>0</v>
      </c>
    </row>
    <row r="1454">
      <c r="D1454" s="223"/>
      <c r="I1454" s="224"/>
      <c r="J1454" s="224"/>
      <c r="K1454" s="224"/>
      <c r="N1454" s="132"/>
      <c r="O1454" s="100"/>
      <c r="T1454" s="15">
        <f t="shared" si="8"/>
        <v>0</v>
      </c>
      <c r="U1454" s="15">
        <f t="shared" si="9"/>
        <v>0</v>
      </c>
      <c r="V1454" s="15">
        <f t="shared" si="10"/>
        <v>0</v>
      </c>
    </row>
    <row r="1455">
      <c r="D1455" s="223"/>
      <c r="I1455" s="224"/>
      <c r="J1455" s="224"/>
      <c r="K1455" s="224"/>
      <c r="N1455" s="132"/>
      <c r="O1455" s="100"/>
      <c r="T1455" s="15">
        <f t="shared" si="8"/>
        <v>0</v>
      </c>
      <c r="U1455" s="15">
        <f t="shared" si="9"/>
        <v>0</v>
      </c>
      <c r="V1455" s="15">
        <f t="shared" si="10"/>
        <v>0</v>
      </c>
    </row>
    <row r="1456">
      <c r="D1456" s="223"/>
      <c r="I1456" s="224"/>
      <c r="J1456" s="224"/>
      <c r="K1456" s="224"/>
      <c r="N1456" s="132"/>
      <c r="O1456" s="100"/>
      <c r="T1456" s="15">
        <f t="shared" si="8"/>
        <v>0</v>
      </c>
      <c r="U1456" s="15">
        <f t="shared" si="9"/>
        <v>0</v>
      </c>
      <c r="V1456" s="15">
        <f t="shared" si="10"/>
        <v>0</v>
      </c>
    </row>
    <row r="1457">
      <c r="D1457" s="223"/>
      <c r="I1457" s="224"/>
      <c r="J1457" s="224"/>
      <c r="K1457" s="224"/>
      <c r="N1457" s="132"/>
      <c r="O1457" s="100"/>
      <c r="T1457" s="15">
        <f t="shared" si="8"/>
        <v>0</v>
      </c>
      <c r="U1457" s="15">
        <f t="shared" si="9"/>
        <v>0</v>
      </c>
      <c r="V1457" s="15">
        <f t="shared" si="10"/>
        <v>0</v>
      </c>
    </row>
    <row r="1458">
      <c r="D1458" s="223"/>
      <c r="I1458" s="224"/>
      <c r="J1458" s="224"/>
      <c r="K1458" s="224"/>
      <c r="N1458" s="132"/>
      <c r="O1458" s="100"/>
      <c r="T1458" s="15">
        <f t="shared" si="8"/>
        <v>0</v>
      </c>
      <c r="U1458" s="15">
        <f t="shared" si="9"/>
        <v>0</v>
      </c>
      <c r="V1458" s="15">
        <f t="shared" si="10"/>
        <v>0</v>
      </c>
    </row>
    <row r="1459">
      <c r="D1459" s="223"/>
      <c r="I1459" s="224"/>
      <c r="J1459" s="224"/>
      <c r="K1459" s="224"/>
      <c r="N1459" s="132"/>
      <c r="O1459" s="100"/>
      <c r="T1459" s="15">
        <f t="shared" si="8"/>
        <v>0</v>
      </c>
      <c r="U1459" s="15">
        <f t="shared" si="9"/>
        <v>0</v>
      </c>
      <c r="V1459" s="15">
        <f t="shared" si="10"/>
        <v>0</v>
      </c>
    </row>
    <row r="1460">
      <c r="D1460" s="223"/>
      <c r="I1460" s="224"/>
      <c r="J1460" s="224"/>
      <c r="K1460" s="224"/>
      <c r="N1460" s="132"/>
      <c r="O1460" s="100"/>
      <c r="T1460" s="15">
        <f t="shared" si="8"/>
        <v>0</v>
      </c>
      <c r="U1460" s="15">
        <f t="shared" si="9"/>
        <v>0</v>
      </c>
      <c r="V1460" s="15">
        <f t="shared" si="10"/>
        <v>0</v>
      </c>
    </row>
    <row r="1461">
      <c r="D1461" s="223"/>
      <c r="I1461" s="224"/>
      <c r="J1461" s="224"/>
      <c r="K1461" s="224"/>
      <c r="N1461" s="132"/>
      <c r="O1461" s="100"/>
      <c r="T1461" s="15">
        <f t="shared" si="8"/>
        <v>0</v>
      </c>
      <c r="U1461" s="15">
        <f t="shared" si="9"/>
        <v>0</v>
      </c>
      <c r="V1461" s="15">
        <f t="shared" si="10"/>
        <v>0</v>
      </c>
    </row>
    <row r="1462">
      <c r="D1462" s="223"/>
      <c r="I1462" s="224"/>
      <c r="J1462" s="224"/>
      <c r="K1462" s="224"/>
      <c r="N1462" s="132"/>
      <c r="O1462" s="100"/>
      <c r="T1462" s="15">
        <f t="shared" si="8"/>
        <v>0</v>
      </c>
      <c r="U1462" s="15">
        <f t="shared" si="9"/>
        <v>0</v>
      </c>
      <c r="V1462" s="15">
        <f t="shared" si="10"/>
        <v>0</v>
      </c>
    </row>
    <row r="1463">
      <c r="D1463" s="223"/>
      <c r="I1463" s="224"/>
      <c r="J1463" s="224"/>
      <c r="K1463" s="224"/>
      <c r="N1463" s="132"/>
      <c r="O1463" s="100"/>
      <c r="T1463" s="15">
        <f t="shared" si="8"/>
        <v>0</v>
      </c>
      <c r="U1463" s="15">
        <f t="shared" si="9"/>
        <v>0</v>
      </c>
      <c r="V1463" s="15">
        <f t="shared" si="10"/>
        <v>0</v>
      </c>
    </row>
    <row r="1464">
      <c r="D1464" s="223"/>
      <c r="I1464" s="224"/>
      <c r="J1464" s="224"/>
      <c r="K1464" s="224"/>
      <c r="N1464" s="132"/>
      <c r="O1464" s="100"/>
      <c r="T1464" s="15">
        <f t="shared" si="8"/>
        <v>0</v>
      </c>
      <c r="U1464" s="15">
        <f t="shared" si="9"/>
        <v>0</v>
      </c>
      <c r="V1464" s="15">
        <f t="shared" si="10"/>
        <v>0</v>
      </c>
    </row>
    <row r="1465">
      <c r="D1465" s="223"/>
      <c r="I1465" s="224"/>
      <c r="J1465" s="224"/>
      <c r="K1465" s="224"/>
      <c r="N1465" s="132"/>
      <c r="O1465" s="100"/>
      <c r="T1465" s="15">
        <f t="shared" si="8"/>
        <v>0</v>
      </c>
      <c r="U1465" s="15">
        <f t="shared" si="9"/>
        <v>0</v>
      </c>
      <c r="V1465" s="15">
        <f t="shared" si="10"/>
        <v>0</v>
      </c>
    </row>
    <row r="1466">
      <c r="D1466" s="223"/>
      <c r="I1466" s="224"/>
      <c r="J1466" s="224"/>
      <c r="K1466" s="224"/>
      <c r="N1466" s="132"/>
      <c r="O1466" s="100"/>
      <c r="T1466" s="15">
        <f t="shared" si="8"/>
        <v>0</v>
      </c>
      <c r="U1466" s="15">
        <f t="shared" si="9"/>
        <v>0</v>
      </c>
      <c r="V1466" s="15">
        <f t="shared" si="10"/>
        <v>0</v>
      </c>
    </row>
    <row r="1467">
      <c r="D1467" s="223"/>
      <c r="I1467" s="224"/>
      <c r="J1467" s="224"/>
      <c r="K1467" s="224"/>
      <c r="N1467" s="132"/>
      <c r="O1467" s="100"/>
      <c r="T1467" s="15">
        <f t="shared" si="8"/>
        <v>0</v>
      </c>
      <c r="U1467" s="15">
        <f t="shared" si="9"/>
        <v>0</v>
      </c>
      <c r="V1467" s="15">
        <f t="shared" si="10"/>
        <v>0</v>
      </c>
    </row>
    <row r="1468">
      <c r="D1468" s="223"/>
      <c r="I1468" s="224"/>
      <c r="J1468" s="224"/>
      <c r="K1468" s="224"/>
      <c r="N1468" s="132"/>
      <c r="O1468" s="100"/>
      <c r="T1468" s="15">
        <f t="shared" si="8"/>
        <v>0</v>
      </c>
      <c r="U1468" s="15">
        <f t="shared" si="9"/>
        <v>0</v>
      </c>
      <c r="V1468" s="15">
        <f t="shared" si="10"/>
        <v>0</v>
      </c>
    </row>
    <row r="1469">
      <c r="D1469" s="223"/>
      <c r="I1469" s="224"/>
      <c r="J1469" s="224"/>
      <c r="K1469" s="224"/>
      <c r="N1469" s="132"/>
      <c r="O1469" s="100"/>
      <c r="T1469" s="15">
        <f t="shared" si="8"/>
        <v>0</v>
      </c>
      <c r="U1469" s="15">
        <f t="shared" si="9"/>
        <v>0</v>
      </c>
      <c r="V1469" s="15">
        <f t="shared" si="10"/>
        <v>0</v>
      </c>
    </row>
    <row r="1470">
      <c r="D1470" s="223"/>
      <c r="I1470" s="224"/>
      <c r="J1470" s="224"/>
      <c r="K1470" s="224"/>
      <c r="N1470" s="132"/>
      <c r="O1470" s="100"/>
      <c r="T1470" s="15">
        <f t="shared" si="8"/>
        <v>0</v>
      </c>
      <c r="U1470" s="15">
        <f t="shared" si="9"/>
        <v>0</v>
      </c>
      <c r="V1470" s="15">
        <f t="shared" si="10"/>
        <v>0</v>
      </c>
    </row>
    <row r="1471">
      <c r="D1471" s="223"/>
      <c r="I1471" s="224"/>
      <c r="J1471" s="224"/>
      <c r="K1471" s="224"/>
      <c r="N1471" s="132"/>
      <c r="O1471" s="100"/>
      <c r="T1471" s="15">
        <f t="shared" si="8"/>
        <v>0</v>
      </c>
      <c r="U1471" s="15">
        <f t="shared" si="9"/>
        <v>0</v>
      </c>
      <c r="V1471" s="15">
        <f t="shared" si="10"/>
        <v>0</v>
      </c>
    </row>
    <row r="1472">
      <c r="D1472" s="223"/>
      <c r="I1472" s="224"/>
      <c r="J1472" s="224"/>
      <c r="K1472" s="224"/>
      <c r="N1472" s="132"/>
      <c r="O1472" s="100"/>
      <c r="T1472" s="15">
        <f t="shared" si="8"/>
        <v>0</v>
      </c>
      <c r="U1472" s="15">
        <f t="shared" si="9"/>
        <v>0</v>
      </c>
      <c r="V1472" s="15">
        <f t="shared" si="10"/>
        <v>0</v>
      </c>
    </row>
    <row r="1473">
      <c r="D1473" s="223"/>
      <c r="I1473" s="224"/>
      <c r="J1473" s="224"/>
      <c r="K1473" s="224"/>
      <c r="N1473" s="132"/>
      <c r="O1473" s="100"/>
      <c r="T1473" s="15">
        <f t="shared" si="8"/>
        <v>0</v>
      </c>
      <c r="U1473" s="15">
        <f t="shared" si="9"/>
        <v>0</v>
      </c>
      <c r="V1473" s="15">
        <f t="shared" si="10"/>
        <v>0</v>
      </c>
    </row>
    <row r="1474">
      <c r="D1474" s="223"/>
      <c r="I1474" s="224"/>
      <c r="J1474" s="224"/>
      <c r="K1474" s="224"/>
      <c r="N1474" s="132"/>
      <c r="O1474" s="100"/>
      <c r="T1474" s="15">
        <f t="shared" si="8"/>
        <v>0</v>
      </c>
      <c r="U1474" s="15">
        <f t="shared" si="9"/>
        <v>0</v>
      </c>
      <c r="V1474" s="15">
        <f t="shared" si="10"/>
        <v>0</v>
      </c>
    </row>
    <row r="1475">
      <c r="D1475" s="223"/>
      <c r="I1475" s="224"/>
      <c r="J1475" s="224"/>
      <c r="K1475" s="224"/>
      <c r="N1475" s="132"/>
      <c r="O1475" s="100"/>
      <c r="T1475" s="15">
        <f t="shared" si="8"/>
        <v>0</v>
      </c>
      <c r="U1475" s="15">
        <f t="shared" si="9"/>
        <v>0</v>
      </c>
      <c r="V1475" s="15">
        <f t="shared" si="10"/>
        <v>0</v>
      </c>
    </row>
    <row r="1476">
      <c r="D1476" s="223"/>
      <c r="I1476" s="224"/>
      <c r="J1476" s="224"/>
      <c r="K1476" s="224"/>
      <c r="N1476" s="132"/>
      <c r="O1476" s="100"/>
      <c r="T1476" s="15">
        <f t="shared" si="8"/>
        <v>0</v>
      </c>
      <c r="U1476" s="15">
        <f t="shared" si="9"/>
        <v>0</v>
      </c>
      <c r="V1476" s="15">
        <f t="shared" si="10"/>
        <v>0</v>
      </c>
    </row>
    <row r="1477">
      <c r="D1477" s="223"/>
      <c r="I1477" s="224"/>
      <c r="J1477" s="224"/>
      <c r="K1477" s="224"/>
      <c r="N1477" s="132"/>
      <c r="O1477" s="100"/>
      <c r="T1477" s="15">
        <f t="shared" si="8"/>
        <v>0</v>
      </c>
      <c r="U1477" s="15">
        <f t="shared" si="9"/>
        <v>0</v>
      </c>
      <c r="V1477" s="15">
        <f t="shared" si="10"/>
        <v>0</v>
      </c>
    </row>
    <row r="1478">
      <c r="D1478" s="223"/>
      <c r="I1478" s="224"/>
      <c r="J1478" s="224"/>
      <c r="K1478" s="224"/>
      <c r="N1478" s="132"/>
      <c r="O1478" s="100"/>
      <c r="T1478" s="15">
        <f t="shared" si="8"/>
        <v>0</v>
      </c>
      <c r="U1478" s="15">
        <f t="shared" si="9"/>
        <v>0</v>
      </c>
      <c r="V1478" s="15">
        <f t="shared" si="10"/>
        <v>0</v>
      </c>
    </row>
    <row r="1479">
      <c r="D1479" s="223"/>
      <c r="I1479" s="224"/>
      <c r="J1479" s="224"/>
      <c r="K1479" s="224"/>
      <c r="N1479" s="132"/>
      <c r="O1479" s="100"/>
      <c r="T1479" s="15">
        <f t="shared" si="8"/>
        <v>0</v>
      </c>
      <c r="U1479" s="15">
        <f t="shared" si="9"/>
        <v>0</v>
      </c>
      <c r="V1479" s="15">
        <f t="shared" si="10"/>
        <v>0</v>
      </c>
    </row>
    <row r="1480">
      <c r="D1480" s="223"/>
      <c r="I1480" s="224"/>
      <c r="J1480" s="224"/>
      <c r="K1480" s="224"/>
      <c r="N1480" s="132"/>
      <c r="O1480" s="100"/>
      <c r="T1480" s="15">
        <f t="shared" si="8"/>
        <v>0</v>
      </c>
      <c r="U1480" s="15">
        <f t="shared" si="9"/>
        <v>0</v>
      </c>
      <c r="V1480" s="15">
        <f t="shared" si="10"/>
        <v>0</v>
      </c>
    </row>
    <row r="1481">
      <c r="D1481" s="223"/>
      <c r="I1481" s="224"/>
      <c r="J1481" s="224"/>
      <c r="K1481" s="224"/>
      <c r="N1481" s="132"/>
      <c r="O1481" s="100"/>
      <c r="T1481" s="15">
        <f t="shared" si="8"/>
        <v>0</v>
      </c>
      <c r="U1481" s="15">
        <f t="shared" si="9"/>
        <v>0</v>
      </c>
      <c r="V1481" s="15">
        <f t="shared" si="10"/>
        <v>0</v>
      </c>
    </row>
    <row r="1482">
      <c r="D1482" s="223"/>
      <c r="I1482" s="224"/>
      <c r="J1482" s="224"/>
      <c r="K1482" s="224"/>
      <c r="N1482" s="132"/>
      <c r="O1482" s="100"/>
      <c r="T1482" s="15">
        <f t="shared" si="8"/>
        <v>0</v>
      </c>
      <c r="U1482" s="15">
        <f t="shared" si="9"/>
        <v>0</v>
      </c>
      <c r="V1482" s="15">
        <f t="shared" si="10"/>
        <v>0</v>
      </c>
    </row>
    <row r="1483">
      <c r="D1483" s="223"/>
      <c r="I1483" s="224"/>
      <c r="J1483" s="224"/>
      <c r="K1483" s="224"/>
      <c r="N1483" s="132"/>
      <c r="O1483" s="100"/>
      <c r="T1483" s="15">
        <f t="shared" si="8"/>
        <v>0</v>
      </c>
      <c r="U1483" s="15">
        <f t="shared" si="9"/>
        <v>0</v>
      </c>
      <c r="V1483" s="15">
        <f t="shared" si="10"/>
        <v>0</v>
      </c>
    </row>
    <row r="1484">
      <c r="D1484" s="223"/>
      <c r="I1484" s="224"/>
      <c r="J1484" s="224"/>
      <c r="K1484" s="224"/>
      <c r="N1484" s="132"/>
      <c r="O1484" s="100"/>
      <c r="T1484" s="15">
        <f t="shared" si="8"/>
        <v>0</v>
      </c>
      <c r="U1484" s="15">
        <f t="shared" si="9"/>
        <v>0</v>
      </c>
      <c r="V1484" s="15">
        <f t="shared" si="10"/>
        <v>0</v>
      </c>
    </row>
    <row r="1485">
      <c r="D1485" s="223"/>
      <c r="I1485" s="224"/>
      <c r="J1485" s="224"/>
      <c r="K1485" s="224"/>
      <c r="N1485" s="132"/>
      <c r="O1485" s="100"/>
      <c r="T1485" s="15">
        <f t="shared" si="8"/>
        <v>0</v>
      </c>
      <c r="U1485" s="15">
        <f t="shared" si="9"/>
        <v>0</v>
      </c>
      <c r="V1485" s="15">
        <f t="shared" si="10"/>
        <v>0</v>
      </c>
    </row>
    <row r="1486">
      <c r="D1486" s="223"/>
      <c r="I1486" s="224"/>
      <c r="J1486" s="224"/>
      <c r="K1486" s="224"/>
      <c r="N1486" s="132"/>
      <c r="O1486" s="100"/>
      <c r="T1486" s="15">
        <f t="shared" si="8"/>
        <v>0</v>
      </c>
      <c r="U1486" s="15">
        <f t="shared" si="9"/>
        <v>0</v>
      </c>
      <c r="V1486" s="15">
        <f t="shared" si="10"/>
        <v>0</v>
      </c>
    </row>
    <row r="1487">
      <c r="D1487" s="223"/>
      <c r="I1487" s="224"/>
      <c r="J1487" s="224"/>
      <c r="K1487" s="224"/>
      <c r="N1487" s="132"/>
      <c r="O1487" s="100"/>
      <c r="T1487" s="15">
        <f t="shared" si="8"/>
        <v>0</v>
      </c>
      <c r="U1487" s="15">
        <f t="shared" si="9"/>
        <v>0</v>
      </c>
      <c r="V1487" s="15">
        <f t="shared" si="10"/>
        <v>0</v>
      </c>
    </row>
    <row r="1488">
      <c r="D1488" s="223"/>
      <c r="I1488" s="224"/>
      <c r="J1488" s="224"/>
      <c r="K1488" s="224"/>
      <c r="N1488" s="132"/>
      <c r="O1488" s="100"/>
      <c r="T1488" s="15">
        <f t="shared" si="8"/>
        <v>0</v>
      </c>
      <c r="U1488" s="15">
        <f t="shared" si="9"/>
        <v>0</v>
      </c>
      <c r="V1488" s="15">
        <f t="shared" si="10"/>
        <v>0</v>
      </c>
    </row>
    <row r="1489">
      <c r="D1489" s="223"/>
      <c r="I1489" s="224"/>
      <c r="J1489" s="224"/>
      <c r="K1489" s="224"/>
      <c r="N1489" s="132"/>
      <c r="O1489" s="100"/>
      <c r="T1489" s="15">
        <f t="shared" si="8"/>
        <v>0</v>
      </c>
      <c r="U1489" s="15">
        <f t="shared" si="9"/>
        <v>0</v>
      </c>
      <c r="V1489" s="15">
        <f t="shared" si="10"/>
        <v>0</v>
      </c>
    </row>
    <row r="1490">
      <c r="D1490" s="223"/>
      <c r="I1490" s="224"/>
      <c r="J1490" s="224"/>
      <c r="K1490" s="224"/>
      <c r="N1490" s="132"/>
      <c r="O1490" s="100"/>
      <c r="T1490" s="15">
        <f t="shared" si="8"/>
        <v>0</v>
      </c>
      <c r="U1490" s="15">
        <f t="shared" si="9"/>
        <v>0</v>
      </c>
      <c r="V1490" s="15">
        <f t="shared" si="10"/>
        <v>0</v>
      </c>
    </row>
    <row r="1491">
      <c r="D1491" s="223"/>
      <c r="I1491" s="224"/>
      <c r="J1491" s="224"/>
      <c r="K1491" s="224"/>
      <c r="N1491" s="132"/>
      <c r="O1491" s="100"/>
      <c r="T1491" s="15">
        <f t="shared" si="8"/>
        <v>0</v>
      </c>
      <c r="U1491" s="15">
        <f t="shared" si="9"/>
        <v>0</v>
      </c>
      <c r="V1491" s="15">
        <f t="shared" si="10"/>
        <v>0</v>
      </c>
    </row>
    <row r="1492">
      <c r="D1492" s="223"/>
      <c r="I1492" s="224"/>
      <c r="J1492" s="224"/>
      <c r="K1492" s="224"/>
      <c r="N1492" s="132"/>
      <c r="O1492" s="100"/>
      <c r="T1492" s="15">
        <f t="shared" si="8"/>
        <v>0</v>
      </c>
      <c r="U1492" s="15">
        <f t="shared" si="9"/>
        <v>0</v>
      </c>
      <c r="V1492" s="15">
        <f t="shared" si="10"/>
        <v>0</v>
      </c>
    </row>
    <row r="1493">
      <c r="D1493" s="223"/>
      <c r="I1493" s="224"/>
      <c r="J1493" s="224"/>
      <c r="K1493" s="224"/>
      <c r="N1493" s="132"/>
      <c r="O1493" s="100"/>
      <c r="T1493" s="15">
        <f t="shared" si="8"/>
        <v>0</v>
      </c>
      <c r="U1493" s="15">
        <f t="shared" si="9"/>
        <v>0</v>
      </c>
      <c r="V1493" s="15">
        <f t="shared" si="10"/>
        <v>0</v>
      </c>
    </row>
    <row r="1494">
      <c r="D1494" s="223"/>
      <c r="I1494" s="224"/>
      <c r="J1494" s="224"/>
      <c r="K1494" s="224"/>
      <c r="N1494" s="132"/>
      <c r="O1494" s="100"/>
      <c r="T1494" s="15">
        <f t="shared" si="8"/>
        <v>0</v>
      </c>
      <c r="U1494" s="15">
        <f t="shared" si="9"/>
        <v>0</v>
      </c>
      <c r="V1494" s="15">
        <f t="shared" si="10"/>
        <v>0</v>
      </c>
    </row>
    <row r="1495">
      <c r="D1495" s="223"/>
      <c r="I1495" s="224"/>
      <c r="J1495" s="224"/>
      <c r="K1495" s="224"/>
      <c r="N1495" s="132"/>
      <c r="O1495" s="100"/>
      <c r="T1495" s="15">
        <f t="shared" si="8"/>
        <v>0</v>
      </c>
      <c r="U1495" s="15">
        <f t="shared" si="9"/>
        <v>0</v>
      </c>
      <c r="V1495" s="15">
        <f t="shared" si="10"/>
        <v>0</v>
      </c>
    </row>
    <row r="1496">
      <c r="D1496" s="223"/>
      <c r="I1496" s="224"/>
      <c r="J1496" s="224"/>
      <c r="K1496" s="224"/>
      <c r="N1496" s="132"/>
      <c r="O1496" s="100"/>
      <c r="T1496" s="15">
        <f t="shared" si="8"/>
        <v>0</v>
      </c>
      <c r="U1496" s="15">
        <f t="shared" si="9"/>
        <v>0</v>
      </c>
      <c r="V1496" s="15">
        <f t="shared" si="10"/>
        <v>0</v>
      </c>
    </row>
    <row r="1497">
      <c r="D1497" s="223"/>
      <c r="I1497" s="224"/>
      <c r="J1497" s="224"/>
      <c r="K1497" s="224"/>
      <c r="N1497" s="132"/>
      <c r="O1497" s="100"/>
      <c r="T1497" s="15">
        <f t="shared" si="8"/>
        <v>0</v>
      </c>
      <c r="U1497" s="15">
        <f t="shared" si="9"/>
        <v>0</v>
      </c>
      <c r="V1497" s="15">
        <f t="shared" si="10"/>
        <v>0</v>
      </c>
    </row>
    <row r="1498">
      <c r="D1498" s="223"/>
      <c r="I1498" s="224"/>
      <c r="J1498" s="224"/>
      <c r="K1498" s="224"/>
      <c r="N1498" s="132"/>
      <c r="O1498" s="100"/>
      <c r="T1498" s="15">
        <f t="shared" si="8"/>
        <v>0</v>
      </c>
      <c r="U1498" s="15">
        <f t="shared" si="9"/>
        <v>0</v>
      </c>
      <c r="V1498" s="15">
        <f t="shared" si="10"/>
        <v>0</v>
      </c>
    </row>
    <row r="1499">
      <c r="D1499" s="223"/>
      <c r="I1499" s="224"/>
      <c r="J1499" s="224"/>
      <c r="K1499" s="224"/>
      <c r="N1499" s="132"/>
      <c r="O1499" s="100"/>
      <c r="T1499" s="15">
        <f t="shared" si="8"/>
        <v>0</v>
      </c>
      <c r="U1499" s="15">
        <f t="shared" si="9"/>
        <v>0</v>
      </c>
      <c r="V1499" s="15">
        <f t="shared" si="10"/>
        <v>0</v>
      </c>
    </row>
    <row r="1500">
      <c r="D1500" s="223"/>
      <c r="I1500" s="224"/>
      <c r="J1500" s="224"/>
      <c r="K1500" s="224"/>
      <c r="N1500" s="132"/>
      <c r="O1500" s="100"/>
      <c r="T1500" s="15">
        <f t="shared" si="8"/>
        <v>0</v>
      </c>
      <c r="U1500" s="15">
        <f t="shared" si="9"/>
        <v>0</v>
      </c>
      <c r="V1500" s="15">
        <f t="shared" si="10"/>
        <v>0</v>
      </c>
    </row>
    <row r="1501">
      <c r="D1501" s="223"/>
      <c r="I1501" s="224"/>
      <c r="J1501" s="224"/>
      <c r="K1501" s="224"/>
      <c r="N1501" s="132"/>
      <c r="O1501" s="100"/>
      <c r="T1501" s="15">
        <f t="shared" si="8"/>
        <v>0</v>
      </c>
      <c r="U1501" s="15">
        <f t="shared" si="9"/>
        <v>0</v>
      </c>
      <c r="V1501" s="15">
        <f t="shared" si="10"/>
        <v>0</v>
      </c>
    </row>
    <row r="1502">
      <c r="D1502" s="223"/>
      <c r="I1502" s="224"/>
      <c r="J1502" s="224"/>
      <c r="K1502" s="224"/>
      <c r="N1502" s="132"/>
      <c r="O1502" s="100"/>
      <c r="T1502" s="15">
        <f t="shared" si="8"/>
        <v>0</v>
      </c>
      <c r="U1502" s="15">
        <f t="shared" si="9"/>
        <v>0</v>
      </c>
      <c r="V1502" s="15">
        <f t="shared" si="10"/>
        <v>0</v>
      </c>
    </row>
    <row r="1503">
      <c r="D1503" s="223"/>
      <c r="I1503" s="224"/>
      <c r="J1503" s="224"/>
      <c r="K1503" s="224"/>
      <c r="N1503" s="132"/>
      <c r="O1503" s="100"/>
      <c r="T1503" s="15">
        <f t="shared" si="8"/>
        <v>0</v>
      </c>
      <c r="U1503" s="15">
        <f t="shared" si="9"/>
        <v>0</v>
      </c>
      <c r="V1503" s="15">
        <f t="shared" si="10"/>
        <v>0</v>
      </c>
    </row>
    <row r="1504">
      <c r="D1504" s="223"/>
      <c r="I1504" s="224"/>
      <c r="J1504" s="224"/>
      <c r="K1504" s="224"/>
      <c r="N1504" s="132"/>
      <c r="O1504" s="100"/>
      <c r="T1504" s="15">
        <f t="shared" si="8"/>
        <v>0</v>
      </c>
      <c r="U1504" s="15">
        <f t="shared" si="9"/>
        <v>0</v>
      </c>
      <c r="V1504" s="15">
        <f t="shared" si="10"/>
        <v>0</v>
      </c>
    </row>
    <row r="1505">
      <c r="D1505" s="223"/>
      <c r="I1505" s="224"/>
      <c r="J1505" s="224"/>
      <c r="K1505" s="224"/>
      <c r="N1505" s="132"/>
      <c r="O1505" s="100"/>
      <c r="T1505" s="15">
        <f t="shared" si="8"/>
        <v>0</v>
      </c>
      <c r="U1505" s="15">
        <f t="shared" si="9"/>
        <v>0</v>
      </c>
      <c r="V1505" s="15">
        <f t="shared" si="10"/>
        <v>0</v>
      </c>
    </row>
    <row r="1506">
      <c r="D1506" s="223"/>
      <c r="I1506" s="224"/>
      <c r="J1506" s="224"/>
      <c r="K1506" s="224"/>
      <c r="N1506" s="132"/>
      <c r="O1506" s="100"/>
      <c r="T1506" s="15">
        <f t="shared" si="8"/>
        <v>0</v>
      </c>
      <c r="U1506" s="15">
        <f t="shared" si="9"/>
        <v>0</v>
      </c>
      <c r="V1506" s="15">
        <f t="shared" si="10"/>
        <v>0</v>
      </c>
    </row>
    <row r="1507">
      <c r="D1507" s="223"/>
      <c r="I1507" s="224"/>
      <c r="J1507" s="224"/>
      <c r="K1507" s="224"/>
      <c r="N1507" s="132"/>
      <c r="O1507" s="100"/>
      <c r="T1507" s="15">
        <f t="shared" si="8"/>
        <v>0</v>
      </c>
      <c r="U1507" s="15">
        <f t="shared" si="9"/>
        <v>0</v>
      </c>
      <c r="V1507" s="15">
        <f t="shared" si="10"/>
        <v>0</v>
      </c>
    </row>
    <row r="1508">
      <c r="D1508" s="223"/>
      <c r="I1508" s="224"/>
      <c r="J1508" s="224"/>
      <c r="K1508" s="224"/>
      <c r="N1508" s="132"/>
      <c r="O1508" s="100"/>
      <c r="T1508" s="15">
        <f t="shared" si="8"/>
        <v>0</v>
      </c>
      <c r="U1508" s="15">
        <f t="shared" si="9"/>
        <v>0</v>
      </c>
      <c r="V1508" s="15">
        <f t="shared" si="10"/>
        <v>0</v>
      </c>
    </row>
    <row r="1509">
      <c r="D1509" s="223"/>
      <c r="I1509" s="224"/>
      <c r="J1509" s="224"/>
      <c r="K1509" s="224"/>
      <c r="N1509" s="132"/>
      <c r="O1509" s="100"/>
      <c r="T1509" s="15">
        <f t="shared" si="8"/>
        <v>0</v>
      </c>
      <c r="U1509" s="15">
        <f t="shared" si="9"/>
        <v>0</v>
      </c>
      <c r="V1509" s="15">
        <f t="shared" si="10"/>
        <v>0</v>
      </c>
    </row>
    <row r="1510">
      <c r="D1510" s="223"/>
      <c r="I1510" s="224"/>
      <c r="J1510" s="224"/>
      <c r="K1510" s="224"/>
      <c r="N1510" s="132"/>
      <c r="O1510" s="100"/>
      <c r="T1510" s="15">
        <f t="shared" si="8"/>
        <v>0</v>
      </c>
      <c r="U1510" s="15">
        <f t="shared" si="9"/>
        <v>0</v>
      </c>
      <c r="V1510" s="15">
        <f t="shared" si="10"/>
        <v>0</v>
      </c>
    </row>
    <row r="1511">
      <c r="D1511" s="223"/>
      <c r="I1511" s="224"/>
      <c r="J1511" s="224"/>
      <c r="K1511" s="224"/>
      <c r="N1511" s="132"/>
      <c r="O1511" s="100"/>
      <c r="T1511" s="15">
        <f t="shared" si="8"/>
        <v>0</v>
      </c>
      <c r="U1511" s="15">
        <f t="shared" si="9"/>
        <v>0</v>
      </c>
      <c r="V1511" s="15">
        <f t="shared" si="10"/>
        <v>0</v>
      </c>
    </row>
    <row r="1512">
      <c r="D1512" s="223"/>
      <c r="I1512" s="224"/>
      <c r="J1512" s="224"/>
      <c r="K1512" s="224"/>
      <c r="N1512" s="132"/>
      <c r="O1512" s="100"/>
      <c r="T1512" s="15">
        <f t="shared" si="8"/>
        <v>0</v>
      </c>
      <c r="U1512" s="15">
        <f t="shared" si="9"/>
        <v>0</v>
      </c>
      <c r="V1512" s="15">
        <f t="shared" si="10"/>
        <v>0</v>
      </c>
    </row>
    <row r="1513">
      <c r="D1513" s="223"/>
      <c r="I1513" s="224"/>
      <c r="J1513" s="224"/>
      <c r="K1513" s="224"/>
      <c r="N1513" s="132"/>
      <c r="O1513" s="100"/>
      <c r="T1513" s="15">
        <f t="shared" si="8"/>
        <v>0</v>
      </c>
      <c r="U1513" s="15">
        <f t="shared" si="9"/>
        <v>0</v>
      </c>
      <c r="V1513" s="15">
        <f t="shared" si="10"/>
        <v>0</v>
      </c>
    </row>
    <row r="1514">
      <c r="D1514" s="223"/>
      <c r="I1514" s="224"/>
      <c r="J1514" s="224"/>
      <c r="K1514" s="224"/>
      <c r="N1514" s="132"/>
      <c r="O1514" s="100"/>
      <c r="T1514" s="15">
        <f t="shared" si="8"/>
        <v>0</v>
      </c>
      <c r="U1514" s="15">
        <f t="shared" si="9"/>
        <v>0</v>
      </c>
      <c r="V1514" s="15">
        <f t="shared" si="10"/>
        <v>0</v>
      </c>
    </row>
    <row r="1515">
      <c r="D1515" s="223"/>
      <c r="I1515" s="224"/>
      <c r="J1515" s="224"/>
      <c r="K1515" s="224"/>
      <c r="N1515" s="132"/>
      <c r="O1515" s="100"/>
      <c r="T1515" s="15">
        <f t="shared" si="8"/>
        <v>0</v>
      </c>
      <c r="U1515" s="15">
        <f t="shared" si="9"/>
        <v>0</v>
      </c>
      <c r="V1515" s="15">
        <f t="shared" si="10"/>
        <v>0</v>
      </c>
    </row>
    <row r="1516">
      <c r="D1516" s="223"/>
      <c r="I1516" s="224"/>
      <c r="J1516" s="224"/>
      <c r="K1516" s="224"/>
      <c r="N1516" s="132"/>
      <c r="O1516" s="100"/>
      <c r="T1516" s="15">
        <f t="shared" si="8"/>
        <v>0</v>
      </c>
      <c r="U1516" s="15">
        <f t="shared" si="9"/>
        <v>0</v>
      </c>
      <c r="V1516" s="15">
        <f t="shared" si="10"/>
        <v>0</v>
      </c>
    </row>
    <row r="1517">
      <c r="D1517" s="223"/>
      <c r="I1517" s="224"/>
      <c r="J1517" s="224"/>
      <c r="K1517" s="224"/>
      <c r="N1517" s="132"/>
      <c r="O1517" s="100"/>
      <c r="T1517" s="15">
        <f t="shared" si="8"/>
        <v>0</v>
      </c>
      <c r="U1517" s="15">
        <f t="shared" si="9"/>
        <v>0</v>
      </c>
      <c r="V1517" s="15">
        <f t="shared" si="10"/>
        <v>0</v>
      </c>
    </row>
    <row r="1518">
      <c r="D1518" s="223"/>
      <c r="I1518" s="224"/>
      <c r="J1518" s="224"/>
      <c r="K1518" s="224"/>
      <c r="N1518" s="132"/>
      <c r="O1518" s="100"/>
      <c r="T1518" s="15">
        <f t="shared" si="8"/>
        <v>0</v>
      </c>
      <c r="U1518" s="15">
        <f t="shared" si="9"/>
        <v>0</v>
      </c>
      <c r="V1518" s="15">
        <f t="shared" si="10"/>
        <v>0</v>
      </c>
    </row>
    <row r="1519">
      <c r="D1519" s="223"/>
      <c r="I1519" s="224"/>
      <c r="J1519" s="224"/>
      <c r="K1519" s="224"/>
      <c r="N1519" s="132"/>
      <c r="O1519" s="100"/>
      <c r="T1519" s="15">
        <f t="shared" si="8"/>
        <v>0</v>
      </c>
      <c r="U1519" s="15">
        <f t="shared" si="9"/>
        <v>0</v>
      </c>
      <c r="V1519" s="15">
        <f t="shared" si="10"/>
        <v>0</v>
      </c>
    </row>
    <row r="1520">
      <c r="D1520" s="223"/>
      <c r="I1520" s="224"/>
      <c r="J1520" s="224"/>
      <c r="K1520" s="224"/>
      <c r="N1520" s="132"/>
      <c r="O1520" s="100"/>
      <c r="T1520" s="15">
        <f t="shared" si="8"/>
        <v>0</v>
      </c>
      <c r="U1520" s="15">
        <f t="shared" si="9"/>
        <v>0</v>
      </c>
      <c r="V1520" s="15">
        <f t="shared" si="10"/>
        <v>0</v>
      </c>
    </row>
    <row r="1521">
      <c r="D1521" s="223"/>
      <c r="I1521" s="224"/>
      <c r="J1521" s="224"/>
      <c r="K1521" s="224"/>
      <c r="N1521" s="132"/>
      <c r="O1521" s="100"/>
      <c r="T1521" s="15">
        <f t="shared" si="8"/>
        <v>0</v>
      </c>
      <c r="U1521" s="15">
        <f t="shared" si="9"/>
        <v>0</v>
      </c>
      <c r="V1521" s="15">
        <f t="shared" si="10"/>
        <v>0</v>
      </c>
    </row>
    <row r="1522">
      <c r="D1522" s="223"/>
      <c r="I1522" s="224"/>
      <c r="J1522" s="224"/>
      <c r="K1522" s="224"/>
      <c r="N1522" s="132"/>
      <c r="O1522" s="100"/>
      <c r="T1522" s="15">
        <f t="shared" si="8"/>
        <v>0</v>
      </c>
      <c r="U1522" s="15">
        <f t="shared" si="9"/>
        <v>0</v>
      </c>
      <c r="V1522" s="15">
        <f t="shared" si="10"/>
        <v>0</v>
      </c>
    </row>
    <row r="1523">
      <c r="D1523" s="223"/>
      <c r="I1523" s="224"/>
      <c r="J1523" s="224"/>
      <c r="K1523" s="224"/>
      <c r="N1523" s="132"/>
      <c r="O1523" s="100"/>
      <c r="T1523" s="15">
        <f t="shared" si="8"/>
        <v>0</v>
      </c>
      <c r="U1523" s="15">
        <f t="shared" si="9"/>
        <v>0</v>
      </c>
      <c r="V1523" s="15">
        <f t="shared" si="10"/>
        <v>0</v>
      </c>
    </row>
    <row r="1524">
      <c r="D1524" s="223"/>
      <c r="I1524" s="224"/>
      <c r="J1524" s="224"/>
      <c r="K1524" s="224"/>
      <c r="N1524" s="132"/>
      <c r="O1524" s="100"/>
      <c r="T1524" s="15">
        <f t="shared" si="8"/>
        <v>0</v>
      </c>
      <c r="U1524" s="15">
        <f t="shared" si="9"/>
        <v>0</v>
      </c>
      <c r="V1524" s="15">
        <f t="shared" si="10"/>
        <v>0</v>
      </c>
    </row>
    <row r="1525">
      <c r="D1525" s="223"/>
      <c r="I1525" s="224"/>
      <c r="J1525" s="224"/>
      <c r="K1525" s="224"/>
      <c r="N1525" s="132"/>
      <c r="O1525" s="100"/>
      <c r="T1525" s="15">
        <f t="shared" si="8"/>
        <v>0</v>
      </c>
      <c r="U1525" s="15">
        <f t="shared" si="9"/>
        <v>0</v>
      </c>
      <c r="V1525" s="15">
        <f t="shared" si="10"/>
        <v>0</v>
      </c>
    </row>
    <row r="1526">
      <c r="D1526" s="223"/>
      <c r="I1526" s="224"/>
      <c r="J1526" s="224"/>
      <c r="K1526" s="224"/>
      <c r="N1526" s="132"/>
      <c r="O1526" s="100"/>
      <c r="T1526" s="15">
        <f t="shared" si="8"/>
        <v>0</v>
      </c>
      <c r="U1526" s="15">
        <f t="shared" si="9"/>
        <v>0</v>
      </c>
      <c r="V1526" s="15">
        <f t="shared" si="10"/>
        <v>0</v>
      </c>
    </row>
    <row r="1527">
      <c r="D1527" s="223"/>
      <c r="I1527" s="224"/>
      <c r="J1527" s="224"/>
      <c r="K1527" s="224"/>
      <c r="N1527" s="132"/>
      <c r="O1527" s="100"/>
      <c r="T1527" s="15">
        <f t="shared" si="8"/>
        <v>0</v>
      </c>
      <c r="U1527" s="15">
        <f t="shared" si="9"/>
        <v>0</v>
      </c>
      <c r="V1527" s="15">
        <f t="shared" si="10"/>
        <v>0</v>
      </c>
    </row>
    <row r="1528">
      <c r="D1528" s="223"/>
      <c r="I1528" s="224"/>
      <c r="J1528" s="224"/>
      <c r="K1528" s="224"/>
      <c r="N1528" s="132"/>
      <c r="O1528" s="100"/>
      <c r="T1528" s="15">
        <f t="shared" si="8"/>
        <v>0</v>
      </c>
      <c r="U1528" s="15">
        <f t="shared" si="9"/>
        <v>0</v>
      </c>
      <c r="V1528" s="15">
        <f t="shared" si="10"/>
        <v>0</v>
      </c>
    </row>
    <row r="1529">
      <c r="D1529" s="223"/>
      <c r="I1529" s="224"/>
      <c r="J1529" s="224"/>
      <c r="K1529" s="224"/>
      <c r="N1529" s="132"/>
      <c r="O1529" s="100"/>
      <c r="T1529" s="15">
        <f t="shared" si="8"/>
        <v>0</v>
      </c>
      <c r="U1529" s="15">
        <f t="shared" si="9"/>
        <v>0</v>
      </c>
      <c r="V1529" s="15">
        <f t="shared" si="10"/>
        <v>0</v>
      </c>
    </row>
    <row r="1530">
      <c r="D1530" s="223"/>
      <c r="I1530" s="224"/>
      <c r="J1530" s="224"/>
      <c r="K1530" s="224"/>
      <c r="N1530" s="132"/>
      <c r="O1530" s="100"/>
      <c r="T1530" s="15">
        <f t="shared" si="8"/>
        <v>0</v>
      </c>
      <c r="U1530" s="15">
        <f t="shared" si="9"/>
        <v>0</v>
      </c>
      <c r="V1530" s="15">
        <f t="shared" si="10"/>
        <v>0</v>
      </c>
    </row>
    <row r="1531">
      <c r="D1531" s="223"/>
      <c r="I1531" s="224"/>
      <c r="J1531" s="224"/>
      <c r="K1531" s="224"/>
      <c r="N1531" s="132"/>
      <c r="O1531" s="100"/>
      <c r="T1531" s="15">
        <f t="shared" si="8"/>
        <v>0</v>
      </c>
      <c r="U1531" s="15">
        <f t="shared" si="9"/>
        <v>0</v>
      </c>
      <c r="V1531" s="15">
        <f t="shared" si="10"/>
        <v>0</v>
      </c>
    </row>
    <row r="1532">
      <c r="D1532" s="223"/>
      <c r="I1532" s="224"/>
      <c r="J1532" s="224"/>
      <c r="K1532" s="224"/>
      <c r="N1532" s="132"/>
      <c r="O1532" s="100"/>
      <c r="T1532" s="15">
        <f t="shared" si="8"/>
        <v>0</v>
      </c>
      <c r="U1532" s="15">
        <f t="shared" si="9"/>
        <v>0</v>
      </c>
      <c r="V1532" s="15">
        <f t="shared" si="10"/>
        <v>0</v>
      </c>
    </row>
    <row r="1533">
      <c r="D1533" s="223"/>
      <c r="I1533" s="224"/>
      <c r="J1533" s="224"/>
      <c r="K1533" s="224"/>
      <c r="N1533" s="132"/>
      <c r="O1533" s="100"/>
      <c r="T1533" s="15">
        <f t="shared" si="8"/>
        <v>0</v>
      </c>
      <c r="U1533" s="15">
        <f t="shared" si="9"/>
        <v>0</v>
      </c>
      <c r="V1533" s="15">
        <f t="shared" si="10"/>
        <v>0</v>
      </c>
    </row>
    <row r="1534">
      <c r="D1534" s="223"/>
      <c r="I1534" s="224"/>
      <c r="J1534" s="224"/>
      <c r="K1534" s="224"/>
      <c r="N1534" s="132"/>
      <c r="O1534" s="100"/>
      <c r="T1534" s="15">
        <f t="shared" si="8"/>
        <v>0</v>
      </c>
      <c r="U1534" s="15">
        <f t="shared" si="9"/>
        <v>0</v>
      </c>
      <c r="V1534" s="15">
        <f t="shared" si="10"/>
        <v>0</v>
      </c>
    </row>
    <row r="1535">
      <c r="D1535" s="223"/>
      <c r="I1535" s="224"/>
      <c r="J1535" s="224"/>
      <c r="K1535" s="224"/>
      <c r="N1535" s="132"/>
      <c r="O1535" s="100"/>
      <c r="T1535" s="15">
        <f t="shared" si="8"/>
        <v>0</v>
      </c>
      <c r="U1535" s="15">
        <f t="shared" si="9"/>
        <v>0</v>
      </c>
      <c r="V1535" s="15">
        <f t="shared" si="10"/>
        <v>0</v>
      </c>
    </row>
    <row r="1536">
      <c r="D1536" s="223"/>
      <c r="I1536" s="224"/>
      <c r="J1536" s="224"/>
      <c r="K1536" s="224"/>
      <c r="N1536" s="132"/>
      <c r="O1536" s="100"/>
      <c r="T1536" s="15">
        <f t="shared" si="8"/>
        <v>0</v>
      </c>
      <c r="U1536" s="15">
        <f t="shared" si="9"/>
        <v>0</v>
      </c>
      <c r="V1536" s="15">
        <f t="shared" si="10"/>
        <v>0</v>
      </c>
    </row>
    <row r="1537">
      <c r="D1537" s="223"/>
      <c r="I1537" s="224"/>
      <c r="J1537" s="224"/>
      <c r="K1537" s="224"/>
      <c r="N1537" s="132"/>
      <c r="O1537" s="100"/>
      <c r="T1537" s="15">
        <f t="shared" si="8"/>
        <v>0</v>
      </c>
      <c r="U1537" s="15">
        <f t="shared" si="9"/>
        <v>0</v>
      </c>
      <c r="V1537" s="15">
        <f t="shared" si="10"/>
        <v>0</v>
      </c>
    </row>
    <row r="1538">
      <c r="D1538" s="223"/>
      <c r="I1538" s="224"/>
      <c r="J1538" s="224"/>
      <c r="K1538" s="224"/>
      <c r="N1538" s="132"/>
      <c r="O1538" s="100"/>
      <c r="T1538" s="15">
        <f t="shared" si="8"/>
        <v>0</v>
      </c>
      <c r="U1538" s="15">
        <f t="shared" si="9"/>
        <v>0</v>
      </c>
      <c r="V1538" s="15">
        <f t="shared" si="10"/>
        <v>0</v>
      </c>
    </row>
    <row r="1539">
      <c r="D1539" s="223"/>
      <c r="I1539" s="224"/>
      <c r="J1539" s="224"/>
      <c r="K1539" s="224"/>
      <c r="N1539" s="132"/>
      <c r="O1539" s="100"/>
      <c r="T1539" s="15">
        <f t="shared" si="8"/>
        <v>0</v>
      </c>
      <c r="U1539" s="15">
        <f t="shared" si="9"/>
        <v>0</v>
      </c>
      <c r="V1539" s="15">
        <f t="shared" si="10"/>
        <v>0</v>
      </c>
    </row>
    <row r="1540">
      <c r="D1540" s="223"/>
      <c r="I1540" s="224"/>
      <c r="J1540" s="224"/>
      <c r="K1540" s="224"/>
      <c r="N1540" s="132"/>
      <c r="O1540" s="100"/>
      <c r="T1540" s="15">
        <f t="shared" si="8"/>
        <v>0</v>
      </c>
      <c r="U1540" s="15">
        <f t="shared" si="9"/>
        <v>0</v>
      </c>
      <c r="V1540" s="15">
        <f t="shared" si="10"/>
        <v>0</v>
      </c>
    </row>
    <row r="1541">
      <c r="D1541" s="223"/>
      <c r="I1541" s="224"/>
      <c r="J1541" s="224"/>
      <c r="K1541" s="224"/>
      <c r="N1541" s="132"/>
      <c r="O1541" s="100"/>
      <c r="T1541" s="15">
        <f t="shared" si="8"/>
        <v>0</v>
      </c>
      <c r="U1541" s="15">
        <f t="shared" si="9"/>
        <v>0</v>
      </c>
      <c r="V1541" s="15">
        <f t="shared" si="10"/>
        <v>0</v>
      </c>
    </row>
    <row r="1542">
      <c r="D1542" s="223"/>
      <c r="I1542" s="224"/>
      <c r="J1542" s="224"/>
      <c r="K1542" s="224"/>
      <c r="N1542" s="132"/>
      <c r="O1542" s="100"/>
      <c r="T1542" s="15">
        <f t="shared" si="8"/>
        <v>0</v>
      </c>
      <c r="U1542" s="15">
        <f t="shared" si="9"/>
        <v>0</v>
      </c>
      <c r="V1542" s="15">
        <f t="shared" si="10"/>
        <v>0</v>
      </c>
    </row>
    <row r="1543">
      <c r="D1543" s="223"/>
      <c r="I1543" s="224"/>
      <c r="J1543" s="224"/>
      <c r="K1543" s="224"/>
      <c r="N1543" s="132"/>
      <c r="O1543" s="100"/>
      <c r="T1543" s="15">
        <f t="shared" si="8"/>
        <v>0</v>
      </c>
      <c r="U1543" s="15">
        <f t="shared" si="9"/>
        <v>0</v>
      </c>
      <c r="V1543" s="15">
        <f t="shared" si="10"/>
        <v>0</v>
      </c>
    </row>
    <row r="1544">
      <c r="D1544" s="223"/>
      <c r="I1544" s="224"/>
      <c r="J1544" s="224"/>
      <c r="K1544" s="224"/>
      <c r="N1544" s="132"/>
      <c r="O1544" s="100"/>
      <c r="T1544" s="15">
        <f t="shared" si="8"/>
        <v>0</v>
      </c>
      <c r="U1544" s="15">
        <f t="shared" si="9"/>
        <v>0</v>
      </c>
      <c r="V1544" s="15">
        <f t="shared" si="10"/>
        <v>0</v>
      </c>
    </row>
    <row r="1545">
      <c r="D1545" s="223"/>
      <c r="I1545" s="224"/>
      <c r="J1545" s="224"/>
      <c r="K1545" s="224"/>
      <c r="N1545" s="132"/>
      <c r="O1545" s="100"/>
      <c r="T1545" s="15">
        <f t="shared" si="8"/>
        <v>0</v>
      </c>
      <c r="U1545" s="15">
        <f t="shared" si="9"/>
        <v>0</v>
      </c>
      <c r="V1545" s="15">
        <f t="shared" si="10"/>
        <v>0</v>
      </c>
    </row>
    <row r="1546">
      <c r="D1546" s="223"/>
      <c r="I1546" s="224"/>
      <c r="J1546" s="224"/>
      <c r="K1546" s="224"/>
      <c r="N1546" s="132"/>
      <c r="O1546" s="100"/>
      <c r="T1546" s="15">
        <f t="shared" si="8"/>
        <v>0</v>
      </c>
      <c r="U1546" s="15">
        <f t="shared" si="9"/>
        <v>0</v>
      </c>
      <c r="V1546" s="15">
        <f t="shared" si="10"/>
        <v>0</v>
      </c>
    </row>
    <row r="1547">
      <c r="D1547" s="223"/>
      <c r="I1547" s="224"/>
      <c r="J1547" s="224"/>
      <c r="K1547" s="224"/>
      <c r="N1547" s="132"/>
      <c r="O1547" s="100"/>
      <c r="T1547" s="15">
        <f t="shared" si="8"/>
        <v>0</v>
      </c>
      <c r="U1547" s="15">
        <f t="shared" si="9"/>
        <v>0</v>
      </c>
      <c r="V1547" s="15">
        <f t="shared" si="10"/>
        <v>0</v>
      </c>
    </row>
    <row r="1548">
      <c r="D1548" s="223"/>
      <c r="I1548" s="224"/>
      <c r="J1548" s="224"/>
      <c r="K1548" s="224"/>
      <c r="N1548" s="132"/>
      <c r="O1548" s="100"/>
      <c r="T1548" s="15">
        <f t="shared" si="8"/>
        <v>0</v>
      </c>
      <c r="U1548" s="15">
        <f t="shared" si="9"/>
        <v>0</v>
      </c>
      <c r="V1548" s="15">
        <f t="shared" si="10"/>
        <v>0</v>
      </c>
    </row>
    <row r="1549">
      <c r="D1549" s="223"/>
      <c r="I1549" s="224"/>
      <c r="J1549" s="224"/>
      <c r="K1549" s="224"/>
      <c r="N1549" s="132"/>
      <c r="O1549" s="100"/>
      <c r="T1549" s="15">
        <f t="shared" si="8"/>
        <v>0</v>
      </c>
      <c r="U1549" s="15">
        <f t="shared" si="9"/>
        <v>0</v>
      </c>
      <c r="V1549" s="15">
        <f t="shared" si="10"/>
        <v>0</v>
      </c>
    </row>
    <row r="1550">
      <c r="D1550" s="223"/>
      <c r="I1550" s="224"/>
      <c r="J1550" s="224"/>
      <c r="K1550" s="224"/>
      <c r="N1550" s="132"/>
      <c r="O1550" s="100"/>
      <c r="T1550" s="15">
        <f t="shared" si="8"/>
        <v>0</v>
      </c>
      <c r="U1550" s="15">
        <f t="shared" si="9"/>
        <v>0</v>
      </c>
      <c r="V1550" s="15">
        <f t="shared" si="10"/>
        <v>0</v>
      </c>
    </row>
    <row r="1551">
      <c r="D1551" s="223"/>
      <c r="I1551" s="224"/>
      <c r="J1551" s="224"/>
      <c r="K1551" s="224"/>
      <c r="N1551" s="132"/>
      <c r="O1551" s="100"/>
      <c r="T1551" s="15">
        <f t="shared" si="8"/>
        <v>0</v>
      </c>
      <c r="U1551" s="15">
        <f t="shared" si="9"/>
        <v>0</v>
      </c>
      <c r="V1551" s="15">
        <f t="shared" si="10"/>
        <v>0</v>
      </c>
    </row>
    <row r="1552">
      <c r="D1552" s="223"/>
      <c r="I1552" s="224"/>
      <c r="J1552" s="224"/>
      <c r="K1552" s="224"/>
      <c r="N1552" s="132"/>
      <c r="O1552" s="100"/>
      <c r="T1552" s="15">
        <f t="shared" si="8"/>
        <v>0</v>
      </c>
      <c r="U1552" s="15">
        <f t="shared" si="9"/>
        <v>0</v>
      </c>
      <c r="V1552" s="15">
        <f t="shared" si="10"/>
        <v>0</v>
      </c>
    </row>
    <row r="1553">
      <c r="D1553" s="223"/>
      <c r="I1553" s="224"/>
      <c r="J1553" s="224"/>
      <c r="K1553" s="224"/>
      <c r="N1553" s="132"/>
      <c r="O1553" s="100"/>
      <c r="T1553" s="15">
        <f t="shared" si="8"/>
        <v>0</v>
      </c>
      <c r="U1553" s="15">
        <f t="shared" si="9"/>
        <v>0</v>
      </c>
      <c r="V1553" s="15">
        <f t="shared" si="10"/>
        <v>0</v>
      </c>
    </row>
    <row r="1554">
      <c r="D1554" s="223"/>
      <c r="I1554" s="224"/>
      <c r="J1554" s="224"/>
      <c r="K1554" s="224"/>
      <c r="N1554" s="132"/>
      <c r="O1554" s="100"/>
      <c r="T1554" s="15">
        <f t="shared" si="8"/>
        <v>0</v>
      </c>
      <c r="U1554" s="15">
        <f t="shared" si="9"/>
        <v>0</v>
      </c>
      <c r="V1554" s="15">
        <f t="shared" si="10"/>
        <v>0</v>
      </c>
    </row>
    <row r="1555">
      <c r="D1555" s="223"/>
      <c r="I1555" s="224"/>
      <c r="J1555" s="224"/>
      <c r="K1555" s="224"/>
      <c r="N1555" s="132"/>
      <c r="O1555" s="100"/>
      <c r="T1555" s="15">
        <f t="shared" si="8"/>
        <v>0</v>
      </c>
      <c r="U1555" s="15">
        <f t="shared" si="9"/>
        <v>0</v>
      </c>
      <c r="V1555" s="15">
        <f t="shared" si="10"/>
        <v>0</v>
      </c>
    </row>
    <row r="1556">
      <c r="D1556" s="223"/>
      <c r="I1556" s="224"/>
      <c r="J1556" s="224"/>
      <c r="K1556" s="224"/>
      <c r="N1556" s="132"/>
      <c r="O1556" s="100"/>
      <c r="T1556" s="15">
        <f t="shared" si="8"/>
        <v>0</v>
      </c>
      <c r="U1556" s="15">
        <f t="shared" si="9"/>
        <v>0</v>
      </c>
      <c r="V1556" s="15">
        <f t="shared" si="10"/>
        <v>0</v>
      </c>
    </row>
    <row r="1557">
      <c r="D1557" s="223"/>
      <c r="I1557" s="224"/>
      <c r="J1557" s="224"/>
      <c r="K1557" s="224"/>
      <c r="N1557" s="132"/>
      <c r="O1557" s="100"/>
      <c r="T1557" s="15">
        <f t="shared" si="8"/>
        <v>0</v>
      </c>
      <c r="U1557" s="15">
        <f t="shared" si="9"/>
        <v>0</v>
      </c>
      <c r="V1557" s="15">
        <f t="shared" si="10"/>
        <v>0</v>
      </c>
    </row>
    <row r="1558">
      <c r="D1558" s="223"/>
      <c r="I1558" s="224"/>
      <c r="J1558" s="224"/>
      <c r="K1558" s="224"/>
      <c r="N1558" s="132"/>
      <c r="O1558" s="100"/>
      <c r="T1558" s="15">
        <f t="shared" si="8"/>
        <v>0</v>
      </c>
      <c r="U1558" s="15">
        <f t="shared" si="9"/>
        <v>0</v>
      </c>
      <c r="V1558" s="15">
        <f t="shared" si="10"/>
        <v>0</v>
      </c>
    </row>
    <row r="1559">
      <c r="D1559" s="223"/>
      <c r="I1559" s="224"/>
      <c r="J1559" s="224"/>
      <c r="K1559" s="224"/>
      <c r="N1559" s="132"/>
      <c r="O1559" s="100"/>
      <c r="T1559" s="15">
        <f t="shared" si="8"/>
        <v>0</v>
      </c>
      <c r="U1559" s="15">
        <f t="shared" si="9"/>
        <v>0</v>
      </c>
      <c r="V1559" s="15">
        <f t="shared" si="10"/>
        <v>0</v>
      </c>
    </row>
    <row r="1560">
      <c r="D1560" s="223"/>
      <c r="I1560" s="224"/>
      <c r="J1560" s="224"/>
      <c r="K1560" s="224"/>
      <c r="N1560" s="132"/>
      <c r="O1560" s="100"/>
      <c r="T1560" s="15">
        <f t="shared" si="8"/>
        <v>0</v>
      </c>
      <c r="U1560" s="15">
        <f t="shared" si="9"/>
        <v>0</v>
      </c>
      <c r="V1560" s="15">
        <f t="shared" si="10"/>
        <v>0</v>
      </c>
    </row>
    <row r="1561">
      <c r="D1561" s="223"/>
      <c r="I1561" s="224"/>
      <c r="J1561" s="224"/>
      <c r="K1561" s="224"/>
      <c r="N1561" s="132"/>
      <c r="O1561" s="100"/>
      <c r="T1561" s="15">
        <f t="shared" si="8"/>
        <v>0</v>
      </c>
      <c r="U1561" s="15">
        <f t="shared" si="9"/>
        <v>0</v>
      </c>
      <c r="V1561" s="15">
        <f t="shared" si="10"/>
        <v>0</v>
      </c>
    </row>
    <row r="1562">
      <c r="D1562" s="223"/>
      <c r="I1562" s="224"/>
      <c r="J1562" s="224"/>
      <c r="K1562" s="224"/>
      <c r="N1562" s="132"/>
      <c r="O1562" s="100"/>
      <c r="T1562" s="15">
        <f t="shared" si="8"/>
        <v>0</v>
      </c>
      <c r="U1562" s="15">
        <f t="shared" si="9"/>
        <v>0</v>
      </c>
      <c r="V1562" s="15">
        <f t="shared" si="10"/>
        <v>0</v>
      </c>
    </row>
    <row r="1563">
      <c r="D1563" s="223"/>
      <c r="I1563" s="224"/>
      <c r="J1563" s="224"/>
      <c r="K1563" s="224"/>
      <c r="N1563" s="132"/>
      <c r="O1563" s="100"/>
      <c r="T1563" s="15">
        <f t="shared" si="8"/>
        <v>0</v>
      </c>
      <c r="U1563" s="15">
        <f t="shared" si="9"/>
        <v>0</v>
      </c>
      <c r="V1563" s="15">
        <f t="shared" si="10"/>
        <v>0</v>
      </c>
    </row>
    <row r="1564">
      <c r="D1564" s="223"/>
      <c r="I1564" s="224"/>
      <c r="J1564" s="224"/>
      <c r="K1564" s="224"/>
      <c r="N1564" s="132"/>
      <c r="O1564" s="100"/>
      <c r="T1564" s="15">
        <f t="shared" si="8"/>
        <v>0</v>
      </c>
      <c r="U1564" s="15">
        <f t="shared" si="9"/>
        <v>0</v>
      </c>
      <c r="V1564" s="15">
        <f t="shared" si="10"/>
        <v>0</v>
      </c>
    </row>
    <row r="1565">
      <c r="D1565" s="223"/>
      <c r="I1565" s="224"/>
      <c r="J1565" s="224"/>
      <c r="K1565" s="224"/>
      <c r="N1565" s="132"/>
      <c r="O1565" s="100"/>
      <c r="T1565" s="15">
        <f t="shared" si="8"/>
        <v>0</v>
      </c>
      <c r="U1565" s="15">
        <f t="shared" si="9"/>
        <v>0</v>
      </c>
      <c r="V1565" s="15">
        <f t="shared" si="10"/>
        <v>0</v>
      </c>
    </row>
    <row r="1566">
      <c r="D1566" s="223"/>
      <c r="I1566" s="224"/>
      <c r="J1566" s="224"/>
      <c r="K1566" s="224"/>
      <c r="N1566" s="132"/>
      <c r="O1566" s="100"/>
      <c r="T1566" s="15">
        <f t="shared" si="8"/>
        <v>0</v>
      </c>
      <c r="U1566" s="15">
        <f t="shared" si="9"/>
        <v>0</v>
      </c>
      <c r="V1566" s="15">
        <f t="shared" si="10"/>
        <v>0</v>
      </c>
    </row>
    <row r="1567">
      <c r="D1567" s="223"/>
      <c r="I1567" s="224"/>
      <c r="J1567" s="224"/>
      <c r="K1567" s="224"/>
      <c r="N1567" s="132"/>
      <c r="O1567" s="100"/>
      <c r="T1567" s="15">
        <f t="shared" si="8"/>
        <v>0</v>
      </c>
      <c r="U1567" s="15">
        <f t="shared" si="9"/>
        <v>0</v>
      </c>
      <c r="V1567" s="15">
        <f t="shared" si="10"/>
        <v>0</v>
      </c>
    </row>
    <row r="1568">
      <c r="D1568" s="223"/>
      <c r="I1568" s="224"/>
      <c r="J1568" s="224"/>
      <c r="K1568" s="224"/>
      <c r="N1568" s="132"/>
      <c r="O1568" s="100"/>
      <c r="T1568" s="15">
        <f t="shared" si="8"/>
        <v>0</v>
      </c>
      <c r="U1568" s="15">
        <f t="shared" si="9"/>
        <v>0</v>
      </c>
      <c r="V1568" s="15">
        <f t="shared" si="10"/>
        <v>0</v>
      </c>
    </row>
    <row r="1569">
      <c r="D1569" s="223"/>
      <c r="I1569" s="224"/>
      <c r="J1569" s="224"/>
      <c r="K1569" s="224"/>
      <c r="N1569" s="132"/>
      <c r="O1569" s="100"/>
      <c r="T1569" s="15">
        <f t="shared" si="8"/>
        <v>0</v>
      </c>
      <c r="U1569" s="15">
        <f t="shared" si="9"/>
        <v>0</v>
      </c>
      <c r="V1569" s="15">
        <f t="shared" si="10"/>
        <v>0</v>
      </c>
    </row>
    <row r="1570">
      <c r="D1570" s="223"/>
      <c r="I1570" s="224"/>
      <c r="J1570" s="224"/>
      <c r="K1570" s="224"/>
      <c r="N1570" s="132"/>
      <c r="O1570" s="100"/>
      <c r="T1570" s="15">
        <f t="shared" si="8"/>
        <v>0</v>
      </c>
      <c r="U1570" s="15">
        <f t="shared" si="9"/>
        <v>0</v>
      </c>
      <c r="V1570" s="15">
        <f t="shared" si="10"/>
        <v>0</v>
      </c>
    </row>
    <row r="1571">
      <c r="D1571" s="223"/>
      <c r="I1571" s="224"/>
      <c r="J1571" s="224"/>
      <c r="K1571" s="224"/>
      <c r="N1571" s="132"/>
      <c r="O1571" s="100"/>
      <c r="T1571" s="15">
        <f t="shared" si="8"/>
        <v>0</v>
      </c>
      <c r="U1571" s="15">
        <f t="shared" si="9"/>
        <v>0</v>
      </c>
      <c r="V1571" s="15">
        <f t="shared" si="10"/>
        <v>0</v>
      </c>
    </row>
    <row r="1572">
      <c r="D1572" s="223"/>
      <c r="I1572" s="224"/>
      <c r="J1572" s="224"/>
      <c r="K1572" s="224"/>
      <c r="N1572" s="132"/>
      <c r="O1572" s="100"/>
      <c r="T1572" s="15">
        <f t="shared" si="8"/>
        <v>0</v>
      </c>
      <c r="U1572" s="15">
        <f t="shared" si="9"/>
        <v>0</v>
      </c>
      <c r="V1572" s="15">
        <f t="shared" si="10"/>
        <v>0</v>
      </c>
    </row>
    <row r="1573">
      <c r="D1573" s="223"/>
      <c r="I1573" s="224"/>
      <c r="J1573" s="224"/>
      <c r="K1573" s="224"/>
      <c r="N1573" s="132"/>
      <c r="O1573" s="100"/>
      <c r="T1573" s="15">
        <f t="shared" si="8"/>
        <v>0</v>
      </c>
      <c r="U1573" s="15">
        <f t="shared" si="9"/>
        <v>0</v>
      </c>
      <c r="V1573" s="15">
        <f t="shared" si="10"/>
        <v>0</v>
      </c>
    </row>
    <row r="1574">
      <c r="D1574" s="223"/>
      <c r="I1574" s="224"/>
      <c r="J1574" s="224"/>
      <c r="K1574" s="224"/>
      <c r="N1574" s="132"/>
      <c r="O1574" s="100"/>
      <c r="T1574" s="15">
        <f t="shared" si="8"/>
        <v>0</v>
      </c>
      <c r="U1574" s="15">
        <f t="shared" si="9"/>
        <v>0</v>
      </c>
      <c r="V1574" s="15">
        <f t="shared" si="10"/>
        <v>0</v>
      </c>
    </row>
    <row r="1575">
      <c r="D1575" s="223"/>
      <c r="I1575" s="224"/>
      <c r="J1575" s="224"/>
      <c r="K1575" s="224"/>
      <c r="N1575" s="132"/>
      <c r="O1575" s="100"/>
      <c r="T1575" s="15">
        <f t="shared" si="8"/>
        <v>0</v>
      </c>
      <c r="U1575" s="15">
        <f t="shared" si="9"/>
        <v>0</v>
      </c>
      <c r="V1575" s="15">
        <f t="shared" si="10"/>
        <v>0</v>
      </c>
    </row>
    <row r="1576">
      <c r="D1576" s="223"/>
      <c r="I1576" s="224"/>
      <c r="J1576" s="224"/>
      <c r="K1576" s="224"/>
      <c r="N1576" s="132"/>
      <c r="O1576" s="100"/>
      <c r="T1576" s="15">
        <f t="shared" si="8"/>
        <v>0</v>
      </c>
      <c r="U1576" s="15">
        <f t="shared" si="9"/>
        <v>0</v>
      </c>
      <c r="V1576" s="15">
        <f t="shared" si="10"/>
        <v>0</v>
      </c>
    </row>
    <row r="1577">
      <c r="D1577" s="223"/>
      <c r="I1577" s="224"/>
      <c r="J1577" s="224"/>
      <c r="K1577" s="224"/>
      <c r="N1577" s="132"/>
      <c r="O1577" s="100"/>
      <c r="T1577" s="15">
        <f t="shared" si="8"/>
        <v>0</v>
      </c>
      <c r="U1577" s="15">
        <f t="shared" si="9"/>
        <v>0</v>
      </c>
      <c r="V1577" s="15">
        <f t="shared" si="10"/>
        <v>0</v>
      </c>
    </row>
    <row r="1578">
      <c r="D1578" s="223"/>
      <c r="I1578" s="224"/>
      <c r="J1578" s="224"/>
      <c r="K1578" s="224"/>
      <c r="N1578" s="132"/>
      <c r="O1578" s="100"/>
      <c r="T1578" s="15">
        <f t="shared" si="8"/>
        <v>0</v>
      </c>
      <c r="U1578" s="15">
        <f t="shared" si="9"/>
        <v>0</v>
      </c>
      <c r="V1578" s="15">
        <f t="shared" si="10"/>
        <v>0</v>
      </c>
    </row>
    <row r="1579">
      <c r="D1579" s="223"/>
      <c r="I1579" s="224"/>
      <c r="J1579" s="224"/>
      <c r="K1579" s="224"/>
      <c r="N1579" s="132"/>
      <c r="O1579" s="100"/>
      <c r="T1579" s="15">
        <f t="shared" si="8"/>
        <v>0</v>
      </c>
      <c r="U1579" s="15">
        <f t="shared" si="9"/>
        <v>0</v>
      </c>
      <c r="V1579" s="15">
        <f t="shared" si="10"/>
        <v>0</v>
      </c>
    </row>
    <row r="1580">
      <c r="D1580" s="223"/>
      <c r="I1580" s="224"/>
      <c r="J1580" s="224"/>
      <c r="K1580" s="224"/>
      <c r="N1580" s="132"/>
      <c r="O1580" s="100"/>
      <c r="T1580" s="15">
        <f t="shared" si="8"/>
        <v>0</v>
      </c>
      <c r="U1580" s="15">
        <f t="shared" si="9"/>
        <v>0</v>
      </c>
      <c r="V1580" s="15">
        <f t="shared" si="10"/>
        <v>0</v>
      </c>
    </row>
    <row r="1581">
      <c r="D1581" s="223"/>
      <c r="I1581" s="224"/>
      <c r="J1581" s="224"/>
      <c r="K1581" s="224"/>
      <c r="N1581" s="132"/>
      <c r="O1581" s="100"/>
      <c r="T1581" s="15">
        <f t="shared" si="8"/>
        <v>0</v>
      </c>
      <c r="U1581" s="15">
        <f t="shared" si="9"/>
        <v>0</v>
      </c>
      <c r="V1581" s="15">
        <f t="shared" si="10"/>
        <v>0</v>
      </c>
    </row>
    <row r="1582">
      <c r="D1582" s="223"/>
      <c r="I1582" s="224"/>
      <c r="J1582" s="224"/>
      <c r="K1582" s="224"/>
      <c r="N1582" s="132"/>
      <c r="O1582" s="100"/>
      <c r="T1582" s="15">
        <f t="shared" si="8"/>
        <v>0</v>
      </c>
      <c r="U1582" s="15">
        <f t="shared" si="9"/>
        <v>0</v>
      </c>
      <c r="V1582" s="15">
        <f t="shared" si="10"/>
        <v>0</v>
      </c>
    </row>
    <row r="1583">
      <c r="D1583" s="223"/>
      <c r="I1583" s="224"/>
      <c r="J1583" s="224"/>
      <c r="K1583" s="224"/>
      <c r="N1583" s="132"/>
      <c r="O1583" s="100"/>
      <c r="T1583" s="15">
        <f t="shared" si="8"/>
        <v>0</v>
      </c>
      <c r="U1583" s="15">
        <f t="shared" si="9"/>
        <v>0</v>
      </c>
      <c r="V1583" s="15">
        <f t="shared" si="10"/>
        <v>0</v>
      </c>
    </row>
    <row r="1584">
      <c r="D1584" s="223"/>
      <c r="I1584" s="224"/>
      <c r="J1584" s="224"/>
      <c r="K1584" s="224"/>
      <c r="N1584" s="132"/>
      <c r="O1584" s="100"/>
      <c r="T1584" s="15">
        <f t="shared" si="8"/>
        <v>0</v>
      </c>
      <c r="U1584" s="15">
        <f t="shared" si="9"/>
        <v>0</v>
      </c>
      <c r="V1584" s="15">
        <f t="shared" si="10"/>
        <v>0</v>
      </c>
    </row>
    <row r="1585">
      <c r="D1585" s="223"/>
      <c r="I1585" s="224"/>
      <c r="J1585" s="224"/>
      <c r="K1585" s="224"/>
      <c r="N1585" s="132"/>
      <c r="O1585" s="100"/>
      <c r="T1585" s="15">
        <f t="shared" si="8"/>
        <v>0</v>
      </c>
      <c r="U1585" s="15">
        <f t="shared" si="9"/>
        <v>0</v>
      </c>
      <c r="V1585" s="15">
        <f t="shared" si="10"/>
        <v>0</v>
      </c>
    </row>
    <row r="1586">
      <c r="D1586" s="223"/>
      <c r="I1586" s="224"/>
      <c r="J1586" s="224"/>
      <c r="K1586" s="224"/>
      <c r="N1586" s="132"/>
      <c r="O1586" s="100"/>
      <c r="T1586" s="15">
        <f t="shared" si="8"/>
        <v>0</v>
      </c>
      <c r="U1586" s="15">
        <f t="shared" si="9"/>
        <v>0</v>
      </c>
      <c r="V1586" s="15">
        <f t="shared" si="10"/>
        <v>0</v>
      </c>
    </row>
    <row r="1587">
      <c r="D1587" s="223"/>
      <c r="I1587" s="224"/>
      <c r="J1587" s="224"/>
      <c r="K1587" s="224"/>
      <c r="N1587" s="132"/>
      <c r="O1587" s="100"/>
      <c r="T1587" s="15">
        <f t="shared" si="8"/>
        <v>0</v>
      </c>
      <c r="U1587" s="15">
        <f t="shared" si="9"/>
        <v>0</v>
      </c>
      <c r="V1587" s="15">
        <f t="shared" si="10"/>
        <v>0</v>
      </c>
    </row>
    <row r="1588">
      <c r="D1588" s="223"/>
      <c r="I1588" s="224"/>
      <c r="J1588" s="224"/>
      <c r="K1588" s="224"/>
      <c r="N1588" s="132"/>
      <c r="O1588" s="100"/>
      <c r="T1588" s="15">
        <f t="shared" si="8"/>
        <v>0</v>
      </c>
      <c r="U1588" s="15">
        <f t="shared" si="9"/>
        <v>0</v>
      </c>
      <c r="V1588" s="15">
        <f t="shared" si="10"/>
        <v>0</v>
      </c>
    </row>
    <row r="1589">
      <c r="D1589" s="223"/>
      <c r="I1589" s="224"/>
      <c r="J1589" s="224"/>
      <c r="K1589" s="224"/>
      <c r="N1589" s="132"/>
      <c r="O1589" s="100"/>
      <c r="T1589" s="15">
        <f t="shared" si="8"/>
        <v>0</v>
      </c>
      <c r="U1589" s="15">
        <f t="shared" si="9"/>
        <v>0</v>
      </c>
      <c r="V1589" s="15">
        <f t="shared" si="10"/>
        <v>0</v>
      </c>
    </row>
    <row r="1590">
      <c r="D1590" s="223"/>
      <c r="I1590" s="224"/>
      <c r="J1590" s="224"/>
      <c r="K1590" s="224"/>
      <c r="N1590" s="132"/>
      <c r="O1590" s="100"/>
      <c r="T1590" s="15">
        <f t="shared" si="8"/>
        <v>0</v>
      </c>
      <c r="U1590" s="15">
        <f t="shared" si="9"/>
        <v>0</v>
      </c>
      <c r="V1590" s="15">
        <f t="shared" si="10"/>
        <v>0</v>
      </c>
    </row>
    <row r="1591">
      <c r="D1591" s="223"/>
      <c r="I1591" s="224"/>
      <c r="J1591" s="224"/>
      <c r="K1591" s="224"/>
      <c r="N1591" s="132"/>
      <c r="O1591" s="100"/>
      <c r="T1591" s="15">
        <f t="shared" si="8"/>
        <v>0</v>
      </c>
      <c r="U1591" s="15">
        <f t="shared" si="9"/>
        <v>0</v>
      </c>
      <c r="V1591" s="15">
        <f t="shared" si="10"/>
        <v>0</v>
      </c>
    </row>
    <row r="1592">
      <c r="D1592" s="223"/>
      <c r="I1592" s="224"/>
      <c r="J1592" s="224"/>
      <c r="K1592" s="224"/>
      <c r="N1592" s="132"/>
      <c r="O1592" s="100"/>
      <c r="T1592" s="15">
        <f t="shared" si="8"/>
        <v>0</v>
      </c>
      <c r="U1592" s="15">
        <f t="shared" si="9"/>
        <v>0</v>
      </c>
      <c r="V1592" s="15">
        <f t="shared" si="10"/>
        <v>0</v>
      </c>
    </row>
    <row r="1593">
      <c r="D1593" s="223"/>
      <c r="I1593" s="224"/>
      <c r="J1593" s="224"/>
      <c r="K1593" s="224"/>
      <c r="N1593" s="132"/>
      <c r="O1593" s="100"/>
      <c r="T1593" s="15">
        <f t="shared" si="8"/>
        <v>0</v>
      </c>
      <c r="U1593" s="15">
        <f t="shared" si="9"/>
        <v>0</v>
      </c>
      <c r="V1593" s="15">
        <f t="shared" si="10"/>
        <v>0</v>
      </c>
    </row>
    <row r="1594">
      <c r="D1594" s="223"/>
      <c r="I1594" s="224"/>
      <c r="J1594" s="224"/>
      <c r="K1594" s="224"/>
      <c r="N1594" s="132"/>
      <c r="O1594" s="100"/>
      <c r="T1594" s="15">
        <f t="shared" si="8"/>
        <v>0</v>
      </c>
      <c r="U1594" s="15">
        <f t="shared" si="9"/>
        <v>0</v>
      </c>
      <c r="V1594" s="15">
        <f t="shared" si="10"/>
        <v>0</v>
      </c>
    </row>
    <row r="1595">
      <c r="D1595" s="223"/>
      <c r="I1595" s="224"/>
      <c r="J1595" s="224"/>
      <c r="K1595" s="224"/>
      <c r="N1595" s="132"/>
      <c r="O1595" s="100"/>
      <c r="T1595" s="15">
        <f t="shared" si="8"/>
        <v>0</v>
      </c>
      <c r="U1595" s="15">
        <f t="shared" si="9"/>
        <v>0</v>
      </c>
      <c r="V1595" s="15">
        <f t="shared" si="10"/>
        <v>0</v>
      </c>
    </row>
    <row r="1596">
      <c r="D1596" s="223"/>
      <c r="I1596" s="224"/>
      <c r="J1596" s="224"/>
      <c r="K1596" s="224"/>
      <c r="N1596" s="132"/>
      <c r="O1596" s="100"/>
      <c r="T1596" s="15">
        <f t="shared" si="8"/>
        <v>0</v>
      </c>
      <c r="U1596" s="15">
        <f t="shared" si="9"/>
        <v>0</v>
      </c>
      <c r="V1596" s="15">
        <f t="shared" si="10"/>
        <v>0</v>
      </c>
    </row>
    <row r="1597">
      <c r="D1597" s="223"/>
      <c r="I1597" s="224"/>
      <c r="J1597" s="224"/>
      <c r="K1597" s="224"/>
      <c r="N1597" s="132"/>
      <c r="O1597" s="100"/>
      <c r="T1597" s="15">
        <f t="shared" si="8"/>
        <v>0</v>
      </c>
      <c r="U1597" s="15">
        <f t="shared" si="9"/>
        <v>0</v>
      </c>
      <c r="V1597" s="15">
        <f t="shared" si="10"/>
        <v>0</v>
      </c>
    </row>
    <row r="1598">
      <c r="D1598" s="223"/>
      <c r="I1598" s="224"/>
      <c r="J1598" s="224"/>
      <c r="K1598" s="224"/>
      <c r="N1598" s="132"/>
      <c r="O1598" s="100"/>
      <c r="T1598" s="15">
        <f t="shared" si="8"/>
        <v>0</v>
      </c>
      <c r="U1598" s="15">
        <f t="shared" si="9"/>
        <v>0</v>
      </c>
      <c r="V1598" s="15">
        <f t="shared" si="10"/>
        <v>0</v>
      </c>
    </row>
    <row r="1599">
      <c r="D1599" s="223"/>
      <c r="I1599" s="224"/>
      <c r="J1599" s="224"/>
      <c r="K1599" s="224"/>
      <c r="N1599" s="132"/>
      <c r="O1599" s="100"/>
      <c r="T1599" s="15">
        <f t="shared" si="8"/>
        <v>0</v>
      </c>
      <c r="U1599" s="15">
        <f t="shared" si="9"/>
        <v>0</v>
      </c>
      <c r="V1599" s="15">
        <f t="shared" si="10"/>
        <v>0</v>
      </c>
    </row>
    <row r="1600">
      <c r="D1600" s="223"/>
      <c r="I1600" s="224"/>
      <c r="J1600" s="224"/>
      <c r="K1600" s="224"/>
      <c r="N1600" s="132"/>
      <c r="O1600" s="100"/>
      <c r="T1600" s="15">
        <f t="shared" si="8"/>
        <v>0</v>
      </c>
      <c r="U1600" s="15">
        <f t="shared" si="9"/>
        <v>0</v>
      </c>
      <c r="V1600" s="15">
        <f t="shared" si="10"/>
        <v>0</v>
      </c>
    </row>
    <row r="1601">
      <c r="D1601" s="223"/>
      <c r="I1601" s="224"/>
      <c r="J1601" s="224"/>
      <c r="K1601" s="224"/>
      <c r="N1601" s="132"/>
      <c r="O1601" s="100"/>
      <c r="T1601" s="15">
        <f t="shared" si="8"/>
        <v>0</v>
      </c>
      <c r="U1601" s="15">
        <f t="shared" si="9"/>
        <v>0</v>
      </c>
      <c r="V1601" s="15">
        <f t="shared" si="10"/>
        <v>0</v>
      </c>
    </row>
    <row r="1602">
      <c r="D1602" s="223"/>
      <c r="I1602" s="224"/>
      <c r="J1602" s="224"/>
      <c r="K1602" s="224"/>
      <c r="N1602" s="132"/>
      <c r="O1602" s="100"/>
      <c r="T1602" s="15">
        <f t="shared" si="8"/>
        <v>0</v>
      </c>
      <c r="U1602" s="15">
        <f t="shared" si="9"/>
        <v>0</v>
      </c>
      <c r="V1602" s="15">
        <f t="shared" si="10"/>
        <v>0</v>
      </c>
    </row>
    <row r="1603">
      <c r="D1603" s="223"/>
      <c r="I1603" s="224"/>
      <c r="J1603" s="224"/>
      <c r="K1603" s="224"/>
      <c r="N1603" s="132"/>
      <c r="O1603" s="100"/>
      <c r="T1603" s="15">
        <f t="shared" si="8"/>
        <v>0</v>
      </c>
      <c r="U1603" s="15">
        <f t="shared" si="9"/>
        <v>0</v>
      </c>
      <c r="V1603" s="15">
        <f t="shared" si="10"/>
        <v>0</v>
      </c>
    </row>
    <row r="1604">
      <c r="D1604" s="223"/>
      <c r="I1604" s="224"/>
      <c r="J1604" s="224"/>
      <c r="K1604" s="224"/>
      <c r="N1604" s="132"/>
      <c r="O1604" s="100"/>
      <c r="T1604" s="15">
        <f t="shared" si="8"/>
        <v>0</v>
      </c>
      <c r="U1604" s="15">
        <f t="shared" si="9"/>
        <v>0</v>
      </c>
      <c r="V1604" s="15">
        <f t="shared" si="10"/>
        <v>0</v>
      </c>
    </row>
    <row r="1605">
      <c r="D1605" s="223"/>
      <c r="I1605" s="224"/>
      <c r="J1605" s="224"/>
      <c r="K1605" s="224"/>
      <c r="N1605" s="132"/>
      <c r="O1605" s="100"/>
      <c r="T1605" s="15">
        <f t="shared" si="8"/>
        <v>0</v>
      </c>
      <c r="U1605" s="15">
        <f t="shared" si="9"/>
        <v>0</v>
      </c>
      <c r="V1605" s="15">
        <f t="shared" si="10"/>
        <v>0</v>
      </c>
    </row>
    <row r="1606">
      <c r="D1606" s="223"/>
      <c r="I1606" s="224"/>
      <c r="J1606" s="224"/>
      <c r="K1606" s="224"/>
      <c r="N1606" s="132"/>
      <c r="O1606" s="100"/>
      <c r="T1606" s="15">
        <f t="shared" si="8"/>
        <v>0</v>
      </c>
      <c r="U1606" s="15">
        <f t="shared" si="9"/>
        <v>0</v>
      </c>
      <c r="V1606" s="15">
        <f t="shared" si="10"/>
        <v>0</v>
      </c>
    </row>
    <row r="1607">
      <c r="D1607" s="223"/>
      <c r="I1607" s="224"/>
      <c r="J1607" s="224"/>
      <c r="K1607" s="224"/>
      <c r="N1607" s="132"/>
      <c r="O1607" s="100"/>
      <c r="T1607" s="15">
        <f t="shared" si="8"/>
        <v>0</v>
      </c>
      <c r="U1607" s="15">
        <f t="shared" si="9"/>
        <v>0</v>
      </c>
      <c r="V1607" s="15">
        <f t="shared" si="10"/>
        <v>0</v>
      </c>
    </row>
    <row r="1608">
      <c r="D1608" s="223"/>
      <c r="I1608" s="224"/>
      <c r="J1608" s="224"/>
      <c r="K1608" s="224"/>
      <c r="N1608" s="132"/>
      <c r="O1608" s="100"/>
      <c r="T1608" s="15">
        <f t="shared" si="8"/>
        <v>0</v>
      </c>
      <c r="U1608" s="15">
        <f t="shared" si="9"/>
        <v>0</v>
      </c>
      <c r="V1608" s="15">
        <f t="shared" si="10"/>
        <v>0</v>
      </c>
    </row>
    <row r="1609">
      <c r="D1609" s="223"/>
      <c r="I1609" s="224"/>
      <c r="J1609" s="224"/>
      <c r="K1609" s="224"/>
      <c r="N1609" s="132"/>
      <c r="O1609" s="100"/>
      <c r="T1609" s="15">
        <f t="shared" si="8"/>
        <v>0</v>
      </c>
      <c r="U1609" s="15">
        <f t="shared" si="9"/>
        <v>0</v>
      </c>
      <c r="V1609" s="15">
        <f t="shared" si="10"/>
        <v>0</v>
      </c>
    </row>
    <row r="1610">
      <c r="D1610" s="223"/>
      <c r="I1610" s="224"/>
      <c r="J1610" s="224"/>
      <c r="K1610" s="224"/>
      <c r="N1610" s="132"/>
      <c r="O1610" s="100"/>
      <c r="T1610" s="15">
        <f t="shared" si="8"/>
        <v>0</v>
      </c>
      <c r="U1610" s="15">
        <f t="shared" si="9"/>
        <v>0</v>
      </c>
      <c r="V1610" s="15">
        <f t="shared" si="10"/>
        <v>0</v>
      </c>
    </row>
    <row r="1611">
      <c r="D1611" s="223"/>
      <c r="I1611" s="224"/>
      <c r="J1611" s="224"/>
      <c r="K1611" s="224"/>
      <c r="N1611" s="132"/>
      <c r="O1611" s="100"/>
      <c r="T1611" s="15">
        <f t="shared" si="8"/>
        <v>0</v>
      </c>
      <c r="U1611" s="15">
        <f t="shared" si="9"/>
        <v>0</v>
      </c>
      <c r="V1611" s="15">
        <f t="shared" si="10"/>
        <v>0</v>
      </c>
    </row>
    <row r="1612">
      <c r="D1612" s="223"/>
      <c r="I1612" s="224"/>
      <c r="J1612" s="224"/>
      <c r="K1612" s="224"/>
      <c r="N1612" s="132"/>
      <c r="O1612" s="100"/>
      <c r="T1612" s="15">
        <f t="shared" si="8"/>
        <v>0</v>
      </c>
      <c r="U1612" s="15">
        <f t="shared" si="9"/>
        <v>0</v>
      </c>
      <c r="V1612" s="15">
        <f t="shared" si="10"/>
        <v>0</v>
      </c>
    </row>
    <row r="1613">
      <c r="D1613" s="223"/>
      <c r="I1613" s="224"/>
      <c r="J1613" s="224"/>
      <c r="K1613" s="224"/>
      <c r="N1613" s="132"/>
      <c r="O1613" s="100"/>
      <c r="T1613" s="15">
        <f t="shared" si="8"/>
        <v>0</v>
      </c>
      <c r="U1613" s="15">
        <f t="shared" si="9"/>
        <v>0</v>
      </c>
      <c r="V1613" s="15">
        <f t="shared" si="10"/>
        <v>0</v>
      </c>
    </row>
    <row r="1614">
      <c r="D1614" s="223"/>
      <c r="I1614" s="224"/>
      <c r="J1614" s="224"/>
      <c r="K1614" s="224"/>
      <c r="N1614" s="132"/>
      <c r="O1614" s="100"/>
      <c r="T1614" s="15">
        <f t="shared" si="8"/>
        <v>0</v>
      </c>
      <c r="U1614" s="15">
        <f t="shared" si="9"/>
        <v>0</v>
      </c>
      <c r="V1614" s="15">
        <f t="shared" si="10"/>
        <v>0</v>
      </c>
    </row>
    <row r="1615">
      <c r="D1615" s="223"/>
      <c r="I1615" s="224"/>
      <c r="J1615" s="224"/>
      <c r="K1615" s="224"/>
      <c r="N1615" s="132"/>
      <c r="O1615" s="100"/>
      <c r="T1615" s="15">
        <f t="shared" si="8"/>
        <v>0</v>
      </c>
      <c r="U1615" s="15">
        <f t="shared" si="9"/>
        <v>0</v>
      </c>
      <c r="V1615" s="15">
        <f t="shared" si="10"/>
        <v>0</v>
      </c>
    </row>
    <row r="1616">
      <c r="D1616" s="223"/>
      <c r="I1616" s="224"/>
      <c r="J1616" s="224"/>
      <c r="K1616" s="224"/>
      <c r="N1616" s="132"/>
      <c r="O1616" s="100"/>
      <c r="T1616" s="15">
        <f t="shared" si="8"/>
        <v>0</v>
      </c>
      <c r="U1616" s="15">
        <f t="shared" si="9"/>
        <v>0</v>
      </c>
      <c r="V1616" s="15">
        <f t="shared" si="10"/>
        <v>0</v>
      </c>
    </row>
    <row r="1617">
      <c r="D1617" s="223"/>
      <c r="I1617" s="224"/>
      <c r="J1617" s="224"/>
      <c r="K1617" s="224"/>
      <c r="N1617" s="132"/>
      <c r="O1617" s="100"/>
      <c r="T1617" s="15">
        <f t="shared" si="8"/>
        <v>0</v>
      </c>
      <c r="U1617" s="15">
        <f t="shared" si="9"/>
        <v>0</v>
      </c>
      <c r="V1617" s="15">
        <f t="shared" si="10"/>
        <v>0</v>
      </c>
    </row>
    <row r="1618">
      <c r="D1618" s="223"/>
      <c r="I1618" s="224"/>
      <c r="J1618" s="224"/>
      <c r="K1618" s="224"/>
      <c r="N1618" s="132"/>
      <c r="O1618" s="100"/>
      <c r="T1618" s="15">
        <f t="shared" si="8"/>
        <v>0</v>
      </c>
      <c r="U1618" s="15">
        <f t="shared" si="9"/>
        <v>0</v>
      </c>
      <c r="V1618" s="15">
        <f t="shared" si="10"/>
        <v>0</v>
      </c>
    </row>
    <row r="1619">
      <c r="D1619" s="223"/>
      <c r="I1619" s="224"/>
      <c r="J1619" s="224"/>
      <c r="K1619" s="224"/>
      <c r="N1619" s="132"/>
      <c r="O1619" s="100"/>
      <c r="T1619" s="15">
        <f t="shared" si="8"/>
        <v>0</v>
      </c>
      <c r="U1619" s="15">
        <f t="shared" si="9"/>
        <v>0</v>
      </c>
      <c r="V1619" s="15">
        <f t="shared" si="10"/>
        <v>0</v>
      </c>
    </row>
    <row r="1620">
      <c r="D1620" s="223"/>
      <c r="I1620" s="224"/>
      <c r="J1620" s="224"/>
      <c r="K1620" s="224"/>
      <c r="N1620" s="132"/>
      <c r="O1620" s="100"/>
      <c r="T1620" s="15">
        <f t="shared" si="8"/>
        <v>0</v>
      </c>
      <c r="U1620" s="15">
        <f t="shared" si="9"/>
        <v>0</v>
      </c>
      <c r="V1620" s="15">
        <f t="shared" si="10"/>
        <v>0</v>
      </c>
    </row>
    <row r="1621">
      <c r="D1621" s="223"/>
      <c r="I1621" s="224"/>
      <c r="J1621" s="224"/>
      <c r="K1621" s="224"/>
      <c r="N1621" s="132"/>
      <c r="O1621" s="100"/>
      <c r="T1621" s="15">
        <f t="shared" si="8"/>
        <v>0</v>
      </c>
      <c r="U1621" s="15">
        <f t="shared" si="9"/>
        <v>0</v>
      </c>
      <c r="V1621" s="15">
        <f t="shared" si="10"/>
        <v>0</v>
      </c>
    </row>
    <row r="1622">
      <c r="D1622" s="223"/>
      <c r="I1622" s="224"/>
      <c r="J1622" s="224"/>
      <c r="K1622" s="224"/>
      <c r="N1622" s="132"/>
      <c r="O1622" s="100"/>
      <c r="T1622" s="15">
        <f t="shared" si="8"/>
        <v>0</v>
      </c>
      <c r="U1622" s="15">
        <f t="shared" si="9"/>
        <v>0</v>
      </c>
      <c r="V1622" s="15">
        <f t="shared" si="10"/>
        <v>0</v>
      </c>
    </row>
    <row r="1623">
      <c r="D1623" s="223"/>
      <c r="I1623" s="224"/>
      <c r="J1623" s="224"/>
      <c r="K1623" s="224"/>
      <c r="N1623" s="132"/>
      <c r="O1623" s="100"/>
      <c r="T1623" s="15">
        <f t="shared" si="8"/>
        <v>0</v>
      </c>
      <c r="U1623" s="15">
        <f t="shared" si="9"/>
        <v>0</v>
      </c>
      <c r="V1623" s="15">
        <f t="shared" si="10"/>
        <v>0</v>
      </c>
    </row>
    <row r="1624">
      <c r="D1624" s="223"/>
      <c r="I1624" s="224"/>
      <c r="J1624" s="224"/>
      <c r="K1624" s="224"/>
      <c r="N1624" s="132"/>
      <c r="O1624" s="100"/>
      <c r="T1624" s="15">
        <f t="shared" si="8"/>
        <v>0</v>
      </c>
      <c r="U1624" s="15">
        <f t="shared" si="9"/>
        <v>0</v>
      </c>
      <c r="V1624" s="15">
        <f t="shared" si="10"/>
        <v>0</v>
      </c>
    </row>
    <row r="1625">
      <c r="D1625" s="223"/>
      <c r="I1625" s="224"/>
      <c r="J1625" s="224"/>
      <c r="K1625" s="224"/>
      <c r="N1625" s="132"/>
      <c r="O1625" s="100"/>
      <c r="T1625" s="15">
        <f t="shared" si="8"/>
        <v>0</v>
      </c>
      <c r="U1625" s="15">
        <f t="shared" si="9"/>
        <v>0</v>
      </c>
      <c r="V1625" s="15">
        <f t="shared" si="10"/>
        <v>0</v>
      </c>
    </row>
    <row r="1626">
      <c r="D1626" s="223"/>
      <c r="I1626" s="224"/>
      <c r="J1626" s="224"/>
      <c r="K1626" s="224"/>
      <c r="N1626" s="132"/>
      <c r="O1626" s="100"/>
      <c r="T1626" s="15">
        <f t="shared" si="8"/>
        <v>0</v>
      </c>
      <c r="U1626" s="15">
        <f t="shared" si="9"/>
        <v>0</v>
      </c>
      <c r="V1626" s="15">
        <f t="shared" si="10"/>
        <v>0</v>
      </c>
    </row>
    <row r="1627">
      <c r="D1627" s="223"/>
      <c r="I1627" s="224"/>
      <c r="J1627" s="224"/>
      <c r="K1627" s="224"/>
      <c r="N1627" s="132"/>
      <c r="O1627" s="100"/>
      <c r="T1627" s="15">
        <f t="shared" si="8"/>
        <v>0</v>
      </c>
      <c r="U1627" s="15">
        <f t="shared" si="9"/>
        <v>0</v>
      </c>
      <c r="V1627" s="15">
        <f t="shared" si="10"/>
        <v>0</v>
      </c>
    </row>
    <row r="1628">
      <c r="D1628" s="223"/>
      <c r="I1628" s="224"/>
      <c r="J1628" s="224"/>
      <c r="K1628" s="224"/>
      <c r="N1628" s="132"/>
      <c r="O1628" s="100"/>
      <c r="T1628" s="15">
        <f t="shared" si="8"/>
        <v>0</v>
      </c>
      <c r="U1628" s="15">
        <f t="shared" si="9"/>
        <v>0</v>
      </c>
      <c r="V1628" s="15">
        <f t="shared" si="10"/>
        <v>0</v>
      </c>
    </row>
    <row r="1629">
      <c r="D1629" s="223"/>
      <c r="I1629" s="224"/>
      <c r="J1629" s="224"/>
      <c r="K1629" s="224"/>
      <c r="N1629" s="132"/>
      <c r="O1629" s="100"/>
      <c r="T1629" s="15">
        <f t="shared" si="8"/>
        <v>0</v>
      </c>
      <c r="U1629" s="15">
        <f t="shared" si="9"/>
        <v>0</v>
      </c>
      <c r="V1629" s="15">
        <f t="shared" si="10"/>
        <v>0</v>
      </c>
    </row>
    <row r="1630">
      <c r="D1630" s="223"/>
      <c r="I1630" s="224"/>
      <c r="J1630" s="224"/>
      <c r="K1630" s="224"/>
      <c r="N1630" s="132"/>
      <c r="O1630" s="100"/>
      <c r="T1630" s="15">
        <f t="shared" si="8"/>
        <v>0</v>
      </c>
      <c r="U1630" s="15">
        <f t="shared" si="9"/>
        <v>0</v>
      </c>
      <c r="V1630" s="15">
        <f t="shared" si="10"/>
        <v>0</v>
      </c>
    </row>
    <row r="1631">
      <c r="D1631" s="223"/>
      <c r="I1631" s="224"/>
      <c r="J1631" s="224"/>
      <c r="K1631" s="224"/>
      <c r="N1631" s="132"/>
      <c r="O1631" s="100"/>
      <c r="T1631" s="15">
        <f t="shared" si="8"/>
        <v>0</v>
      </c>
      <c r="U1631" s="15">
        <f t="shared" si="9"/>
        <v>0</v>
      </c>
      <c r="V1631" s="15">
        <f t="shared" si="10"/>
        <v>0</v>
      </c>
    </row>
    <row r="1632">
      <c r="D1632" s="223"/>
      <c r="I1632" s="224"/>
      <c r="J1632" s="224"/>
      <c r="K1632" s="224"/>
      <c r="N1632" s="132"/>
      <c r="O1632" s="100"/>
      <c r="T1632" s="15">
        <f t="shared" si="8"/>
        <v>0</v>
      </c>
      <c r="U1632" s="15">
        <f t="shared" si="9"/>
        <v>0</v>
      </c>
      <c r="V1632" s="15">
        <f t="shared" si="10"/>
        <v>0</v>
      </c>
    </row>
    <row r="1633">
      <c r="D1633" s="223"/>
      <c r="I1633" s="224"/>
      <c r="J1633" s="224"/>
      <c r="K1633" s="224"/>
      <c r="N1633" s="132"/>
      <c r="O1633" s="100"/>
      <c r="T1633" s="15">
        <f t="shared" si="8"/>
        <v>0</v>
      </c>
      <c r="U1633" s="15">
        <f t="shared" si="9"/>
        <v>0</v>
      </c>
      <c r="V1633" s="15">
        <f t="shared" si="10"/>
        <v>0</v>
      </c>
    </row>
    <row r="1634">
      <c r="D1634" s="223"/>
      <c r="I1634" s="224"/>
      <c r="J1634" s="224"/>
      <c r="K1634" s="224"/>
      <c r="N1634" s="132"/>
      <c r="O1634" s="100"/>
      <c r="T1634" s="15">
        <f t="shared" si="8"/>
        <v>0</v>
      </c>
      <c r="U1634" s="15">
        <f t="shared" si="9"/>
        <v>0</v>
      </c>
      <c r="V1634" s="15">
        <f t="shared" si="10"/>
        <v>0</v>
      </c>
    </row>
    <row r="1635">
      <c r="D1635" s="223"/>
      <c r="I1635" s="224"/>
      <c r="J1635" s="224"/>
      <c r="K1635" s="224"/>
      <c r="N1635" s="132"/>
      <c r="O1635" s="100"/>
      <c r="T1635" s="15">
        <f t="shared" si="8"/>
        <v>0</v>
      </c>
      <c r="U1635" s="15">
        <f t="shared" si="9"/>
        <v>0</v>
      </c>
      <c r="V1635" s="15">
        <f t="shared" si="10"/>
        <v>0</v>
      </c>
    </row>
    <row r="1636">
      <c r="D1636" s="223"/>
      <c r="I1636" s="224"/>
      <c r="J1636" s="224"/>
      <c r="K1636" s="224"/>
      <c r="N1636" s="132"/>
      <c r="O1636" s="100"/>
      <c r="T1636" s="15">
        <f t="shared" si="8"/>
        <v>0</v>
      </c>
      <c r="U1636" s="15">
        <f t="shared" si="9"/>
        <v>0</v>
      </c>
      <c r="V1636" s="15">
        <f t="shared" si="10"/>
        <v>0</v>
      </c>
    </row>
    <row r="1637">
      <c r="D1637" s="223"/>
      <c r="I1637" s="224"/>
      <c r="J1637" s="224"/>
      <c r="K1637" s="224"/>
      <c r="N1637" s="132"/>
      <c r="O1637" s="100"/>
      <c r="T1637" s="15">
        <f t="shared" si="8"/>
        <v>0</v>
      </c>
      <c r="U1637" s="15">
        <f t="shared" si="9"/>
        <v>0</v>
      </c>
      <c r="V1637" s="15">
        <f t="shared" si="10"/>
        <v>0</v>
      </c>
    </row>
    <row r="1638">
      <c r="D1638" s="223"/>
      <c r="I1638" s="224"/>
      <c r="J1638" s="224"/>
      <c r="K1638" s="224"/>
      <c r="N1638" s="132"/>
      <c r="O1638" s="100"/>
      <c r="T1638" s="15">
        <f t="shared" si="8"/>
        <v>0</v>
      </c>
      <c r="U1638" s="15">
        <f t="shared" si="9"/>
        <v>0</v>
      </c>
      <c r="V1638" s="15">
        <f t="shared" si="10"/>
        <v>0</v>
      </c>
    </row>
    <row r="1639">
      <c r="D1639" s="223"/>
      <c r="I1639" s="224"/>
      <c r="J1639" s="224"/>
      <c r="K1639" s="224"/>
      <c r="N1639" s="132"/>
      <c r="O1639" s="100"/>
      <c r="T1639" s="15">
        <f t="shared" si="8"/>
        <v>0</v>
      </c>
      <c r="U1639" s="15">
        <f t="shared" si="9"/>
        <v>0</v>
      </c>
      <c r="V1639" s="15">
        <f t="shared" si="10"/>
        <v>0</v>
      </c>
    </row>
    <row r="1640">
      <c r="D1640" s="223"/>
      <c r="I1640" s="224"/>
      <c r="J1640" s="224"/>
      <c r="K1640" s="224"/>
      <c r="N1640" s="132"/>
      <c r="O1640" s="100"/>
      <c r="T1640" s="15">
        <f t="shared" si="8"/>
        <v>0</v>
      </c>
      <c r="U1640" s="15">
        <f t="shared" si="9"/>
        <v>0</v>
      </c>
      <c r="V1640" s="15">
        <f t="shared" si="10"/>
        <v>0</v>
      </c>
    </row>
    <row r="1641">
      <c r="D1641" s="223"/>
      <c r="I1641" s="224"/>
      <c r="J1641" s="224"/>
      <c r="K1641" s="224"/>
      <c r="N1641" s="132"/>
      <c r="O1641" s="100"/>
      <c r="T1641" s="15">
        <f t="shared" si="8"/>
        <v>0</v>
      </c>
      <c r="U1641" s="15">
        <f t="shared" si="9"/>
        <v>0</v>
      </c>
      <c r="V1641" s="15">
        <f t="shared" si="10"/>
        <v>0</v>
      </c>
    </row>
    <row r="1642">
      <c r="D1642" s="223"/>
      <c r="I1642" s="224"/>
      <c r="J1642" s="224"/>
      <c r="K1642" s="224"/>
      <c r="N1642" s="132"/>
      <c r="O1642" s="100"/>
      <c r="T1642" s="15">
        <f t="shared" si="8"/>
        <v>0</v>
      </c>
      <c r="U1642" s="15">
        <f t="shared" si="9"/>
        <v>0</v>
      </c>
      <c r="V1642" s="15">
        <f t="shared" si="10"/>
        <v>0</v>
      </c>
    </row>
    <row r="1643">
      <c r="D1643" s="223"/>
      <c r="I1643" s="224"/>
      <c r="J1643" s="224"/>
      <c r="K1643" s="224"/>
      <c r="N1643" s="132"/>
      <c r="O1643" s="100"/>
      <c r="T1643" s="15">
        <f t="shared" si="8"/>
        <v>0</v>
      </c>
      <c r="U1643" s="15">
        <f t="shared" si="9"/>
        <v>0</v>
      </c>
      <c r="V1643" s="15">
        <f t="shared" si="10"/>
        <v>0</v>
      </c>
    </row>
    <row r="1644">
      <c r="D1644" s="223"/>
      <c r="I1644" s="224"/>
      <c r="J1644" s="224"/>
      <c r="K1644" s="224"/>
      <c r="N1644" s="132"/>
      <c r="O1644" s="100"/>
      <c r="T1644" s="15">
        <f t="shared" si="8"/>
        <v>0</v>
      </c>
      <c r="U1644" s="15">
        <f t="shared" si="9"/>
        <v>0</v>
      </c>
      <c r="V1644" s="15">
        <f t="shared" si="10"/>
        <v>0</v>
      </c>
    </row>
    <row r="1645">
      <c r="D1645" s="223"/>
      <c r="I1645" s="224"/>
      <c r="J1645" s="224"/>
      <c r="K1645" s="224"/>
      <c r="N1645" s="132"/>
      <c r="O1645" s="100"/>
      <c r="T1645" s="15">
        <f t="shared" si="8"/>
        <v>0</v>
      </c>
      <c r="U1645" s="15">
        <f t="shared" si="9"/>
        <v>0</v>
      </c>
      <c r="V1645" s="15">
        <f t="shared" si="10"/>
        <v>0</v>
      </c>
    </row>
    <row r="1646">
      <c r="D1646" s="223"/>
      <c r="I1646" s="224"/>
      <c r="J1646" s="224"/>
      <c r="K1646" s="224"/>
      <c r="N1646" s="132"/>
      <c r="O1646" s="100"/>
      <c r="T1646" s="15">
        <f t="shared" si="8"/>
        <v>0</v>
      </c>
      <c r="U1646" s="15">
        <f t="shared" si="9"/>
        <v>0</v>
      </c>
      <c r="V1646" s="15">
        <f t="shared" si="10"/>
        <v>0</v>
      </c>
    </row>
    <row r="1647">
      <c r="D1647" s="223"/>
      <c r="I1647" s="224"/>
      <c r="J1647" s="224"/>
      <c r="K1647" s="224"/>
      <c r="N1647" s="132"/>
      <c r="O1647" s="100"/>
      <c r="T1647" s="15">
        <f t="shared" si="8"/>
        <v>0</v>
      </c>
      <c r="U1647" s="15">
        <f t="shared" si="9"/>
        <v>0</v>
      </c>
      <c r="V1647" s="15">
        <f t="shared" si="10"/>
        <v>0</v>
      </c>
    </row>
    <row r="1648">
      <c r="D1648" s="223"/>
      <c r="I1648" s="224"/>
      <c r="J1648" s="224"/>
      <c r="K1648" s="224"/>
      <c r="N1648" s="132"/>
      <c r="O1648" s="100"/>
      <c r="T1648" s="15">
        <f t="shared" si="8"/>
        <v>0</v>
      </c>
      <c r="U1648" s="15">
        <f t="shared" si="9"/>
        <v>0</v>
      </c>
      <c r="V1648" s="15">
        <f t="shared" si="10"/>
        <v>0</v>
      </c>
    </row>
    <row r="1649">
      <c r="D1649" s="223"/>
      <c r="I1649" s="224"/>
      <c r="J1649" s="224"/>
      <c r="K1649" s="224"/>
      <c r="N1649" s="132"/>
      <c r="O1649" s="100"/>
      <c r="T1649" s="15">
        <f t="shared" si="8"/>
        <v>0</v>
      </c>
      <c r="U1649" s="15">
        <f t="shared" si="9"/>
        <v>0</v>
      </c>
      <c r="V1649" s="15">
        <f t="shared" si="10"/>
        <v>0</v>
      </c>
    </row>
    <row r="1650">
      <c r="D1650" s="223"/>
      <c r="I1650" s="224"/>
      <c r="J1650" s="224"/>
      <c r="K1650" s="224"/>
      <c r="N1650" s="132"/>
      <c r="O1650" s="100"/>
      <c r="T1650" s="15">
        <f t="shared" si="8"/>
        <v>0</v>
      </c>
      <c r="U1650" s="15">
        <f t="shared" si="9"/>
        <v>0</v>
      </c>
      <c r="V1650" s="15">
        <f t="shared" si="10"/>
        <v>0</v>
      </c>
    </row>
    <row r="1651">
      <c r="D1651" s="223"/>
      <c r="I1651" s="224"/>
      <c r="J1651" s="224"/>
      <c r="K1651" s="224"/>
      <c r="N1651" s="132"/>
      <c r="O1651" s="100"/>
      <c r="T1651" s="15">
        <f t="shared" si="8"/>
        <v>0</v>
      </c>
      <c r="U1651" s="15">
        <f t="shared" si="9"/>
        <v>0</v>
      </c>
      <c r="V1651" s="15">
        <f t="shared" si="10"/>
        <v>0</v>
      </c>
    </row>
    <row r="1652">
      <c r="D1652" s="223"/>
      <c r="I1652" s="224"/>
      <c r="J1652" s="224"/>
      <c r="K1652" s="224"/>
      <c r="N1652" s="132"/>
      <c r="O1652" s="100"/>
      <c r="T1652" s="15">
        <f t="shared" si="8"/>
        <v>0</v>
      </c>
      <c r="U1652" s="15">
        <f t="shared" si="9"/>
        <v>0</v>
      </c>
      <c r="V1652" s="15">
        <f t="shared" si="10"/>
        <v>0</v>
      </c>
    </row>
    <row r="1653">
      <c r="D1653" s="223"/>
      <c r="I1653" s="224"/>
      <c r="J1653" s="224"/>
      <c r="K1653" s="224"/>
      <c r="N1653" s="132"/>
      <c r="O1653" s="100"/>
      <c r="T1653" s="15">
        <f t="shared" si="8"/>
        <v>0</v>
      </c>
      <c r="U1653" s="15">
        <f t="shared" si="9"/>
        <v>0</v>
      </c>
      <c r="V1653" s="15">
        <f t="shared" si="10"/>
        <v>0</v>
      </c>
    </row>
    <row r="1654">
      <c r="D1654" s="223"/>
      <c r="I1654" s="224"/>
      <c r="J1654" s="224"/>
      <c r="K1654" s="224"/>
      <c r="N1654" s="132"/>
      <c r="O1654" s="100"/>
      <c r="T1654" s="15">
        <f t="shared" si="8"/>
        <v>0</v>
      </c>
      <c r="U1654" s="15">
        <f t="shared" si="9"/>
        <v>0</v>
      </c>
      <c r="V1654" s="15">
        <f t="shared" si="10"/>
        <v>0</v>
      </c>
    </row>
    <row r="1655">
      <c r="D1655" s="223"/>
      <c r="I1655" s="224"/>
      <c r="J1655" s="224"/>
      <c r="K1655" s="224"/>
      <c r="N1655" s="132"/>
      <c r="O1655" s="100"/>
      <c r="T1655" s="15">
        <f t="shared" si="8"/>
        <v>0</v>
      </c>
      <c r="U1655" s="15">
        <f t="shared" si="9"/>
        <v>0</v>
      </c>
      <c r="V1655" s="15">
        <f t="shared" si="10"/>
        <v>0</v>
      </c>
    </row>
    <row r="1656">
      <c r="D1656" s="223"/>
      <c r="I1656" s="224"/>
      <c r="J1656" s="224"/>
      <c r="K1656" s="224"/>
      <c r="N1656" s="132"/>
      <c r="O1656" s="100"/>
      <c r="T1656" s="15">
        <f t="shared" si="8"/>
        <v>0</v>
      </c>
      <c r="U1656" s="15">
        <f t="shared" si="9"/>
        <v>0</v>
      </c>
      <c r="V1656" s="15">
        <f t="shared" si="10"/>
        <v>0</v>
      </c>
    </row>
    <row r="1657">
      <c r="D1657" s="223"/>
      <c r="I1657" s="224"/>
      <c r="J1657" s="224"/>
      <c r="K1657" s="224"/>
      <c r="N1657" s="132"/>
      <c r="O1657" s="100"/>
      <c r="T1657" s="15">
        <f t="shared" si="8"/>
        <v>0</v>
      </c>
      <c r="U1657" s="15">
        <f t="shared" si="9"/>
        <v>0</v>
      </c>
      <c r="V1657" s="15">
        <f t="shared" si="10"/>
        <v>0</v>
      </c>
    </row>
    <row r="1658">
      <c r="D1658" s="223"/>
      <c r="I1658" s="224"/>
      <c r="J1658" s="224"/>
      <c r="K1658" s="224"/>
      <c r="N1658" s="132"/>
      <c r="O1658" s="100"/>
      <c r="T1658" s="15">
        <f t="shared" si="8"/>
        <v>0</v>
      </c>
      <c r="U1658" s="15">
        <f t="shared" si="9"/>
        <v>0</v>
      </c>
      <c r="V1658" s="15">
        <f t="shared" si="10"/>
        <v>0</v>
      </c>
    </row>
    <row r="1659">
      <c r="D1659" s="223"/>
      <c r="I1659" s="224"/>
      <c r="J1659" s="224"/>
      <c r="K1659" s="224"/>
      <c r="N1659" s="132"/>
      <c r="O1659" s="100"/>
      <c r="T1659" s="15">
        <f t="shared" si="8"/>
        <v>0</v>
      </c>
      <c r="U1659" s="15">
        <f t="shared" si="9"/>
        <v>0</v>
      </c>
      <c r="V1659" s="15">
        <f t="shared" si="10"/>
        <v>0</v>
      </c>
    </row>
    <row r="1660">
      <c r="D1660" s="223"/>
      <c r="I1660" s="224"/>
      <c r="J1660" s="224"/>
      <c r="K1660" s="224"/>
      <c r="N1660" s="132"/>
      <c r="O1660" s="100"/>
      <c r="T1660" s="15">
        <f t="shared" si="8"/>
        <v>0</v>
      </c>
      <c r="U1660" s="15">
        <f t="shared" si="9"/>
        <v>0</v>
      </c>
      <c r="V1660" s="15">
        <f t="shared" si="10"/>
        <v>0</v>
      </c>
    </row>
    <row r="1661">
      <c r="D1661" s="223"/>
      <c r="I1661" s="224"/>
      <c r="J1661" s="224"/>
      <c r="K1661" s="224"/>
      <c r="N1661" s="132"/>
      <c r="O1661" s="100"/>
      <c r="T1661" s="15">
        <f t="shared" si="8"/>
        <v>0</v>
      </c>
      <c r="U1661" s="15">
        <f t="shared" si="9"/>
        <v>0</v>
      </c>
      <c r="V1661" s="15">
        <f t="shared" si="10"/>
        <v>0</v>
      </c>
    </row>
    <row r="1662">
      <c r="D1662" s="223"/>
      <c r="I1662" s="224"/>
      <c r="J1662" s="224"/>
      <c r="K1662" s="224"/>
      <c r="N1662" s="132"/>
      <c r="O1662" s="100"/>
      <c r="T1662" s="15">
        <f t="shared" si="8"/>
        <v>0</v>
      </c>
      <c r="U1662" s="15">
        <f t="shared" si="9"/>
        <v>0</v>
      </c>
      <c r="V1662" s="15">
        <f t="shared" si="10"/>
        <v>0</v>
      </c>
    </row>
    <row r="1663">
      <c r="D1663" s="223"/>
      <c r="I1663" s="224"/>
      <c r="J1663" s="224"/>
      <c r="K1663" s="224"/>
      <c r="N1663" s="132"/>
      <c r="O1663" s="100"/>
      <c r="T1663" s="15">
        <f t="shared" si="8"/>
        <v>0</v>
      </c>
      <c r="U1663" s="15">
        <f t="shared" si="9"/>
        <v>0</v>
      </c>
      <c r="V1663" s="15">
        <f t="shared" si="10"/>
        <v>0</v>
      </c>
    </row>
    <row r="1664">
      <c r="D1664" s="223"/>
      <c r="I1664" s="224"/>
      <c r="J1664" s="224"/>
      <c r="K1664" s="224"/>
      <c r="N1664" s="132"/>
      <c r="O1664" s="100"/>
      <c r="T1664" s="15">
        <f t="shared" si="8"/>
        <v>0</v>
      </c>
      <c r="U1664" s="15">
        <f t="shared" si="9"/>
        <v>0</v>
      </c>
      <c r="V1664" s="15">
        <f t="shared" si="10"/>
        <v>0</v>
      </c>
    </row>
    <row r="1665">
      <c r="D1665" s="223"/>
      <c r="I1665" s="224"/>
      <c r="J1665" s="224"/>
      <c r="K1665" s="224"/>
      <c r="N1665" s="132"/>
      <c r="O1665" s="100"/>
      <c r="T1665" s="15">
        <f t="shared" si="8"/>
        <v>0</v>
      </c>
      <c r="U1665" s="15">
        <f t="shared" si="9"/>
        <v>0</v>
      </c>
      <c r="V1665" s="15">
        <f t="shared" si="10"/>
        <v>0</v>
      </c>
    </row>
    <row r="1666">
      <c r="D1666" s="223"/>
      <c r="I1666" s="224"/>
      <c r="J1666" s="224"/>
      <c r="K1666" s="224"/>
      <c r="N1666" s="132"/>
      <c r="O1666" s="100"/>
      <c r="T1666" s="15">
        <f t="shared" si="8"/>
        <v>0</v>
      </c>
      <c r="U1666" s="15">
        <f t="shared" si="9"/>
        <v>0</v>
      </c>
      <c r="V1666" s="15">
        <f t="shared" si="10"/>
        <v>0</v>
      </c>
    </row>
    <row r="1667">
      <c r="D1667" s="223"/>
      <c r="I1667" s="224"/>
      <c r="J1667" s="224"/>
      <c r="K1667" s="224"/>
      <c r="N1667" s="132"/>
      <c r="O1667" s="100"/>
      <c r="T1667" s="15">
        <f t="shared" si="8"/>
        <v>0</v>
      </c>
      <c r="U1667" s="15">
        <f t="shared" si="9"/>
        <v>0</v>
      </c>
      <c r="V1667" s="15">
        <f t="shared" si="10"/>
        <v>0</v>
      </c>
    </row>
    <row r="1668">
      <c r="D1668" s="223"/>
      <c r="I1668" s="224"/>
      <c r="J1668" s="224"/>
      <c r="K1668" s="224"/>
      <c r="N1668" s="132"/>
      <c r="O1668" s="100"/>
      <c r="T1668" s="15">
        <f t="shared" si="8"/>
        <v>0</v>
      </c>
      <c r="U1668" s="15">
        <f t="shared" si="9"/>
        <v>0</v>
      </c>
      <c r="V1668" s="15">
        <f t="shared" si="10"/>
        <v>0</v>
      </c>
    </row>
    <row r="1669">
      <c r="D1669" s="223"/>
      <c r="I1669" s="224"/>
      <c r="J1669" s="224"/>
      <c r="K1669" s="224"/>
      <c r="N1669" s="132"/>
      <c r="O1669" s="100"/>
      <c r="T1669" s="15">
        <f t="shared" si="8"/>
        <v>0</v>
      </c>
      <c r="U1669" s="15">
        <f t="shared" si="9"/>
        <v>0</v>
      </c>
      <c r="V1669" s="15">
        <f t="shared" si="10"/>
        <v>0</v>
      </c>
    </row>
    <row r="1670">
      <c r="D1670" s="223"/>
      <c r="I1670" s="224"/>
      <c r="J1670" s="224"/>
      <c r="K1670" s="224"/>
      <c r="N1670" s="132"/>
      <c r="O1670" s="100"/>
      <c r="T1670" s="15">
        <f t="shared" si="8"/>
        <v>0</v>
      </c>
      <c r="U1670" s="15">
        <f t="shared" si="9"/>
        <v>0</v>
      </c>
      <c r="V1670" s="15">
        <f t="shared" si="10"/>
        <v>0</v>
      </c>
    </row>
    <row r="1671">
      <c r="D1671" s="223"/>
      <c r="I1671" s="224"/>
      <c r="J1671" s="224"/>
      <c r="K1671" s="224"/>
      <c r="N1671" s="132"/>
      <c r="O1671" s="100"/>
      <c r="T1671" s="15">
        <f t="shared" si="8"/>
        <v>0</v>
      </c>
      <c r="U1671" s="15">
        <f t="shared" si="9"/>
        <v>0</v>
      </c>
      <c r="V1671" s="15">
        <f t="shared" si="10"/>
        <v>0</v>
      </c>
    </row>
    <row r="1672">
      <c r="D1672" s="223"/>
      <c r="I1672" s="224"/>
      <c r="J1672" s="224"/>
      <c r="K1672" s="224"/>
      <c r="N1672" s="132"/>
      <c r="O1672" s="100"/>
      <c r="T1672" s="15">
        <f t="shared" si="8"/>
        <v>0</v>
      </c>
      <c r="U1672" s="15">
        <f t="shared" si="9"/>
        <v>0</v>
      </c>
      <c r="V1672" s="15">
        <f t="shared" si="10"/>
        <v>0</v>
      </c>
    </row>
    <row r="1673">
      <c r="D1673" s="223"/>
      <c r="I1673" s="224"/>
      <c r="J1673" s="224"/>
      <c r="K1673" s="224"/>
      <c r="N1673" s="132"/>
      <c r="O1673" s="100"/>
      <c r="T1673" s="15">
        <f t="shared" si="8"/>
        <v>0</v>
      </c>
      <c r="U1673" s="15">
        <f t="shared" si="9"/>
        <v>0</v>
      </c>
      <c r="V1673" s="15">
        <f t="shared" si="10"/>
        <v>0</v>
      </c>
    </row>
    <row r="1674">
      <c r="D1674" s="223"/>
      <c r="I1674" s="224"/>
      <c r="J1674" s="224"/>
      <c r="K1674" s="224"/>
      <c r="N1674" s="132"/>
      <c r="O1674" s="100"/>
      <c r="T1674" s="15">
        <f t="shared" si="8"/>
        <v>0</v>
      </c>
      <c r="U1674" s="15">
        <f t="shared" si="9"/>
        <v>0</v>
      </c>
      <c r="V1674" s="15">
        <f t="shared" si="10"/>
        <v>0</v>
      </c>
    </row>
    <row r="1675">
      <c r="D1675" s="223"/>
      <c r="I1675" s="224"/>
      <c r="J1675" s="224"/>
      <c r="K1675" s="224"/>
      <c r="N1675" s="132"/>
      <c r="O1675" s="100"/>
      <c r="T1675" s="15">
        <f t="shared" si="8"/>
        <v>0</v>
      </c>
      <c r="U1675" s="15">
        <f t="shared" si="9"/>
        <v>0</v>
      </c>
      <c r="V1675" s="15">
        <f t="shared" si="10"/>
        <v>0</v>
      </c>
    </row>
    <row r="1676">
      <c r="D1676" s="223"/>
      <c r="I1676" s="224"/>
      <c r="J1676" s="224"/>
      <c r="K1676" s="224"/>
      <c r="N1676" s="132"/>
      <c r="O1676" s="100"/>
      <c r="T1676" s="15">
        <f t="shared" si="8"/>
        <v>0</v>
      </c>
      <c r="U1676" s="15">
        <f t="shared" si="9"/>
        <v>0</v>
      </c>
      <c r="V1676" s="15">
        <f t="shared" si="10"/>
        <v>0</v>
      </c>
    </row>
    <row r="1677">
      <c r="D1677" s="223"/>
      <c r="I1677" s="224"/>
      <c r="J1677" s="224"/>
      <c r="K1677" s="224"/>
      <c r="N1677" s="132"/>
      <c r="O1677" s="100"/>
      <c r="T1677" s="15">
        <f t="shared" si="8"/>
        <v>0</v>
      </c>
      <c r="U1677" s="15">
        <f t="shared" si="9"/>
        <v>0</v>
      </c>
      <c r="V1677" s="15">
        <f t="shared" si="10"/>
        <v>0</v>
      </c>
    </row>
    <row r="1678">
      <c r="D1678" s="223"/>
      <c r="I1678" s="224"/>
      <c r="J1678" s="224"/>
      <c r="K1678" s="224"/>
      <c r="N1678" s="132"/>
      <c r="O1678" s="100"/>
      <c r="T1678" s="15">
        <f t="shared" si="8"/>
        <v>0</v>
      </c>
      <c r="U1678" s="15">
        <f t="shared" si="9"/>
        <v>0</v>
      </c>
      <c r="V1678" s="15">
        <f t="shared" si="10"/>
        <v>0</v>
      </c>
    </row>
    <row r="1679">
      <c r="D1679" s="223"/>
      <c r="I1679" s="224"/>
      <c r="J1679" s="224"/>
      <c r="K1679" s="224"/>
      <c r="N1679" s="132"/>
      <c r="O1679" s="100"/>
      <c r="T1679" s="15">
        <f t="shared" si="8"/>
        <v>0</v>
      </c>
      <c r="U1679" s="15">
        <f t="shared" si="9"/>
        <v>0</v>
      </c>
      <c r="V1679" s="15">
        <f t="shared" si="10"/>
        <v>0</v>
      </c>
    </row>
    <row r="1680">
      <c r="D1680" s="223"/>
      <c r="I1680" s="224"/>
      <c r="J1680" s="224"/>
      <c r="K1680" s="224"/>
      <c r="N1680" s="132"/>
      <c r="O1680" s="100"/>
      <c r="T1680" s="15">
        <f t="shared" si="8"/>
        <v>0</v>
      </c>
      <c r="U1680" s="15">
        <f t="shared" si="9"/>
        <v>0</v>
      </c>
      <c r="V1680" s="15">
        <f t="shared" si="10"/>
        <v>0</v>
      </c>
    </row>
    <row r="1681">
      <c r="D1681" s="223"/>
      <c r="I1681" s="224"/>
      <c r="J1681" s="224"/>
      <c r="K1681" s="224"/>
      <c r="N1681" s="132"/>
      <c r="O1681" s="100"/>
      <c r="T1681" s="15">
        <f t="shared" si="8"/>
        <v>0</v>
      </c>
      <c r="U1681" s="15">
        <f t="shared" si="9"/>
        <v>0</v>
      </c>
      <c r="V1681" s="15">
        <f t="shared" si="10"/>
        <v>0</v>
      </c>
    </row>
    <row r="1682">
      <c r="D1682" s="223"/>
      <c r="I1682" s="224"/>
      <c r="J1682" s="224"/>
      <c r="K1682" s="224"/>
      <c r="N1682" s="132"/>
      <c r="O1682" s="100"/>
      <c r="T1682" s="15">
        <f t="shared" si="8"/>
        <v>0</v>
      </c>
      <c r="U1682" s="15">
        <f t="shared" si="9"/>
        <v>0</v>
      </c>
      <c r="V1682" s="15">
        <f t="shared" si="10"/>
        <v>0</v>
      </c>
    </row>
    <row r="1683">
      <c r="D1683" s="223"/>
      <c r="I1683" s="224"/>
      <c r="J1683" s="224"/>
      <c r="K1683" s="224"/>
      <c r="N1683" s="132"/>
      <c r="O1683" s="100"/>
      <c r="T1683" s="15">
        <f t="shared" si="8"/>
        <v>0</v>
      </c>
      <c r="U1683" s="15">
        <f t="shared" si="9"/>
        <v>0</v>
      </c>
      <c r="V1683" s="15">
        <f t="shared" si="10"/>
        <v>0</v>
      </c>
    </row>
    <row r="1684">
      <c r="D1684" s="223"/>
      <c r="I1684" s="224"/>
      <c r="J1684" s="224"/>
      <c r="K1684" s="224"/>
      <c r="N1684" s="132"/>
      <c r="O1684" s="100"/>
      <c r="T1684" s="15">
        <f t="shared" si="8"/>
        <v>0</v>
      </c>
      <c r="U1684" s="15">
        <f t="shared" si="9"/>
        <v>0</v>
      </c>
      <c r="V1684" s="15">
        <f t="shared" si="10"/>
        <v>0</v>
      </c>
    </row>
    <row r="1685">
      <c r="D1685" s="223"/>
      <c r="I1685" s="224"/>
      <c r="J1685" s="224"/>
      <c r="K1685" s="224"/>
      <c r="N1685" s="132"/>
      <c r="O1685" s="100"/>
      <c r="T1685" s="15">
        <f t="shared" si="8"/>
        <v>0</v>
      </c>
      <c r="U1685" s="15">
        <f t="shared" si="9"/>
        <v>0</v>
      </c>
      <c r="V1685" s="15">
        <f t="shared" si="10"/>
        <v>0</v>
      </c>
    </row>
    <row r="1686">
      <c r="D1686" s="223"/>
      <c r="I1686" s="224"/>
      <c r="J1686" s="224"/>
      <c r="K1686" s="224"/>
      <c r="N1686" s="132"/>
      <c r="O1686" s="100"/>
      <c r="T1686" s="15">
        <f t="shared" si="8"/>
        <v>0</v>
      </c>
      <c r="U1686" s="15">
        <f t="shared" si="9"/>
        <v>0</v>
      </c>
      <c r="V1686" s="15">
        <f t="shared" si="10"/>
        <v>0</v>
      </c>
    </row>
    <row r="1687">
      <c r="D1687" s="223"/>
      <c r="I1687" s="224"/>
      <c r="J1687" s="224"/>
      <c r="K1687" s="224"/>
      <c r="N1687" s="132"/>
      <c r="O1687" s="100"/>
      <c r="T1687" s="15">
        <f t="shared" si="8"/>
        <v>0</v>
      </c>
      <c r="U1687" s="15">
        <f t="shared" si="9"/>
        <v>0</v>
      </c>
      <c r="V1687" s="15">
        <f t="shared" si="10"/>
        <v>0</v>
      </c>
    </row>
    <row r="1688">
      <c r="D1688" s="223"/>
      <c r="I1688" s="224"/>
      <c r="J1688" s="224"/>
      <c r="K1688" s="224"/>
      <c r="N1688" s="132"/>
      <c r="O1688" s="100"/>
      <c r="T1688" s="15">
        <f t="shared" si="8"/>
        <v>0</v>
      </c>
      <c r="U1688" s="15">
        <f t="shared" si="9"/>
        <v>0</v>
      </c>
      <c r="V1688" s="15">
        <f t="shared" si="10"/>
        <v>0</v>
      </c>
    </row>
    <row r="1689">
      <c r="D1689" s="223"/>
      <c r="I1689" s="224"/>
      <c r="J1689" s="224"/>
      <c r="K1689" s="224"/>
      <c r="N1689" s="132"/>
      <c r="O1689" s="100"/>
      <c r="T1689" s="15">
        <f t="shared" si="8"/>
        <v>0</v>
      </c>
      <c r="U1689" s="15">
        <f t="shared" si="9"/>
        <v>0</v>
      </c>
      <c r="V1689" s="15">
        <f t="shared" si="10"/>
        <v>0</v>
      </c>
    </row>
    <row r="1690">
      <c r="D1690" s="223"/>
      <c r="I1690" s="224"/>
      <c r="J1690" s="224"/>
      <c r="K1690" s="224"/>
      <c r="N1690" s="132"/>
      <c r="O1690" s="100"/>
      <c r="T1690" s="15">
        <f t="shared" si="8"/>
        <v>0</v>
      </c>
      <c r="U1690" s="15">
        <f t="shared" si="9"/>
        <v>0</v>
      </c>
      <c r="V1690" s="15">
        <f t="shared" si="10"/>
        <v>0</v>
      </c>
    </row>
    <row r="1691">
      <c r="D1691" s="223"/>
      <c r="I1691" s="224"/>
      <c r="J1691" s="224"/>
      <c r="K1691" s="224"/>
      <c r="N1691" s="132"/>
      <c r="O1691" s="100"/>
      <c r="T1691" s="15">
        <f t="shared" si="8"/>
        <v>0</v>
      </c>
      <c r="U1691" s="15">
        <f t="shared" si="9"/>
        <v>0</v>
      </c>
      <c r="V1691" s="15">
        <f t="shared" si="10"/>
        <v>0</v>
      </c>
    </row>
    <row r="1692">
      <c r="D1692" s="223"/>
      <c r="I1692" s="224"/>
      <c r="J1692" s="224"/>
      <c r="K1692" s="224"/>
      <c r="N1692" s="132"/>
      <c r="O1692" s="100"/>
      <c r="T1692" s="15">
        <f t="shared" si="8"/>
        <v>0</v>
      </c>
      <c r="U1692" s="15">
        <f t="shared" si="9"/>
        <v>0</v>
      </c>
      <c r="V1692" s="15">
        <f t="shared" si="10"/>
        <v>0</v>
      </c>
    </row>
    <row r="1693">
      <c r="D1693" s="223"/>
      <c r="I1693" s="224"/>
      <c r="J1693" s="224"/>
      <c r="K1693" s="224"/>
      <c r="N1693" s="132"/>
      <c r="O1693" s="100"/>
      <c r="T1693" s="15">
        <f t="shared" si="8"/>
        <v>0</v>
      </c>
      <c r="U1693" s="15">
        <f t="shared" si="9"/>
        <v>0</v>
      </c>
      <c r="V1693" s="15">
        <f t="shared" si="10"/>
        <v>0</v>
      </c>
    </row>
    <row r="1694">
      <c r="D1694" s="223"/>
      <c r="I1694" s="224"/>
      <c r="J1694" s="224"/>
      <c r="K1694" s="224"/>
      <c r="N1694" s="132"/>
      <c r="O1694" s="100"/>
      <c r="T1694" s="15">
        <f t="shared" si="8"/>
        <v>0</v>
      </c>
      <c r="U1694" s="15">
        <f t="shared" si="9"/>
        <v>0</v>
      </c>
      <c r="V1694" s="15">
        <f t="shared" si="10"/>
        <v>0</v>
      </c>
    </row>
    <row r="1695">
      <c r="D1695" s="223"/>
      <c r="I1695" s="224"/>
      <c r="J1695" s="224"/>
      <c r="K1695" s="224"/>
      <c r="N1695" s="132"/>
      <c r="O1695" s="100"/>
      <c r="T1695" s="15">
        <f t="shared" si="8"/>
        <v>0</v>
      </c>
      <c r="U1695" s="15">
        <f t="shared" si="9"/>
        <v>0</v>
      </c>
      <c r="V1695" s="15">
        <f t="shared" si="10"/>
        <v>0</v>
      </c>
    </row>
    <row r="1696">
      <c r="D1696" s="223"/>
      <c r="I1696" s="224"/>
      <c r="J1696" s="224"/>
      <c r="K1696" s="224"/>
      <c r="N1696" s="132"/>
      <c r="O1696" s="100"/>
      <c r="T1696" s="15">
        <f t="shared" si="8"/>
        <v>0</v>
      </c>
      <c r="U1696" s="15">
        <f t="shared" si="9"/>
        <v>0</v>
      </c>
      <c r="V1696" s="15">
        <f t="shared" si="10"/>
        <v>0</v>
      </c>
    </row>
    <row r="1697">
      <c r="D1697" s="223"/>
      <c r="I1697" s="224"/>
      <c r="J1697" s="224"/>
      <c r="K1697" s="224"/>
      <c r="N1697" s="132"/>
      <c r="O1697" s="100"/>
      <c r="T1697" s="15">
        <f t="shared" si="8"/>
        <v>0</v>
      </c>
      <c r="U1697" s="15">
        <f t="shared" si="9"/>
        <v>0</v>
      </c>
      <c r="V1697" s="15">
        <f t="shared" si="10"/>
        <v>0</v>
      </c>
    </row>
    <row r="1698">
      <c r="D1698" s="223"/>
      <c r="I1698" s="224"/>
      <c r="J1698" s="224"/>
      <c r="K1698" s="224"/>
      <c r="N1698" s="132"/>
      <c r="O1698" s="100"/>
      <c r="T1698" s="15">
        <f t="shared" si="8"/>
        <v>0</v>
      </c>
      <c r="U1698" s="15">
        <f t="shared" si="9"/>
        <v>0</v>
      </c>
      <c r="V1698" s="15">
        <f t="shared" si="10"/>
        <v>0</v>
      </c>
    </row>
    <row r="1699">
      <c r="D1699" s="223"/>
      <c r="I1699" s="224"/>
      <c r="J1699" s="224"/>
      <c r="K1699" s="224"/>
      <c r="N1699" s="132"/>
      <c r="O1699" s="100"/>
      <c r="T1699" s="15">
        <f t="shared" si="8"/>
        <v>0</v>
      </c>
      <c r="U1699" s="15">
        <f t="shared" si="9"/>
        <v>0</v>
      </c>
      <c r="V1699" s="15">
        <f t="shared" si="10"/>
        <v>0</v>
      </c>
    </row>
    <row r="1700">
      <c r="D1700" s="223"/>
      <c r="I1700" s="224"/>
      <c r="J1700" s="224"/>
      <c r="K1700" s="224"/>
      <c r="N1700" s="132"/>
      <c r="O1700" s="100"/>
      <c r="T1700" s="15">
        <f t="shared" si="8"/>
        <v>0</v>
      </c>
      <c r="U1700" s="15">
        <f t="shared" si="9"/>
        <v>0</v>
      </c>
      <c r="V1700" s="15">
        <f t="shared" si="10"/>
        <v>0</v>
      </c>
    </row>
    <row r="1701">
      <c r="D1701" s="223"/>
      <c r="I1701" s="224"/>
      <c r="J1701" s="224"/>
      <c r="K1701" s="224"/>
      <c r="N1701" s="132"/>
      <c r="O1701" s="100"/>
      <c r="T1701" s="15">
        <f t="shared" si="8"/>
        <v>0</v>
      </c>
      <c r="U1701" s="15">
        <f t="shared" si="9"/>
        <v>0</v>
      </c>
      <c r="V1701" s="15">
        <f t="shared" si="10"/>
        <v>0</v>
      </c>
    </row>
    <row r="1702">
      <c r="D1702" s="223"/>
      <c r="I1702" s="224"/>
      <c r="J1702" s="224"/>
      <c r="K1702" s="224"/>
      <c r="N1702" s="132"/>
      <c r="O1702" s="100"/>
      <c r="T1702" s="15">
        <f t="shared" si="8"/>
        <v>0</v>
      </c>
      <c r="U1702" s="15">
        <f t="shared" si="9"/>
        <v>0</v>
      </c>
      <c r="V1702" s="15">
        <f t="shared" si="10"/>
        <v>0</v>
      </c>
    </row>
    <row r="1703">
      <c r="D1703" s="223"/>
      <c r="I1703" s="224"/>
      <c r="J1703" s="224"/>
      <c r="K1703" s="224"/>
      <c r="N1703" s="132"/>
      <c r="O1703" s="100"/>
      <c r="T1703" s="15">
        <f t="shared" si="8"/>
        <v>0</v>
      </c>
      <c r="U1703" s="15">
        <f t="shared" si="9"/>
        <v>0</v>
      </c>
      <c r="V1703" s="15">
        <f t="shared" si="10"/>
        <v>0</v>
      </c>
    </row>
    <row r="1704">
      <c r="D1704" s="223"/>
      <c r="I1704" s="224"/>
      <c r="J1704" s="224"/>
      <c r="K1704" s="224"/>
      <c r="N1704" s="132"/>
      <c r="O1704" s="100"/>
      <c r="T1704" s="15">
        <f t="shared" si="8"/>
        <v>0</v>
      </c>
      <c r="U1704" s="15">
        <f t="shared" si="9"/>
        <v>0</v>
      </c>
      <c r="V1704" s="15">
        <f t="shared" si="10"/>
        <v>0</v>
      </c>
    </row>
    <row r="1705">
      <c r="D1705" s="223"/>
      <c r="I1705" s="224"/>
      <c r="J1705" s="224"/>
      <c r="K1705" s="224"/>
      <c r="N1705" s="132"/>
      <c r="O1705" s="100"/>
      <c r="T1705" s="15">
        <f t="shared" si="8"/>
        <v>0</v>
      </c>
      <c r="U1705" s="15">
        <f t="shared" si="9"/>
        <v>0</v>
      </c>
      <c r="V1705" s="15">
        <f t="shared" si="10"/>
        <v>0</v>
      </c>
    </row>
    <row r="1706">
      <c r="D1706" s="223"/>
      <c r="I1706" s="224"/>
      <c r="J1706" s="224"/>
      <c r="K1706" s="224"/>
      <c r="N1706" s="132"/>
      <c r="O1706" s="100"/>
      <c r="T1706" s="15">
        <f t="shared" si="8"/>
        <v>0</v>
      </c>
      <c r="U1706" s="15">
        <f t="shared" si="9"/>
        <v>0</v>
      </c>
      <c r="V1706" s="15">
        <f t="shared" si="10"/>
        <v>0</v>
      </c>
    </row>
    <row r="1707">
      <c r="D1707" s="223"/>
      <c r="I1707" s="224"/>
      <c r="J1707" s="224"/>
      <c r="K1707" s="224"/>
      <c r="N1707" s="132"/>
      <c r="O1707" s="100"/>
      <c r="T1707" s="15">
        <f t="shared" si="8"/>
        <v>0</v>
      </c>
      <c r="U1707" s="15">
        <f t="shared" si="9"/>
        <v>0</v>
      </c>
      <c r="V1707" s="15">
        <f t="shared" si="10"/>
        <v>0</v>
      </c>
    </row>
    <row r="1708">
      <c r="D1708" s="223"/>
      <c r="I1708" s="224"/>
      <c r="J1708" s="224"/>
      <c r="K1708" s="224"/>
      <c r="N1708" s="132"/>
      <c r="O1708" s="100"/>
      <c r="T1708" s="15">
        <f t="shared" si="8"/>
        <v>0</v>
      </c>
      <c r="U1708" s="15">
        <f t="shared" si="9"/>
        <v>0</v>
      </c>
      <c r="V1708" s="15">
        <f t="shared" si="10"/>
        <v>0</v>
      </c>
    </row>
    <row r="1709">
      <c r="D1709" s="223"/>
      <c r="I1709" s="224"/>
      <c r="J1709" s="224"/>
      <c r="K1709" s="224"/>
      <c r="N1709" s="132"/>
      <c r="O1709" s="100"/>
      <c r="T1709" s="15">
        <f t="shared" si="8"/>
        <v>0</v>
      </c>
      <c r="U1709" s="15">
        <f t="shared" si="9"/>
        <v>0</v>
      </c>
      <c r="V1709" s="15">
        <f t="shared" si="10"/>
        <v>0</v>
      </c>
    </row>
    <row r="1710">
      <c r="D1710" s="223"/>
      <c r="I1710" s="224"/>
      <c r="J1710" s="224"/>
      <c r="K1710" s="224"/>
      <c r="N1710" s="132"/>
      <c r="O1710" s="100"/>
      <c r="T1710" s="15">
        <f t="shared" si="8"/>
        <v>0</v>
      </c>
      <c r="U1710" s="15">
        <f t="shared" si="9"/>
        <v>0</v>
      </c>
      <c r="V1710" s="15">
        <f t="shared" si="10"/>
        <v>0</v>
      </c>
    </row>
    <row r="1711">
      <c r="D1711" s="223"/>
      <c r="I1711" s="224"/>
      <c r="J1711" s="224"/>
      <c r="K1711" s="224"/>
      <c r="N1711" s="132"/>
      <c r="O1711" s="100"/>
      <c r="T1711" s="15">
        <f t="shared" si="8"/>
        <v>0</v>
      </c>
      <c r="U1711" s="15">
        <f t="shared" si="9"/>
        <v>0</v>
      </c>
      <c r="V1711" s="15">
        <f t="shared" si="10"/>
        <v>0</v>
      </c>
    </row>
    <row r="1712">
      <c r="D1712" s="223"/>
      <c r="I1712" s="224"/>
      <c r="J1712" s="224"/>
      <c r="K1712" s="224"/>
      <c r="N1712" s="132"/>
      <c r="O1712" s="100"/>
      <c r="T1712" s="15">
        <f t="shared" si="8"/>
        <v>0</v>
      </c>
      <c r="U1712" s="15">
        <f t="shared" si="9"/>
        <v>0</v>
      </c>
      <c r="V1712" s="15">
        <f t="shared" si="10"/>
        <v>0</v>
      </c>
    </row>
    <row r="1713">
      <c r="D1713" s="223"/>
      <c r="I1713" s="224"/>
      <c r="J1713" s="224"/>
      <c r="K1713" s="224"/>
      <c r="N1713" s="132"/>
      <c r="O1713" s="100"/>
      <c r="T1713" s="15">
        <f t="shared" si="8"/>
        <v>0</v>
      </c>
      <c r="U1713" s="15">
        <f t="shared" si="9"/>
        <v>0</v>
      </c>
      <c r="V1713" s="15">
        <f t="shared" si="10"/>
        <v>0</v>
      </c>
    </row>
    <row r="1714">
      <c r="D1714" s="223"/>
      <c r="I1714" s="224"/>
      <c r="J1714" s="224"/>
      <c r="K1714" s="224"/>
      <c r="N1714" s="132"/>
      <c r="O1714" s="100"/>
      <c r="T1714" s="15">
        <f t="shared" si="8"/>
        <v>0</v>
      </c>
      <c r="U1714" s="15">
        <f t="shared" si="9"/>
        <v>0</v>
      </c>
      <c r="V1714" s="15">
        <f t="shared" si="10"/>
        <v>0</v>
      </c>
    </row>
    <row r="1715">
      <c r="D1715" s="223"/>
      <c r="I1715" s="224"/>
      <c r="J1715" s="224"/>
      <c r="K1715" s="224"/>
      <c r="N1715" s="132"/>
      <c r="O1715" s="100"/>
      <c r="T1715" s="15">
        <f t="shared" si="8"/>
        <v>0</v>
      </c>
      <c r="U1715" s="15">
        <f t="shared" si="9"/>
        <v>0</v>
      </c>
      <c r="V1715" s="15">
        <f t="shared" si="10"/>
        <v>0</v>
      </c>
    </row>
    <row r="1716">
      <c r="D1716" s="223"/>
      <c r="I1716" s="224"/>
      <c r="J1716" s="224"/>
      <c r="K1716" s="224"/>
      <c r="N1716" s="132"/>
      <c r="O1716" s="100"/>
      <c r="T1716" s="15">
        <f t="shared" si="8"/>
        <v>0</v>
      </c>
      <c r="U1716" s="15">
        <f t="shared" si="9"/>
        <v>0</v>
      </c>
      <c r="V1716" s="15">
        <f t="shared" si="10"/>
        <v>0</v>
      </c>
    </row>
    <row r="1717">
      <c r="D1717" s="223"/>
      <c r="I1717" s="224"/>
      <c r="J1717" s="224"/>
      <c r="K1717" s="224"/>
      <c r="N1717" s="132"/>
      <c r="O1717" s="100"/>
      <c r="T1717" s="15">
        <f t="shared" si="8"/>
        <v>0</v>
      </c>
      <c r="U1717" s="15">
        <f t="shared" si="9"/>
        <v>0</v>
      </c>
      <c r="V1717" s="15">
        <f t="shared" si="10"/>
        <v>0</v>
      </c>
    </row>
    <row r="1718">
      <c r="D1718" s="223"/>
      <c r="I1718" s="224"/>
      <c r="J1718" s="224"/>
      <c r="K1718" s="224"/>
      <c r="N1718" s="132"/>
      <c r="O1718" s="100"/>
      <c r="T1718" s="15">
        <f t="shared" si="8"/>
        <v>0</v>
      </c>
      <c r="U1718" s="15">
        <f t="shared" si="9"/>
        <v>0</v>
      </c>
      <c r="V1718" s="15">
        <f t="shared" si="10"/>
        <v>0</v>
      </c>
    </row>
    <row r="1719">
      <c r="D1719" s="223"/>
      <c r="I1719" s="224"/>
      <c r="J1719" s="224"/>
      <c r="K1719" s="224"/>
      <c r="N1719" s="132"/>
      <c r="O1719" s="100"/>
      <c r="T1719" s="15">
        <f t="shared" si="8"/>
        <v>0</v>
      </c>
      <c r="U1719" s="15">
        <f t="shared" si="9"/>
        <v>0</v>
      </c>
      <c r="V1719" s="15">
        <f t="shared" si="10"/>
        <v>0</v>
      </c>
    </row>
    <row r="1720">
      <c r="D1720" s="223"/>
      <c r="I1720" s="224"/>
      <c r="J1720" s="224"/>
      <c r="K1720" s="224"/>
      <c r="N1720" s="132"/>
      <c r="O1720" s="100"/>
      <c r="T1720" s="15">
        <f t="shared" si="8"/>
        <v>0</v>
      </c>
      <c r="U1720" s="15">
        <f t="shared" si="9"/>
        <v>0</v>
      </c>
      <c r="V1720" s="15">
        <f t="shared" si="10"/>
        <v>0</v>
      </c>
    </row>
    <row r="1721">
      <c r="D1721" s="223"/>
      <c r="I1721" s="224"/>
      <c r="J1721" s="224"/>
      <c r="K1721" s="224"/>
      <c r="N1721" s="132"/>
      <c r="O1721" s="100"/>
      <c r="T1721" s="15">
        <f t="shared" si="8"/>
        <v>0</v>
      </c>
      <c r="U1721" s="15">
        <f t="shared" si="9"/>
        <v>0</v>
      </c>
      <c r="V1721" s="15">
        <f t="shared" si="10"/>
        <v>0</v>
      </c>
    </row>
    <row r="1722">
      <c r="D1722" s="223"/>
      <c r="I1722" s="224"/>
      <c r="J1722" s="224"/>
      <c r="K1722" s="224"/>
      <c r="N1722" s="132"/>
      <c r="O1722" s="100"/>
      <c r="T1722" s="15">
        <f t="shared" si="8"/>
        <v>0</v>
      </c>
      <c r="U1722" s="15">
        <f t="shared" si="9"/>
        <v>0</v>
      </c>
      <c r="V1722" s="15">
        <f t="shared" si="10"/>
        <v>0</v>
      </c>
    </row>
    <row r="1723">
      <c r="D1723" s="223"/>
      <c r="I1723" s="224"/>
      <c r="J1723" s="224"/>
      <c r="K1723" s="224"/>
      <c r="N1723" s="132"/>
      <c r="O1723" s="100"/>
      <c r="T1723" s="15">
        <f t="shared" si="8"/>
        <v>0</v>
      </c>
      <c r="U1723" s="15">
        <f t="shared" si="9"/>
        <v>0</v>
      </c>
      <c r="V1723" s="15">
        <f t="shared" si="10"/>
        <v>0</v>
      </c>
    </row>
    <row r="1724">
      <c r="D1724" s="223"/>
      <c r="I1724" s="224"/>
      <c r="J1724" s="224"/>
      <c r="K1724" s="224"/>
      <c r="N1724" s="132"/>
      <c r="O1724" s="100"/>
      <c r="T1724" s="15">
        <f t="shared" si="8"/>
        <v>0</v>
      </c>
      <c r="U1724" s="15">
        <f t="shared" si="9"/>
        <v>0</v>
      </c>
      <c r="V1724" s="15">
        <f t="shared" si="10"/>
        <v>0</v>
      </c>
    </row>
    <row r="1725">
      <c r="D1725" s="223"/>
      <c r="I1725" s="224"/>
      <c r="J1725" s="224"/>
      <c r="K1725" s="224"/>
      <c r="N1725" s="132"/>
      <c r="O1725" s="100"/>
      <c r="T1725" s="15">
        <f t="shared" si="8"/>
        <v>0</v>
      </c>
      <c r="U1725" s="15">
        <f t="shared" si="9"/>
        <v>0</v>
      </c>
      <c r="V1725" s="15">
        <f t="shared" si="10"/>
        <v>0</v>
      </c>
    </row>
    <row r="1726">
      <c r="D1726" s="223"/>
      <c r="I1726" s="224"/>
      <c r="J1726" s="224"/>
      <c r="K1726" s="224"/>
      <c r="N1726" s="132"/>
      <c r="O1726" s="100"/>
      <c r="T1726" s="15">
        <f t="shared" si="8"/>
        <v>0</v>
      </c>
      <c r="U1726" s="15">
        <f t="shared" si="9"/>
        <v>0</v>
      </c>
      <c r="V1726" s="15">
        <f t="shared" si="10"/>
        <v>0</v>
      </c>
    </row>
    <row r="1727">
      <c r="D1727" s="223"/>
      <c r="I1727" s="224"/>
      <c r="J1727" s="224"/>
      <c r="K1727" s="224"/>
      <c r="N1727" s="132"/>
      <c r="O1727" s="100"/>
      <c r="T1727" s="15">
        <f t="shared" si="8"/>
        <v>0</v>
      </c>
      <c r="U1727" s="15">
        <f t="shared" si="9"/>
        <v>0</v>
      </c>
      <c r="V1727" s="15">
        <f t="shared" si="10"/>
        <v>0</v>
      </c>
    </row>
    <row r="1728">
      <c r="D1728" s="223"/>
      <c r="I1728" s="224"/>
      <c r="J1728" s="224"/>
      <c r="K1728" s="224"/>
      <c r="N1728" s="132"/>
      <c r="O1728" s="100"/>
      <c r="T1728" s="15">
        <f t="shared" si="8"/>
        <v>0</v>
      </c>
      <c r="U1728" s="15">
        <f t="shared" si="9"/>
        <v>0</v>
      </c>
      <c r="V1728" s="15">
        <f t="shared" si="10"/>
        <v>0</v>
      </c>
    </row>
    <row r="1729">
      <c r="D1729" s="223"/>
      <c r="I1729" s="224"/>
      <c r="J1729" s="224"/>
      <c r="K1729" s="224"/>
      <c r="N1729" s="132"/>
      <c r="O1729" s="100"/>
      <c r="T1729" s="15">
        <f t="shared" si="8"/>
        <v>0</v>
      </c>
      <c r="U1729" s="15">
        <f t="shared" si="9"/>
        <v>0</v>
      </c>
      <c r="V1729" s="15">
        <f t="shared" si="10"/>
        <v>0</v>
      </c>
    </row>
    <row r="1730">
      <c r="D1730" s="223"/>
      <c r="I1730" s="224"/>
      <c r="J1730" s="224"/>
      <c r="K1730" s="224"/>
      <c r="N1730" s="132"/>
      <c r="O1730" s="100"/>
      <c r="T1730" s="15">
        <f t="shared" si="8"/>
        <v>0</v>
      </c>
      <c r="U1730" s="15">
        <f t="shared" si="9"/>
        <v>0</v>
      </c>
      <c r="V1730" s="15">
        <f t="shared" si="10"/>
        <v>0</v>
      </c>
    </row>
    <row r="1731">
      <c r="D1731" s="223"/>
      <c r="I1731" s="224"/>
      <c r="J1731" s="224"/>
      <c r="K1731" s="224"/>
      <c r="N1731" s="132"/>
      <c r="O1731" s="100"/>
      <c r="T1731" s="15">
        <f t="shared" si="8"/>
        <v>0</v>
      </c>
      <c r="U1731" s="15">
        <f t="shared" si="9"/>
        <v>0</v>
      </c>
      <c r="V1731" s="15">
        <f t="shared" si="10"/>
        <v>0</v>
      </c>
    </row>
    <row r="1732">
      <c r="D1732" s="223"/>
      <c r="I1732" s="224"/>
      <c r="J1732" s="224"/>
      <c r="K1732" s="224"/>
      <c r="N1732" s="132"/>
      <c r="O1732" s="100"/>
      <c r="T1732" s="15">
        <f t="shared" si="8"/>
        <v>0</v>
      </c>
      <c r="U1732" s="15">
        <f t="shared" si="9"/>
        <v>0</v>
      </c>
      <c r="V1732" s="15">
        <f t="shared" si="10"/>
        <v>0</v>
      </c>
    </row>
    <row r="1733">
      <c r="D1733" s="223"/>
      <c r="I1733" s="224"/>
      <c r="J1733" s="224"/>
      <c r="K1733" s="224"/>
      <c r="N1733" s="132"/>
      <c r="O1733" s="100"/>
      <c r="T1733" s="15">
        <f t="shared" si="8"/>
        <v>0</v>
      </c>
      <c r="U1733" s="15">
        <f t="shared" si="9"/>
        <v>0</v>
      </c>
      <c r="V1733" s="15">
        <f t="shared" si="10"/>
        <v>0</v>
      </c>
    </row>
    <row r="1734">
      <c r="D1734" s="223"/>
      <c r="I1734" s="224"/>
      <c r="J1734" s="224"/>
      <c r="K1734" s="224"/>
      <c r="N1734" s="132"/>
      <c r="O1734" s="100"/>
      <c r="T1734" s="15">
        <f t="shared" si="8"/>
        <v>0</v>
      </c>
      <c r="U1734" s="15">
        <f t="shared" si="9"/>
        <v>0</v>
      </c>
      <c r="V1734" s="15">
        <f t="shared" si="10"/>
        <v>0</v>
      </c>
    </row>
    <row r="1735">
      <c r="D1735" s="223"/>
      <c r="I1735" s="224"/>
      <c r="J1735" s="224"/>
      <c r="K1735" s="224"/>
      <c r="N1735" s="132"/>
      <c r="O1735" s="100"/>
      <c r="T1735" s="15">
        <f t="shared" si="8"/>
        <v>0</v>
      </c>
      <c r="U1735" s="15">
        <f t="shared" si="9"/>
        <v>0</v>
      </c>
      <c r="V1735" s="15">
        <f t="shared" si="10"/>
        <v>0</v>
      </c>
    </row>
    <row r="1736">
      <c r="D1736" s="223"/>
      <c r="I1736" s="224"/>
      <c r="J1736" s="224"/>
      <c r="K1736" s="224"/>
      <c r="N1736" s="132"/>
      <c r="O1736" s="100"/>
      <c r="T1736" s="15">
        <f t="shared" si="8"/>
        <v>0</v>
      </c>
      <c r="U1736" s="15">
        <f t="shared" si="9"/>
        <v>0</v>
      </c>
      <c r="V1736" s="15">
        <f t="shared" si="10"/>
        <v>0</v>
      </c>
    </row>
    <row r="1737">
      <c r="D1737" s="223"/>
      <c r="I1737" s="224"/>
      <c r="J1737" s="224"/>
      <c r="K1737" s="224"/>
      <c r="N1737" s="132"/>
      <c r="O1737" s="100"/>
      <c r="T1737" s="15">
        <f t="shared" si="8"/>
        <v>0</v>
      </c>
      <c r="U1737" s="15">
        <f t="shared" si="9"/>
        <v>0</v>
      </c>
      <c r="V1737" s="15">
        <f t="shared" si="10"/>
        <v>0</v>
      </c>
    </row>
    <row r="1738">
      <c r="D1738" s="223"/>
      <c r="I1738" s="224"/>
      <c r="J1738" s="224"/>
      <c r="K1738" s="224"/>
      <c r="N1738" s="132"/>
      <c r="O1738" s="100"/>
      <c r="T1738" s="15">
        <f t="shared" si="8"/>
        <v>0</v>
      </c>
      <c r="U1738" s="15">
        <f t="shared" si="9"/>
        <v>0</v>
      </c>
      <c r="V1738" s="15">
        <f t="shared" si="10"/>
        <v>0</v>
      </c>
    </row>
    <row r="1739">
      <c r="D1739" s="223"/>
      <c r="I1739" s="224"/>
      <c r="J1739" s="224"/>
      <c r="K1739" s="224"/>
      <c r="N1739" s="132"/>
      <c r="O1739" s="100"/>
      <c r="T1739" s="15">
        <f t="shared" si="8"/>
        <v>0</v>
      </c>
      <c r="U1739" s="15">
        <f t="shared" si="9"/>
        <v>0</v>
      </c>
      <c r="V1739" s="15">
        <f t="shared" si="10"/>
        <v>0</v>
      </c>
    </row>
    <row r="1740">
      <c r="D1740" s="223"/>
      <c r="I1740" s="224"/>
      <c r="J1740" s="224"/>
      <c r="K1740" s="224"/>
      <c r="N1740" s="132"/>
      <c r="O1740" s="100"/>
      <c r="T1740" s="15">
        <f t="shared" si="8"/>
        <v>0</v>
      </c>
      <c r="U1740" s="15">
        <f t="shared" si="9"/>
        <v>0</v>
      </c>
      <c r="V1740" s="15">
        <f t="shared" si="10"/>
        <v>0</v>
      </c>
    </row>
    <row r="1741">
      <c r="D1741" s="223"/>
      <c r="I1741" s="224"/>
      <c r="J1741" s="224"/>
      <c r="K1741" s="224"/>
      <c r="N1741" s="132"/>
      <c r="O1741" s="100"/>
      <c r="T1741" s="15">
        <f t="shared" si="8"/>
        <v>0</v>
      </c>
      <c r="U1741" s="15">
        <f t="shared" si="9"/>
        <v>0</v>
      </c>
      <c r="V1741" s="15">
        <f t="shared" si="10"/>
        <v>0</v>
      </c>
    </row>
    <row r="1742">
      <c r="D1742" s="223"/>
      <c r="I1742" s="224"/>
      <c r="J1742" s="224"/>
      <c r="K1742" s="224"/>
      <c r="N1742" s="132"/>
      <c r="O1742" s="100"/>
      <c r="T1742" s="15">
        <f t="shared" si="8"/>
        <v>0</v>
      </c>
      <c r="U1742" s="15">
        <f t="shared" si="9"/>
        <v>0</v>
      </c>
      <c r="V1742" s="15">
        <f t="shared" si="10"/>
        <v>0</v>
      </c>
    </row>
    <row r="1743">
      <c r="D1743" s="223"/>
      <c r="I1743" s="224"/>
      <c r="J1743" s="224"/>
      <c r="K1743" s="224"/>
      <c r="N1743" s="132"/>
      <c r="O1743" s="100"/>
      <c r="T1743" s="15">
        <f t="shared" si="8"/>
        <v>0</v>
      </c>
      <c r="U1743" s="15">
        <f t="shared" si="9"/>
        <v>0</v>
      </c>
      <c r="V1743" s="15">
        <f t="shared" si="10"/>
        <v>0</v>
      </c>
    </row>
    <row r="1744">
      <c r="D1744" s="223"/>
      <c r="I1744" s="224"/>
      <c r="J1744" s="224"/>
      <c r="K1744" s="224"/>
      <c r="N1744" s="132"/>
      <c r="O1744" s="100"/>
      <c r="T1744" s="15">
        <f t="shared" si="8"/>
        <v>0</v>
      </c>
      <c r="U1744" s="15">
        <f t="shared" si="9"/>
        <v>0</v>
      </c>
      <c r="V1744" s="15">
        <f t="shared" si="10"/>
        <v>0</v>
      </c>
    </row>
    <row r="1745">
      <c r="D1745" s="223"/>
      <c r="I1745" s="224"/>
      <c r="J1745" s="224"/>
      <c r="K1745" s="224"/>
      <c r="N1745" s="132"/>
      <c r="O1745" s="100"/>
      <c r="T1745" s="15">
        <f t="shared" si="8"/>
        <v>0</v>
      </c>
      <c r="U1745" s="15">
        <f t="shared" si="9"/>
        <v>0</v>
      </c>
      <c r="V1745" s="15">
        <f t="shared" si="10"/>
        <v>0</v>
      </c>
    </row>
    <row r="1746">
      <c r="D1746" s="223"/>
      <c r="I1746" s="224"/>
      <c r="J1746" s="224"/>
      <c r="K1746" s="224"/>
      <c r="N1746" s="132"/>
      <c r="O1746" s="100"/>
      <c r="T1746" s="15">
        <f t="shared" si="8"/>
        <v>0</v>
      </c>
      <c r="U1746" s="15">
        <f t="shared" si="9"/>
        <v>0</v>
      </c>
      <c r="V1746" s="15">
        <f t="shared" si="10"/>
        <v>0</v>
      </c>
    </row>
    <row r="1747">
      <c r="D1747" s="223"/>
      <c r="I1747" s="224"/>
      <c r="J1747" s="224"/>
      <c r="K1747" s="224"/>
      <c r="N1747" s="132"/>
      <c r="O1747" s="100"/>
      <c r="T1747" s="15">
        <f t="shared" si="8"/>
        <v>0</v>
      </c>
      <c r="U1747" s="15">
        <f t="shared" si="9"/>
        <v>0</v>
      </c>
      <c r="V1747" s="15">
        <f t="shared" si="10"/>
        <v>0</v>
      </c>
    </row>
    <row r="1748">
      <c r="D1748" s="223"/>
      <c r="I1748" s="224"/>
      <c r="J1748" s="224"/>
      <c r="K1748" s="224"/>
      <c r="N1748" s="132"/>
      <c r="O1748" s="100"/>
      <c r="T1748" s="15">
        <f t="shared" si="8"/>
        <v>0</v>
      </c>
      <c r="U1748" s="15">
        <f t="shared" si="9"/>
        <v>0</v>
      </c>
      <c r="V1748" s="15">
        <f t="shared" si="10"/>
        <v>0</v>
      </c>
    </row>
    <row r="1749">
      <c r="D1749" s="223"/>
      <c r="I1749" s="224"/>
      <c r="J1749" s="224"/>
      <c r="K1749" s="224"/>
      <c r="N1749" s="132"/>
      <c r="O1749" s="100"/>
      <c r="T1749" s="15">
        <f t="shared" si="8"/>
        <v>0</v>
      </c>
      <c r="U1749" s="15">
        <f t="shared" si="9"/>
        <v>0</v>
      </c>
      <c r="V1749" s="15">
        <f t="shared" si="10"/>
        <v>0</v>
      </c>
    </row>
    <row r="1750">
      <c r="D1750" s="223"/>
      <c r="I1750" s="224"/>
      <c r="J1750" s="224"/>
      <c r="K1750" s="224"/>
      <c r="N1750" s="132"/>
      <c r="O1750" s="100"/>
      <c r="T1750" s="15">
        <f t="shared" si="8"/>
        <v>0</v>
      </c>
      <c r="U1750" s="15">
        <f t="shared" si="9"/>
        <v>0</v>
      </c>
      <c r="V1750" s="15">
        <f t="shared" si="10"/>
        <v>0</v>
      </c>
    </row>
    <row r="1751">
      <c r="D1751" s="223"/>
      <c r="I1751" s="224"/>
      <c r="J1751" s="224"/>
      <c r="K1751" s="224"/>
      <c r="N1751" s="132"/>
      <c r="O1751" s="100"/>
      <c r="T1751" s="15">
        <f t="shared" si="8"/>
        <v>0</v>
      </c>
      <c r="U1751" s="15">
        <f t="shared" si="9"/>
        <v>0</v>
      </c>
      <c r="V1751" s="15">
        <f t="shared" si="10"/>
        <v>0</v>
      </c>
    </row>
    <row r="1752">
      <c r="D1752" s="223"/>
      <c r="I1752" s="224"/>
      <c r="J1752" s="224"/>
      <c r="K1752" s="224"/>
      <c r="N1752" s="132"/>
      <c r="O1752" s="100"/>
      <c r="T1752" s="15">
        <f t="shared" si="8"/>
        <v>0</v>
      </c>
      <c r="U1752" s="15">
        <f t="shared" si="9"/>
        <v>0</v>
      </c>
      <c r="V1752" s="15">
        <f t="shared" si="10"/>
        <v>0</v>
      </c>
    </row>
    <row r="1753">
      <c r="D1753" s="223"/>
      <c r="I1753" s="224"/>
      <c r="J1753" s="224"/>
      <c r="K1753" s="224"/>
      <c r="N1753" s="132"/>
      <c r="O1753" s="100"/>
      <c r="T1753" s="15">
        <f t="shared" si="8"/>
        <v>0</v>
      </c>
      <c r="U1753" s="15">
        <f t="shared" si="9"/>
        <v>0</v>
      </c>
      <c r="V1753" s="15">
        <f t="shared" si="10"/>
        <v>0</v>
      </c>
    </row>
    <row r="1754">
      <c r="D1754" s="223"/>
      <c r="I1754" s="224"/>
      <c r="J1754" s="224"/>
      <c r="K1754" s="224"/>
      <c r="N1754" s="132"/>
      <c r="O1754" s="100"/>
      <c r="T1754" s="15">
        <f t="shared" si="8"/>
        <v>0</v>
      </c>
      <c r="U1754" s="15">
        <f t="shared" si="9"/>
        <v>0</v>
      </c>
      <c r="V1754" s="15">
        <f t="shared" si="10"/>
        <v>0</v>
      </c>
    </row>
    <row r="1755">
      <c r="D1755" s="223"/>
      <c r="I1755" s="224"/>
      <c r="J1755" s="224"/>
      <c r="K1755" s="224"/>
      <c r="N1755" s="132"/>
      <c r="O1755" s="100"/>
      <c r="T1755" s="15">
        <f t="shared" si="8"/>
        <v>0</v>
      </c>
      <c r="U1755" s="15">
        <f t="shared" si="9"/>
        <v>0</v>
      </c>
      <c r="V1755" s="15">
        <f t="shared" si="10"/>
        <v>0</v>
      </c>
    </row>
    <row r="1756">
      <c r="D1756" s="223"/>
      <c r="I1756" s="224"/>
      <c r="J1756" s="224"/>
      <c r="K1756" s="224"/>
      <c r="N1756" s="132"/>
      <c r="O1756" s="100"/>
      <c r="T1756" s="15">
        <f t="shared" si="8"/>
        <v>0</v>
      </c>
      <c r="U1756" s="15">
        <f t="shared" si="9"/>
        <v>0</v>
      </c>
      <c r="V1756" s="15">
        <f t="shared" si="10"/>
        <v>0</v>
      </c>
    </row>
    <row r="1757">
      <c r="D1757" s="223"/>
      <c r="I1757" s="224"/>
      <c r="J1757" s="224"/>
      <c r="K1757" s="224"/>
      <c r="N1757" s="132"/>
      <c r="O1757" s="100"/>
      <c r="T1757" s="15">
        <f t="shared" si="8"/>
        <v>0</v>
      </c>
      <c r="U1757" s="15">
        <f t="shared" si="9"/>
        <v>0</v>
      </c>
      <c r="V1757" s="15">
        <f t="shared" si="10"/>
        <v>0</v>
      </c>
    </row>
    <row r="1758">
      <c r="D1758" s="223"/>
      <c r="I1758" s="224"/>
      <c r="J1758" s="224"/>
      <c r="K1758" s="224"/>
      <c r="N1758" s="132"/>
      <c r="O1758" s="100"/>
      <c r="T1758" s="15">
        <f t="shared" si="8"/>
        <v>0</v>
      </c>
      <c r="U1758" s="15">
        <f t="shared" si="9"/>
        <v>0</v>
      </c>
      <c r="V1758" s="15">
        <f t="shared" si="10"/>
        <v>0</v>
      </c>
    </row>
    <row r="1759">
      <c r="D1759" s="223"/>
      <c r="I1759" s="224"/>
      <c r="J1759" s="224"/>
      <c r="K1759" s="224"/>
      <c r="N1759" s="132"/>
      <c r="O1759" s="100"/>
      <c r="T1759" s="15">
        <f t="shared" si="8"/>
        <v>0</v>
      </c>
      <c r="U1759" s="15">
        <f t="shared" si="9"/>
        <v>0</v>
      </c>
      <c r="V1759" s="15">
        <f t="shared" si="10"/>
        <v>0</v>
      </c>
    </row>
    <row r="1760">
      <c r="D1760" s="223"/>
      <c r="I1760" s="224"/>
      <c r="J1760" s="224"/>
      <c r="K1760" s="224"/>
      <c r="N1760" s="132"/>
      <c r="O1760" s="100"/>
      <c r="T1760" s="15">
        <f t="shared" si="8"/>
        <v>0</v>
      </c>
      <c r="U1760" s="15">
        <f t="shared" si="9"/>
        <v>0</v>
      </c>
      <c r="V1760" s="15">
        <f t="shared" si="10"/>
        <v>0</v>
      </c>
    </row>
    <row r="1761">
      <c r="D1761" s="223"/>
      <c r="I1761" s="224"/>
      <c r="J1761" s="224"/>
      <c r="K1761" s="224"/>
      <c r="N1761" s="132"/>
      <c r="O1761" s="100"/>
      <c r="T1761" s="15">
        <f t="shared" si="8"/>
        <v>0</v>
      </c>
      <c r="U1761" s="15">
        <f t="shared" si="9"/>
        <v>0</v>
      </c>
      <c r="V1761" s="15">
        <f t="shared" si="10"/>
        <v>0</v>
      </c>
    </row>
    <row r="1762">
      <c r="D1762" s="223"/>
      <c r="I1762" s="224"/>
      <c r="J1762" s="224"/>
      <c r="K1762" s="224"/>
      <c r="N1762" s="132"/>
      <c r="O1762" s="100"/>
      <c r="T1762" s="15">
        <f t="shared" si="8"/>
        <v>0</v>
      </c>
      <c r="U1762" s="15">
        <f t="shared" si="9"/>
        <v>0</v>
      </c>
      <c r="V1762" s="15">
        <f t="shared" si="10"/>
        <v>0</v>
      </c>
    </row>
    <row r="1763">
      <c r="D1763" s="223"/>
      <c r="I1763" s="224"/>
      <c r="J1763" s="224"/>
      <c r="K1763" s="224"/>
      <c r="N1763" s="132"/>
      <c r="O1763" s="100"/>
      <c r="T1763" s="15">
        <f t="shared" si="8"/>
        <v>0</v>
      </c>
      <c r="U1763" s="15">
        <f t="shared" si="9"/>
        <v>0</v>
      </c>
      <c r="V1763" s="15">
        <f t="shared" si="10"/>
        <v>0</v>
      </c>
    </row>
    <row r="1764">
      <c r="D1764" s="223"/>
      <c r="I1764" s="224"/>
      <c r="J1764" s="224"/>
      <c r="K1764" s="224"/>
      <c r="N1764" s="132"/>
      <c r="O1764" s="100"/>
      <c r="T1764" s="15">
        <f t="shared" si="8"/>
        <v>0</v>
      </c>
      <c r="U1764" s="15">
        <f t="shared" si="9"/>
        <v>0</v>
      </c>
      <c r="V1764" s="15">
        <f t="shared" si="10"/>
        <v>0</v>
      </c>
    </row>
    <row r="1765">
      <c r="D1765" s="223"/>
      <c r="I1765" s="224"/>
      <c r="J1765" s="224"/>
      <c r="K1765" s="224"/>
      <c r="N1765" s="132"/>
      <c r="O1765" s="100"/>
      <c r="T1765" s="15">
        <f t="shared" si="8"/>
        <v>0</v>
      </c>
      <c r="U1765" s="15">
        <f t="shared" si="9"/>
        <v>0</v>
      </c>
      <c r="V1765" s="15">
        <f t="shared" si="10"/>
        <v>0</v>
      </c>
    </row>
    <row r="1766">
      <c r="D1766" s="223"/>
      <c r="I1766" s="224"/>
      <c r="J1766" s="224"/>
      <c r="K1766" s="224"/>
      <c r="N1766" s="132"/>
      <c r="O1766" s="100"/>
      <c r="T1766" s="15">
        <f t="shared" si="8"/>
        <v>0</v>
      </c>
      <c r="U1766" s="15">
        <f t="shared" si="9"/>
        <v>0</v>
      </c>
      <c r="V1766" s="15">
        <f t="shared" si="10"/>
        <v>0</v>
      </c>
    </row>
    <row r="1767">
      <c r="D1767" s="223"/>
      <c r="I1767" s="224"/>
      <c r="J1767" s="224"/>
      <c r="K1767" s="224"/>
      <c r="N1767" s="132"/>
      <c r="O1767" s="100"/>
      <c r="T1767" s="15">
        <f t="shared" si="8"/>
        <v>0</v>
      </c>
      <c r="U1767" s="15">
        <f t="shared" si="9"/>
        <v>0</v>
      </c>
      <c r="V1767" s="15">
        <f t="shared" si="10"/>
        <v>0</v>
      </c>
    </row>
    <row r="1768">
      <c r="D1768" s="223"/>
      <c r="I1768" s="224"/>
      <c r="J1768" s="224"/>
      <c r="K1768" s="224"/>
      <c r="N1768" s="132"/>
      <c r="O1768" s="100"/>
      <c r="T1768" s="15">
        <f t="shared" si="8"/>
        <v>0</v>
      </c>
      <c r="U1768" s="15">
        <f t="shared" si="9"/>
        <v>0</v>
      </c>
      <c r="V1768" s="15">
        <f t="shared" si="10"/>
        <v>0</v>
      </c>
    </row>
    <row r="1769">
      <c r="D1769" s="223"/>
      <c r="I1769" s="224"/>
      <c r="J1769" s="224"/>
      <c r="K1769" s="224"/>
      <c r="N1769" s="132"/>
      <c r="O1769" s="100"/>
      <c r="T1769" s="15">
        <f t="shared" si="8"/>
        <v>0</v>
      </c>
      <c r="U1769" s="15">
        <f t="shared" si="9"/>
        <v>0</v>
      </c>
      <c r="V1769" s="15">
        <f t="shared" si="10"/>
        <v>0</v>
      </c>
    </row>
    <row r="1770">
      <c r="D1770" s="223"/>
      <c r="I1770" s="224"/>
      <c r="J1770" s="224"/>
      <c r="K1770" s="224"/>
      <c r="N1770" s="132"/>
      <c r="O1770" s="100"/>
      <c r="T1770" s="15">
        <f t="shared" si="8"/>
        <v>0</v>
      </c>
      <c r="U1770" s="15">
        <f t="shared" si="9"/>
        <v>0</v>
      </c>
      <c r="V1770" s="15">
        <f t="shared" si="10"/>
        <v>0</v>
      </c>
    </row>
    <row r="1771">
      <c r="D1771" s="223"/>
      <c r="I1771" s="224"/>
      <c r="J1771" s="224"/>
      <c r="K1771" s="224"/>
      <c r="N1771" s="132"/>
      <c r="O1771" s="100"/>
      <c r="T1771" s="15">
        <f t="shared" si="8"/>
        <v>0</v>
      </c>
      <c r="U1771" s="15">
        <f t="shared" si="9"/>
        <v>0</v>
      </c>
      <c r="V1771" s="15">
        <f t="shared" si="10"/>
        <v>0</v>
      </c>
    </row>
    <row r="1772">
      <c r="D1772" s="223"/>
      <c r="I1772" s="224"/>
      <c r="J1772" s="224"/>
      <c r="K1772" s="224"/>
      <c r="N1772" s="132"/>
      <c r="O1772" s="100"/>
      <c r="T1772" s="15">
        <f t="shared" si="8"/>
        <v>0</v>
      </c>
      <c r="U1772" s="15">
        <f t="shared" si="9"/>
        <v>0</v>
      </c>
      <c r="V1772" s="15">
        <f t="shared" si="10"/>
        <v>0</v>
      </c>
    </row>
    <row r="1773">
      <c r="D1773" s="223"/>
      <c r="I1773" s="224"/>
      <c r="J1773" s="224"/>
      <c r="K1773" s="224"/>
      <c r="N1773" s="132"/>
      <c r="O1773" s="100"/>
      <c r="T1773" s="15">
        <f t="shared" si="8"/>
        <v>0</v>
      </c>
      <c r="U1773" s="15">
        <f t="shared" si="9"/>
        <v>0</v>
      </c>
      <c r="V1773" s="15">
        <f t="shared" si="10"/>
        <v>0</v>
      </c>
    </row>
    <row r="1774">
      <c r="D1774" s="223"/>
      <c r="I1774" s="224"/>
      <c r="J1774" s="224"/>
      <c r="K1774" s="224"/>
      <c r="N1774" s="132"/>
      <c r="O1774" s="100"/>
      <c r="T1774" s="15">
        <f t="shared" si="8"/>
        <v>0</v>
      </c>
      <c r="U1774" s="15">
        <f t="shared" si="9"/>
        <v>0</v>
      </c>
      <c r="V1774" s="15">
        <f t="shared" si="10"/>
        <v>0</v>
      </c>
    </row>
    <row r="1775">
      <c r="D1775" s="223"/>
      <c r="I1775" s="224"/>
      <c r="J1775" s="224"/>
      <c r="K1775" s="224"/>
      <c r="N1775" s="132"/>
      <c r="O1775" s="100"/>
      <c r="T1775" s="15">
        <f t="shared" si="8"/>
        <v>0</v>
      </c>
      <c r="U1775" s="15">
        <f t="shared" si="9"/>
        <v>0</v>
      </c>
      <c r="V1775" s="15">
        <f t="shared" si="10"/>
        <v>0</v>
      </c>
    </row>
    <row r="1776">
      <c r="D1776" s="223"/>
      <c r="I1776" s="224"/>
      <c r="J1776" s="224"/>
      <c r="K1776" s="224"/>
      <c r="N1776" s="132"/>
      <c r="O1776" s="100"/>
      <c r="T1776" s="15">
        <f t="shared" si="8"/>
        <v>0</v>
      </c>
      <c r="U1776" s="15">
        <f t="shared" si="9"/>
        <v>0</v>
      </c>
      <c r="V1776" s="15">
        <f t="shared" si="10"/>
        <v>0</v>
      </c>
    </row>
    <row r="1777">
      <c r="D1777" s="223"/>
      <c r="I1777" s="224"/>
      <c r="J1777" s="224"/>
      <c r="K1777" s="224"/>
      <c r="N1777" s="132"/>
      <c r="O1777" s="100"/>
      <c r="T1777" s="15">
        <f t="shared" si="8"/>
        <v>0</v>
      </c>
      <c r="U1777" s="15">
        <f t="shared" si="9"/>
        <v>0</v>
      </c>
      <c r="V1777" s="15">
        <f t="shared" si="10"/>
        <v>0</v>
      </c>
    </row>
    <row r="1778">
      <c r="D1778" s="223"/>
      <c r="I1778" s="224"/>
      <c r="J1778" s="224"/>
      <c r="K1778" s="224"/>
      <c r="N1778" s="132"/>
      <c r="O1778" s="100"/>
      <c r="T1778" s="15">
        <f t="shared" si="8"/>
        <v>0</v>
      </c>
      <c r="U1778" s="15">
        <f t="shared" si="9"/>
        <v>0</v>
      </c>
      <c r="V1778" s="15">
        <f t="shared" si="10"/>
        <v>0</v>
      </c>
    </row>
    <row r="1779">
      <c r="D1779" s="223"/>
      <c r="I1779" s="224"/>
      <c r="J1779" s="224"/>
      <c r="K1779" s="224"/>
      <c r="N1779" s="132"/>
      <c r="O1779" s="100"/>
      <c r="T1779" s="15">
        <f t="shared" si="8"/>
        <v>0</v>
      </c>
      <c r="U1779" s="15">
        <f t="shared" si="9"/>
        <v>0</v>
      </c>
      <c r="V1779" s="15">
        <f t="shared" si="10"/>
        <v>0</v>
      </c>
    </row>
    <row r="1780">
      <c r="D1780" s="223"/>
      <c r="I1780" s="224"/>
      <c r="J1780" s="224"/>
      <c r="K1780" s="224"/>
      <c r="N1780" s="132"/>
      <c r="O1780" s="100"/>
      <c r="T1780" s="15">
        <f t="shared" si="8"/>
        <v>0</v>
      </c>
      <c r="U1780" s="15">
        <f t="shared" si="9"/>
        <v>0</v>
      </c>
      <c r="V1780" s="15">
        <f t="shared" si="10"/>
        <v>0</v>
      </c>
    </row>
    <row r="1781">
      <c r="D1781" s="223"/>
      <c r="I1781" s="224"/>
      <c r="J1781" s="224"/>
      <c r="K1781" s="224"/>
      <c r="N1781" s="132"/>
      <c r="O1781" s="100"/>
      <c r="T1781" s="15">
        <f t="shared" si="8"/>
        <v>0</v>
      </c>
      <c r="U1781" s="15">
        <f t="shared" si="9"/>
        <v>0</v>
      </c>
      <c r="V1781" s="15">
        <f t="shared" si="10"/>
        <v>0</v>
      </c>
    </row>
    <row r="1782">
      <c r="D1782" s="223"/>
      <c r="I1782" s="224"/>
      <c r="J1782" s="224"/>
      <c r="K1782" s="224"/>
      <c r="N1782" s="132"/>
      <c r="O1782" s="100"/>
      <c r="T1782" s="15">
        <f t="shared" si="8"/>
        <v>0</v>
      </c>
      <c r="U1782" s="15">
        <f t="shared" si="9"/>
        <v>0</v>
      </c>
      <c r="V1782" s="15">
        <f t="shared" si="10"/>
        <v>0</v>
      </c>
    </row>
    <row r="1783">
      <c r="D1783" s="223"/>
      <c r="I1783" s="224"/>
      <c r="J1783" s="224"/>
      <c r="K1783" s="224"/>
      <c r="N1783" s="132"/>
      <c r="O1783" s="100"/>
      <c r="T1783" s="15">
        <f t="shared" si="8"/>
        <v>0</v>
      </c>
      <c r="U1783" s="15">
        <f t="shared" si="9"/>
        <v>0</v>
      </c>
      <c r="V1783" s="15">
        <f t="shared" si="10"/>
        <v>0</v>
      </c>
    </row>
    <row r="1784">
      <c r="D1784" s="223"/>
      <c r="I1784" s="224"/>
      <c r="J1784" s="224"/>
      <c r="K1784" s="224"/>
      <c r="N1784" s="132"/>
      <c r="O1784" s="100"/>
      <c r="T1784" s="15">
        <f t="shared" si="8"/>
        <v>0</v>
      </c>
      <c r="U1784" s="15">
        <f t="shared" si="9"/>
        <v>0</v>
      </c>
      <c r="V1784" s="15">
        <f t="shared" si="10"/>
        <v>0</v>
      </c>
    </row>
    <row r="1785">
      <c r="D1785" s="223"/>
      <c r="I1785" s="224"/>
      <c r="J1785" s="224"/>
      <c r="K1785" s="224"/>
      <c r="N1785" s="132"/>
      <c r="O1785" s="100"/>
      <c r="T1785" s="15">
        <f t="shared" si="8"/>
        <v>0</v>
      </c>
      <c r="U1785" s="15">
        <f t="shared" si="9"/>
        <v>0</v>
      </c>
      <c r="V1785" s="15">
        <f t="shared" si="10"/>
        <v>0</v>
      </c>
    </row>
    <row r="1786">
      <c r="D1786" s="223"/>
      <c r="I1786" s="224"/>
      <c r="J1786" s="224"/>
      <c r="K1786" s="224"/>
      <c r="N1786" s="132"/>
      <c r="O1786" s="100"/>
      <c r="T1786" s="15">
        <f t="shared" si="8"/>
        <v>0</v>
      </c>
      <c r="U1786" s="15">
        <f t="shared" si="9"/>
        <v>0</v>
      </c>
      <c r="V1786" s="15">
        <f t="shared" si="10"/>
        <v>0</v>
      </c>
    </row>
    <row r="1787">
      <c r="D1787" s="223"/>
      <c r="I1787" s="224"/>
      <c r="J1787" s="224"/>
      <c r="K1787" s="224"/>
      <c r="N1787" s="132"/>
      <c r="O1787" s="100"/>
      <c r="T1787" s="15">
        <f t="shared" si="8"/>
        <v>0</v>
      </c>
      <c r="U1787" s="15">
        <f t="shared" si="9"/>
        <v>0</v>
      </c>
      <c r="V1787" s="15">
        <f t="shared" si="10"/>
        <v>0</v>
      </c>
    </row>
    <row r="1788">
      <c r="D1788" s="223"/>
      <c r="I1788" s="224"/>
      <c r="J1788" s="224"/>
      <c r="K1788" s="224"/>
      <c r="N1788" s="132"/>
      <c r="O1788" s="100"/>
      <c r="T1788" s="15">
        <f t="shared" si="8"/>
        <v>0</v>
      </c>
      <c r="U1788" s="15">
        <f t="shared" si="9"/>
        <v>0</v>
      </c>
      <c r="V1788" s="15">
        <f t="shared" si="10"/>
        <v>0</v>
      </c>
    </row>
    <row r="1789">
      <c r="D1789" s="223"/>
      <c r="I1789" s="224"/>
      <c r="J1789" s="224"/>
      <c r="K1789" s="224"/>
      <c r="N1789" s="132"/>
      <c r="O1789" s="100"/>
      <c r="T1789" s="15">
        <f t="shared" si="8"/>
        <v>0</v>
      </c>
      <c r="U1789" s="15">
        <f t="shared" si="9"/>
        <v>0</v>
      </c>
      <c r="V1789" s="15">
        <f t="shared" si="10"/>
        <v>0</v>
      </c>
    </row>
    <row r="1790">
      <c r="D1790" s="223"/>
      <c r="I1790" s="224"/>
      <c r="J1790" s="224"/>
      <c r="K1790" s="224"/>
      <c r="N1790" s="132"/>
      <c r="O1790" s="100"/>
      <c r="T1790" s="15">
        <f t="shared" si="8"/>
        <v>0</v>
      </c>
      <c r="U1790" s="15">
        <f t="shared" si="9"/>
        <v>0</v>
      </c>
      <c r="V1790" s="15">
        <f t="shared" si="10"/>
        <v>0</v>
      </c>
    </row>
    <row r="1791">
      <c r="D1791" s="223"/>
      <c r="I1791" s="224"/>
      <c r="J1791" s="224"/>
      <c r="K1791" s="224"/>
      <c r="N1791" s="132"/>
      <c r="O1791" s="100"/>
      <c r="T1791" s="15">
        <f t="shared" si="8"/>
        <v>0</v>
      </c>
      <c r="U1791" s="15">
        <f t="shared" si="9"/>
        <v>0</v>
      </c>
      <c r="V1791" s="15">
        <f t="shared" si="10"/>
        <v>0</v>
      </c>
    </row>
    <row r="1792">
      <c r="D1792" s="223"/>
      <c r="I1792" s="224"/>
      <c r="J1792" s="224"/>
      <c r="K1792" s="224"/>
      <c r="N1792" s="132"/>
      <c r="O1792" s="100"/>
      <c r="T1792" s="15">
        <f t="shared" si="8"/>
        <v>0</v>
      </c>
      <c r="U1792" s="15">
        <f t="shared" si="9"/>
        <v>0</v>
      </c>
      <c r="V1792" s="15">
        <f t="shared" si="10"/>
        <v>0</v>
      </c>
    </row>
    <row r="1793">
      <c r="D1793" s="223"/>
      <c r="I1793" s="224"/>
      <c r="J1793" s="224"/>
      <c r="K1793" s="224"/>
      <c r="N1793" s="132"/>
      <c r="O1793" s="100"/>
      <c r="T1793" s="15">
        <f t="shared" si="8"/>
        <v>0</v>
      </c>
      <c r="U1793" s="15">
        <f t="shared" si="9"/>
        <v>0</v>
      </c>
      <c r="V1793" s="15">
        <f t="shared" si="10"/>
        <v>0</v>
      </c>
    </row>
    <row r="1794">
      <c r="D1794" s="223"/>
      <c r="I1794" s="224"/>
      <c r="J1794" s="224"/>
      <c r="K1794" s="224"/>
      <c r="N1794" s="132"/>
      <c r="O1794" s="100"/>
      <c r="T1794" s="15">
        <f t="shared" si="8"/>
        <v>0</v>
      </c>
      <c r="U1794" s="15">
        <f t="shared" si="9"/>
        <v>0</v>
      </c>
      <c r="V1794" s="15">
        <f t="shared" si="10"/>
        <v>0</v>
      </c>
    </row>
    <row r="1795">
      <c r="D1795" s="223"/>
      <c r="I1795" s="224"/>
      <c r="J1795" s="224"/>
      <c r="K1795" s="224"/>
      <c r="N1795" s="132"/>
      <c r="O1795" s="100"/>
      <c r="T1795" s="15">
        <f t="shared" si="8"/>
        <v>0</v>
      </c>
      <c r="U1795" s="15">
        <f t="shared" si="9"/>
        <v>0</v>
      </c>
      <c r="V1795" s="15">
        <f t="shared" si="10"/>
        <v>0</v>
      </c>
    </row>
    <row r="1796">
      <c r="D1796" s="223"/>
      <c r="I1796" s="224"/>
      <c r="J1796" s="224"/>
      <c r="K1796" s="224"/>
      <c r="N1796" s="132"/>
      <c r="O1796" s="100"/>
      <c r="T1796" s="15">
        <f t="shared" si="8"/>
        <v>0</v>
      </c>
      <c r="U1796" s="15">
        <f t="shared" si="9"/>
        <v>0</v>
      </c>
      <c r="V1796" s="15">
        <f t="shared" si="10"/>
        <v>0</v>
      </c>
    </row>
    <row r="1797">
      <c r="D1797" s="223"/>
      <c r="I1797" s="224"/>
      <c r="J1797" s="224"/>
      <c r="K1797" s="224"/>
      <c r="N1797" s="132"/>
      <c r="O1797" s="100"/>
      <c r="T1797" s="15">
        <f t="shared" si="8"/>
        <v>0</v>
      </c>
      <c r="U1797" s="15">
        <f t="shared" si="9"/>
        <v>0</v>
      </c>
      <c r="V1797" s="15">
        <f t="shared" si="10"/>
        <v>0</v>
      </c>
    </row>
    <row r="1798">
      <c r="D1798" s="223"/>
      <c r="I1798" s="224"/>
      <c r="J1798" s="224"/>
      <c r="K1798" s="224"/>
      <c r="N1798" s="132"/>
      <c r="O1798" s="100"/>
      <c r="T1798" s="15">
        <f t="shared" si="8"/>
        <v>0</v>
      </c>
      <c r="U1798" s="15">
        <f t="shared" si="9"/>
        <v>0</v>
      </c>
      <c r="V1798" s="15">
        <f t="shared" si="10"/>
        <v>0</v>
      </c>
    </row>
    <row r="1799">
      <c r="D1799" s="223"/>
      <c r="I1799" s="224"/>
      <c r="J1799" s="224"/>
      <c r="K1799" s="224"/>
      <c r="N1799" s="132"/>
      <c r="O1799" s="100"/>
      <c r="T1799" s="15">
        <f t="shared" si="8"/>
        <v>0</v>
      </c>
      <c r="U1799" s="15">
        <f t="shared" si="9"/>
        <v>0</v>
      </c>
      <c r="V1799" s="15">
        <f t="shared" si="10"/>
        <v>0</v>
      </c>
    </row>
    <row r="1800">
      <c r="D1800" s="223"/>
      <c r="I1800" s="224"/>
      <c r="J1800" s="224"/>
      <c r="K1800" s="224"/>
      <c r="N1800" s="132"/>
      <c r="O1800" s="100"/>
      <c r="T1800" s="15">
        <f t="shared" si="8"/>
        <v>0</v>
      </c>
      <c r="U1800" s="15">
        <f t="shared" si="9"/>
        <v>0</v>
      </c>
      <c r="V1800" s="15">
        <f t="shared" si="10"/>
        <v>0</v>
      </c>
    </row>
    <row r="1801">
      <c r="D1801" s="223"/>
      <c r="I1801" s="224"/>
      <c r="J1801" s="224"/>
      <c r="K1801" s="224"/>
      <c r="N1801" s="132"/>
      <c r="O1801" s="100"/>
      <c r="T1801" s="15">
        <f t="shared" si="8"/>
        <v>0</v>
      </c>
      <c r="U1801" s="15">
        <f t="shared" si="9"/>
        <v>0</v>
      </c>
      <c r="V1801" s="15">
        <f t="shared" si="10"/>
        <v>0</v>
      </c>
    </row>
    <row r="1802">
      <c r="D1802" s="223"/>
      <c r="I1802" s="224"/>
      <c r="J1802" s="224"/>
      <c r="K1802" s="224"/>
      <c r="N1802" s="132"/>
      <c r="O1802" s="100"/>
      <c r="T1802" s="15">
        <f t="shared" si="8"/>
        <v>0</v>
      </c>
      <c r="U1802" s="15">
        <f t="shared" si="9"/>
        <v>0</v>
      </c>
      <c r="V1802" s="15">
        <f t="shared" si="10"/>
        <v>0</v>
      </c>
    </row>
    <row r="1803">
      <c r="D1803" s="223"/>
      <c r="I1803" s="224"/>
      <c r="J1803" s="224"/>
      <c r="K1803" s="224"/>
      <c r="N1803" s="132"/>
      <c r="O1803" s="100"/>
      <c r="T1803" s="15">
        <f t="shared" si="8"/>
        <v>0</v>
      </c>
      <c r="U1803" s="15">
        <f t="shared" si="9"/>
        <v>0</v>
      </c>
      <c r="V1803" s="15">
        <f t="shared" si="10"/>
        <v>0</v>
      </c>
    </row>
    <row r="1804">
      <c r="D1804" s="223"/>
      <c r="I1804" s="224"/>
      <c r="J1804" s="224"/>
      <c r="K1804" s="224"/>
      <c r="N1804" s="132"/>
      <c r="O1804" s="100"/>
      <c r="T1804" s="15">
        <f t="shared" si="8"/>
        <v>0</v>
      </c>
      <c r="U1804" s="15">
        <f t="shared" si="9"/>
        <v>0</v>
      </c>
      <c r="V1804" s="15">
        <f t="shared" si="10"/>
        <v>0</v>
      </c>
    </row>
    <row r="1805">
      <c r="D1805" s="223"/>
      <c r="I1805" s="224"/>
      <c r="J1805" s="224"/>
      <c r="K1805" s="224"/>
      <c r="N1805" s="132"/>
      <c r="O1805" s="100"/>
      <c r="T1805" s="15">
        <f t="shared" si="8"/>
        <v>0</v>
      </c>
      <c r="U1805" s="15">
        <f t="shared" si="9"/>
        <v>0</v>
      </c>
      <c r="V1805" s="15">
        <f t="shared" si="10"/>
        <v>0</v>
      </c>
    </row>
    <row r="1806">
      <c r="D1806" s="223"/>
      <c r="I1806" s="224"/>
      <c r="J1806" s="224"/>
      <c r="K1806" s="224"/>
      <c r="N1806" s="132"/>
      <c r="O1806" s="100"/>
      <c r="T1806" s="15">
        <f t="shared" si="8"/>
        <v>0</v>
      </c>
      <c r="U1806" s="15">
        <f t="shared" si="9"/>
        <v>0</v>
      </c>
      <c r="V1806" s="15">
        <f t="shared" si="10"/>
        <v>0</v>
      </c>
    </row>
    <row r="1807">
      <c r="D1807" s="223"/>
      <c r="I1807" s="224"/>
      <c r="J1807" s="224"/>
      <c r="K1807" s="224"/>
      <c r="N1807" s="132"/>
      <c r="O1807" s="100"/>
      <c r="T1807" s="15">
        <f t="shared" si="8"/>
        <v>0</v>
      </c>
      <c r="U1807" s="15">
        <f t="shared" si="9"/>
        <v>0</v>
      </c>
      <c r="V1807" s="15">
        <f t="shared" si="10"/>
        <v>0</v>
      </c>
    </row>
    <row r="1808">
      <c r="D1808" s="223"/>
      <c r="I1808" s="224"/>
      <c r="J1808" s="224"/>
      <c r="K1808" s="224"/>
      <c r="N1808" s="132"/>
      <c r="O1808" s="100"/>
      <c r="T1808" s="15">
        <f t="shared" si="8"/>
        <v>0</v>
      </c>
      <c r="U1808" s="15">
        <f t="shared" si="9"/>
        <v>0</v>
      </c>
      <c r="V1808" s="15">
        <f t="shared" si="10"/>
        <v>0</v>
      </c>
    </row>
    <row r="1809">
      <c r="D1809" s="223"/>
      <c r="I1809" s="224"/>
      <c r="J1809" s="224"/>
      <c r="K1809" s="224"/>
      <c r="N1809" s="132"/>
      <c r="O1809" s="100"/>
      <c r="T1809" s="15">
        <f t="shared" si="8"/>
        <v>0</v>
      </c>
      <c r="U1809" s="15">
        <f t="shared" si="9"/>
        <v>0</v>
      </c>
      <c r="V1809" s="15">
        <f t="shared" si="10"/>
        <v>0</v>
      </c>
    </row>
    <row r="1810">
      <c r="D1810" s="223"/>
      <c r="I1810" s="224"/>
      <c r="J1810" s="224"/>
      <c r="K1810" s="224"/>
      <c r="N1810" s="132"/>
      <c r="O1810" s="100"/>
      <c r="T1810" s="15">
        <f t="shared" si="8"/>
        <v>0</v>
      </c>
      <c r="U1810" s="15">
        <f t="shared" si="9"/>
        <v>0</v>
      </c>
      <c r="V1810" s="15">
        <f t="shared" si="10"/>
        <v>0</v>
      </c>
    </row>
    <row r="1811">
      <c r="D1811" s="223"/>
      <c r="I1811" s="224"/>
      <c r="J1811" s="224"/>
      <c r="K1811" s="224"/>
      <c r="N1811" s="132"/>
      <c r="O1811" s="100"/>
      <c r="T1811" s="15">
        <f t="shared" si="8"/>
        <v>0</v>
      </c>
      <c r="U1811" s="15">
        <f t="shared" si="9"/>
        <v>0</v>
      </c>
      <c r="V1811" s="15">
        <f t="shared" si="10"/>
        <v>0</v>
      </c>
    </row>
    <row r="1812">
      <c r="D1812" s="223"/>
      <c r="I1812" s="224"/>
      <c r="J1812" s="224"/>
      <c r="K1812" s="224"/>
      <c r="N1812" s="132"/>
      <c r="O1812" s="100"/>
      <c r="T1812" s="15">
        <f t="shared" si="8"/>
        <v>0</v>
      </c>
      <c r="U1812" s="15">
        <f t="shared" si="9"/>
        <v>0</v>
      </c>
      <c r="V1812" s="15">
        <f t="shared" si="10"/>
        <v>0</v>
      </c>
    </row>
    <row r="1813">
      <c r="D1813" s="223"/>
      <c r="I1813" s="224"/>
      <c r="J1813" s="224"/>
      <c r="K1813" s="224"/>
      <c r="N1813" s="132"/>
      <c r="O1813" s="100"/>
      <c r="T1813" s="15">
        <f t="shared" si="8"/>
        <v>0</v>
      </c>
      <c r="U1813" s="15">
        <f t="shared" si="9"/>
        <v>0</v>
      </c>
      <c r="V1813" s="15">
        <f t="shared" si="10"/>
        <v>0</v>
      </c>
    </row>
    <row r="1814">
      <c r="D1814" s="223"/>
      <c r="I1814" s="224"/>
      <c r="J1814" s="224"/>
      <c r="K1814" s="224"/>
      <c r="N1814" s="132"/>
      <c r="O1814" s="100"/>
      <c r="T1814" s="15">
        <f t="shared" si="8"/>
        <v>0</v>
      </c>
      <c r="U1814" s="15">
        <f t="shared" si="9"/>
        <v>0</v>
      </c>
      <c r="V1814" s="15">
        <f t="shared" si="10"/>
        <v>0</v>
      </c>
    </row>
    <row r="1815">
      <c r="D1815" s="223"/>
      <c r="I1815" s="224"/>
      <c r="J1815" s="224"/>
      <c r="K1815" s="224"/>
      <c r="N1815" s="132"/>
      <c r="O1815" s="100"/>
      <c r="T1815" s="15">
        <f t="shared" si="8"/>
        <v>0</v>
      </c>
      <c r="U1815" s="15">
        <f t="shared" si="9"/>
        <v>0</v>
      </c>
      <c r="V1815" s="15">
        <f t="shared" si="10"/>
        <v>0</v>
      </c>
    </row>
    <row r="1816">
      <c r="D1816" s="223"/>
      <c r="I1816" s="224"/>
      <c r="J1816" s="224"/>
      <c r="K1816" s="224"/>
      <c r="N1816" s="132"/>
      <c r="O1816" s="100"/>
      <c r="T1816" s="15">
        <f t="shared" si="8"/>
        <v>0</v>
      </c>
      <c r="U1816" s="15">
        <f t="shared" si="9"/>
        <v>0</v>
      </c>
      <c r="V1816" s="15">
        <f t="shared" si="10"/>
        <v>0</v>
      </c>
    </row>
    <row r="1817">
      <c r="D1817" s="223"/>
      <c r="I1817" s="224"/>
      <c r="J1817" s="224"/>
      <c r="K1817" s="224"/>
      <c r="N1817" s="132"/>
      <c r="O1817" s="100"/>
      <c r="T1817" s="15">
        <f t="shared" si="8"/>
        <v>0</v>
      </c>
      <c r="U1817" s="15">
        <f t="shared" si="9"/>
        <v>0</v>
      </c>
      <c r="V1817" s="15">
        <f t="shared" si="10"/>
        <v>0</v>
      </c>
    </row>
    <row r="1818">
      <c r="D1818" s="223"/>
      <c r="I1818" s="224"/>
      <c r="J1818" s="224"/>
      <c r="K1818" s="224"/>
      <c r="N1818" s="132"/>
      <c r="O1818" s="100"/>
      <c r="T1818" s="15">
        <f t="shared" si="8"/>
        <v>0</v>
      </c>
      <c r="U1818" s="15">
        <f t="shared" si="9"/>
        <v>0</v>
      </c>
      <c r="V1818" s="15">
        <f t="shared" si="10"/>
        <v>0</v>
      </c>
    </row>
    <row r="1819">
      <c r="D1819" s="223"/>
      <c r="I1819" s="224"/>
      <c r="J1819" s="224"/>
      <c r="K1819" s="224"/>
      <c r="N1819" s="132"/>
      <c r="O1819" s="100"/>
      <c r="T1819" s="15">
        <f t="shared" si="8"/>
        <v>0</v>
      </c>
      <c r="U1819" s="15">
        <f t="shared" si="9"/>
        <v>0</v>
      </c>
      <c r="V1819" s="15">
        <f t="shared" si="10"/>
        <v>0</v>
      </c>
    </row>
    <row r="1820">
      <c r="D1820" s="223"/>
      <c r="I1820" s="224"/>
      <c r="J1820" s="224"/>
      <c r="K1820" s="224"/>
      <c r="N1820" s="132"/>
      <c r="O1820" s="100"/>
      <c r="T1820" s="15">
        <f t="shared" si="8"/>
        <v>0</v>
      </c>
      <c r="U1820" s="15">
        <f t="shared" si="9"/>
        <v>0</v>
      </c>
      <c r="V1820" s="15">
        <f t="shared" si="10"/>
        <v>0</v>
      </c>
    </row>
    <row r="1821">
      <c r="D1821" s="223"/>
      <c r="I1821" s="224"/>
      <c r="J1821" s="224"/>
      <c r="K1821" s="224"/>
      <c r="N1821" s="132"/>
      <c r="O1821" s="100"/>
      <c r="T1821" s="15">
        <f t="shared" si="8"/>
        <v>0</v>
      </c>
      <c r="U1821" s="15">
        <f t="shared" si="9"/>
        <v>0</v>
      </c>
      <c r="V1821" s="15">
        <f t="shared" si="10"/>
        <v>0</v>
      </c>
    </row>
    <row r="1822">
      <c r="D1822" s="223"/>
      <c r="I1822" s="224"/>
      <c r="J1822" s="224"/>
      <c r="K1822" s="224"/>
      <c r="N1822" s="132"/>
      <c r="O1822" s="100"/>
      <c r="T1822" s="15">
        <f t="shared" si="8"/>
        <v>0</v>
      </c>
      <c r="U1822" s="15">
        <f t="shared" si="9"/>
        <v>0</v>
      </c>
      <c r="V1822" s="15">
        <f t="shared" si="10"/>
        <v>0</v>
      </c>
    </row>
    <row r="1823">
      <c r="D1823" s="223"/>
      <c r="I1823" s="224"/>
      <c r="J1823" s="224"/>
      <c r="K1823" s="224"/>
      <c r="N1823" s="132"/>
      <c r="O1823" s="100"/>
      <c r="T1823" s="15">
        <f t="shared" si="8"/>
        <v>0</v>
      </c>
      <c r="U1823" s="15">
        <f t="shared" si="9"/>
        <v>0</v>
      </c>
      <c r="V1823" s="15">
        <f t="shared" si="10"/>
        <v>0</v>
      </c>
    </row>
    <row r="1824">
      <c r="D1824" s="223"/>
      <c r="I1824" s="224"/>
      <c r="J1824" s="224"/>
      <c r="K1824" s="224"/>
      <c r="N1824" s="132"/>
      <c r="O1824" s="100"/>
      <c r="T1824" s="15">
        <f t="shared" si="8"/>
        <v>0</v>
      </c>
      <c r="U1824" s="15">
        <f t="shared" si="9"/>
        <v>0</v>
      </c>
      <c r="V1824" s="15">
        <f t="shared" si="10"/>
        <v>0</v>
      </c>
    </row>
    <row r="1825">
      <c r="D1825" s="223"/>
      <c r="I1825" s="224"/>
      <c r="J1825" s="224"/>
      <c r="K1825" s="224"/>
      <c r="N1825" s="132"/>
      <c r="O1825" s="100"/>
      <c r="T1825" s="15">
        <f t="shared" si="8"/>
        <v>0</v>
      </c>
      <c r="U1825" s="15">
        <f t="shared" si="9"/>
        <v>0</v>
      </c>
      <c r="V1825" s="15">
        <f t="shared" si="10"/>
        <v>0</v>
      </c>
    </row>
    <row r="1826">
      <c r="D1826" s="223"/>
      <c r="I1826" s="224"/>
      <c r="J1826" s="224"/>
      <c r="K1826" s="224"/>
      <c r="N1826" s="132"/>
      <c r="O1826" s="100"/>
      <c r="T1826" s="15">
        <f t="shared" si="8"/>
        <v>0</v>
      </c>
      <c r="U1826" s="15">
        <f t="shared" si="9"/>
        <v>0</v>
      </c>
      <c r="V1826" s="15">
        <f t="shared" si="10"/>
        <v>0</v>
      </c>
    </row>
    <row r="1827">
      <c r="D1827" s="223"/>
      <c r="I1827" s="224"/>
      <c r="J1827" s="224"/>
      <c r="K1827" s="224"/>
      <c r="N1827" s="132"/>
      <c r="O1827" s="100"/>
      <c r="T1827" s="15">
        <f t="shared" si="8"/>
        <v>0</v>
      </c>
      <c r="U1827" s="15">
        <f t="shared" si="9"/>
        <v>0</v>
      </c>
      <c r="V1827" s="15">
        <f t="shared" si="10"/>
        <v>0</v>
      </c>
    </row>
    <row r="1828">
      <c r="D1828" s="223"/>
      <c r="I1828" s="224"/>
      <c r="J1828" s="224"/>
      <c r="K1828" s="224"/>
      <c r="N1828" s="132"/>
      <c r="O1828" s="100"/>
      <c r="T1828" s="15">
        <f t="shared" si="8"/>
        <v>0</v>
      </c>
      <c r="U1828" s="15">
        <f t="shared" si="9"/>
        <v>0</v>
      </c>
      <c r="V1828" s="15">
        <f t="shared" si="10"/>
        <v>0</v>
      </c>
    </row>
    <row r="1829">
      <c r="D1829" s="223"/>
      <c r="I1829" s="224"/>
      <c r="J1829" s="224"/>
      <c r="K1829" s="224"/>
      <c r="N1829" s="132"/>
      <c r="O1829" s="100"/>
      <c r="T1829" s="15">
        <f t="shared" si="8"/>
        <v>0</v>
      </c>
      <c r="U1829" s="15">
        <f t="shared" si="9"/>
        <v>0</v>
      </c>
      <c r="V1829" s="15">
        <f t="shared" si="10"/>
        <v>0</v>
      </c>
    </row>
    <row r="1830">
      <c r="D1830" s="223"/>
      <c r="I1830" s="224"/>
      <c r="J1830" s="224"/>
      <c r="K1830" s="224"/>
      <c r="N1830" s="132"/>
      <c r="O1830" s="100"/>
      <c r="T1830" s="15">
        <f t="shared" si="8"/>
        <v>0</v>
      </c>
      <c r="U1830" s="15">
        <f t="shared" si="9"/>
        <v>0</v>
      </c>
      <c r="V1830" s="15">
        <f t="shared" si="10"/>
        <v>0</v>
      </c>
    </row>
    <row r="1831">
      <c r="D1831" s="223"/>
      <c r="I1831" s="224"/>
      <c r="J1831" s="224"/>
      <c r="K1831" s="224"/>
      <c r="N1831" s="132"/>
      <c r="O1831" s="100"/>
      <c r="T1831" s="15">
        <f t="shared" si="8"/>
        <v>0</v>
      </c>
      <c r="U1831" s="15">
        <f t="shared" si="9"/>
        <v>0</v>
      </c>
      <c r="V1831" s="15">
        <f t="shared" si="10"/>
        <v>0</v>
      </c>
    </row>
    <row r="1832">
      <c r="D1832" s="223"/>
      <c r="I1832" s="224"/>
      <c r="J1832" s="224"/>
      <c r="K1832" s="224"/>
      <c r="N1832" s="132"/>
      <c r="O1832" s="100"/>
      <c r="T1832" s="15">
        <f t="shared" si="8"/>
        <v>0</v>
      </c>
      <c r="U1832" s="15">
        <f t="shared" si="9"/>
        <v>0</v>
      </c>
      <c r="V1832" s="15">
        <f t="shared" si="10"/>
        <v>0</v>
      </c>
    </row>
    <row r="1833">
      <c r="D1833" s="223"/>
      <c r="I1833" s="224"/>
      <c r="J1833" s="224"/>
      <c r="K1833" s="224"/>
      <c r="N1833" s="132"/>
      <c r="O1833" s="100"/>
      <c r="T1833" s="15">
        <f t="shared" si="8"/>
        <v>0</v>
      </c>
      <c r="U1833" s="15">
        <f t="shared" si="9"/>
        <v>0</v>
      </c>
      <c r="V1833" s="15">
        <f t="shared" si="10"/>
        <v>0</v>
      </c>
    </row>
    <row r="1834">
      <c r="D1834" s="223"/>
      <c r="I1834" s="224"/>
      <c r="J1834" s="224"/>
      <c r="K1834" s="224"/>
      <c r="N1834" s="132"/>
      <c r="O1834" s="100"/>
      <c r="T1834" s="15">
        <f t="shared" si="8"/>
        <v>0</v>
      </c>
      <c r="U1834" s="15">
        <f t="shared" si="9"/>
        <v>0</v>
      </c>
      <c r="V1834" s="15">
        <f t="shared" si="10"/>
        <v>0</v>
      </c>
    </row>
    <row r="1835">
      <c r="D1835" s="223"/>
      <c r="I1835" s="224"/>
      <c r="J1835" s="224"/>
      <c r="K1835" s="224"/>
      <c r="N1835" s="132"/>
      <c r="O1835" s="100"/>
      <c r="T1835" s="15">
        <f t="shared" si="8"/>
        <v>0</v>
      </c>
      <c r="U1835" s="15">
        <f t="shared" si="9"/>
        <v>0</v>
      </c>
      <c r="V1835" s="15">
        <f t="shared" si="10"/>
        <v>0</v>
      </c>
    </row>
    <row r="1836">
      <c r="D1836" s="223"/>
      <c r="I1836" s="224"/>
      <c r="J1836" s="224"/>
      <c r="K1836" s="224"/>
      <c r="N1836" s="132"/>
      <c r="O1836" s="100"/>
      <c r="T1836" s="15">
        <f t="shared" si="8"/>
        <v>0</v>
      </c>
      <c r="U1836" s="15">
        <f t="shared" si="9"/>
        <v>0</v>
      </c>
      <c r="V1836" s="15">
        <f t="shared" si="10"/>
        <v>0</v>
      </c>
    </row>
    <row r="1837">
      <c r="D1837" s="223"/>
      <c r="I1837" s="224"/>
      <c r="J1837" s="224"/>
      <c r="K1837" s="224"/>
      <c r="N1837" s="132"/>
      <c r="O1837" s="100"/>
      <c r="T1837" s="15">
        <f t="shared" si="8"/>
        <v>0</v>
      </c>
      <c r="U1837" s="15">
        <f t="shared" si="9"/>
        <v>0</v>
      </c>
      <c r="V1837" s="15">
        <f t="shared" si="10"/>
        <v>0</v>
      </c>
    </row>
    <row r="1838">
      <c r="D1838" s="223"/>
      <c r="I1838" s="224"/>
      <c r="J1838" s="224"/>
      <c r="K1838" s="224"/>
      <c r="N1838" s="132"/>
      <c r="O1838" s="100"/>
      <c r="T1838" s="15">
        <f t="shared" si="8"/>
        <v>0</v>
      </c>
      <c r="U1838" s="15">
        <f t="shared" si="9"/>
        <v>0</v>
      </c>
      <c r="V1838" s="15">
        <f t="shared" si="10"/>
        <v>0</v>
      </c>
    </row>
    <row r="1839">
      <c r="D1839" s="223"/>
      <c r="I1839" s="224"/>
      <c r="J1839" s="224"/>
      <c r="K1839" s="224"/>
      <c r="N1839" s="132"/>
      <c r="O1839" s="100"/>
      <c r="T1839" s="15">
        <f t="shared" si="8"/>
        <v>0</v>
      </c>
      <c r="U1839" s="15">
        <f t="shared" si="9"/>
        <v>0</v>
      </c>
      <c r="V1839" s="15">
        <f t="shared" si="10"/>
        <v>0</v>
      </c>
    </row>
    <row r="1840">
      <c r="D1840" s="223"/>
      <c r="I1840" s="224"/>
      <c r="J1840" s="224"/>
      <c r="K1840" s="224"/>
      <c r="N1840" s="132"/>
      <c r="O1840" s="100"/>
      <c r="T1840" s="15">
        <f t="shared" si="8"/>
        <v>0</v>
      </c>
      <c r="U1840" s="15">
        <f t="shared" si="9"/>
        <v>0</v>
      </c>
      <c r="V1840" s="15">
        <f t="shared" si="10"/>
        <v>0</v>
      </c>
    </row>
    <row r="1841">
      <c r="D1841" s="223"/>
      <c r="I1841" s="224"/>
      <c r="J1841" s="224"/>
      <c r="K1841" s="224"/>
      <c r="N1841" s="132"/>
      <c r="O1841" s="100"/>
      <c r="T1841" s="15">
        <f t="shared" si="8"/>
        <v>0</v>
      </c>
      <c r="U1841" s="15">
        <f t="shared" si="9"/>
        <v>0</v>
      </c>
      <c r="V1841" s="15">
        <f t="shared" si="10"/>
        <v>0</v>
      </c>
    </row>
    <row r="1842">
      <c r="D1842" s="223"/>
      <c r="I1842" s="224"/>
      <c r="J1842" s="224"/>
      <c r="K1842" s="224"/>
      <c r="N1842" s="132"/>
      <c r="O1842" s="100"/>
      <c r="T1842" s="15">
        <f t="shared" si="8"/>
        <v>0</v>
      </c>
      <c r="U1842" s="15">
        <f t="shared" si="9"/>
        <v>0</v>
      </c>
      <c r="V1842" s="15">
        <f t="shared" si="10"/>
        <v>0</v>
      </c>
    </row>
    <row r="1843">
      <c r="D1843" s="223"/>
      <c r="I1843" s="224"/>
      <c r="J1843" s="224"/>
      <c r="K1843" s="224"/>
      <c r="N1843" s="132"/>
      <c r="O1843" s="100"/>
      <c r="T1843" s="15">
        <f t="shared" si="8"/>
        <v>0</v>
      </c>
      <c r="U1843" s="15">
        <f t="shared" si="9"/>
        <v>0</v>
      </c>
      <c r="V1843" s="15">
        <f t="shared" si="10"/>
        <v>0</v>
      </c>
    </row>
    <row r="1844">
      <c r="D1844" s="223"/>
      <c r="I1844" s="224"/>
      <c r="J1844" s="224"/>
      <c r="K1844" s="224"/>
      <c r="N1844" s="132"/>
      <c r="O1844" s="100"/>
      <c r="T1844" s="15">
        <f t="shared" si="8"/>
        <v>0</v>
      </c>
      <c r="U1844" s="15">
        <f t="shared" si="9"/>
        <v>0</v>
      </c>
      <c r="V1844" s="15">
        <f t="shared" si="10"/>
        <v>0</v>
      </c>
    </row>
    <row r="1845">
      <c r="D1845" s="223"/>
      <c r="I1845" s="224"/>
      <c r="J1845" s="224"/>
      <c r="K1845" s="224"/>
      <c r="N1845" s="132"/>
      <c r="O1845" s="100"/>
      <c r="T1845" s="15">
        <f t="shared" si="8"/>
        <v>0</v>
      </c>
      <c r="U1845" s="15">
        <f t="shared" si="9"/>
        <v>0</v>
      </c>
      <c r="V1845" s="15">
        <f t="shared" si="10"/>
        <v>0</v>
      </c>
    </row>
    <row r="1846">
      <c r="D1846" s="223"/>
      <c r="I1846" s="224"/>
      <c r="J1846" s="224"/>
      <c r="K1846" s="224"/>
      <c r="N1846" s="132"/>
      <c r="O1846" s="100"/>
      <c r="T1846" s="15">
        <f t="shared" si="8"/>
        <v>0</v>
      </c>
      <c r="U1846" s="15">
        <f t="shared" si="9"/>
        <v>0</v>
      </c>
      <c r="V1846" s="15">
        <f t="shared" si="10"/>
        <v>0</v>
      </c>
    </row>
    <row r="1847">
      <c r="D1847" s="223"/>
      <c r="I1847" s="224"/>
      <c r="J1847" s="224"/>
      <c r="K1847" s="224"/>
      <c r="N1847" s="132"/>
      <c r="O1847" s="100"/>
      <c r="T1847" s="15">
        <f t="shared" si="8"/>
        <v>0</v>
      </c>
      <c r="U1847" s="15">
        <f t="shared" si="9"/>
        <v>0</v>
      </c>
      <c r="V1847" s="15">
        <f t="shared" si="10"/>
        <v>0</v>
      </c>
    </row>
    <row r="1848">
      <c r="D1848" s="223"/>
      <c r="I1848" s="224"/>
      <c r="J1848" s="224"/>
      <c r="K1848" s="224"/>
      <c r="N1848" s="132"/>
      <c r="O1848" s="100"/>
      <c r="T1848" s="15">
        <f t="shared" si="8"/>
        <v>0</v>
      </c>
      <c r="U1848" s="15">
        <f t="shared" si="9"/>
        <v>0</v>
      </c>
      <c r="V1848" s="15">
        <f t="shared" si="10"/>
        <v>0</v>
      </c>
    </row>
    <row r="1849">
      <c r="D1849" s="223"/>
      <c r="I1849" s="224"/>
      <c r="J1849" s="224"/>
      <c r="K1849" s="224"/>
      <c r="N1849" s="132"/>
      <c r="O1849" s="100"/>
      <c r="T1849" s="15">
        <f t="shared" si="8"/>
        <v>0</v>
      </c>
      <c r="U1849" s="15">
        <f t="shared" si="9"/>
        <v>0</v>
      </c>
      <c r="V1849" s="15">
        <f t="shared" si="10"/>
        <v>0</v>
      </c>
    </row>
    <row r="1850">
      <c r="D1850" s="223"/>
      <c r="I1850" s="224"/>
      <c r="J1850" s="224"/>
      <c r="K1850" s="224"/>
      <c r="N1850" s="132"/>
      <c r="O1850" s="100"/>
      <c r="T1850" s="15">
        <f t="shared" si="8"/>
        <v>0</v>
      </c>
      <c r="U1850" s="15">
        <f t="shared" si="9"/>
        <v>0</v>
      </c>
      <c r="V1850" s="15">
        <f t="shared" si="10"/>
        <v>0</v>
      </c>
    </row>
    <row r="1851">
      <c r="D1851" s="223"/>
      <c r="I1851" s="224"/>
      <c r="J1851" s="224"/>
      <c r="K1851" s="224"/>
      <c r="N1851" s="132"/>
      <c r="O1851" s="100"/>
      <c r="T1851" s="15">
        <f t="shared" si="8"/>
        <v>0</v>
      </c>
      <c r="U1851" s="15">
        <f t="shared" si="9"/>
        <v>0</v>
      </c>
      <c r="V1851" s="15">
        <f t="shared" si="10"/>
        <v>0</v>
      </c>
    </row>
    <row r="1852">
      <c r="D1852" s="223"/>
      <c r="I1852" s="224"/>
      <c r="J1852" s="224"/>
      <c r="K1852" s="224"/>
      <c r="N1852" s="132"/>
      <c r="O1852" s="100"/>
      <c r="T1852" s="15">
        <f t="shared" si="8"/>
        <v>0</v>
      </c>
      <c r="U1852" s="15">
        <f t="shared" si="9"/>
        <v>0</v>
      </c>
      <c r="V1852" s="15">
        <f t="shared" si="10"/>
        <v>0</v>
      </c>
    </row>
    <row r="1853">
      <c r="D1853" s="223"/>
      <c r="I1853" s="224"/>
      <c r="J1853" s="224"/>
      <c r="K1853" s="224"/>
      <c r="N1853" s="132"/>
      <c r="O1853" s="100"/>
      <c r="T1853" s="15">
        <f t="shared" si="8"/>
        <v>0</v>
      </c>
      <c r="U1853" s="15">
        <f t="shared" si="9"/>
        <v>0</v>
      </c>
      <c r="V1853" s="15">
        <f t="shared" si="10"/>
        <v>0</v>
      </c>
    </row>
    <row r="1854">
      <c r="D1854" s="223"/>
      <c r="I1854" s="224"/>
      <c r="J1854" s="224"/>
      <c r="K1854" s="224"/>
      <c r="N1854" s="132"/>
      <c r="O1854" s="100"/>
      <c r="T1854" s="15">
        <f t="shared" si="8"/>
        <v>0</v>
      </c>
      <c r="U1854" s="15">
        <f t="shared" si="9"/>
        <v>0</v>
      </c>
      <c r="V1854" s="15">
        <f t="shared" si="10"/>
        <v>0</v>
      </c>
    </row>
    <row r="1855">
      <c r="D1855" s="223"/>
      <c r="I1855" s="224"/>
      <c r="J1855" s="224"/>
      <c r="K1855" s="224"/>
      <c r="N1855" s="132"/>
      <c r="O1855" s="100"/>
      <c r="T1855" s="15">
        <f t="shared" si="8"/>
        <v>0</v>
      </c>
      <c r="U1855" s="15">
        <f t="shared" si="9"/>
        <v>0</v>
      </c>
      <c r="V1855" s="15">
        <f t="shared" si="10"/>
        <v>0</v>
      </c>
    </row>
    <row r="1856">
      <c r="D1856" s="223"/>
      <c r="I1856" s="224"/>
      <c r="J1856" s="224"/>
      <c r="K1856" s="224"/>
      <c r="N1856" s="132"/>
      <c r="O1856" s="100"/>
      <c r="T1856" s="15">
        <f t="shared" si="8"/>
        <v>0</v>
      </c>
      <c r="U1856" s="15">
        <f t="shared" si="9"/>
        <v>0</v>
      </c>
      <c r="V1856" s="15">
        <f t="shared" si="10"/>
        <v>0</v>
      </c>
    </row>
    <row r="1857">
      <c r="D1857" s="223"/>
      <c r="I1857" s="224"/>
      <c r="J1857" s="224"/>
      <c r="K1857" s="224"/>
      <c r="N1857" s="132"/>
      <c r="O1857" s="100"/>
      <c r="T1857" s="15">
        <f t="shared" si="8"/>
        <v>0</v>
      </c>
      <c r="U1857" s="15">
        <f t="shared" si="9"/>
        <v>0</v>
      </c>
      <c r="V1857" s="15">
        <f t="shared" si="10"/>
        <v>0</v>
      </c>
    </row>
    <row r="1858">
      <c r="D1858" s="223"/>
      <c r="I1858" s="224"/>
      <c r="J1858" s="224"/>
      <c r="K1858" s="224"/>
      <c r="N1858" s="132"/>
      <c r="O1858" s="100"/>
      <c r="T1858" s="15">
        <f t="shared" si="8"/>
        <v>0</v>
      </c>
      <c r="U1858" s="15">
        <f t="shared" si="9"/>
        <v>0</v>
      </c>
      <c r="V1858" s="15">
        <f t="shared" si="10"/>
        <v>0</v>
      </c>
    </row>
    <row r="1859">
      <c r="D1859" s="223"/>
      <c r="I1859" s="224"/>
      <c r="J1859" s="224"/>
      <c r="K1859" s="224"/>
      <c r="N1859" s="132"/>
      <c r="O1859" s="100"/>
      <c r="T1859" s="15">
        <f t="shared" si="8"/>
        <v>0</v>
      </c>
      <c r="U1859" s="15">
        <f t="shared" si="9"/>
        <v>0</v>
      </c>
      <c r="V1859" s="15">
        <f t="shared" si="10"/>
        <v>0</v>
      </c>
    </row>
    <row r="1860">
      <c r="D1860" s="223"/>
      <c r="I1860" s="224"/>
      <c r="J1860" s="224"/>
      <c r="K1860" s="224"/>
      <c r="N1860" s="132"/>
      <c r="O1860" s="100"/>
      <c r="T1860" s="15">
        <f t="shared" si="8"/>
        <v>0</v>
      </c>
      <c r="U1860" s="15">
        <f t="shared" si="9"/>
        <v>0</v>
      </c>
      <c r="V1860" s="15">
        <f t="shared" si="10"/>
        <v>0</v>
      </c>
    </row>
    <row r="1861">
      <c r="D1861" s="223"/>
      <c r="I1861" s="224"/>
      <c r="J1861" s="224"/>
      <c r="K1861" s="224"/>
      <c r="N1861" s="132"/>
      <c r="O1861" s="100"/>
      <c r="T1861" s="15">
        <f t="shared" si="8"/>
        <v>0</v>
      </c>
      <c r="U1861" s="15">
        <f t="shared" si="9"/>
        <v>0</v>
      </c>
      <c r="V1861" s="15">
        <f t="shared" si="10"/>
        <v>0</v>
      </c>
    </row>
    <row r="1862">
      <c r="D1862" s="223"/>
      <c r="I1862" s="224"/>
      <c r="J1862" s="224"/>
      <c r="K1862" s="224"/>
      <c r="N1862" s="132"/>
      <c r="O1862" s="100"/>
      <c r="T1862" s="15">
        <f t="shared" si="8"/>
        <v>0</v>
      </c>
      <c r="U1862" s="15">
        <f t="shared" si="9"/>
        <v>0</v>
      </c>
      <c r="V1862" s="15">
        <f t="shared" si="10"/>
        <v>0</v>
      </c>
    </row>
    <row r="1863">
      <c r="D1863" s="223"/>
      <c r="I1863" s="224"/>
      <c r="J1863" s="224"/>
      <c r="K1863" s="224"/>
      <c r="N1863" s="132"/>
      <c r="O1863" s="100"/>
      <c r="T1863" s="15">
        <f t="shared" si="8"/>
        <v>0</v>
      </c>
      <c r="U1863" s="15">
        <f t="shared" si="9"/>
        <v>0</v>
      </c>
      <c r="V1863" s="15">
        <f t="shared" si="10"/>
        <v>0</v>
      </c>
    </row>
    <row r="1864">
      <c r="D1864" s="223"/>
      <c r="I1864" s="224"/>
      <c r="J1864" s="224"/>
      <c r="K1864" s="224"/>
      <c r="N1864" s="132"/>
      <c r="O1864" s="100"/>
      <c r="T1864" s="15">
        <f t="shared" si="8"/>
        <v>0</v>
      </c>
      <c r="U1864" s="15">
        <f t="shared" si="9"/>
        <v>0</v>
      </c>
      <c r="V1864" s="15">
        <f t="shared" si="10"/>
        <v>0</v>
      </c>
    </row>
    <row r="1865">
      <c r="D1865" s="223"/>
      <c r="I1865" s="224"/>
      <c r="J1865" s="224"/>
      <c r="K1865" s="224"/>
      <c r="N1865" s="132"/>
      <c r="O1865" s="100"/>
      <c r="T1865" s="15">
        <f t="shared" si="8"/>
        <v>0</v>
      </c>
      <c r="U1865" s="15">
        <f t="shared" si="9"/>
        <v>0</v>
      </c>
      <c r="V1865" s="15">
        <f t="shared" si="10"/>
        <v>0</v>
      </c>
    </row>
    <row r="1866">
      <c r="D1866" s="223"/>
      <c r="I1866" s="224"/>
      <c r="J1866" s="224"/>
      <c r="K1866" s="224"/>
      <c r="N1866" s="132"/>
      <c r="O1866" s="100"/>
      <c r="T1866" s="15">
        <f t="shared" si="8"/>
        <v>0</v>
      </c>
      <c r="U1866" s="15">
        <f t="shared" si="9"/>
        <v>0</v>
      </c>
      <c r="V1866" s="15">
        <f t="shared" si="10"/>
        <v>0</v>
      </c>
    </row>
    <row r="1867">
      <c r="D1867" s="223"/>
      <c r="I1867" s="224"/>
      <c r="J1867" s="224"/>
      <c r="K1867" s="224"/>
      <c r="N1867" s="132"/>
      <c r="O1867" s="100"/>
      <c r="T1867" s="15">
        <f t="shared" si="8"/>
        <v>0</v>
      </c>
      <c r="U1867" s="15">
        <f t="shared" si="9"/>
        <v>0</v>
      </c>
      <c r="V1867" s="15">
        <f t="shared" si="10"/>
        <v>0</v>
      </c>
    </row>
    <row r="1868">
      <c r="D1868" s="223"/>
      <c r="I1868" s="224"/>
      <c r="J1868" s="224"/>
      <c r="K1868" s="224"/>
      <c r="N1868" s="132"/>
      <c r="O1868" s="100"/>
      <c r="T1868" s="15">
        <f t="shared" si="8"/>
        <v>0</v>
      </c>
      <c r="U1868" s="15">
        <f t="shared" si="9"/>
        <v>0</v>
      </c>
      <c r="V1868" s="15">
        <f t="shared" si="10"/>
        <v>0</v>
      </c>
    </row>
    <row r="1869">
      <c r="D1869" s="223"/>
      <c r="I1869" s="224"/>
      <c r="J1869" s="224"/>
      <c r="K1869" s="224"/>
      <c r="N1869" s="132"/>
      <c r="O1869" s="100"/>
      <c r="T1869" s="15">
        <f t="shared" si="8"/>
        <v>0</v>
      </c>
      <c r="U1869" s="15">
        <f t="shared" si="9"/>
        <v>0</v>
      </c>
      <c r="V1869" s="15">
        <f t="shared" si="10"/>
        <v>0</v>
      </c>
    </row>
    <row r="1870">
      <c r="D1870" s="223"/>
      <c r="I1870" s="224"/>
      <c r="J1870" s="224"/>
      <c r="K1870" s="224"/>
      <c r="N1870" s="132"/>
      <c r="O1870" s="100"/>
      <c r="T1870" s="15">
        <f t="shared" si="8"/>
        <v>0</v>
      </c>
      <c r="U1870" s="15">
        <f t="shared" si="9"/>
        <v>0</v>
      </c>
      <c r="V1870" s="15">
        <f t="shared" si="10"/>
        <v>0</v>
      </c>
    </row>
    <row r="1871">
      <c r="D1871" s="223"/>
      <c r="I1871" s="224"/>
      <c r="J1871" s="224"/>
      <c r="K1871" s="224"/>
      <c r="N1871" s="132"/>
      <c r="O1871" s="100"/>
      <c r="T1871" s="15">
        <f t="shared" si="8"/>
        <v>0</v>
      </c>
      <c r="U1871" s="15">
        <f t="shared" si="9"/>
        <v>0</v>
      </c>
      <c r="V1871" s="15">
        <f t="shared" si="10"/>
        <v>0</v>
      </c>
    </row>
    <row r="1872">
      <c r="D1872" s="223"/>
      <c r="I1872" s="224"/>
      <c r="J1872" s="224"/>
      <c r="K1872" s="224"/>
      <c r="N1872" s="132"/>
      <c r="O1872" s="100"/>
      <c r="T1872" s="15">
        <f t="shared" si="8"/>
        <v>0</v>
      </c>
      <c r="U1872" s="15">
        <f t="shared" si="9"/>
        <v>0</v>
      </c>
      <c r="V1872" s="15">
        <f t="shared" si="10"/>
        <v>0</v>
      </c>
    </row>
    <row r="1873">
      <c r="D1873" s="223"/>
      <c r="I1873" s="224"/>
      <c r="J1873" s="224"/>
      <c r="K1873" s="224"/>
      <c r="N1873" s="132"/>
      <c r="O1873" s="100"/>
      <c r="T1873" s="15">
        <f t="shared" si="8"/>
        <v>0</v>
      </c>
      <c r="U1873" s="15">
        <f t="shared" si="9"/>
        <v>0</v>
      </c>
      <c r="V1873" s="15">
        <f t="shared" si="10"/>
        <v>0</v>
      </c>
    </row>
    <row r="1874">
      <c r="D1874" s="223"/>
      <c r="I1874" s="224"/>
      <c r="J1874" s="224"/>
      <c r="K1874" s="224"/>
      <c r="N1874" s="132"/>
      <c r="O1874" s="100"/>
      <c r="T1874" s="15">
        <f t="shared" si="8"/>
        <v>0</v>
      </c>
      <c r="U1874" s="15">
        <f t="shared" si="9"/>
        <v>0</v>
      </c>
      <c r="V1874" s="15">
        <f t="shared" si="10"/>
        <v>0</v>
      </c>
    </row>
    <row r="1875">
      <c r="D1875" s="223"/>
      <c r="I1875" s="224"/>
      <c r="J1875" s="224"/>
      <c r="K1875" s="224"/>
      <c r="N1875" s="132"/>
      <c r="O1875" s="100"/>
      <c r="T1875" s="15">
        <f t="shared" si="8"/>
        <v>0</v>
      </c>
      <c r="U1875" s="15">
        <f t="shared" si="9"/>
        <v>0</v>
      </c>
      <c r="V1875" s="15">
        <f t="shared" si="10"/>
        <v>0</v>
      </c>
    </row>
    <row r="1876">
      <c r="D1876" s="223"/>
      <c r="I1876" s="224"/>
      <c r="J1876" s="224"/>
      <c r="K1876" s="224"/>
      <c r="N1876" s="132"/>
      <c r="O1876" s="100"/>
      <c r="T1876" s="15">
        <f t="shared" si="8"/>
        <v>0</v>
      </c>
      <c r="U1876" s="15">
        <f t="shared" si="9"/>
        <v>0</v>
      </c>
      <c r="V1876" s="15">
        <f t="shared" si="10"/>
        <v>0</v>
      </c>
    </row>
    <row r="1877">
      <c r="D1877" s="223"/>
      <c r="I1877" s="224"/>
      <c r="J1877" s="224"/>
      <c r="K1877" s="224"/>
      <c r="N1877" s="132"/>
      <c r="O1877" s="100"/>
      <c r="T1877" s="15">
        <f t="shared" si="8"/>
        <v>0</v>
      </c>
      <c r="U1877" s="15">
        <f t="shared" si="9"/>
        <v>0</v>
      </c>
      <c r="V1877" s="15">
        <f t="shared" si="10"/>
        <v>0</v>
      </c>
    </row>
    <row r="1878">
      <c r="D1878" s="223"/>
      <c r="I1878" s="224"/>
      <c r="J1878" s="224"/>
      <c r="K1878" s="224"/>
      <c r="N1878" s="132"/>
      <c r="O1878" s="100"/>
      <c r="T1878" s="15">
        <f t="shared" si="8"/>
        <v>0</v>
      </c>
      <c r="U1878" s="15">
        <f t="shared" si="9"/>
        <v>0</v>
      </c>
      <c r="V1878" s="15">
        <f t="shared" si="10"/>
        <v>0</v>
      </c>
    </row>
    <row r="1879">
      <c r="D1879" s="223"/>
      <c r="I1879" s="224"/>
      <c r="J1879" s="224"/>
      <c r="K1879" s="224"/>
      <c r="N1879" s="132"/>
      <c r="O1879" s="100"/>
      <c r="T1879" s="15">
        <f t="shared" si="8"/>
        <v>0</v>
      </c>
      <c r="U1879" s="15">
        <f t="shared" si="9"/>
        <v>0</v>
      </c>
      <c r="V1879" s="15">
        <f t="shared" si="10"/>
        <v>0</v>
      </c>
    </row>
    <row r="1880">
      <c r="D1880" s="223"/>
      <c r="I1880" s="224"/>
      <c r="J1880" s="224"/>
      <c r="K1880" s="224"/>
      <c r="N1880" s="132"/>
      <c r="O1880" s="100"/>
      <c r="T1880" s="15">
        <f t="shared" si="8"/>
        <v>0</v>
      </c>
      <c r="U1880" s="15">
        <f t="shared" si="9"/>
        <v>0</v>
      </c>
      <c r="V1880" s="15">
        <f t="shared" si="10"/>
        <v>0</v>
      </c>
    </row>
    <row r="1881">
      <c r="D1881" s="223"/>
      <c r="I1881" s="224"/>
      <c r="J1881" s="224"/>
      <c r="K1881" s="224"/>
      <c r="N1881" s="132"/>
      <c r="O1881" s="100"/>
      <c r="T1881" s="15">
        <f t="shared" si="8"/>
        <v>0</v>
      </c>
      <c r="U1881" s="15">
        <f t="shared" si="9"/>
        <v>0</v>
      </c>
      <c r="V1881" s="15">
        <f t="shared" si="10"/>
        <v>0</v>
      </c>
    </row>
    <row r="1882">
      <c r="D1882" s="223"/>
      <c r="I1882" s="224"/>
      <c r="J1882" s="224"/>
      <c r="K1882" s="224"/>
      <c r="N1882" s="132"/>
      <c r="O1882" s="100"/>
      <c r="T1882" s="15">
        <f t="shared" si="8"/>
        <v>0</v>
      </c>
      <c r="U1882" s="15">
        <f t="shared" si="9"/>
        <v>0</v>
      </c>
      <c r="V1882" s="15">
        <f t="shared" si="10"/>
        <v>0</v>
      </c>
    </row>
    <row r="1883">
      <c r="D1883" s="223"/>
      <c r="I1883" s="224"/>
      <c r="J1883" s="224"/>
      <c r="K1883" s="224"/>
      <c r="N1883" s="132"/>
      <c r="O1883" s="100"/>
      <c r="T1883" s="15">
        <f t="shared" si="8"/>
        <v>0</v>
      </c>
      <c r="U1883" s="15">
        <f t="shared" si="9"/>
        <v>0</v>
      </c>
      <c r="V1883" s="15">
        <f t="shared" si="10"/>
        <v>0</v>
      </c>
    </row>
    <row r="1884">
      <c r="D1884" s="223"/>
      <c r="I1884" s="224"/>
      <c r="J1884" s="224"/>
      <c r="K1884" s="224"/>
      <c r="N1884" s="132"/>
      <c r="O1884" s="100"/>
      <c r="T1884" s="15">
        <f t="shared" si="8"/>
        <v>0</v>
      </c>
      <c r="U1884" s="15">
        <f t="shared" si="9"/>
        <v>0</v>
      </c>
      <c r="V1884" s="15">
        <f t="shared" si="10"/>
        <v>0</v>
      </c>
    </row>
    <row r="1885">
      <c r="D1885" s="223"/>
      <c r="I1885" s="224"/>
      <c r="J1885" s="224"/>
      <c r="K1885" s="224"/>
      <c r="N1885" s="132"/>
      <c r="O1885" s="100"/>
      <c r="T1885" s="15">
        <f t="shared" si="8"/>
        <v>0</v>
      </c>
      <c r="U1885" s="15">
        <f t="shared" si="9"/>
        <v>0</v>
      </c>
      <c r="V1885" s="15">
        <f t="shared" si="10"/>
        <v>0</v>
      </c>
    </row>
    <row r="1886">
      <c r="D1886" s="223"/>
      <c r="I1886" s="224"/>
      <c r="J1886" s="224"/>
      <c r="K1886" s="224"/>
      <c r="N1886" s="132"/>
      <c r="O1886" s="100"/>
      <c r="T1886" s="15">
        <f t="shared" si="8"/>
        <v>0</v>
      </c>
      <c r="U1886" s="15">
        <f t="shared" si="9"/>
        <v>0</v>
      </c>
      <c r="V1886" s="15">
        <f t="shared" si="10"/>
        <v>0</v>
      </c>
    </row>
    <row r="1887">
      <c r="D1887" s="223"/>
      <c r="I1887" s="224"/>
      <c r="J1887" s="224"/>
      <c r="K1887" s="224"/>
      <c r="N1887" s="132"/>
      <c r="O1887" s="100"/>
      <c r="T1887" s="15">
        <f t="shared" si="8"/>
        <v>0</v>
      </c>
      <c r="U1887" s="15">
        <f t="shared" si="9"/>
        <v>0</v>
      </c>
      <c r="V1887" s="15">
        <f t="shared" si="10"/>
        <v>0</v>
      </c>
    </row>
    <row r="1888">
      <c r="D1888" s="223"/>
      <c r="I1888" s="224"/>
      <c r="J1888" s="224"/>
      <c r="K1888" s="224"/>
      <c r="N1888" s="132"/>
      <c r="O1888" s="100"/>
      <c r="T1888" s="15">
        <f t="shared" si="8"/>
        <v>0</v>
      </c>
      <c r="U1888" s="15">
        <f t="shared" si="9"/>
        <v>0</v>
      </c>
      <c r="V1888" s="15">
        <f t="shared" si="10"/>
        <v>0</v>
      </c>
    </row>
    <row r="1889">
      <c r="D1889" s="223"/>
      <c r="I1889" s="224"/>
      <c r="J1889" s="224"/>
      <c r="K1889" s="224"/>
      <c r="N1889" s="132"/>
      <c r="O1889" s="100"/>
      <c r="T1889" s="15">
        <f t="shared" si="8"/>
        <v>0</v>
      </c>
      <c r="U1889" s="15">
        <f t="shared" si="9"/>
        <v>0</v>
      </c>
      <c r="V1889" s="15">
        <f t="shared" si="10"/>
        <v>0</v>
      </c>
    </row>
    <row r="1890">
      <c r="D1890" s="223"/>
      <c r="I1890" s="224"/>
      <c r="J1890" s="224"/>
      <c r="K1890" s="224"/>
      <c r="N1890" s="132"/>
      <c r="O1890" s="100"/>
      <c r="T1890" s="15">
        <f t="shared" si="8"/>
        <v>0</v>
      </c>
      <c r="U1890" s="15">
        <f t="shared" si="9"/>
        <v>0</v>
      </c>
      <c r="V1890" s="15">
        <f t="shared" si="10"/>
        <v>0</v>
      </c>
    </row>
    <row r="1891">
      <c r="D1891" s="223"/>
      <c r="I1891" s="224"/>
      <c r="J1891" s="224"/>
      <c r="K1891" s="224"/>
      <c r="N1891" s="132"/>
      <c r="O1891" s="100"/>
      <c r="T1891" s="15">
        <f t="shared" si="8"/>
        <v>0</v>
      </c>
      <c r="U1891" s="15">
        <f t="shared" si="9"/>
        <v>0</v>
      </c>
      <c r="V1891" s="15">
        <f t="shared" si="10"/>
        <v>0</v>
      </c>
    </row>
    <row r="1892">
      <c r="D1892" s="223"/>
      <c r="I1892" s="224"/>
      <c r="J1892" s="224"/>
      <c r="K1892" s="224"/>
      <c r="N1892" s="132"/>
      <c r="O1892" s="100"/>
      <c r="T1892" s="15">
        <f t="shared" si="8"/>
        <v>0</v>
      </c>
      <c r="U1892" s="15">
        <f t="shared" si="9"/>
        <v>0</v>
      </c>
      <c r="V1892" s="15">
        <f t="shared" si="10"/>
        <v>0</v>
      </c>
    </row>
    <row r="1893">
      <c r="D1893" s="223"/>
      <c r="I1893" s="224"/>
      <c r="J1893" s="224"/>
      <c r="K1893" s="224"/>
      <c r="N1893" s="132"/>
      <c r="O1893" s="100"/>
      <c r="T1893" s="15">
        <f t="shared" si="8"/>
        <v>0</v>
      </c>
      <c r="U1893" s="15">
        <f t="shared" si="9"/>
        <v>0</v>
      </c>
      <c r="V1893" s="15">
        <f t="shared" si="10"/>
        <v>0</v>
      </c>
    </row>
    <row r="1894">
      <c r="D1894" s="223"/>
      <c r="I1894" s="224"/>
      <c r="J1894" s="224"/>
      <c r="K1894" s="224"/>
      <c r="N1894" s="132"/>
      <c r="O1894" s="100"/>
      <c r="T1894" s="15">
        <f t="shared" si="8"/>
        <v>0</v>
      </c>
      <c r="U1894" s="15">
        <f t="shared" si="9"/>
        <v>0</v>
      </c>
      <c r="V1894" s="15">
        <f t="shared" si="10"/>
        <v>0</v>
      </c>
    </row>
    <row r="1895">
      <c r="D1895" s="223"/>
      <c r="I1895" s="224"/>
      <c r="J1895" s="224"/>
      <c r="K1895" s="224"/>
      <c r="N1895" s="132"/>
      <c r="O1895" s="100"/>
      <c r="T1895" s="15">
        <f t="shared" si="8"/>
        <v>0</v>
      </c>
      <c r="U1895" s="15">
        <f t="shared" si="9"/>
        <v>0</v>
      </c>
      <c r="V1895" s="15">
        <f t="shared" si="10"/>
        <v>0</v>
      </c>
    </row>
    <row r="1896">
      <c r="D1896" s="223"/>
      <c r="I1896" s="224"/>
      <c r="J1896" s="224"/>
      <c r="K1896" s="224"/>
      <c r="N1896" s="132"/>
      <c r="O1896" s="100"/>
      <c r="T1896" s="15">
        <f t="shared" si="8"/>
        <v>0</v>
      </c>
      <c r="U1896" s="15">
        <f t="shared" si="9"/>
        <v>0</v>
      </c>
      <c r="V1896" s="15">
        <f t="shared" si="10"/>
        <v>0</v>
      </c>
    </row>
    <row r="1897">
      <c r="D1897" s="223"/>
      <c r="I1897" s="224"/>
      <c r="J1897" s="224"/>
      <c r="K1897" s="224"/>
      <c r="N1897" s="132"/>
      <c r="O1897" s="100"/>
      <c r="T1897" s="15">
        <f t="shared" si="8"/>
        <v>0</v>
      </c>
      <c r="U1897" s="15">
        <f t="shared" si="9"/>
        <v>0</v>
      </c>
      <c r="V1897" s="15">
        <f t="shared" si="10"/>
        <v>0</v>
      </c>
    </row>
    <row r="1898">
      <c r="D1898" s="223"/>
      <c r="I1898" s="224"/>
      <c r="J1898" s="224"/>
      <c r="K1898" s="224"/>
      <c r="N1898" s="132"/>
      <c r="O1898" s="100"/>
      <c r="T1898" s="15">
        <f t="shared" si="8"/>
        <v>0</v>
      </c>
      <c r="U1898" s="15">
        <f t="shared" si="9"/>
        <v>0</v>
      </c>
      <c r="V1898" s="15">
        <f t="shared" si="10"/>
        <v>0</v>
      </c>
    </row>
    <row r="1899">
      <c r="D1899" s="223"/>
      <c r="I1899" s="224"/>
      <c r="J1899" s="224"/>
      <c r="K1899" s="224"/>
      <c r="N1899" s="132"/>
      <c r="O1899" s="100"/>
      <c r="T1899" s="15">
        <f t="shared" si="8"/>
        <v>0</v>
      </c>
      <c r="U1899" s="15">
        <f t="shared" si="9"/>
        <v>0</v>
      </c>
      <c r="V1899" s="15">
        <f t="shared" si="10"/>
        <v>0</v>
      </c>
    </row>
    <row r="1900">
      <c r="D1900" s="223"/>
      <c r="I1900" s="224"/>
      <c r="J1900" s="224"/>
      <c r="K1900" s="224"/>
      <c r="N1900" s="132"/>
      <c r="O1900" s="100"/>
      <c r="T1900" s="15">
        <f t="shared" si="8"/>
        <v>0</v>
      </c>
      <c r="U1900" s="15">
        <f t="shared" si="9"/>
        <v>0</v>
      </c>
      <c r="V1900" s="15">
        <f t="shared" si="10"/>
        <v>0</v>
      </c>
    </row>
    <row r="1901">
      <c r="D1901" s="223"/>
      <c r="I1901" s="224"/>
      <c r="J1901" s="224"/>
      <c r="K1901" s="224"/>
      <c r="N1901" s="132"/>
      <c r="O1901" s="100"/>
      <c r="T1901" s="15">
        <f t="shared" si="8"/>
        <v>0</v>
      </c>
      <c r="U1901" s="15">
        <f t="shared" si="9"/>
        <v>0</v>
      </c>
      <c r="V1901" s="15">
        <f t="shared" si="10"/>
        <v>0</v>
      </c>
    </row>
    <row r="1902">
      <c r="D1902" s="223"/>
      <c r="I1902" s="224"/>
      <c r="J1902" s="224"/>
      <c r="K1902" s="224"/>
      <c r="N1902" s="132"/>
      <c r="O1902" s="100"/>
      <c r="T1902" s="15">
        <f t="shared" si="8"/>
        <v>0</v>
      </c>
      <c r="U1902" s="15">
        <f t="shared" si="9"/>
        <v>0</v>
      </c>
      <c r="V1902" s="15">
        <f t="shared" si="10"/>
        <v>0</v>
      </c>
    </row>
    <row r="1903">
      <c r="D1903" s="223"/>
      <c r="I1903" s="224"/>
      <c r="J1903" s="224"/>
      <c r="K1903" s="224"/>
      <c r="N1903" s="132"/>
      <c r="O1903" s="100"/>
      <c r="T1903" s="15">
        <f t="shared" si="8"/>
        <v>0</v>
      </c>
      <c r="U1903" s="15">
        <f t="shared" si="9"/>
        <v>0</v>
      </c>
      <c r="V1903" s="15">
        <f t="shared" si="10"/>
        <v>0</v>
      </c>
    </row>
    <row r="1904">
      <c r="D1904" s="223"/>
      <c r="I1904" s="224"/>
      <c r="J1904" s="224"/>
      <c r="K1904" s="224"/>
      <c r="N1904" s="132"/>
      <c r="O1904" s="100"/>
      <c r="T1904" s="15">
        <f t="shared" si="8"/>
        <v>0</v>
      </c>
      <c r="U1904" s="15">
        <f t="shared" si="9"/>
        <v>0</v>
      </c>
      <c r="V1904" s="15">
        <f t="shared" si="10"/>
        <v>0</v>
      </c>
    </row>
    <row r="1905">
      <c r="D1905" s="223"/>
      <c r="I1905" s="224"/>
      <c r="J1905" s="224"/>
      <c r="K1905" s="224"/>
      <c r="N1905" s="132"/>
      <c r="O1905" s="100"/>
      <c r="T1905" s="15">
        <f t="shared" si="8"/>
        <v>0</v>
      </c>
      <c r="U1905" s="15">
        <f t="shared" si="9"/>
        <v>0</v>
      </c>
      <c r="V1905" s="15">
        <f t="shared" si="10"/>
        <v>0</v>
      </c>
    </row>
    <row r="1906">
      <c r="D1906" s="223"/>
      <c r="I1906" s="224"/>
      <c r="J1906" s="224"/>
      <c r="K1906" s="224"/>
      <c r="N1906" s="132"/>
      <c r="O1906" s="100"/>
      <c r="T1906" s="15">
        <f t="shared" si="8"/>
        <v>0</v>
      </c>
      <c r="U1906" s="15">
        <f t="shared" si="9"/>
        <v>0</v>
      </c>
      <c r="V1906" s="15">
        <f t="shared" si="10"/>
        <v>0</v>
      </c>
    </row>
    <row r="1907">
      <c r="D1907" s="223"/>
      <c r="I1907" s="224"/>
      <c r="J1907" s="224"/>
      <c r="K1907" s="224"/>
      <c r="N1907" s="132"/>
      <c r="O1907" s="100"/>
      <c r="T1907" s="15">
        <f t="shared" si="8"/>
        <v>0</v>
      </c>
      <c r="U1907" s="15">
        <f t="shared" si="9"/>
        <v>0</v>
      </c>
      <c r="V1907" s="15">
        <f t="shared" si="10"/>
        <v>0</v>
      </c>
    </row>
    <row r="1908">
      <c r="D1908" s="223"/>
      <c r="I1908" s="224"/>
      <c r="J1908" s="224"/>
      <c r="K1908" s="224"/>
      <c r="N1908" s="132"/>
      <c r="O1908" s="100"/>
      <c r="T1908" s="15">
        <f t="shared" si="8"/>
        <v>0</v>
      </c>
      <c r="U1908" s="15">
        <f t="shared" si="9"/>
        <v>0</v>
      </c>
      <c r="V1908" s="15">
        <f t="shared" si="10"/>
        <v>0</v>
      </c>
    </row>
    <row r="1909">
      <c r="D1909" s="223"/>
      <c r="I1909" s="224"/>
      <c r="J1909" s="224"/>
      <c r="K1909" s="224"/>
      <c r="N1909" s="132"/>
      <c r="O1909" s="100"/>
      <c r="T1909" s="15">
        <f t="shared" si="8"/>
        <v>0</v>
      </c>
      <c r="U1909" s="15">
        <f t="shared" si="9"/>
        <v>0</v>
      </c>
      <c r="V1909" s="15">
        <f t="shared" si="10"/>
        <v>0</v>
      </c>
    </row>
    <row r="1910">
      <c r="D1910" s="223"/>
      <c r="I1910" s="224"/>
      <c r="J1910" s="224"/>
      <c r="K1910" s="224"/>
      <c r="N1910" s="132"/>
      <c r="O1910" s="100"/>
      <c r="T1910" s="15">
        <f t="shared" si="8"/>
        <v>0</v>
      </c>
      <c r="U1910" s="15">
        <f t="shared" si="9"/>
        <v>0</v>
      </c>
      <c r="V1910" s="15">
        <f t="shared" si="10"/>
        <v>0</v>
      </c>
    </row>
    <row r="1911">
      <c r="D1911" s="223"/>
      <c r="I1911" s="224"/>
      <c r="J1911" s="224"/>
      <c r="K1911" s="224"/>
      <c r="N1911" s="132"/>
      <c r="O1911" s="100"/>
      <c r="T1911" s="15">
        <f t="shared" si="8"/>
        <v>0</v>
      </c>
      <c r="U1911" s="15">
        <f t="shared" si="9"/>
        <v>0</v>
      </c>
      <c r="V1911" s="15">
        <f t="shared" si="10"/>
        <v>0</v>
      </c>
    </row>
    <row r="1912">
      <c r="D1912" s="223"/>
      <c r="I1912" s="224"/>
      <c r="J1912" s="224"/>
      <c r="K1912" s="224"/>
      <c r="N1912" s="132"/>
      <c r="O1912" s="100"/>
      <c r="T1912" s="15">
        <f t="shared" si="8"/>
        <v>0</v>
      </c>
      <c r="U1912" s="15">
        <f t="shared" si="9"/>
        <v>0</v>
      </c>
      <c r="V1912" s="15">
        <f t="shared" si="10"/>
        <v>0</v>
      </c>
    </row>
    <row r="1913">
      <c r="D1913" s="223"/>
      <c r="I1913" s="224"/>
      <c r="J1913" s="224"/>
      <c r="K1913" s="224"/>
      <c r="N1913" s="132"/>
      <c r="O1913" s="100"/>
      <c r="T1913" s="15">
        <f t="shared" si="8"/>
        <v>0</v>
      </c>
      <c r="U1913" s="15">
        <f t="shared" si="9"/>
        <v>0</v>
      </c>
      <c r="V1913" s="15">
        <f t="shared" si="10"/>
        <v>0</v>
      </c>
    </row>
    <row r="1914">
      <c r="D1914" s="223"/>
      <c r="I1914" s="224"/>
      <c r="J1914" s="224"/>
      <c r="K1914" s="224"/>
      <c r="N1914" s="132"/>
      <c r="O1914" s="100"/>
      <c r="T1914" s="15">
        <f t="shared" si="8"/>
        <v>0</v>
      </c>
      <c r="U1914" s="15">
        <f t="shared" si="9"/>
        <v>0</v>
      </c>
      <c r="V1914" s="15">
        <f t="shared" si="10"/>
        <v>0</v>
      </c>
    </row>
    <row r="1915">
      <c r="D1915" s="223"/>
      <c r="I1915" s="224"/>
      <c r="J1915" s="224"/>
      <c r="K1915" s="224"/>
      <c r="N1915" s="132"/>
      <c r="O1915" s="100"/>
      <c r="T1915" s="15">
        <f t="shared" si="8"/>
        <v>0</v>
      </c>
      <c r="U1915" s="15">
        <f t="shared" si="9"/>
        <v>0</v>
      </c>
      <c r="V1915" s="15">
        <f t="shared" si="10"/>
        <v>0</v>
      </c>
    </row>
    <row r="1916">
      <c r="D1916" s="223"/>
      <c r="I1916" s="224"/>
      <c r="J1916" s="224"/>
      <c r="K1916" s="224"/>
      <c r="N1916" s="132"/>
      <c r="O1916" s="100"/>
      <c r="T1916" s="15">
        <f t="shared" si="8"/>
        <v>0</v>
      </c>
      <c r="U1916" s="15">
        <f t="shared" si="9"/>
        <v>0</v>
      </c>
      <c r="V1916" s="15">
        <f t="shared" si="10"/>
        <v>0</v>
      </c>
    </row>
    <row r="1917">
      <c r="D1917" s="223"/>
      <c r="I1917" s="224"/>
      <c r="J1917" s="224"/>
      <c r="K1917" s="224"/>
      <c r="N1917" s="132"/>
      <c r="O1917" s="100"/>
      <c r="T1917" s="15">
        <f t="shared" si="8"/>
        <v>0</v>
      </c>
      <c r="U1917" s="15">
        <f t="shared" si="9"/>
        <v>0</v>
      </c>
      <c r="V1917" s="15">
        <f t="shared" si="10"/>
        <v>0</v>
      </c>
    </row>
    <row r="1918">
      <c r="D1918" s="223"/>
      <c r="I1918" s="224"/>
      <c r="J1918" s="224"/>
      <c r="K1918" s="224"/>
      <c r="N1918" s="132"/>
      <c r="O1918" s="100"/>
      <c r="T1918" s="15">
        <f t="shared" si="8"/>
        <v>0</v>
      </c>
      <c r="U1918" s="15">
        <f t="shared" si="9"/>
        <v>0</v>
      </c>
      <c r="V1918" s="15">
        <f t="shared" si="10"/>
        <v>0</v>
      </c>
    </row>
    <row r="1919">
      <c r="D1919" s="223"/>
      <c r="I1919" s="224"/>
      <c r="J1919" s="224"/>
      <c r="K1919" s="224"/>
      <c r="N1919" s="132"/>
      <c r="O1919" s="100"/>
      <c r="T1919" s="15">
        <f t="shared" si="8"/>
        <v>0</v>
      </c>
      <c r="U1919" s="15">
        <f t="shared" si="9"/>
        <v>0</v>
      </c>
      <c r="V1919" s="15">
        <f t="shared" si="10"/>
        <v>0</v>
      </c>
    </row>
    <row r="1920">
      <c r="D1920" s="223"/>
      <c r="I1920" s="224"/>
      <c r="J1920" s="224"/>
      <c r="K1920" s="224"/>
      <c r="N1920" s="132"/>
      <c r="O1920" s="100"/>
      <c r="T1920" s="15">
        <f t="shared" si="8"/>
        <v>0</v>
      </c>
      <c r="U1920" s="15">
        <f t="shared" si="9"/>
        <v>0</v>
      </c>
      <c r="V1920" s="15">
        <f t="shared" si="10"/>
        <v>0</v>
      </c>
    </row>
    <row r="1921">
      <c r="D1921" s="223"/>
      <c r="I1921" s="224"/>
      <c r="J1921" s="224"/>
      <c r="K1921" s="224"/>
      <c r="N1921" s="132"/>
      <c r="O1921" s="100"/>
      <c r="T1921" s="15">
        <f t="shared" si="8"/>
        <v>0</v>
      </c>
      <c r="U1921" s="15">
        <f t="shared" si="9"/>
        <v>0</v>
      </c>
      <c r="V1921" s="15">
        <f t="shared" si="10"/>
        <v>0</v>
      </c>
    </row>
    <row r="1922">
      <c r="D1922" s="223"/>
      <c r="I1922" s="224"/>
      <c r="J1922" s="224"/>
      <c r="K1922" s="224"/>
      <c r="N1922" s="132"/>
      <c r="O1922" s="100"/>
      <c r="T1922" s="15">
        <f t="shared" si="8"/>
        <v>0</v>
      </c>
      <c r="U1922" s="15">
        <f t="shared" si="9"/>
        <v>0</v>
      </c>
      <c r="V1922" s="15">
        <f t="shared" si="10"/>
        <v>0</v>
      </c>
    </row>
    <row r="1923">
      <c r="D1923" s="223"/>
      <c r="I1923" s="224"/>
      <c r="J1923" s="224"/>
      <c r="K1923" s="224"/>
      <c r="N1923" s="132"/>
      <c r="O1923" s="100"/>
      <c r="T1923" s="15">
        <f t="shared" si="8"/>
        <v>0</v>
      </c>
      <c r="U1923" s="15">
        <f t="shared" si="9"/>
        <v>0</v>
      </c>
      <c r="V1923" s="15">
        <f t="shared" si="10"/>
        <v>0</v>
      </c>
    </row>
    <row r="1924">
      <c r="D1924" s="223"/>
      <c r="I1924" s="224"/>
      <c r="J1924" s="224"/>
      <c r="K1924" s="224"/>
      <c r="N1924" s="132"/>
      <c r="O1924" s="100"/>
      <c r="T1924" s="15">
        <f t="shared" si="8"/>
        <v>0</v>
      </c>
      <c r="U1924" s="15">
        <f t="shared" si="9"/>
        <v>0</v>
      </c>
      <c r="V1924" s="15">
        <f t="shared" si="10"/>
        <v>0</v>
      </c>
    </row>
    <row r="1925">
      <c r="D1925" s="223"/>
      <c r="I1925" s="224"/>
      <c r="J1925" s="224"/>
      <c r="K1925" s="224"/>
      <c r="N1925" s="132"/>
      <c r="O1925" s="100"/>
      <c r="T1925" s="15">
        <f t="shared" si="8"/>
        <v>0</v>
      </c>
      <c r="U1925" s="15">
        <f t="shared" si="9"/>
        <v>0</v>
      </c>
      <c r="V1925" s="15">
        <f t="shared" si="10"/>
        <v>0</v>
      </c>
    </row>
    <row r="1926">
      <c r="D1926" s="223"/>
      <c r="I1926" s="224"/>
      <c r="J1926" s="224"/>
      <c r="K1926" s="224"/>
      <c r="N1926" s="132"/>
      <c r="O1926" s="100"/>
      <c r="T1926" s="15">
        <f t="shared" si="8"/>
        <v>0</v>
      </c>
      <c r="U1926" s="15">
        <f t="shared" si="9"/>
        <v>0</v>
      </c>
      <c r="V1926" s="15">
        <f t="shared" si="10"/>
        <v>0</v>
      </c>
    </row>
    <row r="1927">
      <c r="D1927" s="223"/>
      <c r="I1927" s="224"/>
      <c r="J1927" s="224"/>
      <c r="K1927" s="224"/>
      <c r="N1927" s="132"/>
      <c r="O1927" s="100"/>
      <c r="T1927" s="15">
        <f t="shared" si="8"/>
        <v>0</v>
      </c>
      <c r="U1927" s="15">
        <f t="shared" si="9"/>
        <v>0</v>
      </c>
      <c r="V1927" s="15">
        <f t="shared" si="10"/>
        <v>0</v>
      </c>
    </row>
    <row r="1928">
      <c r="D1928" s="223"/>
      <c r="I1928" s="224"/>
      <c r="J1928" s="224"/>
      <c r="K1928" s="224"/>
      <c r="N1928" s="132"/>
      <c r="O1928" s="100"/>
      <c r="T1928" s="15">
        <f t="shared" si="8"/>
        <v>0</v>
      </c>
      <c r="U1928" s="15">
        <f t="shared" si="9"/>
        <v>0</v>
      </c>
      <c r="V1928" s="15">
        <f t="shared" si="10"/>
        <v>0</v>
      </c>
    </row>
    <row r="1929">
      <c r="D1929" s="223"/>
      <c r="I1929" s="224"/>
      <c r="J1929" s="224"/>
      <c r="K1929" s="224"/>
      <c r="N1929" s="132"/>
      <c r="O1929" s="100"/>
      <c r="T1929" s="15">
        <f t="shared" si="8"/>
        <v>0</v>
      </c>
      <c r="U1929" s="15">
        <f t="shared" si="9"/>
        <v>0</v>
      </c>
      <c r="V1929" s="15">
        <f t="shared" si="10"/>
        <v>0</v>
      </c>
    </row>
    <row r="1930">
      <c r="D1930" s="223"/>
      <c r="I1930" s="224"/>
      <c r="J1930" s="224"/>
      <c r="K1930" s="224"/>
      <c r="N1930" s="132"/>
      <c r="O1930" s="100"/>
      <c r="T1930" s="15">
        <f t="shared" si="8"/>
        <v>0</v>
      </c>
      <c r="U1930" s="15">
        <f t="shared" si="9"/>
        <v>0</v>
      </c>
      <c r="V1930" s="15">
        <f t="shared" si="10"/>
        <v>0</v>
      </c>
    </row>
    <row r="1931">
      <c r="D1931" s="223"/>
      <c r="I1931" s="224"/>
      <c r="J1931" s="224"/>
      <c r="K1931" s="224"/>
      <c r="N1931" s="132"/>
      <c r="O1931" s="100"/>
      <c r="T1931" s="15">
        <f t="shared" si="8"/>
        <v>0</v>
      </c>
      <c r="U1931" s="15">
        <f t="shared" si="9"/>
        <v>0</v>
      </c>
      <c r="V1931" s="15">
        <f t="shared" si="10"/>
        <v>0</v>
      </c>
    </row>
    <row r="1932">
      <c r="D1932" s="223"/>
      <c r="I1932" s="224"/>
      <c r="J1932" s="224"/>
      <c r="K1932" s="224"/>
      <c r="N1932" s="132"/>
      <c r="O1932" s="100"/>
      <c r="T1932" s="15">
        <f t="shared" si="8"/>
        <v>0</v>
      </c>
      <c r="U1932" s="15">
        <f t="shared" si="9"/>
        <v>0</v>
      </c>
      <c r="V1932" s="15">
        <f t="shared" si="10"/>
        <v>0</v>
      </c>
    </row>
    <row r="1933">
      <c r="D1933" s="223"/>
      <c r="I1933" s="224"/>
      <c r="J1933" s="224"/>
      <c r="K1933" s="224"/>
      <c r="N1933" s="132"/>
      <c r="O1933" s="100"/>
      <c r="T1933" s="15">
        <f t="shared" si="8"/>
        <v>0</v>
      </c>
      <c r="U1933" s="15">
        <f t="shared" si="9"/>
        <v>0</v>
      </c>
      <c r="V1933" s="15">
        <f t="shared" si="10"/>
        <v>0</v>
      </c>
    </row>
    <row r="1934">
      <c r="D1934" s="223"/>
      <c r="I1934" s="224"/>
      <c r="J1934" s="224"/>
      <c r="K1934" s="224"/>
      <c r="N1934" s="132"/>
      <c r="O1934" s="100"/>
      <c r="T1934" s="15">
        <f t="shared" si="8"/>
        <v>0</v>
      </c>
      <c r="U1934" s="15">
        <f t="shared" si="9"/>
        <v>0</v>
      </c>
      <c r="V1934" s="15">
        <f t="shared" si="10"/>
        <v>0</v>
      </c>
    </row>
    <row r="1935">
      <c r="D1935" s="223"/>
      <c r="I1935" s="224"/>
      <c r="J1935" s="224"/>
      <c r="K1935" s="224"/>
      <c r="N1935" s="132"/>
      <c r="O1935" s="100"/>
      <c r="T1935" s="15">
        <f t="shared" si="8"/>
        <v>0</v>
      </c>
      <c r="U1935" s="15">
        <f t="shared" si="9"/>
        <v>0</v>
      </c>
      <c r="V1935" s="15">
        <f t="shared" si="10"/>
        <v>0</v>
      </c>
    </row>
    <row r="1936">
      <c r="D1936" s="223"/>
      <c r="I1936" s="224"/>
      <c r="J1936" s="224"/>
      <c r="K1936" s="224"/>
      <c r="N1936" s="132"/>
      <c r="O1936" s="100"/>
      <c r="T1936" s="15">
        <f t="shared" si="8"/>
        <v>0</v>
      </c>
      <c r="U1936" s="15">
        <f t="shared" si="9"/>
        <v>0</v>
      </c>
      <c r="V1936" s="15">
        <f t="shared" si="10"/>
        <v>0</v>
      </c>
    </row>
    <row r="1937">
      <c r="D1937" s="223"/>
      <c r="I1937" s="224"/>
      <c r="J1937" s="224"/>
      <c r="K1937" s="224"/>
      <c r="N1937" s="132"/>
      <c r="O1937" s="100"/>
      <c r="T1937" s="15">
        <f t="shared" si="8"/>
        <v>0</v>
      </c>
      <c r="U1937" s="15">
        <f t="shared" si="9"/>
        <v>0</v>
      </c>
      <c r="V1937" s="15">
        <f t="shared" si="10"/>
        <v>0</v>
      </c>
    </row>
    <row r="1938">
      <c r="D1938" s="223"/>
      <c r="I1938" s="224"/>
      <c r="J1938" s="224"/>
      <c r="K1938" s="224"/>
      <c r="N1938" s="132"/>
      <c r="O1938" s="100"/>
      <c r="T1938" s="15">
        <f t="shared" si="8"/>
        <v>0</v>
      </c>
      <c r="U1938" s="15">
        <f t="shared" si="9"/>
        <v>0</v>
      </c>
      <c r="V1938" s="15">
        <f t="shared" si="10"/>
        <v>0</v>
      </c>
    </row>
    <row r="1939">
      <c r="D1939" s="223"/>
      <c r="I1939" s="224"/>
      <c r="J1939" s="224"/>
      <c r="K1939" s="224"/>
      <c r="N1939" s="132"/>
      <c r="O1939" s="100"/>
      <c r="T1939" s="15">
        <f t="shared" si="8"/>
        <v>0</v>
      </c>
      <c r="U1939" s="15">
        <f t="shared" si="9"/>
        <v>0</v>
      </c>
      <c r="V1939" s="15">
        <f t="shared" si="10"/>
        <v>0</v>
      </c>
    </row>
    <row r="1940">
      <c r="D1940" s="223"/>
      <c r="I1940" s="224"/>
      <c r="J1940" s="224"/>
      <c r="K1940" s="224"/>
      <c r="N1940" s="132"/>
      <c r="O1940" s="100"/>
      <c r="T1940" s="15">
        <f t="shared" si="8"/>
        <v>0</v>
      </c>
      <c r="U1940" s="15">
        <f t="shared" si="9"/>
        <v>0</v>
      </c>
      <c r="V1940" s="15">
        <f t="shared" si="10"/>
        <v>0</v>
      </c>
    </row>
    <row r="1941">
      <c r="D1941" s="223"/>
      <c r="I1941" s="224"/>
      <c r="J1941" s="224"/>
      <c r="K1941" s="224"/>
      <c r="N1941" s="132"/>
      <c r="O1941" s="100"/>
      <c r="T1941" s="15">
        <f t="shared" si="8"/>
        <v>0</v>
      </c>
      <c r="U1941" s="15">
        <f t="shared" si="9"/>
        <v>0</v>
      </c>
      <c r="V1941" s="15">
        <f t="shared" si="10"/>
        <v>0</v>
      </c>
    </row>
    <row r="1942">
      <c r="D1942" s="223"/>
      <c r="I1942" s="224"/>
      <c r="J1942" s="224"/>
      <c r="K1942" s="224"/>
      <c r="N1942" s="132"/>
      <c r="O1942" s="100"/>
      <c r="T1942" s="15">
        <f t="shared" si="8"/>
        <v>0</v>
      </c>
      <c r="U1942" s="15">
        <f t="shared" si="9"/>
        <v>0</v>
      </c>
      <c r="V1942" s="15">
        <f t="shared" si="10"/>
        <v>0</v>
      </c>
    </row>
    <row r="1943">
      <c r="D1943" s="223"/>
      <c r="I1943" s="224"/>
      <c r="J1943" s="224"/>
      <c r="K1943" s="224"/>
      <c r="N1943" s="132"/>
      <c r="O1943" s="100"/>
      <c r="T1943" s="15">
        <f t="shared" si="8"/>
        <v>0</v>
      </c>
      <c r="U1943" s="15">
        <f t="shared" si="9"/>
        <v>0</v>
      </c>
      <c r="V1943" s="15">
        <f t="shared" si="10"/>
        <v>0</v>
      </c>
    </row>
    <row r="1944">
      <c r="D1944" s="223"/>
      <c r="I1944" s="224"/>
      <c r="J1944" s="224"/>
      <c r="K1944" s="224"/>
      <c r="N1944" s="132"/>
      <c r="O1944" s="100"/>
      <c r="T1944" s="15">
        <f t="shared" si="8"/>
        <v>0</v>
      </c>
      <c r="U1944" s="15">
        <f t="shared" si="9"/>
        <v>0</v>
      </c>
      <c r="V1944" s="15">
        <f t="shared" si="10"/>
        <v>0</v>
      </c>
    </row>
    <row r="1945">
      <c r="D1945" s="223"/>
      <c r="I1945" s="224"/>
      <c r="J1945" s="224"/>
      <c r="K1945" s="224"/>
      <c r="N1945" s="132"/>
      <c r="O1945" s="100"/>
      <c r="T1945" s="15">
        <f t="shared" si="8"/>
        <v>0</v>
      </c>
      <c r="U1945" s="15">
        <f t="shared" si="9"/>
        <v>0</v>
      </c>
      <c r="V1945" s="15">
        <f t="shared" si="10"/>
        <v>0</v>
      </c>
    </row>
    <row r="1946">
      <c r="D1946" s="223"/>
      <c r="I1946" s="224"/>
      <c r="J1946" s="224"/>
      <c r="K1946" s="224"/>
      <c r="N1946" s="132"/>
      <c r="O1946" s="100"/>
      <c r="T1946" s="15">
        <f t="shared" si="8"/>
        <v>0</v>
      </c>
      <c r="U1946" s="15">
        <f t="shared" si="9"/>
        <v>0</v>
      </c>
      <c r="V1946" s="15">
        <f t="shared" si="10"/>
        <v>0</v>
      </c>
    </row>
    <row r="1947">
      <c r="D1947" s="223"/>
      <c r="I1947" s="224"/>
      <c r="J1947" s="224"/>
      <c r="K1947" s="224"/>
      <c r="N1947" s="132"/>
      <c r="O1947" s="100"/>
      <c r="T1947" s="15">
        <f t="shared" si="8"/>
        <v>0</v>
      </c>
      <c r="U1947" s="15">
        <f t="shared" si="9"/>
        <v>0</v>
      </c>
      <c r="V1947" s="15">
        <f t="shared" si="10"/>
        <v>0</v>
      </c>
    </row>
    <row r="1948">
      <c r="D1948" s="223"/>
      <c r="I1948" s="224"/>
      <c r="J1948" s="224"/>
      <c r="K1948" s="224"/>
      <c r="N1948" s="132"/>
      <c r="O1948" s="100"/>
      <c r="T1948" s="15">
        <f t="shared" si="8"/>
        <v>0</v>
      </c>
      <c r="U1948" s="15">
        <f t="shared" si="9"/>
        <v>0</v>
      </c>
      <c r="V1948" s="15">
        <f t="shared" si="10"/>
        <v>0</v>
      </c>
    </row>
    <row r="1949">
      <c r="D1949" s="223"/>
      <c r="I1949" s="224"/>
      <c r="J1949" s="224"/>
      <c r="K1949" s="224"/>
      <c r="N1949" s="132"/>
      <c r="O1949" s="100"/>
      <c r="T1949" s="15">
        <f t="shared" si="8"/>
        <v>0</v>
      </c>
      <c r="U1949" s="15">
        <f t="shared" si="9"/>
        <v>0</v>
      </c>
      <c r="V1949" s="15">
        <f t="shared" si="10"/>
        <v>0</v>
      </c>
    </row>
    <row r="1950">
      <c r="D1950" s="223"/>
      <c r="I1950" s="224"/>
      <c r="J1950" s="224"/>
      <c r="K1950" s="224"/>
      <c r="N1950" s="132"/>
      <c r="O1950" s="100"/>
      <c r="T1950" s="15">
        <f t="shared" si="8"/>
        <v>0</v>
      </c>
      <c r="U1950" s="15">
        <f t="shared" si="9"/>
        <v>0</v>
      </c>
      <c r="V1950" s="15">
        <f t="shared" si="10"/>
        <v>0</v>
      </c>
    </row>
    <row r="1951">
      <c r="D1951" s="223"/>
      <c r="I1951" s="224"/>
      <c r="J1951" s="224"/>
      <c r="K1951" s="224"/>
      <c r="N1951" s="132"/>
      <c r="O1951" s="100"/>
      <c r="T1951" s="15">
        <f t="shared" si="8"/>
        <v>0</v>
      </c>
      <c r="U1951" s="15">
        <f t="shared" si="9"/>
        <v>0</v>
      </c>
      <c r="V1951" s="15">
        <f t="shared" si="10"/>
        <v>0</v>
      </c>
    </row>
    <row r="1952">
      <c r="D1952" s="223"/>
      <c r="I1952" s="224"/>
      <c r="J1952" s="224"/>
      <c r="K1952" s="224"/>
      <c r="N1952" s="132"/>
      <c r="O1952" s="100"/>
    </row>
    <row r="1953">
      <c r="D1953" s="223"/>
      <c r="I1953" s="224"/>
      <c r="J1953" s="224"/>
      <c r="K1953" s="224"/>
      <c r="N1953" s="132"/>
      <c r="O1953" s="100"/>
    </row>
    <row r="1954">
      <c r="D1954" s="223"/>
      <c r="I1954" s="224"/>
      <c r="J1954" s="224"/>
      <c r="K1954" s="224"/>
      <c r="N1954" s="132"/>
      <c r="O1954" s="100"/>
    </row>
    <row r="1955">
      <c r="D1955" s="223"/>
      <c r="I1955" s="224"/>
      <c r="J1955" s="224"/>
      <c r="K1955" s="224"/>
      <c r="N1955" s="132"/>
      <c r="O1955" s="100"/>
    </row>
    <row r="1956">
      <c r="D1956" s="223"/>
      <c r="I1956" s="224"/>
      <c r="J1956" s="224"/>
      <c r="K1956" s="224"/>
      <c r="N1956" s="132"/>
      <c r="O1956" s="100"/>
    </row>
    <row r="1957">
      <c r="D1957" s="223"/>
      <c r="I1957" s="224"/>
      <c r="J1957" s="224"/>
      <c r="K1957" s="224"/>
      <c r="N1957" s="132"/>
      <c r="O1957" s="100"/>
    </row>
    <row r="1958">
      <c r="D1958" s="223"/>
      <c r="I1958" s="224"/>
      <c r="J1958" s="224"/>
      <c r="K1958" s="224"/>
      <c r="N1958" s="132"/>
      <c r="O1958" s="100"/>
    </row>
    <row r="1959">
      <c r="D1959" s="223"/>
      <c r="I1959" s="224"/>
      <c r="J1959" s="224"/>
      <c r="K1959" s="224"/>
      <c r="N1959" s="132"/>
      <c r="O1959" s="100"/>
    </row>
    <row r="1960">
      <c r="D1960" s="223"/>
      <c r="I1960" s="224"/>
      <c r="J1960" s="224"/>
      <c r="K1960" s="224"/>
      <c r="N1960" s="132"/>
      <c r="O1960" s="100"/>
    </row>
    <row r="1961">
      <c r="D1961" s="223"/>
      <c r="I1961" s="224"/>
      <c r="J1961" s="224"/>
      <c r="K1961" s="224"/>
      <c r="N1961" s="132"/>
      <c r="O1961" s="100"/>
    </row>
    <row r="1962">
      <c r="D1962" s="223"/>
      <c r="I1962" s="224"/>
      <c r="J1962" s="224"/>
      <c r="K1962" s="224"/>
      <c r="N1962" s="132"/>
      <c r="O1962" s="100"/>
    </row>
    <row r="1963">
      <c r="D1963" s="223"/>
      <c r="I1963" s="224"/>
      <c r="J1963" s="224"/>
      <c r="K1963" s="224"/>
      <c r="N1963" s="132"/>
      <c r="O1963" s="100"/>
    </row>
    <row r="1964">
      <c r="D1964" s="223"/>
      <c r="I1964" s="224"/>
      <c r="J1964" s="224"/>
      <c r="K1964" s="224"/>
      <c r="N1964" s="132"/>
      <c r="O1964" s="100"/>
    </row>
    <row r="1965">
      <c r="D1965" s="223"/>
      <c r="I1965" s="224"/>
      <c r="J1965" s="224"/>
      <c r="K1965" s="224"/>
      <c r="N1965" s="132"/>
      <c r="O1965" s="100"/>
    </row>
    <row r="1966">
      <c r="D1966" s="223"/>
      <c r="I1966" s="224"/>
      <c r="J1966" s="224"/>
      <c r="K1966" s="224"/>
      <c r="N1966" s="132"/>
      <c r="O1966" s="100"/>
    </row>
    <row r="1967">
      <c r="D1967" s="223"/>
      <c r="I1967" s="224"/>
      <c r="J1967" s="224"/>
      <c r="K1967" s="224"/>
      <c r="N1967" s="132"/>
      <c r="O1967" s="100"/>
    </row>
    <row r="1968">
      <c r="D1968" s="223"/>
      <c r="I1968" s="224"/>
      <c r="J1968" s="224"/>
      <c r="K1968" s="224"/>
      <c r="N1968" s="132"/>
      <c r="O1968" s="100"/>
    </row>
    <row r="1969">
      <c r="D1969" s="223"/>
      <c r="I1969" s="224"/>
      <c r="J1969" s="224"/>
      <c r="K1969" s="224"/>
      <c r="N1969" s="132"/>
      <c r="O1969" s="100"/>
    </row>
    <row r="1970">
      <c r="D1970" s="223"/>
      <c r="I1970" s="224"/>
      <c r="J1970" s="224"/>
      <c r="K1970" s="224"/>
      <c r="N1970" s="132"/>
      <c r="O1970" s="100"/>
    </row>
    <row r="1971">
      <c r="D1971" s="223"/>
      <c r="I1971" s="224"/>
      <c r="J1971" s="224"/>
      <c r="K1971" s="224"/>
      <c r="N1971" s="132"/>
      <c r="O1971" s="100"/>
    </row>
    <row r="1972">
      <c r="D1972" s="223"/>
      <c r="I1972" s="224"/>
      <c r="J1972" s="224"/>
      <c r="K1972" s="224"/>
      <c r="N1972" s="132"/>
      <c r="O1972" s="100"/>
    </row>
    <row r="1973">
      <c r="D1973" s="223"/>
      <c r="I1973" s="224"/>
      <c r="J1973" s="224"/>
      <c r="K1973" s="224"/>
      <c r="N1973" s="132"/>
      <c r="O1973" s="100"/>
    </row>
    <row r="1974">
      <c r="D1974" s="223"/>
      <c r="I1974" s="224"/>
      <c r="J1974" s="224"/>
      <c r="K1974" s="224"/>
      <c r="N1974" s="132"/>
      <c r="O1974" s="100"/>
    </row>
    <row r="1975">
      <c r="D1975" s="223"/>
      <c r="I1975" s="224"/>
      <c r="J1975" s="224"/>
      <c r="K1975" s="224"/>
      <c r="N1975" s="132"/>
      <c r="O1975" s="100"/>
    </row>
    <row r="1976">
      <c r="D1976" s="223"/>
      <c r="I1976" s="224"/>
      <c r="J1976" s="224"/>
      <c r="K1976" s="224"/>
      <c r="N1976" s="132"/>
      <c r="O1976" s="100"/>
    </row>
    <row r="1977">
      <c r="D1977" s="223"/>
      <c r="I1977" s="224"/>
      <c r="J1977" s="224"/>
      <c r="K1977" s="224"/>
      <c r="N1977" s="132"/>
      <c r="O1977" s="100"/>
    </row>
    <row r="1978">
      <c r="D1978" s="223"/>
      <c r="I1978" s="224"/>
      <c r="J1978" s="224"/>
      <c r="K1978" s="224"/>
      <c r="N1978" s="132"/>
      <c r="O1978" s="100"/>
    </row>
    <row r="1979">
      <c r="D1979" s="223"/>
      <c r="I1979" s="224"/>
      <c r="J1979" s="224"/>
      <c r="K1979" s="224"/>
      <c r="N1979" s="132"/>
      <c r="O1979" s="100"/>
    </row>
    <row r="1980">
      <c r="D1980" s="223"/>
      <c r="I1980" s="224"/>
      <c r="J1980" s="224"/>
      <c r="K1980" s="224"/>
      <c r="N1980" s="132"/>
      <c r="O1980" s="100"/>
    </row>
    <row r="1981">
      <c r="D1981" s="223"/>
      <c r="I1981" s="224"/>
      <c r="J1981" s="224"/>
      <c r="K1981" s="224"/>
      <c r="N1981" s="132"/>
      <c r="O1981" s="100"/>
    </row>
    <row r="1982">
      <c r="D1982" s="223"/>
      <c r="I1982" s="224"/>
      <c r="J1982" s="224"/>
      <c r="K1982" s="224"/>
      <c r="N1982" s="132"/>
      <c r="O1982" s="100"/>
    </row>
    <row r="1983">
      <c r="D1983" s="223"/>
      <c r="I1983" s="224"/>
      <c r="J1983" s="224"/>
      <c r="K1983" s="224"/>
      <c r="N1983" s="132"/>
      <c r="O1983" s="100"/>
    </row>
    <row r="1984">
      <c r="D1984" s="223"/>
      <c r="I1984" s="224"/>
      <c r="J1984" s="224"/>
      <c r="K1984" s="224"/>
      <c r="N1984" s="132"/>
      <c r="O1984" s="100"/>
    </row>
    <row r="1985">
      <c r="D1985" s="223"/>
      <c r="I1985" s="224"/>
      <c r="J1985" s="224"/>
      <c r="K1985" s="224"/>
      <c r="N1985" s="132"/>
      <c r="O1985" s="100"/>
    </row>
    <row r="1986">
      <c r="D1986" s="223"/>
      <c r="I1986" s="224"/>
      <c r="J1986" s="224"/>
      <c r="K1986" s="224"/>
      <c r="N1986" s="132"/>
      <c r="O1986" s="100"/>
    </row>
    <row r="1987">
      <c r="D1987" s="223"/>
      <c r="I1987" s="224"/>
      <c r="J1987" s="224"/>
      <c r="K1987" s="224"/>
      <c r="N1987" s="132"/>
      <c r="O1987" s="100"/>
    </row>
    <row r="1988">
      <c r="D1988" s="223"/>
      <c r="I1988" s="224"/>
      <c r="J1988" s="224"/>
      <c r="K1988" s="224"/>
      <c r="N1988" s="132"/>
      <c r="O1988" s="100"/>
    </row>
    <row r="1989">
      <c r="D1989" s="223"/>
      <c r="I1989" s="224"/>
      <c r="J1989" s="224"/>
      <c r="K1989" s="224"/>
      <c r="N1989" s="132"/>
      <c r="O1989" s="100"/>
    </row>
    <row r="1990">
      <c r="D1990" s="223"/>
      <c r="I1990" s="224"/>
      <c r="J1990" s="224"/>
      <c r="K1990" s="224"/>
      <c r="N1990" s="132"/>
      <c r="O1990" s="100"/>
    </row>
    <row r="1991">
      <c r="D1991" s="223"/>
      <c r="I1991" s="224"/>
      <c r="J1991" s="224"/>
      <c r="K1991" s="224"/>
      <c r="N1991" s="132"/>
      <c r="O1991" s="100"/>
    </row>
    <row r="1992">
      <c r="D1992" s="223"/>
      <c r="I1992" s="224"/>
      <c r="J1992" s="224"/>
      <c r="K1992" s="224"/>
      <c r="N1992" s="132"/>
      <c r="O1992" s="100"/>
    </row>
    <row r="1993">
      <c r="D1993" s="223"/>
      <c r="I1993" s="224"/>
      <c r="J1993" s="224"/>
      <c r="K1993" s="224"/>
      <c r="N1993" s="132"/>
      <c r="O1993" s="100"/>
    </row>
    <row r="1994">
      <c r="D1994" s="223"/>
      <c r="I1994" s="224"/>
      <c r="J1994" s="224"/>
      <c r="K1994" s="224"/>
      <c r="N1994" s="132"/>
      <c r="O1994" s="100"/>
    </row>
    <row r="1995">
      <c r="D1995" s="223"/>
      <c r="I1995" s="224"/>
      <c r="J1995" s="224"/>
      <c r="K1995" s="224"/>
      <c r="N1995" s="132"/>
      <c r="O1995" s="100"/>
    </row>
    <row r="1996">
      <c r="D1996" s="223"/>
      <c r="I1996" s="224"/>
      <c r="J1996" s="224"/>
      <c r="K1996" s="224"/>
      <c r="N1996" s="132"/>
      <c r="O1996" s="100"/>
    </row>
    <row r="1997">
      <c r="D1997" s="223"/>
      <c r="I1997" s="224"/>
      <c r="J1997" s="224"/>
      <c r="K1997" s="224"/>
      <c r="N1997" s="132"/>
      <c r="O1997" s="100"/>
    </row>
    <row r="1998">
      <c r="D1998" s="223"/>
      <c r="I1998" s="224"/>
      <c r="J1998" s="224"/>
      <c r="K1998" s="224"/>
      <c r="N1998" s="132"/>
      <c r="O1998" s="100"/>
    </row>
    <row r="1999">
      <c r="D1999" s="223"/>
      <c r="I1999" s="224"/>
      <c r="J1999" s="224"/>
      <c r="K1999" s="224"/>
      <c r="N1999" s="132"/>
      <c r="O1999" s="100"/>
    </row>
    <row r="2000">
      <c r="D2000" s="223"/>
      <c r="I2000" s="224"/>
      <c r="J2000" s="224"/>
      <c r="K2000" s="224"/>
      <c r="N2000" s="132"/>
      <c r="O2000" s="100"/>
    </row>
  </sheetData>
  <autoFilter ref="$A$1:$AE$1000"/>
  <conditionalFormatting sqref="Q1:S2000">
    <cfRule type="cellIs" dxfId="1" priority="1" operator="greaterThanOrEqual">
      <formula>0</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s>
  <sheetData>
    <row r="1">
      <c r="A1" s="8" t="s">
        <v>2</v>
      </c>
      <c r="B1" s="8" t="s">
        <v>14330</v>
      </c>
      <c r="C1" s="8" t="s">
        <v>14331</v>
      </c>
    </row>
    <row r="2">
      <c r="A2" s="8" t="s">
        <v>14332</v>
      </c>
      <c r="B2" s="8" t="s">
        <v>14333</v>
      </c>
      <c r="C2" s="8" t="s">
        <v>14334</v>
      </c>
    </row>
    <row r="3">
      <c r="A3" s="8" t="s">
        <v>14335</v>
      </c>
      <c r="B3" s="8" t="s">
        <v>14336</v>
      </c>
      <c r="C3" s="8" t="s">
        <v>14334</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3.0"/>
    <col customWidth="1" min="2" max="2" width="16.75"/>
    <col customWidth="1" min="3" max="3" width="47.88"/>
    <col customWidth="1" min="4" max="4" width="7.88"/>
    <col customWidth="1" min="5" max="5" width="14.88"/>
    <col customWidth="1" min="6" max="6" width="10.5"/>
    <col customWidth="1" min="7" max="7" width="31.25"/>
    <col customWidth="1" min="8" max="8" width="14.5"/>
    <col customWidth="1" min="9" max="9" width="13.0"/>
    <col customWidth="1" min="10" max="10" width="13.38"/>
    <col customWidth="1" min="11" max="11" width="14.75"/>
    <col customWidth="1" min="12" max="12" width="10.75"/>
    <col customWidth="1" min="13" max="13" width="18.88"/>
    <col customWidth="1" min="14" max="14" width="12.5"/>
    <col customWidth="1" min="15" max="16" width="9.0"/>
    <col customWidth="1" min="17" max="17" width="9.25"/>
    <col customWidth="1" min="18" max="18" width="8.5"/>
    <col customWidth="1" min="19" max="19" width="10.13"/>
    <col customWidth="1" min="20" max="20" width="13.13"/>
    <col customWidth="1" min="21" max="21" width="29.38"/>
  </cols>
  <sheetData>
    <row r="1">
      <c r="A1" s="63" t="s">
        <v>3277</v>
      </c>
      <c r="B1" s="63" t="s">
        <v>3278</v>
      </c>
      <c r="C1" s="64" t="s">
        <v>3280</v>
      </c>
      <c r="D1" s="229" t="s">
        <v>14337</v>
      </c>
      <c r="E1" s="125" t="s">
        <v>9738</v>
      </c>
      <c r="F1" s="128" t="s">
        <v>13770</v>
      </c>
      <c r="G1" s="129" t="s">
        <v>3287</v>
      </c>
      <c r="H1" s="65" t="s">
        <v>14338</v>
      </c>
      <c r="I1" s="66" t="s">
        <v>3282</v>
      </c>
      <c r="J1" s="25" t="s">
        <v>3284</v>
      </c>
      <c r="K1" s="76" t="s">
        <v>6454</v>
      </c>
      <c r="L1" s="63" t="s">
        <v>3286</v>
      </c>
      <c r="M1" s="76" t="s">
        <v>3297</v>
      </c>
      <c r="N1" s="70" t="s">
        <v>14339</v>
      </c>
      <c r="O1" s="70" t="s">
        <v>3289</v>
      </c>
      <c r="P1" s="71" t="s">
        <v>3290</v>
      </c>
      <c r="Q1" s="74" t="s">
        <v>6456</v>
      </c>
      <c r="R1" s="74" t="s">
        <v>3293</v>
      </c>
      <c r="S1" s="74" t="s">
        <v>3294</v>
      </c>
      <c r="T1" s="75" t="s">
        <v>3298</v>
      </c>
      <c r="U1" s="77" t="s">
        <v>3299</v>
      </c>
      <c r="V1" s="33"/>
      <c r="W1" s="33"/>
      <c r="X1" s="33"/>
      <c r="Y1" s="33"/>
      <c r="Z1" s="33"/>
      <c r="AA1" s="33"/>
    </row>
    <row r="2" hidden="1">
      <c r="A2" s="6">
        <v>45400.0</v>
      </c>
      <c r="B2" s="8" t="s">
        <v>3685</v>
      </c>
      <c r="C2" s="100" t="s">
        <v>5893</v>
      </c>
      <c r="D2" s="12" t="s">
        <v>5892</v>
      </c>
      <c r="E2" s="89" t="s">
        <v>3940</v>
      </c>
      <c r="F2" s="8" t="s">
        <v>66</v>
      </c>
      <c r="G2" s="230" t="s">
        <v>5894</v>
      </c>
      <c r="H2" s="8" t="s">
        <v>2900</v>
      </c>
      <c r="I2" s="89">
        <v>4.38</v>
      </c>
      <c r="J2" s="87">
        <v>899900.0</v>
      </c>
      <c r="K2" s="87">
        <v>858472.0</v>
      </c>
      <c r="L2" s="100">
        <v>30000.0</v>
      </c>
      <c r="M2" s="8" t="s">
        <v>5895</v>
      </c>
      <c r="N2" s="8" t="s">
        <v>66</v>
      </c>
      <c r="O2" s="8" t="s">
        <v>2900</v>
      </c>
      <c r="P2" s="8" t="s">
        <v>2900</v>
      </c>
      <c r="Q2" s="139">
        <v>4.0</v>
      </c>
      <c r="R2" s="139">
        <v>5.0</v>
      </c>
      <c r="S2" s="104">
        <v>4234.0</v>
      </c>
      <c r="T2" s="8"/>
      <c r="U2" s="29"/>
      <c r="V2" s="8" t="s">
        <v>5579</v>
      </c>
    </row>
    <row r="3" hidden="1">
      <c r="A3" s="6">
        <v>45391.0</v>
      </c>
      <c r="B3" s="8" t="s">
        <v>5295</v>
      </c>
      <c r="C3" s="100" t="s">
        <v>5904</v>
      </c>
      <c r="D3" s="88" t="s">
        <v>5903</v>
      </c>
      <c r="E3" s="89" t="s">
        <v>3307</v>
      </c>
      <c r="F3" s="8" t="s">
        <v>66</v>
      </c>
      <c r="G3" s="230" t="s">
        <v>5905</v>
      </c>
      <c r="H3" s="8" t="s">
        <v>2900</v>
      </c>
      <c r="I3" s="89">
        <v>2.5</v>
      </c>
      <c r="J3" s="87">
        <v>407300.0</v>
      </c>
      <c r="K3" s="87">
        <v>360456.0</v>
      </c>
      <c r="L3" s="132">
        <f>J3-K3</f>
        <v>46844</v>
      </c>
      <c r="M3" s="8"/>
      <c r="N3" s="8" t="s">
        <v>66</v>
      </c>
      <c r="O3" s="8" t="s">
        <v>66</v>
      </c>
      <c r="P3" s="8" t="s">
        <v>66</v>
      </c>
      <c r="Q3" s="85">
        <v>3.0</v>
      </c>
      <c r="R3" s="85">
        <v>2.0</v>
      </c>
      <c r="S3" s="86">
        <v>1525.0</v>
      </c>
      <c r="T3" s="8"/>
      <c r="U3" s="29"/>
      <c r="V3" s="8" t="s">
        <v>5579</v>
      </c>
    </row>
    <row r="4" hidden="1">
      <c r="A4" s="231"/>
      <c r="B4" s="232"/>
      <c r="C4" s="233"/>
      <c r="D4" s="234"/>
      <c r="E4" s="231"/>
      <c r="F4" s="232"/>
      <c r="G4" s="235"/>
      <c r="H4" s="232"/>
      <c r="I4" s="231"/>
      <c r="J4" s="236"/>
      <c r="K4" s="236"/>
      <c r="L4" s="237"/>
      <c r="M4" s="232"/>
      <c r="N4" s="232"/>
      <c r="O4" s="232"/>
      <c r="P4" s="232"/>
      <c r="Q4" s="238"/>
      <c r="R4" s="238"/>
      <c r="S4" s="239"/>
      <c r="T4" s="232"/>
      <c r="U4" s="240"/>
      <c r="V4" s="237"/>
      <c r="W4" s="237"/>
      <c r="X4" s="237"/>
      <c r="Y4" s="237"/>
      <c r="Z4" s="237"/>
      <c r="AA4" s="237"/>
    </row>
    <row r="5" hidden="1">
      <c r="A5" s="6">
        <v>45421.0</v>
      </c>
      <c r="B5" s="8" t="s">
        <v>5746</v>
      </c>
      <c r="C5" s="100" t="s">
        <v>5748</v>
      </c>
      <c r="D5" s="12" t="s">
        <v>5747</v>
      </c>
      <c r="E5" s="89" t="s">
        <v>3307</v>
      </c>
      <c r="F5" s="8"/>
      <c r="G5" s="230"/>
      <c r="H5" s="8"/>
      <c r="I5" s="89">
        <v>2.5</v>
      </c>
      <c r="J5" s="87">
        <v>565000.0</v>
      </c>
      <c r="K5" s="87">
        <v>412000.0</v>
      </c>
      <c r="L5" s="199">
        <f t="shared" ref="L5:L221" si="1">J5-K5</f>
        <v>153000</v>
      </c>
      <c r="M5" s="8"/>
      <c r="N5" s="8" t="s">
        <v>2900</v>
      </c>
      <c r="O5" s="8" t="s">
        <v>2900</v>
      </c>
      <c r="P5" s="8" t="s">
        <v>2900</v>
      </c>
      <c r="Q5" s="85">
        <v>5.0</v>
      </c>
      <c r="R5" s="85">
        <v>4.0</v>
      </c>
      <c r="S5" s="86">
        <v>3373.0</v>
      </c>
      <c r="T5" s="8"/>
      <c r="U5" s="29"/>
    </row>
    <row r="6" hidden="1">
      <c r="A6" s="6">
        <v>45421.0</v>
      </c>
      <c r="B6" s="8" t="s">
        <v>5749</v>
      </c>
      <c r="C6" s="100" t="s">
        <v>5751</v>
      </c>
      <c r="D6" s="12" t="s">
        <v>5750</v>
      </c>
      <c r="E6" s="89" t="s">
        <v>3307</v>
      </c>
      <c r="F6" s="8"/>
      <c r="G6" s="230"/>
      <c r="H6" s="8"/>
      <c r="I6" s="89">
        <v>2.38</v>
      </c>
      <c r="J6" s="87">
        <v>543210.0</v>
      </c>
      <c r="K6" s="87">
        <v>492858.0</v>
      </c>
      <c r="L6" s="132">
        <f t="shared" si="1"/>
        <v>50352</v>
      </c>
      <c r="M6" s="8"/>
      <c r="N6" s="8" t="s">
        <v>66</v>
      </c>
      <c r="O6" s="8" t="s">
        <v>66</v>
      </c>
      <c r="P6" s="8" t="s">
        <v>66</v>
      </c>
      <c r="Q6" s="85">
        <v>5.0</v>
      </c>
      <c r="R6" s="85">
        <v>3.0</v>
      </c>
      <c r="S6" s="86">
        <v>3156.0</v>
      </c>
      <c r="T6" s="8"/>
      <c r="U6" s="29"/>
    </row>
    <row r="7" hidden="1">
      <c r="A7" s="6">
        <v>45421.0</v>
      </c>
      <c r="B7" s="8" t="s">
        <v>5753</v>
      </c>
      <c r="C7" s="100" t="s">
        <v>5755</v>
      </c>
      <c r="D7" s="12" t="s">
        <v>5754</v>
      </c>
      <c r="E7" s="89" t="s">
        <v>3307</v>
      </c>
      <c r="F7" s="8"/>
      <c r="G7" s="230"/>
      <c r="H7" s="8"/>
      <c r="I7" s="89">
        <v>2.25</v>
      </c>
      <c r="J7" s="87">
        <v>749900.0</v>
      </c>
      <c r="K7" s="87">
        <v>403000.0</v>
      </c>
      <c r="L7" s="199">
        <f t="shared" si="1"/>
        <v>346900</v>
      </c>
      <c r="M7" s="8"/>
      <c r="N7" s="8" t="s">
        <v>2900</v>
      </c>
      <c r="O7" s="8" t="s">
        <v>2900</v>
      </c>
      <c r="P7" s="8" t="s">
        <v>2900</v>
      </c>
      <c r="Q7" s="85">
        <v>5.0</v>
      </c>
      <c r="R7" s="85">
        <v>4.0</v>
      </c>
      <c r="S7" s="86">
        <v>3742.0</v>
      </c>
      <c r="T7" s="8"/>
      <c r="U7" s="29"/>
    </row>
    <row r="8" hidden="1">
      <c r="A8" s="6">
        <v>45420.0</v>
      </c>
      <c r="B8" s="8" t="s">
        <v>5756</v>
      </c>
      <c r="C8" s="100" t="s">
        <v>5758</v>
      </c>
      <c r="D8" s="12" t="s">
        <v>5757</v>
      </c>
      <c r="E8" s="89" t="s">
        <v>3307</v>
      </c>
      <c r="F8" s="8" t="s">
        <v>66</v>
      </c>
      <c r="G8" s="230" t="s">
        <v>5759</v>
      </c>
      <c r="H8" s="8" t="s">
        <v>2900</v>
      </c>
      <c r="I8" s="89">
        <v>2.5</v>
      </c>
      <c r="J8" s="87">
        <v>449997.0</v>
      </c>
      <c r="K8" s="87">
        <v>392000.0</v>
      </c>
      <c r="L8" s="132">
        <f t="shared" si="1"/>
        <v>57997</v>
      </c>
      <c r="M8" s="8" t="s">
        <v>5733</v>
      </c>
      <c r="N8" s="8" t="s">
        <v>66</v>
      </c>
      <c r="O8" s="8" t="s">
        <v>66</v>
      </c>
      <c r="P8" s="8" t="s">
        <v>66</v>
      </c>
      <c r="Q8" s="85">
        <v>3.0</v>
      </c>
      <c r="R8" s="85">
        <v>3.0</v>
      </c>
      <c r="S8" s="86">
        <v>2416.0</v>
      </c>
      <c r="T8" s="8"/>
      <c r="U8" s="29"/>
    </row>
    <row r="9" hidden="1">
      <c r="A9" s="6">
        <v>45419.0</v>
      </c>
      <c r="B9" s="8" t="s">
        <v>3681</v>
      </c>
      <c r="C9" s="100" t="s">
        <v>5761</v>
      </c>
      <c r="D9" s="12" t="s">
        <v>5760</v>
      </c>
      <c r="E9" s="89" t="s">
        <v>3307</v>
      </c>
      <c r="F9" s="8" t="s">
        <v>2900</v>
      </c>
      <c r="G9" s="230"/>
      <c r="H9" s="8"/>
      <c r="I9" s="89">
        <v>2.75</v>
      </c>
      <c r="J9" s="87">
        <v>599000.0</v>
      </c>
      <c r="K9" s="87">
        <v>437822.0</v>
      </c>
      <c r="L9" s="199">
        <f t="shared" si="1"/>
        <v>161178</v>
      </c>
      <c r="M9" s="8"/>
      <c r="N9" s="8" t="s">
        <v>2900</v>
      </c>
      <c r="O9" s="8" t="s">
        <v>2900</v>
      </c>
      <c r="P9" s="8" t="s">
        <v>2900</v>
      </c>
      <c r="Q9" s="85">
        <v>4.0</v>
      </c>
      <c r="R9" s="85">
        <v>3.0</v>
      </c>
      <c r="S9" s="86">
        <v>2286.0</v>
      </c>
      <c r="T9" s="8"/>
      <c r="U9" s="29"/>
    </row>
    <row r="10" hidden="1">
      <c r="A10" s="6">
        <v>45419.0</v>
      </c>
      <c r="B10" s="8" t="s">
        <v>4431</v>
      </c>
      <c r="C10" s="100" t="s">
        <v>5763</v>
      </c>
      <c r="D10" s="12" t="s">
        <v>5762</v>
      </c>
      <c r="E10" s="89" t="s">
        <v>3307</v>
      </c>
      <c r="F10" s="8" t="s">
        <v>2900</v>
      </c>
      <c r="G10" s="230"/>
      <c r="H10" s="8"/>
      <c r="I10" s="89">
        <v>2.75</v>
      </c>
      <c r="J10" s="87">
        <v>400000.0</v>
      </c>
      <c r="K10" s="87">
        <v>189449.0</v>
      </c>
      <c r="L10" s="199">
        <f t="shared" si="1"/>
        <v>210551</v>
      </c>
      <c r="M10" s="8"/>
      <c r="N10" s="8" t="s">
        <v>2900</v>
      </c>
      <c r="O10" s="8" t="s">
        <v>2900</v>
      </c>
      <c r="P10" s="8" t="s">
        <v>2900</v>
      </c>
      <c r="Q10" s="85">
        <v>4.0</v>
      </c>
      <c r="R10" s="85">
        <v>2.0</v>
      </c>
      <c r="S10" s="86">
        <v>1763.0</v>
      </c>
      <c r="T10" s="8"/>
      <c r="U10" s="29"/>
    </row>
    <row r="11" hidden="1">
      <c r="A11" s="6">
        <v>45419.0</v>
      </c>
      <c r="B11" s="8" t="s">
        <v>5036</v>
      </c>
      <c r="C11" s="100" t="s">
        <v>5765</v>
      </c>
      <c r="D11" s="12" t="s">
        <v>5764</v>
      </c>
      <c r="E11" s="89" t="s">
        <v>3307</v>
      </c>
      <c r="F11" s="8" t="s">
        <v>66</v>
      </c>
      <c r="G11" s="230" t="s">
        <v>5766</v>
      </c>
      <c r="H11" s="8" t="s">
        <v>66</v>
      </c>
      <c r="I11" s="89">
        <v>2.25</v>
      </c>
      <c r="J11" s="87">
        <v>515000.0</v>
      </c>
      <c r="K11" s="87">
        <v>383380.0</v>
      </c>
      <c r="L11" s="132">
        <f t="shared" si="1"/>
        <v>131620</v>
      </c>
      <c r="M11" s="8"/>
      <c r="N11" s="8" t="s">
        <v>66</v>
      </c>
      <c r="O11" s="8" t="s">
        <v>66</v>
      </c>
      <c r="P11" s="8" t="s">
        <v>66</v>
      </c>
      <c r="Q11" s="85">
        <v>3.0</v>
      </c>
      <c r="R11" s="85">
        <v>3.0</v>
      </c>
      <c r="S11" s="86">
        <v>1575.0</v>
      </c>
      <c r="T11" s="8"/>
      <c r="U11" s="29"/>
    </row>
    <row r="12">
      <c r="A12" s="6">
        <v>45419.0</v>
      </c>
      <c r="B12" s="8" t="s">
        <v>5767</v>
      </c>
      <c r="C12" s="100" t="s">
        <v>5769</v>
      </c>
      <c r="D12" s="12" t="s">
        <v>5768</v>
      </c>
      <c r="E12" s="89" t="s">
        <v>3307</v>
      </c>
      <c r="F12" s="8" t="s">
        <v>66</v>
      </c>
      <c r="G12" s="230" t="s">
        <v>5770</v>
      </c>
      <c r="H12" s="8" t="s">
        <v>2900</v>
      </c>
      <c r="I12" s="89">
        <v>5.75</v>
      </c>
      <c r="J12" s="87">
        <v>565000.0</v>
      </c>
      <c r="K12" s="87">
        <v>539780.0</v>
      </c>
      <c r="L12" s="132">
        <f t="shared" si="1"/>
        <v>25220</v>
      </c>
      <c r="M12" s="8" t="s">
        <v>5771</v>
      </c>
      <c r="N12" s="8" t="s">
        <v>66</v>
      </c>
      <c r="O12" s="8" t="s">
        <v>2900</v>
      </c>
      <c r="P12" s="8" t="s">
        <v>2900</v>
      </c>
      <c r="Q12" s="85">
        <v>4.0</v>
      </c>
      <c r="R12" s="85">
        <v>4.0</v>
      </c>
      <c r="S12" s="86">
        <v>2505.0</v>
      </c>
      <c r="T12" s="8"/>
      <c r="U12" s="29"/>
    </row>
    <row r="13" hidden="1">
      <c r="A13" s="6">
        <v>45419.0</v>
      </c>
      <c r="B13" s="8" t="s">
        <v>3329</v>
      </c>
      <c r="C13" s="100" t="s">
        <v>5773</v>
      </c>
      <c r="D13" s="12" t="s">
        <v>5772</v>
      </c>
      <c r="E13" s="89" t="s">
        <v>3307</v>
      </c>
      <c r="F13" s="8" t="s">
        <v>66</v>
      </c>
      <c r="G13" s="230" t="s">
        <v>5774</v>
      </c>
      <c r="H13" s="8"/>
      <c r="I13" s="89">
        <v>2.75</v>
      </c>
      <c r="J13" s="87">
        <v>469000.0</v>
      </c>
      <c r="K13" s="87">
        <v>381452.0</v>
      </c>
      <c r="L13" s="132">
        <f t="shared" si="1"/>
        <v>87548</v>
      </c>
      <c r="M13" s="8" t="s">
        <v>5611</v>
      </c>
      <c r="N13" s="8" t="s">
        <v>66</v>
      </c>
      <c r="O13" s="8" t="s">
        <v>66</v>
      </c>
      <c r="P13" s="8" t="s">
        <v>66</v>
      </c>
      <c r="Q13" s="85">
        <v>4.0</v>
      </c>
      <c r="R13" s="85">
        <v>4.0</v>
      </c>
      <c r="S13" s="86">
        <v>2070.0</v>
      </c>
      <c r="T13" s="8"/>
      <c r="U13" s="29"/>
    </row>
    <row r="14" hidden="1">
      <c r="A14" s="6">
        <v>45418.0</v>
      </c>
      <c r="B14" s="8" t="s">
        <v>5775</v>
      </c>
      <c r="C14" s="100" t="s">
        <v>5777</v>
      </c>
      <c r="D14" s="12" t="s">
        <v>5776</v>
      </c>
      <c r="E14" s="89" t="s">
        <v>3307</v>
      </c>
      <c r="F14" s="8" t="s">
        <v>2900</v>
      </c>
      <c r="G14" s="230"/>
      <c r="H14" s="8"/>
      <c r="I14" s="89">
        <v>2.25</v>
      </c>
      <c r="J14" s="87">
        <v>699900.0</v>
      </c>
      <c r="K14" s="87">
        <v>490461.0</v>
      </c>
      <c r="L14" s="199">
        <f t="shared" si="1"/>
        <v>209439</v>
      </c>
      <c r="M14" s="8"/>
      <c r="N14" s="8" t="s">
        <v>2900</v>
      </c>
      <c r="O14" s="8" t="s">
        <v>2900</v>
      </c>
      <c r="P14" s="8" t="s">
        <v>2900</v>
      </c>
      <c r="Q14" s="85">
        <v>5.0</v>
      </c>
      <c r="R14" s="85">
        <v>4.0</v>
      </c>
      <c r="S14" s="86">
        <v>4214.0</v>
      </c>
      <c r="T14" s="8"/>
      <c r="U14" s="29"/>
    </row>
    <row r="15" hidden="1">
      <c r="A15" s="6">
        <v>45418.0</v>
      </c>
      <c r="B15" s="8" t="s">
        <v>5778</v>
      </c>
      <c r="C15" s="100" t="s">
        <v>5780</v>
      </c>
      <c r="D15" s="12" t="s">
        <v>5779</v>
      </c>
      <c r="E15" s="89" t="s">
        <v>3307</v>
      </c>
      <c r="F15" s="8" t="s">
        <v>2900</v>
      </c>
      <c r="G15" s="230"/>
      <c r="H15" s="8"/>
      <c r="I15" s="89">
        <v>2.78</v>
      </c>
      <c r="J15" s="87">
        <v>1530000.0</v>
      </c>
      <c r="K15" s="87">
        <v>469923.0</v>
      </c>
      <c r="L15" s="199">
        <f t="shared" si="1"/>
        <v>1060077</v>
      </c>
      <c r="M15" s="8"/>
      <c r="N15" s="8" t="s">
        <v>2900</v>
      </c>
      <c r="O15" s="8" t="s">
        <v>2900</v>
      </c>
      <c r="P15" s="8" t="s">
        <v>2900</v>
      </c>
      <c r="Q15" s="85">
        <v>5.0</v>
      </c>
      <c r="R15" s="85">
        <v>5.0</v>
      </c>
      <c r="S15" s="86">
        <v>5752.0</v>
      </c>
      <c r="T15" s="8"/>
      <c r="U15" s="29"/>
    </row>
    <row r="16" hidden="1">
      <c r="A16" s="6">
        <v>45418.0</v>
      </c>
      <c r="B16" s="8" t="s">
        <v>5781</v>
      </c>
      <c r="C16" s="100" t="s">
        <v>5783</v>
      </c>
      <c r="D16" s="12" t="s">
        <v>5782</v>
      </c>
      <c r="E16" s="89" t="s">
        <v>3307</v>
      </c>
      <c r="F16" s="8" t="s">
        <v>2900</v>
      </c>
      <c r="G16" s="230"/>
      <c r="H16" s="8"/>
      <c r="I16" s="89">
        <v>2.25</v>
      </c>
      <c r="J16" s="87">
        <v>600000.0</v>
      </c>
      <c r="K16" s="87">
        <v>434519.0</v>
      </c>
      <c r="L16" s="199">
        <f t="shared" si="1"/>
        <v>165481</v>
      </c>
      <c r="M16" s="8"/>
      <c r="N16" s="8" t="s">
        <v>2900</v>
      </c>
      <c r="O16" s="8" t="s">
        <v>2900</v>
      </c>
      <c r="P16" s="8" t="s">
        <v>2900</v>
      </c>
      <c r="Q16" s="85">
        <v>3.0</v>
      </c>
      <c r="R16" s="85">
        <v>3.0</v>
      </c>
      <c r="S16" s="86">
        <v>1536.0</v>
      </c>
      <c r="T16" s="8"/>
      <c r="U16" s="29"/>
    </row>
    <row r="17" hidden="1">
      <c r="A17" s="6">
        <v>45418.0</v>
      </c>
      <c r="B17" s="8" t="s">
        <v>3311</v>
      </c>
      <c r="C17" s="100" t="s">
        <v>5785</v>
      </c>
      <c r="D17" s="12" t="s">
        <v>5784</v>
      </c>
      <c r="E17" s="89" t="s">
        <v>3307</v>
      </c>
      <c r="F17" s="8" t="s">
        <v>2900</v>
      </c>
      <c r="G17" s="230"/>
      <c r="H17" s="8"/>
      <c r="I17" s="89">
        <v>4.5</v>
      </c>
      <c r="J17" s="87">
        <v>965000.0</v>
      </c>
      <c r="K17" s="87">
        <v>468000.0</v>
      </c>
      <c r="L17" s="199">
        <f t="shared" si="1"/>
        <v>497000</v>
      </c>
      <c r="M17" s="8"/>
      <c r="N17" s="8" t="s">
        <v>2900</v>
      </c>
      <c r="O17" s="8" t="s">
        <v>2900</v>
      </c>
      <c r="P17" s="8" t="s">
        <v>2900</v>
      </c>
      <c r="Q17" s="85">
        <v>6.0</v>
      </c>
      <c r="R17" s="85">
        <v>5.0</v>
      </c>
      <c r="S17" s="86">
        <v>6323.0</v>
      </c>
      <c r="T17" s="8"/>
      <c r="U17" s="29"/>
    </row>
    <row r="18" hidden="1">
      <c r="A18" s="6">
        <v>45418.0</v>
      </c>
      <c r="B18" s="8" t="s">
        <v>5786</v>
      </c>
      <c r="C18" s="100" t="s">
        <v>5788</v>
      </c>
      <c r="D18" s="12" t="s">
        <v>5787</v>
      </c>
      <c r="E18" s="89" t="s">
        <v>3940</v>
      </c>
      <c r="F18" s="8" t="s">
        <v>2900</v>
      </c>
      <c r="G18" s="230"/>
      <c r="H18" s="8"/>
      <c r="I18" s="89">
        <v>3.25</v>
      </c>
      <c r="J18" s="87">
        <v>399900.0</v>
      </c>
      <c r="K18" s="87">
        <v>201440.0</v>
      </c>
      <c r="L18" s="199">
        <f t="shared" si="1"/>
        <v>198460</v>
      </c>
      <c r="M18" s="8"/>
      <c r="N18" s="8" t="s">
        <v>2900</v>
      </c>
      <c r="O18" s="8" t="s">
        <v>2900</v>
      </c>
      <c r="P18" s="8" t="s">
        <v>2900</v>
      </c>
      <c r="Q18" s="85">
        <v>3.0</v>
      </c>
      <c r="R18" s="85">
        <v>3.0</v>
      </c>
      <c r="S18" s="86">
        <v>2259.0</v>
      </c>
      <c r="T18" s="8"/>
      <c r="U18" s="29"/>
    </row>
    <row r="19" hidden="1">
      <c r="A19" s="6">
        <v>45415.0</v>
      </c>
      <c r="B19" s="8" t="s">
        <v>5789</v>
      </c>
      <c r="C19" s="100" t="s">
        <v>5791</v>
      </c>
      <c r="D19" s="12" t="s">
        <v>5790</v>
      </c>
      <c r="E19" s="89" t="s">
        <v>3307</v>
      </c>
      <c r="F19" s="8" t="s">
        <v>2900</v>
      </c>
      <c r="G19" s="230"/>
      <c r="H19" s="8"/>
      <c r="I19" s="89">
        <v>5.5</v>
      </c>
      <c r="J19" s="87">
        <v>665000.0</v>
      </c>
      <c r="K19" s="87">
        <v>497331.0</v>
      </c>
      <c r="L19" s="199">
        <f t="shared" si="1"/>
        <v>167669</v>
      </c>
      <c r="M19" s="8"/>
      <c r="N19" s="8" t="s">
        <v>2900</v>
      </c>
      <c r="O19" s="8" t="s">
        <v>2900</v>
      </c>
      <c r="P19" s="8" t="s">
        <v>2900</v>
      </c>
      <c r="Q19" s="85">
        <v>4.0</v>
      </c>
      <c r="R19" s="85">
        <v>3.0</v>
      </c>
      <c r="S19" s="86">
        <v>3522.0</v>
      </c>
      <c r="T19" s="8"/>
      <c r="U19" s="29"/>
    </row>
    <row r="20" hidden="1">
      <c r="A20" s="6">
        <v>45415.0</v>
      </c>
      <c r="B20" s="8" t="s">
        <v>5307</v>
      </c>
      <c r="C20" s="100" t="s">
        <v>5803</v>
      </c>
      <c r="D20" s="12" t="s">
        <v>5802</v>
      </c>
      <c r="E20" s="89" t="s">
        <v>3693</v>
      </c>
      <c r="F20" s="8" t="s">
        <v>2900</v>
      </c>
      <c r="G20" s="230"/>
      <c r="H20" s="8"/>
      <c r="I20" s="89">
        <v>2.25</v>
      </c>
      <c r="J20" s="87">
        <v>1190000.0</v>
      </c>
      <c r="K20" s="87">
        <v>511000.0</v>
      </c>
      <c r="L20" s="199">
        <f t="shared" si="1"/>
        <v>679000</v>
      </c>
      <c r="M20" s="8"/>
      <c r="N20" s="8" t="s">
        <v>2900</v>
      </c>
      <c r="O20" s="8" t="s">
        <v>2900</v>
      </c>
      <c r="P20" s="8" t="s">
        <v>2900</v>
      </c>
      <c r="Q20" s="85">
        <v>4.0</v>
      </c>
      <c r="R20" s="85">
        <v>3.0</v>
      </c>
      <c r="S20" s="86">
        <v>4834.0</v>
      </c>
      <c r="T20" s="8"/>
      <c r="U20" s="29"/>
    </row>
    <row r="21" hidden="1">
      <c r="A21" s="6">
        <v>45415.0</v>
      </c>
      <c r="B21" s="8" t="s">
        <v>4917</v>
      </c>
      <c r="C21" s="100" t="s">
        <v>5801</v>
      </c>
      <c r="D21" s="12" t="s">
        <v>5800</v>
      </c>
      <c r="E21" s="89" t="s">
        <v>3307</v>
      </c>
      <c r="F21" s="8" t="s">
        <v>2900</v>
      </c>
      <c r="G21" s="230"/>
      <c r="H21" s="8"/>
      <c r="I21" s="89">
        <v>2.62</v>
      </c>
      <c r="J21" s="87">
        <v>775000.0</v>
      </c>
      <c r="K21" s="87">
        <v>513000.0</v>
      </c>
      <c r="L21" s="199">
        <f t="shared" si="1"/>
        <v>262000</v>
      </c>
      <c r="M21" s="8"/>
      <c r="N21" s="8" t="s">
        <v>2900</v>
      </c>
      <c r="O21" s="8" t="s">
        <v>2900</v>
      </c>
      <c r="P21" s="8" t="s">
        <v>2900</v>
      </c>
      <c r="Q21" s="85">
        <v>5.0</v>
      </c>
      <c r="R21" s="85">
        <v>4.0</v>
      </c>
      <c r="S21" s="86">
        <v>3242.0</v>
      </c>
      <c r="T21" s="8"/>
      <c r="U21" s="29"/>
    </row>
    <row r="22" hidden="1">
      <c r="A22" s="6">
        <v>45415.0</v>
      </c>
      <c r="B22" s="8" t="s">
        <v>5804</v>
      </c>
      <c r="C22" s="100" t="s">
        <v>5806</v>
      </c>
      <c r="D22" s="12" t="s">
        <v>5805</v>
      </c>
      <c r="E22" s="89" t="s">
        <v>3307</v>
      </c>
      <c r="F22" s="8" t="s">
        <v>2900</v>
      </c>
      <c r="G22" s="230"/>
      <c r="H22" s="8"/>
      <c r="I22" s="89">
        <v>3.25</v>
      </c>
      <c r="J22" s="87">
        <v>1400000.0</v>
      </c>
      <c r="K22" s="87">
        <v>599195.0</v>
      </c>
      <c r="L22" s="199">
        <f t="shared" si="1"/>
        <v>800805</v>
      </c>
      <c r="M22" s="8"/>
      <c r="N22" s="8" t="s">
        <v>2900</v>
      </c>
      <c r="O22" s="8" t="s">
        <v>2900</v>
      </c>
      <c r="P22" s="8" t="s">
        <v>2900</v>
      </c>
      <c r="Q22" s="85">
        <v>5.0</v>
      </c>
      <c r="R22" s="85">
        <v>5.0</v>
      </c>
      <c r="S22" s="86">
        <v>5752.0</v>
      </c>
      <c r="T22" s="8"/>
      <c r="U22" s="29"/>
    </row>
    <row r="23" hidden="1">
      <c r="A23" s="6">
        <v>45415.0</v>
      </c>
      <c r="B23" s="8" t="s">
        <v>5807</v>
      </c>
      <c r="C23" s="100" t="s">
        <v>5809</v>
      </c>
      <c r="D23" s="12" t="s">
        <v>5808</v>
      </c>
      <c r="E23" s="89" t="s">
        <v>3307</v>
      </c>
      <c r="F23" s="8" t="s">
        <v>2900</v>
      </c>
      <c r="G23" s="230"/>
      <c r="H23" s="8"/>
      <c r="I23" s="89">
        <v>2.75</v>
      </c>
      <c r="J23" s="87">
        <v>569900.0</v>
      </c>
      <c r="K23" s="87">
        <v>326000.0</v>
      </c>
      <c r="L23" s="199">
        <f t="shared" si="1"/>
        <v>243900</v>
      </c>
      <c r="M23" s="8"/>
      <c r="N23" s="8" t="s">
        <v>2900</v>
      </c>
      <c r="O23" s="8" t="s">
        <v>2900</v>
      </c>
      <c r="P23" s="8" t="s">
        <v>2900</v>
      </c>
      <c r="Q23" s="85">
        <v>5.0</v>
      </c>
      <c r="R23" s="85">
        <v>4.0</v>
      </c>
      <c r="S23" s="86">
        <v>2780.0</v>
      </c>
      <c r="T23" s="8"/>
      <c r="U23" s="29"/>
    </row>
    <row r="24" hidden="1">
      <c r="A24" s="6">
        <v>45415.0</v>
      </c>
      <c r="B24" s="8" t="s">
        <v>5810</v>
      </c>
      <c r="C24" s="100" t="s">
        <v>5812</v>
      </c>
      <c r="D24" s="12" t="s">
        <v>5811</v>
      </c>
      <c r="E24" s="89" t="s">
        <v>3940</v>
      </c>
      <c r="F24" s="8" t="s">
        <v>66</v>
      </c>
      <c r="G24" s="230" t="s">
        <v>5813</v>
      </c>
      <c r="H24" s="8" t="s">
        <v>2900</v>
      </c>
      <c r="I24" s="89">
        <v>3.25</v>
      </c>
      <c r="J24" s="87">
        <v>720000.0</v>
      </c>
      <c r="K24" s="87">
        <v>635572.0</v>
      </c>
      <c r="L24" s="132">
        <f t="shared" si="1"/>
        <v>84428</v>
      </c>
      <c r="M24" s="8" t="s">
        <v>5814</v>
      </c>
      <c r="N24" s="8" t="s">
        <v>66</v>
      </c>
      <c r="O24" s="8" t="s">
        <v>2900</v>
      </c>
      <c r="P24" s="8" t="s">
        <v>2900</v>
      </c>
      <c r="Q24" s="85">
        <v>4.0</v>
      </c>
      <c r="R24" s="85">
        <v>4.0</v>
      </c>
      <c r="S24" s="86">
        <v>3344.0</v>
      </c>
      <c r="T24" s="8"/>
      <c r="U24" s="29"/>
    </row>
    <row r="25" hidden="1">
      <c r="A25" s="6">
        <v>45415.0</v>
      </c>
      <c r="B25" s="8" t="s">
        <v>5815</v>
      </c>
      <c r="C25" s="100" t="s">
        <v>5817</v>
      </c>
      <c r="D25" s="12" t="s">
        <v>5816</v>
      </c>
      <c r="E25" s="89" t="s">
        <v>3307</v>
      </c>
      <c r="F25" s="8" t="s">
        <v>66</v>
      </c>
      <c r="G25" s="230" t="s">
        <v>3424</v>
      </c>
      <c r="H25" s="8" t="s">
        <v>2900</v>
      </c>
      <c r="I25" s="89">
        <v>4.5</v>
      </c>
      <c r="J25" s="87">
        <v>649900.0</v>
      </c>
      <c r="K25" s="87">
        <v>579500.0</v>
      </c>
      <c r="L25" s="132">
        <f t="shared" si="1"/>
        <v>70400</v>
      </c>
      <c r="M25" s="8" t="s">
        <v>5818</v>
      </c>
      <c r="N25" s="8" t="s">
        <v>66</v>
      </c>
      <c r="O25" s="8" t="s">
        <v>2900</v>
      </c>
      <c r="P25" s="8" t="s">
        <v>2900</v>
      </c>
      <c r="Q25" s="85">
        <v>3.0</v>
      </c>
      <c r="R25" s="85">
        <v>3.0</v>
      </c>
      <c r="S25" s="86">
        <v>2659.0</v>
      </c>
      <c r="T25" s="8"/>
      <c r="U25" s="29"/>
    </row>
    <row r="26" hidden="1">
      <c r="A26" s="6">
        <v>45415.0</v>
      </c>
      <c r="B26" s="8" t="s">
        <v>5795</v>
      </c>
      <c r="C26" s="100" t="s">
        <v>5797</v>
      </c>
      <c r="D26" s="12" t="s">
        <v>5796</v>
      </c>
      <c r="E26" s="89" t="s">
        <v>3307</v>
      </c>
      <c r="F26" s="8" t="s">
        <v>66</v>
      </c>
      <c r="G26" s="230" t="s">
        <v>5798</v>
      </c>
      <c r="H26" s="8" t="s">
        <v>2900</v>
      </c>
      <c r="I26" s="89">
        <v>3.25</v>
      </c>
      <c r="J26" s="87">
        <v>475000.0</v>
      </c>
      <c r="K26" s="87">
        <v>423000.0</v>
      </c>
      <c r="L26" s="132">
        <f t="shared" si="1"/>
        <v>52000</v>
      </c>
      <c r="M26" s="8" t="s">
        <v>5799</v>
      </c>
      <c r="N26" s="8" t="s">
        <v>66</v>
      </c>
      <c r="O26" s="8" t="s">
        <v>66</v>
      </c>
      <c r="P26" s="8" t="s">
        <v>66</v>
      </c>
      <c r="Q26" s="85">
        <v>5.0</v>
      </c>
      <c r="R26" s="85">
        <v>3.0</v>
      </c>
      <c r="S26" s="86">
        <v>2492.0</v>
      </c>
      <c r="T26" s="8"/>
      <c r="U26" s="29"/>
    </row>
    <row r="27" hidden="1">
      <c r="A27" s="6">
        <v>45415.0</v>
      </c>
      <c r="B27" s="8" t="s">
        <v>5427</v>
      </c>
      <c r="C27" s="100" t="s">
        <v>5820</v>
      </c>
      <c r="D27" s="12" t="s">
        <v>5819</v>
      </c>
      <c r="E27" s="89" t="s">
        <v>3307</v>
      </c>
      <c r="F27" s="8" t="s">
        <v>66</v>
      </c>
      <c r="G27" s="230" t="s">
        <v>5821</v>
      </c>
      <c r="H27" s="8" t="s">
        <v>2900</v>
      </c>
      <c r="I27" s="89">
        <v>2.44</v>
      </c>
      <c r="J27" s="87">
        <v>370000.0</v>
      </c>
      <c r="K27" s="87">
        <v>259000.0</v>
      </c>
      <c r="L27" s="132">
        <f t="shared" si="1"/>
        <v>111000</v>
      </c>
      <c r="M27" s="8" t="s">
        <v>5688</v>
      </c>
      <c r="N27" s="8" t="s">
        <v>66</v>
      </c>
      <c r="O27" s="8" t="s">
        <v>66</v>
      </c>
      <c r="P27" s="8" t="s">
        <v>66</v>
      </c>
      <c r="Q27" s="85">
        <v>3.0</v>
      </c>
      <c r="R27" s="85">
        <v>3.0</v>
      </c>
      <c r="S27" s="86">
        <v>1606.0</v>
      </c>
      <c r="T27" s="8"/>
      <c r="U27" s="29"/>
    </row>
    <row r="28" hidden="1">
      <c r="A28" s="6">
        <v>45415.0</v>
      </c>
      <c r="B28" s="8" t="s">
        <v>5822</v>
      </c>
      <c r="C28" s="100" t="s">
        <v>5824</v>
      </c>
      <c r="D28" s="12" t="s">
        <v>5823</v>
      </c>
      <c r="E28" s="89" t="s">
        <v>3307</v>
      </c>
      <c r="F28" s="8" t="s">
        <v>2900</v>
      </c>
      <c r="G28" s="230"/>
      <c r="H28" s="8"/>
      <c r="I28" s="89">
        <v>4.62</v>
      </c>
      <c r="J28" s="87">
        <v>765000.0</v>
      </c>
      <c r="K28" s="87">
        <v>535000.0</v>
      </c>
      <c r="L28" s="199">
        <f t="shared" si="1"/>
        <v>230000</v>
      </c>
      <c r="M28" s="8"/>
      <c r="N28" s="8" t="s">
        <v>2900</v>
      </c>
      <c r="O28" s="8" t="s">
        <v>2900</v>
      </c>
      <c r="P28" s="8" t="s">
        <v>2900</v>
      </c>
      <c r="Q28" s="85">
        <v>5.0</v>
      </c>
      <c r="R28" s="85">
        <v>4.0</v>
      </c>
      <c r="S28" s="86">
        <v>2986.0</v>
      </c>
      <c r="T28" s="8"/>
      <c r="U28" s="29"/>
    </row>
    <row r="29" hidden="1">
      <c r="A29" s="6">
        <v>45415.0</v>
      </c>
      <c r="B29" s="8" t="s">
        <v>3521</v>
      </c>
      <c r="C29" s="100" t="s">
        <v>5826</v>
      </c>
      <c r="D29" s="12" t="s">
        <v>5825</v>
      </c>
      <c r="E29" s="89" t="s">
        <v>3307</v>
      </c>
      <c r="F29" s="8" t="s">
        <v>2900</v>
      </c>
      <c r="G29" s="230"/>
      <c r="H29" s="8"/>
      <c r="I29" s="89">
        <v>2.6</v>
      </c>
      <c r="J29" s="87">
        <v>2499000.0</v>
      </c>
      <c r="K29" s="87">
        <v>1103073.0</v>
      </c>
      <c r="L29" s="199">
        <f t="shared" si="1"/>
        <v>1395927</v>
      </c>
      <c r="M29" s="8"/>
      <c r="N29" s="8" t="s">
        <v>2900</v>
      </c>
      <c r="O29" s="8" t="s">
        <v>2900</v>
      </c>
      <c r="P29" s="8" t="s">
        <v>2900</v>
      </c>
      <c r="Q29" s="85">
        <v>8.0</v>
      </c>
      <c r="R29" s="85">
        <v>7.0</v>
      </c>
      <c r="S29" s="86">
        <v>7918.0</v>
      </c>
      <c r="T29" s="8"/>
      <c r="U29" s="29"/>
    </row>
    <row r="30" hidden="1">
      <c r="A30" s="6">
        <v>45415.0</v>
      </c>
      <c r="B30" s="8" t="s">
        <v>5827</v>
      </c>
      <c r="C30" s="100" t="s">
        <v>5829</v>
      </c>
      <c r="D30" s="12" t="s">
        <v>5828</v>
      </c>
      <c r="E30" s="89" t="s">
        <v>3940</v>
      </c>
      <c r="F30" s="8" t="s">
        <v>2900</v>
      </c>
      <c r="G30" s="230"/>
      <c r="H30" s="8"/>
      <c r="I30" s="89">
        <v>2.8</v>
      </c>
      <c r="J30" s="87">
        <v>465000.0</v>
      </c>
      <c r="K30" s="87">
        <v>200000.0</v>
      </c>
      <c r="L30" s="199">
        <f t="shared" si="1"/>
        <v>265000</v>
      </c>
      <c r="M30" s="8"/>
      <c r="N30" s="8" t="s">
        <v>2900</v>
      </c>
      <c r="O30" s="8" t="s">
        <v>2900</v>
      </c>
      <c r="P30" s="8" t="s">
        <v>2900</v>
      </c>
      <c r="Q30" s="85">
        <v>4.0</v>
      </c>
      <c r="R30" s="85">
        <v>4.0</v>
      </c>
      <c r="S30" s="86">
        <v>3003.0</v>
      </c>
      <c r="T30" s="8"/>
      <c r="U30" s="29"/>
    </row>
    <row r="31" hidden="1">
      <c r="A31" s="6">
        <v>45415.0</v>
      </c>
      <c r="B31" s="8" t="s">
        <v>3681</v>
      </c>
      <c r="C31" s="100" t="s">
        <v>5831</v>
      </c>
      <c r="D31" s="12" t="s">
        <v>5830</v>
      </c>
      <c r="E31" s="89" t="s">
        <v>3307</v>
      </c>
      <c r="F31" s="8" t="s">
        <v>2900</v>
      </c>
      <c r="G31" s="230"/>
      <c r="H31" s="8"/>
      <c r="I31" s="89">
        <v>2.25</v>
      </c>
      <c r="J31" s="87">
        <v>590000.0</v>
      </c>
      <c r="K31" s="87">
        <v>406283.0</v>
      </c>
      <c r="L31" s="199">
        <f t="shared" si="1"/>
        <v>183717</v>
      </c>
      <c r="M31" s="8"/>
      <c r="N31" s="8" t="s">
        <v>2900</v>
      </c>
      <c r="O31" s="8" t="s">
        <v>2900</v>
      </c>
      <c r="P31" s="8" t="s">
        <v>2900</v>
      </c>
      <c r="Q31" s="85">
        <v>3.0</v>
      </c>
      <c r="R31" s="85">
        <v>2.0</v>
      </c>
      <c r="S31" s="86">
        <v>2138.0</v>
      </c>
      <c r="T31" s="8"/>
      <c r="U31" s="29"/>
    </row>
    <row r="32" hidden="1">
      <c r="A32" s="6">
        <v>45415.0</v>
      </c>
      <c r="B32" s="8" t="s">
        <v>5832</v>
      </c>
      <c r="C32" s="100" t="s">
        <v>5834</v>
      </c>
      <c r="D32" s="12" t="s">
        <v>5833</v>
      </c>
      <c r="E32" s="89" t="s">
        <v>3307</v>
      </c>
      <c r="F32" s="8" t="s">
        <v>2900</v>
      </c>
      <c r="G32" s="230"/>
      <c r="H32" s="8"/>
      <c r="I32" s="89">
        <v>2.5</v>
      </c>
      <c r="J32" s="87">
        <v>639900.0</v>
      </c>
      <c r="K32" s="87">
        <v>438000.0</v>
      </c>
      <c r="L32" s="199">
        <f t="shared" si="1"/>
        <v>201900</v>
      </c>
      <c r="M32" s="8"/>
      <c r="N32" s="8" t="s">
        <v>2900</v>
      </c>
      <c r="O32" s="8" t="s">
        <v>2900</v>
      </c>
      <c r="P32" s="8" t="s">
        <v>2900</v>
      </c>
      <c r="Q32" s="85">
        <v>3.0</v>
      </c>
      <c r="R32" s="85">
        <v>2.0</v>
      </c>
      <c r="S32" s="86">
        <v>3024.0</v>
      </c>
      <c r="T32" s="8"/>
      <c r="U32" s="29"/>
    </row>
    <row r="33">
      <c r="A33" s="6">
        <v>45415.0</v>
      </c>
      <c r="B33" s="8" t="s">
        <v>3663</v>
      </c>
      <c r="C33" s="100" t="s">
        <v>5793</v>
      </c>
      <c r="D33" s="12" t="s">
        <v>5792</v>
      </c>
      <c r="E33" s="89" t="s">
        <v>3307</v>
      </c>
      <c r="F33" s="8" t="s">
        <v>66</v>
      </c>
      <c r="G33" s="230" t="s">
        <v>5794</v>
      </c>
      <c r="H33" s="8" t="s">
        <v>2900</v>
      </c>
      <c r="I33" s="89">
        <v>3.37</v>
      </c>
      <c r="J33" s="87">
        <v>420000.0</v>
      </c>
      <c r="K33" s="87">
        <v>402831.0</v>
      </c>
      <c r="L33" s="132">
        <f t="shared" si="1"/>
        <v>17169</v>
      </c>
      <c r="M33" s="8" t="s">
        <v>5587</v>
      </c>
      <c r="N33" s="8" t="s">
        <v>66</v>
      </c>
      <c r="O33" s="8" t="s">
        <v>2900</v>
      </c>
      <c r="P33" s="8" t="s">
        <v>2900</v>
      </c>
      <c r="Q33" s="85">
        <v>3.0</v>
      </c>
      <c r="R33" s="85">
        <v>2.0</v>
      </c>
      <c r="S33" s="86">
        <v>1424.0</v>
      </c>
      <c r="T33" s="8"/>
      <c r="U33" s="29"/>
    </row>
    <row r="34" hidden="1">
      <c r="A34" s="6">
        <v>45415.0</v>
      </c>
      <c r="B34" s="8" t="s">
        <v>5835</v>
      </c>
      <c r="C34" s="100" t="s">
        <v>5837</v>
      </c>
      <c r="D34" s="12" t="s">
        <v>5836</v>
      </c>
      <c r="E34" s="89" t="s">
        <v>3307</v>
      </c>
      <c r="F34" s="8" t="s">
        <v>66</v>
      </c>
      <c r="G34" s="230" t="s">
        <v>5838</v>
      </c>
      <c r="H34" s="8" t="s">
        <v>2900</v>
      </c>
      <c r="I34" s="89">
        <v>2.37</v>
      </c>
      <c r="J34" s="87">
        <v>595000.0</v>
      </c>
      <c r="K34" s="87">
        <v>472041.0</v>
      </c>
      <c r="L34" s="132">
        <f t="shared" si="1"/>
        <v>122959</v>
      </c>
      <c r="M34" s="8" t="s">
        <v>5839</v>
      </c>
      <c r="N34" s="8" t="s">
        <v>66</v>
      </c>
      <c r="O34" s="8" t="s">
        <v>66</v>
      </c>
      <c r="P34" s="8" t="s">
        <v>66</v>
      </c>
      <c r="Q34" s="85">
        <v>4.0</v>
      </c>
      <c r="R34" s="85">
        <v>3.0</v>
      </c>
      <c r="S34" s="86">
        <v>3531.0</v>
      </c>
      <c r="T34" s="8"/>
      <c r="U34" s="29"/>
    </row>
    <row r="35" hidden="1">
      <c r="A35" s="6">
        <v>45415.0</v>
      </c>
      <c r="B35" s="8" t="s">
        <v>3342</v>
      </c>
      <c r="C35" s="100" t="s">
        <v>5841</v>
      </c>
      <c r="D35" s="12" t="s">
        <v>5840</v>
      </c>
      <c r="E35" s="89" t="s">
        <v>3307</v>
      </c>
      <c r="F35" s="8" t="s">
        <v>66</v>
      </c>
      <c r="G35" s="230" t="s">
        <v>5842</v>
      </c>
      <c r="H35" s="8" t="s">
        <v>14340</v>
      </c>
      <c r="I35" s="89">
        <v>5.62</v>
      </c>
      <c r="J35" s="87">
        <v>615000.0</v>
      </c>
      <c r="K35" s="87">
        <v>561000.0</v>
      </c>
      <c r="L35" s="132">
        <f t="shared" si="1"/>
        <v>54000</v>
      </c>
      <c r="M35" s="8"/>
      <c r="N35" s="8" t="s">
        <v>66</v>
      </c>
      <c r="O35" s="8" t="s">
        <v>2900</v>
      </c>
      <c r="P35" s="8" t="s">
        <v>2900</v>
      </c>
      <c r="Q35" s="85">
        <v>4.0</v>
      </c>
      <c r="R35" s="85">
        <v>4.0</v>
      </c>
      <c r="S35" s="86">
        <v>3070.0</v>
      </c>
      <c r="T35" s="8"/>
      <c r="U35" s="29"/>
    </row>
    <row r="36" hidden="1">
      <c r="A36" s="6">
        <v>45411.0</v>
      </c>
      <c r="B36" s="8" t="s">
        <v>5537</v>
      </c>
      <c r="C36" s="100" t="s">
        <v>5849</v>
      </c>
      <c r="D36" s="12" t="s">
        <v>5848</v>
      </c>
      <c r="E36" s="89" t="s">
        <v>3693</v>
      </c>
      <c r="F36" s="8" t="s">
        <v>66</v>
      </c>
      <c r="G36" s="230" t="s">
        <v>5850</v>
      </c>
      <c r="H36" s="8" t="s">
        <v>2900</v>
      </c>
      <c r="I36" s="89">
        <v>2.61</v>
      </c>
      <c r="J36" s="87">
        <v>384000.0</v>
      </c>
      <c r="K36" s="87">
        <v>321000.0</v>
      </c>
      <c r="L36" s="132">
        <f t="shared" si="1"/>
        <v>63000</v>
      </c>
      <c r="M36" s="8" t="s">
        <v>5733</v>
      </c>
      <c r="N36" s="8" t="s">
        <v>66</v>
      </c>
      <c r="O36" s="8" t="s">
        <v>66</v>
      </c>
      <c r="P36" s="8"/>
      <c r="Q36" s="85">
        <v>3.0</v>
      </c>
      <c r="R36" s="85">
        <v>2.0</v>
      </c>
      <c r="S36" s="86">
        <v>1812.0</v>
      </c>
      <c r="T36" s="8"/>
      <c r="U36" s="29"/>
    </row>
    <row r="37" hidden="1">
      <c r="A37" s="6">
        <v>45411.0</v>
      </c>
      <c r="B37" s="8" t="s">
        <v>5843</v>
      </c>
      <c r="C37" s="100" t="s">
        <v>5845</v>
      </c>
      <c r="D37" s="12" t="s">
        <v>5844</v>
      </c>
      <c r="E37" s="89" t="s">
        <v>3307</v>
      </c>
      <c r="F37" s="8" t="s">
        <v>66</v>
      </c>
      <c r="G37" s="230" t="s">
        <v>5846</v>
      </c>
      <c r="H37" s="8" t="s">
        <v>2900</v>
      </c>
      <c r="I37" s="89">
        <v>3.25</v>
      </c>
      <c r="J37" s="87">
        <v>575000.0</v>
      </c>
      <c r="K37" s="87">
        <v>493000.0</v>
      </c>
      <c r="L37" s="132">
        <f t="shared" si="1"/>
        <v>82000</v>
      </c>
      <c r="M37" s="8" t="s">
        <v>5847</v>
      </c>
      <c r="N37" s="8" t="s">
        <v>66</v>
      </c>
      <c r="O37" s="8" t="s">
        <v>66</v>
      </c>
      <c r="P37" s="8" t="s">
        <v>66</v>
      </c>
      <c r="Q37" s="85">
        <v>6.0</v>
      </c>
      <c r="R37" s="85">
        <v>4.0</v>
      </c>
      <c r="S37" s="86">
        <v>3367.0</v>
      </c>
      <c r="T37" s="8"/>
      <c r="U37" s="29"/>
    </row>
    <row r="38" hidden="1">
      <c r="A38" s="6">
        <v>45408.0</v>
      </c>
      <c r="B38" s="8" t="s">
        <v>5851</v>
      </c>
      <c r="C38" s="100" t="s">
        <v>5853</v>
      </c>
      <c r="D38" s="12" t="s">
        <v>5852</v>
      </c>
      <c r="E38" s="89" t="s">
        <v>3940</v>
      </c>
      <c r="F38" s="8" t="s">
        <v>66</v>
      </c>
      <c r="G38" s="230" t="s">
        <v>5854</v>
      </c>
      <c r="H38" s="8" t="s">
        <v>2900</v>
      </c>
      <c r="I38" s="89">
        <v>2.75</v>
      </c>
      <c r="J38" s="87">
        <v>650000.0</v>
      </c>
      <c r="K38" s="87">
        <v>507000.0</v>
      </c>
      <c r="L38" s="132">
        <f t="shared" si="1"/>
        <v>143000</v>
      </c>
      <c r="M38" s="8" t="s">
        <v>5597</v>
      </c>
      <c r="N38" s="8" t="s">
        <v>66</v>
      </c>
      <c r="O38" s="8" t="s">
        <v>66</v>
      </c>
      <c r="P38" s="8" t="s">
        <v>66</v>
      </c>
      <c r="Q38" s="139">
        <v>6.0</v>
      </c>
      <c r="R38" s="139">
        <v>4.0</v>
      </c>
      <c r="S38" s="104">
        <v>3369.0</v>
      </c>
      <c r="T38" s="8"/>
      <c r="U38" s="29"/>
    </row>
    <row r="39" hidden="1">
      <c r="A39" s="6">
        <v>45408.0</v>
      </c>
      <c r="B39" s="8" t="s">
        <v>3499</v>
      </c>
      <c r="C39" s="100" t="s">
        <v>5856</v>
      </c>
      <c r="D39" s="12" t="s">
        <v>5855</v>
      </c>
      <c r="E39" s="89" t="s">
        <v>3940</v>
      </c>
      <c r="F39" s="8" t="s">
        <v>66</v>
      </c>
      <c r="G39" s="230" t="s">
        <v>5857</v>
      </c>
      <c r="H39" s="8" t="s">
        <v>2900</v>
      </c>
      <c r="I39" s="89">
        <v>2.5</v>
      </c>
      <c r="J39" s="87">
        <v>500000.0</v>
      </c>
      <c r="K39" s="87">
        <v>461170.0</v>
      </c>
      <c r="L39" s="132">
        <f t="shared" si="1"/>
        <v>38830</v>
      </c>
      <c r="M39" s="8" t="s">
        <v>5858</v>
      </c>
      <c r="N39" s="8" t="s">
        <v>66</v>
      </c>
      <c r="O39" s="8" t="s">
        <v>66</v>
      </c>
      <c r="P39" s="8"/>
      <c r="Q39" s="139">
        <v>4.0</v>
      </c>
      <c r="R39" s="139">
        <v>3.0</v>
      </c>
      <c r="S39" s="104">
        <v>3123.0</v>
      </c>
      <c r="T39" s="8"/>
      <c r="U39" s="29"/>
    </row>
    <row r="40" hidden="1">
      <c r="A40" s="6">
        <v>45408.0</v>
      </c>
      <c r="B40" s="8" t="s">
        <v>5859</v>
      </c>
      <c r="C40" s="100" t="s">
        <v>5861</v>
      </c>
      <c r="D40" s="12" t="s">
        <v>5860</v>
      </c>
      <c r="E40" s="89" t="s">
        <v>3940</v>
      </c>
      <c r="F40" s="8" t="s">
        <v>66</v>
      </c>
      <c r="G40" s="230" t="s">
        <v>5862</v>
      </c>
      <c r="H40" s="8" t="s">
        <v>2900</v>
      </c>
      <c r="I40" s="89">
        <v>2.37</v>
      </c>
      <c r="J40" s="87">
        <v>465000.0</v>
      </c>
      <c r="K40" s="87">
        <v>346889.0</v>
      </c>
      <c r="L40" s="132">
        <f t="shared" si="1"/>
        <v>118111</v>
      </c>
      <c r="M40" s="8"/>
      <c r="N40" s="8" t="s">
        <v>66</v>
      </c>
      <c r="O40" s="8" t="s">
        <v>66</v>
      </c>
      <c r="P40" s="8" t="s">
        <v>66</v>
      </c>
      <c r="Q40" s="139">
        <v>5.0</v>
      </c>
      <c r="R40" s="139">
        <v>4.0</v>
      </c>
      <c r="S40" s="104">
        <v>3024.0</v>
      </c>
      <c r="T40" s="8"/>
      <c r="U40" s="29"/>
    </row>
    <row r="41" hidden="1">
      <c r="A41" s="6">
        <v>45407.0</v>
      </c>
      <c r="B41" s="8" t="s">
        <v>5872</v>
      </c>
      <c r="C41" s="100" t="s">
        <v>5874</v>
      </c>
      <c r="D41" s="12" t="s">
        <v>5873</v>
      </c>
      <c r="E41" s="89" t="s">
        <v>3940</v>
      </c>
      <c r="F41" s="8" t="s">
        <v>66</v>
      </c>
      <c r="G41" s="230" t="s">
        <v>5875</v>
      </c>
      <c r="H41" s="8" t="s">
        <v>2900</v>
      </c>
      <c r="I41" s="89">
        <v>2.25</v>
      </c>
      <c r="J41" s="87">
        <v>493000.0</v>
      </c>
      <c r="K41" s="87">
        <v>373000.0</v>
      </c>
      <c r="L41" s="132">
        <f t="shared" si="1"/>
        <v>120000</v>
      </c>
      <c r="M41" s="8" t="s">
        <v>5876</v>
      </c>
      <c r="N41" s="8" t="s">
        <v>66</v>
      </c>
      <c r="O41" s="8" t="s">
        <v>66</v>
      </c>
      <c r="P41" s="8"/>
      <c r="Q41" s="139">
        <v>5.0</v>
      </c>
      <c r="R41" s="139">
        <v>4.0</v>
      </c>
      <c r="S41" s="104">
        <v>2320.0</v>
      </c>
      <c r="T41" s="8"/>
      <c r="U41" s="29"/>
    </row>
    <row r="42" hidden="1">
      <c r="A42" s="6">
        <v>45407.0</v>
      </c>
      <c r="B42" s="8" t="s">
        <v>5867</v>
      </c>
      <c r="C42" s="100" t="s">
        <v>5869</v>
      </c>
      <c r="D42" s="12" t="s">
        <v>5868</v>
      </c>
      <c r="E42" s="89" t="s">
        <v>3307</v>
      </c>
      <c r="F42" s="8" t="s">
        <v>66</v>
      </c>
      <c r="G42" s="230" t="s">
        <v>5870</v>
      </c>
      <c r="H42" s="8" t="s">
        <v>2900</v>
      </c>
      <c r="I42" s="89">
        <v>2.85</v>
      </c>
      <c r="J42" s="87">
        <v>600000.0</v>
      </c>
      <c r="K42" s="87">
        <v>541000.0</v>
      </c>
      <c r="L42" s="132">
        <f t="shared" si="1"/>
        <v>59000</v>
      </c>
      <c r="M42" s="8" t="s">
        <v>5871</v>
      </c>
      <c r="N42" s="8" t="s">
        <v>66</v>
      </c>
      <c r="O42" s="8" t="s">
        <v>2900</v>
      </c>
      <c r="P42" s="8"/>
      <c r="Q42" s="139">
        <v>3.0</v>
      </c>
      <c r="R42" s="139">
        <v>3.0</v>
      </c>
      <c r="S42" s="104">
        <v>3450.0</v>
      </c>
      <c r="T42" s="8"/>
      <c r="U42" s="29"/>
    </row>
    <row r="43" hidden="1">
      <c r="A43" s="6">
        <v>45407.0</v>
      </c>
      <c r="B43" s="8" t="s">
        <v>5367</v>
      </c>
      <c r="C43" s="100" t="s">
        <v>5864</v>
      </c>
      <c r="D43" s="12" t="s">
        <v>5863</v>
      </c>
      <c r="E43" s="89" t="s">
        <v>3307</v>
      </c>
      <c r="F43" s="8" t="s">
        <v>66</v>
      </c>
      <c r="G43" s="230" t="s">
        <v>5865</v>
      </c>
      <c r="H43" s="8" t="s">
        <v>2900</v>
      </c>
      <c r="I43" s="89">
        <v>2.5</v>
      </c>
      <c r="J43" s="87">
        <v>525000.0</v>
      </c>
      <c r="K43" s="87">
        <v>473914.0</v>
      </c>
      <c r="L43" s="132">
        <f t="shared" si="1"/>
        <v>51086</v>
      </c>
      <c r="M43" s="8" t="s">
        <v>5866</v>
      </c>
      <c r="N43" s="8" t="s">
        <v>66</v>
      </c>
      <c r="O43" s="8" t="s">
        <v>2900</v>
      </c>
      <c r="P43" s="8"/>
      <c r="Q43" s="139">
        <v>2.0</v>
      </c>
      <c r="R43" s="139">
        <v>2.0</v>
      </c>
      <c r="S43" s="104">
        <v>1291.0</v>
      </c>
      <c r="T43" s="8"/>
      <c r="U43" s="29"/>
    </row>
    <row r="44">
      <c r="A44" s="6">
        <v>45406.0</v>
      </c>
      <c r="B44" s="8" t="s">
        <v>5880</v>
      </c>
      <c r="C44" s="100" t="s">
        <v>5882</v>
      </c>
      <c r="D44" s="12" t="s">
        <v>5881</v>
      </c>
      <c r="E44" s="89" t="s">
        <v>3307</v>
      </c>
      <c r="F44" s="8" t="s">
        <v>66</v>
      </c>
      <c r="G44" s="230" t="s">
        <v>5883</v>
      </c>
      <c r="H44" s="8" t="s">
        <v>2900</v>
      </c>
      <c r="I44" s="89">
        <v>5.6</v>
      </c>
      <c r="J44" s="87">
        <v>340000.0</v>
      </c>
      <c r="K44" s="87">
        <v>324000.0</v>
      </c>
      <c r="L44" s="132">
        <f t="shared" si="1"/>
        <v>16000</v>
      </c>
      <c r="M44" s="8" t="s">
        <v>5536</v>
      </c>
      <c r="N44" s="8" t="s">
        <v>66</v>
      </c>
      <c r="O44" s="8" t="s">
        <v>2900</v>
      </c>
      <c r="P44" s="8"/>
      <c r="Q44" s="139">
        <v>2.0</v>
      </c>
      <c r="R44" s="139">
        <v>2.0</v>
      </c>
      <c r="S44" s="104">
        <v>1105.0</v>
      </c>
      <c r="T44" s="8"/>
      <c r="U44" s="29"/>
    </row>
    <row r="45" hidden="1">
      <c r="A45" s="6">
        <v>45406.0</v>
      </c>
      <c r="B45" s="8" t="s">
        <v>5712</v>
      </c>
      <c r="C45" s="100" t="s">
        <v>5878</v>
      </c>
      <c r="D45" s="12" t="s">
        <v>5877</v>
      </c>
      <c r="E45" s="89" t="s">
        <v>3307</v>
      </c>
      <c r="F45" s="8" t="s">
        <v>66</v>
      </c>
      <c r="G45" s="230" t="s">
        <v>5879</v>
      </c>
      <c r="H45" s="8" t="s">
        <v>2900</v>
      </c>
      <c r="I45" s="89">
        <v>3.75</v>
      </c>
      <c r="J45" s="87">
        <v>349900.0</v>
      </c>
      <c r="K45" s="87">
        <v>318602.0</v>
      </c>
      <c r="L45" s="132">
        <f t="shared" si="1"/>
        <v>31298</v>
      </c>
      <c r="M45" s="8" t="s">
        <v>5711</v>
      </c>
      <c r="N45" s="8" t="s">
        <v>66</v>
      </c>
      <c r="O45" s="8" t="s">
        <v>66</v>
      </c>
      <c r="P45" s="8"/>
      <c r="Q45" s="139">
        <v>3.0</v>
      </c>
      <c r="R45" s="139">
        <v>2.0</v>
      </c>
      <c r="S45" s="104">
        <v>1527.0</v>
      </c>
      <c r="T45" s="8"/>
      <c r="U45" s="29"/>
    </row>
    <row r="46">
      <c r="A46" s="6">
        <v>45406.0</v>
      </c>
      <c r="B46" s="8" t="s">
        <v>3342</v>
      </c>
      <c r="C46" s="100" t="s">
        <v>5885</v>
      </c>
      <c r="D46" s="12" t="s">
        <v>5884</v>
      </c>
      <c r="E46" s="89" t="s">
        <v>3307</v>
      </c>
      <c r="F46" s="8" t="s">
        <v>66</v>
      </c>
      <c r="G46" s="230" t="s">
        <v>5886</v>
      </c>
      <c r="H46" s="8" t="s">
        <v>2900</v>
      </c>
      <c r="I46" s="89">
        <v>4.0</v>
      </c>
      <c r="J46" s="87">
        <v>540000.0</v>
      </c>
      <c r="K46" s="87">
        <v>512000.0</v>
      </c>
      <c r="L46" s="132">
        <f t="shared" si="1"/>
        <v>28000</v>
      </c>
      <c r="M46" s="8" t="s">
        <v>5587</v>
      </c>
      <c r="N46" s="8" t="s">
        <v>66</v>
      </c>
      <c r="O46" s="8" t="s">
        <v>2900</v>
      </c>
      <c r="P46" s="8"/>
      <c r="Q46" s="139">
        <v>4.0</v>
      </c>
      <c r="R46" s="139">
        <v>4.0</v>
      </c>
      <c r="S46" s="104">
        <v>2286.0</v>
      </c>
      <c r="T46" s="8"/>
      <c r="U46" s="29"/>
    </row>
    <row r="47" hidden="1">
      <c r="A47" s="6">
        <v>45406.0</v>
      </c>
      <c r="B47" s="8" t="s">
        <v>5887</v>
      </c>
      <c r="C47" s="100" t="s">
        <v>5889</v>
      </c>
      <c r="D47" s="12" t="s">
        <v>5888</v>
      </c>
      <c r="E47" s="89" t="s">
        <v>3693</v>
      </c>
      <c r="F47" s="8" t="s">
        <v>66</v>
      </c>
      <c r="G47" s="230" t="s">
        <v>5890</v>
      </c>
      <c r="H47" s="8" t="s">
        <v>14340</v>
      </c>
      <c r="I47" s="89">
        <v>2.3</v>
      </c>
      <c r="J47" s="87">
        <v>399900.0</v>
      </c>
      <c r="K47" s="87">
        <v>332000.0</v>
      </c>
      <c r="L47" s="132">
        <f t="shared" si="1"/>
        <v>67900</v>
      </c>
      <c r="M47" s="8" t="s">
        <v>5891</v>
      </c>
      <c r="N47" s="8" t="s">
        <v>66</v>
      </c>
      <c r="O47" s="8" t="s">
        <v>66</v>
      </c>
      <c r="P47" s="8" t="s">
        <v>66</v>
      </c>
      <c r="Q47" s="139">
        <v>5.0</v>
      </c>
      <c r="R47" s="139">
        <v>3.0</v>
      </c>
      <c r="S47" s="104">
        <v>2400.0</v>
      </c>
      <c r="T47" s="8"/>
      <c r="U47" s="29"/>
    </row>
    <row r="48">
      <c r="A48" s="89"/>
      <c r="B48" s="8" t="s">
        <v>5423</v>
      </c>
      <c r="C48" s="100" t="s">
        <v>5917</v>
      </c>
      <c r="D48" s="12" t="s">
        <v>5916</v>
      </c>
      <c r="E48" s="89" t="s">
        <v>3307</v>
      </c>
      <c r="F48" s="8"/>
      <c r="G48" s="230"/>
      <c r="H48" s="8" t="s">
        <v>2900</v>
      </c>
      <c r="I48" s="89">
        <v>4.65</v>
      </c>
      <c r="J48" s="87">
        <v>425000.0</v>
      </c>
      <c r="K48" s="87">
        <v>402000.0</v>
      </c>
      <c r="L48" s="132">
        <f t="shared" si="1"/>
        <v>23000</v>
      </c>
      <c r="M48" s="8"/>
      <c r="N48" s="8" t="s">
        <v>66</v>
      </c>
      <c r="O48" s="8" t="s">
        <v>66</v>
      </c>
      <c r="P48" s="8"/>
      <c r="Q48" s="139">
        <v>4.0</v>
      </c>
      <c r="R48" s="139">
        <v>2.0</v>
      </c>
      <c r="S48" s="104">
        <v>2499.0</v>
      </c>
      <c r="T48" s="8"/>
      <c r="U48" s="29"/>
    </row>
    <row r="49" hidden="1">
      <c r="A49" s="89"/>
      <c r="B49" s="8" t="s">
        <v>5918</v>
      </c>
      <c r="C49" s="100" t="s">
        <v>5920</v>
      </c>
      <c r="D49" s="12" t="s">
        <v>5919</v>
      </c>
      <c r="E49" s="89" t="s">
        <v>3940</v>
      </c>
      <c r="F49" s="8" t="s">
        <v>66</v>
      </c>
      <c r="G49" s="230" t="s">
        <v>5921</v>
      </c>
      <c r="H49" s="8" t="s">
        <v>2900</v>
      </c>
      <c r="I49" s="89">
        <v>2.88</v>
      </c>
      <c r="J49" s="87">
        <v>530000.0</v>
      </c>
      <c r="K49" s="87">
        <v>465000.0</v>
      </c>
      <c r="L49" s="132">
        <f t="shared" si="1"/>
        <v>65000</v>
      </c>
      <c r="M49" s="8" t="s">
        <v>5922</v>
      </c>
      <c r="N49" s="8" t="s">
        <v>66</v>
      </c>
      <c r="O49" s="8" t="s">
        <v>66</v>
      </c>
      <c r="P49" s="8"/>
      <c r="Q49" s="139">
        <v>4.0</v>
      </c>
      <c r="R49" s="139">
        <v>4.0</v>
      </c>
      <c r="S49" s="104">
        <v>3280.0</v>
      </c>
      <c r="T49" s="8"/>
      <c r="U49" s="29"/>
    </row>
    <row r="50">
      <c r="A50" s="89"/>
      <c r="B50" s="8" t="s">
        <v>5923</v>
      </c>
      <c r="C50" s="100" t="s">
        <v>5925</v>
      </c>
      <c r="D50" s="12" t="s">
        <v>5924</v>
      </c>
      <c r="E50" s="89" t="s">
        <v>3940</v>
      </c>
      <c r="F50" s="8" t="s">
        <v>66</v>
      </c>
      <c r="G50" s="230" t="s">
        <v>5926</v>
      </c>
      <c r="H50" s="8" t="s">
        <v>2900</v>
      </c>
      <c r="I50" s="89">
        <v>3.6</v>
      </c>
      <c r="J50" s="87">
        <v>570000.0</v>
      </c>
      <c r="K50" s="87">
        <v>550809.0</v>
      </c>
      <c r="L50" s="132">
        <f t="shared" si="1"/>
        <v>19191</v>
      </c>
      <c r="M50" s="8"/>
      <c r="N50" s="8" t="s">
        <v>66</v>
      </c>
      <c r="O50" s="8" t="s">
        <v>66</v>
      </c>
      <c r="P50" s="8"/>
      <c r="Q50" s="139">
        <v>6.0</v>
      </c>
      <c r="R50" s="139">
        <v>4.0</v>
      </c>
      <c r="S50" s="104">
        <v>2800.0</v>
      </c>
      <c r="T50" s="8"/>
      <c r="U50" s="29"/>
    </row>
    <row r="51" hidden="1">
      <c r="A51" s="89"/>
      <c r="B51" s="8" t="s">
        <v>3685</v>
      </c>
      <c r="C51" s="100" t="s">
        <v>5928</v>
      </c>
      <c r="D51" s="12" t="s">
        <v>5927</v>
      </c>
      <c r="E51" s="89" t="s">
        <v>3940</v>
      </c>
      <c r="F51" s="8" t="s">
        <v>66</v>
      </c>
      <c r="G51" s="230" t="s">
        <v>5929</v>
      </c>
      <c r="H51" s="8" t="s">
        <v>14340</v>
      </c>
      <c r="I51" s="89">
        <v>2.75</v>
      </c>
      <c r="J51" s="87">
        <v>430000.0</v>
      </c>
      <c r="K51" s="87">
        <v>363653.0</v>
      </c>
      <c r="L51" s="132">
        <f t="shared" si="1"/>
        <v>66347</v>
      </c>
      <c r="M51" s="8" t="s">
        <v>5930</v>
      </c>
      <c r="N51" s="8" t="s">
        <v>66</v>
      </c>
      <c r="O51" s="8" t="s">
        <v>66</v>
      </c>
      <c r="P51" s="8"/>
      <c r="Q51" s="139">
        <v>3.0</v>
      </c>
      <c r="R51" s="139">
        <v>3.0</v>
      </c>
      <c r="S51" s="104">
        <v>1482.0</v>
      </c>
      <c r="T51" s="8"/>
      <c r="U51" s="29"/>
    </row>
    <row r="52" hidden="1">
      <c r="A52" s="89"/>
      <c r="B52" s="8" t="s">
        <v>4994</v>
      </c>
      <c r="C52" s="100" t="s">
        <v>5912</v>
      </c>
      <c r="D52" s="12" t="s">
        <v>14032</v>
      </c>
      <c r="E52" s="89" t="s">
        <v>3307</v>
      </c>
      <c r="F52" s="8" t="s">
        <v>66</v>
      </c>
      <c r="G52" s="230" t="s">
        <v>14033</v>
      </c>
      <c r="H52" s="8" t="s">
        <v>2900</v>
      </c>
      <c r="I52" s="89">
        <v>4.6</v>
      </c>
      <c r="J52" s="87">
        <v>635000.0</v>
      </c>
      <c r="K52" s="87">
        <v>582000.0</v>
      </c>
      <c r="L52" s="132">
        <f t="shared" si="1"/>
        <v>53000</v>
      </c>
      <c r="M52" s="8" t="s">
        <v>5915</v>
      </c>
      <c r="N52" s="8" t="s">
        <v>66</v>
      </c>
      <c r="O52" s="8" t="s">
        <v>2900</v>
      </c>
      <c r="P52" s="8" t="s">
        <v>2900</v>
      </c>
      <c r="Q52" s="139">
        <v>3.0</v>
      </c>
      <c r="R52" s="139">
        <v>3.0</v>
      </c>
      <c r="S52" s="104">
        <v>3240.0</v>
      </c>
      <c r="T52" s="8"/>
      <c r="U52" s="29"/>
    </row>
    <row r="53" hidden="1">
      <c r="A53" s="89"/>
      <c r="B53" s="8" t="s">
        <v>5931</v>
      </c>
      <c r="C53" s="100" t="s">
        <v>5933</v>
      </c>
      <c r="D53" s="12" t="s">
        <v>5932</v>
      </c>
      <c r="E53" s="89" t="s">
        <v>3940</v>
      </c>
      <c r="F53" s="8" t="s">
        <v>66</v>
      </c>
      <c r="G53" s="230" t="s">
        <v>5934</v>
      </c>
      <c r="H53" s="8" t="s">
        <v>2900</v>
      </c>
      <c r="I53" s="89">
        <v>2.87</v>
      </c>
      <c r="J53" s="87">
        <v>400000.0</v>
      </c>
      <c r="K53" s="87">
        <v>357544.0</v>
      </c>
      <c r="L53" s="132">
        <f t="shared" si="1"/>
        <v>42456</v>
      </c>
      <c r="M53" s="8"/>
      <c r="N53" s="8" t="s">
        <v>66</v>
      </c>
      <c r="O53" s="8" t="s">
        <v>66</v>
      </c>
      <c r="P53" s="8"/>
      <c r="Q53" s="139">
        <v>3.0</v>
      </c>
      <c r="R53" s="139">
        <v>3.0</v>
      </c>
      <c r="S53" s="104">
        <v>1765.0</v>
      </c>
      <c r="T53" s="8"/>
      <c r="U53" s="29"/>
    </row>
    <row r="54" hidden="1">
      <c r="A54" s="89"/>
      <c r="B54" s="8" t="s">
        <v>4431</v>
      </c>
      <c r="C54" s="100" t="s">
        <v>5936</v>
      </c>
      <c r="D54" s="12" t="s">
        <v>5935</v>
      </c>
      <c r="E54" s="89" t="s">
        <v>3307</v>
      </c>
      <c r="F54" s="8" t="s">
        <v>66</v>
      </c>
      <c r="G54" s="230" t="s">
        <v>5937</v>
      </c>
      <c r="H54" s="8" t="s">
        <v>2900</v>
      </c>
      <c r="I54" s="89">
        <v>2.75</v>
      </c>
      <c r="J54" s="87">
        <v>490000.0</v>
      </c>
      <c r="K54" s="87">
        <v>454664.0</v>
      </c>
      <c r="L54" s="132">
        <f t="shared" si="1"/>
        <v>35336</v>
      </c>
      <c r="M54" s="8" t="s">
        <v>5685</v>
      </c>
      <c r="N54" s="8" t="s">
        <v>66</v>
      </c>
      <c r="O54" s="8" t="s">
        <v>66</v>
      </c>
      <c r="P54" s="8" t="s">
        <v>66</v>
      </c>
      <c r="Q54" s="139">
        <v>4.0</v>
      </c>
      <c r="R54" s="139">
        <v>3.0</v>
      </c>
      <c r="S54" s="104">
        <v>2768.0</v>
      </c>
      <c r="T54" s="8"/>
      <c r="U54" s="29"/>
    </row>
    <row r="55" hidden="1">
      <c r="A55" s="89"/>
      <c r="B55" s="8" t="s">
        <v>4260</v>
      </c>
      <c r="C55" s="100" t="s">
        <v>5939</v>
      </c>
      <c r="D55" s="12" t="s">
        <v>5938</v>
      </c>
      <c r="E55" s="89" t="s">
        <v>3940</v>
      </c>
      <c r="F55" s="8" t="s">
        <v>66</v>
      </c>
      <c r="G55" s="230" t="s">
        <v>5940</v>
      </c>
      <c r="H55" s="8" t="s">
        <v>2900</v>
      </c>
      <c r="I55" s="89">
        <v>2.8</v>
      </c>
      <c r="J55" s="87">
        <v>455000.0</v>
      </c>
      <c r="K55" s="87">
        <v>417584.0</v>
      </c>
      <c r="L55" s="132">
        <f t="shared" si="1"/>
        <v>37416</v>
      </c>
      <c r="M55" s="8" t="s">
        <v>5941</v>
      </c>
      <c r="N55" s="8" t="s">
        <v>66</v>
      </c>
      <c r="O55" s="8" t="s">
        <v>2900</v>
      </c>
      <c r="P55" s="8" t="s">
        <v>2900</v>
      </c>
      <c r="Q55" s="139">
        <v>3.0</v>
      </c>
      <c r="R55" s="139">
        <v>3.0</v>
      </c>
      <c r="S55" s="104">
        <v>1898.0</v>
      </c>
      <c r="T55" s="8"/>
      <c r="U55" s="29"/>
    </row>
    <row r="56" hidden="1">
      <c r="A56" s="89"/>
      <c r="B56" s="8" t="s">
        <v>3581</v>
      </c>
      <c r="C56" s="100" t="s">
        <v>5943</v>
      </c>
      <c r="D56" s="12" t="s">
        <v>5942</v>
      </c>
      <c r="E56" s="89" t="s">
        <v>3307</v>
      </c>
      <c r="F56" s="8" t="s">
        <v>66</v>
      </c>
      <c r="G56" s="230" t="s">
        <v>5944</v>
      </c>
      <c r="H56" s="8" t="s">
        <v>2900</v>
      </c>
      <c r="I56" s="89">
        <v>2.48</v>
      </c>
      <c r="J56" s="87">
        <v>455000.0</v>
      </c>
      <c r="K56" s="87">
        <v>324000.0</v>
      </c>
      <c r="L56" s="132">
        <f t="shared" si="1"/>
        <v>131000</v>
      </c>
      <c r="M56" s="8" t="s">
        <v>5733</v>
      </c>
      <c r="N56" s="8" t="s">
        <v>66</v>
      </c>
      <c r="O56" s="8" t="s">
        <v>66</v>
      </c>
      <c r="P56" s="8"/>
      <c r="Q56" s="139">
        <v>3.0</v>
      </c>
      <c r="R56" s="139">
        <v>3.0</v>
      </c>
      <c r="S56" s="104">
        <v>2551.0</v>
      </c>
      <c r="T56" s="8"/>
      <c r="U56" s="29"/>
    </row>
    <row r="57" hidden="1">
      <c r="A57" s="89"/>
      <c r="B57" s="8" t="s">
        <v>3681</v>
      </c>
      <c r="C57" s="100" t="s">
        <v>5897</v>
      </c>
      <c r="D57" s="12" t="s">
        <v>5896</v>
      </c>
      <c r="E57" s="89" t="s">
        <v>3307</v>
      </c>
      <c r="F57" s="8" t="s">
        <v>66</v>
      </c>
      <c r="G57" s="230" t="s">
        <v>5898</v>
      </c>
      <c r="H57" s="8" t="s">
        <v>2900</v>
      </c>
      <c r="I57" s="89">
        <v>2.85</v>
      </c>
      <c r="J57" s="87">
        <v>385000.0</v>
      </c>
      <c r="K57" s="87">
        <v>322669.0</v>
      </c>
      <c r="L57" s="132">
        <f t="shared" si="1"/>
        <v>62331</v>
      </c>
      <c r="M57" s="8" t="s">
        <v>5799</v>
      </c>
      <c r="N57" s="8" t="s">
        <v>66</v>
      </c>
      <c r="O57" s="8" t="s">
        <v>66</v>
      </c>
      <c r="P57" s="8" t="s">
        <v>66</v>
      </c>
      <c r="Q57" s="139">
        <v>4.0</v>
      </c>
      <c r="R57" s="139">
        <v>4.0</v>
      </c>
      <c r="S57" s="104">
        <v>2748.0</v>
      </c>
      <c r="T57" s="8"/>
      <c r="U57" s="29"/>
    </row>
    <row r="58" hidden="1">
      <c r="A58" s="89"/>
      <c r="B58" s="8" t="s">
        <v>4866</v>
      </c>
      <c r="C58" s="100" t="s">
        <v>5946</v>
      </c>
      <c r="D58" s="12" t="s">
        <v>5945</v>
      </c>
      <c r="E58" s="89" t="s">
        <v>3940</v>
      </c>
      <c r="F58" s="8" t="s">
        <v>66</v>
      </c>
      <c r="G58" s="230" t="s">
        <v>5947</v>
      </c>
      <c r="H58" s="8" t="s">
        <v>2900</v>
      </c>
      <c r="I58" s="89">
        <v>2.39</v>
      </c>
      <c r="J58" s="87">
        <v>579900.0</v>
      </c>
      <c r="K58" s="87">
        <v>509242.0</v>
      </c>
      <c r="L58" s="132">
        <f t="shared" si="1"/>
        <v>70658</v>
      </c>
      <c r="M58" s="8"/>
      <c r="N58" s="8" t="s">
        <v>66</v>
      </c>
      <c r="O58" s="8" t="s">
        <v>2900</v>
      </c>
      <c r="P58" s="8" t="s">
        <v>2900</v>
      </c>
      <c r="Q58" s="139">
        <v>3.0</v>
      </c>
      <c r="R58" s="139">
        <v>3.0</v>
      </c>
      <c r="S58" s="104">
        <v>3027.0</v>
      </c>
      <c r="T58" s="8"/>
      <c r="U58" s="29"/>
    </row>
    <row r="59" hidden="1">
      <c r="A59" s="89"/>
      <c r="B59" s="8" t="s">
        <v>3913</v>
      </c>
      <c r="C59" s="100" t="s">
        <v>5949</v>
      </c>
      <c r="D59" s="12" t="s">
        <v>5948</v>
      </c>
      <c r="E59" s="89" t="s">
        <v>3940</v>
      </c>
      <c r="F59" s="8" t="s">
        <v>66</v>
      </c>
      <c r="G59" s="230" t="s">
        <v>5950</v>
      </c>
      <c r="H59" s="8" t="s">
        <v>2900</v>
      </c>
      <c r="I59" s="89">
        <v>2.75</v>
      </c>
      <c r="J59" s="87">
        <v>455000.0</v>
      </c>
      <c r="K59" s="87">
        <v>368183.0</v>
      </c>
      <c r="L59" s="132">
        <f t="shared" si="1"/>
        <v>86817</v>
      </c>
      <c r="M59" s="8" t="s">
        <v>5922</v>
      </c>
      <c r="N59" s="8" t="s">
        <v>66</v>
      </c>
      <c r="O59" s="8" t="s">
        <v>66</v>
      </c>
      <c r="P59" s="8"/>
      <c r="Q59" s="139">
        <v>3.0</v>
      </c>
      <c r="R59" s="139">
        <v>3.0</v>
      </c>
      <c r="S59" s="104">
        <v>2418.0</v>
      </c>
      <c r="T59" s="8"/>
      <c r="U59" s="29"/>
    </row>
    <row r="60">
      <c r="A60" s="89"/>
      <c r="B60" s="8" t="s">
        <v>5655</v>
      </c>
      <c r="C60" s="100" t="s">
        <v>5952</v>
      </c>
      <c r="D60" s="12" t="s">
        <v>5951</v>
      </c>
      <c r="E60" s="89" t="s">
        <v>3307</v>
      </c>
      <c r="F60" s="8" t="s">
        <v>66</v>
      </c>
      <c r="G60" s="230" t="s">
        <v>5953</v>
      </c>
      <c r="H60" s="8" t="s">
        <v>2900</v>
      </c>
      <c r="I60" s="89">
        <v>3.0</v>
      </c>
      <c r="J60" s="87">
        <v>375000.0</v>
      </c>
      <c r="K60" s="87">
        <v>356886.0</v>
      </c>
      <c r="L60" s="132">
        <f t="shared" si="1"/>
        <v>18114</v>
      </c>
      <c r="M60" s="8" t="s">
        <v>5696</v>
      </c>
      <c r="N60" s="8" t="s">
        <v>66</v>
      </c>
      <c r="O60" s="8" t="s">
        <v>66</v>
      </c>
      <c r="P60" s="8" t="s">
        <v>66</v>
      </c>
      <c r="Q60" s="139">
        <v>4.0</v>
      </c>
      <c r="R60" s="139">
        <v>2.0</v>
      </c>
      <c r="S60" s="104">
        <v>1200.0</v>
      </c>
      <c r="T60" s="8"/>
      <c r="U60" s="29"/>
    </row>
    <row r="61">
      <c r="A61" s="89"/>
      <c r="B61" s="8" t="s">
        <v>5954</v>
      </c>
      <c r="C61" s="100" t="s">
        <v>5956</v>
      </c>
      <c r="D61" s="12" t="s">
        <v>5955</v>
      </c>
      <c r="E61" s="89" t="s">
        <v>3307</v>
      </c>
      <c r="F61" s="8" t="s">
        <v>66</v>
      </c>
      <c r="G61" s="230" t="s">
        <v>5957</v>
      </c>
      <c r="H61" s="8" t="s">
        <v>2900</v>
      </c>
      <c r="I61" s="89">
        <v>4.6</v>
      </c>
      <c r="J61" s="87">
        <v>455000.0</v>
      </c>
      <c r="K61" s="87">
        <v>453700.0</v>
      </c>
      <c r="L61" s="132">
        <f t="shared" si="1"/>
        <v>1300</v>
      </c>
      <c r="M61" s="8" t="s">
        <v>5688</v>
      </c>
      <c r="N61" s="8" t="s">
        <v>66</v>
      </c>
      <c r="O61" s="8" t="s">
        <v>66</v>
      </c>
      <c r="P61" s="8"/>
      <c r="Q61" s="139">
        <v>4.0</v>
      </c>
      <c r="R61" s="139">
        <v>2.0</v>
      </c>
      <c r="S61" s="104">
        <v>2350.0</v>
      </c>
      <c r="T61" s="8"/>
      <c r="U61" s="29"/>
    </row>
    <row r="62">
      <c r="A62" s="89"/>
      <c r="B62" s="8" t="s">
        <v>5899</v>
      </c>
      <c r="C62" s="100" t="s">
        <v>5901</v>
      </c>
      <c r="D62" s="12" t="s">
        <v>5900</v>
      </c>
      <c r="E62" s="89" t="s">
        <v>3307</v>
      </c>
      <c r="F62" s="8" t="s">
        <v>66</v>
      </c>
      <c r="G62" s="230" t="s">
        <v>5902</v>
      </c>
      <c r="H62" s="8" t="s">
        <v>66</v>
      </c>
      <c r="I62" s="89">
        <v>4.25</v>
      </c>
      <c r="J62" s="87">
        <v>392000.0</v>
      </c>
      <c r="K62" s="87">
        <v>383210.0</v>
      </c>
      <c r="L62" s="132">
        <f t="shared" si="1"/>
        <v>8790</v>
      </c>
      <c r="M62" s="8" t="s">
        <v>5696</v>
      </c>
      <c r="N62" s="8" t="s">
        <v>66</v>
      </c>
      <c r="O62" s="8" t="s">
        <v>2900</v>
      </c>
      <c r="P62" s="8" t="s">
        <v>2900</v>
      </c>
      <c r="Q62" s="139">
        <v>3.0</v>
      </c>
      <c r="R62" s="139">
        <v>3.0</v>
      </c>
      <c r="S62" s="104">
        <v>1486.0</v>
      </c>
      <c r="T62" s="8"/>
      <c r="U62" s="29"/>
    </row>
    <row r="63">
      <c r="A63" s="89"/>
      <c r="B63" s="8" t="s">
        <v>5958</v>
      </c>
      <c r="C63" s="100" t="s">
        <v>5960</v>
      </c>
      <c r="D63" s="12" t="s">
        <v>5959</v>
      </c>
      <c r="E63" s="89" t="s">
        <v>3307</v>
      </c>
      <c r="F63" s="8" t="s">
        <v>66</v>
      </c>
      <c r="G63" s="230" t="s">
        <v>5961</v>
      </c>
      <c r="H63" s="8" t="s">
        <v>2900</v>
      </c>
      <c r="I63" s="89">
        <v>5.25</v>
      </c>
      <c r="J63" s="87">
        <v>450000.0</v>
      </c>
      <c r="K63" s="87">
        <v>425000.0</v>
      </c>
      <c r="L63" s="132">
        <f t="shared" si="1"/>
        <v>25000</v>
      </c>
      <c r="M63" s="8" t="s">
        <v>5962</v>
      </c>
      <c r="N63" s="8" t="s">
        <v>66</v>
      </c>
      <c r="O63" s="8" t="s">
        <v>66</v>
      </c>
      <c r="P63" s="8"/>
      <c r="Q63" s="139">
        <v>5.0</v>
      </c>
      <c r="R63" s="139">
        <v>2.0</v>
      </c>
      <c r="S63" s="104">
        <v>2328.0</v>
      </c>
      <c r="T63" s="8"/>
      <c r="U63" s="29"/>
    </row>
    <row r="64" hidden="1">
      <c r="A64" s="89"/>
      <c r="B64" s="8" t="s">
        <v>5963</v>
      </c>
      <c r="C64" s="100" t="s">
        <v>5965</v>
      </c>
      <c r="D64" s="88" t="s">
        <v>5964</v>
      </c>
      <c r="E64" s="89" t="s">
        <v>3693</v>
      </c>
      <c r="F64" s="8" t="s">
        <v>66</v>
      </c>
      <c r="G64" s="230" t="s">
        <v>5966</v>
      </c>
      <c r="H64" s="8" t="s">
        <v>2900</v>
      </c>
      <c r="I64" s="89">
        <v>4.81</v>
      </c>
      <c r="J64" s="87">
        <v>400000.0</v>
      </c>
      <c r="K64" s="87">
        <v>366737.0</v>
      </c>
      <c r="L64" s="132">
        <f t="shared" si="1"/>
        <v>33263</v>
      </c>
      <c r="M64" s="8" t="s">
        <v>5967</v>
      </c>
      <c r="N64" s="8" t="s">
        <v>66</v>
      </c>
      <c r="O64" s="8" t="s">
        <v>2900</v>
      </c>
      <c r="P64" s="8"/>
      <c r="Q64" s="139">
        <v>3.0</v>
      </c>
      <c r="R64" s="139">
        <v>2.0</v>
      </c>
      <c r="S64" s="104">
        <v>1328.0</v>
      </c>
      <c r="T64" s="8"/>
      <c r="U64" s="29"/>
    </row>
    <row r="65" hidden="1">
      <c r="A65" s="89"/>
      <c r="B65" s="8" t="s">
        <v>4543</v>
      </c>
      <c r="C65" s="100" t="s">
        <v>5969</v>
      </c>
      <c r="D65" s="88" t="s">
        <v>5968</v>
      </c>
      <c r="E65" s="89" t="s">
        <v>3693</v>
      </c>
      <c r="F65" s="8" t="s">
        <v>66</v>
      </c>
      <c r="G65" s="230" t="s">
        <v>5970</v>
      </c>
      <c r="H65" s="8" t="s">
        <v>2900</v>
      </c>
      <c r="I65" s="89">
        <v>2.62</v>
      </c>
      <c r="J65" s="87">
        <v>424900.0</v>
      </c>
      <c r="K65" s="87">
        <v>309918.0</v>
      </c>
      <c r="L65" s="132">
        <f t="shared" si="1"/>
        <v>114982</v>
      </c>
      <c r="M65" s="8" t="s">
        <v>5587</v>
      </c>
      <c r="N65" s="8" t="s">
        <v>66</v>
      </c>
      <c r="O65" s="8" t="s">
        <v>66</v>
      </c>
      <c r="P65" s="8"/>
      <c r="Q65" s="139">
        <v>3.0</v>
      </c>
      <c r="R65" s="139">
        <v>2.0</v>
      </c>
      <c r="S65" s="104">
        <v>1794.0</v>
      </c>
      <c r="T65" s="8"/>
      <c r="U65" s="29"/>
    </row>
    <row r="66" hidden="1">
      <c r="A66" s="89"/>
      <c r="B66" s="8" t="s">
        <v>5971</v>
      </c>
      <c r="C66" s="100" t="s">
        <v>5973</v>
      </c>
      <c r="D66" s="88" t="s">
        <v>5972</v>
      </c>
      <c r="E66" s="89" t="s">
        <v>3307</v>
      </c>
      <c r="F66" s="8" t="s">
        <v>66</v>
      </c>
      <c r="G66" s="230" t="s">
        <v>5974</v>
      </c>
      <c r="H66" s="8" t="s">
        <v>66</v>
      </c>
      <c r="I66" s="89">
        <v>5.25</v>
      </c>
      <c r="J66" s="87">
        <v>490000.0</v>
      </c>
      <c r="K66" s="87">
        <v>438759.0</v>
      </c>
      <c r="L66" s="132">
        <f t="shared" si="1"/>
        <v>51241</v>
      </c>
      <c r="M66" s="8" t="s">
        <v>5975</v>
      </c>
      <c r="N66" s="8" t="s">
        <v>66</v>
      </c>
      <c r="O66" s="8" t="s">
        <v>2900</v>
      </c>
      <c r="P66" s="8" t="s">
        <v>2900</v>
      </c>
      <c r="Q66" s="139">
        <v>4.0</v>
      </c>
      <c r="R66" s="139">
        <v>4.0</v>
      </c>
      <c r="S66" s="104">
        <v>2079.0</v>
      </c>
      <c r="T66" s="8"/>
      <c r="U66" s="29"/>
    </row>
    <row r="67" hidden="1">
      <c r="A67" s="89"/>
      <c r="B67" s="8" t="s">
        <v>5906</v>
      </c>
      <c r="C67" s="100" t="s">
        <v>5908</v>
      </c>
      <c r="D67" s="88" t="s">
        <v>5907</v>
      </c>
      <c r="E67" s="89" t="s">
        <v>3307</v>
      </c>
      <c r="F67" s="8" t="s">
        <v>66</v>
      </c>
      <c r="G67" s="230" t="s">
        <v>5909</v>
      </c>
      <c r="H67" s="8" t="s">
        <v>2900</v>
      </c>
      <c r="I67" s="89">
        <v>4.5</v>
      </c>
      <c r="J67" s="87">
        <v>449999.0</v>
      </c>
      <c r="K67" s="87">
        <v>411000.0</v>
      </c>
      <c r="L67" s="132">
        <f t="shared" si="1"/>
        <v>38999</v>
      </c>
      <c r="M67" s="8" t="s">
        <v>5910</v>
      </c>
      <c r="N67" s="8" t="s">
        <v>66</v>
      </c>
      <c r="O67" s="8" t="s">
        <v>2900</v>
      </c>
      <c r="P67" s="8" t="s">
        <v>2900</v>
      </c>
      <c r="Q67" s="139">
        <v>3.0</v>
      </c>
      <c r="R67" s="139">
        <v>2.0</v>
      </c>
      <c r="S67" s="104">
        <v>1634.0</v>
      </c>
      <c r="T67" s="8"/>
      <c r="U67" s="29"/>
    </row>
    <row r="68">
      <c r="A68" s="89"/>
      <c r="B68" s="8" t="s">
        <v>5976</v>
      </c>
      <c r="C68" s="100" t="s">
        <v>5978</v>
      </c>
      <c r="D68" s="88" t="s">
        <v>5977</v>
      </c>
      <c r="E68" s="89" t="s">
        <v>3307</v>
      </c>
      <c r="F68" s="8" t="s">
        <v>66</v>
      </c>
      <c r="G68" s="230" t="s">
        <v>5979</v>
      </c>
      <c r="H68" s="8" t="s">
        <v>66</v>
      </c>
      <c r="I68" s="89">
        <v>4.5</v>
      </c>
      <c r="J68" s="87">
        <v>230000.0</v>
      </c>
      <c r="K68" s="87">
        <v>217790.0</v>
      </c>
      <c r="L68" s="132">
        <f t="shared" si="1"/>
        <v>12210</v>
      </c>
      <c r="M68" s="8"/>
      <c r="N68" s="8" t="s">
        <v>66</v>
      </c>
      <c r="O68" s="8" t="s">
        <v>2900</v>
      </c>
      <c r="P68" s="8" t="s">
        <v>2900</v>
      </c>
      <c r="Q68" s="139">
        <v>2.0</v>
      </c>
      <c r="R68" s="139">
        <v>2.0</v>
      </c>
      <c r="S68" s="104">
        <v>992.0</v>
      </c>
      <c r="T68" s="8"/>
      <c r="U68" s="29"/>
    </row>
    <row r="69" hidden="1">
      <c r="A69" s="89"/>
      <c r="B69" s="8" t="s">
        <v>4100</v>
      </c>
      <c r="C69" s="100" t="s">
        <v>5981</v>
      </c>
      <c r="D69" s="88" t="s">
        <v>5980</v>
      </c>
      <c r="E69" s="89" t="s">
        <v>3693</v>
      </c>
      <c r="F69" s="8" t="s">
        <v>66</v>
      </c>
      <c r="G69" s="230" t="s">
        <v>5982</v>
      </c>
      <c r="H69" s="8" t="s">
        <v>2900</v>
      </c>
      <c r="I69" s="89">
        <v>2.75</v>
      </c>
      <c r="J69" s="87">
        <v>615000.0</v>
      </c>
      <c r="K69" s="87">
        <v>564037.0</v>
      </c>
      <c r="L69" s="132">
        <f t="shared" si="1"/>
        <v>50963</v>
      </c>
      <c r="M69" s="8" t="s">
        <v>5688</v>
      </c>
      <c r="N69" s="8" t="s">
        <v>66</v>
      </c>
      <c r="O69" s="8" t="s">
        <v>2900</v>
      </c>
      <c r="P69" s="8" t="s">
        <v>2900</v>
      </c>
      <c r="Q69" s="139">
        <v>4.0</v>
      </c>
      <c r="R69" s="139">
        <v>4.0</v>
      </c>
      <c r="S69" s="104">
        <v>3632.0</v>
      </c>
      <c r="T69" s="8"/>
      <c r="U69" s="29"/>
    </row>
    <row r="70">
      <c r="A70" s="89"/>
      <c r="B70" s="8" t="s">
        <v>4260</v>
      </c>
      <c r="C70" s="100" t="s">
        <v>5984</v>
      </c>
      <c r="D70" s="88" t="s">
        <v>5983</v>
      </c>
      <c r="E70" s="89" t="s">
        <v>3307</v>
      </c>
      <c r="F70" s="8" t="s">
        <v>66</v>
      </c>
      <c r="G70" s="230" t="s">
        <v>5985</v>
      </c>
      <c r="H70" s="8" t="s">
        <v>2900</v>
      </c>
      <c r="I70" s="89">
        <v>3.25</v>
      </c>
      <c r="J70" s="87">
        <v>370000.0</v>
      </c>
      <c r="K70" s="87">
        <v>345000.0</v>
      </c>
      <c r="L70" s="132">
        <f t="shared" si="1"/>
        <v>25000</v>
      </c>
      <c r="M70" s="8" t="s">
        <v>5986</v>
      </c>
      <c r="N70" s="8" t="s">
        <v>66</v>
      </c>
      <c r="O70" s="8" t="s">
        <v>2900</v>
      </c>
      <c r="P70" s="8" t="s">
        <v>2900</v>
      </c>
      <c r="Q70" s="139">
        <v>4.0</v>
      </c>
      <c r="R70" s="139">
        <v>2.0</v>
      </c>
      <c r="S70" s="104">
        <v>1666.0</v>
      </c>
      <c r="T70" s="8"/>
      <c r="U70" s="29"/>
    </row>
    <row r="71" hidden="1">
      <c r="A71" s="89"/>
      <c r="B71" s="8" t="s">
        <v>4900</v>
      </c>
      <c r="C71" s="100" t="s">
        <v>5988</v>
      </c>
      <c r="D71" s="88" t="s">
        <v>5987</v>
      </c>
      <c r="E71" s="89" t="s">
        <v>3307</v>
      </c>
      <c r="F71" s="8" t="s">
        <v>66</v>
      </c>
      <c r="G71" s="230" t="s">
        <v>5989</v>
      </c>
      <c r="H71" s="8" t="s">
        <v>2900</v>
      </c>
      <c r="I71" s="89">
        <v>2.37</v>
      </c>
      <c r="J71" s="87">
        <v>495000.0</v>
      </c>
      <c r="K71" s="87">
        <v>374000.0</v>
      </c>
      <c r="L71" s="132">
        <f t="shared" si="1"/>
        <v>121000</v>
      </c>
      <c r="M71" s="8" t="s">
        <v>5548</v>
      </c>
      <c r="N71" s="8" t="s">
        <v>66</v>
      </c>
      <c r="O71" s="8" t="s">
        <v>66</v>
      </c>
      <c r="P71" s="8" t="s">
        <v>66</v>
      </c>
      <c r="Q71" s="11"/>
      <c r="R71" s="11"/>
      <c r="S71" s="11"/>
      <c r="T71" s="8"/>
      <c r="U71" s="29"/>
    </row>
    <row r="72">
      <c r="A72" s="89"/>
      <c r="B72" s="8" t="s">
        <v>5990</v>
      </c>
      <c r="C72" s="100" t="s">
        <v>5992</v>
      </c>
      <c r="D72" s="88" t="s">
        <v>5991</v>
      </c>
      <c r="E72" s="89" t="s">
        <v>3307</v>
      </c>
      <c r="F72" s="8" t="s">
        <v>66</v>
      </c>
      <c r="G72" s="230" t="s">
        <v>5993</v>
      </c>
      <c r="H72" s="8" t="s">
        <v>2900</v>
      </c>
      <c r="I72" s="89">
        <v>4.5</v>
      </c>
      <c r="J72" s="87">
        <v>390000.0</v>
      </c>
      <c r="K72" s="87">
        <v>384823.0</v>
      </c>
      <c r="L72" s="132">
        <f t="shared" si="1"/>
        <v>5177</v>
      </c>
      <c r="M72" s="8"/>
      <c r="N72" s="8" t="s">
        <v>66</v>
      </c>
      <c r="O72" s="8" t="s">
        <v>2900</v>
      </c>
      <c r="P72" s="8" t="s">
        <v>2900</v>
      </c>
      <c r="Q72" s="11"/>
      <c r="R72" s="11"/>
      <c r="S72" s="11"/>
      <c r="T72" s="8"/>
      <c r="U72" s="29"/>
    </row>
    <row r="73" hidden="1">
      <c r="A73" s="89"/>
      <c r="B73" s="8" t="s">
        <v>5994</v>
      </c>
      <c r="C73" s="100" t="s">
        <v>5996</v>
      </c>
      <c r="D73" s="88" t="s">
        <v>5995</v>
      </c>
      <c r="E73" s="89" t="s">
        <v>3307</v>
      </c>
      <c r="F73" s="8" t="s">
        <v>66</v>
      </c>
      <c r="G73" s="230" t="s">
        <v>5997</v>
      </c>
      <c r="H73" s="8" t="s">
        <v>2900</v>
      </c>
      <c r="I73" s="89">
        <v>3.51</v>
      </c>
      <c r="J73" s="87">
        <v>470000.0</v>
      </c>
      <c r="K73" s="87">
        <v>433951.0</v>
      </c>
      <c r="L73" s="132">
        <f t="shared" si="1"/>
        <v>36049</v>
      </c>
      <c r="M73" s="8" t="s">
        <v>5495</v>
      </c>
      <c r="N73" s="8" t="s">
        <v>66</v>
      </c>
      <c r="O73" s="8" t="s">
        <v>66</v>
      </c>
      <c r="P73" s="8" t="s">
        <v>66</v>
      </c>
      <c r="Q73" s="11"/>
      <c r="R73" s="11"/>
      <c r="S73" s="11"/>
      <c r="T73" s="8"/>
      <c r="U73" s="29"/>
    </row>
    <row r="74" hidden="1">
      <c r="A74" s="89"/>
      <c r="B74" s="8" t="s">
        <v>3387</v>
      </c>
      <c r="C74" s="100" t="s">
        <v>5999</v>
      </c>
      <c r="D74" s="88" t="s">
        <v>5998</v>
      </c>
      <c r="E74" s="89" t="s">
        <v>3940</v>
      </c>
      <c r="F74" s="8" t="s">
        <v>66</v>
      </c>
      <c r="G74" s="230" t="s">
        <v>6000</v>
      </c>
      <c r="H74" s="8" t="s">
        <v>2900</v>
      </c>
      <c r="I74" s="89">
        <v>4.0</v>
      </c>
      <c r="J74" s="87">
        <v>625000.0</v>
      </c>
      <c r="K74" s="87">
        <v>580300.0</v>
      </c>
      <c r="L74" s="132">
        <f t="shared" si="1"/>
        <v>44700</v>
      </c>
      <c r="M74" s="8" t="s">
        <v>6001</v>
      </c>
      <c r="N74" s="8" t="s">
        <v>66</v>
      </c>
      <c r="O74" s="8" t="s">
        <v>2900</v>
      </c>
      <c r="P74" s="8" t="s">
        <v>2900</v>
      </c>
      <c r="Q74" s="11"/>
      <c r="R74" s="11"/>
      <c r="S74" s="11"/>
      <c r="T74" s="8"/>
      <c r="U74" s="29"/>
    </row>
    <row r="75">
      <c r="A75" s="89"/>
      <c r="B75" s="8" t="s">
        <v>3663</v>
      </c>
      <c r="C75" s="100" t="s">
        <v>6003</v>
      </c>
      <c r="D75" s="88" t="s">
        <v>6002</v>
      </c>
      <c r="E75" s="89" t="s">
        <v>3940</v>
      </c>
      <c r="F75" s="8" t="s">
        <v>66</v>
      </c>
      <c r="G75" s="230" t="s">
        <v>6004</v>
      </c>
      <c r="H75" s="8" t="s">
        <v>2900</v>
      </c>
      <c r="I75" s="89">
        <v>4.63</v>
      </c>
      <c r="J75" s="87">
        <v>500000.0</v>
      </c>
      <c r="K75" s="87">
        <v>480317.0</v>
      </c>
      <c r="L75" s="132">
        <f t="shared" si="1"/>
        <v>19683</v>
      </c>
      <c r="M75" s="8" t="s">
        <v>5696</v>
      </c>
      <c r="N75" s="8" t="s">
        <v>66</v>
      </c>
      <c r="O75" s="8" t="s">
        <v>66</v>
      </c>
      <c r="P75" s="8" t="s">
        <v>66</v>
      </c>
      <c r="Q75" s="11"/>
      <c r="R75" s="11"/>
      <c r="S75" s="11"/>
      <c r="T75" s="8"/>
      <c r="U75" s="29"/>
    </row>
    <row r="76" hidden="1">
      <c r="A76" s="89"/>
      <c r="B76" s="8" t="s">
        <v>5252</v>
      </c>
      <c r="C76" s="100" t="s">
        <v>6006</v>
      </c>
      <c r="D76" s="88" t="s">
        <v>6005</v>
      </c>
      <c r="E76" s="89" t="s">
        <v>4593</v>
      </c>
      <c r="F76" s="8" t="s">
        <v>66</v>
      </c>
      <c r="G76" s="8" t="s">
        <v>6007</v>
      </c>
      <c r="H76" s="8" t="s">
        <v>2900</v>
      </c>
      <c r="I76" s="89">
        <v>2.75</v>
      </c>
      <c r="J76" s="87">
        <v>425000.0</v>
      </c>
      <c r="K76" s="87">
        <v>352205.0</v>
      </c>
      <c r="L76" s="132">
        <f t="shared" si="1"/>
        <v>72795</v>
      </c>
      <c r="M76" s="8"/>
      <c r="N76" s="8" t="s">
        <v>66</v>
      </c>
      <c r="O76" s="8" t="s">
        <v>66</v>
      </c>
      <c r="P76" s="8" t="s">
        <v>66</v>
      </c>
      <c r="Q76" s="11"/>
      <c r="R76" s="11"/>
      <c r="S76" s="11"/>
      <c r="T76" s="8"/>
      <c r="U76" s="29"/>
    </row>
    <row r="77" hidden="1">
      <c r="A77" s="89"/>
      <c r="B77" s="8" t="s">
        <v>6008</v>
      </c>
      <c r="C77" s="100" t="s">
        <v>6010</v>
      </c>
      <c r="D77" s="88" t="s">
        <v>6009</v>
      </c>
      <c r="E77" s="89" t="s">
        <v>3940</v>
      </c>
      <c r="F77" s="8" t="s">
        <v>66</v>
      </c>
      <c r="G77" s="230" t="s">
        <v>6011</v>
      </c>
      <c r="H77" s="8" t="s">
        <v>14340</v>
      </c>
      <c r="I77" s="89">
        <v>2.25</v>
      </c>
      <c r="J77" s="87">
        <v>400000.0</v>
      </c>
      <c r="K77" s="87">
        <v>278872.0</v>
      </c>
      <c r="L77" s="132">
        <f t="shared" si="1"/>
        <v>121128</v>
      </c>
      <c r="M77" s="8"/>
      <c r="N77" s="8" t="s">
        <v>66</v>
      </c>
      <c r="O77" s="8" t="s">
        <v>66</v>
      </c>
      <c r="P77" s="8" t="s">
        <v>66</v>
      </c>
      <c r="Q77" s="11"/>
      <c r="R77" s="11"/>
      <c r="S77" s="11"/>
      <c r="T77" s="8"/>
      <c r="U77" s="29"/>
    </row>
    <row r="78" hidden="1">
      <c r="A78" s="89"/>
      <c r="B78" s="8" t="s">
        <v>3387</v>
      </c>
      <c r="C78" s="100" t="s">
        <v>6013</v>
      </c>
      <c r="D78" s="88" t="s">
        <v>6012</v>
      </c>
      <c r="E78" s="89" t="s">
        <v>3940</v>
      </c>
      <c r="F78" s="8" t="s">
        <v>66</v>
      </c>
      <c r="G78" s="230" t="s">
        <v>6014</v>
      </c>
      <c r="H78" s="8" t="s">
        <v>14340</v>
      </c>
      <c r="I78" s="89">
        <v>3.25</v>
      </c>
      <c r="J78" s="87">
        <v>435000.0</v>
      </c>
      <c r="K78" s="87">
        <v>394882.0</v>
      </c>
      <c r="L78" s="132">
        <f t="shared" si="1"/>
        <v>40118</v>
      </c>
      <c r="M78" s="8" t="s">
        <v>6001</v>
      </c>
      <c r="N78" s="8" t="s">
        <v>66</v>
      </c>
      <c r="O78" s="8" t="s">
        <v>2900</v>
      </c>
      <c r="P78" s="8" t="s">
        <v>2900</v>
      </c>
      <c r="Q78" s="11"/>
      <c r="R78" s="11"/>
      <c r="S78" s="11"/>
      <c r="T78" s="8"/>
      <c r="U78" s="29"/>
    </row>
    <row r="79" hidden="1">
      <c r="A79" s="89"/>
      <c r="B79" s="8" t="s">
        <v>4390</v>
      </c>
      <c r="C79" s="100" t="s">
        <v>6016</v>
      </c>
      <c r="D79" s="88" t="s">
        <v>6015</v>
      </c>
      <c r="E79" s="89" t="s">
        <v>4593</v>
      </c>
      <c r="F79" s="8" t="s">
        <v>66</v>
      </c>
      <c r="G79" s="230" t="s">
        <v>6017</v>
      </c>
      <c r="H79" s="8" t="s">
        <v>2900</v>
      </c>
      <c r="I79" s="89">
        <v>2.75</v>
      </c>
      <c r="J79" s="87">
        <v>455000.0</v>
      </c>
      <c r="K79" s="87">
        <v>422521.0</v>
      </c>
      <c r="L79" s="132">
        <f t="shared" si="1"/>
        <v>32479</v>
      </c>
      <c r="M79" s="8" t="s">
        <v>5548</v>
      </c>
      <c r="N79" s="8" t="s">
        <v>66</v>
      </c>
      <c r="O79" s="8" t="s">
        <v>66</v>
      </c>
      <c r="P79" s="8" t="s">
        <v>66</v>
      </c>
      <c r="Q79" s="11"/>
      <c r="R79" s="11"/>
      <c r="S79" s="11"/>
      <c r="T79" s="8"/>
      <c r="U79" s="29"/>
    </row>
    <row r="80" hidden="1">
      <c r="A80" s="89"/>
      <c r="B80" s="8" t="s">
        <v>6018</v>
      </c>
      <c r="C80" s="100" t="s">
        <v>6020</v>
      </c>
      <c r="D80" s="88" t="s">
        <v>6019</v>
      </c>
      <c r="E80" s="89" t="s">
        <v>3693</v>
      </c>
      <c r="F80" s="8" t="s">
        <v>66</v>
      </c>
      <c r="G80" s="230" t="s">
        <v>6021</v>
      </c>
      <c r="H80" s="8" t="s">
        <v>2900</v>
      </c>
      <c r="I80" s="89">
        <v>3.0</v>
      </c>
      <c r="J80" s="87">
        <v>675000.0</v>
      </c>
      <c r="K80" s="87">
        <v>563000.0</v>
      </c>
      <c r="L80" s="132">
        <f t="shared" si="1"/>
        <v>112000</v>
      </c>
      <c r="M80" s="8" t="s">
        <v>5814</v>
      </c>
      <c r="N80" s="8" t="s">
        <v>66</v>
      </c>
      <c r="O80" s="8" t="s">
        <v>2900</v>
      </c>
      <c r="P80" s="8" t="s">
        <v>2900</v>
      </c>
      <c r="Q80" s="11"/>
      <c r="R80" s="11"/>
      <c r="S80" s="11"/>
      <c r="T80" s="8"/>
      <c r="U80" s="29"/>
    </row>
    <row r="81">
      <c r="A81" s="89"/>
      <c r="B81" s="8" t="s">
        <v>3464</v>
      </c>
      <c r="C81" s="100" t="s">
        <v>6023</v>
      </c>
      <c r="D81" s="88" t="s">
        <v>6022</v>
      </c>
      <c r="E81" s="89" t="s">
        <v>3307</v>
      </c>
      <c r="F81" s="8" t="s">
        <v>66</v>
      </c>
      <c r="G81" s="230" t="s">
        <v>6024</v>
      </c>
      <c r="H81" s="8" t="s">
        <v>2900</v>
      </c>
      <c r="I81" s="89">
        <v>6.75</v>
      </c>
      <c r="J81" s="87">
        <v>400000.0</v>
      </c>
      <c r="K81" s="87">
        <v>388000.0</v>
      </c>
      <c r="L81" s="132">
        <f t="shared" si="1"/>
        <v>12000</v>
      </c>
      <c r="M81" s="8"/>
      <c r="N81" s="8" t="s">
        <v>66</v>
      </c>
      <c r="O81" s="8" t="s">
        <v>2900</v>
      </c>
      <c r="P81" s="8" t="s">
        <v>2900</v>
      </c>
      <c r="Q81" s="11"/>
      <c r="R81" s="11"/>
      <c r="S81" s="11"/>
      <c r="T81" s="8"/>
      <c r="U81" s="29"/>
    </row>
    <row r="82" hidden="1">
      <c r="A82" s="89"/>
      <c r="B82" s="8" t="s">
        <v>4673</v>
      </c>
      <c r="C82" s="100" t="s">
        <v>6026</v>
      </c>
      <c r="D82" s="88" t="s">
        <v>6025</v>
      </c>
      <c r="E82" s="89" t="s">
        <v>3693</v>
      </c>
      <c r="F82" s="8" t="s">
        <v>66</v>
      </c>
      <c r="G82" s="230" t="s">
        <v>6027</v>
      </c>
      <c r="H82" s="8" t="s">
        <v>2900</v>
      </c>
      <c r="I82" s="89">
        <v>3.25</v>
      </c>
      <c r="J82" s="87">
        <v>660000.0</v>
      </c>
      <c r="K82" s="87">
        <v>620000.0</v>
      </c>
      <c r="L82" s="132">
        <f t="shared" si="1"/>
        <v>40000</v>
      </c>
      <c r="M82" s="8" t="s">
        <v>6028</v>
      </c>
      <c r="N82" s="8" t="s">
        <v>66</v>
      </c>
      <c r="O82" s="8" t="s">
        <v>2900</v>
      </c>
      <c r="P82" s="8" t="s">
        <v>2900</v>
      </c>
      <c r="Q82" s="11"/>
      <c r="R82" s="11"/>
      <c r="S82" s="11"/>
      <c r="T82" s="8"/>
      <c r="U82" s="29"/>
    </row>
    <row r="83" hidden="1">
      <c r="A83" s="89"/>
      <c r="B83" s="8" t="s">
        <v>4451</v>
      </c>
      <c r="C83" s="100" t="s">
        <v>6030</v>
      </c>
      <c r="D83" s="88" t="s">
        <v>6029</v>
      </c>
      <c r="E83" s="89" t="s">
        <v>3940</v>
      </c>
      <c r="F83" s="8" t="s">
        <v>66</v>
      </c>
      <c r="G83" s="230" t="s">
        <v>6031</v>
      </c>
      <c r="H83" s="8" t="s">
        <v>2900</v>
      </c>
      <c r="I83" s="89">
        <v>2.99</v>
      </c>
      <c r="J83" s="87">
        <v>499900.0</v>
      </c>
      <c r="K83" s="87">
        <v>459000.0</v>
      </c>
      <c r="L83" s="132">
        <f t="shared" si="1"/>
        <v>40900</v>
      </c>
      <c r="M83" s="8" t="s">
        <v>5688</v>
      </c>
      <c r="N83" s="8" t="s">
        <v>66</v>
      </c>
      <c r="O83" s="8" t="s">
        <v>66</v>
      </c>
      <c r="P83" s="8" t="s">
        <v>66</v>
      </c>
      <c r="Q83" s="11"/>
      <c r="R83" s="11"/>
      <c r="S83" s="11"/>
      <c r="T83" s="8"/>
      <c r="U83" s="29"/>
    </row>
    <row r="84" hidden="1">
      <c r="A84" s="89"/>
      <c r="B84" s="8" t="s">
        <v>3443</v>
      </c>
      <c r="C84" s="100" t="s">
        <v>6033</v>
      </c>
      <c r="D84" s="88" t="s">
        <v>6032</v>
      </c>
      <c r="E84" s="89" t="s">
        <v>4593</v>
      </c>
      <c r="F84" s="8" t="s">
        <v>66</v>
      </c>
      <c r="G84" s="230" t="s">
        <v>6034</v>
      </c>
      <c r="H84" s="8" t="s">
        <v>2900</v>
      </c>
      <c r="I84" s="89">
        <v>4.62</v>
      </c>
      <c r="J84" s="87">
        <v>720000.0</v>
      </c>
      <c r="K84" s="87">
        <v>621204.0</v>
      </c>
      <c r="L84" s="132">
        <f t="shared" si="1"/>
        <v>98796</v>
      </c>
      <c r="M84" s="8" t="s">
        <v>6035</v>
      </c>
      <c r="N84" s="8" t="s">
        <v>66</v>
      </c>
      <c r="O84" s="8" t="s">
        <v>2900</v>
      </c>
      <c r="P84" s="8" t="s">
        <v>2900</v>
      </c>
      <c r="Q84" s="11"/>
      <c r="R84" s="11"/>
      <c r="S84" s="11"/>
      <c r="T84" s="8"/>
      <c r="U84" s="29"/>
    </row>
    <row r="85" hidden="1">
      <c r="A85" s="89"/>
      <c r="B85" s="8" t="s">
        <v>3374</v>
      </c>
      <c r="C85" s="100" t="s">
        <v>6037</v>
      </c>
      <c r="D85" s="88" t="s">
        <v>6036</v>
      </c>
      <c r="E85" s="89" t="s">
        <v>3693</v>
      </c>
      <c r="F85" s="8" t="s">
        <v>66</v>
      </c>
      <c r="G85" s="230" t="s">
        <v>6038</v>
      </c>
      <c r="H85" s="8" t="s">
        <v>2900</v>
      </c>
      <c r="I85" s="89">
        <v>2.75</v>
      </c>
      <c r="J85" s="87">
        <v>495500.0</v>
      </c>
      <c r="K85" s="87">
        <v>417842.0</v>
      </c>
      <c r="L85" s="132">
        <f t="shared" si="1"/>
        <v>77658</v>
      </c>
      <c r="M85" s="8" t="s">
        <v>5733</v>
      </c>
      <c r="N85" s="8" t="s">
        <v>66</v>
      </c>
      <c r="O85" s="8" t="s">
        <v>66</v>
      </c>
      <c r="P85" s="8" t="s">
        <v>66</v>
      </c>
      <c r="Q85" s="11"/>
      <c r="R85" s="11"/>
      <c r="S85" s="11"/>
      <c r="T85" s="8"/>
      <c r="U85" s="29"/>
    </row>
    <row r="86" hidden="1">
      <c r="A86" s="89"/>
      <c r="B86" s="8" t="s">
        <v>6039</v>
      </c>
      <c r="C86" s="100" t="s">
        <v>6041</v>
      </c>
      <c r="D86" s="88" t="s">
        <v>6040</v>
      </c>
      <c r="E86" s="89" t="s">
        <v>3693</v>
      </c>
      <c r="F86" s="8" t="s">
        <v>66</v>
      </c>
      <c r="G86" s="230" t="s">
        <v>6042</v>
      </c>
      <c r="H86" s="8" t="s">
        <v>2900</v>
      </c>
      <c r="I86" s="89">
        <v>2.75</v>
      </c>
      <c r="J86" s="87">
        <v>460000.0</v>
      </c>
      <c r="K86" s="87">
        <v>332000.0</v>
      </c>
      <c r="L86" s="132">
        <f t="shared" si="1"/>
        <v>128000</v>
      </c>
      <c r="M86" s="8"/>
      <c r="N86" s="8" t="s">
        <v>66</v>
      </c>
      <c r="O86" s="8" t="s">
        <v>66</v>
      </c>
      <c r="P86" s="8" t="s">
        <v>66</v>
      </c>
      <c r="Q86" s="11"/>
      <c r="R86" s="11"/>
      <c r="S86" s="11"/>
      <c r="T86" s="8"/>
      <c r="U86" s="29"/>
    </row>
    <row r="87" hidden="1">
      <c r="A87" s="89"/>
      <c r="B87" s="8" t="s">
        <v>6043</v>
      </c>
      <c r="C87" s="100" t="s">
        <v>14034</v>
      </c>
      <c r="D87" s="88" t="s">
        <v>6044</v>
      </c>
      <c r="E87" s="89" t="s">
        <v>3307</v>
      </c>
      <c r="F87" s="8" t="s">
        <v>66</v>
      </c>
      <c r="G87" s="230" t="s">
        <v>6046</v>
      </c>
      <c r="H87" s="8" t="s">
        <v>2900</v>
      </c>
      <c r="I87" s="89">
        <v>2.38</v>
      </c>
      <c r="J87" s="87">
        <v>349000.0</v>
      </c>
      <c r="K87" s="87">
        <v>278000.0</v>
      </c>
      <c r="L87" s="132">
        <f t="shared" si="1"/>
        <v>71000</v>
      </c>
      <c r="M87" s="8" t="s">
        <v>5587</v>
      </c>
      <c r="N87" s="8" t="s">
        <v>66</v>
      </c>
      <c r="O87" s="8"/>
      <c r="P87" s="8"/>
      <c r="Q87" s="11"/>
      <c r="R87" s="11"/>
      <c r="S87" s="11"/>
      <c r="T87" s="8"/>
      <c r="U87" s="29"/>
    </row>
    <row r="88" hidden="1">
      <c r="A88" s="89"/>
      <c r="B88" s="8" t="s">
        <v>3676</v>
      </c>
      <c r="C88" s="100" t="s">
        <v>6048</v>
      </c>
      <c r="D88" s="93" t="s">
        <v>6047</v>
      </c>
      <c r="E88" s="89" t="s">
        <v>3940</v>
      </c>
      <c r="F88" s="8" t="s">
        <v>66</v>
      </c>
      <c r="G88" s="230" t="s">
        <v>6049</v>
      </c>
      <c r="H88" s="8" t="s">
        <v>2900</v>
      </c>
      <c r="I88" s="89">
        <v>2.73</v>
      </c>
      <c r="J88" s="87">
        <v>677250.0</v>
      </c>
      <c r="K88" s="87">
        <v>546740.0</v>
      </c>
      <c r="L88" s="132">
        <f t="shared" si="1"/>
        <v>130510</v>
      </c>
      <c r="M88" s="8" t="s">
        <v>5729</v>
      </c>
      <c r="N88" s="8" t="s">
        <v>66</v>
      </c>
      <c r="O88" s="8" t="s">
        <v>2900</v>
      </c>
      <c r="P88" s="8" t="s">
        <v>2900</v>
      </c>
      <c r="Q88" s="11"/>
      <c r="R88" s="11"/>
      <c r="S88" s="11"/>
      <c r="T88" s="8"/>
      <c r="U88" s="29"/>
    </row>
    <row r="89" hidden="1">
      <c r="A89" s="89"/>
      <c r="B89" s="8" t="s">
        <v>4882</v>
      </c>
      <c r="C89" s="100" t="s">
        <v>6051</v>
      </c>
      <c r="D89" s="93" t="s">
        <v>6050</v>
      </c>
      <c r="E89" s="89" t="s">
        <v>4593</v>
      </c>
      <c r="F89" s="8" t="s">
        <v>66</v>
      </c>
      <c r="G89" s="230" t="s">
        <v>6052</v>
      </c>
      <c r="H89" s="8" t="s">
        <v>2900</v>
      </c>
      <c r="I89" s="89">
        <v>2.75</v>
      </c>
      <c r="J89" s="87">
        <v>310000.0</v>
      </c>
      <c r="K89" s="87">
        <v>246872.0</v>
      </c>
      <c r="L89" s="132">
        <f t="shared" si="1"/>
        <v>63128</v>
      </c>
      <c r="M89" s="8" t="s">
        <v>6053</v>
      </c>
      <c r="N89" s="8" t="s">
        <v>66</v>
      </c>
      <c r="O89" s="8" t="s">
        <v>66</v>
      </c>
      <c r="P89" s="8" t="s">
        <v>66</v>
      </c>
      <c r="Q89" s="11"/>
      <c r="R89" s="11"/>
      <c r="S89" s="11"/>
      <c r="T89" s="8"/>
      <c r="U89" s="29"/>
    </row>
    <row r="90" hidden="1">
      <c r="A90" s="89"/>
      <c r="B90" s="8" t="s">
        <v>5781</v>
      </c>
      <c r="C90" s="100" t="s">
        <v>6055</v>
      </c>
      <c r="D90" s="93" t="s">
        <v>6054</v>
      </c>
      <c r="E90" s="89" t="s">
        <v>3307</v>
      </c>
      <c r="F90" s="8" t="s">
        <v>66</v>
      </c>
      <c r="G90" s="230" t="s">
        <v>6056</v>
      </c>
      <c r="H90" s="8" t="s">
        <v>2900</v>
      </c>
      <c r="I90" s="89">
        <v>2.5</v>
      </c>
      <c r="J90" s="87">
        <v>500000.0</v>
      </c>
      <c r="K90" s="87">
        <v>457856.0</v>
      </c>
      <c r="L90" s="132">
        <f t="shared" si="1"/>
        <v>42144</v>
      </c>
      <c r="M90" s="8" t="s">
        <v>5866</v>
      </c>
      <c r="N90" s="8" t="s">
        <v>66</v>
      </c>
      <c r="O90" s="8" t="s">
        <v>66</v>
      </c>
      <c r="P90" s="8" t="s">
        <v>66</v>
      </c>
      <c r="Q90" s="11"/>
      <c r="R90" s="11"/>
      <c r="S90" s="11"/>
      <c r="T90" s="8"/>
      <c r="U90" s="29"/>
    </row>
    <row r="91">
      <c r="A91" s="89"/>
      <c r="B91" s="8" t="s">
        <v>6057</v>
      </c>
      <c r="C91" s="100" t="s">
        <v>6059</v>
      </c>
      <c r="D91" s="93" t="s">
        <v>6058</v>
      </c>
      <c r="E91" s="89" t="s">
        <v>3307</v>
      </c>
      <c r="F91" s="8" t="s">
        <v>66</v>
      </c>
      <c r="G91" s="230" t="s">
        <v>6060</v>
      </c>
      <c r="H91" s="8" t="s">
        <v>2900</v>
      </c>
      <c r="I91" s="89">
        <v>5.25</v>
      </c>
      <c r="J91" s="87">
        <v>534000.0</v>
      </c>
      <c r="K91" s="87">
        <v>513856.0</v>
      </c>
      <c r="L91" s="132">
        <f t="shared" si="1"/>
        <v>20144</v>
      </c>
      <c r="M91" s="8"/>
      <c r="N91" s="8" t="s">
        <v>66</v>
      </c>
      <c r="O91" s="8" t="s">
        <v>2900</v>
      </c>
      <c r="P91" s="8" t="s">
        <v>2900</v>
      </c>
      <c r="Q91" s="11"/>
      <c r="R91" s="11"/>
      <c r="S91" s="11"/>
      <c r="T91" s="8"/>
      <c r="U91" s="29"/>
    </row>
    <row r="92" hidden="1">
      <c r="A92" s="89"/>
      <c r="B92" s="8" t="s">
        <v>4371</v>
      </c>
      <c r="C92" s="100" t="s">
        <v>6062</v>
      </c>
      <c r="D92" s="93" t="s">
        <v>6061</v>
      </c>
      <c r="E92" s="89" t="s">
        <v>4593</v>
      </c>
      <c r="F92" s="8" t="s">
        <v>66</v>
      </c>
      <c r="G92" s="230" t="s">
        <v>6063</v>
      </c>
      <c r="H92" s="8" t="s">
        <v>2900</v>
      </c>
      <c r="I92" s="89">
        <v>4.78</v>
      </c>
      <c r="J92" s="87">
        <v>645000.0</v>
      </c>
      <c r="K92" s="87">
        <v>593302.0</v>
      </c>
      <c r="L92" s="132">
        <f t="shared" si="1"/>
        <v>51698</v>
      </c>
      <c r="M92" s="8" t="s">
        <v>5688</v>
      </c>
      <c r="N92" s="8" t="s">
        <v>66</v>
      </c>
      <c r="O92" s="8" t="s">
        <v>2900</v>
      </c>
      <c r="P92" s="8" t="s">
        <v>2900</v>
      </c>
      <c r="Q92" s="11"/>
      <c r="R92" s="11"/>
      <c r="S92" s="11"/>
      <c r="T92" s="8"/>
      <c r="U92" s="29"/>
    </row>
    <row r="93">
      <c r="A93" s="89"/>
      <c r="B93" s="8" t="s">
        <v>4571</v>
      </c>
      <c r="C93" s="100" t="s">
        <v>6065</v>
      </c>
      <c r="D93" s="93" t="s">
        <v>6064</v>
      </c>
      <c r="E93" s="89" t="s">
        <v>3693</v>
      </c>
      <c r="F93" s="8" t="s">
        <v>66</v>
      </c>
      <c r="G93" s="230" t="s">
        <v>6066</v>
      </c>
      <c r="H93" s="8" t="s">
        <v>2900</v>
      </c>
      <c r="I93" s="89">
        <v>4.37</v>
      </c>
      <c r="J93" s="87">
        <v>530000.0</v>
      </c>
      <c r="K93" s="87">
        <v>500757.0</v>
      </c>
      <c r="L93" s="132">
        <f t="shared" si="1"/>
        <v>29243</v>
      </c>
      <c r="M93" s="8" t="s">
        <v>5688</v>
      </c>
      <c r="N93" s="8" t="s">
        <v>66</v>
      </c>
      <c r="O93" s="8" t="s">
        <v>2900</v>
      </c>
      <c r="P93" s="8" t="s">
        <v>2900</v>
      </c>
      <c r="Q93" s="11"/>
      <c r="R93" s="11"/>
      <c r="S93" s="11"/>
      <c r="T93" s="8"/>
      <c r="U93" s="29"/>
    </row>
    <row r="94" hidden="1">
      <c r="A94" s="89"/>
      <c r="B94" s="8" t="s">
        <v>6067</v>
      </c>
      <c r="C94" s="100" t="s">
        <v>6069</v>
      </c>
      <c r="D94" s="93" t="s">
        <v>6068</v>
      </c>
      <c r="E94" s="89" t="s">
        <v>4593</v>
      </c>
      <c r="F94" s="8"/>
      <c r="G94" s="230"/>
      <c r="H94" s="8"/>
      <c r="I94" s="89">
        <v>3.25</v>
      </c>
      <c r="J94" s="87">
        <v>525000.0</v>
      </c>
      <c r="K94" s="87">
        <v>435000.0</v>
      </c>
      <c r="L94" s="132">
        <f t="shared" si="1"/>
        <v>90000</v>
      </c>
      <c r="M94" s="8"/>
      <c r="N94" s="8" t="s">
        <v>66</v>
      </c>
      <c r="O94" s="8" t="s">
        <v>66</v>
      </c>
      <c r="P94" s="8" t="s">
        <v>66</v>
      </c>
      <c r="Q94" s="11"/>
      <c r="R94" s="11"/>
      <c r="S94" s="11"/>
      <c r="T94" s="8"/>
      <c r="U94" s="29"/>
    </row>
    <row r="95">
      <c r="A95" s="89"/>
      <c r="B95" s="8" t="s">
        <v>4405</v>
      </c>
      <c r="C95" s="100" t="s">
        <v>6071</v>
      </c>
      <c r="D95" s="93" t="s">
        <v>6070</v>
      </c>
      <c r="E95" s="89" t="s">
        <v>3307</v>
      </c>
      <c r="F95" s="8" t="s">
        <v>66</v>
      </c>
      <c r="G95" s="230" t="s">
        <v>14341</v>
      </c>
      <c r="H95" s="8" t="s">
        <v>2900</v>
      </c>
      <c r="I95" s="89">
        <v>3.6</v>
      </c>
      <c r="J95" s="87">
        <v>529900.0</v>
      </c>
      <c r="K95" s="87">
        <v>505777.0</v>
      </c>
      <c r="L95" s="132">
        <f t="shared" si="1"/>
        <v>24123</v>
      </c>
      <c r="M95" s="8" t="s">
        <v>6073</v>
      </c>
      <c r="N95" s="8" t="s">
        <v>66</v>
      </c>
      <c r="O95" s="8" t="s">
        <v>66</v>
      </c>
      <c r="P95" s="8" t="s">
        <v>66</v>
      </c>
      <c r="Q95" s="11"/>
      <c r="R95" s="11"/>
      <c r="S95" s="11"/>
      <c r="T95" s="8"/>
      <c r="U95" s="29"/>
    </row>
    <row r="96" hidden="1">
      <c r="A96" s="89"/>
      <c r="B96" s="8" t="s">
        <v>6074</v>
      </c>
      <c r="C96" s="100" t="s">
        <v>6075</v>
      </c>
      <c r="D96" s="91"/>
      <c r="E96" s="89" t="s">
        <v>4593</v>
      </c>
      <c r="F96" s="8" t="s">
        <v>66</v>
      </c>
      <c r="G96" s="230" t="s">
        <v>6076</v>
      </c>
      <c r="H96" s="8" t="s">
        <v>2900</v>
      </c>
      <c r="I96" s="89">
        <v>3.0</v>
      </c>
      <c r="J96" s="87">
        <v>500000.0</v>
      </c>
      <c r="K96" s="87">
        <v>450120.0</v>
      </c>
      <c r="L96" s="132">
        <f t="shared" si="1"/>
        <v>49880</v>
      </c>
      <c r="M96" s="8"/>
      <c r="N96" s="8" t="s">
        <v>66</v>
      </c>
      <c r="O96" s="8" t="s">
        <v>2900</v>
      </c>
      <c r="P96" s="8" t="s">
        <v>2900</v>
      </c>
      <c r="Q96" s="11"/>
      <c r="R96" s="11"/>
      <c r="S96" s="11"/>
      <c r="T96" s="8"/>
      <c r="U96" s="29"/>
    </row>
    <row r="97" hidden="1">
      <c r="A97" s="89"/>
      <c r="B97" s="8" t="s">
        <v>6077</v>
      </c>
      <c r="C97" s="100" t="s">
        <v>6079</v>
      </c>
      <c r="D97" s="93" t="s">
        <v>6078</v>
      </c>
      <c r="E97" s="89" t="s">
        <v>3307</v>
      </c>
      <c r="F97" s="8"/>
      <c r="G97" s="230"/>
      <c r="H97" s="8"/>
      <c r="I97" s="89">
        <v>2.93</v>
      </c>
      <c r="J97" s="87">
        <v>400000.0</v>
      </c>
      <c r="K97" s="87">
        <v>359366.0</v>
      </c>
      <c r="L97" s="132">
        <f t="shared" si="1"/>
        <v>40634</v>
      </c>
      <c r="M97" s="8"/>
      <c r="N97" s="8" t="s">
        <v>66</v>
      </c>
      <c r="O97" s="8" t="s">
        <v>66</v>
      </c>
      <c r="P97" s="8" t="s">
        <v>66</v>
      </c>
      <c r="Q97" s="11"/>
      <c r="R97" s="11"/>
      <c r="S97" s="11"/>
      <c r="T97" s="8"/>
      <c r="U97" s="29"/>
    </row>
    <row r="98" hidden="1">
      <c r="A98" s="89"/>
      <c r="B98" s="8" t="s">
        <v>5180</v>
      </c>
      <c r="C98" s="100" t="s">
        <v>6081</v>
      </c>
      <c r="D98" s="93" t="s">
        <v>6080</v>
      </c>
      <c r="E98" s="89" t="s">
        <v>3940</v>
      </c>
      <c r="F98" s="8"/>
      <c r="G98" s="230"/>
      <c r="H98" s="8"/>
      <c r="I98" s="89">
        <v>2.8</v>
      </c>
      <c r="J98" s="87">
        <v>615000.0</v>
      </c>
      <c r="K98" s="87">
        <v>570144.0</v>
      </c>
      <c r="L98" s="132">
        <f t="shared" si="1"/>
        <v>44856</v>
      </c>
      <c r="M98" s="8"/>
      <c r="N98" s="8" t="s">
        <v>66</v>
      </c>
      <c r="O98" s="8" t="s">
        <v>66</v>
      </c>
      <c r="P98" s="8" t="s">
        <v>66</v>
      </c>
      <c r="Q98" s="11"/>
      <c r="R98" s="11"/>
      <c r="S98" s="11"/>
      <c r="T98" s="8"/>
      <c r="U98" s="29"/>
    </row>
    <row r="99">
      <c r="A99" s="89"/>
      <c r="B99" s="8" t="s">
        <v>6082</v>
      </c>
      <c r="C99" s="100" t="s">
        <v>6084</v>
      </c>
      <c r="D99" s="93" t="s">
        <v>6083</v>
      </c>
      <c r="E99" s="89" t="s">
        <v>3307</v>
      </c>
      <c r="F99" s="8" t="s">
        <v>66</v>
      </c>
      <c r="G99" s="230" t="s">
        <v>6085</v>
      </c>
      <c r="H99" s="8" t="s">
        <v>2900</v>
      </c>
      <c r="I99" s="89">
        <v>6.25</v>
      </c>
      <c r="J99" s="87">
        <v>455000.0</v>
      </c>
      <c r="K99" s="87">
        <v>436998.0</v>
      </c>
      <c r="L99" s="132">
        <f t="shared" si="1"/>
        <v>18002</v>
      </c>
      <c r="M99" s="8" t="s">
        <v>6086</v>
      </c>
      <c r="N99" s="8" t="s">
        <v>66</v>
      </c>
      <c r="O99" s="8" t="s">
        <v>2900</v>
      </c>
      <c r="P99" s="8" t="s">
        <v>2900</v>
      </c>
      <c r="Q99" s="11"/>
      <c r="R99" s="11"/>
      <c r="S99" s="11"/>
      <c r="T99" s="8"/>
      <c r="U99" s="29"/>
    </row>
    <row r="100" hidden="1">
      <c r="A100" s="89"/>
      <c r="B100" s="8" t="s">
        <v>5867</v>
      </c>
      <c r="C100" s="100" t="s">
        <v>5869</v>
      </c>
      <c r="D100" s="93" t="s">
        <v>14342</v>
      </c>
      <c r="E100" s="89" t="s">
        <v>3307</v>
      </c>
      <c r="F100" s="8" t="s">
        <v>66</v>
      </c>
      <c r="G100" s="230" t="s">
        <v>14343</v>
      </c>
      <c r="H100" s="8" t="s">
        <v>2900</v>
      </c>
      <c r="I100" s="89">
        <v>2.875</v>
      </c>
      <c r="J100" s="87">
        <v>600000.0</v>
      </c>
      <c r="K100" s="87">
        <v>541000.0</v>
      </c>
      <c r="L100" s="132">
        <f t="shared" si="1"/>
        <v>59000</v>
      </c>
      <c r="M100" s="8" t="s">
        <v>5495</v>
      </c>
      <c r="N100" s="8" t="s">
        <v>66</v>
      </c>
      <c r="O100" s="8" t="s">
        <v>2900</v>
      </c>
      <c r="P100" s="8" t="s">
        <v>2900</v>
      </c>
      <c r="Q100" s="11"/>
      <c r="R100" s="11"/>
      <c r="S100" s="11"/>
      <c r="T100" s="8"/>
      <c r="U100" s="29"/>
    </row>
    <row r="101" hidden="1">
      <c r="A101" s="89"/>
      <c r="B101" s="106" t="s">
        <v>6067</v>
      </c>
      <c r="C101" s="100" t="s">
        <v>6088</v>
      </c>
      <c r="D101" s="93" t="s">
        <v>6087</v>
      </c>
      <c r="E101" s="89" t="s">
        <v>3307</v>
      </c>
      <c r="F101" s="8"/>
      <c r="G101" s="230"/>
      <c r="H101" s="8"/>
      <c r="I101" s="89">
        <v>2.75</v>
      </c>
      <c r="J101" s="87">
        <v>439900.0</v>
      </c>
      <c r="K101" s="87">
        <v>330000.0</v>
      </c>
      <c r="L101" s="132">
        <f t="shared" si="1"/>
        <v>109900</v>
      </c>
      <c r="M101" s="8"/>
      <c r="N101" s="8" t="s">
        <v>66</v>
      </c>
      <c r="O101" s="8" t="s">
        <v>66</v>
      </c>
      <c r="P101" s="8" t="s">
        <v>66</v>
      </c>
      <c r="Q101" s="11"/>
      <c r="R101" s="11"/>
      <c r="S101" s="11"/>
      <c r="T101" s="8"/>
      <c r="U101" s="29"/>
    </row>
    <row r="102" hidden="1">
      <c r="A102" s="89"/>
      <c r="B102" s="106" t="s">
        <v>4107</v>
      </c>
      <c r="C102" s="100" t="s">
        <v>6090</v>
      </c>
      <c r="D102" s="93" t="s">
        <v>6089</v>
      </c>
      <c r="E102" s="89" t="s">
        <v>3940</v>
      </c>
      <c r="F102" s="8" t="s">
        <v>66</v>
      </c>
      <c r="G102" s="230" t="s">
        <v>6091</v>
      </c>
      <c r="H102" s="8" t="s">
        <v>2900</v>
      </c>
      <c r="I102" s="89">
        <v>4.87</v>
      </c>
      <c r="J102" s="87">
        <v>600000.0</v>
      </c>
      <c r="K102" s="87">
        <v>529253.0</v>
      </c>
      <c r="L102" s="132">
        <f t="shared" si="1"/>
        <v>70747</v>
      </c>
      <c r="M102" s="8" t="s">
        <v>6092</v>
      </c>
      <c r="N102" s="8" t="s">
        <v>66</v>
      </c>
      <c r="O102" s="8" t="s">
        <v>2900</v>
      </c>
      <c r="P102" s="8" t="s">
        <v>2900</v>
      </c>
      <c r="Q102" s="11"/>
      <c r="R102" s="11"/>
      <c r="S102" s="11"/>
      <c r="T102" s="8"/>
      <c r="U102" s="29"/>
    </row>
    <row r="103" hidden="1">
      <c r="A103" s="89"/>
      <c r="B103" s="106" t="s">
        <v>3925</v>
      </c>
      <c r="C103" s="100" t="s">
        <v>6094</v>
      </c>
      <c r="D103" s="93" t="s">
        <v>6093</v>
      </c>
      <c r="E103" s="89" t="s">
        <v>3693</v>
      </c>
      <c r="F103" s="8" t="s">
        <v>66</v>
      </c>
      <c r="G103" s="230" t="s">
        <v>6095</v>
      </c>
      <c r="H103" s="8" t="s">
        <v>2900</v>
      </c>
      <c r="I103" s="89">
        <v>2.62</v>
      </c>
      <c r="J103" s="87">
        <v>630000.0</v>
      </c>
      <c r="K103" s="87">
        <v>553323.0</v>
      </c>
      <c r="L103" s="132">
        <f t="shared" si="1"/>
        <v>76677</v>
      </c>
      <c r="M103" s="8"/>
      <c r="N103" s="8"/>
      <c r="O103" s="8" t="s">
        <v>2900</v>
      </c>
      <c r="P103" s="8" t="s">
        <v>2900</v>
      </c>
      <c r="Q103" s="11"/>
      <c r="R103" s="11"/>
      <c r="S103" s="11"/>
      <c r="T103" s="8"/>
      <c r="U103" s="29"/>
    </row>
    <row r="104">
      <c r="A104" s="89"/>
      <c r="B104" s="106" t="s">
        <v>3685</v>
      </c>
      <c r="C104" s="100" t="s">
        <v>6097</v>
      </c>
      <c r="D104" s="93" t="s">
        <v>6096</v>
      </c>
      <c r="E104" s="89" t="s">
        <v>4593</v>
      </c>
      <c r="F104" s="8" t="s">
        <v>2900</v>
      </c>
      <c r="G104" s="230" t="s">
        <v>6098</v>
      </c>
      <c r="H104" s="8"/>
      <c r="I104" s="89">
        <v>4.75</v>
      </c>
      <c r="J104" s="87">
        <v>525000.0</v>
      </c>
      <c r="K104" s="87">
        <v>511500.0</v>
      </c>
      <c r="L104" s="132">
        <f t="shared" si="1"/>
        <v>13500</v>
      </c>
      <c r="M104" s="8"/>
      <c r="N104" s="8" t="s">
        <v>66</v>
      </c>
      <c r="O104" s="8" t="s">
        <v>66</v>
      </c>
      <c r="P104" s="8" t="s">
        <v>66</v>
      </c>
      <c r="Q104" s="11"/>
      <c r="R104" s="11"/>
      <c r="S104" s="11"/>
      <c r="T104" s="8"/>
      <c r="U104" s="29"/>
    </row>
    <row r="105" hidden="1">
      <c r="A105" s="89"/>
      <c r="B105" s="106" t="s">
        <v>3528</v>
      </c>
      <c r="C105" s="100" t="s">
        <v>6100</v>
      </c>
      <c r="D105" s="93" t="s">
        <v>6099</v>
      </c>
      <c r="E105" s="89" t="s">
        <v>3940</v>
      </c>
      <c r="F105" s="8" t="s">
        <v>66</v>
      </c>
      <c r="G105" s="230" t="s">
        <v>3424</v>
      </c>
      <c r="H105" s="8" t="s">
        <v>2900</v>
      </c>
      <c r="I105" s="89">
        <v>2.62</v>
      </c>
      <c r="J105" s="87">
        <v>549999.0</v>
      </c>
      <c r="K105" s="87">
        <v>491587.0</v>
      </c>
      <c r="L105" s="132">
        <f t="shared" si="1"/>
        <v>58412</v>
      </c>
      <c r="M105" s="8" t="s">
        <v>5688</v>
      </c>
      <c r="N105" s="8" t="s">
        <v>66</v>
      </c>
      <c r="O105" s="8" t="s">
        <v>66</v>
      </c>
      <c r="P105" s="8" t="s">
        <v>66</v>
      </c>
      <c r="Q105" s="11"/>
      <c r="R105" s="11"/>
      <c r="S105" s="11"/>
      <c r="T105" s="8"/>
      <c r="U105" s="29"/>
    </row>
    <row r="106" hidden="1">
      <c r="A106" s="89"/>
      <c r="B106" s="106" t="s">
        <v>3786</v>
      </c>
      <c r="C106" s="100" t="s">
        <v>6102</v>
      </c>
      <c r="D106" s="93" t="s">
        <v>6101</v>
      </c>
      <c r="E106" s="89" t="s">
        <v>4593</v>
      </c>
      <c r="F106" s="8" t="s">
        <v>66</v>
      </c>
      <c r="G106" s="230" t="s">
        <v>6103</v>
      </c>
      <c r="H106" s="8" t="s">
        <v>2900</v>
      </c>
      <c r="I106" s="89">
        <v>2.87</v>
      </c>
      <c r="J106" s="87">
        <v>405000.0</v>
      </c>
      <c r="K106" s="87">
        <v>315800.0</v>
      </c>
      <c r="L106" s="132">
        <f t="shared" si="1"/>
        <v>89200</v>
      </c>
      <c r="M106" s="8" t="s">
        <v>6104</v>
      </c>
      <c r="N106" s="8" t="s">
        <v>66</v>
      </c>
      <c r="O106" s="8" t="s">
        <v>66</v>
      </c>
      <c r="P106" s="8" t="s">
        <v>66</v>
      </c>
      <c r="Q106" s="11"/>
      <c r="R106" s="11"/>
      <c r="S106" s="11"/>
      <c r="T106" s="8"/>
      <c r="U106" s="29"/>
    </row>
    <row r="107">
      <c r="A107" s="89"/>
      <c r="B107" s="106" t="s">
        <v>3941</v>
      </c>
      <c r="C107" s="100" t="s">
        <v>6106</v>
      </c>
      <c r="D107" s="93" t="s">
        <v>6105</v>
      </c>
      <c r="E107" s="89" t="s">
        <v>6108</v>
      </c>
      <c r="F107" s="8" t="s">
        <v>66</v>
      </c>
      <c r="G107" s="230" t="s">
        <v>6107</v>
      </c>
      <c r="H107" s="8" t="s">
        <v>2900</v>
      </c>
      <c r="I107" s="89">
        <v>4.1</v>
      </c>
      <c r="J107" s="87">
        <v>440000.0</v>
      </c>
      <c r="K107" s="87">
        <v>436000.0</v>
      </c>
      <c r="L107" s="132">
        <f t="shared" si="1"/>
        <v>4000</v>
      </c>
      <c r="M107" s="8"/>
      <c r="N107" s="8" t="s">
        <v>66</v>
      </c>
      <c r="O107" s="8" t="s">
        <v>66</v>
      </c>
      <c r="P107" s="8" t="s">
        <v>66</v>
      </c>
      <c r="Q107" s="11"/>
      <c r="R107" s="11"/>
      <c r="S107" s="11"/>
      <c r="T107" s="8"/>
      <c r="U107" s="29"/>
    </row>
    <row r="108" hidden="1">
      <c r="A108" s="89"/>
      <c r="B108" s="106" t="s">
        <v>6109</v>
      </c>
      <c r="C108" s="100" t="s">
        <v>6111</v>
      </c>
      <c r="D108" s="93" t="s">
        <v>6110</v>
      </c>
      <c r="E108" s="89" t="s">
        <v>4593</v>
      </c>
      <c r="F108" s="8" t="s">
        <v>66</v>
      </c>
      <c r="G108" s="230" t="s">
        <v>6112</v>
      </c>
      <c r="H108" s="8" t="s">
        <v>2900</v>
      </c>
      <c r="I108" s="89">
        <v>3.5</v>
      </c>
      <c r="J108" s="87">
        <v>385000.0</v>
      </c>
      <c r="K108" s="87">
        <v>294654.0</v>
      </c>
      <c r="L108" s="132">
        <f t="shared" si="1"/>
        <v>90346</v>
      </c>
      <c r="M108" s="8" t="s">
        <v>6113</v>
      </c>
      <c r="N108" s="8" t="s">
        <v>66</v>
      </c>
      <c r="O108" s="8" t="s">
        <v>66</v>
      </c>
      <c r="P108" s="8" t="s">
        <v>66</v>
      </c>
      <c r="Q108" s="11"/>
      <c r="R108" s="11"/>
      <c r="S108" s="11"/>
      <c r="T108" s="8"/>
      <c r="U108" s="29"/>
    </row>
    <row r="109" hidden="1">
      <c r="A109" s="89"/>
      <c r="B109" s="106" t="s">
        <v>14035</v>
      </c>
      <c r="C109" s="100" t="s">
        <v>6116</v>
      </c>
      <c r="D109" s="93" t="s">
        <v>14036</v>
      </c>
      <c r="E109" s="89" t="s">
        <v>6197</v>
      </c>
      <c r="F109" s="8" t="s">
        <v>66</v>
      </c>
      <c r="G109" s="230" t="s">
        <v>6117</v>
      </c>
      <c r="H109" s="8" t="s">
        <v>2900</v>
      </c>
      <c r="I109" s="89">
        <v>2.38</v>
      </c>
      <c r="J109" s="87">
        <v>520000.0</v>
      </c>
      <c r="K109" s="87">
        <v>377315.0</v>
      </c>
      <c r="L109" s="132">
        <f t="shared" si="1"/>
        <v>142685</v>
      </c>
      <c r="M109" s="8" t="s">
        <v>5578</v>
      </c>
      <c r="N109" s="8" t="s">
        <v>66</v>
      </c>
      <c r="O109" s="8" t="s">
        <v>66</v>
      </c>
      <c r="P109" s="8" t="s">
        <v>66</v>
      </c>
      <c r="Q109" s="11"/>
      <c r="R109" s="11"/>
      <c r="S109" s="11"/>
      <c r="T109" s="8"/>
      <c r="U109" s="29"/>
    </row>
    <row r="110" hidden="1">
      <c r="A110" s="89"/>
      <c r="B110" s="106" t="s">
        <v>4585</v>
      </c>
      <c r="C110" s="100" t="s">
        <v>6119</v>
      </c>
      <c r="D110" s="93" t="s">
        <v>6118</v>
      </c>
      <c r="E110" s="89" t="s">
        <v>4593</v>
      </c>
      <c r="F110" s="8"/>
      <c r="G110" s="230" t="s">
        <v>6120</v>
      </c>
      <c r="H110" s="8"/>
      <c r="I110" s="89">
        <v>2.75</v>
      </c>
      <c r="J110" s="87">
        <v>559900.0</v>
      </c>
      <c r="K110" s="87">
        <v>499076.0</v>
      </c>
      <c r="L110" s="132">
        <f t="shared" si="1"/>
        <v>60824</v>
      </c>
      <c r="M110" s="8"/>
      <c r="N110" s="8" t="s">
        <v>66</v>
      </c>
      <c r="O110" s="8" t="s">
        <v>66</v>
      </c>
      <c r="P110" s="8" t="s">
        <v>66</v>
      </c>
      <c r="Q110" s="11"/>
      <c r="R110" s="11"/>
      <c r="S110" s="11"/>
      <c r="T110" s="8"/>
      <c r="U110" s="29"/>
    </row>
    <row r="111" hidden="1">
      <c r="A111" s="89"/>
      <c r="B111" s="106" t="s">
        <v>6121</v>
      </c>
      <c r="C111" s="100" t="s">
        <v>6123</v>
      </c>
      <c r="D111" s="93" t="s">
        <v>6122</v>
      </c>
      <c r="E111" s="89" t="s">
        <v>3940</v>
      </c>
      <c r="F111" s="8" t="s">
        <v>66</v>
      </c>
      <c r="G111" s="230" t="s">
        <v>6124</v>
      </c>
      <c r="H111" s="8" t="s">
        <v>2900</v>
      </c>
      <c r="I111" s="89">
        <v>2.5</v>
      </c>
      <c r="J111" s="87">
        <v>525000.0</v>
      </c>
      <c r="K111" s="87">
        <v>453043.0</v>
      </c>
      <c r="L111" s="132">
        <f t="shared" si="1"/>
        <v>71957</v>
      </c>
      <c r="M111" s="8" t="s">
        <v>6125</v>
      </c>
      <c r="N111" s="8" t="s">
        <v>66</v>
      </c>
      <c r="O111" s="8" t="s">
        <v>66</v>
      </c>
      <c r="P111" s="8" t="s">
        <v>66</v>
      </c>
      <c r="Q111" s="11"/>
      <c r="R111" s="11"/>
      <c r="S111" s="11"/>
      <c r="T111" s="8"/>
      <c r="U111" s="29"/>
    </row>
    <row r="112">
      <c r="A112" s="89"/>
      <c r="B112" s="106" t="s">
        <v>4052</v>
      </c>
      <c r="C112" s="100" t="s">
        <v>6127</v>
      </c>
      <c r="D112" s="93" t="s">
        <v>6126</v>
      </c>
      <c r="E112" s="89" t="s">
        <v>3693</v>
      </c>
      <c r="F112" s="8" t="s">
        <v>66</v>
      </c>
      <c r="G112" s="230" t="s">
        <v>6128</v>
      </c>
      <c r="H112" s="8"/>
      <c r="I112" s="89">
        <v>3.62</v>
      </c>
      <c r="J112" s="87">
        <v>499900.0</v>
      </c>
      <c r="K112" s="87">
        <v>477176.0</v>
      </c>
      <c r="L112" s="132">
        <f t="shared" si="1"/>
        <v>22724</v>
      </c>
      <c r="M112" s="8" t="s">
        <v>5556</v>
      </c>
      <c r="N112" s="8" t="s">
        <v>66</v>
      </c>
      <c r="O112" s="8" t="s">
        <v>66</v>
      </c>
      <c r="P112" s="8" t="s">
        <v>66</v>
      </c>
      <c r="Q112" s="11"/>
      <c r="R112" s="11"/>
      <c r="S112" s="11"/>
      <c r="T112" s="8"/>
      <c r="U112" s="29"/>
    </row>
    <row r="113">
      <c r="A113" s="89"/>
      <c r="B113" s="106" t="s">
        <v>4630</v>
      </c>
      <c r="C113" s="100" t="s">
        <v>6130</v>
      </c>
      <c r="D113" s="93" t="s">
        <v>6129</v>
      </c>
      <c r="E113" s="89" t="s">
        <v>3940</v>
      </c>
      <c r="F113" s="8" t="s">
        <v>66</v>
      </c>
      <c r="G113" s="230" t="s">
        <v>6131</v>
      </c>
      <c r="H113" s="8" t="s">
        <v>2900</v>
      </c>
      <c r="I113" s="89">
        <v>4.75</v>
      </c>
      <c r="J113" s="87">
        <v>585000.0</v>
      </c>
      <c r="K113" s="87">
        <v>563000.0</v>
      </c>
      <c r="L113" s="132">
        <f t="shared" si="1"/>
        <v>22000</v>
      </c>
      <c r="M113" s="8" t="s">
        <v>6132</v>
      </c>
      <c r="N113" s="8" t="s">
        <v>66</v>
      </c>
      <c r="O113" s="8"/>
      <c r="P113" s="8"/>
      <c r="Q113" s="11"/>
      <c r="R113" s="11"/>
      <c r="S113" s="11"/>
      <c r="T113" s="8"/>
      <c r="U113" s="29"/>
    </row>
    <row r="114">
      <c r="A114" s="89"/>
      <c r="B114" s="106" t="s">
        <v>6133</v>
      </c>
      <c r="C114" s="100" t="s">
        <v>6135</v>
      </c>
      <c r="D114" s="93" t="s">
        <v>6134</v>
      </c>
      <c r="E114" s="89" t="s">
        <v>3307</v>
      </c>
      <c r="F114" s="8" t="s">
        <v>66</v>
      </c>
      <c r="G114" s="230" t="s">
        <v>6136</v>
      </c>
      <c r="H114" s="8"/>
      <c r="I114" s="89">
        <v>5.25</v>
      </c>
      <c r="J114" s="87">
        <v>465000.0</v>
      </c>
      <c r="K114" s="87">
        <v>438641.0</v>
      </c>
      <c r="L114" s="132">
        <f t="shared" si="1"/>
        <v>26359</v>
      </c>
      <c r="M114" s="8" t="s">
        <v>6137</v>
      </c>
      <c r="N114" s="8" t="s">
        <v>66</v>
      </c>
      <c r="O114" s="8"/>
      <c r="P114" s="8"/>
      <c r="Q114" s="11"/>
      <c r="R114" s="11"/>
      <c r="S114" s="11"/>
      <c r="T114" s="8"/>
      <c r="U114" s="29"/>
    </row>
    <row r="115" hidden="1">
      <c r="A115" s="89"/>
      <c r="B115" s="106" t="s">
        <v>3811</v>
      </c>
      <c r="C115" s="100" t="s">
        <v>6139</v>
      </c>
      <c r="D115" s="93" t="s">
        <v>6138</v>
      </c>
      <c r="E115" s="89" t="s">
        <v>4593</v>
      </c>
      <c r="F115" s="8" t="s">
        <v>66</v>
      </c>
      <c r="G115" s="230" t="s">
        <v>6140</v>
      </c>
      <c r="H115" s="8"/>
      <c r="I115" s="89">
        <v>2.55</v>
      </c>
      <c r="J115" s="87">
        <v>500000.0</v>
      </c>
      <c r="K115" s="87">
        <v>367175.0</v>
      </c>
      <c r="L115" s="132">
        <f t="shared" si="1"/>
        <v>132825</v>
      </c>
      <c r="M115" s="8" t="s">
        <v>6141</v>
      </c>
      <c r="N115" s="8" t="s">
        <v>66</v>
      </c>
      <c r="O115" s="8" t="s">
        <v>66</v>
      </c>
      <c r="P115" s="8" t="s">
        <v>66</v>
      </c>
      <c r="Q115" s="11"/>
      <c r="R115" s="11"/>
      <c r="S115" s="11"/>
      <c r="T115" s="8"/>
      <c r="U115" s="29"/>
    </row>
    <row r="116" hidden="1">
      <c r="A116" s="89"/>
      <c r="B116" s="106" t="s">
        <v>6142</v>
      </c>
      <c r="C116" s="100" t="s">
        <v>6144</v>
      </c>
      <c r="D116" s="93" t="s">
        <v>6143</v>
      </c>
      <c r="E116" s="89" t="s">
        <v>4593</v>
      </c>
      <c r="F116" s="8" t="s">
        <v>66</v>
      </c>
      <c r="G116" s="230" t="s">
        <v>6145</v>
      </c>
      <c r="H116" s="8" t="s">
        <v>2900</v>
      </c>
      <c r="I116" s="89">
        <v>2.5</v>
      </c>
      <c r="J116" s="87">
        <v>575000.0</v>
      </c>
      <c r="K116" s="87">
        <v>447782.0</v>
      </c>
      <c r="L116" s="132">
        <f t="shared" si="1"/>
        <v>127218</v>
      </c>
      <c r="M116" s="8" t="s">
        <v>5688</v>
      </c>
      <c r="N116" s="8" t="s">
        <v>66</v>
      </c>
      <c r="O116" s="8" t="s">
        <v>66</v>
      </c>
      <c r="P116" s="8" t="s">
        <v>66</v>
      </c>
      <c r="Q116" s="11"/>
      <c r="R116" s="11"/>
      <c r="S116" s="11"/>
      <c r="T116" s="8"/>
      <c r="U116" s="29"/>
    </row>
    <row r="117" hidden="1">
      <c r="A117" s="89"/>
      <c r="B117" s="106"/>
      <c r="C117" s="100" t="s">
        <v>6146</v>
      </c>
      <c r="D117" s="91"/>
      <c r="E117" s="89" t="s">
        <v>3940</v>
      </c>
      <c r="F117" s="8"/>
      <c r="G117" s="230"/>
      <c r="H117" s="8"/>
      <c r="I117" s="89"/>
      <c r="J117" s="87">
        <v>400000.0</v>
      </c>
      <c r="K117" s="87">
        <v>312000.0</v>
      </c>
      <c r="L117" s="132">
        <f t="shared" si="1"/>
        <v>88000</v>
      </c>
      <c r="M117" s="8"/>
      <c r="N117" s="8" t="s">
        <v>66</v>
      </c>
      <c r="O117" s="8" t="s">
        <v>66</v>
      </c>
      <c r="P117" s="8" t="s">
        <v>66</v>
      </c>
      <c r="Q117" s="11"/>
      <c r="R117" s="11"/>
      <c r="S117" s="11"/>
      <c r="T117" s="8"/>
      <c r="U117" s="29"/>
    </row>
    <row r="118" hidden="1">
      <c r="A118" s="89"/>
      <c r="B118" s="106" t="s">
        <v>6147</v>
      </c>
      <c r="C118" s="100" t="s">
        <v>6149</v>
      </c>
      <c r="D118" s="93" t="s">
        <v>6148</v>
      </c>
      <c r="E118" s="89" t="s">
        <v>3307</v>
      </c>
      <c r="F118" s="8" t="s">
        <v>66</v>
      </c>
      <c r="G118" s="230" t="s">
        <v>6150</v>
      </c>
      <c r="H118" s="8"/>
      <c r="I118" s="89">
        <v>4.5</v>
      </c>
      <c r="J118" s="87">
        <v>475000.0</v>
      </c>
      <c r="K118" s="87">
        <v>445000.0</v>
      </c>
      <c r="L118" s="132">
        <f t="shared" si="1"/>
        <v>30000</v>
      </c>
      <c r="M118" s="8"/>
      <c r="N118" s="8" t="s">
        <v>66</v>
      </c>
      <c r="O118" s="8"/>
      <c r="P118" s="8"/>
      <c r="Q118" s="11"/>
      <c r="R118" s="11"/>
      <c r="S118" s="11"/>
      <c r="T118" s="8"/>
      <c r="U118" s="29"/>
    </row>
    <row r="119" hidden="1">
      <c r="A119" s="89"/>
      <c r="B119" s="106" t="s">
        <v>6151</v>
      </c>
      <c r="C119" s="100" t="s">
        <v>6153</v>
      </c>
      <c r="D119" s="93" t="s">
        <v>6152</v>
      </c>
      <c r="E119" s="89" t="s">
        <v>3940</v>
      </c>
      <c r="F119" s="8" t="s">
        <v>66</v>
      </c>
      <c r="G119" s="230" t="s">
        <v>6154</v>
      </c>
      <c r="H119" s="8"/>
      <c r="I119" s="89">
        <v>5.0</v>
      </c>
      <c r="J119" s="87">
        <v>440000.0</v>
      </c>
      <c r="K119" s="87">
        <v>378521.0</v>
      </c>
      <c r="L119" s="132">
        <f t="shared" si="1"/>
        <v>61479</v>
      </c>
      <c r="M119" s="8" t="s">
        <v>6155</v>
      </c>
      <c r="N119" s="8" t="s">
        <v>66</v>
      </c>
      <c r="O119" s="8"/>
      <c r="P119" s="8"/>
      <c r="Q119" s="11"/>
      <c r="R119" s="11"/>
      <c r="S119" s="11"/>
      <c r="T119" s="8"/>
      <c r="U119" s="29"/>
    </row>
    <row r="120" hidden="1">
      <c r="A120" s="89"/>
      <c r="B120" s="106" t="s">
        <v>3899</v>
      </c>
      <c r="C120" s="100" t="s">
        <v>6157</v>
      </c>
      <c r="D120" s="93" t="s">
        <v>6156</v>
      </c>
      <c r="E120" s="89" t="s">
        <v>4593</v>
      </c>
      <c r="F120" s="8" t="s">
        <v>66</v>
      </c>
      <c r="G120" s="230" t="s">
        <v>6158</v>
      </c>
      <c r="H120" s="8" t="s">
        <v>2900</v>
      </c>
      <c r="I120" s="89">
        <v>2.5</v>
      </c>
      <c r="J120" s="87">
        <v>500000.0</v>
      </c>
      <c r="K120" s="87">
        <v>451781.0</v>
      </c>
      <c r="L120" s="132">
        <f t="shared" si="1"/>
        <v>48219</v>
      </c>
      <c r="M120" s="8" t="s">
        <v>5548</v>
      </c>
      <c r="N120" s="8" t="s">
        <v>66</v>
      </c>
      <c r="O120" s="8" t="s">
        <v>66</v>
      </c>
      <c r="P120" s="8" t="s">
        <v>66</v>
      </c>
      <c r="Q120" s="11"/>
      <c r="R120" s="11"/>
      <c r="S120" s="11"/>
      <c r="T120" s="8"/>
      <c r="U120" s="29"/>
    </row>
    <row r="121" hidden="1">
      <c r="A121" s="89"/>
      <c r="B121" s="106" t="s">
        <v>6159</v>
      </c>
      <c r="C121" s="100" t="s">
        <v>6161</v>
      </c>
      <c r="D121" s="93" t="s">
        <v>6160</v>
      </c>
      <c r="E121" s="89" t="s">
        <v>3940</v>
      </c>
      <c r="F121" s="8" t="s">
        <v>66</v>
      </c>
      <c r="G121" s="230" t="s">
        <v>6162</v>
      </c>
      <c r="H121" s="8" t="s">
        <v>66</v>
      </c>
      <c r="I121" s="89">
        <v>3.6</v>
      </c>
      <c r="J121" s="87">
        <v>495000.0</v>
      </c>
      <c r="K121" s="87">
        <v>379000.0</v>
      </c>
      <c r="L121" s="132">
        <f t="shared" si="1"/>
        <v>116000</v>
      </c>
      <c r="M121" s="8" t="s">
        <v>6163</v>
      </c>
      <c r="N121" s="8" t="s">
        <v>66</v>
      </c>
      <c r="O121" s="8"/>
      <c r="P121" s="8"/>
      <c r="Q121" s="11"/>
      <c r="R121" s="11"/>
      <c r="S121" s="11"/>
      <c r="T121" s="8"/>
      <c r="U121" s="29"/>
    </row>
    <row r="122" hidden="1">
      <c r="A122" s="89"/>
      <c r="B122" s="106" t="s">
        <v>3374</v>
      </c>
      <c r="C122" s="100" t="s">
        <v>6165</v>
      </c>
      <c r="D122" s="93" t="s">
        <v>6164</v>
      </c>
      <c r="E122" s="89" t="s">
        <v>6108</v>
      </c>
      <c r="F122" s="8"/>
      <c r="G122" s="230"/>
      <c r="H122" s="8"/>
      <c r="I122" s="89">
        <v>2.6</v>
      </c>
      <c r="J122" s="87">
        <v>425500.0</v>
      </c>
      <c r="K122" s="87">
        <v>330232.0</v>
      </c>
      <c r="L122" s="132">
        <f t="shared" si="1"/>
        <v>95268</v>
      </c>
      <c r="M122" s="8"/>
      <c r="N122" s="8" t="s">
        <v>66</v>
      </c>
      <c r="O122" s="8" t="s">
        <v>66</v>
      </c>
      <c r="P122" s="8" t="s">
        <v>66</v>
      </c>
      <c r="Q122" s="11"/>
      <c r="R122" s="11"/>
      <c r="S122" s="11"/>
      <c r="T122" s="8"/>
      <c r="U122" s="29"/>
    </row>
    <row r="123" hidden="1">
      <c r="A123" s="89"/>
      <c r="B123" s="106" t="s">
        <v>6166</v>
      </c>
      <c r="C123" s="100" t="s">
        <v>6168</v>
      </c>
      <c r="D123" s="93" t="s">
        <v>6167</v>
      </c>
      <c r="E123" s="89" t="s">
        <v>4593</v>
      </c>
      <c r="F123" s="8" t="s">
        <v>66</v>
      </c>
      <c r="G123" s="230" t="s">
        <v>6169</v>
      </c>
      <c r="H123" s="8" t="s">
        <v>2900</v>
      </c>
      <c r="I123" s="89">
        <v>2.6</v>
      </c>
      <c r="J123" s="87">
        <v>440000.0</v>
      </c>
      <c r="K123" s="87">
        <v>377000.0</v>
      </c>
      <c r="L123" s="132">
        <f t="shared" si="1"/>
        <v>63000</v>
      </c>
      <c r="M123" s="8" t="s">
        <v>6170</v>
      </c>
      <c r="N123" s="8" t="s">
        <v>66</v>
      </c>
      <c r="O123" s="8" t="s">
        <v>66</v>
      </c>
      <c r="P123" s="8" t="s">
        <v>66</v>
      </c>
      <c r="Q123" s="11"/>
      <c r="R123" s="11"/>
      <c r="S123" s="11"/>
      <c r="T123" s="8"/>
      <c r="U123" s="29"/>
    </row>
    <row r="124" hidden="1">
      <c r="A124" s="89"/>
      <c r="B124" s="106" t="s">
        <v>3374</v>
      </c>
      <c r="C124" s="100" t="s">
        <v>6172</v>
      </c>
      <c r="D124" s="93" t="s">
        <v>6171</v>
      </c>
      <c r="E124" s="89" t="s">
        <v>3693</v>
      </c>
      <c r="F124" s="8"/>
      <c r="G124" s="230"/>
      <c r="H124" s="8"/>
      <c r="I124" s="89">
        <v>2.3</v>
      </c>
      <c r="J124" s="87">
        <v>445000.0</v>
      </c>
      <c r="K124" s="87">
        <v>377083.0</v>
      </c>
      <c r="L124" s="132">
        <f t="shared" si="1"/>
        <v>67917</v>
      </c>
      <c r="M124" s="8"/>
      <c r="N124" s="8" t="s">
        <v>66</v>
      </c>
      <c r="O124" s="8" t="s">
        <v>66</v>
      </c>
      <c r="P124" s="8" t="s">
        <v>66</v>
      </c>
      <c r="Q124" s="11"/>
      <c r="R124" s="11"/>
      <c r="S124" s="11"/>
      <c r="T124" s="8"/>
      <c r="U124" s="29"/>
    </row>
    <row r="125">
      <c r="A125" s="89"/>
      <c r="B125" s="106" t="s">
        <v>5295</v>
      </c>
      <c r="C125" s="100" t="s">
        <v>6174</v>
      </c>
      <c r="D125" s="93" t="s">
        <v>6173</v>
      </c>
      <c r="E125" s="89" t="s">
        <v>3307</v>
      </c>
      <c r="F125" s="8" t="s">
        <v>66</v>
      </c>
      <c r="G125" s="230" t="s">
        <v>6175</v>
      </c>
      <c r="H125" s="8" t="s">
        <v>2900</v>
      </c>
      <c r="I125" s="89">
        <v>3.8</v>
      </c>
      <c r="J125" s="87">
        <v>370000.0</v>
      </c>
      <c r="K125" s="87">
        <v>347014.0</v>
      </c>
      <c r="L125" s="132">
        <f t="shared" si="1"/>
        <v>22986</v>
      </c>
      <c r="M125" s="8" t="s">
        <v>5688</v>
      </c>
      <c r="N125" s="8" t="s">
        <v>66</v>
      </c>
      <c r="O125" s="8"/>
      <c r="P125" s="8"/>
      <c r="Q125" s="11"/>
      <c r="R125" s="11"/>
      <c r="S125" s="11"/>
      <c r="T125" s="8"/>
      <c r="U125" s="29"/>
    </row>
    <row r="126">
      <c r="A126" s="89"/>
      <c r="B126" s="106" t="s">
        <v>3899</v>
      </c>
      <c r="C126" s="100" t="s">
        <v>6176</v>
      </c>
      <c r="D126" s="107"/>
      <c r="E126" s="89" t="s">
        <v>3307</v>
      </c>
      <c r="F126" s="8" t="s">
        <v>66</v>
      </c>
      <c r="G126" s="230" t="s">
        <v>6177</v>
      </c>
      <c r="H126" s="8" t="s">
        <v>2900</v>
      </c>
      <c r="I126" s="89">
        <v>4.5</v>
      </c>
      <c r="J126" s="87">
        <v>455000.0</v>
      </c>
      <c r="K126" s="87">
        <v>442902.0</v>
      </c>
      <c r="L126" s="132">
        <f t="shared" si="1"/>
        <v>12098</v>
      </c>
      <c r="M126" s="8" t="s">
        <v>6178</v>
      </c>
      <c r="N126" s="8" t="s">
        <v>66</v>
      </c>
      <c r="O126" s="8"/>
      <c r="P126" s="8"/>
      <c r="Q126" s="11"/>
      <c r="R126" s="11"/>
      <c r="S126" s="11"/>
      <c r="T126" s="8"/>
      <c r="U126" s="29"/>
    </row>
    <row r="127">
      <c r="A127" s="89"/>
      <c r="B127" s="106" t="s">
        <v>3381</v>
      </c>
      <c r="C127" s="100" t="s">
        <v>6180</v>
      </c>
      <c r="D127" s="93" t="s">
        <v>6179</v>
      </c>
      <c r="E127" s="89" t="s">
        <v>4593</v>
      </c>
      <c r="F127" s="8" t="s">
        <v>66</v>
      </c>
      <c r="G127" s="230" t="s">
        <v>6181</v>
      </c>
      <c r="H127" s="8" t="s">
        <v>66</v>
      </c>
      <c r="I127" s="89">
        <v>5.25</v>
      </c>
      <c r="J127" s="87">
        <v>405000.0</v>
      </c>
      <c r="K127" s="87">
        <v>381743.0</v>
      </c>
      <c r="L127" s="132">
        <f t="shared" si="1"/>
        <v>23257</v>
      </c>
      <c r="M127" s="8" t="s">
        <v>6182</v>
      </c>
      <c r="N127" s="8" t="s">
        <v>66</v>
      </c>
      <c r="O127" s="8" t="s">
        <v>66</v>
      </c>
      <c r="P127" s="8" t="s">
        <v>66</v>
      </c>
      <c r="Q127" s="11"/>
      <c r="R127" s="11"/>
      <c r="S127" s="11"/>
      <c r="T127" s="8"/>
      <c r="U127" s="29"/>
    </row>
    <row r="128" hidden="1">
      <c r="A128" s="89"/>
      <c r="B128" s="106" t="s">
        <v>3731</v>
      </c>
      <c r="C128" s="100" t="s">
        <v>6184</v>
      </c>
      <c r="D128" s="93" t="s">
        <v>6183</v>
      </c>
      <c r="E128" s="89" t="s">
        <v>4593</v>
      </c>
      <c r="F128" s="8" t="s">
        <v>66</v>
      </c>
      <c r="G128" s="230" t="s">
        <v>6185</v>
      </c>
      <c r="H128" s="8" t="s">
        <v>2900</v>
      </c>
      <c r="I128" s="89">
        <v>2.75</v>
      </c>
      <c r="J128" s="87">
        <v>499000.0</v>
      </c>
      <c r="K128" s="87">
        <v>448338.0</v>
      </c>
      <c r="L128" s="132">
        <f t="shared" si="1"/>
        <v>50662</v>
      </c>
      <c r="M128" s="8" t="s">
        <v>6186</v>
      </c>
      <c r="N128" s="8" t="s">
        <v>66</v>
      </c>
      <c r="O128" s="8" t="s">
        <v>66</v>
      </c>
      <c r="P128" s="8" t="s">
        <v>66</v>
      </c>
      <c r="Q128" s="11"/>
      <c r="R128" s="11"/>
      <c r="S128" s="11"/>
      <c r="T128" s="8"/>
      <c r="U128" s="29"/>
    </row>
    <row r="129" hidden="1">
      <c r="A129" s="89"/>
      <c r="B129" s="106" t="s">
        <v>3413</v>
      </c>
      <c r="C129" s="100" t="s">
        <v>6188</v>
      </c>
      <c r="D129" s="107"/>
      <c r="E129" s="89" t="s">
        <v>3307</v>
      </c>
      <c r="F129" s="8" t="s">
        <v>66</v>
      </c>
      <c r="G129" s="230" t="s">
        <v>6189</v>
      </c>
      <c r="H129" s="8" t="s">
        <v>2900</v>
      </c>
      <c r="I129" s="89">
        <v>3.0</v>
      </c>
      <c r="J129" s="87">
        <v>468000.0</v>
      </c>
      <c r="K129" s="87">
        <v>437195.0</v>
      </c>
      <c r="L129" s="132">
        <f t="shared" si="1"/>
        <v>30805</v>
      </c>
      <c r="M129" s="8" t="s">
        <v>5556</v>
      </c>
      <c r="N129" s="8" t="s">
        <v>66</v>
      </c>
      <c r="O129" s="8"/>
      <c r="P129" s="8"/>
      <c r="Q129" s="11"/>
      <c r="R129" s="11"/>
      <c r="S129" s="11"/>
      <c r="T129" s="8"/>
      <c r="U129" s="29"/>
    </row>
    <row r="130" hidden="1">
      <c r="A130" s="89"/>
      <c r="B130" s="106" t="s">
        <v>3329</v>
      </c>
      <c r="C130" s="100" t="s">
        <v>6190</v>
      </c>
      <c r="D130" s="107"/>
      <c r="E130" s="89" t="s">
        <v>4593</v>
      </c>
      <c r="F130" s="8" t="s">
        <v>66</v>
      </c>
      <c r="G130" s="230" t="s">
        <v>6191</v>
      </c>
      <c r="H130" s="8" t="s">
        <v>2900</v>
      </c>
      <c r="I130" s="89">
        <v>2.87</v>
      </c>
      <c r="J130" s="87">
        <v>525000.0</v>
      </c>
      <c r="K130" s="87">
        <v>456670.0</v>
      </c>
      <c r="L130" s="132">
        <f t="shared" si="1"/>
        <v>68330</v>
      </c>
      <c r="M130" s="8" t="s">
        <v>6192</v>
      </c>
      <c r="N130" s="8" t="s">
        <v>66</v>
      </c>
      <c r="O130" s="8"/>
      <c r="P130" s="8"/>
      <c r="Q130" s="11"/>
      <c r="R130" s="11"/>
      <c r="S130" s="11"/>
      <c r="T130" s="8"/>
      <c r="U130" s="29"/>
    </row>
    <row r="131" hidden="1">
      <c r="A131" s="89"/>
      <c r="B131" s="106" t="s">
        <v>3329</v>
      </c>
      <c r="C131" s="100" t="s">
        <v>6193</v>
      </c>
      <c r="D131" s="107"/>
      <c r="E131" s="89" t="s">
        <v>3940</v>
      </c>
      <c r="F131" s="8" t="s">
        <v>66</v>
      </c>
      <c r="G131" s="230" t="s">
        <v>6194</v>
      </c>
      <c r="H131" s="8" t="s">
        <v>2900</v>
      </c>
      <c r="I131" s="89">
        <v>3.87</v>
      </c>
      <c r="J131" s="87">
        <v>425000.0</v>
      </c>
      <c r="K131" s="87">
        <v>393325.0</v>
      </c>
      <c r="L131" s="132">
        <f t="shared" si="1"/>
        <v>31675</v>
      </c>
      <c r="M131" s="8" t="s">
        <v>5915</v>
      </c>
      <c r="N131" s="8" t="s">
        <v>66</v>
      </c>
      <c r="O131" s="8"/>
      <c r="P131" s="8"/>
      <c r="Q131" s="11"/>
      <c r="R131" s="11"/>
      <c r="S131" s="11"/>
      <c r="T131" s="8"/>
      <c r="U131" s="29"/>
    </row>
    <row r="132">
      <c r="A132" s="89"/>
      <c r="B132" s="106" t="s">
        <v>4882</v>
      </c>
      <c r="C132" s="100" t="s">
        <v>6195</v>
      </c>
      <c r="D132" s="107"/>
      <c r="E132" s="89" t="s">
        <v>6197</v>
      </c>
      <c r="F132" s="8" t="s">
        <v>66</v>
      </c>
      <c r="G132" s="230" t="s">
        <v>6196</v>
      </c>
      <c r="H132" s="8" t="s">
        <v>2900</v>
      </c>
      <c r="I132" s="89">
        <v>4.5</v>
      </c>
      <c r="J132" s="87">
        <v>466000.0</v>
      </c>
      <c r="K132" s="87">
        <v>444498.0</v>
      </c>
      <c r="L132" s="132">
        <f t="shared" si="1"/>
        <v>21502</v>
      </c>
      <c r="M132" s="8" t="s">
        <v>5967</v>
      </c>
      <c r="N132" s="8" t="s">
        <v>66</v>
      </c>
      <c r="O132" s="8"/>
      <c r="P132" s="8"/>
      <c r="Q132" s="11"/>
      <c r="R132" s="11"/>
      <c r="S132" s="11"/>
      <c r="T132" s="8"/>
      <c r="U132" s="29"/>
    </row>
    <row r="133" hidden="1">
      <c r="A133" s="89"/>
      <c r="B133" s="106" t="s">
        <v>6198</v>
      </c>
      <c r="C133" s="100" t="s">
        <v>6200</v>
      </c>
      <c r="D133" s="107"/>
      <c r="E133" s="89" t="s">
        <v>3307</v>
      </c>
      <c r="F133" s="8" t="s">
        <v>66</v>
      </c>
      <c r="G133" s="230" t="s">
        <v>6201</v>
      </c>
      <c r="H133" s="8" t="s">
        <v>2900</v>
      </c>
      <c r="I133" s="89">
        <v>5.8</v>
      </c>
      <c r="J133" s="87">
        <v>449999.0</v>
      </c>
      <c r="K133" s="87">
        <v>418000.0</v>
      </c>
      <c r="L133" s="132">
        <f t="shared" si="1"/>
        <v>31999</v>
      </c>
      <c r="M133" s="8" t="s">
        <v>6202</v>
      </c>
      <c r="N133" s="8" t="s">
        <v>66</v>
      </c>
      <c r="O133" s="8"/>
      <c r="P133" s="8"/>
      <c r="Q133" s="11"/>
      <c r="R133" s="11"/>
      <c r="S133" s="11"/>
      <c r="T133" s="8"/>
      <c r="U133" s="29"/>
    </row>
    <row r="134" hidden="1">
      <c r="A134" s="89"/>
      <c r="B134" s="106" t="s">
        <v>14037</v>
      </c>
      <c r="C134" s="100" t="s">
        <v>6205</v>
      </c>
      <c r="D134" s="107"/>
      <c r="E134" s="89" t="s">
        <v>3693</v>
      </c>
      <c r="F134" s="8" t="s">
        <v>66</v>
      </c>
      <c r="G134" s="230" t="s">
        <v>6206</v>
      </c>
      <c r="H134" s="8" t="s">
        <v>66</v>
      </c>
      <c r="I134" s="89">
        <v>2.25</v>
      </c>
      <c r="J134" s="87">
        <v>480000.0</v>
      </c>
      <c r="K134" s="87">
        <v>335000.0</v>
      </c>
      <c r="L134" s="132">
        <f t="shared" si="1"/>
        <v>145000</v>
      </c>
      <c r="M134" s="8" t="s">
        <v>6208</v>
      </c>
      <c r="N134" s="8" t="s">
        <v>66</v>
      </c>
      <c r="O134" s="8" t="s">
        <v>66</v>
      </c>
      <c r="P134" s="8" t="s">
        <v>66</v>
      </c>
      <c r="Q134" s="11"/>
      <c r="R134" s="11"/>
      <c r="S134" s="11"/>
      <c r="T134" s="8"/>
      <c r="U134" s="29"/>
    </row>
    <row r="135">
      <c r="A135" s="89"/>
      <c r="B135" s="106" t="s">
        <v>6209</v>
      </c>
      <c r="C135" s="100" t="s">
        <v>6210</v>
      </c>
      <c r="D135" s="107"/>
      <c r="E135" s="89" t="s">
        <v>3307</v>
      </c>
      <c r="F135" s="8" t="s">
        <v>66</v>
      </c>
      <c r="G135" s="230" t="s">
        <v>6211</v>
      </c>
      <c r="H135" s="8" t="s">
        <v>2900</v>
      </c>
      <c r="I135" s="89">
        <v>3.6</v>
      </c>
      <c r="J135" s="87">
        <v>475000.0</v>
      </c>
      <c r="K135" s="87">
        <v>448062.0</v>
      </c>
      <c r="L135" s="132">
        <f t="shared" si="1"/>
        <v>26938</v>
      </c>
      <c r="M135" s="8"/>
      <c r="N135" s="8" t="s">
        <v>66</v>
      </c>
      <c r="O135" s="8"/>
      <c r="P135" s="8"/>
      <c r="Q135" s="11"/>
      <c r="R135" s="11"/>
      <c r="S135" s="11"/>
      <c r="T135" s="8"/>
      <c r="U135" s="29"/>
    </row>
    <row r="136">
      <c r="A136" s="89"/>
      <c r="B136" s="106" t="s">
        <v>5931</v>
      </c>
      <c r="C136" s="100" t="s">
        <v>6212</v>
      </c>
      <c r="D136" s="107"/>
      <c r="E136" s="89" t="s">
        <v>3693</v>
      </c>
      <c r="F136" s="8" t="s">
        <v>66</v>
      </c>
      <c r="G136" s="230" t="s">
        <v>6213</v>
      </c>
      <c r="H136" s="8" t="s">
        <v>2900</v>
      </c>
      <c r="I136" s="89">
        <v>4.0</v>
      </c>
      <c r="J136" s="87">
        <v>492000.0</v>
      </c>
      <c r="K136" s="87">
        <v>492000.0</v>
      </c>
      <c r="L136" s="132">
        <f t="shared" si="1"/>
        <v>0</v>
      </c>
      <c r="M136" s="8" t="s">
        <v>3123</v>
      </c>
      <c r="N136" s="8" t="s">
        <v>66</v>
      </c>
      <c r="O136" s="8" t="s">
        <v>66</v>
      </c>
      <c r="P136" s="8" t="s">
        <v>66</v>
      </c>
      <c r="Q136" s="11"/>
      <c r="R136" s="11"/>
      <c r="S136" s="11"/>
      <c r="T136" s="8"/>
      <c r="U136" s="29" t="s">
        <v>6214</v>
      </c>
    </row>
    <row r="137" hidden="1">
      <c r="A137" s="89"/>
      <c r="B137" s="106" t="s">
        <v>5049</v>
      </c>
      <c r="C137" s="100" t="s">
        <v>6215</v>
      </c>
      <c r="D137" s="107"/>
      <c r="E137" s="89" t="s">
        <v>3693</v>
      </c>
      <c r="F137" s="8" t="s">
        <v>66</v>
      </c>
      <c r="G137" s="230" t="s">
        <v>6216</v>
      </c>
      <c r="H137" s="8" t="s">
        <v>2900</v>
      </c>
      <c r="I137" s="89">
        <v>2.99</v>
      </c>
      <c r="J137" s="87">
        <v>435000.0</v>
      </c>
      <c r="K137" s="87">
        <v>404823.0</v>
      </c>
      <c r="L137" s="132">
        <f t="shared" si="1"/>
        <v>30177</v>
      </c>
      <c r="M137" s="8" t="s">
        <v>6217</v>
      </c>
      <c r="N137" s="8" t="s">
        <v>66</v>
      </c>
      <c r="O137" s="8"/>
      <c r="P137" s="8"/>
      <c r="Q137" s="11"/>
      <c r="R137" s="11"/>
      <c r="S137" s="11"/>
      <c r="T137" s="8"/>
      <c r="U137" s="29"/>
    </row>
    <row r="138">
      <c r="A138" s="89"/>
      <c r="B138" s="106" t="s">
        <v>6218</v>
      </c>
      <c r="C138" s="100" t="s">
        <v>6219</v>
      </c>
      <c r="D138" s="107"/>
      <c r="E138" s="89" t="s">
        <v>6108</v>
      </c>
      <c r="F138" s="8" t="s">
        <v>66</v>
      </c>
      <c r="G138" s="230" t="s">
        <v>6220</v>
      </c>
      <c r="H138" s="8" t="s">
        <v>2900</v>
      </c>
      <c r="I138" s="89">
        <v>3.75</v>
      </c>
      <c r="J138" s="87">
        <v>495000.0</v>
      </c>
      <c r="K138" s="87">
        <v>469284.0</v>
      </c>
      <c r="L138" s="132">
        <f t="shared" si="1"/>
        <v>25716</v>
      </c>
      <c r="M138" s="8" t="s">
        <v>3032</v>
      </c>
      <c r="N138" s="8" t="s">
        <v>66</v>
      </c>
      <c r="O138" s="8" t="s">
        <v>66</v>
      </c>
      <c r="P138" s="8" t="s">
        <v>66</v>
      </c>
      <c r="Q138" s="11"/>
      <c r="R138" s="11"/>
      <c r="S138" s="11"/>
      <c r="T138" s="8"/>
      <c r="U138" s="29"/>
    </row>
    <row r="139">
      <c r="A139" s="89"/>
      <c r="B139" s="106" t="s">
        <v>6221</v>
      </c>
      <c r="C139" s="100" t="s">
        <v>14039</v>
      </c>
      <c r="D139" s="107"/>
      <c r="E139" s="89" t="s">
        <v>3307</v>
      </c>
      <c r="F139" s="8" t="s">
        <v>66</v>
      </c>
      <c r="G139" s="230" t="s">
        <v>6223</v>
      </c>
      <c r="H139" s="8" t="s">
        <v>66</v>
      </c>
      <c r="I139" s="89">
        <v>2.25</v>
      </c>
      <c r="J139" s="87">
        <v>360360.0</v>
      </c>
      <c r="K139" s="87">
        <v>342678.0</v>
      </c>
      <c r="L139" s="132">
        <f t="shared" si="1"/>
        <v>17682</v>
      </c>
      <c r="M139" s="8" t="s">
        <v>6104</v>
      </c>
      <c r="N139" s="8" t="s">
        <v>66</v>
      </c>
      <c r="O139" s="8"/>
      <c r="P139" s="8"/>
      <c r="Q139" s="11"/>
      <c r="R139" s="11"/>
      <c r="S139" s="11"/>
      <c r="T139" s="8"/>
      <c r="U139" s="29"/>
    </row>
    <row r="140" hidden="1">
      <c r="A140" s="89"/>
      <c r="B140" s="106" t="s">
        <v>6224</v>
      </c>
      <c r="C140" s="100" t="s">
        <v>6225</v>
      </c>
      <c r="D140" s="107"/>
      <c r="E140" s="89" t="s">
        <v>3307</v>
      </c>
      <c r="F140" s="8" t="s">
        <v>66</v>
      </c>
      <c r="G140" s="91" t="s">
        <v>6226</v>
      </c>
      <c r="H140" s="8" t="s">
        <v>2900</v>
      </c>
      <c r="I140" s="89">
        <v>6.25</v>
      </c>
      <c r="J140" s="87">
        <v>710000.0</v>
      </c>
      <c r="K140" s="87">
        <v>639000.0</v>
      </c>
      <c r="L140" s="132">
        <f t="shared" si="1"/>
        <v>71000</v>
      </c>
      <c r="M140" s="8" t="s">
        <v>5556</v>
      </c>
      <c r="N140" s="8" t="s">
        <v>66</v>
      </c>
      <c r="O140" s="8"/>
      <c r="P140" s="8"/>
      <c r="Q140" s="11"/>
      <c r="R140" s="11"/>
      <c r="S140" s="11"/>
      <c r="T140" s="8"/>
      <c r="U140" s="29"/>
    </row>
    <row r="141" hidden="1">
      <c r="A141" s="89"/>
      <c r="B141" s="106" t="s">
        <v>6227</v>
      </c>
      <c r="C141" s="8" t="s">
        <v>6228</v>
      </c>
      <c r="D141" s="107"/>
      <c r="E141" s="89" t="s">
        <v>4593</v>
      </c>
      <c r="F141" s="8" t="s">
        <v>66</v>
      </c>
      <c r="G141" s="91" t="s">
        <v>6229</v>
      </c>
      <c r="H141" s="8"/>
      <c r="I141" s="89">
        <v>2.75</v>
      </c>
      <c r="J141" s="87">
        <v>415000.0</v>
      </c>
      <c r="K141" s="87">
        <v>320000.0</v>
      </c>
      <c r="L141" s="132">
        <f t="shared" si="1"/>
        <v>95000</v>
      </c>
      <c r="M141" s="106"/>
      <c r="N141" s="8" t="s">
        <v>66</v>
      </c>
      <c r="O141" s="8" t="s">
        <v>66</v>
      </c>
      <c r="P141" s="8" t="s">
        <v>66</v>
      </c>
      <c r="Q141" s="11"/>
      <c r="R141" s="11"/>
      <c r="S141" s="11"/>
      <c r="T141" s="8"/>
      <c r="U141" s="29"/>
    </row>
    <row r="142">
      <c r="A142" s="89"/>
      <c r="B142" s="106" t="s">
        <v>3464</v>
      </c>
      <c r="C142" s="8" t="s">
        <v>6231</v>
      </c>
      <c r="D142" s="107"/>
      <c r="E142" s="89" t="s">
        <v>3307</v>
      </c>
      <c r="F142" s="8" t="s">
        <v>66</v>
      </c>
      <c r="G142" s="91" t="s">
        <v>6232</v>
      </c>
      <c r="H142" s="8" t="s">
        <v>2900</v>
      </c>
      <c r="I142" s="89">
        <v>4.12</v>
      </c>
      <c r="J142" s="87">
        <v>400000.0</v>
      </c>
      <c r="K142" s="87">
        <v>373203.0</v>
      </c>
      <c r="L142" s="132">
        <f t="shared" si="1"/>
        <v>26797</v>
      </c>
      <c r="M142" s="89" t="s">
        <v>5587</v>
      </c>
      <c r="N142" s="8" t="s">
        <v>66</v>
      </c>
      <c r="O142" s="8"/>
      <c r="P142" s="8"/>
      <c r="Q142" s="11"/>
      <c r="R142" s="11"/>
      <c r="S142" s="11"/>
      <c r="T142" s="8"/>
      <c r="U142" s="29"/>
    </row>
    <row r="143" hidden="1">
      <c r="A143" s="89"/>
      <c r="B143" s="106" t="s">
        <v>4016</v>
      </c>
      <c r="C143" s="8" t="s">
        <v>6233</v>
      </c>
      <c r="D143" s="107"/>
      <c r="E143" s="89" t="s">
        <v>4593</v>
      </c>
      <c r="F143" s="8" t="s">
        <v>66</v>
      </c>
      <c r="G143" s="91" t="s">
        <v>6234</v>
      </c>
      <c r="H143" s="8" t="s">
        <v>2900</v>
      </c>
      <c r="I143" s="89">
        <v>3.0</v>
      </c>
      <c r="J143" s="87">
        <v>400000.0</v>
      </c>
      <c r="K143" s="87">
        <v>276493.0</v>
      </c>
      <c r="L143" s="132">
        <f t="shared" si="1"/>
        <v>123507</v>
      </c>
      <c r="M143" s="106" t="s">
        <v>6235</v>
      </c>
      <c r="N143" s="8" t="s">
        <v>66</v>
      </c>
      <c r="O143" s="8" t="s">
        <v>66</v>
      </c>
      <c r="P143" s="8" t="s">
        <v>66</v>
      </c>
      <c r="Q143" s="11"/>
      <c r="R143" s="11"/>
      <c r="S143" s="11"/>
      <c r="T143" s="8"/>
      <c r="U143" s="29"/>
    </row>
    <row r="144" hidden="1">
      <c r="A144" s="89"/>
      <c r="B144" s="106" t="s">
        <v>6236</v>
      </c>
      <c r="C144" s="8" t="s">
        <v>6237</v>
      </c>
      <c r="D144" s="107"/>
      <c r="E144" s="89" t="s">
        <v>4593</v>
      </c>
      <c r="F144" s="8" t="s">
        <v>2900</v>
      </c>
      <c r="G144" s="91" t="s">
        <v>6238</v>
      </c>
      <c r="H144" s="8"/>
      <c r="I144" s="89">
        <v>3.0</v>
      </c>
      <c r="J144" s="87">
        <v>435000.0</v>
      </c>
      <c r="K144" s="87">
        <v>350000.0</v>
      </c>
      <c r="L144" s="132">
        <f t="shared" si="1"/>
        <v>85000</v>
      </c>
      <c r="M144" s="89"/>
      <c r="N144" s="8" t="s">
        <v>66</v>
      </c>
      <c r="O144" s="8" t="s">
        <v>66</v>
      </c>
      <c r="P144" s="8" t="s">
        <v>66</v>
      </c>
      <c r="Q144" s="11"/>
      <c r="R144" s="11"/>
      <c r="S144" s="11"/>
      <c r="T144" s="8"/>
      <c r="U144" s="29"/>
    </row>
    <row r="145" hidden="1">
      <c r="A145" s="89"/>
      <c r="B145" s="106" t="s">
        <v>6239</v>
      </c>
      <c r="C145" s="8" t="s">
        <v>6240</v>
      </c>
      <c r="D145" s="107"/>
      <c r="E145" s="89" t="s">
        <v>3307</v>
      </c>
      <c r="F145" s="8" t="s">
        <v>66</v>
      </c>
      <c r="G145" s="91" t="s">
        <v>6241</v>
      </c>
      <c r="H145" s="8" t="s">
        <v>2900</v>
      </c>
      <c r="I145" s="89">
        <v>4.5</v>
      </c>
      <c r="J145" s="87">
        <v>785000.0</v>
      </c>
      <c r="K145" s="87">
        <v>648208.0</v>
      </c>
      <c r="L145" s="132">
        <f t="shared" si="1"/>
        <v>136792</v>
      </c>
      <c r="M145" s="89" t="s">
        <v>5495</v>
      </c>
      <c r="N145" s="8" t="s">
        <v>66</v>
      </c>
      <c r="O145" s="8"/>
      <c r="P145" s="8"/>
      <c r="Q145" s="11"/>
      <c r="R145" s="11"/>
      <c r="S145" s="11"/>
      <c r="T145" s="8"/>
      <c r="U145" s="29"/>
    </row>
    <row r="146" hidden="1">
      <c r="A146" s="89"/>
      <c r="B146" s="106" t="s">
        <v>6242</v>
      </c>
      <c r="C146" s="8" t="s">
        <v>6243</v>
      </c>
      <c r="D146" s="107"/>
      <c r="E146" s="89" t="s">
        <v>6108</v>
      </c>
      <c r="F146" s="8" t="s">
        <v>66</v>
      </c>
      <c r="G146" s="91" t="s">
        <v>6244</v>
      </c>
      <c r="H146" s="8"/>
      <c r="I146" s="89">
        <v>3.6</v>
      </c>
      <c r="J146" s="87">
        <v>695000.0</v>
      </c>
      <c r="K146" s="87">
        <v>617300.0</v>
      </c>
      <c r="L146" s="132">
        <f t="shared" si="1"/>
        <v>77700</v>
      </c>
      <c r="M146" s="89" t="s">
        <v>5733</v>
      </c>
      <c r="N146" s="8" t="s">
        <v>66</v>
      </c>
      <c r="O146" s="8"/>
      <c r="P146" s="8"/>
      <c r="Q146" s="11"/>
      <c r="R146" s="11"/>
      <c r="S146" s="11"/>
      <c r="T146" s="8"/>
      <c r="U146" s="29"/>
    </row>
    <row r="147" hidden="1">
      <c r="A147" s="89"/>
      <c r="B147" s="106" t="s">
        <v>6245</v>
      </c>
      <c r="C147" s="8" t="s">
        <v>6246</v>
      </c>
      <c r="D147" s="107"/>
      <c r="E147" s="89" t="s">
        <v>4593</v>
      </c>
      <c r="F147" s="8"/>
      <c r="G147" s="91" t="s">
        <v>6247</v>
      </c>
      <c r="H147" s="8"/>
      <c r="I147" s="89">
        <v>2.87</v>
      </c>
      <c r="J147" s="87">
        <v>715000.0</v>
      </c>
      <c r="K147" s="87">
        <v>648000.0</v>
      </c>
      <c r="L147" s="132">
        <f t="shared" si="1"/>
        <v>67000</v>
      </c>
      <c r="M147" s="8"/>
      <c r="N147" s="8" t="s">
        <v>66</v>
      </c>
      <c r="O147" s="8" t="s">
        <v>66</v>
      </c>
      <c r="P147" s="8" t="s">
        <v>66</v>
      </c>
      <c r="Q147" s="11"/>
      <c r="R147" s="11"/>
      <c r="S147" s="11"/>
      <c r="T147" s="8"/>
      <c r="U147" s="29"/>
    </row>
    <row r="148" hidden="1">
      <c r="A148" s="89"/>
      <c r="B148" s="106" t="s">
        <v>6248</v>
      </c>
      <c r="C148" s="8" t="s">
        <v>6249</v>
      </c>
      <c r="D148" s="107"/>
      <c r="E148" s="89" t="s">
        <v>3307</v>
      </c>
      <c r="F148" s="8"/>
      <c r="G148" s="91"/>
      <c r="H148" s="8"/>
      <c r="I148" s="89">
        <v>3.0</v>
      </c>
      <c r="J148" s="87">
        <v>445000.0</v>
      </c>
      <c r="K148" s="87">
        <v>401071.0</v>
      </c>
      <c r="L148" s="132">
        <f t="shared" si="1"/>
        <v>43929</v>
      </c>
      <c r="M148" s="8"/>
      <c r="N148" s="8" t="s">
        <v>66</v>
      </c>
      <c r="O148" s="8" t="s">
        <v>66</v>
      </c>
      <c r="P148" s="8" t="s">
        <v>66</v>
      </c>
      <c r="Q148" s="11"/>
      <c r="R148" s="11"/>
      <c r="S148" s="11"/>
      <c r="T148" s="8"/>
      <c r="U148" s="29"/>
    </row>
    <row r="149" hidden="1">
      <c r="A149" s="89"/>
      <c r="B149" s="106" t="s">
        <v>6250</v>
      </c>
      <c r="C149" s="8" t="s">
        <v>6251</v>
      </c>
      <c r="D149" s="107"/>
      <c r="E149" s="89" t="s">
        <v>4593</v>
      </c>
      <c r="F149" s="8" t="s">
        <v>66</v>
      </c>
      <c r="G149" s="91" t="s">
        <v>6252</v>
      </c>
      <c r="H149" s="8" t="s">
        <v>2900</v>
      </c>
      <c r="I149" s="89">
        <v>2.5</v>
      </c>
      <c r="J149" s="87">
        <v>425000.0</v>
      </c>
      <c r="K149" s="87">
        <v>393292.0</v>
      </c>
      <c r="L149" s="132">
        <f t="shared" si="1"/>
        <v>31708</v>
      </c>
      <c r="M149" s="8"/>
      <c r="N149" s="8" t="s">
        <v>66</v>
      </c>
      <c r="O149" s="8" t="s">
        <v>66</v>
      </c>
      <c r="P149" s="8" t="s">
        <v>66</v>
      </c>
      <c r="Q149" s="11"/>
      <c r="R149" s="11"/>
      <c r="S149" s="11"/>
      <c r="T149" s="8"/>
      <c r="U149" s="29"/>
    </row>
    <row r="150" hidden="1">
      <c r="A150" s="89"/>
      <c r="B150" s="106" t="s">
        <v>3739</v>
      </c>
      <c r="C150" s="8" t="s">
        <v>6253</v>
      </c>
      <c r="D150" s="107"/>
      <c r="E150" s="89" t="s">
        <v>3940</v>
      </c>
      <c r="F150" s="8" t="s">
        <v>66</v>
      </c>
      <c r="G150" s="91" t="s">
        <v>6254</v>
      </c>
      <c r="H150" s="8" t="s">
        <v>2900</v>
      </c>
      <c r="I150" s="89">
        <v>2.8</v>
      </c>
      <c r="J150" s="87">
        <v>425000.0</v>
      </c>
      <c r="K150" s="87">
        <v>353463.0</v>
      </c>
      <c r="L150" s="132">
        <f t="shared" si="1"/>
        <v>71537</v>
      </c>
      <c r="M150" s="8" t="s">
        <v>5556</v>
      </c>
      <c r="N150" s="8" t="s">
        <v>66</v>
      </c>
      <c r="O150" s="8" t="s">
        <v>66</v>
      </c>
      <c r="P150" s="8" t="s">
        <v>66</v>
      </c>
      <c r="Q150" s="11"/>
      <c r="R150" s="11"/>
      <c r="S150" s="11"/>
      <c r="T150" s="8"/>
      <c r="U150" s="29"/>
    </row>
    <row r="151">
      <c r="A151" s="89"/>
      <c r="B151" s="106" t="s">
        <v>6255</v>
      </c>
      <c r="C151" s="8" t="s">
        <v>6256</v>
      </c>
      <c r="D151" s="107"/>
      <c r="E151" s="89" t="s">
        <v>6258</v>
      </c>
      <c r="F151" s="8" t="s">
        <v>66</v>
      </c>
      <c r="G151" s="91" t="s">
        <v>6257</v>
      </c>
      <c r="H151" s="8" t="s">
        <v>2900</v>
      </c>
      <c r="I151" s="89">
        <v>3.84</v>
      </c>
      <c r="J151" s="87">
        <v>510000.0</v>
      </c>
      <c r="K151" s="87">
        <v>502177.0</v>
      </c>
      <c r="L151" s="132">
        <f t="shared" si="1"/>
        <v>7823</v>
      </c>
      <c r="M151" s="8" t="s">
        <v>6259</v>
      </c>
      <c r="N151" s="8" t="s">
        <v>66</v>
      </c>
      <c r="O151" s="8" t="s">
        <v>66</v>
      </c>
      <c r="P151" s="8" t="s">
        <v>66</v>
      </c>
      <c r="Q151" s="11"/>
      <c r="R151" s="11"/>
      <c r="S151" s="11"/>
      <c r="T151" s="8"/>
      <c r="U151" s="29"/>
    </row>
    <row r="152" hidden="1">
      <c r="A152" s="89"/>
      <c r="B152" s="106" t="s">
        <v>6260</v>
      </c>
      <c r="C152" s="8" t="s">
        <v>6261</v>
      </c>
      <c r="D152" s="107"/>
      <c r="E152" s="89" t="s">
        <v>3307</v>
      </c>
      <c r="F152" s="8" t="s">
        <v>66</v>
      </c>
      <c r="G152" s="91" t="s">
        <v>6262</v>
      </c>
      <c r="H152" s="8" t="s">
        <v>2900</v>
      </c>
      <c r="I152" s="89">
        <v>3.0</v>
      </c>
      <c r="J152" s="87">
        <v>370000.0</v>
      </c>
      <c r="K152" s="87">
        <v>310000.0</v>
      </c>
      <c r="L152" s="132">
        <f t="shared" si="1"/>
        <v>60000</v>
      </c>
      <c r="M152" s="8" t="s">
        <v>5536</v>
      </c>
      <c r="N152" s="8" t="s">
        <v>66</v>
      </c>
      <c r="O152" s="8"/>
      <c r="P152" s="8"/>
      <c r="Q152" s="11"/>
      <c r="R152" s="11"/>
      <c r="S152" s="11"/>
      <c r="T152" s="8" t="s">
        <v>6263</v>
      </c>
      <c r="U152" s="29" t="s">
        <v>6264</v>
      </c>
    </row>
    <row r="153" hidden="1">
      <c r="A153" s="89"/>
      <c r="B153" s="106" t="s">
        <v>6265</v>
      </c>
      <c r="C153" s="8" t="s">
        <v>6266</v>
      </c>
      <c r="D153" s="107"/>
      <c r="E153" s="89" t="s">
        <v>4593</v>
      </c>
      <c r="F153" s="8" t="s">
        <v>66</v>
      </c>
      <c r="G153" s="91" t="s">
        <v>14344</v>
      </c>
      <c r="H153" s="8" t="s">
        <v>2900</v>
      </c>
      <c r="I153" s="89">
        <v>2.8</v>
      </c>
      <c r="J153" s="87">
        <v>445000.0</v>
      </c>
      <c r="K153" s="87">
        <v>373420.0</v>
      </c>
      <c r="L153" s="132">
        <f t="shared" si="1"/>
        <v>71580</v>
      </c>
      <c r="M153" s="8" t="s">
        <v>5548</v>
      </c>
      <c r="N153" s="8" t="s">
        <v>66</v>
      </c>
      <c r="O153" s="8" t="s">
        <v>66</v>
      </c>
      <c r="P153" s="8" t="s">
        <v>66</v>
      </c>
      <c r="Q153" s="11"/>
      <c r="R153" s="11"/>
      <c r="S153" s="11"/>
      <c r="T153" s="8" t="s">
        <v>66</v>
      </c>
      <c r="U153" s="91" t="s">
        <v>3174</v>
      </c>
    </row>
    <row r="154">
      <c r="A154" s="89"/>
      <c r="B154" s="106" t="s">
        <v>6284</v>
      </c>
      <c r="C154" s="8" t="s">
        <v>6268</v>
      </c>
      <c r="D154" s="107"/>
      <c r="E154" s="89" t="s">
        <v>6108</v>
      </c>
      <c r="F154" s="8" t="s">
        <v>66</v>
      </c>
      <c r="G154" s="91" t="s">
        <v>6269</v>
      </c>
      <c r="H154" s="8" t="s">
        <v>2900</v>
      </c>
      <c r="I154" s="89">
        <v>4.99</v>
      </c>
      <c r="J154" s="87">
        <v>635000.0</v>
      </c>
      <c r="K154" s="87">
        <v>614354.0</v>
      </c>
      <c r="L154" s="132">
        <f t="shared" si="1"/>
        <v>20646</v>
      </c>
      <c r="M154" s="89" t="s">
        <v>6270</v>
      </c>
      <c r="N154" s="8" t="s">
        <v>66</v>
      </c>
      <c r="O154" s="8" t="s">
        <v>66</v>
      </c>
      <c r="P154" s="8" t="s">
        <v>66</v>
      </c>
      <c r="Q154" s="11"/>
      <c r="R154" s="11"/>
      <c r="S154" s="11"/>
      <c r="T154" s="8" t="s">
        <v>6263</v>
      </c>
      <c r="U154" s="29" t="s">
        <v>6271</v>
      </c>
    </row>
    <row r="155">
      <c r="A155" s="89"/>
      <c r="B155" s="106" t="s">
        <v>6272</v>
      </c>
      <c r="C155" s="8" t="s">
        <v>6274</v>
      </c>
      <c r="D155" s="107"/>
      <c r="E155" s="89" t="s">
        <v>3940</v>
      </c>
      <c r="F155" s="8" t="s">
        <v>66</v>
      </c>
      <c r="G155" s="91" t="s">
        <v>6275</v>
      </c>
      <c r="H155" s="8" t="s">
        <v>66</v>
      </c>
      <c r="I155" s="89">
        <v>3.6</v>
      </c>
      <c r="J155" s="87">
        <v>390000.0</v>
      </c>
      <c r="K155" s="87">
        <v>368300.0</v>
      </c>
      <c r="L155" s="132">
        <f t="shared" si="1"/>
        <v>21700</v>
      </c>
      <c r="M155" s="89" t="s">
        <v>5799</v>
      </c>
      <c r="N155" s="8" t="s">
        <v>66</v>
      </c>
      <c r="O155" s="8" t="s">
        <v>66</v>
      </c>
      <c r="P155" s="8" t="s">
        <v>66</v>
      </c>
      <c r="Q155" s="11"/>
      <c r="R155" s="11"/>
      <c r="S155" s="11"/>
      <c r="T155" s="8" t="s">
        <v>66</v>
      </c>
      <c r="U155" s="29" t="s">
        <v>6276</v>
      </c>
    </row>
    <row r="156" hidden="1">
      <c r="A156" s="89"/>
      <c r="B156" s="106" t="s">
        <v>6277</v>
      </c>
      <c r="C156" s="8" t="s">
        <v>6278</v>
      </c>
      <c r="D156" s="107"/>
      <c r="E156" s="89" t="s">
        <v>4593</v>
      </c>
      <c r="F156" s="8" t="s">
        <v>2900</v>
      </c>
      <c r="G156" s="91" t="s">
        <v>6279</v>
      </c>
      <c r="H156" s="8" t="s">
        <v>2900</v>
      </c>
      <c r="I156" s="89">
        <v>2.5</v>
      </c>
      <c r="J156" s="87">
        <v>475000.0</v>
      </c>
      <c r="K156" s="87">
        <v>395000.0</v>
      </c>
      <c r="L156" s="132">
        <f t="shared" si="1"/>
        <v>80000</v>
      </c>
      <c r="M156" s="89" t="s">
        <v>6280</v>
      </c>
      <c r="N156" s="8" t="s">
        <v>66</v>
      </c>
      <c r="O156" s="8" t="s">
        <v>66</v>
      </c>
      <c r="P156" s="8" t="s">
        <v>66</v>
      </c>
      <c r="Q156" s="11"/>
      <c r="R156" s="11"/>
      <c r="S156" s="11"/>
      <c r="U156" s="41"/>
    </row>
    <row r="157" hidden="1">
      <c r="A157" s="89"/>
      <c r="B157" s="106" t="s">
        <v>6281</v>
      </c>
      <c r="C157" s="8" t="s">
        <v>6282</v>
      </c>
      <c r="D157" s="107"/>
      <c r="E157" s="89" t="s">
        <v>4593</v>
      </c>
      <c r="F157" s="8" t="s">
        <v>66</v>
      </c>
      <c r="G157" s="91" t="s">
        <v>6283</v>
      </c>
      <c r="H157" s="8" t="s">
        <v>2900</v>
      </c>
      <c r="I157" s="89">
        <v>3.37</v>
      </c>
      <c r="J157" s="87">
        <v>315000.0</v>
      </c>
      <c r="K157" s="87">
        <v>284764.0</v>
      </c>
      <c r="L157" s="132">
        <f t="shared" si="1"/>
        <v>30236</v>
      </c>
      <c r="N157" s="8" t="s">
        <v>66</v>
      </c>
      <c r="O157" s="8" t="s">
        <v>66</v>
      </c>
      <c r="P157" s="8" t="s">
        <v>66</v>
      </c>
      <c r="Q157" s="11"/>
      <c r="R157" s="11"/>
      <c r="S157" s="11"/>
      <c r="U157" s="41"/>
    </row>
    <row r="158" hidden="1">
      <c r="A158" s="89"/>
      <c r="B158" s="106" t="s">
        <v>6284</v>
      </c>
      <c r="C158" s="8" t="s">
        <v>6285</v>
      </c>
      <c r="D158" s="107"/>
      <c r="E158" s="89" t="s">
        <v>3693</v>
      </c>
      <c r="F158" s="8" t="s">
        <v>66</v>
      </c>
      <c r="G158" s="91" t="s">
        <v>6286</v>
      </c>
      <c r="H158" s="8" t="s">
        <v>2900</v>
      </c>
      <c r="I158" s="89">
        <v>3.5</v>
      </c>
      <c r="J158" s="87">
        <v>475000.0</v>
      </c>
      <c r="K158" s="87">
        <v>444581.0</v>
      </c>
      <c r="L158" s="132">
        <f t="shared" si="1"/>
        <v>30419</v>
      </c>
      <c r="N158" s="8" t="s">
        <v>66</v>
      </c>
      <c r="O158" s="8"/>
      <c r="P158" s="8"/>
      <c r="Q158" s="11"/>
      <c r="R158" s="11"/>
      <c r="S158" s="11"/>
      <c r="U158" s="41"/>
    </row>
    <row r="159">
      <c r="A159" s="89"/>
      <c r="B159" s="106" t="s">
        <v>6287</v>
      </c>
      <c r="C159" s="8" t="s">
        <v>6288</v>
      </c>
      <c r="D159" s="107"/>
      <c r="E159" s="89" t="s">
        <v>4593</v>
      </c>
      <c r="F159" s="8" t="s">
        <v>66</v>
      </c>
      <c r="G159" s="91" t="s">
        <v>6289</v>
      </c>
      <c r="H159" s="8" t="s">
        <v>2900</v>
      </c>
      <c r="I159" s="89">
        <v>3.25</v>
      </c>
      <c r="J159" s="87">
        <v>410000.0</v>
      </c>
      <c r="K159" s="87">
        <v>388000.0</v>
      </c>
      <c r="L159" s="132">
        <f t="shared" si="1"/>
        <v>22000</v>
      </c>
      <c r="N159" s="8" t="s">
        <v>66</v>
      </c>
      <c r="O159" s="8"/>
      <c r="P159" s="8"/>
      <c r="Q159" s="11"/>
      <c r="R159" s="11"/>
      <c r="S159" s="11"/>
      <c r="U159" s="41"/>
    </row>
    <row r="160">
      <c r="A160" s="89"/>
      <c r="B160" s="106" t="s">
        <v>6290</v>
      </c>
      <c r="C160" s="8" t="s">
        <v>6291</v>
      </c>
      <c r="D160" s="107"/>
      <c r="E160" s="89" t="s">
        <v>3693</v>
      </c>
      <c r="F160" s="8" t="s">
        <v>66</v>
      </c>
      <c r="G160" s="91" t="s">
        <v>6292</v>
      </c>
      <c r="H160" s="8" t="s">
        <v>2900</v>
      </c>
      <c r="I160" s="89">
        <v>3.37</v>
      </c>
      <c r="J160" s="87">
        <v>398000.0</v>
      </c>
      <c r="K160" s="87">
        <v>373238.0</v>
      </c>
      <c r="L160" s="132">
        <f t="shared" si="1"/>
        <v>24762</v>
      </c>
      <c r="N160" s="8" t="s">
        <v>66</v>
      </c>
      <c r="O160" s="8"/>
      <c r="P160" s="8"/>
      <c r="Q160" s="11"/>
      <c r="R160" s="11"/>
      <c r="S160" s="11"/>
      <c r="U160" s="41"/>
    </row>
    <row r="161" hidden="1">
      <c r="A161" s="89"/>
      <c r="B161" s="106" t="s">
        <v>6293</v>
      </c>
      <c r="C161" s="8" t="s">
        <v>6294</v>
      </c>
      <c r="D161" s="107"/>
      <c r="E161" s="89" t="s">
        <v>4593</v>
      </c>
      <c r="F161" s="8" t="s">
        <v>66</v>
      </c>
      <c r="G161" s="91" t="s">
        <v>6295</v>
      </c>
      <c r="H161" s="8" t="s">
        <v>2900</v>
      </c>
      <c r="I161" s="89">
        <v>2.25</v>
      </c>
      <c r="J161" s="87">
        <v>415000.0</v>
      </c>
      <c r="K161" s="87">
        <v>329795.0</v>
      </c>
      <c r="L161" s="132">
        <f t="shared" si="1"/>
        <v>85205</v>
      </c>
      <c r="N161" s="8" t="s">
        <v>66</v>
      </c>
      <c r="O161" s="8" t="s">
        <v>66</v>
      </c>
      <c r="P161" s="8" t="s">
        <v>66</v>
      </c>
      <c r="Q161" s="11"/>
      <c r="R161" s="11"/>
      <c r="S161" s="11"/>
      <c r="U161" s="41"/>
    </row>
    <row r="162">
      <c r="A162" s="89"/>
      <c r="B162" s="106" t="s">
        <v>6296</v>
      </c>
      <c r="C162" s="8" t="s">
        <v>6297</v>
      </c>
      <c r="D162" s="107"/>
      <c r="E162" s="89" t="s">
        <v>4593</v>
      </c>
      <c r="F162" s="8" t="s">
        <v>66</v>
      </c>
      <c r="G162" s="91" t="s">
        <v>6298</v>
      </c>
      <c r="H162" s="8" t="s">
        <v>66</v>
      </c>
      <c r="I162" s="89">
        <v>3.62</v>
      </c>
      <c r="J162" s="87">
        <v>420000.0</v>
      </c>
      <c r="K162" s="87">
        <v>399698.0</v>
      </c>
      <c r="L162" s="132">
        <f t="shared" si="1"/>
        <v>20302</v>
      </c>
      <c r="M162" s="89" t="s">
        <v>6299</v>
      </c>
      <c r="N162" s="8" t="s">
        <v>66</v>
      </c>
      <c r="O162" s="8" t="s">
        <v>66</v>
      </c>
      <c r="P162" s="8" t="s">
        <v>66</v>
      </c>
      <c r="Q162" s="11"/>
      <c r="R162" s="11"/>
      <c r="S162" s="11"/>
      <c r="T162" s="8" t="s">
        <v>66</v>
      </c>
      <c r="U162" s="29" t="s">
        <v>6300</v>
      </c>
    </row>
    <row r="163">
      <c r="A163" s="89"/>
      <c r="B163" s="106" t="s">
        <v>6301</v>
      </c>
      <c r="C163" s="8" t="s">
        <v>6302</v>
      </c>
      <c r="D163" s="107"/>
      <c r="E163" s="89" t="s">
        <v>6108</v>
      </c>
      <c r="F163" s="8" t="s">
        <v>66</v>
      </c>
      <c r="G163" s="91" t="s">
        <v>6303</v>
      </c>
      <c r="H163" s="8" t="s">
        <v>2900</v>
      </c>
      <c r="I163" s="89">
        <v>5.5</v>
      </c>
      <c r="J163" s="87">
        <v>325000.0</v>
      </c>
      <c r="K163" s="87">
        <v>321173.0</v>
      </c>
      <c r="L163" s="132">
        <f t="shared" si="1"/>
        <v>3827</v>
      </c>
      <c r="N163" s="8" t="s">
        <v>66</v>
      </c>
      <c r="O163" s="8"/>
      <c r="P163" s="8"/>
      <c r="Q163" s="11"/>
      <c r="R163" s="11"/>
      <c r="S163" s="11"/>
      <c r="U163" s="41"/>
    </row>
    <row r="164" hidden="1">
      <c r="A164" s="89"/>
      <c r="B164" s="106" t="s">
        <v>6304</v>
      </c>
      <c r="C164" s="8" t="s">
        <v>6305</v>
      </c>
      <c r="D164" s="107"/>
      <c r="E164" s="89" t="s">
        <v>4593</v>
      </c>
      <c r="F164" s="8" t="s">
        <v>66</v>
      </c>
      <c r="G164" s="91" t="s">
        <v>6306</v>
      </c>
      <c r="H164" s="8" t="s">
        <v>2900</v>
      </c>
      <c r="I164" s="89">
        <v>3.12</v>
      </c>
      <c r="J164" s="87">
        <v>374750.0</v>
      </c>
      <c r="K164" s="87">
        <v>330000.0</v>
      </c>
      <c r="L164" s="132">
        <f t="shared" si="1"/>
        <v>44750</v>
      </c>
      <c r="N164" s="8" t="s">
        <v>66</v>
      </c>
      <c r="O164" s="8"/>
      <c r="P164" s="8"/>
      <c r="Q164" s="11"/>
      <c r="R164" s="11"/>
      <c r="S164" s="11"/>
      <c r="U164" s="41"/>
    </row>
    <row r="165" hidden="1">
      <c r="A165" s="89"/>
      <c r="B165" s="106" t="s">
        <v>6307</v>
      </c>
      <c r="C165" s="8" t="s">
        <v>6308</v>
      </c>
      <c r="D165" s="107"/>
      <c r="E165" s="89" t="s">
        <v>4593</v>
      </c>
      <c r="F165" s="8" t="s">
        <v>66</v>
      </c>
      <c r="G165" s="91" t="s">
        <v>6309</v>
      </c>
      <c r="H165" s="8" t="s">
        <v>2900</v>
      </c>
      <c r="I165" s="89">
        <v>2.37</v>
      </c>
      <c r="J165" s="87">
        <v>370000.0</v>
      </c>
      <c r="K165" s="87">
        <v>326957.0</v>
      </c>
      <c r="L165" s="132">
        <f t="shared" si="1"/>
        <v>43043</v>
      </c>
      <c r="N165" s="8" t="s">
        <v>66</v>
      </c>
      <c r="O165" s="8" t="s">
        <v>66</v>
      </c>
      <c r="P165" s="8" t="s">
        <v>66</v>
      </c>
      <c r="Q165" s="11"/>
      <c r="R165" s="11"/>
      <c r="S165" s="11"/>
      <c r="U165" s="41"/>
    </row>
    <row r="166">
      <c r="A166" s="89"/>
      <c r="B166" s="106" t="s">
        <v>6310</v>
      </c>
      <c r="C166" s="8" t="s">
        <v>6312</v>
      </c>
      <c r="D166" s="107"/>
      <c r="E166" s="89" t="s">
        <v>6108</v>
      </c>
      <c r="F166" s="8" t="s">
        <v>66</v>
      </c>
      <c r="G166" s="91" t="s">
        <v>6313</v>
      </c>
      <c r="H166" s="8" t="s">
        <v>66</v>
      </c>
      <c r="I166" s="89">
        <v>5.38</v>
      </c>
      <c r="J166" s="87">
        <v>417000.0</v>
      </c>
      <c r="K166" s="87">
        <v>413159.0</v>
      </c>
      <c r="L166" s="132">
        <f t="shared" si="1"/>
        <v>3841</v>
      </c>
      <c r="N166" s="8" t="s">
        <v>66</v>
      </c>
      <c r="O166" s="8" t="s">
        <v>66</v>
      </c>
      <c r="P166" s="8" t="s">
        <v>66</v>
      </c>
      <c r="Q166" s="11"/>
      <c r="R166" s="11"/>
      <c r="S166" s="11"/>
      <c r="U166" s="41"/>
    </row>
    <row r="167" hidden="1">
      <c r="A167" s="89"/>
      <c r="B167" s="106" t="s">
        <v>6284</v>
      </c>
      <c r="C167" s="8" t="s">
        <v>6314</v>
      </c>
      <c r="D167" s="107"/>
      <c r="E167" s="89" t="s">
        <v>4593</v>
      </c>
      <c r="F167" s="8" t="s">
        <v>66</v>
      </c>
      <c r="G167" s="91" t="s">
        <v>6315</v>
      </c>
      <c r="H167" s="8" t="s">
        <v>2900</v>
      </c>
      <c r="I167" s="89">
        <v>2.25</v>
      </c>
      <c r="J167" s="87">
        <v>410000.0</v>
      </c>
      <c r="K167" s="87">
        <v>319986.0</v>
      </c>
      <c r="L167" s="132">
        <f t="shared" si="1"/>
        <v>90014</v>
      </c>
      <c r="N167" s="8" t="s">
        <v>66</v>
      </c>
      <c r="O167" s="8" t="s">
        <v>66</v>
      </c>
      <c r="P167" s="8" t="s">
        <v>66</v>
      </c>
      <c r="Q167" s="11"/>
      <c r="R167" s="11"/>
      <c r="S167" s="11"/>
      <c r="U167" s="41"/>
    </row>
    <row r="168" hidden="1">
      <c r="A168" s="89"/>
      <c r="B168" s="106" t="s">
        <v>6316</v>
      </c>
      <c r="C168" s="8" t="s">
        <v>6317</v>
      </c>
      <c r="D168" s="107"/>
      <c r="E168" s="89" t="s">
        <v>4593</v>
      </c>
      <c r="F168" s="8" t="s">
        <v>66</v>
      </c>
      <c r="G168" s="91" t="s">
        <v>6318</v>
      </c>
      <c r="H168" s="8" t="s">
        <v>2900</v>
      </c>
      <c r="I168" s="89">
        <v>2.25</v>
      </c>
      <c r="J168" s="87">
        <v>475000.0</v>
      </c>
      <c r="K168" s="87">
        <v>378292.0</v>
      </c>
      <c r="L168" s="132">
        <f t="shared" si="1"/>
        <v>96708</v>
      </c>
      <c r="N168" s="8" t="s">
        <v>66</v>
      </c>
      <c r="O168" s="8" t="s">
        <v>66</v>
      </c>
      <c r="P168" s="8" t="s">
        <v>66</v>
      </c>
      <c r="Q168" s="11"/>
      <c r="R168" s="11"/>
      <c r="S168" s="11"/>
      <c r="U168" s="41"/>
    </row>
    <row r="169" hidden="1">
      <c r="A169" s="89"/>
      <c r="B169" s="106" t="s">
        <v>6319</v>
      </c>
      <c r="C169" s="8" t="s">
        <v>6320</v>
      </c>
      <c r="D169" s="107"/>
      <c r="E169" s="89" t="s">
        <v>4593</v>
      </c>
      <c r="F169" s="8" t="s">
        <v>66</v>
      </c>
      <c r="G169" s="91" t="s">
        <v>6321</v>
      </c>
      <c r="H169" s="8" t="s">
        <v>2900</v>
      </c>
      <c r="I169" s="89">
        <v>2.5</v>
      </c>
      <c r="J169" s="87">
        <v>525000.0</v>
      </c>
      <c r="K169" s="87">
        <v>427286.0</v>
      </c>
      <c r="L169" s="132">
        <f t="shared" si="1"/>
        <v>97714</v>
      </c>
      <c r="N169" s="8" t="s">
        <v>66</v>
      </c>
      <c r="O169" s="8" t="s">
        <v>66</v>
      </c>
      <c r="P169" s="8" t="s">
        <v>66</v>
      </c>
      <c r="Q169" s="11"/>
      <c r="R169" s="11"/>
      <c r="S169" s="11"/>
      <c r="U169" s="41"/>
    </row>
    <row r="170" hidden="1">
      <c r="A170" s="89"/>
      <c r="B170" s="106" t="s">
        <v>6322</v>
      </c>
      <c r="C170" s="8" t="s">
        <v>6323</v>
      </c>
      <c r="D170" s="107"/>
      <c r="E170" s="89" t="s">
        <v>4593</v>
      </c>
      <c r="F170" s="8" t="s">
        <v>66</v>
      </c>
      <c r="G170" s="91" t="s">
        <v>6324</v>
      </c>
      <c r="H170" s="8" t="s">
        <v>2900</v>
      </c>
      <c r="I170" s="89">
        <v>2.75</v>
      </c>
      <c r="J170" s="87">
        <v>425000.0</v>
      </c>
      <c r="K170" s="87">
        <v>334137.0</v>
      </c>
      <c r="L170" s="132">
        <f t="shared" si="1"/>
        <v>90863</v>
      </c>
      <c r="N170" s="8" t="s">
        <v>66</v>
      </c>
      <c r="O170" s="8"/>
      <c r="P170" s="8"/>
      <c r="Q170" s="11"/>
      <c r="R170" s="11"/>
      <c r="S170" s="11"/>
      <c r="U170" s="41"/>
    </row>
    <row r="171" hidden="1">
      <c r="A171" s="89"/>
      <c r="B171" s="106" t="s">
        <v>4246</v>
      </c>
      <c r="C171" s="8" t="s">
        <v>6325</v>
      </c>
      <c r="D171" s="107"/>
      <c r="E171" s="89" t="s">
        <v>4593</v>
      </c>
      <c r="F171" s="8" t="s">
        <v>66</v>
      </c>
      <c r="G171" s="91" t="s">
        <v>6326</v>
      </c>
      <c r="H171" s="8" t="s">
        <v>2900</v>
      </c>
      <c r="I171" s="89">
        <v>2.75</v>
      </c>
      <c r="J171" s="87">
        <v>485000.0</v>
      </c>
      <c r="K171" s="87">
        <v>392000.0</v>
      </c>
      <c r="L171" s="132">
        <f t="shared" si="1"/>
        <v>93000</v>
      </c>
      <c r="N171" s="8" t="s">
        <v>66</v>
      </c>
      <c r="O171" s="8" t="s">
        <v>66</v>
      </c>
      <c r="P171" s="8" t="s">
        <v>66</v>
      </c>
      <c r="Q171" s="11"/>
      <c r="R171" s="11"/>
      <c r="S171" s="11"/>
      <c r="U171" s="41"/>
    </row>
    <row r="172" hidden="1">
      <c r="A172" s="89"/>
      <c r="B172" s="106" t="s">
        <v>6327</v>
      </c>
      <c r="C172" s="8" t="s">
        <v>6328</v>
      </c>
      <c r="D172" s="107"/>
      <c r="E172" s="89" t="s">
        <v>4593</v>
      </c>
      <c r="F172" s="8" t="s">
        <v>66</v>
      </c>
      <c r="G172" s="91" t="s">
        <v>6329</v>
      </c>
      <c r="H172" s="8"/>
      <c r="I172" s="89">
        <v>2.5</v>
      </c>
      <c r="J172" s="87">
        <v>419000.0</v>
      </c>
      <c r="K172" s="87">
        <v>325000.0</v>
      </c>
      <c r="L172" s="132">
        <f t="shared" si="1"/>
        <v>94000</v>
      </c>
      <c r="N172" s="8" t="s">
        <v>66</v>
      </c>
      <c r="O172" s="8" t="s">
        <v>66</v>
      </c>
      <c r="P172" s="8" t="s">
        <v>66</v>
      </c>
      <c r="Q172" s="11"/>
      <c r="R172" s="11"/>
      <c r="S172" s="11"/>
      <c r="U172" s="41"/>
    </row>
    <row r="173" hidden="1">
      <c r="A173" s="89"/>
      <c r="B173" s="106" t="s">
        <v>5804</v>
      </c>
      <c r="C173" s="8" t="s">
        <v>6330</v>
      </c>
      <c r="D173" s="107"/>
      <c r="E173" s="89" t="s">
        <v>4593</v>
      </c>
      <c r="F173" s="8" t="s">
        <v>66</v>
      </c>
      <c r="G173" s="91" t="s">
        <v>6331</v>
      </c>
      <c r="H173" s="8" t="s">
        <v>2900</v>
      </c>
      <c r="I173" s="89">
        <v>2.75</v>
      </c>
      <c r="J173" s="87">
        <v>330000.0</v>
      </c>
      <c r="K173" s="87">
        <v>268348.0</v>
      </c>
      <c r="L173" s="132">
        <f t="shared" si="1"/>
        <v>61652</v>
      </c>
      <c r="N173" s="8" t="s">
        <v>66</v>
      </c>
      <c r="O173" s="8" t="s">
        <v>66</v>
      </c>
      <c r="P173" s="8" t="s">
        <v>66</v>
      </c>
      <c r="Q173" s="11"/>
      <c r="R173" s="11"/>
      <c r="S173" s="11"/>
      <c r="U173" s="41"/>
    </row>
    <row r="174" hidden="1">
      <c r="A174" s="89"/>
      <c r="B174" s="106" t="s">
        <v>6332</v>
      </c>
      <c r="C174" s="8" t="s">
        <v>6334</v>
      </c>
      <c r="D174" s="107"/>
      <c r="E174" s="89" t="s">
        <v>6108</v>
      </c>
      <c r="F174" s="8" t="s">
        <v>66</v>
      </c>
      <c r="G174" s="91" t="s">
        <v>6335</v>
      </c>
      <c r="H174" s="8" t="s">
        <v>66</v>
      </c>
      <c r="I174" s="89">
        <v>4.75</v>
      </c>
      <c r="J174" s="87">
        <v>370000.0</v>
      </c>
      <c r="K174" s="87">
        <v>324583.0</v>
      </c>
      <c r="L174" s="132">
        <f t="shared" si="1"/>
        <v>45417</v>
      </c>
      <c r="N174" s="8" t="s">
        <v>66</v>
      </c>
      <c r="O174" s="8" t="s">
        <v>66</v>
      </c>
      <c r="P174" s="8" t="s">
        <v>66</v>
      </c>
      <c r="Q174" s="11"/>
      <c r="R174" s="11"/>
      <c r="S174" s="11"/>
      <c r="U174" s="41"/>
    </row>
    <row r="175">
      <c r="A175" s="89"/>
      <c r="B175" s="106" t="s">
        <v>6336</v>
      </c>
      <c r="C175" s="8" t="s">
        <v>6337</v>
      </c>
      <c r="D175" s="107"/>
      <c r="E175" s="89" t="s">
        <v>4593</v>
      </c>
      <c r="F175" s="8"/>
      <c r="G175" s="91" t="s">
        <v>6338</v>
      </c>
      <c r="H175" s="8"/>
      <c r="I175" s="89">
        <v>3.6</v>
      </c>
      <c r="J175" s="87">
        <v>499500.0</v>
      </c>
      <c r="K175" s="87">
        <v>480000.0</v>
      </c>
      <c r="L175" s="132">
        <f t="shared" si="1"/>
        <v>19500</v>
      </c>
      <c r="N175" s="8" t="s">
        <v>66</v>
      </c>
      <c r="O175" s="8" t="s">
        <v>66</v>
      </c>
      <c r="P175" s="8" t="s">
        <v>66</v>
      </c>
      <c r="Q175" s="11"/>
      <c r="R175" s="11"/>
      <c r="S175" s="11"/>
      <c r="U175" s="41"/>
    </row>
    <row r="176" hidden="1">
      <c r="A176" s="89"/>
      <c r="B176" s="106" t="s">
        <v>6339</v>
      </c>
      <c r="C176" s="8" t="s">
        <v>6340</v>
      </c>
      <c r="D176" s="107"/>
      <c r="E176" s="89" t="s">
        <v>4593</v>
      </c>
      <c r="F176" s="8" t="s">
        <v>66</v>
      </c>
      <c r="G176" s="91" t="s">
        <v>6341</v>
      </c>
      <c r="H176" s="8" t="s">
        <v>2900</v>
      </c>
      <c r="I176" s="89">
        <v>2.75</v>
      </c>
      <c r="J176" s="87">
        <v>425000.0</v>
      </c>
      <c r="K176" s="87">
        <v>393755.0</v>
      </c>
      <c r="L176" s="132">
        <f t="shared" si="1"/>
        <v>31245</v>
      </c>
      <c r="N176" s="8" t="s">
        <v>66</v>
      </c>
      <c r="O176" s="8"/>
      <c r="P176" s="8"/>
      <c r="Q176" s="11"/>
      <c r="R176" s="11"/>
      <c r="S176" s="11"/>
      <c r="U176" s="41"/>
    </row>
    <row r="177">
      <c r="A177" s="89"/>
      <c r="B177" s="8" t="s">
        <v>6342</v>
      </c>
      <c r="C177" s="8" t="s">
        <v>6343</v>
      </c>
      <c r="D177" s="107"/>
      <c r="E177" s="89" t="s">
        <v>4593</v>
      </c>
      <c r="F177" s="8" t="s">
        <v>66</v>
      </c>
      <c r="G177" s="91" t="s">
        <v>6344</v>
      </c>
      <c r="H177" s="8"/>
      <c r="I177" s="89">
        <v>3.0</v>
      </c>
      <c r="J177" s="87">
        <v>385000.0</v>
      </c>
      <c r="K177" s="87">
        <v>366500.0</v>
      </c>
      <c r="L177" s="132">
        <f t="shared" si="1"/>
        <v>18500</v>
      </c>
      <c r="N177" s="8" t="s">
        <v>66</v>
      </c>
      <c r="O177" s="8" t="s">
        <v>66</v>
      </c>
      <c r="P177" s="8" t="s">
        <v>66</v>
      </c>
      <c r="Q177" s="11"/>
      <c r="R177" s="11"/>
      <c r="S177" s="11"/>
      <c r="U177" s="41"/>
    </row>
    <row r="178" hidden="1">
      <c r="A178" s="89"/>
      <c r="B178" s="8" t="s">
        <v>3342</v>
      </c>
      <c r="C178" s="8" t="s">
        <v>6346</v>
      </c>
      <c r="D178" s="107"/>
      <c r="E178" s="89" t="s">
        <v>6108</v>
      </c>
      <c r="F178" s="8" t="s">
        <v>66</v>
      </c>
      <c r="G178" s="91" t="s">
        <v>6347</v>
      </c>
      <c r="H178" s="8" t="s">
        <v>66</v>
      </c>
      <c r="I178" s="89">
        <v>2.87</v>
      </c>
      <c r="J178" s="87">
        <v>435000.0</v>
      </c>
      <c r="K178" s="87">
        <v>387000.0</v>
      </c>
      <c r="L178" s="132">
        <f t="shared" si="1"/>
        <v>48000</v>
      </c>
      <c r="N178" s="8" t="s">
        <v>66</v>
      </c>
      <c r="O178" s="8" t="s">
        <v>66</v>
      </c>
      <c r="P178" s="8" t="s">
        <v>66</v>
      </c>
      <c r="Q178" s="11"/>
      <c r="R178" s="11"/>
      <c r="S178" s="11"/>
      <c r="U178" s="41"/>
    </row>
    <row r="179" hidden="1">
      <c r="A179" s="89"/>
      <c r="B179" s="8" t="s">
        <v>4428</v>
      </c>
      <c r="C179" s="8" t="s">
        <v>6348</v>
      </c>
      <c r="D179" s="107"/>
      <c r="E179" s="89" t="s">
        <v>6108</v>
      </c>
      <c r="F179" s="8" t="s">
        <v>66</v>
      </c>
      <c r="G179" s="91" t="s">
        <v>6349</v>
      </c>
      <c r="H179" s="8"/>
      <c r="I179" s="89">
        <v>2.87</v>
      </c>
      <c r="J179" s="87">
        <v>389000.0</v>
      </c>
      <c r="K179" s="87">
        <v>357880.0</v>
      </c>
      <c r="L179" s="132">
        <f t="shared" si="1"/>
        <v>31120</v>
      </c>
      <c r="N179" s="8" t="s">
        <v>66</v>
      </c>
      <c r="O179" s="8"/>
      <c r="P179" s="8"/>
      <c r="Q179" s="11"/>
      <c r="R179" s="11"/>
      <c r="S179" s="11"/>
      <c r="U179" s="41"/>
    </row>
    <row r="180">
      <c r="A180" s="89"/>
      <c r="B180" s="8" t="s">
        <v>6350</v>
      </c>
      <c r="C180" s="8" t="s">
        <v>6351</v>
      </c>
      <c r="D180" s="107"/>
      <c r="E180" s="89" t="s">
        <v>4593</v>
      </c>
      <c r="F180" s="8" t="s">
        <v>66</v>
      </c>
      <c r="G180" s="91" t="s">
        <v>6352</v>
      </c>
      <c r="H180" s="8" t="s">
        <v>66</v>
      </c>
      <c r="I180" s="89">
        <v>3.5</v>
      </c>
      <c r="J180" s="87">
        <v>520000.0</v>
      </c>
      <c r="K180" s="87">
        <v>509000.0</v>
      </c>
      <c r="L180" s="132">
        <f t="shared" si="1"/>
        <v>11000</v>
      </c>
      <c r="N180" s="8" t="s">
        <v>66</v>
      </c>
      <c r="O180" s="8"/>
      <c r="P180" s="8"/>
      <c r="Q180" s="11"/>
      <c r="R180" s="11"/>
      <c r="S180" s="11"/>
      <c r="U180" s="41"/>
    </row>
    <row r="181" hidden="1">
      <c r="A181" s="89"/>
      <c r="B181" s="8" t="s">
        <v>6353</v>
      </c>
      <c r="C181" s="8" t="s">
        <v>6354</v>
      </c>
      <c r="D181" s="107"/>
      <c r="E181" s="89" t="s">
        <v>4593</v>
      </c>
      <c r="F181" s="8" t="s">
        <v>66</v>
      </c>
      <c r="G181" s="91" t="s">
        <v>6355</v>
      </c>
      <c r="H181" s="8"/>
      <c r="I181" s="89">
        <v>4.9</v>
      </c>
      <c r="J181" s="87" t="s">
        <v>6356</v>
      </c>
      <c r="K181" s="87">
        <v>675000.0</v>
      </c>
      <c r="L181" s="132" t="str">
        <f t="shared" si="1"/>
        <v>#VALUE!</v>
      </c>
      <c r="N181" s="8" t="s">
        <v>66</v>
      </c>
      <c r="O181" s="8"/>
      <c r="P181" s="8"/>
      <c r="Q181" s="11"/>
      <c r="R181" s="11"/>
      <c r="S181" s="11"/>
      <c r="U181" s="41"/>
    </row>
    <row r="182" hidden="1">
      <c r="A182" s="89"/>
      <c r="B182" s="8" t="s">
        <v>6357</v>
      </c>
      <c r="C182" s="8" t="s">
        <v>6358</v>
      </c>
      <c r="D182" s="107"/>
      <c r="E182" s="89" t="s">
        <v>4593</v>
      </c>
      <c r="F182" s="8" t="s">
        <v>66</v>
      </c>
      <c r="G182" s="91" t="s">
        <v>6359</v>
      </c>
      <c r="H182" s="8" t="s">
        <v>2900</v>
      </c>
      <c r="I182" s="89">
        <v>4.87</v>
      </c>
      <c r="J182" s="87">
        <v>474900.0</v>
      </c>
      <c r="K182" s="87">
        <v>426466.0</v>
      </c>
      <c r="L182" s="132">
        <f t="shared" si="1"/>
        <v>48434</v>
      </c>
      <c r="N182" s="8" t="s">
        <v>66</v>
      </c>
      <c r="O182" s="8"/>
      <c r="P182" s="8"/>
      <c r="Q182" s="11"/>
      <c r="R182" s="11"/>
      <c r="S182" s="11"/>
      <c r="U182" s="41"/>
    </row>
    <row r="183" hidden="1">
      <c r="A183" s="89"/>
      <c r="B183" s="8" t="s">
        <v>14040</v>
      </c>
      <c r="C183" s="8" t="s">
        <v>6361</v>
      </c>
      <c r="D183" s="107"/>
      <c r="E183" s="89" t="s">
        <v>6258</v>
      </c>
      <c r="F183" s="8" t="s">
        <v>66</v>
      </c>
      <c r="G183" s="91" t="s">
        <v>14041</v>
      </c>
      <c r="H183" s="8" t="s">
        <v>2900</v>
      </c>
      <c r="I183" s="89">
        <v>4.25</v>
      </c>
      <c r="J183" s="87">
        <v>365000.0</v>
      </c>
      <c r="K183" s="87">
        <v>290000.0</v>
      </c>
      <c r="L183" s="132">
        <f t="shared" si="1"/>
        <v>75000</v>
      </c>
      <c r="N183" s="8" t="s">
        <v>66</v>
      </c>
      <c r="O183" s="8"/>
      <c r="P183" s="8"/>
      <c r="Q183" s="11"/>
      <c r="R183" s="11"/>
      <c r="S183" s="11"/>
      <c r="U183" s="41"/>
    </row>
    <row r="184" hidden="1">
      <c r="A184" s="89"/>
      <c r="B184" s="8" t="s">
        <v>3941</v>
      </c>
      <c r="C184" s="8" t="s">
        <v>6363</v>
      </c>
      <c r="D184" s="107"/>
      <c r="E184" s="89" t="s">
        <v>4593</v>
      </c>
      <c r="F184" s="8" t="s">
        <v>66</v>
      </c>
      <c r="G184" s="91" t="s">
        <v>6364</v>
      </c>
      <c r="H184" s="8" t="s">
        <v>2900</v>
      </c>
      <c r="I184" s="89">
        <v>2.25</v>
      </c>
      <c r="J184" s="87">
        <v>390000.0</v>
      </c>
      <c r="K184" s="87">
        <v>298000.0</v>
      </c>
      <c r="L184" s="132">
        <f t="shared" si="1"/>
        <v>92000</v>
      </c>
      <c r="N184" s="8" t="s">
        <v>66</v>
      </c>
      <c r="O184" s="8"/>
      <c r="P184" s="8"/>
      <c r="Q184" s="11"/>
      <c r="R184" s="11"/>
      <c r="S184" s="11"/>
      <c r="U184" s="41"/>
    </row>
    <row r="185" hidden="1">
      <c r="A185" s="89"/>
      <c r="B185" s="8" t="s">
        <v>3941</v>
      </c>
      <c r="C185" s="8" t="s">
        <v>6365</v>
      </c>
      <c r="D185" s="107"/>
      <c r="E185" s="89" t="s">
        <v>4593</v>
      </c>
      <c r="F185" s="8" t="s">
        <v>66</v>
      </c>
      <c r="G185" s="91"/>
      <c r="H185" s="8" t="s">
        <v>2900</v>
      </c>
      <c r="I185" s="89">
        <v>3.0</v>
      </c>
      <c r="J185" s="87">
        <v>450000.0</v>
      </c>
      <c r="K185" s="87">
        <v>390000.0</v>
      </c>
      <c r="L185" s="132">
        <f t="shared" si="1"/>
        <v>60000</v>
      </c>
      <c r="N185" s="8" t="s">
        <v>66</v>
      </c>
      <c r="O185" s="8"/>
      <c r="P185" s="8"/>
      <c r="Q185" s="11"/>
      <c r="R185" s="11"/>
      <c r="S185" s="11"/>
      <c r="U185" s="41"/>
    </row>
    <row r="186">
      <c r="A186" s="89"/>
      <c r="B186" s="8" t="s">
        <v>6366</v>
      </c>
      <c r="C186" s="8" t="s">
        <v>6367</v>
      </c>
      <c r="D186" s="107"/>
      <c r="E186" s="89" t="s">
        <v>6108</v>
      </c>
      <c r="F186" s="8" t="s">
        <v>66</v>
      </c>
      <c r="G186" s="91" t="s">
        <v>6368</v>
      </c>
      <c r="H186" s="8" t="s">
        <v>2900</v>
      </c>
      <c r="I186" s="89">
        <v>4.75</v>
      </c>
      <c r="J186" s="87">
        <v>529000.0</v>
      </c>
      <c r="K186" s="87">
        <v>502000.0</v>
      </c>
      <c r="L186" s="132">
        <f t="shared" si="1"/>
        <v>27000</v>
      </c>
      <c r="N186" s="8" t="s">
        <v>66</v>
      </c>
      <c r="O186" s="8"/>
      <c r="P186" s="8"/>
      <c r="Q186" s="11"/>
      <c r="R186" s="11"/>
      <c r="S186" s="11"/>
      <c r="U186" s="41"/>
    </row>
    <row r="187">
      <c r="A187" s="89"/>
      <c r="B187" s="8" t="s">
        <v>6121</v>
      </c>
      <c r="C187" s="8" t="s">
        <v>6369</v>
      </c>
      <c r="D187" s="107"/>
      <c r="E187" s="89" t="s">
        <v>4593</v>
      </c>
      <c r="F187" s="8" t="s">
        <v>66</v>
      </c>
      <c r="G187" s="91" t="s">
        <v>6370</v>
      </c>
      <c r="H187" s="8" t="s">
        <v>2900</v>
      </c>
      <c r="I187" s="89">
        <v>3.0</v>
      </c>
      <c r="J187" s="87">
        <v>427000.0</v>
      </c>
      <c r="K187" s="87">
        <v>402000.0</v>
      </c>
      <c r="L187" s="132">
        <f t="shared" si="1"/>
        <v>25000</v>
      </c>
      <c r="N187" s="8" t="s">
        <v>66</v>
      </c>
      <c r="O187" s="8"/>
      <c r="P187" s="8"/>
      <c r="Q187" s="11"/>
      <c r="R187" s="11"/>
      <c r="S187" s="11"/>
      <c r="U187" s="41"/>
    </row>
    <row r="188" hidden="1">
      <c r="A188" s="89"/>
      <c r="B188" s="8" t="s">
        <v>3941</v>
      </c>
      <c r="C188" s="8" t="s">
        <v>6371</v>
      </c>
      <c r="D188" s="107"/>
      <c r="E188" s="89" t="s">
        <v>4593</v>
      </c>
      <c r="F188" s="8" t="s">
        <v>66</v>
      </c>
      <c r="G188" s="91" t="s">
        <v>6107</v>
      </c>
      <c r="H188" s="8" t="s">
        <v>2900</v>
      </c>
      <c r="I188" s="89">
        <v>2.5</v>
      </c>
      <c r="J188" s="87">
        <v>400000.0</v>
      </c>
      <c r="K188" s="87">
        <v>328000.0</v>
      </c>
      <c r="L188" s="132">
        <f t="shared" si="1"/>
        <v>72000</v>
      </c>
      <c r="N188" s="8" t="s">
        <v>66</v>
      </c>
      <c r="O188" s="8"/>
      <c r="P188" s="8"/>
      <c r="Q188" s="11"/>
      <c r="R188" s="11"/>
      <c r="S188" s="11"/>
      <c r="U188" s="41"/>
    </row>
    <row r="189">
      <c r="A189" s="89"/>
      <c r="B189" s="8" t="s">
        <v>6372</v>
      </c>
      <c r="C189" s="8" t="s">
        <v>6373</v>
      </c>
      <c r="D189" s="107"/>
      <c r="E189" s="89" t="s">
        <v>4593</v>
      </c>
      <c r="F189" s="8" t="s">
        <v>66</v>
      </c>
      <c r="G189" s="91" t="s">
        <v>6374</v>
      </c>
      <c r="H189" s="8" t="s">
        <v>2900</v>
      </c>
      <c r="I189" s="89">
        <v>2.5</v>
      </c>
      <c r="J189" s="87">
        <v>459000.0</v>
      </c>
      <c r="K189" s="87">
        <v>430000.0</v>
      </c>
      <c r="L189" s="132">
        <f t="shared" si="1"/>
        <v>29000</v>
      </c>
      <c r="N189" s="8" t="s">
        <v>66</v>
      </c>
      <c r="O189" s="8"/>
      <c r="P189" s="8"/>
      <c r="Q189" s="11"/>
      <c r="R189" s="11"/>
      <c r="S189" s="11"/>
      <c r="U189" s="41"/>
    </row>
    <row r="190">
      <c r="A190" s="89"/>
      <c r="B190" s="8" t="s">
        <v>4502</v>
      </c>
      <c r="C190" s="8" t="s">
        <v>4983</v>
      </c>
      <c r="D190" s="107"/>
      <c r="E190" s="89" t="s">
        <v>6108</v>
      </c>
      <c r="F190" s="8" t="s">
        <v>66</v>
      </c>
      <c r="G190" s="91" t="s">
        <v>4984</v>
      </c>
      <c r="H190" s="8" t="s">
        <v>2900</v>
      </c>
      <c r="I190" s="89">
        <v>3.12</v>
      </c>
      <c r="J190" s="87">
        <v>450000.0</v>
      </c>
      <c r="K190" s="87">
        <v>425489.0</v>
      </c>
      <c r="L190" s="132">
        <f t="shared" si="1"/>
        <v>24511</v>
      </c>
      <c r="N190" s="8" t="s">
        <v>66</v>
      </c>
      <c r="O190" s="8"/>
      <c r="P190" s="8"/>
      <c r="Q190" s="11"/>
      <c r="R190" s="11"/>
      <c r="S190" s="11"/>
      <c r="U190" s="41"/>
    </row>
    <row r="191">
      <c r="A191" s="89"/>
      <c r="B191" s="8" t="s">
        <v>6375</v>
      </c>
      <c r="C191" s="8" t="s">
        <v>6376</v>
      </c>
      <c r="D191" s="107"/>
      <c r="E191" s="89" t="s">
        <v>3940</v>
      </c>
      <c r="F191" s="8" t="s">
        <v>66</v>
      </c>
      <c r="G191" s="91" t="s">
        <v>14345</v>
      </c>
      <c r="H191" s="8"/>
      <c r="I191" s="89">
        <v>4.63</v>
      </c>
      <c r="J191" s="87">
        <v>468000.0</v>
      </c>
      <c r="K191" s="87">
        <v>450000.0</v>
      </c>
      <c r="L191" s="132">
        <f t="shared" si="1"/>
        <v>18000</v>
      </c>
      <c r="M191" s="108"/>
      <c r="N191" s="8" t="s">
        <v>66</v>
      </c>
      <c r="O191" s="8" t="s">
        <v>66</v>
      </c>
      <c r="P191" s="8" t="s">
        <v>66</v>
      </c>
      <c r="Q191" s="11"/>
      <c r="R191" s="11"/>
      <c r="S191" s="11"/>
      <c r="U191" s="41"/>
    </row>
    <row r="192" hidden="1">
      <c r="A192" s="89"/>
      <c r="B192" s="8" t="s">
        <v>6378</v>
      </c>
      <c r="C192" s="8" t="s">
        <v>6379</v>
      </c>
      <c r="D192" s="107"/>
      <c r="E192" s="89" t="s">
        <v>4593</v>
      </c>
      <c r="F192" s="8" t="s">
        <v>66</v>
      </c>
      <c r="G192" s="91" t="s">
        <v>6380</v>
      </c>
      <c r="H192" s="8" t="s">
        <v>2900</v>
      </c>
      <c r="I192" s="89">
        <v>3.0</v>
      </c>
      <c r="J192" s="87">
        <v>549990.0</v>
      </c>
      <c r="K192" s="87">
        <v>450000.0</v>
      </c>
      <c r="L192" s="132">
        <f t="shared" si="1"/>
        <v>99990</v>
      </c>
      <c r="N192" s="8" t="s">
        <v>66</v>
      </c>
      <c r="O192" s="8"/>
      <c r="P192" s="8"/>
      <c r="Q192" s="11"/>
      <c r="R192" s="11"/>
      <c r="S192" s="11"/>
      <c r="U192" s="41"/>
    </row>
    <row r="193" hidden="1">
      <c r="A193" s="89"/>
      <c r="B193" s="106" t="s">
        <v>6121</v>
      </c>
      <c r="C193" s="8" t="s">
        <v>6381</v>
      </c>
      <c r="D193" s="107"/>
      <c r="E193" s="89" t="s">
        <v>6108</v>
      </c>
      <c r="F193" s="8" t="s">
        <v>66</v>
      </c>
      <c r="G193" s="91" t="s">
        <v>6382</v>
      </c>
      <c r="H193" s="8" t="s">
        <v>2900</v>
      </c>
      <c r="I193" s="89">
        <v>5.1</v>
      </c>
      <c r="J193" s="87">
        <v>485000.0</v>
      </c>
      <c r="K193" s="87">
        <v>449705.0</v>
      </c>
      <c r="L193" s="132">
        <f t="shared" si="1"/>
        <v>35295</v>
      </c>
      <c r="N193" s="8" t="s">
        <v>66</v>
      </c>
      <c r="O193" s="8"/>
      <c r="P193" s="8"/>
      <c r="Q193" s="11"/>
      <c r="R193" s="11"/>
      <c r="S193" s="11"/>
      <c r="U193" s="41"/>
    </row>
    <row r="194" hidden="1">
      <c r="A194" s="89"/>
      <c r="B194" s="8" t="s">
        <v>6383</v>
      </c>
      <c r="C194" s="8" t="s">
        <v>6384</v>
      </c>
      <c r="D194" s="107"/>
      <c r="E194" s="89" t="s">
        <v>4593</v>
      </c>
      <c r="F194" s="8" t="s">
        <v>66</v>
      </c>
      <c r="G194" s="91" t="s">
        <v>6385</v>
      </c>
      <c r="H194" s="8" t="s">
        <v>2900</v>
      </c>
      <c r="I194" s="89">
        <v>2.0</v>
      </c>
      <c r="J194" s="87">
        <v>430000.0</v>
      </c>
      <c r="K194" s="87">
        <v>331330.0</v>
      </c>
      <c r="L194" s="132">
        <f t="shared" si="1"/>
        <v>98670</v>
      </c>
      <c r="N194" s="8" t="s">
        <v>66</v>
      </c>
      <c r="O194" s="8"/>
      <c r="P194" s="8"/>
      <c r="Q194" s="11"/>
      <c r="R194" s="11"/>
      <c r="S194" s="11"/>
      <c r="U194" s="41"/>
    </row>
    <row r="195" hidden="1">
      <c r="A195" s="89"/>
      <c r="B195" s="8" t="s">
        <v>3342</v>
      </c>
      <c r="C195" s="8" t="s">
        <v>6386</v>
      </c>
      <c r="D195" s="107"/>
      <c r="E195" s="89" t="s">
        <v>4593</v>
      </c>
      <c r="F195" s="8" t="s">
        <v>66</v>
      </c>
      <c r="G195" s="91" t="s">
        <v>6387</v>
      </c>
      <c r="H195" s="8" t="s">
        <v>2900</v>
      </c>
      <c r="I195" s="89">
        <v>2.25</v>
      </c>
      <c r="J195" s="87">
        <v>495000.0</v>
      </c>
      <c r="K195" s="87">
        <v>450000.0</v>
      </c>
      <c r="L195" s="132">
        <f t="shared" si="1"/>
        <v>45000</v>
      </c>
      <c r="N195" s="8" t="s">
        <v>66</v>
      </c>
      <c r="O195" s="8" t="s">
        <v>66</v>
      </c>
      <c r="P195" s="8" t="s">
        <v>66</v>
      </c>
      <c r="Q195" s="11"/>
      <c r="R195" s="11"/>
      <c r="S195" s="11"/>
      <c r="U195" s="41"/>
    </row>
    <row r="196">
      <c r="A196" s="89"/>
      <c r="B196" s="8" t="s">
        <v>3464</v>
      </c>
      <c r="C196" s="8" t="s">
        <v>6388</v>
      </c>
      <c r="D196" s="107"/>
      <c r="E196" s="89" t="s">
        <v>6108</v>
      </c>
      <c r="F196" s="8" t="s">
        <v>66</v>
      </c>
      <c r="G196" s="91" t="s">
        <v>6389</v>
      </c>
      <c r="H196" s="8" t="s">
        <v>2900</v>
      </c>
      <c r="I196" s="89">
        <v>4.5</v>
      </c>
      <c r="J196" s="87">
        <v>540000.0</v>
      </c>
      <c r="K196" s="87">
        <v>514204.0</v>
      </c>
      <c r="L196" s="132">
        <f t="shared" si="1"/>
        <v>25796</v>
      </c>
      <c r="N196" s="8" t="s">
        <v>66</v>
      </c>
      <c r="O196" s="8"/>
      <c r="P196" s="8"/>
      <c r="Q196" s="11"/>
      <c r="R196" s="11"/>
      <c r="S196" s="11"/>
      <c r="U196" s="41"/>
    </row>
    <row r="197" hidden="1">
      <c r="A197" s="89"/>
      <c r="B197" s="8" t="s">
        <v>6390</v>
      </c>
      <c r="C197" s="8" t="s">
        <v>6391</v>
      </c>
      <c r="D197" s="107"/>
      <c r="E197" s="89" t="s">
        <v>4593</v>
      </c>
      <c r="F197" s="8" t="s">
        <v>66</v>
      </c>
      <c r="G197" s="91" t="s">
        <v>6392</v>
      </c>
      <c r="H197" s="8" t="s">
        <v>2900</v>
      </c>
      <c r="I197" s="89">
        <v>2.75</v>
      </c>
      <c r="J197" s="87">
        <v>495000.0</v>
      </c>
      <c r="K197" s="87">
        <v>431097.0</v>
      </c>
      <c r="L197" s="132">
        <f t="shared" si="1"/>
        <v>63903</v>
      </c>
      <c r="N197" s="8" t="s">
        <v>66</v>
      </c>
      <c r="O197" s="8"/>
      <c r="P197" s="8"/>
      <c r="Q197" s="11"/>
      <c r="R197" s="11"/>
      <c r="S197" s="11"/>
      <c r="U197" s="41"/>
    </row>
    <row r="198" hidden="1">
      <c r="A198" s="89"/>
      <c r="B198" s="8" t="s">
        <v>6393</v>
      </c>
      <c r="C198" s="8" t="s">
        <v>6394</v>
      </c>
      <c r="D198" s="107"/>
      <c r="E198" s="89" t="s">
        <v>6258</v>
      </c>
      <c r="F198" s="8" t="s">
        <v>2900</v>
      </c>
      <c r="G198" s="91" t="s">
        <v>6395</v>
      </c>
      <c r="H198" s="8"/>
      <c r="I198" s="89">
        <v>5.12</v>
      </c>
      <c r="J198" s="87">
        <v>675000.0</v>
      </c>
      <c r="K198" s="87">
        <v>642000.0</v>
      </c>
      <c r="L198" s="132">
        <f t="shared" si="1"/>
        <v>33000</v>
      </c>
      <c r="N198" s="8" t="s">
        <v>66</v>
      </c>
      <c r="O198" s="8"/>
      <c r="P198" s="8"/>
      <c r="Q198" s="11"/>
      <c r="R198" s="11"/>
      <c r="S198" s="11"/>
      <c r="U198" s="41"/>
    </row>
    <row r="199" hidden="1">
      <c r="A199" s="89"/>
      <c r="B199" s="106" t="s">
        <v>3431</v>
      </c>
      <c r="C199" s="8" t="s">
        <v>6396</v>
      </c>
      <c r="D199" s="107"/>
      <c r="E199" s="89" t="s">
        <v>4593</v>
      </c>
      <c r="F199" s="8" t="s">
        <v>66</v>
      </c>
      <c r="G199" s="91" t="s">
        <v>6397</v>
      </c>
      <c r="H199" s="8" t="s">
        <v>2900</v>
      </c>
      <c r="I199" s="89">
        <v>2.37</v>
      </c>
      <c r="J199" s="87">
        <v>485000.0</v>
      </c>
      <c r="K199" s="87">
        <v>451274.0</v>
      </c>
      <c r="L199" s="132">
        <f t="shared" si="1"/>
        <v>33726</v>
      </c>
      <c r="N199" s="8" t="s">
        <v>66</v>
      </c>
      <c r="O199" s="8"/>
      <c r="P199" s="8"/>
      <c r="Q199" s="11"/>
      <c r="R199" s="11"/>
      <c r="S199" s="11"/>
      <c r="U199" s="41"/>
    </row>
    <row r="200" hidden="1">
      <c r="A200" s="89"/>
      <c r="B200" s="8" t="s">
        <v>6398</v>
      </c>
      <c r="C200" s="8" t="s">
        <v>6399</v>
      </c>
      <c r="D200" s="107"/>
      <c r="E200" s="89" t="s">
        <v>4593</v>
      </c>
      <c r="F200" s="8" t="s">
        <v>66</v>
      </c>
      <c r="G200" s="91" t="s">
        <v>6400</v>
      </c>
      <c r="H200" s="8" t="s">
        <v>66</v>
      </c>
      <c r="I200" s="89">
        <v>3.25</v>
      </c>
      <c r="J200" s="87">
        <v>365000.0</v>
      </c>
      <c r="K200" s="87">
        <v>300000.0</v>
      </c>
      <c r="L200" s="132">
        <f t="shared" si="1"/>
        <v>65000</v>
      </c>
      <c r="N200" s="8" t="s">
        <v>66</v>
      </c>
      <c r="O200" s="8"/>
      <c r="P200" s="8"/>
      <c r="Q200" s="11"/>
      <c r="R200" s="11"/>
      <c r="S200" s="11"/>
      <c r="U200" s="41"/>
    </row>
    <row r="201">
      <c r="A201" s="89"/>
      <c r="B201" s="8" t="s">
        <v>14042</v>
      </c>
      <c r="C201" s="8" t="s">
        <v>6402</v>
      </c>
      <c r="D201" s="107"/>
      <c r="E201" s="89" t="s">
        <v>6108</v>
      </c>
      <c r="F201" s="8" t="s">
        <v>66</v>
      </c>
      <c r="G201" s="91" t="s">
        <v>14346</v>
      </c>
      <c r="H201" s="8" t="s">
        <v>2900</v>
      </c>
      <c r="I201" s="89">
        <v>6.38</v>
      </c>
      <c r="J201" s="87">
        <v>375000.0</v>
      </c>
      <c r="K201" s="87">
        <v>345427.0</v>
      </c>
      <c r="L201" s="132">
        <f t="shared" si="1"/>
        <v>29573</v>
      </c>
      <c r="N201" s="8" t="s">
        <v>66</v>
      </c>
      <c r="O201" s="8"/>
      <c r="P201" s="8"/>
      <c r="Q201" s="11"/>
      <c r="R201" s="11"/>
      <c r="S201" s="11"/>
      <c r="U201" s="41"/>
    </row>
    <row r="202">
      <c r="A202" s="89"/>
      <c r="B202" s="8" t="s">
        <v>6404</v>
      </c>
      <c r="C202" s="8" t="s">
        <v>6405</v>
      </c>
      <c r="D202" s="107"/>
      <c r="E202" s="89" t="s">
        <v>6108</v>
      </c>
      <c r="F202" s="8" t="s">
        <v>66</v>
      </c>
      <c r="G202" s="91" t="s">
        <v>6406</v>
      </c>
      <c r="H202" s="8" t="s">
        <v>2900</v>
      </c>
      <c r="I202" s="89">
        <v>5.75</v>
      </c>
      <c r="J202" s="87">
        <v>430000.0</v>
      </c>
      <c r="K202" s="87">
        <v>420631.0</v>
      </c>
      <c r="L202" s="132">
        <f t="shared" si="1"/>
        <v>9369</v>
      </c>
      <c r="N202" s="8" t="s">
        <v>66</v>
      </c>
      <c r="O202" s="8"/>
      <c r="P202" s="8"/>
      <c r="Q202" s="11"/>
      <c r="R202" s="11"/>
      <c r="S202" s="11"/>
      <c r="U202" s="41"/>
    </row>
    <row r="203">
      <c r="A203" s="89"/>
      <c r="B203" s="8" t="s">
        <v>5620</v>
      </c>
      <c r="C203" s="8" t="s">
        <v>6408</v>
      </c>
      <c r="D203" s="107"/>
      <c r="E203" s="89" t="s">
        <v>6108</v>
      </c>
      <c r="F203" s="8" t="s">
        <v>66</v>
      </c>
      <c r="G203" s="91" t="s">
        <v>6409</v>
      </c>
      <c r="H203" s="8" t="s">
        <v>66</v>
      </c>
      <c r="I203" s="89">
        <v>6.0</v>
      </c>
      <c r="J203" s="87">
        <v>425000.0</v>
      </c>
      <c r="K203" s="87">
        <v>397679.0</v>
      </c>
      <c r="L203" s="132">
        <f t="shared" si="1"/>
        <v>27321</v>
      </c>
      <c r="N203" s="8" t="s">
        <v>66</v>
      </c>
      <c r="O203" s="8"/>
      <c r="P203" s="8"/>
      <c r="Q203" s="11"/>
      <c r="R203" s="11"/>
      <c r="S203" s="11"/>
      <c r="U203" s="41"/>
    </row>
    <row r="204">
      <c r="A204" s="89"/>
      <c r="B204" s="8" t="s">
        <v>6410</v>
      </c>
      <c r="C204" s="8" t="s">
        <v>6411</v>
      </c>
      <c r="D204" s="107"/>
      <c r="E204" s="89" t="s">
        <v>4593</v>
      </c>
      <c r="F204" s="8" t="s">
        <v>66</v>
      </c>
      <c r="G204" s="91" t="s">
        <v>6412</v>
      </c>
      <c r="H204" s="8" t="s">
        <v>2900</v>
      </c>
      <c r="I204" s="89">
        <v>2.38</v>
      </c>
      <c r="J204" s="87">
        <v>387500.0</v>
      </c>
      <c r="K204" s="87">
        <v>363000.0</v>
      </c>
      <c r="L204" s="132">
        <f t="shared" si="1"/>
        <v>24500</v>
      </c>
      <c r="N204" s="8" t="s">
        <v>66</v>
      </c>
      <c r="O204" s="8"/>
      <c r="P204" s="8"/>
      <c r="Q204" s="11"/>
      <c r="R204" s="11"/>
      <c r="S204" s="11"/>
      <c r="U204" s="41"/>
    </row>
    <row r="205" hidden="1">
      <c r="A205" s="89"/>
      <c r="B205" s="8" t="s">
        <v>6413</v>
      </c>
      <c r="C205" s="8" t="s">
        <v>6414</v>
      </c>
      <c r="D205" s="107"/>
      <c r="E205" s="89" t="s">
        <v>6108</v>
      </c>
      <c r="F205" s="8" t="s">
        <v>66</v>
      </c>
      <c r="G205" s="91" t="s">
        <v>6415</v>
      </c>
      <c r="H205" s="8" t="s">
        <v>2900</v>
      </c>
      <c r="I205" s="89">
        <v>2.63</v>
      </c>
      <c r="J205" s="87">
        <v>490000.0</v>
      </c>
      <c r="K205" s="87">
        <v>442000.0</v>
      </c>
      <c r="L205" s="132">
        <f t="shared" si="1"/>
        <v>48000</v>
      </c>
      <c r="N205" s="8" t="s">
        <v>66</v>
      </c>
      <c r="O205" s="8"/>
      <c r="P205" s="8"/>
      <c r="Q205" s="11"/>
      <c r="R205" s="11"/>
      <c r="S205" s="11"/>
      <c r="U205" s="41"/>
    </row>
    <row r="206" hidden="1">
      <c r="A206" s="89"/>
      <c r="B206" s="8" t="s">
        <v>5509</v>
      </c>
      <c r="C206" s="8" t="s">
        <v>6416</v>
      </c>
      <c r="D206" s="107"/>
      <c r="E206" s="89" t="s">
        <v>3940</v>
      </c>
      <c r="F206" s="8"/>
      <c r="G206" s="91"/>
      <c r="H206" s="8"/>
      <c r="I206" s="89">
        <v>4.38</v>
      </c>
      <c r="J206" s="87">
        <v>669000.0</v>
      </c>
      <c r="K206" s="87">
        <v>608300.0</v>
      </c>
      <c r="L206" s="132">
        <f t="shared" si="1"/>
        <v>60700</v>
      </c>
      <c r="N206" s="8" t="s">
        <v>66</v>
      </c>
      <c r="O206" s="8"/>
      <c r="P206" s="8"/>
      <c r="Q206" s="11"/>
      <c r="R206" s="11"/>
      <c r="S206" s="11"/>
      <c r="U206" s="41"/>
    </row>
    <row r="207">
      <c r="A207" s="89"/>
      <c r="B207" s="8" t="s">
        <v>6417</v>
      </c>
      <c r="C207" s="8" t="s">
        <v>6418</v>
      </c>
      <c r="D207" s="107"/>
      <c r="E207" s="89" t="s">
        <v>3307</v>
      </c>
      <c r="F207" s="8" t="s">
        <v>66</v>
      </c>
      <c r="G207" s="91" t="s">
        <v>6419</v>
      </c>
      <c r="H207" s="8" t="s">
        <v>2900</v>
      </c>
      <c r="I207" s="109">
        <v>6125.0</v>
      </c>
      <c r="J207" s="87">
        <v>375000.0</v>
      </c>
      <c r="K207" s="87">
        <v>355500.0</v>
      </c>
      <c r="L207" s="132">
        <f t="shared" si="1"/>
        <v>19500</v>
      </c>
      <c r="N207" s="8" t="s">
        <v>66</v>
      </c>
      <c r="O207" s="8"/>
      <c r="P207" s="8"/>
      <c r="Q207" s="11"/>
      <c r="R207" s="11"/>
      <c r="S207" s="11"/>
      <c r="U207" s="41"/>
    </row>
    <row r="208" hidden="1">
      <c r="A208" s="89"/>
      <c r="B208" s="8" t="s">
        <v>6420</v>
      </c>
      <c r="C208" s="8" t="s">
        <v>6421</v>
      </c>
      <c r="D208" s="107"/>
      <c r="E208" s="89" t="s">
        <v>4593</v>
      </c>
      <c r="F208" s="8"/>
      <c r="G208" s="91"/>
      <c r="H208" s="8"/>
      <c r="I208" s="89">
        <v>4.75</v>
      </c>
      <c r="J208" s="87">
        <v>389900.0</v>
      </c>
      <c r="K208" s="87">
        <v>318215.0</v>
      </c>
      <c r="L208" s="132">
        <f t="shared" si="1"/>
        <v>71685</v>
      </c>
      <c r="N208" s="8" t="s">
        <v>66</v>
      </c>
      <c r="O208" s="8" t="s">
        <v>66</v>
      </c>
      <c r="P208" s="8" t="s">
        <v>66</v>
      </c>
      <c r="Q208" s="11"/>
      <c r="R208" s="11"/>
      <c r="S208" s="11"/>
      <c r="U208" s="41"/>
    </row>
    <row r="209" hidden="1">
      <c r="A209" s="89"/>
      <c r="B209" s="8" t="s">
        <v>4667</v>
      </c>
      <c r="C209" s="8" t="s">
        <v>6422</v>
      </c>
      <c r="D209" s="107"/>
      <c r="E209" s="89" t="s">
        <v>4593</v>
      </c>
      <c r="F209" s="8" t="s">
        <v>66</v>
      </c>
      <c r="G209" s="91" t="s">
        <v>6423</v>
      </c>
      <c r="H209" s="8" t="s">
        <v>2900</v>
      </c>
      <c r="I209" s="89">
        <v>2.3</v>
      </c>
      <c r="J209" s="87">
        <v>399900.0</v>
      </c>
      <c r="K209" s="87">
        <v>317000.0</v>
      </c>
      <c r="L209" s="132">
        <f t="shared" si="1"/>
        <v>82900</v>
      </c>
      <c r="N209" s="8" t="s">
        <v>66</v>
      </c>
      <c r="O209" s="8" t="s">
        <v>66</v>
      </c>
      <c r="P209" s="8" t="s">
        <v>66</v>
      </c>
      <c r="Q209" s="11"/>
      <c r="R209" s="11"/>
      <c r="S209" s="11"/>
      <c r="U209" s="41"/>
    </row>
    <row r="210" hidden="1">
      <c r="A210" s="89"/>
      <c r="B210" s="8" t="s">
        <v>6424</v>
      </c>
      <c r="C210" s="8" t="s">
        <v>6425</v>
      </c>
      <c r="D210" s="107"/>
      <c r="E210" s="89" t="s">
        <v>4593</v>
      </c>
      <c r="F210" s="8"/>
      <c r="G210" s="91"/>
      <c r="H210" s="8"/>
      <c r="I210" s="89">
        <v>2.75</v>
      </c>
      <c r="J210" s="87">
        <v>405000.0</v>
      </c>
      <c r="K210" s="87">
        <v>351817.0</v>
      </c>
      <c r="L210" s="132">
        <f t="shared" si="1"/>
        <v>53183</v>
      </c>
      <c r="N210" s="8" t="s">
        <v>66</v>
      </c>
      <c r="O210" s="8" t="s">
        <v>66</v>
      </c>
      <c r="P210" s="8" t="s">
        <v>66</v>
      </c>
      <c r="Q210" s="11"/>
      <c r="R210" s="11"/>
      <c r="S210" s="11"/>
      <c r="U210" s="41"/>
    </row>
    <row r="211" hidden="1">
      <c r="A211" s="89"/>
      <c r="B211" s="8" t="s">
        <v>6008</v>
      </c>
      <c r="C211" s="8" t="s">
        <v>6426</v>
      </c>
      <c r="D211" s="107"/>
      <c r="E211" s="89" t="s">
        <v>4593</v>
      </c>
      <c r="F211" s="8"/>
      <c r="G211" s="91"/>
      <c r="H211" s="8"/>
      <c r="I211" s="89">
        <v>2.75</v>
      </c>
      <c r="J211" s="87">
        <v>455000.0</v>
      </c>
      <c r="K211" s="87">
        <v>361500.0</v>
      </c>
      <c r="L211" s="132">
        <f t="shared" si="1"/>
        <v>93500</v>
      </c>
      <c r="N211" s="8" t="s">
        <v>66</v>
      </c>
      <c r="O211" s="8"/>
      <c r="P211" s="8"/>
      <c r="Q211" s="11"/>
      <c r="R211" s="11"/>
      <c r="S211" s="11"/>
      <c r="U211" s="41"/>
    </row>
    <row r="212" hidden="1">
      <c r="A212" s="89"/>
      <c r="B212" s="8" t="s">
        <v>6427</v>
      </c>
      <c r="C212" s="8" t="s">
        <v>6428</v>
      </c>
      <c r="D212" s="107"/>
      <c r="E212" s="89" t="s">
        <v>4593</v>
      </c>
      <c r="F212" s="8" t="s">
        <v>66</v>
      </c>
      <c r="G212" s="91" t="s">
        <v>6429</v>
      </c>
      <c r="H212" s="8" t="s">
        <v>2900</v>
      </c>
      <c r="I212" s="89">
        <v>2.75</v>
      </c>
      <c r="J212" s="87">
        <v>455000.0</v>
      </c>
      <c r="K212" s="87">
        <v>361000.0</v>
      </c>
      <c r="L212" s="132">
        <f t="shared" si="1"/>
        <v>94000</v>
      </c>
      <c r="N212" s="8" t="s">
        <v>66</v>
      </c>
      <c r="O212" s="8" t="s">
        <v>66</v>
      </c>
      <c r="P212" s="8" t="s">
        <v>66</v>
      </c>
      <c r="Q212" s="11"/>
      <c r="R212" s="11"/>
      <c r="S212" s="11"/>
      <c r="U212" s="41"/>
    </row>
    <row r="213" hidden="1">
      <c r="A213" s="89"/>
      <c r="B213" s="8" t="s">
        <v>6424</v>
      </c>
      <c r="C213" s="8" t="s">
        <v>6430</v>
      </c>
      <c r="D213" s="107"/>
      <c r="E213" s="89" t="s">
        <v>4593</v>
      </c>
      <c r="F213" s="8" t="s">
        <v>66</v>
      </c>
      <c r="G213" s="91" t="s">
        <v>6431</v>
      </c>
      <c r="H213" s="8"/>
      <c r="I213" s="89">
        <v>2.7</v>
      </c>
      <c r="J213" s="87">
        <v>360000.0</v>
      </c>
      <c r="K213" s="87">
        <v>297207.0</v>
      </c>
      <c r="L213" s="132">
        <f t="shared" si="1"/>
        <v>62793</v>
      </c>
      <c r="N213" s="8" t="s">
        <v>66</v>
      </c>
      <c r="O213" s="8" t="s">
        <v>66</v>
      </c>
      <c r="P213" s="8" t="s">
        <v>66</v>
      </c>
      <c r="Q213" s="11"/>
      <c r="R213" s="11"/>
      <c r="S213" s="11"/>
      <c r="U213" s="41"/>
    </row>
    <row r="214">
      <c r="A214" s="89"/>
      <c r="B214" s="8" t="s">
        <v>4630</v>
      </c>
      <c r="C214" s="8" t="s">
        <v>6432</v>
      </c>
      <c r="D214" s="107"/>
      <c r="E214" s="89" t="s">
        <v>3693</v>
      </c>
      <c r="F214" s="8" t="s">
        <v>66</v>
      </c>
      <c r="G214" s="91" t="s">
        <v>6433</v>
      </c>
      <c r="H214" s="8" t="s">
        <v>2900</v>
      </c>
      <c r="I214" s="89">
        <v>4.5</v>
      </c>
      <c r="J214" s="87">
        <v>674000.0</v>
      </c>
      <c r="K214" s="87">
        <v>645431.0</v>
      </c>
      <c r="L214" s="132">
        <f t="shared" si="1"/>
        <v>28569</v>
      </c>
      <c r="N214" s="8" t="s">
        <v>66</v>
      </c>
      <c r="O214" s="8" t="s">
        <v>66</v>
      </c>
      <c r="P214" s="8" t="s">
        <v>66</v>
      </c>
      <c r="Q214" s="11"/>
      <c r="R214" s="11"/>
      <c r="S214" s="11"/>
      <c r="U214" s="41"/>
    </row>
    <row r="215" hidden="1">
      <c r="A215" s="89"/>
      <c r="B215" s="8" t="s">
        <v>4070</v>
      </c>
      <c r="C215" s="8" t="s">
        <v>6434</v>
      </c>
      <c r="D215" s="107"/>
      <c r="E215" s="89" t="s">
        <v>4593</v>
      </c>
      <c r="F215" s="8" t="s">
        <v>66</v>
      </c>
      <c r="G215" s="91" t="s">
        <v>14347</v>
      </c>
      <c r="H215" s="8"/>
      <c r="I215" s="89">
        <v>2.3</v>
      </c>
      <c r="J215" s="87">
        <v>644900.0</v>
      </c>
      <c r="K215" s="87">
        <v>565000.0</v>
      </c>
      <c r="L215" s="132">
        <f t="shared" si="1"/>
        <v>79900</v>
      </c>
      <c r="N215" s="8" t="s">
        <v>66</v>
      </c>
      <c r="O215" s="8"/>
      <c r="P215" s="8"/>
      <c r="Q215" s="11"/>
      <c r="R215" s="11"/>
      <c r="S215" s="11"/>
      <c r="U215" s="41"/>
    </row>
    <row r="216" hidden="1">
      <c r="A216" s="89"/>
      <c r="B216" s="8" t="s">
        <v>6436</v>
      </c>
      <c r="C216" s="8" t="s">
        <v>6437</v>
      </c>
      <c r="D216" s="107"/>
      <c r="E216" s="89" t="s">
        <v>4593</v>
      </c>
      <c r="F216" s="8" t="s">
        <v>66</v>
      </c>
      <c r="G216" s="91" t="s">
        <v>6438</v>
      </c>
      <c r="H216" s="8" t="s">
        <v>2900</v>
      </c>
      <c r="I216" s="89">
        <v>2.7</v>
      </c>
      <c r="J216" s="87">
        <v>365000.0</v>
      </c>
      <c r="K216" s="87">
        <v>278000.0</v>
      </c>
      <c r="L216" s="132">
        <f t="shared" si="1"/>
        <v>87000</v>
      </c>
      <c r="N216" s="8" t="s">
        <v>66</v>
      </c>
      <c r="O216" s="8"/>
      <c r="P216" s="8"/>
      <c r="Q216" s="11"/>
      <c r="R216" s="11"/>
      <c r="S216" s="11"/>
      <c r="U216" s="41"/>
    </row>
    <row r="217">
      <c r="A217" s="89"/>
      <c r="B217" s="8" t="s">
        <v>6439</v>
      </c>
      <c r="C217" s="8" t="s">
        <v>6440</v>
      </c>
      <c r="D217" s="107"/>
      <c r="E217" s="89" t="s">
        <v>4593</v>
      </c>
      <c r="F217" s="8" t="s">
        <v>66</v>
      </c>
      <c r="G217" s="91" t="s">
        <v>6441</v>
      </c>
      <c r="H217" s="8" t="s">
        <v>2900</v>
      </c>
      <c r="I217" s="89">
        <v>4.5</v>
      </c>
      <c r="J217" s="87">
        <v>413000.0</v>
      </c>
      <c r="K217" s="87">
        <v>410000.0</v>
      </c>
      <c r="L217" s="132">
        <f t="shared" si="1"/>
        <v>3000</v>
      </c>
      <c r="N217" s="8" t="s">
        <v>66</v>
      </c>
      <c r="O217" s="8" t="s">
        <v>66</v>
      </c>
      <c r="P217" s="8" t="s">
        <v>66</v>
      </c>
      <c r="Q217" s="11"/>
      <c r="R217" s="11"/>
      <c r="S217" s="11"/>
      <c r="U217" s="41"/>
    </row>
    <row r="218" hidden="1">
      <c r="A218" s="89"/>
      <c r="B218" s="8" t="s">
        <v>6442</v>
      </c>
      <c r="C218" s="8" t="s">
        <v>6443</v>
      </c>
      <c r="D218" s="107"/>
      <c r="E218" s="89" t="s">
        <v>6258</v>
      </c>
      <c r="F218" s="8" t="s">
        <v>66</v>
      </c>
      <c r="G218" s="91" t="s">
        <v>6444</v>
      </c>
      <c r="H218" s="8" t="s">
        <v>2900</v>
      </c>
      <c r="I218" s="89">
        <v>5.0</v>
      </c>
      <c r="J218" s="87">
        <v>474990.0</v>
      </c>
      <c r="K218" s="87">
        <v>415000.0</v>
      </c>
      <c r="L218" s="132">
        <f t="shared" si="1"/>
        <v>59990</v>
      </c>
      <c r="N218" s="8" t="s">
        <v>66</v>
      </c>
      <c r="O218" s="8"/>
      <c r="P218" s="8"/>
      <c r="Q218" s="11"/>
      <c r="R218" s="11"/>
      <c r="S218" s="11"/>
      <c r="U218" s="41"/>
    </row>
    <row r="219" hidden="1">
      <c r="A219" s="89"/>
      <c r="B219" s="106" t="s">
        <v>6445</v>
      </c>
      <c r="C219" s="8" t="s">
        <v>6446</v>
      </c>
      <c r="D219" s="107"/>
      <c r="E219" s="89" t="s">
        <v>3307</v>
      </c>
      <c r="F219" s="8" t="s">
        <v>66</v>
      </c>
      <c r="G219" s="91" t="s">
        <v>6447</v>
      </c>
      <c r="H219" s="8" t="s">
        <v>2900</v>
      </c>
      <c r="I219" s="89">
        <v>3.37</v>
      </c>
      <c r="J219" s="87">
        <v>649900.0</v>
      </c>
      <c r="K219" s="87">
        <v>563748.0</v>
      </c>
      <c r="L219" s="132">
        <f t="shared" si="1"/>
        <v>86152</v>
      </c>
      <c r="N219" s="8" t="s">
        <v>66</v>
      </c>
      <c r="O219" s="8"/>
      <c r="P219" s="8"/>
      <c r="Q219" s="11"/>
      <c r="R219" s="11"/>
      <c r="S219" s="11"/>
      <c r="U219" s="41"/>
    </row>
    <row r="220" hidden="1">
      <c r="A220" s="89"/>
      <c r="B220" s="8" t="s">
        <v>3342</v>
      </c>
      <c r="C220" s="8" t="s">
        <v>6448</v>
      </c>
      <c r="D220" s="107"/>
      <c r="E220" s="89" t="s">
        <v>4593</v>
      </c>
      <c r="F220" s="8" t="s">
        <v>66</v>
      </c>
      <c r="G220" s="91" t="s">
        <v>14348</v>
      </c>
      <c r="H220" s="8" t="s">
        <v>2900</v>
      </c>
      <c r="I220" s="89">
        <v>2.75</v>
      </c>
      <c r="J220" s="87">
        <v>370000.0</v>
      </c>
      <c r="K220" s="87">
        <v>277691.0</v>
      </c>
      <c r="L220" s="132">
        <f t="shared" si="1"/>
        <v>92309</v>
      </c>
      <c r="N220" s="8" t="s">
        <v>66</v>
      </c>
      <c r="O220" s="8" t="s">
        <v>66</v>
      </c>
      <c r="P220" s="8" t="s">
        <v>66</v>
      </c>
      <c r="Q220" s="11"/>
      <c r="R220" s="11"/>
      <c r="S220" s="11"/>
      <c r="U220" s="41"/>
    </row>
    <row r="221" hidden="1">
      <c r="A221" s="89"/>
      <c r="B221" s="8" t="s">
        <v>6450</v>
      </c>
      <c r="C221" s="8" t="s">
        <v>6451</v>
      </c>
      <c r="D221" s="107"/>
      <c r="E221" s="89" t="s">
        <v>4593</v>
      </c>
      <c r="F221" s="8" t="s">
        <v>66</v>
      </c>
      <c r="G221" s="91" t="s">
        <v>14349</v>
      </c>
      <c r="H221" s="8" t="s">
        <v>66</v>
      </c>
      <c r="I221" s="89">
        <v>3.75</v>
      </c>
      <c r="J221" s="87">
        <v>365000.0</v>
      </c>
      <c r="K221" s="87">
        <v>314000.0</v>
      </c>
      <c r="L221" s="132">
        <f t="shared" si="1"/>
        <v>51000</v>
      </c>
      <c r="N221" s="8" t="s">
        <v>66</v>
      </c>
      <c r="O221" s="8"/>
      <c r="P221" s="8"/>
      <c r="Q221" s="11"/>
      <c r="R221" s="11"/>
      <c r="S221" s="11"/>
      <c r="U221" s="41"/>
    </row>
    <row r="222" hidden="1">
      <c r="A222" s="97"/>
      <c r="D222" s="107"/>
      <c r="E222" s="97"/>
      <c r="G222" s="107"/>
      <c r="Q222" s="11"/>
      <c r="R222" s="11"/>
      <c r="S222" s="11"/>
      <c r="U222" s="41"/>
    </row>
    <row r="223" hidden="1">
      <c r="A223" s="97"/>
      <c r="D223" s="107"/>
      <c r="E223" s="97"/>
      <c r="G223" s="107"/>
      <c r="Q223" s="11"/>
      <c r="R223" s="11"/>
      <c r="S223" s="11"/>
      <c r="U223" s="41"/>
    </row>
    <row r="224" hidden="1">
      <c r="A224" s="97"/>
      <c r="D224" s="107"/>
      <c r="E224" s="97"/>
      <c r="G224" s="107"/>
      <c r="Q224" s="11"/>
      <c r="R224" s="11"/>
      <c r="S224" s="11"/>
      <c r="U224" s="41"/>
    </row>
    <row r="225" hidden="1">
      <c r="A225" s="97"/>
      <c r="D225" s="107"/>
      <c r="E225" s="97"/>
      <c r="G225" s="107"/>
      <c r="Q225" s="11"/>
      <c r="R225" s="11"/>
      <c r="S225" s="11"/>
      <c r="U225" s="41"/>
    </row>
    <row r="226" hidden="1">
      <c r="A226" s="97"/>
      <c r="D226" s="107"/>
      <c r="E226" s="97"/>
      <c r="G226" s="107"/>
      <c r="Q226" s="11"/>
      <c r="R226" s="11"/>
      <c r="S226" s="11"/>
      <c r="U226" s="41"/>
    </row>
    <row r="227" hidden="1">
      <c r="A227" s="97"/>
      <c r="D227" s="107"/>
      <c r="E227" s="97"/>
      <c r="G227" s="107"/>
      <c r="Q227" s="11"/>
      <c r="R227" s="11"/>
      <c r="S227" s="11"/>
      <c r="U227" s="41"/>
    </row>
    <row r="228" hidden="1">
      <c r="A228" s="97"/>
      <c r="D228" s="107"/>
      <c r="E228" s="97"/>
      <c r="G228" s="107"/>
      <c r="Q228" s="11"/>
      <c r="R228" s="11"/>
      <c r="S228" s="11"/>
      <c r="U228" s="41"/>
    </row>
    <row r="229" hidden="1">
      <c r="A229" s="97"/>
      <c r="D229" s="107"/>
      <c r="E229" s="97"/>
      <c r="G229" s="107"/>
      <c r="Q229" s="11"/>
      <c r="R229" s="11"/>
      <c r="S229" s="11"/>
      <c r="U229" s="41"/>
    </row>
    <row r="230" hidden="1">
      <c r="A230" s="97"/>
      <c r="D230" s="107"/>
      <c r="E230" s="97"/>
      <c r="G230" s="107"/>
      <c r="Q230" s="11"/>
      <c r="R230" s="11"/>
      <c r="S230" s="11"/>
      <c r="U230" s="41"/>
    </row>
    <row r="231" hidden="1">
      <c r="A231" s="97"/>
      <c r="D231" s="107"/>
      <c r="E231" s="97"/>
      <c r="G231" s="107"/>
      <c r="Q231" s="11"/>
      <c r="R231" s="11"/>
      <c r="S231" s="11"/>
      <c r="U231" s="41"/>
    </row>
    <row r="232" hidden="1">
      <c r="A232" s="97"/>
      <c r="D232" s="107"/>
      <c r="E232" s="97"/>
      <c r="G232" s="107"/>
      <c r="Q232" s="11"/>
      <c r="R232" s="11"/>
      <c r="S232" s="11"/>
      <c r="U232" s="41"/>
    </row>
    <row r="233" hidden="1">
      <c r="A233" s="97"/>
      <c r="D233" s="107"/>
      <c r="E233" s="97"/>
      <c r="G233" s="107"/>
      <c r="Q233" s="11"/>
      <c r="R233" s="11"/>
      <c r="S233" s="11"/>
      <c r="U233" s="41"/>
    </row>
    <row r="234" hidden="1">
      <c r="A234" s="97"/>
      <c r="D234" s="107"/>
      <c r="E234" s="97"/>
      <c r="G234" s="107"/>
      <c r="Q234" s="11"/>
      <c r="R234" s="11"/>
      <c r="S234" s="11"/>
      <c r="U234" s="41"/>
    </row>
    <row r="235" hidden="1">
      <c r="A235" s="97"/>
      <c r="D235" s="107"/>
      <c r="E235" s="97"/>
      <c r="G235" s="107"/>
      <c r="Q235" s="11"/>
      <c r="R235" s="11"/>
      <c r="S235" s="11"/>
      <c r="U235" s="41"/>
    </row>
    <row r="236" hidden="1">
      <c r="A236" s="97"/>
      <c r="D236" s="107"/>
      <c r="E236" s="97"/>
      <c r="G236" s="107"/>
      <c r="Q236" s="11"/>
      <c r="R236" s="11"/>
      <c r="S236" s="11"/>
      <c r="U236" s="41"/>
    </row>
    <row r="237" hidden="1">
      <c r="A237" s="97"/>
      <c r="D237" s="107"/>
      <c r="E237" s="97"/>
      <c r="G237" s="107"/>
      <c r="Q237" s="11"/>
      <c r="R237" s="11"/>
      <c r="S237" s="11"/>
      <c r="U237" s="41"/>
    </row>
    <row r="238" hidden="1">
      <c r="A238" s="97"/>
      <c r="D238" s="107"/>
      <c r="E238" s="97"/>
      <c r="G238" s="107"/>
      <c r="Q238" s="11"/>
      <c r="R238" s="11"/>
      <c r="S238" s="11"/>
      <c r="U238" s="41"/>
    </row>
    <row r="239" hidden="1">
      <c r="A239" s="97"/>
      <c r="D239" s="107"/>
      <c r="E239" s="97"/>
      <c r="G239" s="107"/>
      <c r="Q239" s="11"/>
      <c r="R239" s="11"/>
      <c r="S239" s="11"/>
      <c r="U239" s="41"/>
    </row>
    <row r="240" hidden="1">
      <c r="A240" s="97"/>
      <c r="D240" s="107"/>
      <c r="E240" s="97"/>
      <c r="G240" s="107"/>
      <c r="Q240" s="11"/>
      <c r="R240" s="11"/>
      <c r="S240" s="11"/>
      <c r="U240" s="41"/>
    </row>
    <row r="241" hidden="1">
      <c r="A241" s="97"/>
      <c r="D241" s="107"/>
      <c r="E241" s="97"/>
      <c r="G241" s="107"/>
      <c r="Q241" s="11"/>
      <c r="R241" s="11"/>
      <c r="S241" s="11"/>
      <c r="U241" s="41"/>
    </row>
    <row r="242" hidden="1">
      <c r="A242" s="97"/>
      <c r="D242" s="107"/>
      <c r="E242" s="97"/>
      <c r="G242" s="107"/>
      <c r="Q242" s="11"/>
      <c r="R242" s="11"/>
      <c r="S242" s="11"/>
      <c r="U242" s="41"/>
    </row>
    <row r="243" hidden="1">
      <c r="A243" s="97"/>
      <c r="D243" s="107"/>
      <c r="E243" s="97"/>
      <c r="G243" s="107"/>
      <c r="Q243" s="11"/>
      <c r="R243" s="11"/>
      <c r="S243" s="11"/>
      <c r="U243" s="41"/>
    </row>
    <row r="244" hidden="1">
      <c r="A244" s="97"/>
      <c r="D244" s="107"/>
      <c r="E244" s="97"/>
      <c r="G244" s="107"/>
      <c r="Q244" s="11"/>
      <c r="R244" s="11"/>
      <c r="S244" s="11"/>
      <c r="U244" s="41"/>
    </row>
    <row r="245" hidden="1">
      <c r="A245" s="97"/>
      <c r="D245" s="107"/>
      <c r="E245" s="97"/>
      <c r="G245" s="107"/>
      <c r="Q245" s="11"/>
      <c r="R245" s="11"/>
      <c r="S245" s="11"/>
      <c r="U245" s="41"/>
    </row>
    <row r="246" hidden="1">
      <c r="A246" s="97"/>
      <c r="D246" s="107"/>
      <c r="E246" s="97"/>
      <c r="G246" s="107"/>
      <c r="Q246" s="11"/>
      <c r="R246" s="11"/>
      <c r="S246" s="11"/>
      <c r="U246" s="41"/>
    </row>
    <row r="247" hidden="1">
      <c r="A247" s="97"/>
      <c r="D247" s="107"/>
      <c r="E247" s="97"/>
      <c r="G247" s="107"/>
      <c r="Q247" s="11"/>
      <c r="R247" s="11"/>
      <c r="S247" s="11"/>
      <c r="U247" s="41"/>
    </row>
    <row r="248" hidden="1">
      <c r="A248" s="97"/>
      <c r="D248" s="107"/>
      <c r="E248" s="97"/>
      <c r="G248" s="107"/>
      <c r="Q248" s="11"/>
      <c r="R248" s="11"/>
      <c r="S248" s="11"/>
      <c r="U248" s="41"/>
    </row>
    <row r="249" hidden="1">
      <c r="A249" s="97"/>
      <c r="D249" s="107"/>
      <c r="E249" s="97"/>
      <c r="G249" s="107"/>
      <c r="Q249" s="11"/>
      <c r="R249" s="11"/>
      <c r="S249" s="11"/>
      <c r="U249" s="41"/>
    </row>
    <row r="250" hidden="1">
      <c r="A250" s="97"/>
      <c r="D250" s="107"/>
      <c r="E250" s="97"/>
      <c r="G250" s="107"/>
      <c r="Q250" s="11"/>
      <c r="R250" s="11"/>
      <c r="S250" s="11"/>
      <c r="U250" s="41"/>
    </row>
    <row r="251" hidden="1">
      <c r="A251" s="97"/>
      <c r="D251" s="107"/>
      <c r="E251" s="97"/>
      <c r="G251" s="107"/>
      <c r="Q251" s="11"/>
      <c r="R251" s="11"/>
      <c r="S251" s="11"/>
      <c r="U251" s="41"/>
    </row>
    <row r="252" hidden="1">
      <c r="A252" s="97"/>
      <c r="D252" s="107"/>
      <c r="E252" s="97"/>
      <c r="G252" s="107"/>
      <c r="Q252" s="11"/>
      <c r="R252" s="11"/>
      <c r="S252" s="11"/>
      <c r="U252" s="41"/>
    </row>
    <row r="253" hidden="1">
      <c r="A253" s="97"/>
      <c r="D253" s="107"/>
      <c r="E253" s="97"/>
      <c r="G253" s="107"/>
      <c r="Q253" s="11"/>
      <c r="R253" s="11"/>
      <c r="S253" s="11"/>
      <c r="U253" s="41"/>
    </row>
    <row r="254" hidden="1">
      <c r="A254" s="97"/>
      <c r="D254" s="107"/>
      <c r="E254" s="97"/>
      <c r="G254" s="107"/>
      <c r="Q254" s="11"/>
      <c r="R254" s="11"/>
      <c r="S254" s="11"/>
      <c r="U254" s="41"/>
    </row>
    <row r="255" hidden="1">
      <c r="A255" s="97"/>
      <c r="D255" s="107"/>
      <c r="E255" s="97"/>
      <c r="G255" s="107"/>
      <c r="Q255" s="11"/>
      <c r="R255" s="11"/>
      <c r="S255" s="11"/>
      <c r="U255" s="41"/>
    </row>
    <row r="256" hidden="1">
      <c r="A256" s="97"/>
      <c r="D256" s="107"/>
      <c r="E256" s="97"/>
      <c r="G256" s="107"/>
      <c r="Q256" s="11"/>
      <c r="R256" s="11"/>
      <c r="S256" s="11"/>
      <c r="U256" s="41"/>
    </row>
    <row r="257" hidden="1">
      <c r="A257" s="97"/>
      <c r="D257" s="107"/>
      <c r="E257" s="97"/>
      <c r="G257" s="107"/>
      <c r="Q257" s="11"/>
      <c r="R257" s="11"/>
      <c r="S257" s="11"/>
      <c r="U257" s="41"/>
    </row>
    <row r="258" hidden="1">
      <c r="A258" s="97"/>
      <c r="D258" s="107"/>
      <c r="E258" s="97"/>
      <c r="G258" s="107"/>
      <c r="Q258" s="11"/>
      <c r="R258" s="11"/>
      <c r="S258" s="11"/>
      <c r="U258" s="41"/>
    </row>
    <row r="259" hidden="1">
      <c r="A259" s="97"/>
      <c r="D259" s="107"/>
      <c r="E259" s="97"/>
      <c r="G259" s="107"/>
      <c r="Q259" s="11"/>
      <c r="R259" s="11"/>
      <c r="S259" s="11"/>
      <c r="U259" s="41"/>
    </row>
    <row r="260" hidden="1">
      <c r="A260" s="97"/>
      <c r="D260" s="107"/>
      <c r="E260" s="97"/>
      <c r="G260" s="107"/>
      <c r="Q260" s="11"/>
      <c r="R260" s="11"/>
      <c r="S260" s="11"/>
      <c r="U260" s="41"/>
    </row>
    <row r="261" hidden="1">
      <c r="A261" s="97"/>
      <c r="D261" s="107"/>
      <c r="E261" s="97"/>
      <c r="G261" s="107"/>
      <c r="Q261" s="11"/>
      <c r="R261" s="11"/>
      <c r="S261" s="11"/>
      <c r="U261" s="41"/>
    </row>
    <row r="262" hidden="1">
      <c r="A262" s="97"/>
      <c r="D262" s="107"/>
      <c r="E262" s="97"/>
      <c r="G262" s="107"/>
      <c r="Q262" s="11"/>
      <c r="R262" s="11"/>
      <c r="S262" s="11"/>
      <c r="U262" s="41"/>
    </row>
    <row r="263" hidden="1">
      <c r="A263" s="97"/>
      <c r="D263" s="107"/>
      <c r="E263" s="97"/>
      <c r="G263" s="107"/>
      <c r="Q263" s="11"/>
      <c r="R263" s="11"/>
      <c r="S263" s="11"/>
      <c r="U263" s="41"/>
    </row>
    <row r="264" hidden="1">
      <c r="A264" s="97"/>
      <c r="D264" s="107"/>
      <c r="E264" s="97"/>
      <c r="G264" s="107"/>
      <c r="Q264" s="11"/>
      <c r="R264" s="11"/>
      <c r="S264" s="11"/>
      <c r="U264" s="41"/>
    </row>
    <row r="265" hidden="1">
      <c r="A265" s="97"/>
      <c r="D265" s="107"/>
      <c r="E265" s="97"/>
      <c r="G265" s="107"/>
      <c r="Q265" s="11"/>
      <c r="R265" s="11"/>
      <c r="S265" s="11"/>
      <c r="U265" s="41"/>
    </row>
    <row r="266" hidden="1">
      <c r="A266" s="97"/>
      <c r="D266" s="107"/>
      <c r="E266" s="97"/>
      <c r="G266" s="107"/>
      <c r="Q266" s="11"/>
      <c r="R266" s="11"/>
      <c r="S266" s="11"/>
      <c r="U266" s="41"/>
    </row>
    <row r="267" hidden="1">
      <c r="A267" s="97"/>
      <c r="D267" s="107"/>
      <c r="E267" s="97"/>
      <c r="G267" s="107"/>
      <c r="Q267" s="11"/>
      <c r="R267" s="11"/>
      <c r="S267" s="11"/>
      <c r="U267" s="41"/>
    </row>
    <row r="268" hidden="1">
      <c r="A268" s="97"/>
      <c r="D268" s="107"/>
      <c r="E268" s="97"/>
      <c r="G268" s="107"/>
      <c r="Q268" s="11"/>
      <c r="R268" s="11"/>
      <c r="S268" s="11"/>
      <c r="U268" s="41"/>
    </row>
    <row r="269" hidden="1">
      <c r="A269" s="97"/>
      <c r="D269" s="107"/>
      <c r="E269" s="97"/>
      <c r="G269" s="107"/>
      <c r="Q269" s="11"/>
      <c r="R269" s="11"/>
      <c r="S269" s="11"/>
      <c r="U269" s="41"/>
    </row>
    <row r="270" hidden="1">
      <c r="A270" s="97"/>
      <c r="D270" s="107"/>
      <c r="E270" s="97"/>
      <c r="G270" s="107"/>
      <c r="Q270" s="11"/>
      <c r="R270" s="11"/>
      <c r="S270" s="11"/>
      <c r="U270" s="41"/>
    </row>
    <row r="271" hidden="1">
      <c r="A271" s="97"/>
      <c r="D271" s="107"/>
      <c r="E271" s="97"/>
      <c r="G271" s="107"/>
      <c r="Q271" s="11"/>
      <c r="R271" s="11"/>
      <c r="S271" s="11"/>
      <c r="U271" s="41"/>
    </row>
    <row r="272" hidden="1">
      <c r="A272" s="97"/>
      <c r="D272" s="107"/>
      <c r="E272" s="97"/>
      <c r="G272" s="107"/>
      <c r="Q272" s="11"/>
      <c r="R272" s="11"/>
      <c r="S272" s="11"/>
      <c r="U272" s="41"/>
    </row>
    <row r="273" hidden="1">
      <c r="A273" s="97"/>
      <c r="D273" s="107"/>
      <c r="E273" s="97"/>
      <c r="G273" s="107"/>
      <c r="Q273" s="11"/>
      <c r="R273" s="11"/>
      <c r="S273" s="11"/>
      <c r="U273" s="41"/>
    </row>
    <row r="274" hidden="1">
      <c r="A274" s="97"/>
      <c r="D274" s="107"/>
      <c r="E274" s="97"/>
      <c r="G274" s="107"/>
      <c r="Q274" s="11"/>
      <c r="R274" s="11"/>
      <c r="S274" s="11"/>
      <c r="U274" s="41"/>
    </row>
    <row r="275" hidden="1">
      <c r="A275" s="97"/>
      <c r="D275" s="107"/>
      <c r="E275" s="97"/>
      <c r="G275" s="107"/>
      <c r="Q275" s="11"/>
      <c r="R275" s="11"/>
      <c r="S275" s="11"/>
      <c r="U275" s="41"/>
    </row>
    <row r="276" hidden="1">
      <c r="A276" s="97"/>
      <c r="D276" s="107"/>
      <c r="E276" s="97"/>
      <c r="G276" s="107"/>
      <c r="Q276" s="11"/>
      <c r="R276" s="11"/>
      <c r="S276" s="11"/>
      <c r="U276" s="41"/>
    </row>
    <row r="277" hidden="1">
      <c r="A277" s="97"/>
      <c r="D277" s="107"/>
      <c r="E277" s="97"/>
      <c r="G277" s="107"/>
      <c r="Q277" s="11"/>
      <c r="R277" s="11"/>
      <c r="S277" s="11"/>
      <c r="U277" s="41"/>
    </row>
    <row r="278" hidden="1">
      <c r="A278" s="97"/>
      <c r="D278" s="107"/>
      <c r="E278" s="97"/>
      <c r="G278" s="107"/>
      <c r="Q278" s="11"/>
      <c r="R278" s="11"/>
      <c r="S278" s="11"/>
      <c r="U278" s="41"/>
    </row>
    <row r="279" hidden="1">
      <c r="A279" s="97"/>
      <c r="D279" s="107"/>
      <c r="E279" s="97"/>
      <c r="G279" s="107"/>
      <c r="Q279" s="11"/>
      <c r="R279" s="11"/>
      <c r="S279" s="11"/>
      <c r="U279" s="41"/>
    </row>
    <row r="280" hidden="1">
      <c r="A280" s="97"/>
      <c r="D280" s="107"/>
      <c r="E280" s="97"/>
      <c r="G280" s="107"/>
      <c r="Q280" s="11"/>
      <c r="R280" s="11"/>
      <c r="S280" s="11"/>
      <c r="U280" s="41"/>
    </row>
    <row r="281" hidden="1">
      <c r="A281" s="97"/>
      <c r="D281" s="107"/>
      <c r="E281" s="97"/>
      <c r="G281" s="107"/>
      <c r="Q281" s="11"/>
      <c r="R281" s="11"/>
      <c r="S281" s="11"/>
      <c r="U281" s="41"/>
    </row>
    <row r="282" hidden="1">
      <c r="A282" s="97"/>
      <c r="D282" s="107"/>
      <c r="E282" s="97"/>
      <c r="G282" s="107"/>
      <c r="Q282" s="11"/>
      <c r="R282" s="11"/>
      <c r="S282" s="11"/>
      <c r="U282" s="41"/>
    </row>
    <row r="283" hidden="1">
      <c r="A283" s="97"/>
      <c r="D283" s="107"/>
      <c r="E283" s="97"/>
      <c r="G283" s="107"/>
      <c r="Q283" s="11"/>
      <c r="R283" s="11"/>
      <c r="S283" s="11"/>
      <c r="U283" s="41"/>
    </row>
    <row r="284" hidden="1">
      <c r="A284" s="97"/>
      <c r="D284" s="107"/>
      <c r="E284" s="97"/>
      <c r="G284" s="107"/>
      <c r="Q284" s="11"/>
      <c r="R284" s="11"/>
      <c r="S284" s="11"/>
      <c r="U284" s="41"/>
    </row>
    <row r="285" hidden="1">
      <c r="A285" s="97"/>
      <c r="D285" s="107"/>
      <c r="E285" s="97"/>
      <c r="G285" s="107"/>
      <c r="Q285" s="11"/>
      <c r="R285" s="11"/>
      <c r="S285" s="11"/>
      <c r="U285" s="41"/>
    </row>
    <row r="286" hidden="1">
      <c r="A286" s="97"/>
      <c r="D286" s="107"/>
      <c r="E286" s="97"/>
      <c r="G286" s="107"/>
      <c r="Q286" s="11"/>
      <c r="R286" s="11"/>
      <c r="S286" s="11"/>
      <c r="U286" s="41"/>
    </row>
    <row r="287" hidden="1">
      <c r="A287" s="97"/>
      <c r="D287" s="107"/>
      <c r="E287" s="97"/>
      <c r="G287" s="107"/>
      <c r="Q287" s="11"/>
      <c r="R287" s="11"/>
      <c r="S287" s="11"/>
      <c r="U287" s="41"/>
    </row>
    <row r="288" hidden="1">
      <c r="A288" s="97"/>
      <c r="D288" s="107"/>
      <c r="E288" s="97"/>
      <c r="G288" s="107"/>
      <c r="Q288" s="11"/>
      <c r="R288" s="11"/>
      <c r="S288" s="11"/>
      <c r="U288" s="41"/>
    </row>
    <row r="289" hidden="1">
      <c r="A289" s="97"/>
      <c r="D289" s="107"/>
      <c r="E289" s="97"/>
      <c r="G289" s="107"/>
      <c r="Q289" s="11"/>
      <c r="R289" s="11"/>
      <c r="S289" s="11"/>
      <c r="U289" s="41"/>
    </row>
    <row r="290" hidden="1">
      <c r="A290" s="97"/>
      <c r="D290" s="107"/>
      <c r="E290" s="97"/>
      <c r="G290" s="107"/>
      <c r="Q290" s="11"/>
      <c r="R290" s="11"/>
      <c r="S290" s="11"/>
      <c r="U290" s="41"/>
    </row>
    <row r="291" hidden="1">
      <c r="A291" s="97"/>
      <c r="D291" s="107"/>
      <c r="E291" s="97"/>
      <c r="G291" s="107"/>
      <c r="Q291" s="11"/>
      <c r="R291" s="11"/>
      <c r="S291" s="11"/>
      <c r="U291" s="41"/>
    </row>
    <row r="292" hidden="1">
      <c r="A292" s="97"/>
      <c r="D292" s="107"/>
      <c r="E292" s="97"/>
      <c r="G292" s="107"/>
      <c r="Q292" s="11"/>
      <c r="R292" s="11"/>
      <c r="S292" s="11"/>
      <c r="U292" s="41"/>
    </row>
    <row r="293" hidden="1">
      <c r="A293" s="97"/>
      <c r="D293" s="107"/>
      <c r="E293" s="97"/>
      <c r="G293" s="107"/>
      <c r="Q293" s="11"/>
      <c r="R293" s="11"/>
      <c r="S293" s="11"/>
      <c r="U293" s="41"/>
    </row>
    <row r="294" hidden="1">
      <c r="A294" s="97"/>
      <c r="D294" s="107"/>
      <c r="E294" s="97"/>
      <c r="G294" s="107"/>
      <c r="Q294" s="11"/>
      <c r="R294" s="11"/>
      <c r="S294" s="11"/>
      <c r="U294" s="41"/>
    </row>
    <row r="295" hidden="1">
      <c r="A295" s="97"/>
      <c r="D295" s="107"/>
      <c r="E295" s="97"/>
      <c r="G295" s="107"/>
      <c r="Q295" s="11"/>
      <c r="R295" s="11"/>
      <c r="S295" s="11"/>
      <c r="U295" s="41"/>
    </row>
    <row r="296" hidden="1">
      <c r="A296" s="97"/>
      <c r="D296" s="107"/>
      <c r="E296" s="97"/>
      <c r="G296" s="107"/>
      <c r="Q296" s="11"/>
      <c r="R296" s="11"/>
      <c r="S296" s="11"/>
      <c r="U296" s="41"/>
    </row>
    <row r="297" hidden="1">
      <c r="A297" s="97"/>
      <c r="D297" s="107"/>
      <c r="E297" s="97"/>
      <c r="G297" s="107"/>
      <c r="Q297" s="11"/>
      <c r="R297" s="11"/>
      <c r="S297" s="11"/>
      <c r="U297" s="41"/>
    </row>
    <row r="298" hidden="1">
      <c r="A298" s="97"/>
      <c r="D298" s="107"/>
      <c r="E298" s="97"/>
      <c r="G298" s="107"/>
      <c r="Q298" s="11"/>
      <c r="R298" s="11"/>
      <c r="S298" s="11"/>
      <c r="U298" s="41"/>
    </row>
    <row r="299" hidden="1">
      <c r="A299" s="97"/>
      <c r="D299" s="107"/>
      <c r="E299" s="97"/>
      <c r="G299" s="107"/>
      <c r="Q299" s="11"/>
      <c r="R299" s="11"/>
      <c r="S299" s="11"/>
      <c r="U299" s="41"/>
    </row>
    <row r="300" hidden="1">
      <c r="A300" s="97"/>
      <c r="D300" s="107"/>
      <c r="E300" s="97"/>
      <c r="G300" s="107"/>
      <c r="Q300" s="11"/>
      <c r="R300" s="11"/>
      <c r="S300" s="11"/>
      <c r="U300" s="41"/>
    </row>
    <row r="301" hidden="1">
      <c r="A301" s="97"/>
      <c r="D301" s="107"/>
      <c r="E301" s="97"/>
      <c r="G301" s="107"/>
      <c r="Q301" s="11"/>
      <c r="R301" s="11"/>
      <c r="S301" s="11"/>
      <c r="U301" s="41"/>
    </row>
    <row r="302" hidden="1">
      <c r="A302" s="97"/>
      <c r="D302" s="107"/>
      <c r="E302" s="97"/>
      <c r="G302" s="107"/>
      <c r="Q302" s="11"/>
      <c r="R302" s="11"/>
      <c r="S302" s="11"/>
      <c r="U302" s="41"/>
    </row>
    <row r="303" hidden="1">
      <c r="A303" s="97"/>
      <c r="D303" s="107"/>
      <c r="E303" s="97"/>
      <c r="G303" s="107"/>
      <c r="Q303" s="11"/>
      <c r="R303" s="11"/>
      <c r="S303" s="11"/>
      <c r="U303" s="41"/>
    </row>
    <row r="304" hidden="1">
      <c r="A304" s="97"/>
      <c r="D304" s="107"/>
      <c r="E304" s="97"/>
      <c r="G304" s="107"/>
      <c r="Q304" s="11"/>
      <c r="R304" s="11"/>
      <c r="S304" s="11"/>
      <c r="U304" s="41"/>
    </row>
    <row r="305" hidden="1">
      <c r="A305" s="97"/>
      <c r="D305" s="107"/>
      <c r="E305" s="97"/>
      <c r="G305" s="107"/>
      <c r="Q305" s="11"/>
      <c r="R305" s="11"/>
      <c r="S305" s="11"/>
      <c r="U305" s="41"/>
    </row>
    <row r="306" hidden="1">
      <c r="A306" s="97"/>
      <c r="D306" s="107"/>
      <c r="E306" s="97"/>
      <c r="G306" s="107"/>
      <c r="Q306" s="11"/>
      <c r="R306" s="11"/>
      <c r="S306" s="11"/>
      <c r="U306" s="41"/>
    </row>
    <row r="307" hidden="1">
      <c r="A307" s="97"/>
      <c r="D307" s="107"/>
      <c r="E307" s="97"/>
      <c r="G307" s="107"/>
      <c r="Q307" s="11"/>
      <c r="R307" s="11"/>
      <c r="S307" s="11"/>
      <c r="U307" s="41"/>
    </row>
    <row r="308" hidden="1">
      <c r="A308" s="97"/>
      <c r="D308" s="107"/>
      <c r="E308" s="97"/>
      <c r="G308" s="107"/>
      <c r="Q308" s="11"/>
      <c r="R308" s="11"/>
      <c r="S308" s="11"/>
      <c r="U308" s="41"/>
    </row>
    <row r="309" hidden="1">
      <c r="A309" s="97"/>
      <c r="D309" s="107"/>
      <c r="E309" s="97"/>
      <c r="G309" s="107"/>
      <c r="Q309" s="11"/>
      <c r="R309" s="11"/>
      <c r="S309" s="11"/>
      <c r="U309" s="41"/>
    </row>
    <row r="310" hidden="1">
      <c r="A310" s="97"/>
      <c r="D310" s="107"/>
      <c r="E310" s="97"/>
      <c r="G310" s="107"/>
      <c r="Q310" s="11"/>
      <c r="R310" s="11"/>
      <c r="S310" s="11"/>
      <c r="U310" s="41"/>
    </row>
    <row r="311" hidden="1">
      <c r="A311" s="97"/>
      <c r="D311" s="107"/>
      <c r="E311" s="97"/>
      <c r="G311" s="107"/>
      <c r="Q311" s="11"/>
      <c r="R311" s="11"/>
      <c r="S311" s="11"/>
      <c r="U311" s="41"/>
    </row>
    <row r="312" hidden="1">
      <c r="A312" s="97"/>
      <c r="D312" s="107"/>
      <c r="E312" s="97"/>
      <c r="G312" s="107"/>
      <c r="Q312" s="11"/>
      <c r="R312" s="11"/>
      <c r="S312" s="11"/>
      <c r="U312" s="41"/>
    </row>
    <row r="313" hidden="1">
      <c r="A313" s="97"/>
      <c r="D313" s="107"/>
      <c r="E313" s="97"/>
      <c r="G313" s="107"/>
      <c r="Q313" s="11"/>
      <c r="R313" s="11"/>
      <c r="S313" s="11"/>
      <c r="U313" s="41"/>
    </row>
    <row r="314" hidden="1">
      <c r="A314" s="97"/>
      <c r="D314" s="107"/>
      <c r="E314" s="97"/>
      <c r="G314" s="107"/>
      <c r="Q314" s="11"/>
      <c r="R314" s="11"/>
      <c r="S314" s="11"/>
      <c r="U314" s="41"/>
    </row>
    <row r="315" hidden="1">
      <c r="A315" s="97"/>
      <c r="D315" s="107"/>
      <c r="E315" s="97"/>
      <c r="G315" s="107"/>
      <c r="Q315" s="11"/>
      <c r="R315" s="11"/>
      <c r="S315" s="11"/>
      <c r="U315" s="41"/>
    </row>
    <row r="316" hidden="1">
      <c r="A316" s="97"/>
      <c r="D316" s="107"/>
      <c r="E316" s="97"/>
      <c r="G316" s="107"/>
      <c r="Q316" s="11"/>
      <c r="R316" s="11"/>
      <c r="S316" s="11"/>
      <c r="U316" s="41"/>
    </row>
    <row r="317" hidden="1">
      <c r="A317" s="97"/>
      <c r="D317" s="107"/>
      <c r="E317" s="97"/>
      <c r="G317" s="107"/>
      <c r="Q317" s="11"/>
      <c r="R317" s="11"/>
      <c r="S317" s="11"/>
      <c r="U317" s="41"/>
    </row>
    <row r="318" hidden="1">
      <c r="A318" s="97"/>
      <c r="D318" s="107"/>
      <c r="E318" s="97"/>
      <c r="G318" s="107"/>
      <c r="Q318" s="11"/>
      <c r="R318" s="11"/>
      <c r="S318" s="11"/>
      <c r="U318" s="41"/>
    </row>
    <row r="319" hidden="1">
      <c r="A319" s="97"/>
      <c r="D319" s="107"/>
      <c r="E319" s="97"/>
      <c r="G319" s="107"/>
      <c r="Q319" s="11"/>
      <c r="R319" s="11"/>
      <c r="S319" s="11"/>
      <c r="U319" s="41"/>
    </row>
    <row r="320" hidden="1">
      <c r="A320" s="97"/>
      <c r="D320" s="107"/>
      <c r="E320" s="97"/>
      <c r="G320" s="107"/>
      <c r="Q320" s="11"/>
      <c r="R320" s="11"/>
      <c r="S320" s="11"/>
      <c r="U320" s="41"/>
    </row>
    <row r="321" hidden="1">
      <c r="A321" s="97"/>
      <c r="D321" s="107"/>
      <c r="E321" s="97"/>
      <c r="G321" s="107"/>
      <c r="Q321" s="11"/>
      <c r="R321" s="11"/>
      <c r="S321" s="11"/>
      <c r="U321" s="41"/>
    </row>
    <row r="322" hidden="1">
      <c r="A322" s="97"/>
      <c r="D322" s="107"/>
      <c r="E322" s="97"/>
      <c r="G322" s="107"/>
      <c r="Q322" s="11"/>
      <c r="R322" s="11"/>
      <c r="S322" s="11"/>
      <c r="U322" s="41"/>
    </row>
    <row r="323" hidden="1">
      <c r="A323" s="97"/>
      <c r="D323" s="107"/>
      <c r="E323" s="97"/>
      <c r="G323" s="107"/>
      <c r="Q323" s="11"/>
      <c r="R323" s="11"/>
      <c r="S323" s="11"/>
      <c r="U323" s="41"/>
    </row>
    <row r="324" hidden="1">
      <c r="A324" s="97"/>
      <c r="D324" s="107"/>
      <c r="E324" s="97"/>
      <c r="G324" s="107"/>
      <c r="Q324" s="11"/>
      <c r="R324" s="11"/>
      <c r="S324" s="11"/>
      <c r="U324" s="41"/>
    </row>
    <row r="325" hidden="1">
      <c r="A325" s="97"/>
      <c r="D325" s="107"/>
      <c r="E325" s="97"/>
      <c r="G325" s="107"/>
      <c r="Q325" s="11"/>
      <c r="R325" s="11"/>
      <c r="S325" s="11"/>
      <c r="U325" s="41"/>
    </row>
    <row r="326" hidden="1">
      <c r="A326" s="97"/>
      <c r="D326" s="107"/>
      <c r="E326" s="97"/>
      <c r="G326" s="107"/>
      <c r="Q326" s="11"/>
      <c r="R326" s="11"/>
      <c r="S326" s="11"/>
      <c r="U326" s="41"/>
    </row>
    <row r="327" hidden="1">
      <c r="A327" s="97"/>
      <c r="D327" s="107"/>
      <c r="E327" s="97"/>
      <c r="G327" s="107"/>
      <c r="Q327" s="11"/>
      <c r="R327" s="11"/>
      <c r="S327" s="11"/>
      <c r="U327" s="41"/>
    </row>
    <row r="328" hidden="1">
      <c r="A328" s="97"/>
      <c r="D328" s="107"/>
      <c r="E328" s="97"/>
      <c r="G328" s="107"/>
      <c r="Q328" s="11"/>
      <c r="R328" s="11"/>
      <c r="S328" s="11"/>
      <c r="U328" s="41"/>
    </row>
    <row r="329" hidden="1">
      <c r="A329" s="97"/>
      <c r="D329" s="107"/>
      <c r="E329" s="97"/>
      <c r="G329" s="107"/>
      <c r="Q329" s="11"/>
      <c r="R329" s="11"/>
      <c r="S329" s="11"/>
      <c r="U329" s="41"/>
    </row>
    <row r="330" hidden="1">
      <c r="A330" s="97"/>
      <c r="D330" s="107"/>
      <c r="E330" s="97"/>
      <c r="G330" s="107"/>
      <c r="Q330" s="11"/>
      <c r="R330" s="11"/>
      <c r="S330" s="11"/>
      <c r="U330" s="41"/>
    </row>
    <row r="331" hidden="1">
      <c r="A331" s="97"/>
      <c r="D331" s="107"/>
      <c r="E331" s="97"/>
      <c r="G331" s="107"/>
      <c r="Q331" s="11"/>
      <c r="R331" s="11"/>
      <c r="S331" s="11"/>
      <c r="U331" s="41"/>
    </row>
    <row r="332" hidden="1">
      <c r="A332" s="97"/>
      <c r="D332" s="107"/>
      <c r="E332" s="97"/>
      <c r="G332" s="107"/>
      <c r="Q332" s="11"/>
      <c r="R332" s="11"/>
      <c r="S332" s="11"/>
      <c r="U332" s="41"/>
    </row>
    <row r="333" hidden="1">
      <c r="A333" s="97"/>
      <c r="D333" s="107"/>
      <c r="E333" s="97"/>
      <c r="G333" s="107"/>
      <c r="Q333" s="11"/>
      <c r="R333" s="11"/>
      <c r="S333" s="11"/>
      <c r="U333" s="41"/>
    </row>
    <row r="334" hidden="1">
      <c r="A334" s="97"/>
      <c r="D334" s="107"/>
      <c r="E334" s="97"/>
      <c r="G334" s="107"/>
      <c r="Q334" s="11"/>
      <c r="R334" s="11"/>
      <c r="S334" s="11"/>
      <c r="U334" s="41"/>
    </row>
    <row r="335" hidden="1">
      <c r="A335" s="97"/>
      <c r="D335" s="107"/>
      <c r="E335" s="97"/>
      <c r="G335" s="107"/>
      <c r="Q335" s="11"/>
      <c r="R335" s="11"/>
      <c r="S335" s="11"/>
      <c r="U335" s="41"/>
    </row>
    <row r="336" hidden="1">
      <c r="A336" s="97"/>
      <c r="D336" s="107"/>
      <c r="E336" s="97"/>
      <c r="G336" s="107"/>
      <c r="Q336" s="11"/>
      <c r="R336" s="11"/>
      <c r="S336" s="11"/>
      <c r="U336" s="41"/>
    </row>
    <row r="337" hidden="1">
      <c r="A337" s="97"/>
      <c r="D337" s="107"/>
      <c r="E337" s="97"/>
      <c r="G337" s="107"/>
      <c r="Q337" s="11"/>
      <c r="R337" s="11"/>
      <c r="S337" s="11"/>
      <c r="U337" s="41"/>
    </row>
    <row r="338" hidden="1">
      <c r="A338" s="97"/>
      <c r="D338" s="107"/>
      <c r="E338" s="97"/>
      <c r="G338" s="107"/>
      <c r="Q338" s="11"/>
      <c r="R338" s="11"/>
      <c r="S338" s="11"/>
      <c r="U338" s="41"/>
    </row>
    <row r="339" hidden="1">
      <c r="A339" s="97"/>
      <c r="D339" s="107"/>
      <c r="E339" s="97"/>
      <c r="G339" s="107"/>
      <c r="Q339" s="11"/>
      <c r="R339" s="11"/>
      <c r="S339" s="11"/>
      <c r="U339" s="41"/>
    </row>
    <row r="340" hidden="1">
      <c r="A340" s="97"/>
      <c r="D340" s="107"/>
      <c r="E340" s="97"/>
      <c r="G340" s="107"/>
      <c r="Q340" s="11"/>
      <c r="R340" s="11"/>
      <c r="S340" s="11"/>
      <c r="U340" s="41"/>
    </row>
    <row r="341" hidden="1">
      <c r="A341" s="97"/>
      <c r="D341" s="107"/>
      <c r="E341" s="97"/>
      <c r="G341" s="107"/>
      <c r="Q341" s="11"/>
      <c r="R341" s="11"/>
      <c r="S341" s="11"/>
      <c r="U341" s="41"/>
    </row>
    <row r="342" hidden="1">
      <c r="A342" s="97"/>
      <c r="D342" s="107"/>
      <c r="E342" s="97"/>
      <c r="G342" s="107"/>
      <c r="Q342" s="11"/>
      <c r="R342" s="11"/>
      <c r="S342" s="11"/>
      <c r="U342" s="41"/>
    </row>
    <row r="343" hidden="1">
      <c r="A343" s="97"/>
      <c r="D343" s="107"/>
      <c r="E343" s="97"/>
      <c r="G343" s="107"/>
      <c r="Q343" s="11"/>
      <c r="R343" s="11"/>
      <c r="S343" s="11"/>
      <c r="U343" s="41"/>
    </row>
    <row r="344" hidden="1">
      <c r="A344" s="97"/>
      <c r="D344" s="107"/>
      <c r="E344" s="97"/>
      <c r="G344" s="107"/>
      <c r="Q344" s="11"/>
      <c r="R344" s="11"/>
      <c r="S344" s="11"/>
      <c r="U344" s="41"/>
    </row>
    <row r="345" hidden="1">
      <c r="A345" s="97"/>
      <c r="D345" s="107"/>
      <c r="E345" s="97"/>
      <c r="G345" s="107"/>
      <c r="Q345" s="11"/>
      <c r="R345" s="11"/>
      <c r="S345" s="11"/>
      <c r="U345" s="41"/>
    </row>
    <row r="346" hidden="1">
      <c r="A346" s="97"/>
      <c r="D346" s="107"/>
      <c r="E346" s="97"/>
      <c r="G346" s="107"/>
      <c r="Q346" s="11"/>
      <c r="R346" s="11"/>
      <c r="S346" s="11"/>
      <c r="U346" s="41"/>
    </row>
    <row r="347" hidden="1">
      <c r="A347" s="97"/>
      <c r="D347" s="107"/>
      <c r="E347" s="97"/>
      <c r="G347" s="107"/>
      <c r="Q347" s="11"/>
      <c r="R347" s="11"/>
      <c r="S347" s="11"/>
      <c r="U347" s="41"/>
    </row>
    <row r="348" hidden="1">
      <c r="A348" s="97"/>
      <c r="D348" s="107"/>
      <c r="E348" s="97"/>
      <c r="G348" s="107"/>
      <c r="Q348" s="11"/>
      <c r="R348" s="11"/>
      <c r="S348" s="11"/>
      <c r="U348" s="41"/>
    </row>
    <row r="349" hidden="1">
      <c r="A349" s="97"/>
      <c r="D349" s="107"/>
      <c r="E349" s="97"/>
      <c r="G349" s="107"/>
      <c r="Q349" s="11"/>
      <c r="R349" s="11"/>
      <c r="S349" s="11"/>
      <c r="U349" s="41"/>
    </row>
    <row r="350" hidden="1">
      <c r="A350" s="97"/>
      <c r="D350" s="107"/>
      <c r="E350" s="97"/>
      <c r="G350" s="107"/>
      <c r="Q350" s="11"/>
      <c r="R350" s="11"/>
      <c r="S350" s="11"/>
      <c r="U350" s="41"/>
    </row>
    <row r="351" hidden="1">
      <c r="A351" s="97"/>
      <c r="D351" s="107"/>
      <c r="E351" s="97"/>
      <c r="G351" s="107"/>
      <c r="Q351" s="11"/>
      <c r="R351" s="11"/>
      <c r="S351" s="11"/>
      <c r="U351" s="41"/>
    </row>
    <row r="352" hidden="1">
      <c r="A352" s="97"/>
      <c r="D352" s="107"/>
      <c r="E352" s="97"/>
      <c r="G352" s="107"/>
      <c r="Q352" s="11"/>
      <c r="R352" s="11"/>
      <c r="S352" s="11"/>
      <c r="U352" s="41"/>
    </row>
    <row r="353" hidden="1">
      <c r="A353" s="97"/>
      <c r="D353" s="107"/>
      <c r="E353" s="97"/>
      <c r="G353" s="107"/>
      <c r="Q353" s="11"/>
      <c r="R353" s="11"/>
      <c r="S353" s="11"/>
      <c r="U353" s="41"/>
    </row>
    <row r="354" hidden="1">
      <c r="A354" s="97"/>
      <c r="D354" s="107"/>
      <c r="E354" s="97"/>
      <c r="G354" s="107"/>
      <c r="Q354" s="11"/>
      <c r="R354" s="11"/>
      <c r="S354" s="11"/>
      <c r="U354" s="41"/>
    </row>
    <row r="355" hidden="1">
      <c r="A355" s="97"/>
      <c r="D355" s="107"/>
      <c r="E355" s="97"/>
      <c r="G355" s="107"/>
      <c r="Q355" s="11"/>
      <c r="R355" s="11"/>
      <c r="S355" s="11"/>
      <c r="U355" s="41"/>
    </row>
    <row r="356" hidden="1">
      <c r="A356" s="97"/>
      <c r="D356" s="107"/>
      <c r="E356" s="97"/>
      <c r="G356" s="107"/>
      <c r="Q356" s="11"/>
      <c r="R356" s="11"/>
      <c r="S356" s="11"/>
      <c r="U356" s="41"/>
    </row>
    <row r="357" hidden="1">
      <c r="A357" s="97"/>
      <c r="D357" s="107"/>
      <c r="E357" s="97"/>
      <c r="G357" s="107"/>
      <c r="Q357" s="11"/>
      <c r="R357" s="11"/>
      <c r="S357" s="11"/>
      <c r="U357" s="41"/>
    </row>
    <row r="358" hidden="1">
      <c r="A358" s="97"/>
      <c r="D358" s="107"/>
      <c r="E358" s="97"/>
      <c r="G358" s="107"/>
      <c r="Q358" s="11"/>
      <c r="R358" s="11"/>
      <c r="S358" s="11"/>
      <c r="U358" s="41"/>
    </row>
    <row r="359" hidden="1">
      <c r="A359" s="97"/>
      <c r="D359" s="107"/>
      <c r="E359" s="97"/>
      <c r="G359" s="107"/>
      <c r="Q359" s="11"/>
      <c r="R359" s="11"/>
      <c r="S359" s="11"/>
      <c r="U359" s="41"/>
    </row>
    <row r="360" hidden="1">
      <c r="A360" s="97"/>
      <c r="D360" s="107"/>
      <c r="E360" s="97"/>
      <c r="G360" s="107"/>
      <c r="Q360" s="11"/>
      <c r="R360" s="11"/>
      <c r="S360" s="11"/>
      <c r="U360" s="41"/>
    </row>
    <row r="361" hidden="1">
      <c r="A361" s="97"/>
      <c r="D361" s="107"/>
      <c r="E361" s="97"/>
      <c r="G361" s="107"/>
      <c r="Q361" s="11"/>
      <c r="R361" s="11"/>
      <c r="S361" s="11"/>
      <c r="U361" s="41"/>
    </row>
    <row r="362" hidden="1">
      <c r="A362" s="97"/>
      <c r="D362" s="107"/>
      <c r="E362" s="97"/>
      <c r="G362" s="107"/>
      <c r="Q362" s="11"/>
      <c r="R362" s="11"/>
      <c r="S362" s="11"/>
      <c r="U362" s="41"/>
    </row>
    <row r="363" hidden="1">
      <c r="A363" s="97"/>
      <c r="D363" s="107"/>
      <c r="E363" s="97"/>
      <c r="G363" s="107"/>
      <c r="Q363" s="11"/>
      <c r="R363" s="11"/>
      <c r="S363" s="11"/>
      <c r="U363" s="41"/>
    </row>
    <row r="364" hidden="1">
      <c r="A364" s="97"/>
      <c r="D364" s="107"/>
      <c r="E364" s="97"/>
      <c r="G364" s="107"/>
      <c r="Q364" s="11"/>
      <c r="R364" s="11"/>
      <c r="S364" s="11"/>
      <c r="U364" s="41"/>
    </row>
    <row r="365" hidden="1">
      <c r="A365" s="97"/>
      <c r="D365" s="107"/>
      <c r="E365" s="97"/>
      <c r="G365" s="107"/>
      <c r="Q365" s="11"/>
      <c r="R365" s="11"/>
      <c r="S365" s="11"/>
      <c r="U365" s="41"/>
    </row>
    <row r="366" hidden="1">
      <c r="A366" s="97"/>
      <c r="D366" s="107"/>
      <c r="E366" s="97"/>
      <c r="G366" s="107"/>
      <c r="Q366" s="11"/>
      <c r="R366" s="11"/>
      <c r="S366" s="11"/>
      <c r="U366" s="41"/>
    </row>
    <row r="367" hidden="1">
      <c r="A367" s="97"/>
      <c r="D367" s="107"/>
      <c r="E367" s="97"/>
      <c r="G367" s="107"/>
      <c r="Q367" s="11"/>
      <c r="R367" s="11"/>
      <c r="S367" s="11"/>
      <c r="U367" s="41"/>
    </row>
    <row r="368" hidden="1">
      <c r="A368" s="97"/>
      <c r="D368" s="107"/>
      <c r="E368" s="97"/>
      <c r="G368" s="107"/>
      <c r="Q368" s="11"/>
      <c r="R368" s="11"/>
      <c r="S368" s="11"/>
      <c r="U368" s="41"/>
    </row>
    <row r="369" hidden="1">
      <c r="A369" s="97"/>
      <c r="D369" s="107"/>
      <c r="E369" s="97"/>
      <c r="G369" s="107"/>
      <c r="Q369" s="11"/>
      <c r="R369" s="11"/>
      <c r="S369" s="11"/>
      <c r="U369" s="41"/>
    </row>
    <row r="370" hidden="1">
      <c r="A370" s="97"/>
      <c r="D370" s="107"/>
      <c r="E370" s="97"/>
      <c r="G370" s="107"/>
      <c r="Q370" s="11"/>
      <c r="R370" s="11"/>
      <c r="S370" s="11"/>
      <c r="U370" s="41"/>
    </row>
    <row r="371" hidden="1">
      <c r="A371" s="97"/>
      <c r="D371" s="107"/>
      <c r="E371" s="97"/>
      <c r="G371" s="107"/>
      <c r="Q371" s="11"/>
      <c r="R371" s="11"/>
      <c r="S371" s="11"/>
      <c r="U371" s="41"/>
    </row>
    <row r="372" hidden="1">
      <c r="A372" s="97"/>
      <c r="D372" s="107"/>
      <c r="E372" s="97"/>
      <c r="G372" s="107"/>
      <c r="Q372" s="11"/>
      <c r="R372" s="11"/>
      <c r="S372" s="11"/>
      <c r="U372" s="41"/>
    </row>
    <row r="373" hidden="1">
      <c r="A373" s="97"/>
      <c r="D373" s="107"/>
      <c r="E373" s="97"/>
      <c r="G373" s="107"/>
      <c r="Q373" s="11"/>
      <c r="R373" s="11"/>
      <c r="S373" s="11"/>
      <c r="U373" s="41"/>
    </row>
    <row r="374" hidden="1">
      <c r="A374" s="97"/>
      <c r="D374" s="107"/>
      <c r="E374" s="97"/>
      <c r="G374" s="107"/>
      <c r="Q374" s="11"/>
      <c r="R374" s="11"/>
      <c r="S374" s="11"/>
      <c r="U374" s="41"/>
    </row>
    <row r="375" hidden="1">
      <c r="A375" s="97"/>
      <c r="D375" s="107"/>
      <c r="E375" s="97"/>
      <c r="G375" s="107"/>
      <c r="Q375" s="11"/>
      <c r="R375" s="11"/>
      <c r="S375" s="11"/>
      <c r="U375" s="41"/>
    </row>
    <row r="376" hidden="1">
      <c r="A376" s="97"/>
      <c r="D376" s="107"/>
      <c r="E376" s="97"/>
      <c r="G376" s="107"/>
      <c r="Q376" s="11"/>
      <c r="R376" s="11"/>
      <c r="S376" s="11"/>
      <c r="U376" s="41"/>
    </row>
    <row r="377" hidden="1">
      <c r="A377" s="97"/>
      <c r="D377" s="107"/>
      <c r="E377" s="97"/>
      <c r="G377" s="107"/>
      <c r="Q377" s="11"/>
      <c r="R377" s="11"/>
      <c r="S377" s="11"/>
      <c r="U377" s="41"/>
    </row>
    <row r="378" hidden="1">
      <c r="A378" s="97"/>
      <c r="D378" s="107"/>
      <c r="E378" s="97"/>
      <c r="G378" s="107"/>
      <c r="Q378" s="11"/>
      <c r="R378" s="11"/>
      <c r="S378" s="11"/>
      <c r="U378" s="41"/>
    </row>
    <row r="379" hidden="1">
      <c r="A379" s="97"/>
      <c r="D379" s="107"/>
      <c r="E379" s="97"/>
      <c r="G379" s="107"/>
      <c r="Q379" s="11"/>
      <c r="R379" s="11"/>
      <c r="S379" s="11"/>
      <c r="U379" s="41"/>
    </row>
    <row r="380" hidden="1">
      <c r="A380" s="97"/>
      <c r="D380" s="107"/>
      <c r="E380" s="97"/>
      <c r="G380" s="107"/>
      <c r="Q380" s="11"/>
      <c r="R380" s="11"/>
      <c r="S380" s="11"/>
      <c r="U380" s="41"/>
    </row>
    <row r="381" hidden="1">
      <c r="A381" s="97"/>
      <c r="D381" s="107"/>
      <c r="E381" s="97"/>
      <c r="G381" s="107"/>
      <c r="Q381" s="11"/>
      <c r="R381" s="11"/>
      <c r="S381" s="11"/>
      <c r="U381" s="41"/>
    </row>
    <row r="382" hidden="1">
      <c r="A382" s="97"/>
      <c r="D382" s="107"/>
      <c r="E382" s="97"/>
      <c r="G382" s="107"/>
      <c r="Q382" s="11"/>
      <c r="R382" s="11"/>
      <c r="S382" s="11"/>
      <c r="U382" s="41"/>
    </row>
    <row r="383" hidden="1">
      <c r="A383" s="97"/>
      <c r="D383" s="107"/>
      <c r="E383" s="97"/>
      <c r="G383" s="107"/>
      <c r="Q383" s="11"/>
      <c r="R383" s="11"/>
      <c r="S383" s="11"/>
      <c r="U383" s="41"/>
    </row>
    <row r="384" hidden="1">
      <c r="A384" s="97"/>
      <c r="D384" s="107"/>
      <c r="E384" s="97"/>
      <c r="G384" s="107"/>
      <c r="Q384" s="11"/>
      <c r="R384" s="11"/>
      <c r="S384" s="11"/>
      <c r="U384" s="41"/>
    </row>
    <row r="385" hidden="1">
      <c r="A385" s="97"/>
      <c r="D385" s="107"/>
      <c r="E385" s="97"/>
      <c r="G385" s="107"/>
      <c r="Q385" s="11"/>
      <c r="R385" s="11"/>
      <c r="S385" s="11"/>
      <c r="U385" s="41"/>
    </row>
    <row r="386" hidden="1">
      <c r="A386" s="97"/>
      <c r="D386" s="107"/>
      <c r="E386" s="97"/>
      <c r="G386" s="107"/>
      <c r="Q386" s="11"/>
      <c r="R386" s="11"/>
      <c r="S386" s="11"/>
      <c r="U386" s="41"/>
    </row>
    <row r="387" hidden="1">
      <c r="A387" s="97"/>
      <c r="D387" s="107"/>
      <c r="E387" s="97"/>
      <c r="G387" s="107"/>
      <c r="Q387" s="11"/>
      <c r="R387" s="11"/>
      <c r="S387" s="11"/>
      <c r="U387" s="41"/>
    </row>
    <row r="388" hidden="1">
      <c r="A388" s="97"/>
      <c r="D388" s="107"/>
      <c r="E388" s="97"/>
      <c r="G388" s="107"/>
      <c r="Q388" s="11"/>
      <c r="R388" s="11"/>
      <c r="S388" s="11"/>
      <c r="U388" s="41"/>
    </row>
    <row r="389" hidden="1">
      <c r="A389" s="97"/>
      <c r="D389" s="107"/>
      <c r="E389" s="97"/>
      <c r="G389" s="107"/>
      <c r="Q389" s="11"/>
      <c r="R389" s="11"/>
      <c r="S389" s="11"/>
      <c r="U389" s="41"/>
    </row>
    <row r="390" hidden="1">
      <c r="A390" s="97"/>
      <c r="D390" s="107"/>
      <c r="E390" s="97"/>
      <c r="G390" s="107"/>
      <c r="Q390" s="11"/>
      <c r="R390" s="11"/>
      <c r="S390" s="11"/>
      <c r="U390" s="41"/>
    </row>
    <row r="391" hidden="1">
      <c r="A391" s="97"/>
      <c r="D391" s="107"/>
      <c r="E391" s="97"/>
      <c r="G391" s="107"/>
      <c r="Q391" s="11"/>
      <c r="R391" s="11"/>
      <c r="S391" s="11"/>
      <c r="U391" s="41"/>
    </row>
    <row r="392" hidden="1">
      <c r="A392" s="97"/>
      <c r="D392" s="107"/>
      <c r="E392" s="97"/>
      <c r="G392" s="107"/>
      <c r="Q392" s="11"/>
      <c r="R392" s="11"/>
      <c r="S392" s="11"/>
      <c r="U392" s="41"/>
    </row>
    <row r="393" hidden="1">
      <c r="A393" s="97"/>
      <c r="D393" s="107"/>
      <c r="E393" s="97"/>
      <c r="G393" s="107"/>
      <c r="Q393" s="11"/>
      <c r="R393" s="11"/>
      <c r="S393" s="11"/>
      <c r="U393" s="41"/>
    </row>
    <row r="394" hidden="1">
      <c r="A394" s="97"/>
      <c r="D394" s="107"/>
      <c r="E394" s="97"/>
      <c r="G394" s="107"/>
      <c r="Q394" s="11"/>
      <c r="R394" s="11"/>
      <c r="S394" s="11"/>
      <c r="U394" s="41"/>
    </row>
    <row r="395" hidden="1">
      <c r="A395" s="97"/>
      <c r="D395" s="107"/>
      <c r="E395" s="97"/>
      <c r="G395" s="107"/>
      <c r="Q395" s="11"/>
      <c r="R395" s="11"/>
      <c r="S395" s="11"/>
      <c r="U395" s="41"/>
    </row>
    <row r="396" hidden="1">
      <c r="A396" s="97"/>
      <c r="D396" s="107"/>
      <c r="E396" s="97"/>
      <c r="G396" s="107"/>
      <c r="Q396" s="11"/>
      <c r="R396" s="11"/>
      <c r="S396" s="11"/>
      <c r="U396" s="41"/>
    </row>
    <row r="397" hidden="1">
      <c r="A397" s="97"/>
      <c r="D397" s="107"/>
      <c r="E397" s="97"/>
      <c r="G397" s="107"/>
      <c r="Q397" s="11"/>
      <c r="R397" s="11"/>
      <c r="S397" s="11"/>
      <c r="U397" s="41"/>
    </row>
    <row r="398" hidden="1">
      <c r="A398" s="97"/>
      <c r="D398" s="107"/>
      <c r="E398" s="97"/>
      <c r="G398" s="107"/>
      <c r="Q398" s="11"/>
      <c r="R398" s="11"/>
      <c r="S398" s="11"/>
      <c r="U398" s="41"/>
    </row>
    <row r="399" hidden="1">
      <c r="A399" s="97"/>
      <c r="D399" s="107"/>
      <c r="E399" s="97"/>
      <c r="G399" s="107"/>
      <c r="Q399" s="11"/>
      <c r="R399" s="11"/>
      <c r="S399" s="11"/>
      <c r="U399" s="41"/>
    </row>
    <row r="400" hidden="1">
      <c r="A400" s="97"/>
      <c r="D400" s="107"/>
      <c r="E400" s="97"/>
      <c r="G400" s="107"/>
      <c r="Q400" s="11"/>
      <c r="R400" s="11"/>
      <c r="S400" s="11"/>
      <c r="U400" s="41"/>
    </row>
    <row r="401" hidden="1">
      <c r="A401" s="97"/>
      <c r="D401" s="107"/>
      <c r="E401" s="97"/>
      <c r="G401" s="107"/>
      <c r="Q401" s="11"/>
      <c r="R401" s="11"/>
      <c r="S401" s="11"/>
      <c r="U401" s="41"/>
    </row>
    <row r="402" hidden="1">
      <c r="A402" s="97"/>
      <c r="D402" s="107"/>
      <c r="E402" s="97"/>
      <c r="G402" s="107"/>
      <c r="Q402" s="11"/>
      <c r="R402" s="11"/>
      <c r="S402" s="11"/>
      <c r="U402" s="41"/>
    </row>
    <row r="403" hidden="1">
      <c r="A403" s="97"/>
      <c r="D403" s="107"/>
      <c r="E403" s="97"/>
      <c r="G403" s="107"/>
      <c r="Q403" s="11"/>
      <c r="R403" s="11"/>
      <c r="S403" s="11"/>
      <c r="U403" s="41"/>
    </row>
    <row r="404" hidden="1">
      <c r="A404" s="97"/>
      <c r="D404" s="107"/>
      <c r="E404" s="97"/>
      <c r="G404" s="107"/>
      <c r="Q404" s="11"/>
      <c r="R404" s="11"/>
      <c r="S404" s="11"/>
      <c r="U404" s="41"/>
    </row>
    <row r="405" hidden="1">
      <c r="A405" s="97"/>
      <c r="D405" s="107"/>
      <c r="E405" s="97"/>
      <c r="G405" s="107"/>
      <c r="Q405" s="11"/>
      <c r="R405" s="11"/>
      <c r="S405" s="11"/>
      <c r="U405" s="41"/>
    </row>
    <row r="406" hidden="1">
      <c r="A406" s="97"/>
      <c r="D406" s="107"/>
      <c r="E406" s="97"/>
      <c r="G406" s="107"/>
      <c r="Q406" s="11"/>
      <c r="R406" s="11"/>
      <c r="S406" s="11"/>
      <c r="U406" s="41"/>
    </row>
    <row r="407" hidden="1">
      <c r="A407" s="97"/>
      <c r="D407" s="107"/>
      <c r="E407" s="97"/>
      <c r="G407" s="107"/>
      <c r="Q407" s="11"/>
      <c r="R407" s="11"/>
      <c r="S407" s="11"/>
      <c r="U407" s="41"/>
    </row>
    <row r="408" hidden="1">
      <c r="A408" s="97"/>
      <c r="D408" s="107"/>
      <c r="E408" s="97"/>
      <c r="G408" s="107"/>
      <c r="Q408" s="11"/>
      <c r="R408" s="11"/>
      <c r="S408" s="11"/>
      <c r="U408" s="41"/>
    </row>
    <row r="409" hidden="1">
      <c r="A409" s="97"/>
      <c r="D409" s="107"/>
      <c r="E409" s="97"/>
      <c r="G409" s="107"/>
      <c r="Q409" s="11"/>
      <c r="R409" s="11"/>
      <c r="S409" s="11"/>
      <c r="U409" s="41"/>
    </row>
    <row r="410" hidden="1">
      <c r="A410" s="97"/>
      <c r="D410" s="107"/>
      <c r="E410" s="97"/>
      <c r="G410" s="107"/>
      <c r="Q410" s="11"/>
      <c r="R410" s="11"/>
      <c r="S410" s="11"/>
      <c r="U410" s="41"/>
    </row>
    <row r="411" hidden="1">
      <c r="A411" s="97"/>
      <c r="D411" s="107"/>
      <c r="E411" s="97"/>
      <c r="G411" s="107"/>
      <c r="Q411" s="11"/>
      <c r="R411" s="11"/>
      <c r="S411" s="11"/>
      <c r="U411" s="41"/>
    </row>
    <row r="412" hidden="1">
      <c r="A412" s="97"/>
      <c r="D412" s="107"/>
      <c r="E412" s="97"/>
      <c r="G412" s="107"/>
      <c r="Q412" s="11"/>
      <c r="R412" s="11"/>
      <c r="S412" s="11"/>
      <c r="U412" s="41"/>
    </row>
    <row r="413" hidden="1">
      <c r="A413" s="97"/>
      <c r="D413" s="107"/>
      <c r="E413" s="97"/>
      <c r="G413" s="107"/>
      <c r="Q413" s="11"/>
      <c r="R413" s="11"/>
      <c r="S413" s="11"/>
      <c r="U413" s="41"/>
    </row>
    <row r="414" hidden="1">
      <c r="A414" s="97"/>
      <c r="D414" s="107"/>
      <c r="E414" s="97"/>
      <c r="G414" s="107"/>
      <c r="Q414" s="11"/>
      <c r="R414" s="11"/>
      <c r="S414" s="11"/>
      <c r="U414" s="41"/>
    </row>
    <row r="415" hidden="1">
      <c r="A415" s="97"/>
      <c r="D415" s="107"/>
      <c r="E415" s="97"/>
      <c r="G415" s="107"/>
      <c r="Q415" s="11"/>
      <c r="R415" s="11"/>
      <c r="S415" s="11"/>
      <c r="U415" s="41"/>
    </row>
    <row r="416" hidden="1">
      <c r="A416" s="97"/>
      <c r="D416" s="107"/>
      <c r="E416" s="97"/>
      <c r="G416" s="107"/>
      <c r="Q416" s="11"/>
      <c r="R416" s="11"/>
      <c r="S416" s="11"/>
      <c r="U416" s="41"/>
    </row>
    <row r="417" hidden="1">
      <c r="A417" s="97"/>
      <c r="D417" s="107"/>
      <c r="E417" s="97"/>
      <c r="G417" s="107"/>
      <c r="Q417" s="11"/>
      <c r="R417" s="11"/>
      <c r="S417" s="11"/>
      <c r="U417" s="41"/>
    </row>
    <row r="418" hidden="1">
      <c r="A418" s="97"/>
      <c r="D418" s="107"/>
      <c r="E418" s="97"/>
      <c r="G418" s="107"/>
      <c r="Q418" s="11"/>
      <c r="R418" s="11"/>
      <c r="S418" s="11"/>
      <c r="U418" s="41"/>
    </row>
    <row r="419" hidden="1">
      <c r="A419" s="97"/>
      <c r="D419" s="107"/>
      <c r="E419" s="97"/>
      <c r="G419" s="107"/>
      <c r="Q419" s="11"/>
      <c r="R419" s="11"/>
      <c r="S419" s="11"/>
      <c r="U419" s="41"/>
    </row>
    <row r="420" hidden="1">
      <c r="A420" s="97"/>
      <c r="D420" s="107"/>
      <c r="E420" s="97"/>
      <c r="G420" s="107"/>
      <c r="Q420" s="11"/>
      <c r="R420" s="11"/>
      <c r="S420" s="11"/>
      <c r="U420" s="41"/>
    </row>
    <row r="421" hidden="1">
      <c r="A421" s="97"/>
      <c r="D421" s="107"/>
      <c r="E421" s="97"/>
      <c r="G421" s="107"/>
      <c r="Q421" s="11"/>
      <c r="R421" s="11"/>
      <c r="S421" s="11"/>
      <c r="U421" s="41"/>
    </row>
    <row r="422" hidden="1">
      <c r="A422" s="97"/>
      <c r="D422" s="107"/>
      <c r="E422" s="97"/>
      <c r="G422" s="107"/>
      <c r="Q422" s="11"/>
      <c r="R422" s="11"/>
      <c r="S422" s="11"/>
      <c r="U422" s="41"/>
    </row>
    <row r="423" hidden="1">
      <c r="A423" s="97"/>
      <c r="D423" s="107"/>
      <c r="E423" s="97"/>
      <c r="G423" s="107"/>
      <c r="Q423" s="11"/>
      <c r="R423" s="11"/>
      <c r="S423" s="11"/>
      <c r="U423" s="41"/>
    </row>
    <row r="424" hidden="1">
      <c r="A424" s="97"/>
      <c r="D424" s="107"/>
      <c r="E424" s="97"/>
      <c r="G424" s="107"/>
      <c r="Q424" s="11"/>
      <c r="R424" s="11"/>
      <c r="S424" s="11"/>
      <c r="U424" s="41"/>
    </row>
    <row r="425" hidden="1">
      <c r="A425" s="97"/>
      <c r="D425" s="107"/>
      <c r="E425" s="97"/>
      <c r="G425" s="107"/>
      <c r="Q425" s="11"/>
      <c r="R425" s="11"/>
      <c r="S425" s="11"/>
      <c r="U425" s="41"/>
    </row>
    <row r="426" hidden="1">
      <c r="A426" s="97"/>
      <c r="D426" s="107"/>
      <c r="E426" s="97"/>
      <c r="G426" s="107"/>
      <c r="Q426" s="11"/>
      <c r="R426" s="11"/>
      <c r="S426" s="11"/>
      <c r="U426" s="41"/>
    </row>
    <row r="427" hidden="1">
      <c r="A427" s="97"/>
      <c r="D427" s="107"/>
      <c r="E427" s="97"/>
      <c r="G427" s="107"/>
      <c r="Q427" s="11"/>
      <c r="R427" s="11"/>
      <c r="S427" s="11"/>
      <c r="U427" s="41"/>
    </row>
    <row r="428" hidden="1">
      <c r="A428" s="97"/>
      <c r="D428" s="107"/>
      <c r="E428" s="97"/>
      <c r="G428" s="107"/>
      <c r="Q428" s="11"/>
      <c r="R428" s="11"/>
      <c r="S428" s="11"/>
      <c r="U428" s="41"/>
    </row>
    <row r="429" hidden="1">
      <c r="A429" s="97"/>
      <c r="D429" s="107"/>
      <c r="E429" s="97"/>
      <c r="G429" s="107"/>
      <c r="Q429" s="11"/>
      <c r="R429" s="11"/>
      <c r="S429" s="11"/>
      <c r="U429" s="41"/>
    </row>
    <row r="430" hidden="1">
      <c r="A430" s="97"/>
      <c r="D430" s="107"/>
      <c r="E430" s="97"/>
      <c r="G430" s="107"/>
      <c r="Q430" s="11"/>
      <c r="R430" s="11"/>
      <c r="S430" s="11"/>
      <c r="U430" s="41"/>
    </row>
    <row r="431" hidden="1">
      <c r="A431" s="97"/>
      <c r="D431" s="107"/>
      <c r="E431" s="97"/>
      <c r="G431" s="107"/>
      <c r="Q431" s="11"/>
      <c r="R431" s="11"/>
      <c r="S431" s="11"/>
      <c r="U431" s="41"/>
    </row>
    <row r="432" hidden="1">
      <c r="A432" s="97"/>
      <c r="D432" s="107"/>
      <c r="E432" s="97"/>
      <c r="G432" s="107"/>
      <c r="Q432" s="11"/>
      <c r="R432" s="11"/>
      <c r="S432" s="11"/>
      <c r="U432" s="41"/>
    </row>
    <row r="433" hidden="1">
      <c r="A433" s="97"/>
      <c r="D433" s="107"/>
      <c r="E433" s="97"/>
      <c r="G433" s="107"/>
      <c r="Q433" s="11"/>
      <c r="R433" s="11"/>
      <c r="S433" s="11"/>
      <c r="U433" s="41"/>
    </row>
    <row r="434" hidden="1">
      <c r="A434" s="97"/>
      <c r="D434" s="107"/>
      <c r="E434" s="97"/>
      <c r="G434" s="107"/>
      <c r="Q434" s="11"/>
      <c r="R434" s="11"/>
      <c r="S434" s="11"/>
      <c r="U434" s="41"/>
    </row>
    <row r="435" hidden="1">
      <c r="A435" s="97"/>
      <c r="D435" s="107"/>
      <c r="E435" s="97"/>
      <c r="G435" s="107"/>
      <c r="Q435" s="11"/>
      <c r="R435" s="11"/>
      <c r="S435" s="11"/>
      <c r="U435" s="41"/>
    </row>
    <row r="436" hidden="1">
      <c r="A436" s="97"/>
      <c r="D436" s="107"/>
      <c r="E436" s="97"/>
      <c r="G436" s="107"/>
      <c r="Q436" s="11"/>
      <c r="R436" s="11"/>
      <c r="S436" s="11"/>
      <c r="U436" s="41"/>
    </row>
    <row r="437" hidden="1">
      <c r="A437" s="97"/>
      <c r="D437" s="107"/>
      <c r="E437" s="97"/>
      <c r="G437" s="107"/>
      <c r="Q437" s="11"/>
      <c r="R437" s="11"/>
      <c r="S437" s="11"/>
      <c r="U437" s="41"/>
    </row>
    <row r="438" hidden="1">
      <c r="A438" s="97"/>
      <c r="D438" s="107"/>
      <c r="E438" s="97"/>
      <c r="G438" s="107"/>
      <c r="Q438" s="11"/>
      <c r="R438" s="11"/>
      <c r="S438" s="11"/>
      <c r="U438" s="41"/>
    </row>
    <row r="439" hidden="1">
      <c r="A439" s="97"/>
      <c r="D439" s="107"/>
      <c r="E439" s="97"/>
      <c r="G439" s="107"/>
      <c r="Q439" s="11"/>
      <c r="R439" s="11"/>
      <c r="S439" s="11"/>
      <c r="U439" s="41"/>
    </row>
    <row r="440" hidden="1">
      <c r="A440" s="97"/>
      <c r="D440" s="107"/>
      <c r="E440" s="97"/>
      <c r="G440" s="107"/>
      <c r="Q440" s="11"/>
      <c r="R440" s="11"/>
      <c r="S440" s="11"/>
      <c r="U440" s="41"/>
    </row>
    <row r="441" hidden="1">
      <c r="A441" s="97"/>
      <c r="D441" s="107"/>
      <c r="E441" s="97"/>
      <c r="G441" s="107"/>
      <c r="Q441" s="11"/>
      <c r="R441" s="11"/>
      <c r="S441" s="11"/>
      <c r="U441" s="41"/>
    </row>
    <row r="442" hidden="1">
      <c r="A442" s="97"/>
      <c r="D442" s="107"/>
      <c r="E442" s="97"/>
      <c r="G442" s="107"/>
      <c r="Q442" s="11"/>
      <c r="R442" s="11"/>
      <c r="S442" s="11"/>
      <c r="U442" s="41"/>
    </row>
    <row r="443" hidden="1">
      <c r="A443" s="97"/>
      <c r="D443" s="107"/>
      <c r="E443" s="97"/>
      <c r="G443" s="107"/>
      <c r="Q443" s="11"/>
      <c r="R443" s="11"/>
      <c r="S443" s="11"/>
      <c r="U443" s="41"/>
    </row>
    <row r="444" hidden="1">
      <c r="A444" s="97"/>
      <c r="D444" s="107"/>
      <c r="E444" s="97"/>
      <c r="G444" s="107"/>
      <c r="Q444" s="11"/>
      <c r="R444" s="11"/>
      <c r="S444" s="11"/>
      <c r="U444" s="41"/>
    </row>
    <row r="445" hidden="1">
      <c r="A445" s="97"/>
      <c r="D445" s="107"/>
      <c r="E445" s="97"/>
      <c r="G445" s="107"/>
      <c r="Q445" s="11"/>
      <c r="R445" s="11"/>
      <c r="S445" s="11"/>
      <c r="U445" s="41"/>
    </row>
    <row r="446" hidden="1">
      <c r="A446" s="97"/>
      <c r="D446" s="107"/>
      <c r="E446" s="97"/>
      <c r="G446" s="107"/>
      <c r="Q446" s="11"/>
      <c r="R446" s="11"/>
      <c r="S446" s="11"/>
      <c r="U446" s="41"/>
    </row>
    <row r="447" hidden="1">
      <c r="A447" s="97"/>
      <c r="D447" s="107"/>
      <c r="E447" s="97"/>
      <c r="G447" s="107"/>
      <c r="Q447" s="11"/>
      <c r="R447" s="11"/>
      <c r="S447" s="11"/>
      <c r="U447" s="41"/>
    </row>
    <row r="448" hidden="1">
      <c r="A448" s="97"/>
      <c r="D448" s="107"/>
      <c r="E448" s="97"/>
      <c r="G448" s="107"/>
      <c r="Q448" s="11"/>
      <c r="R448" s="11"/>
      <c r="S448" s="11"/>
      <c r="U448" s="41"/>
    </row>
    <row r="449" hidden="1">
      <c r="A449" s="97"/>
      <c r="D449" s="107"/>
      <c r="E449" s="97"/>
      <c r="G449" s="107"/>
      <c r="Q449" s="11"/>
      <c r="R449" s="11"/>
      <c r="S449" s="11"/>
      <c r="U449" s="41"/>
    </row>
    <row r="450" hidden="1">
      <c r="A450" s="97"/>
      <c r="D450" s="107"/>
      <c r="E450" s="97"/>
      <c r="G450" s="107"/>
      <c r="Q450" s="11"/>
      <c r="R450" s="11"/>
      <c r="S450" s="11"/>
      <c r="U450" s="41"/>
    </row>
    <row r="451" hidden="1">
      <c r="A451" s="97"/>
      <c r="D451" s="107"/>
      <c r="E451" s="97"/>
      <c r="G451" s="107"/>
      <c r="Q451" s="11"/>
      <c r="R451" s="11"/>
      <c r="S451" s="11"/>
      <c r="U451" s="41"/>
    </row>
    <row r="452" hidden="1">
      <c r="A452" s="97"/>
      <c r="D452" s="107"/>
      <c r="E452" s="97"/>
      <c r="G452" s="107"/>
      <c r="Q452" s="11"/>
      <c r="R452" s="11"/>
      <c r="S452" s="11"/>
      <c r="U452" s="41"/>
    </row>
    <row r="453" hidden="1">
      <c r="A453" s="97"/>
      <c r="D453" s="107"/>
      <c r="E453" s="97"/>
      <c r="G453" s="107"/>
      <c r="Q453" s="11"/>
      <c r="R453" s="11"/>
      <c r="S453" s="11"/>
      <c r="U453" s="41"/>
    </row>
    <row r="454" hidden="1">
      <c r="A454" s="97"/>
      <c r="D454" s="107"/>
      <c r="E454" s="97"/>
      <c r="G454" s="107"/>
      <c r="Q454" s="11"/>
      <c r="R454" s="11"/>
      <c r="S454" s="11"/>
      <c r="U454" s="41"/>
    </row>
    <row r="455" hidden="1">
      <c r="A455" s="97"/>
      <c r="D455" s="107"/>
      <c r="E455" s="97"/>
      <c r="G455" s="107"/>
      <c r="Q455" s="11"/>
      <c r="R455" s="11"/>
      <c r="S455" s="11"/>
      <c r="U455" s="41"/>
    </row>
    <row r="456" hidden="1">
      <c r="A456" s="97"/>
      <c r="D456" s="107"/>
      <c r="E456" s="97"/>
      <c r="G456" s="107"/>
      <c r="Q456" s="11"/>
      <c r="R456" s="11"/>
      <c r="S456" s="11"/>
      <c r="U456" s="41"/>
    </row>
    <row r="457" hidden="1">
      <c r="A457" s="97"/>
      <c r="D457" s="107"/>
      <c r="E457" s="97"/>
      <c r="G457" s="107"/>
      <c r="Q457" s="11"/>
      <c r="R457" s="11"/>
      <c r="S457" s="11"/>
      <c r="U457" s="41"/>
    </row>
    <row r="458" hidden="1">
      <c r="A458" s="97"/>
      <c r="D458" s="107"/>
      <c r="E458" s="97"/>
      <c r="G458" s="107"/>
      <c r="Q458" s="11"/>
      <c r="R458" s="11"/>
      <c r="S458" s="11"/>
      <c r="U458" s="41"/>
    </row>
    <row r="459" hidden="1">
      <c r="A459" s="97"/>
      <c r="D459" s="107"/>
      <c r="E459" s="97"/>
      <c r="G459" s="107"/>
      <c r="Q459" s="11"/>
      <c r="R459" s="11"/>
      <c r="S459" s="11"/>
      <c r="U459" s="41"/>
    </row>
    <row r="460" hidden="1">
      <c r="A460" s="97"/>
      <c r="D460" s="107"/>
      <c r="E460" s="97"/>
      <c r="G460" s="107"/>
      <c r="Q460" s="11"/>
      <c r="R460" s="11"/>
      <c r="S460" s="11"/>
      <c r="U460" s="41"/>
    </row>
    <row r="461" hidden="1">
      <c r="A461" s="97"/>
      <c r="D461" s="107"/>
      <c r="E461" s="97"/>
      <c r="G461" s="107"/>
      <c r="Q461" s="11"/>
      <c r="R461" s="11"/>
      <c r="S461" s="11"/>
      <c r="U461" s="41"/>
    </row>
    <row r="462" hidden="1">
      <c r="A462" s="97"/>
      <c r="D462" s="107"/>
      <c r="E462" s="97"/>
      <c r="G462" s="107"/>
      <c r="Q462" s="11"/>
      <c r="R462" s="11"/>
      <c r="S462" s="11"/>
      <c r="U462" s="41"/>
    </row>
    <row r="463" hidden="1">
      <c r="A463" s="97"/>
      <c r="D463" s="107"/>
      <c r="E463" s="97"/>
      <c r="G463" s="107"/>
      <c r="Q463" s="11"/>
      <c r="R463" s="11"/>
      <c r="S463" s="11"/>
      <c r="U463" s="41"/>
    </row>
    <row r="464" hidden="1">
      <c r="A464" s="97"/>
      <c r="D464" s="107"/>
      <c r="E464" s="97"/>
      <c r="G464" s="107"/>
      <c r="Q464" s="11"/>
      <c r="R464" s="11"/>
      <c r="S464" s="11"/>
      <c r="U464" s="41"/>
    </row>
    <row r="465" hidden="1">
      <c r="A465" s="97"/>
      <c r="D465" s="107"/>
      <c r="E465" s="97"/>
      <c r="G465" s="107"/>
      <c r="Q465" s="11"/>
      <c r="R465" s="11"/>
      <c r="S465" s="11"/>
      <c r="U465" s="41"/>
    </row>
    <row r="466" hidden="1">
      <c r="A466" s="97"/>
      <c r="D466" s="107"/>
      <c r="E466" s="97"/>
      <c r="G466" s="107"/>
      <c r="Q466" s="11"/>
      <c r="R466" s="11"/>
      <c r="S466" s="11"/>
      <c r="U466" s="41"/>
    </row>
    <row r="467" hidden="1">
      <c r="A467" s="97"/>
      <c r="D467" s="107"/>
      <c r="E467" s="97"/>
      <c r="G467" s="107"/>
      <c r="Q467" s="11"/>
      <c r="R467" s="11"/>
      <c r="S467" s="11"/>
      <c r="U467" s="41"/>
    </row>
    <row r="468" hidden="1">
      <c r="A468" s="97"/>
      <c r="D468" s="107"/>
      <c r="E468" s="97"/>
      <c r="G468" s="107"/>
      <c r="Q468" s="11"/>
      <c r="R468" s="11"/>
      <c r="S468" s="11"/>
      <c r="U468" s="41"/>
    </row>
    <row r="469" hidden="1">
      <c r="A469" s="97"/>
      <c r="D469" s="107"/>
      <c r="E469" s="97"/>
      <c r="G469" s="107"/>
      <c r="Q469" s="11"/>
      <c r="R469" s="11"/>
      <c r="S469" s="11"/>
      <c r="U469" s="41"/>
    </row>
    <row r="470" hidden="1">
      <c r="A470" s="97"/>
      <c r="D470" s="107"/>
      <c r="E470" s="97"/>
      <c r="G470" s="107"/>
      <c r="Q470" s="11"/>
      <c r="R470" s="11"/>
      <c r="S470" s="11"/>
      <c r="U470" s="41"/>
    </row>
    <row r="471" hidden="1">
      <c r="A471" s="97"/>
      <c r="D471" s="107"/>
      <c r="E471" s="97"/>
      <c r="G471" s="107"/>
      <c r="Q471" s="11"/>
      <c r="R471" s="11"/>
      <c r="S471" s="11"/>
      <c r="U471" s="41"/>
    </row>
    <row r="472" hidden="1">
      <c r="A472" s="97"/>
      <c r="D472" s="107"/>
      <c r="E472" s="97"/>
      <c r="G472" s="107"/>
      <c r="Q472" s="11"/>
      <c r="R472" s="11"/>
      <c r="S472" s="11"/>
      <c r="U472" s="41"/>
    </row>
    <row r="473" hidden="1">
      <c r="A473" s="97"/>
      <c r="D473" s="107"/>
      <c r="E473" s="97"/>
      <c r="G473" s="107"/>
      <c r="Q473" s="11"/>
      <c r="R473" s="11"/>
      <c r="S473" s="11"/>
      <c r="U473" s="41"/>
    </row>
    <row r="474" hidden="1">
      <c r="A474" s="97"/>
      <c r="D474" s="107"/>
      <c r="E474" s="97"/>
      <c r="G474" s="107"/>
      <c r="Q474" s="11"/>
      <c r="R474" s="11"/>
      <c r="S474" s="11"/>
      <c r="U474" s="41"/>
    </row>
    <row r="475" hidden="1">
      <c r="A475" s="97"/>
      <c r="D475" s="107"/>
      <c r="E475" s="97"/>
      <c r="G475" s="107"/>
      <c r="Q475" s="11"/>
      <c r="R475" s="11"/>
      <c r="S475" s="11"/>
      <c r="U475" s="41"/>
    </row>
    <row r="476" hidden="1">
      <c r="A476" s="97"/>
      <c r="D476" s="107"/>
      <c r="E476" s="97"/>
      <c r="G476" s="107"/>
      <c r="Q476" s="11"/>
      <c r="R476" s="11"/>
      <c r="S476" s="11"/>
      <c r="U476" s="41"/>
    </row>
    <row r="477" hidden="1">
      <c r="A477" s="97"/>
      <c r="D477" s="107"/>
      <c r="E477" s="97"/>
      <c r="G477" s="107"/>
      <c r="Q477" s="11"/>
      <c r="R477" s="11"/>
      <c r="S477" s="11"/>
      <c r="U477" s="41"/>
    </row>
    <row r="478" hidden="1">
      <c r="A478" s="97"/>
      <c r="D478" s="107"/>
      <c r="E478" s="97"/>
      <c r="G478" s="107"/>
      <c r="Q478" s="11"/>
      <c r="R478" s="11"/>
      <c r="S478" s="11"/>
      <c r="U478" s="41"/>
    </row>
    <row r="479" hidden="1">
      <c r="A479" s="97"/>
      <c r="D479" s="107"/>
      <c r="E479" s="97"/>
      <c r="G479" s="107"/>
      <c r="Q479" s="11"/>
      <c r="R479" s="11"/>
      <c r="S479" s="11"/>
      <c r="U479" s="41"/>
    </row>
    <row r="480" hidden="1">
      <c r="A480" s="97"/>
      <c r="D480" s="107"/>
      <c r="E480" s="97"/>
      <c r="G480" s="107"/>
      <c r="Q480" s="11"/>
      <c r="R480" s="11"/>
      <c r="S480" s="11"/>
      <c r="U480" s="41"/>
    </row>
    <row r="481" hidden="1">
      <c r="A481" s="97"/>
      <c r="D481" s="107"/>
      <c r="E481" s="97"/>
      <c r="G481" s="107"/>
      <c r="Q481" s="11"/>
      <c r="R481" s="11"/>
      <c r="S481" s="11"/>
      <c r="U481" s="41"/>
    </row>
    <row r="482" hidden="1">
      <c r="A482" s="97"/>
      <c r="D482" s="107"/>
      <c r="E482" s="97"/>
      <c r="G482" s="107"/>
      <c r="Q482" s="11"/>
      <c r="R482" s="11"/>
      <c r="S482" s="11"/>
      <c r="U482" s="41"/>
    </row>
    <row r="483" hidden="1">
      <c r="A483" s="97"/>
      <c r="D483" s="107"/>
      <c r="E483" s="97"/>
      <c r="G483" s="107"/>
      <c r="Q483" s="11"/>
      <c r="R483" s="11"/>
      <c r="S483" s="11"/>
      <c r="U483" s="41"/>
    </row>
    <row r="484" hidden="1">
      <c r="A484" s="97"/>
      <c r="D484" s="107"/>
      <c r="E484" s="97"/>
      <c r="G484" s="107"/>
      <c r="Q484" s="11"/>
      <c r="R484" s="11"/>
      <c r="S484" s="11"/>
      <c r="U484" s="41"/>
    </row>
    <row r="485" hidden="1">
      <c r="A485" s="97"/>
      <c r="D485" s="107"/>
      <c r="E485" s="97"/>
      <c r="G485" s="107"/>
      <c r="Q485" s="11"/>
      <c r="R485" s="11"/>
      <c r="S485" s="11"/>
      <c r="U485" s="41"/>
    </row>
    <row r="486" hidden="1">
      <c r="A486" s="97"/>
      <c r="D486" s="107"/>
      <c r="E486" s="97"/>
      <c r="G486" s="107"/>
      <c r="Q486" s="11"/>
      <c r="R486" s="11"/>
      <c r="S486" s="11"/>
      <c r="U486" s="41"/>
    </row>
    <row r="487" hidden="1">
      <c r="A487" s="97"/>
      <c r="D487" s="107"/>
      <c r="E487" s="97"/>
      <c r="G487" s="107"/>
      <c r="Q487" s="11"/>
      <c r="R487" s="11"/>
      <c r="S487" s="11"/>
      <c r="U487" s="41"/>
    </row>
    <row r="488" hidden="1">
      <c r="A488" s="97"/>
      <c r="D488" s="107"/>
      <c r="E488" s="97"/>
      <c r="G488" s="107"/>
      <c r="Q488" s="11"/>
      <c r="R488" s="11"/>
      <c r="S488" s="11"/>
      <c r="U488" s="41"/>
    </row>
    <row r="489" hidden="1">
      <c r="A489" s="97"/>
      <c r="D489" s="107"/>
      <c r="E489" s="97"/>
      <c r="G489" s="107"/>
      <c r="Q489" s="11"/>
      <c r="R489" s="11"/>
      <c r="S489" s="11"/>
      <c r="U489" s="41"/>
    </row>
    <row r="490" hidden="1">
      <c r="A490" s="97"/>
      <c r="D490" s="107"/>
      <c r="E490" s="97"/>
      <c r="G490" s="107"/>
      <c r="Q490" s="11"/>
      <c r="R490" s="11"/>
      <c r="S490" s="11"/>
      <c r="U490" s="41"/>
    </row>
    <row r="491" hidden="1">
      <c r="A491" s="97"/>
      <c r="D491" s="107"/>
      <c r="E491" s="97"/>
      <c r="G491" s="107"/>
      <c r="Q491" s="11"/>
      <c r="R491" s="11"/>
      <c r="S491" s="11"/>
      <c r="U491" s="41"/>
    </row>
    <row r="492" hidden="1">
      <c r="A492" s="97"/>
      <c r="D492" s="107"/>
      <c r="E492" s="97"/>
      <c r="G492" s="107"/>
      <c r="Q492" s="11"/>
      <c r="R492" s="11"/>
      <c r="S492" s="11"/>
      <c r="U492" s="41"/>
    </row>
    <row r="493" hidden="1">
      <c r="A493" s="97"/>
      <c r="D493" s="107"/>
      <c r="E493" s="97"/>
      <c r="G493" s="107"/>
      <c r="Q493" s="11"/>
      <c r="R493" s="11"/>
      <c r="S493" s="11"/>
      <c r="U493" s="41"/>
    </row>
    <row r="494" hidden="1">
      <c r="A494" s="97"/>
      <c r="D494" s="107"/>
      <c r="E494" s="97"/>
      <c r="G494" s="107"/>
      <c r="Q494" s="11"/>
      <c r="R494" s="11"/>
      <c r="S494" s="11"/>
      <c r="U494" s="41"/>
    </row>
    <row r="495" hidden="1">
      <c r="A495" s="97"/>
      <c r="D495" s="107"/>
      <c r="E495" s="97"/>
      <c r="G495" s="107"/>
      <c r="Q495" s="11"/>
      <c r="R495" s="11"/>
      <c r="S495" s="11"/>
      <c r="U495" s="41"/>
    </row>
    <row r="496" hidden="1">
      <c r="A496" s="97"/>
      <c r="D496" s="107"/>
      <c r="E496" s="97"/>
      <c r="G496" s="107"/>
      <c r="Q496" s="11"/>
      <c r="R496" s="11"/>
      <c r="S496" s="11"/>
      <c r="U496" s="41"/>
    </row>
    <row r="497" hidden="1">
      <c r="A497" s="97"/>
      <c r="D497" s="107"/>
      <c r="E497" s="97"/>
      <c r="G497" s="107"/>
      <c r="Q497" s="11"/>
      <c r="R497" s="11"/>
      <c r="S497" s="11"/>
      <c r="U497" s="41"/>
    </row>
    <row r="498" hidden="1">
      <c r="A498" s="97"/>
      <c r="D498" s="107"/>
      <c r="E498" s="97"/>
      <c r="G498" s="107"/>
      <c r="Q498" s="11"/>
      <c r="R498" s="11"/>
      <c r="S498" s="11"/>
      <c r="U498" s="41"/>
    </row>
    <row r="499" hidden="1">
      <c r="A499" s="97"/>
      <c r="D499" s="107"/>
      <c r="E499" s="97"/>
      <c r="G499" s="107"/>
      <c r="Q499" s="11"/>
      <c r="R499" s="11"/>
      <c r="S499" s="11"/>
      <c r="U499" s="41"/>
    </row>
    <row r="500" hidden="1">
      <c r="A500" s="97"/>
      <c r="D500" s="107"/>
      <c r="E500" s="97"/>
      <c r="G500" s="107"/>
      <c r="Q500" s="11"/>
      <c r="R500" s="11"/>
      <c r="S500" s="11"/>
      <c r="U500" s="41"/>
    </row>
    <row r="501" hidden="1">
      <c r="A501" s="97"/>
      <c r="D501" s="107"/>
      <c r="E501" s="97"/>
      <c r="G501" s="107"/>
      <c r="Q501" s="11"/>
      <c r="R501" s="11"/>
      <c r="S501" s="11"/>
      <c r="U501" s="41"/>
    </row>
    <row r="502" hidden="1">
      <c r="A502" s="97"/>
      <c r="D502" s="107"/>
      <c r="E502" s="97"/>
      <c r="G502" s="107"/>
      <c r="Q502" s="11"/>
      <c r="R502" s="11"/>
      <c r="S502" s="11"/>
      <c r="U502" s="41"/>
    </row>
    <row r="503" hidden="1">
      <c r="A503" s="97"/>
      <c r="D503" s="107"/>
      <c r="E503" s="97"/>
      <c r="G503" s="107"/>
      <c r="Q503" s="11"/>
      <c r="R503" s="11"/>
      <c r="S503" s="11"/>
      <c r="U503" s="41"/>
    </row>
    <row r="504" hidden="1">
      <c r="A504" s="97"/>
      <c r="D504" s="107"/>
      <c r="E504" s="97"/>
      <c r="G504" s="107"/>
      <c r="Q504" s="11"/>
      <c r="R504" s="11"/>
      <c r="S504" s="11"/>
      <c r="U504" s="41"/>
    </row>
    <row r="505" hidden="1">
      <c r="A505" s="97"/>
      <c r="D505" s="107"/>
      <c r="E505" s="97"/>
      <c r="G505" s="107"/>
      <c r="Q505" s="11"/>
      <c r="R505" s="11"/>
      <c r="S505" s="11"/>
      <c r="U505" s="41"/>
    </row>
    <row r="506" hidden="1">
      <c r="A506" s="97"/>
      <c r="D506" s="107"/>
      <c r="E506" s="97"/>
      <c r="G506" s="107"/>
      <c r="Q506" s="11"/>
      <c r="R506" s="11"/>
      <c r="S506" s="11"/>
      <c r="U506" s="41"/>
    </row>
    <row r="507" hidden="1">
      <c r="A507" s="97"/>
      <c r="D507" s="107"/>
      <c r="E507" s="97"/>
      <c r="G507" s="107"/>
      <c r="Q507" s="11"/>
      <c r="R507" s="11"/>
      <c r="S507" s="11"/>
      <c r="U507" s="41"/>
    </row>
    <row r="508" hidden="1">
      <c r="A508" s="97"/>
      <c r="D508" s="107"/>
      <c r="E508" s="97"/>
      <c r="G508" s="107"/>
      <c r="Q508" s="11"/>
      <c r="R508" s="11"/>
      <c r="S508" s="11"/>
      <c r="U508" s="41"/>
    </row>
    <row r="509" hidden="1">
      <c r="A509" s="97"/>
      <c r="D509" s="107"/>
      <c r="E509" s="97"/>
      <c r="G509" s="107"/>
      <c r="Q509" s="11"/>
      <c r="R509" s="11"/>
      <c r="S509" s="11"/>
      <c r="U509" s="41"/>
    </row>
    <row r="510" hidden="1">
      <c r="A510" s="97"/>
      <c r="D510" s="107"/>
      <c r="E510" s="97"/>
      <c r="G510" s="107"/>
      <c r="Q510" s="11"/>
      <c r="R510" s="11"/>
      <c r="S510" s="11"/>
      <c r="U510" s="41"/>
    </row>
    <row r="511" hidden="1">
      <c r="A511" s="97"/>
      <c r="D511" s="107"/>
      <c r="E511" s="97"/>
      <c r="G511" s="107"/>
      <c r="Q511" s="11"/>
      <c r="R511" s="11"/>
      <c r="S511" s="11"/>
      <c r="U511" s="41"/>
    </row>
    <row r="512" hidden="1">
      <c r="A512" s="97"/>
      <c r="D512" s="107"/>
      <c r="E512" s="97"/>
      <c r="G512" s="107"/>
      <c r="Q512" s="11"/>
      <c r="R512" s="11"/>
      <c r="S512" s="11"/>
      <c r="U512" s="41"/>
    </row>
    <row r="513" hidden="1">
      <c r="A513" s="97"/>
      <c r="D513" s="107"/>
      <c r="E513" s="97"/>
      <c r="G513" s="107"/>
      <c r="Q513" s="11"/>
      <c r="R513" s="11"/>
      <c r="S513" s="11"/>
      <c r="U513" s="41"/>
    </row>
    <row r="514" hidden="1">
      <c r="A514" s="97"/>
      <c r="D514" s="107"/>
      <c r="E514" s="97"/>
      <c r="G514" s="107"/>
      <c r="Q514" s="11"/>
      <c r="R514" s="11"/>
      <c r="S514" s="11"/>
      <c r="U514" s="41"/>
    </row>
    <row r="515" hidden="1">
      <c r="A515" s="97"/>
      <c r="D515" s="107"/>
      <c r="E515" s="97"/>
      <c r="G515" s="107"/>
      <c r="Q515" s="11"/>
      <c r="R515" s="11"/>
      <c r="S515" s="11"/>
      <c r="U515" s="41"/>
    </row>
    <row r="516" hidden="1">
      <c r="A516" s="97"/>
      <c r="D516" s="107"/>
      <c r="E516" s="97"/>
      <c r="G516" s="107"/>
      <c r="Q516" s="11"/>
      <c r="R516" s="11"/>
      <c r="S516" s="11"/>
      <c r="U516" s="41"/>
    </row>
    <row r="517" hidden="1">
      <c r="A517" s="97"/>
      <c r="D517" s="107"/>
      <c r="E517" s="97"/>
      <c r="G517" s="107"/>
      <c r="Q517" s="11"/>
      <c r="R517" s="11"/>
      <c r="S517" s="11"/>
      <c r="U517" s="41"/>
    </row>
    <row r="518" hidden="1">
      <c r="A518" s="97"/>
      <c r="D518" s="107"/>
      <c r="E518" s="97"/>
      <c r="G518" s="107"/>
      <c r="Q518" s="11"/>
      <c r="R518" s="11"/>
      <c r="S518" s="11"/>
      <c r="U518" s="41"/>
    </row>
    <row r="519" hidden="1">
      <c r="A519" s="97"/>
      <c r="D519" s="107"/>
      <c r="E519" s="97"/>
      <c r="G519" s="107"/>
      <c r="Q519" s="11"/>
      <c r="R519" s="11"/>
      <c r="S519" s="11"/>
      <c r="U519" s="41"/>
    </row>
    <row r="520" hidden="1">
      <c r="A520" s="97"/>
      <c r="D520" s="107"/>
      <c r="E520" s="97"/>
      <c r="G520" s="107"/>
      <c r="Q520" s="11"/>
      <c r="R520" s="11"/>
      <c r="S520" s="11"/>
      <c r="U520" s="41"/>
    </row>
    <row r="521" hidden="1">
      <c r="A521" s="97"/>
      <c r="D521" s="107"/>
      <c r="E521" s="97"/>
      <c r="G521" s="107"/>
      <c r="Q521" s="11"/>
      <c r="R521" s="11"/>
      <c r="S521" s="11"/>
      <c r="U521" s="41"/>
    </row>
    <row r="522" hidden="1">
      <c r="A522" s="97"/>
      <c r="D522" s="107"/>
      <c r="E522" s="97"/>
      <c r="G522" s="107"/>
      <c r="Q522" s="11"/>
      <c r="R522" s="11"/>
      <c r="S522" s="11"/>
      <c r="U522" s="41"/>
    </row>
    <row r="523" hidden="1">
      <c r="A523" s="97"/>
      <c r="D523" s="107"/>
      <c r="E523" s="97"/>
      <c r="G523" s="107"/>
      <c r="Q523" s="11"/>
      <c r="R523" s="11"/>
      <c r="S523" s="11"/>
      <c r="U523" s="41"/>
    </row>
    <row r="524" hidden="1">
      <c r="A524" s="97"/>
      <c r="D524" s="107"/>
      <c r="E524" s="97"/>
      <c r="G524" s="107"/>
      <c r="Q524" s="11"/>
      <c r="R524" s="11"/>
      <c r="S524" s="11"/>
      <c r="U524" s="41"/>
    </row>
    <row r="525" hidden="1">
      <c r="A525" s="97"/>
      <c r="D525" s="107"/>
      <c r="E525" s="97"/>
      <c r="G525" s="107"/>
      <c r="Q525" s="11"/>
      <c r="R525" s="11"/>
      <c r="S525" s="11"/>
      <c r="U525" s="41"/>
    </row>
    <row r="526" hidden="1">
      <c r="A526" s="97"/>
      <c r="D526" s="107"/>
      <c r="E526" s="97"/>
      <c r="G526" s="107"/>
      <c r="Q526" s="11"/>
      <c r="R526" s="11"/>
      <c r="S526" s="11"/>
      <c r="U526" s="41"/>
    </row>
    <row r="527" hidden="1">
      <c r="A527" s="97"/>
      <c r="D527" s="107"/>
      <c r="E527" s="97"/>
      <c r="G527" s="107"/>
      <c r="Q527" s="11"/>
      <c r="R527" s="11"/>
      <c r="S527" s="11"/>
      <c r="U527" s="41"/>
    </row>
    <row r="528" hidden="1">
      <c r="A528" s="97"/>
      <c r="D528" s="107"/>
      <c r="E528" s="97"/>
      <c r="G528" s="107"/>
      <c r="Q528" s="11"/>
      <c r="R528" s="11"/>
      <c r="S528" s="11"/>
      <c r="U528" s="41"/>
    </row>
    <row r="529" hidden="1">
      <c r="A529" s="97"/>
      <c r="D529" s="107"/>
      <c r="E529" s="97"/>
      <c r="G529" s="107"/>
      <c r="Q529" s="11"/>
      <c r="R529" s="11"/>
      <c r="S529" s="11"/>
      <c r="U529" s="41"/>
    </row>
    <row r="530" hidden="1">
      <c r="A530" s="97"/>
      <c r="D530" s="107"/>
      <c r="E530" s="97"/>
      <c r="G530" s="107"/>
      <c r="Q530" s="11"/>
      <c r="R530" s="11"/>
      <c r="S530" s="11"/>
      <c r="U530" s="41"/>
    </row>
    <row r="531" hidden="1">
      <c r="A531" s="97"/>
      <c r="D531" s="107"/>
      <c r="E531" s="97"/>
      <c r="G531" s="107"/>
      <c r="Q531" s="11"/>
      <c r="R531" s="11"/>
      <c r="S531" s="11"/>
      <c r="U531" s="41"/>
    </row>
    <row r="532" hidden="1">
      <c r="A532" s="97"/>
      <c r="D532" s="107"/>
      <c r="E532" s="97"/>
      <c r="G532" s="107"/>
      <c r="Q532" s="11"/>
      <c r="R532" s="11"/>
      <c r="S532" s="11"/>
      <c r="U532" s="41"/>
    </row>
    <row r="533" hidden="1">
      <c r="A533" s="97"/>
      <c r="D533" s="107"/>
      <c r="E533" s="97"/>
      <c r="G533" s="107"/>
      <c r="Q533" s="11"/>
      <c r="R533" s="11"/>
      <c r="S533" s="11"/>
      <c r="U533" s="41"/>
    </row>
    <row r="534" hidden="1">
      <c r="A534" s="97"/>
      <c r="D534" s="107"/>
      <c r="E534" s="97"/>
      <c r="G534" s="107"/>
      <c r="Q534" s="11"/>
      <c r="R534" s="11"/>
      <c r="S534" s="11"/>
      <c r="U534" s="41"/>
    </row>
    <row r="535" hidden="1">
      <c r="A535" s="97"/>
      <c r="D535" s="107"/>
      <c r="E535" s="97"/>
      <c r="G535" s="107"/>
      <c r="Q535" s="11"/>
      <c r="R535" s="11"/>
      <c r="S535" s="11"/>
      <c r="U535" s="41"/>
    </row>
    <row r="536" hidden="1">
      <c r="A536" s="97"/>
      <c r="D536" s="107"/>
      <c r="E536" s="97"/>
      <c r="G536" s="107"/>
      <c r="Q536" s="11"/>
      <c r="R536" s="11"/>
      <c r="S536" s="11"/>
      <c r="U536" s="41"/>
    </row>
    <row r="537" hidden="1">
      <c r="A537" s="97"/>
      <c r="D537" s="107"/>
      <c r="E537" s="97"/>
      <c r="G537" s="107"/>
      <c r="Q537" s="11"/>
      <c r="R537" s="11"/>
      <c r="S537" s="11"/>
      <c r="U537" s="41"/>
    </row>
    <row r="538" hidden="1">
      <c r="A538" s="97"/>
      <c r="D538" s="107"/>
      <c r="E538" s="97"/>
      <c r="G538" s="107"/>
      <c r="Q538" s="11"/>
      <c r="R538" s="11"/>
      <c r="S538" s="11"/>
      <c r="U538" s="41"/>
    </row>
    <row r="539" hidden="1">
      <c r="A539" s="97"/>
      <c r="D539" s="107"/>
      <c r="E539" s="97"/>
      <c r="G539" s="107"/>
      <c r="Q539" s="11"/>
      <c r="R539" s="11"/>
      <c r="S539" s="11"/>
      <c r="U539" s="41"/>
    </row>
    <row r="540" hidden="1">
      <c r="A540" s="97"/>
      <c r="D540" s="107"/>
      <c r="E540" s="97"/>
      <c r="G540" s="107"/>
      <c r="Q540" s="11"/>
      <c r="R540" s="11"/>
      <c r="S540" s="11"/>
      <c r="U540" s="41"/>
    </row>
    <row r="541" hidden="1">
      <c r="A541" s="97"/>
      <c r="D541" s="107"/>
      <c r="E541" s="97"/>
      <c r="G541" s="107"/>
      <c r="Q541" s="11"/>
      <c r="R541" s="11"/>
      <c r="S541" s="11"/>
      <c r="U541" s="41"/>
    </row>
    <row r="542" hidden="1">
      <c r="A542" s="97"/>
      <c r="D542" s="107"/>
      <c r="E542" s="97"/>
      <c r="G542" s="107"/>
      <c r="Q542" s="11"/>
      <c r="R542" s="11"/>
      <c r="S542" s="11"/>
      <c r="U542" s="41"/>
    </row>
    <row r="543" hidden="1">
      <c r="A543" s="97"/>
      <c r="D543" s="107"/>
      <c r="E543" s="97"/>
      <c r="G543" s="107"/>
      <c r="Q543" s="11"/>
      <c r="R543" s="11"/>
      <c r="S543" s="11"/>
      <c r="U543" s="41"/>
    </row>
    <row r="544" hidden="1">
      <c r="A544" s="97"/>
      <c r="D544" s="107"/>
      <c r="E544" s="97"/>
      <c r="G544" s="107"/>
      <c r="Q544" s="11"/>
      <c r="R544" s="11"/>
      <c r="S544" s="11"/>
      <c r="U544" s="41"/>
    </row>
    <row r="545" hidden="1">
      <c r="A545" s="97"/>
      <c r="D545" s="107"/>
      <c r="E545" s="97"/>
      <c r="G545" s="107"/>
      <c r="Q545" s="11"/>
      <c r="R545" s="11"/>
      <c r="S545" s="11"/>
      <c r="U545" s="41"/>
    </row>
    <row r="546" hidden="1">
      <c r="A546" s="97"/>
      <c r="D546" s="107"/>
      <c r="E546" s="97"/>
      <c r="G546" s="107"/>
      <c r="Q546" s="11"/>
      <c r="R546" s="11"/>
      <c r="S546" s="11"/>
      <c r="U546" s="41"/>
    </row>
    <row r="547" hidden="1">
      <c r="A547" s="97"/>
      <c r="D547" s="107"/>
      <c r="E547" s="97"/>
      <c r="G547" s="107"/>
      <c r="Q547" s="11"/>
      <c r="R547" s="11"/>
      <c r="S547" s="11"/>
      <c r="U547" s="41"/>
    </row>
    <row r="548" hidden="1">
      <c r="A548" s="97"/>
      <c r="D548" s="107"/>
      <c r="E548" s="97"/>
      <c r="G548" s="107"/>
      <c r="Q548" s="11"/>
      <c r="R548" s="11"/>
      <c r="S548" s="11"/>
      <c r="U548" s="41"/>
    </row>
    <row r="549" hidden="1">
      <c r="A549" s="97"/>
      <c r="D549" s="107"/>
      <c r="E549" s="97"/>
      <c r="G549" s="107"/>
      <c r="Q549" s="11"/>
      <c r="R549" s="11"/>
      <c r="S549" s="11"/>
      <c r="U549" s="41"/>
    </row>
    <row r="550" hidden="1">
      <c r="A550" s="97"/>
      <c r="D550" s="107"/>
      <c r="E550" s="97"/>
      <c r="G550" s="107"/>
      <c r="Q550" s="11"/>
      <c r="R550" s="11"/>
      <c r="S550" s="11"/>
      <c r="U550" s="41"/>
    </row>
    <row r="551" hidden="1">
      <c r="A551" s="97"/>
      <c r="D551" s="107"/>
      <c r="E551" s="97"/>
      <c r="G551" s="107"/>
      <c r="Q551" s="11"/>
      <c r="R551" s="11"/>
      <c r="S551" s="11"/>
      <c r="U551" s="41"/>
    </row>
    <row r="552" hidden="1">
      <c r="A552" s="97"/>
      <c r="D552" s="107"/>
      <c r="E552" s="97"/>
      <c r="G552" s="107"/>
      <c r="Q552" s="11"/>
      <c r="R552" s="11"/>
      <c r="S552" s="11"/>
      <c r="U552" s="41"/>
    </row>
    <row r="553" hidden="1">
      <c r="A553" s="97"/>
      <c r="D553" s="107"/>
      <c r="E553" s="97"/>
      <c r="G553" s="107"/>
      <c r="Q553" s="11"/>
      <c r="R553" s="11"/>
      <c r="S553" s="11"/>
      <c r="U553" s="41"/>
    </row>
    <row r="554" hidden="1">
      <c r="A554" s="97"/>
      <c r="D554" s="107"/>
      <c r="E554" s="97"/>
      <c r="G554" s="107"/>
      <c r="Q554" s="11"/>
      <c r="R554" s="11"/>
      <c r="S554" s="11"/>
      <c r="U554" s="41"/>
    </row>
    <row r="555" hidden="1">
      <c r="A555" s="97"/>
      <c r="D555" s="107"/>
      <c r="E555" s="97"/>
      <c r="G555" s="107"/>
      <c r="Q555" s="11"/>
      <c r="R555" s="11"/>
      <c r="S555" s="11"/>
      <c r="U555" s="41"/>
    </row>
    <row r="556" hidden="1">
      <c r="A556" s="97"/>
      <c r="D556" s="107"/>
      <c r="E556" s="97"/>
      <c r="G556" s="107"/>
      <c r="Q556" s="11"/>
      <c r="R556" s="11"/>
      <c r="S556" s="11"/>
      <c r="U556" s="41"/>
    </row>
    <row r="557" hidden="1">
      <c r="A557" s="97"/>
      <c r="D557" s="107"/>
      <c r="E557" s="97"/>
      <c r="G557" s="107"/>
      <c r="Q557" s="11"/>
      <c r="R557" s="11"/>
      <c r="S557" s="11"/>
      <c r="U557" s="41"/>
    </row>
    <row r="558" hidden="1">
      <c r="A558" s="97"/>
      <c r="D558" s="107"/>
      <c r="E558" s="97"/>
      <c r="G558" s="107"/>
      <c r="Q558" s="11"/>
      <c r="R558" s="11"/>
      <c r="S558" s="11"/>
      <c r="U558" s="41"/>
    </row>
    <row r="559" hidden="1">
      <c r="A559" s="97"/>
      <c r="D559" s="107"/>
      <c r="E559" s="97"/>
      <c r="G559" s="107"/>
      <c r="Q559" s="11"/>
      <c r="R559" s="11"/>
      <c r="S559" s="11"/>
      <c r="U559" s="41"/>
    </row>
    <row r="560" hidden="1">
      <c r="A560" s="97"/>
      <c r="D560" s="107"/>
      <c r="E560" s="97"/>
      <c r="G560" s="107"/>
      <c r="Q560" s="11"/>
      <c r="R560" s="11"/>
      <c r="S560" s="11"/>
      <c r="U560" s="41"/>
    </row>
    <row r="561" hidden="1">
      <c r="A561" s="97"/>
      <c r="D561" s="107"/>
      <c r="E561" s="97"/>
      <c r="G561" s="107"/>
      <c r="Q561" s="11"/>
      <c r="R561" s="11"/>
      <c r="S561" s="11"/>
      <c r="U561" s="41"/>
    </row>
    <row r="562" hidden="1">
      <c r="A562" s="97"/>
      <c r="D562" s="107"/>
      <c r="E562" s="97"/>
      <c r="G562" s="107"/>
      <c r="Q562" s="11"/>
      <c r="R562" s="11"/>
      <c r="S562" s="11"/>
      <c r="U562" s="41"/>
    </row>
    <row r="563" hidden="1">
      <c r="A563" s="97"/>
      <c r="D563" s="107"/>
      <c r="E563" s="97"/>
      <c r="G563" s="107"/>
      <c r="Q563" s="11"/>
      <c r="R563" s="11"/>
      <c r="S563" s="11"/>
      <c r="U563" s="41"/>
    </row>
    <row r="564" hidden="1">
      <c r="A564" s="97"/>
      <c r="D564" s="107"/>
      <c r="E564" s="97"/>
      <c r="G564" s="107"/>
      <c r="Q564" s="11"/>
      <c r="R564" s="11"/>
      <c r="S564" s="11"/>
      <c r="U564" s="41"/>
    </row>
    <row r="565" hidden="1">
      <c r="A565" s="97"/>
      <c r="D565" s="107"/>
      <c r="E565" s="97"/>
      <c r="G565" s="107"/>
      <c r="Q565" s="11"/>
      <c r="R565" s="11"/>
      <c r="S565" s="11"/>
      <c r="U565" s="41"/>
    </row>
    <row r="566" hidden="1">
      <c r="A566" s="97"/>
      <c r="D566" s="107"/>
      <c r="E566" s="97"/>
      <c r="G566" s="107"/>
      <c r="Q566" s="11"/>
      <c r="R566" s="11"/>
      <c r="S566" s="11"/>
      <c r="U566" s="41"/>
    </row>
    <row r="567" hidden="1">
      <c r="A567" s="97"/>
      <c r="D567" s="107"/>
      <c r="E567" s="97"/>
      <c r="G567" s="107"/>
      <c r="Q567" s="11"/>
      <c r="R567" s="11"/>
      <c r="S567" s="11"/>
      <c r="U567" s="41"/>
    </row>
    <row r="568" hidden="1">
      <c r="A568" s="97"/>
      <c r="D568" s="107"/>
      <c r="E568" s="97"/>
      <c r="G568" s="107"/>
      <c r="Q568" s="11"/>
      <c r="R568" s="11"/>
      <c r="S568" s="11"/>
      <c r="U568" s="41"/>
    </row>
    <row r="569" hidden="1">
      <c r="A569" s="97"/>
      <c r="D569" s="107"/>
      <c r="E569" s="97"/>
      <c r="G569" s="107"/>
      <c r="Q569" s="11"/>
      <c r="R569" s="11"/>
      <c r="S569" s="11"/>
      <c r="U569" s="41"/>
    </row>
    <row r="570" hidden="1">
      <c r="A570" s="97"/>
      <c r="D570" s="107"/>
      <c r="E570" s="97"/>
      <c r="G570" s="107"/>
      <c r="Q570" s="11"/>
      <c r="R570" s="11"/>
      <c r="S570" s="11"/>
      <c r="U570" s="41"/>
    </row>
    <row r="571" hidden="1">
      <c r="A571" s="97"/>
      <c r="D571" s="107"/>
      <c r="E571" s="97"/>
      <c r="G571" s="107"/>
      <c r="Q571" s="11"/>
      <c r="R571" s="11"/>
      <c r="S571" s="11"/>
      <c r="U571" s="41"/>
    </row>
    <row r="572" hidden="1">
      <c r="A572" s="97"/>
      <c r="D572" s="107"/>
      <c r="E572" s="97"/>
      <c r="G572" s="107"/>
      <c r="Q572" s="11"/>
      <c r="R572" s="11"/>
      <c r="S572" s="11"/>
      <c r="U572" s="41"/>
    </row>
    <row r="573" hidden="1">
      <c r="A573" s="97"/>
      <c r="D573" s="107"/>
      <c r="E573" s="97"/>
      <c r="G573" s="107"/>
      <c r="Q573" s="11"/>
      <c r="R573" s="11"/>
      <c r="S573" s="11"/>
      <c r="U573" s="41"/>
    </row>
    <row r="574" hidden="1">
      <c r="A574" s="97"/>
      <c r="D574" s="107"/>
      <c r="E574" s="97"/>
      <c r="G574" s="107"/>
      <c r="Q574" s="11"/>
      <c r="R574" s="11"/>
      <c r="S574" s="11"/>
      <c r="U574" s="41"/>
    </row>
    <row r="575" hidden="1">
      <c r="A575" s="97"/>
      <c r="D575" s="107"/>
      <c r="E575" s="97"/>
      <c r="G575" s="107"/>
      <c r="Q575" s="11"/>
      <c r="R575" s="11"/>
      <c r="S575" s="11"/>
      <c r="U575" s="41"/>
    </row>
    <row r="576" hidden="1">
      <c r="A576" s="97"/>
      <c r="D576" s="107"/>
      <c r="E576" s="97"/>
      <c r="G576" s="107"/>
      <c r="Q576" s="11"/>
      <c r="R576" s="11"/>
      <c r="S576" s="11"/>
      <c r="U576" s="41"/>
    </row>
    <row r="577" hidden="1">
      <c r="A577" s="97"/>
      <c r="D577" s="107"/>
      <c r="E577" s="97"/>
      <c r="G577" s="107"/>
      <c r="Q577" s="11"/>
      <c r="R577" s="11"/>
      <c r="S577" s="11"/>
      <c r="U577" s="41"/>
    </row>
    <row r="578" hidden="1">
      <c r="A578" s="97"/>
      <c r="D578" s="107"/>
      <c r="E578" s="97"/>
      <c r="G578" s="107"/>
      <c r="Q578" s="11"/>
      <c r="R578" s="11"/>
      <c r="S578" s="11"/>
      <c r="U578" s="41"/>
    </row>
    <row r="579" hidden="1">
      <c r="A579" s="97"/>
      <c r="D579" s="107"/>
      <c r="E579" s="97"/>
      <c r="G579" s="107"/>
      <c r="Q579" s="11"/>
      <c r="R579" s="11"/>
      <c r="S579" s="11"/>
      <c r="U579" s="41"/>
    </row>
    <row r="580" hidden="1">
      <c r="A580" s="97"/>
      <c r="D580" s="107"/>
      <c r="E580" s="97"/>
      <c r="G580" s="107"/>
      <c r="Q580" s="11"/>
      <c r="R580" s="11"/>
      <c r="S580" s="11"/>
      <c r="U580" s="41"/>
    </row>
    <row r="581" hidden="1">
      <c r="A581" s="97"/>
      <c r="D581" s="107"/>
      <c r="E581" s="97"/>
      <c r="G581" s="107"/>
      <c r="Q581" s="11"/>
      <c r="R581" s="11"/>
      <c r="S581" s="11"/>
      <c r="U581" s="41"/>
    </row>
    <row r="582" hidden="1">
      <c r="A582" s="97"/>
      <c r="D582" s="107"/>
      <c r="E582" s="97"/>
      <c r="G582" s="107"/>
      <c r="Q582" s="11"/>
      <c r="R582" s="11"/>
      <c r="S582" s="11"/>
      <c r="U582" s="41"/>
    </row>
    <row r="583" hidden="1">
      <c r="A583" s="97"/>
      <c r="D583" s="107"/>
      <c r="E583" s="97"/>
      <c r="G583" s="107"/>
      <c r="Q583" s="11"/>
      <c r="R583" s="11"/>
      <c r="S583" s="11"/>
      <c r="U583" s="41"/>
    </row>
    <row r="584" hidden="1">
      <c r="A584" s="97"/>
      <c r="D584" s="107"/>
      <c r="E584" s="97"/>
      <c r="G584" s="107"/>
      <c r="Q584" s="11"/>
      <c r="R584" s="11"/>
      <c r="S584" s="11"/>
      <c r="U584" s="41"/>
    </row>
    <row r="585" hidden="1">
      <c r="A585" s="97"/>
      <c r="D585" s="107"/>
      <c r="E585" s="97"/>
      <c r="G585" s="107"/>
      <c r="Q585" s="11"/>
      <c r="R585" s="11"/>
      <c r="S585" s="11"/>
      <c r="U585" s="41"/>
    </row>
    <row r="586" hidden="1">
      <c r="A586" s="97"/>
      <c r="D586" s="107"/>
      <c r="E586" s="97"/>
      <c r="G586" s="107"/>
      <c r="Q586" s="11"/>
      <c r="R586" s="11"/>
      <c r="S586" s="11"/>
      <c r="U586" s="41"/>
    </row>
    <row r="587" hidden="1">
      <c r="A587" s="97"/>
      <c r="D587" s="107"/>
      <c r="E587" s="97"/>
      <c r="G587" s="107"/>
      <c r="Q587" s="11"/>
      <c r="R587" s="11"/>
      <c r="S587" s="11"/>
      <c r="U587" s="41"/>
    </row>
    <row r="588" hidden="1">
      <c r="A588" s="97"/>
      <c r="D588" s="107"/>
      <c r="E588" s="97"/>
      <c r="G588" s="107"/>
      <c r="Q588" s="11"/>
      <c r="R588" s="11"/>
      <c r="S588" s="11"/>
      <c r="U588" s="41"/>
    </row>
    <row r="589" hidden="1">
      <c r="A589" s="97"/>
      <c r="D589" s="107"/>
      <c r="E589" s="97"/>
      <c r="G589" s="107"/>
      <c r="Q589" s="11"/>
      <c r="R589" s="11"/>
      <c r="S589" s="11"/>
      <c r="U589" s="41"/>
    </row>
    <row r="590" hidden="1">
      <c r="A590" s="97"/>
      <c r="D590" s="107"/>
      <c r="E590" s="97"/>
      <c r="G590" s="107"/>
      <c r="Q590" s="11"/>
      <c r="R590" s="11"/>
      <c r="S590" s="11"/>
      <c r="U590" s="41"/>
    </row>
    <row r="591" hidden="1">
      <c r="A591" s="97"/>
      <c r="D591" s="107"/>
      <c r="E591" s="97"/>
      <c r="G591" s="107"/>
      <c r="Q591" s="11"/>
      <c r="R591" s="11"/>
      <c r="S591" s="11"/>
      <c r="U591" s="41"/>
    </row>
    <row r="592" hidden="1">
      <c r="A592" s="97"/>
      <c r="D592" s="107"/>
      <c r="E592" s="97"/>
      <c r="G592" s="107"/>
      <c r="Q592" s="11"/>
      <c r="R592" s="11"/>
      <c r="S592" s="11"/>
      <c r="U592" s="41"/>
    </row>
    <row r="593" hidden="1">
      <c r="A593" s="97"/>
      <c r="D593" s="107"/>
      <c r="E593" s="97"/>
      <c r="G593" s="107"/>
      <c r="Q593" s="11"/>
      <c r="R593" s="11"/>
      <c r="S593" s="11"/>
      <c r="U593" s="41"/>
    </row>
    <row r="594" hidden="1">
      <c r="A594" s="97"/>
      <c r="D594" s="107"/>
      <c r="E594" s="97"/>
      <c r="G594" s="107"/>
      <c r="Q594" s="11"/>
      <c r="R594" s="11"/>
      <c r="S594" s="11"/>
      <c r="U594" s="41"/>
    </row>
    <row r="595" hidden="1">
      <c r="A595" s="97"/>
      <c r="D595" s="107"/>
      <c r="E595" s="97"/>
      <c r="G595" s="107"/>
      <c r="Q595" s="11"/>
      <c r="R595" s="11"/>
      <c r="S595" s="11"/>
      <c r="U595" s="41"/>
    </row>
    <row r="596" hidden="1">
      <c r="A596" s="97"/>
      <c r="D596" s="107"/>
      <c r="E596" s="97"/>
      <c r="G596" s="107"/>
      <c r="Q596" s="11"/>
      <c r="R596" s="11"/>
      <c r="S596" s="11"/>
      <c r="U596" s="41"/>
    </row>
    <row r="597" hidden="1">
      <c r="A597" s="97"/>
      <c r="D597" s="107"/>
      <c r="E597" s="97"/>
      <c r="G597" s="107"/>
      <c r="Q597" s="11"/>
      <c r="R597" s="11"/>
      <c r="S597" s="11"/>
      <c r="U597" s="41"/>
    </row>
    <row r="598" hidden="1">
      <c r="A598" s="97"/>
      <c r="D598" s="107"/>
      <c r="E598" s="97"/>
      <c r="G598" s="107"/>
      <c r="Q598" s="11"/>
      <c r="R598" s="11"/>
      <c r="S598" s="11"/>
      <c r="U598" s="41"/>
    </row>
    <row r="599" hidden="1">
      <c r="A599" s="97"/>
      <c r="D599" s="107"/>
      <c r="E599" s="97"/>
      <c r="G599" s="107"/>
      <c r="Q599" s="11"/>
      <c r="R599" s="11"/>
      <c r="S599" s="11"/>
      <c r="U599" s="41"/>
    </row>
    <row r="600" hidden="1">
      <c r="A600" s="97"/>
      <c r="D600" s="107"/>
      <c r="E600" s="97"/>
      <c r="G600" s="107"/>
      <c r="Q600" s="11"/>
      <c r="R600" s="11"/>
      <c r="S600" s="11"/>
      <c r="U600" s="41"/>
    </row>
    <row r="601" hidden="1">
      <c r="A601" s="97"/>
      <c r="D601" s="107"/>
      <c r="E601" s="97"/>
      <c r="G601" s="107"/>
      <c r="Q601" s="11"/>
      <c r="R601" s="11"/>
      <c r="S601" s="11"/>
      <c r="U601" s="41"/>
    </row>
    <row r="602" hidden="1">
      <c r="A602" s="97"/>
      <c r="D602" s="107"/>
      <c r="E602" s="97"/>
      <c r="G602" s="107"/>
      <c r="Q602" s="11"/>
      <c r="R602" s="11"/>
      <c r="S602" s="11"/>
      <c r="U602" s="41"/>
    </row>
    <row r="603" hidden="1">
      <c r="A603" s="97"/>
      <c r="D603" s="107"/>
      <c r="E603" s="97"/>
      <c r="G603" s="107"/>
      <c r="Q603" s="11"/>
      <c r="R603" s="11"/>
      <c r="S603" s="11"/>
      <c r="U603" s="41"/>
    </row>
    <row r="604" hidden="1">
      <c r="A604" s="97"/>
      <c r="D604" s="107"/>
      <c r="E604" s="97"/>
      <c r="G604" s="107"/>
      <c r="Q604" s="11"/>
      <c r="R604" s="11"/>
      <c r="S604" s="11"/>
      <c r="U604" s="41"/>
    </row>
    <row r="605" hidden="1">
      <c r="A605" s="97"/>
      <c r="D605" s="107"/>
      <c r="E605" s="97"/>
      <c r="G605" s="107"/>
      <c r="Q605" s="11"/>
      <c r="R605" s="11"/>
      <c r="S605" s="11"/>
      <c r="U605" s="41"/>
    </row>
    <row r="606" hidden="1">
      <c r="A606" s="97"/>
      <c r="D606" s="107"/>
      <c r="E606" s="97"/>
      <c r="G606" s="107"/>
      <c r="Q606" s="11"/>
      <c r="R606" s="11"/>
      <c r="S606" s="11"/>
      <c r="U606" s="41"/>
    </row>
    <row r="607" hidden="1">
      <c r="A607" s="97"/>
      <c r="D607" s="107"/>
      <c r="E607" s="97"/>
      <c r="G607" s="107"/>
      <c r="Q607" s="11"/>
      <c r="R607" s="11"/>
      <c r="S607" s="11"/>
      <c r="U607" s="41"/>
    </row>
    <row r="608" hidden="1">
      <c r="A608" s="97"/>
      <c r="D608" s="107"/>
      <c r="E608" s="97"/>
      <c r="G608" s="107"/>
      <c r="Q608" s="11"/>
      <c r="R608" s="11"/>
      <c r="S608" s="11"/>
      <c r="U608" s="41"/>
    </row>
    <row r="609" hidden="1">
      <c r="A609" s="97"/>
      <c r="D609" s="107"/>
      <c r="E609" s="97"/>
      <c r="G609" s="107"/>
      <c r="Q609" s="11"/>
      <c r="R609" s="11"/>
      <c r="S609" s="11"/>
      <c r="U609" s="41"/>
    </row>
    <row r="610" hidden="1">
      <c r="A610" s="97"/>
      <c r="D610" s="107"/>
      <c r="E610" s="97"/>
      <c r="G610" s="107"/>
      <c r="Q610" s="11"/>
      <c r="R610" s="11"/>
      <c r="S610" s="11"/>
      <c r="U610" s="41"/>
    </row>
    <row r="611" hidden="1">
      <c r="A611" s="97"/>
      <c r="D611" s="107"/>
      <c r="E611" s="97"/>
      <c r="G611" s="107"/>
      <c r="Q611" s="11"/>
      <c r="R611" s="11"/>
      <c r="S611" s="11"/>
      <c r="U611" s="41"/>
    </row>
    <row r="612" hidden="1">
      <c r="A612" s="97"/>
      <c r="D612" s="107"/>
      <c r="E612" s="97"/>
      <c r="G612" s="107"/>
      <c r="Q612" s="11"/>
      <c r="R612" s="11"/>
      <c r="S612" s="11"/>
      <c r="U612" s="41"/>
    </row>
    <row r="613" hidden="1">
      <c r="A613" s="97"/>
      <c r="D613" s="107"/>
      <c r="E613" s="97"/>
      <c r="G613" s="107"/>
      <c r="Q613" s="11"/>
      <c r="R613" s="11"/>
      <c r="S613" s="11"/>
      <c r="U613" s="41"/>
    </row>
    <row r="614" hidden="1">
      <c r="A614" s="97"/>
      <c r="D614" s="107"/>
      <c r="E614" s="97"/>
      <c r="G614" s="107"/>
      <c r="Q614" s="11"/>
      <c r="R614" s="11"/>
      <c r="S614" s="11"/>
      <c r="U614" s="41"/>
    </row>
    <row r="615" hidden="1">
      <c r="A615" s="97"/>
      <c r="D615" s="107"/>
      <c r="E615" s="97"/>
      <c r="G615" s="107"/>
      <c r="Q615" s="11"/>
      <c r="R615" s="11"/>
      <c r="S615" s="11"/>
      <c r="U615" s="41"/>
    </row>
    <row r="616" hidden="1">
      <c r="A616" s="97"/>
      <c r="D616" s="107"/>
      <c r="E616" s="97"/>
      <c r="G616" s="107"/>
      <c r="Q616" s="11"/>
      <c r="R616" s="11"/>
      <c r="S616" s="11"/>
      <c r="U616" s="41"/>
    </row>
    <row r="617" hidden="1">
      <c r="A617" s="97"/>
      <c r="D617" s="107"/>
      <c r="E617" s="97"/>
      <c r="G617" s="107"/>
      <c r="Q617" s="11"/>
      <c r="R617" s="11"/>
      <c r="S617" s="11"/>
      <c r="U617" s="41"/>
    </row>
    <row r="618" hidden="1">
      <c r="A618" s="97"/>
      <c r="D618" s="107"/>
      <c r="E618" s="97"/>
      <c r="G618" s="107"/>
      <c r="Q618" s="11"/>
      <c r="R618" s="11"/>
      <c r="S618" s="11"/>
      <c r="U618" s="41"/>
    </row>
    <row r="619" hidden="1">
      <c r="A619" s="97"/>
      <c r="D619" s="107"/>
      <c r="E619" s="97"/>
      <c r="G619" s="107"/>
      <c r="Q619" s="11"/>
      <c r="R619" s="11"/>
      <c r="S619" s="11"/>
      <c r="U619" s="41"/>
    </row>
    <row r="620" hidden="1">
      <c r="A620" s="97"/>
      <c r="D620" s="107"/>
      <c r="E620" s="97"/>
      <c r="G620" s="107"/>
      <c r="Q620" s="11"/>
      <c r="R620" s="11"/>
      <c r="S620" s="11"/>
      <c r="U620" s="41"/>
    </row>
    <row r="621" hidden="1">
      <c r="A621" s="97"/>
      <c r="D621" s="107"/>
      <c r="E621" s="97"/>
      <c r="G621" s="107"/>
      <c r="Q621" s="11"/>
      <c r="R621" s="11"/>
      <c r="S621" s="11"/>
      <c r="U621" s="41"/>
    </row>
    <row r="622" hidden="1">
      <c r="A622" s="97"/>
      <c r="D622" s="107"/>
      <c r="E622" s="97"/>
      <c r="G622" s="107"/>
      <c r="Q622" s="11"/>
      <c r="R622" s="11"/>
      <c r="S622" s="11"/>
      <c r="U622" s="41"/>
    </row>
    <row r="623" hidden="1">
      <c r="A623" s="97"/>
      <c r="D623" s="107"/>
      <c r="E623" s="97"/>
      <c r="G623" s="107"/>
      <c r="Q623" s="11"/>
      <c r="R623" s="11"/>
      <c r="S623" s="11"/>
      <c r="U623" s="41"/>
    </row>
    <row r="624" hidden="1">
      <c r="A624" s="97"/>
      <c r="D624" s="107"/>
      <c r="E624" s="97"/>
      <c r="G624" s="107"/>
      <c r="Q624" s="11"/>
      <c r="R624" s="11"/>
      <c r="S624" s="11"/>
      <c r="U624" s="41"/>
    </row>
    <row r="625" hidden="1">
      <c r="A625" s="97"/>
      <c r="D625" s="107"/>
      <c r="E625" s="97"/>
      <c r="G625" s="107"/>
      <c r="Q625" s="11"/>
      <c r="R625" s="11"/>
      <c r="S625" s="11"/>
      <c r="U625" s="41"/>
    </row>
    <row r="626" hidden="1">
      <c r="A626" s="97"/>
      <c r="D626" s="107"/>
      <c r="E626" s="97"/>
      <c r="G626" s="107"/>
      <c r="Q626" s="11"/>
      <c r="R626" s="11"/>
      <c r="S626" s="11"/>
      <c r="U626" s="41"/>
    </row>
    <row r="627" hidden="1">
      <c r="A627" s="97"/>
      <c r="D627" s="107"/>
      <c r="E627" s="97"/>
      <c r="G627" s="107"/>
      <c r="Q627" s="11"/>
      <c r="R627" s="11"/>
      <c r="S627" s="11"/>
      <c r="U627" s="41"/>
    </row>
    <row r="628" hidden="1">
      <c r="A628" s="97"/>
      <c r="D628" s="107"/>
      <c r="E628" s="97"/>
      <c r="G628" s="107"/>
      <c r="Q628" s="11"/>
      <c r="R628" s="11"/>
      <c r="S628" s="11"/>
      <c r="U628" s="41"/>
    </row>
    <row r="629" hidden="1">
      <c r="A629" s="97"/>
      <c r="D629" s="107"/>
      <c r="E629" s="97"/>
      <c r="G629" s="107"/>
      <c r="Q629" s="11"/>
      <c r="R629" s="11"/>
      <c r="S629" s="11"/>
      <c r="U629" s="41"/>
    </row>
    <row r="630" hidden="1">
      <c r="A630" s="97"/>
      <c r="D630" s="107"/>
      <c r="E630" s="97"/>
      <c r="G630" s="107"/>
      <c r="Q630" s="11"/>
      <c r="R630" s="11"/>
      <c r="S630" s="11"/>
      <c r="U630" s="41"/>
    </row>
    <row r="631" hidden="1">
      <c r="A631" s="97"/>
      <c r="D631" s="107"/>
      <c r="E631" s="97"/>
      <c r="G631" s="107"/>
      <c r="Q631" s="11"/>
      <c r="R631" s="11"/>
      <c r="S631" s="11"/>
      <c r="U631" s="41"/>
    </row>
    <row r="632" hidden="1">
      <c r="A632" s="97"/>
      <c r="D632" s="107"/>
      <c r="E632" s="97"/>
      <c r="G632" s="107"/>
      <c r="Q632" s="11"/>
      <c r="R632" s="11"/>
      <c r="S632" s="11"/>
      <c r="U632" s="41"/>
    </row>
    <row r="633" hidden="1">
      <c r="A633" s="97"/>
      <c r="D633" s="107"/>
      <c r="E633" s="97"/>
      <c r="G633" s="107"/>
      <c r="Q633" s="11"/>
      <c r="R633" s="11"/>
      <c r="S633" s="11"/>
      <c r="U633" s="41"/>
    </row>
    <row r="634" hidden="1">
      <c r="A634" s="97"/>
      <c r="D634" s="107"/>
      <c r="E634" s="97"/>
      <c r="G634" s="107"/>
      <c r="Q634" s="11"/>
      <c r="R634" s="11"/>
      <c r="S634" s="11"/>
      <c r="U634" s="41"/>
    </row>
    <row r="635" hidden="1">
      <c r="A635" s="97"/>
      <c r="D635" s="107"/>
      <c r="E635" s="97"/>
      <c r="G635" s="107"/>
      <c r="Q635" s="11"/>
      <c r="R635" s="11"/>
      <c r="S635" s="11"/>
      <c r="U635" s="41"/>
    </row>
    <row r="636" hidden="1">
      <c r="A636" s="97"/>
      <c r="D636" s="107"/>
      <c r="E636" s="97"/>
      <c r="G636" s="107"/>
      <c r="Q636" s="11"/>
      <c r="R636" s="11"/>
      <c r="S636" s="11"/>
      <c r="U636" s="41"/>
    </row>
    <row r="637" hidden="1">
      <c r="A637" s="97"/>
      <c r="D637" s="107"/>
      <c r="E637" s="97"/>
      <c r="G637" s="107"/>
      <c r="Q637" s="11"/>
      <c r="R637" s="11"/>
      <c r="S637" s="11"/>
      <c r="U637" s="41"/>
    </row>
    <row r="638" hidden="1">
      <c r="A638" s="97"/>
      <c r="D638" s="107"/>
      <c r="E638" s="97"/>
      <c r="G638" s="107"/>
      <c r="Q638" s="11"/>
      <c r="R638" s="11"/>
      <c r="S638" s="11"/>
      <c r="U638" s="41"/>
    </row>
    <row r="639" hidden="1">
      <c r="A639" s="97"/>
      <c r="D639" s="107"/>
      <c r="E639" s="97"/>
      <c r="G639" s="107"/>
      <c r="Q639" s="11"/>
      <c r="R639" s="11"/>
      <c r="S639" s="11"/>
      <c r="U639" s="41"/>
    </row>
    <row r="640" hidden="1">
      <c r="A640" s="97"/>
      <c r="D640" s="107"/>
      <c r="E640" s="97"/>
      <c r="G640" s="107"/>
      <c r="Q640" s="11"/>
      <c r="R640" s="11"/>
      <c r="S640" s="11"/>
      <c r="U640" s="41"/>
    </row>
    <row r="641" hidden="1">
      <c r="A641" s="97"/>
      <c r="D641" s="107"/>
      <c r="E641" s="97"/>
      <c r="G641" s="107"/>
      <c r="Q641" s="11"/>
      <c r="R641" s="11"/>
      <c r="S641" s="11"/>
      <c r="U641" s="41"/>
    </row>
    <row r="642" hidden="1">
      <c r="A642" s="97"/>
      <c r="D642" s="107"/>
      <c r="E642" s="97"/>
      <c r="G642" s="107"/>
      <c r="Q642" s="11"/>
      <c r="R642" s="11"/>
      <c r="S642" s="11"/>
      <c r="U642" s="41"/>
    </row>
    <row r="643" hidden="1">
      <c r="A643" s="97"/>
      <c r="D643" s="107"/>
      <c r="E643" s="97"/>
      <c r="G643" s="107"/>
      <c r="Q643" s="11"/>
      <c r="R643" s="11"/>
      <c r="S643" s="11"/>
      <c r="U643" s="41"/>
    </row>
    <row r="644" hidden="1">
      <c r="A644" s="97"/>
      <c r="D644" s="107"/>
      <c r="E644" s="97"/>
      <c r="G644" s="107"/>
      <c r="Q644" s="11"/>
      <c r="R644" s="11"/>
      <c r="S644" s="11"/>
      <c r="U644" s="41"/>
    </row>
    <row r="645" hidden="1">
      <c r="A645" s="97"/>
      <c r="D645" s="107"/>
      <c r="E645" s="97"/>
      <c r="G645" s="107"/>
      <c r="Q645" s="11"/>
      <c r="R645" s="11"/>
      <c r="S645" s="11"/>
      <c r="U645" s="41"/>
    </row>
    <row r="646" hidden="1">
      <c r="A646" s="97"/>
      <c r="D646" s="107"/>
      <c r="E646" s="97"/>
      <c r="G646" s="107"/>
      <c r="Q646" s="11"/>
      <c r="R646" s="11"/>
      <c r="S646" s="11"/>
      <c r="U646" s="41"/>
    </row>
    <row r="647" hidden="1">
      <c r="A647" s="97"/>
      <c r="D647" s="107"/>
      <c r="E647" s="97"/>
      <c r="G647" s="107"/>
      <c r="Q647" s="11"/>
      <c r="R647" s="11"/>
      <c r="S647" s="11"/>
      <c r="U647" s="41"/>
    </row>
    <row r="648" hidden="1">
      <c r="A648" s="97"/>
      <c r="D648" s="107"/>
      <c r="E648" s="97"/>
      <c r="G648" s="107"/>
      <c r="Q648" s="11"/>
      <c r="R648" s="11"/>
      <c r="S648" s="11"/>
      <c r="U648" s="41"/>
    </row>
    <row r="649" hidden="1">
      <c r="A649" s="97"/>
      <c r="D649" s="107"/>
      <c r="E649" s="97"/>
      <c r="G649" s="107"/>
      <c r="Q649" s="11"/>
      <c r="R649" s="11"/>
      <c r="S649" s="11"/>
      <c r="U649" s="41"/>
    </row>
    <row r="650" hidden="1">
      <c r="A650" s="97"/>
      <c r="D650" s="107"/>
      <c r="E650" s="97"/>
      <c r="G650" s="107"/>
      <c r="Q650" s="11"/>
      <c r="R650" s="11"/>
      <c r="S650" s="11"/>
      <c r="U650" s="41"/>
    </row>
    <row r="651" hidden="1">
      <c r="A651" s="97"/>
      <c r="D651" s="107"/>
      <c r="E651" s="97"/>
      <c r="G651" s="107"/>
      <c r="Q651" s="11"/>
      <c r="R651" s="11"/>
      <c r="S651" s="11"/>
      <c r="U651" s="41"/>
    </row>
    <row r="652" hidden="1">
      <c r="A652" s="97"/>
      <c r="D652" s="107"/>
      <c r="E652" s="97"/>
      <c r="G652" s="107"/>
      <c r="Q652" s="11"/>
      <c r="R652" s="11"/>
      <c r="S652" s="11"/>
      <c r="U652" s="41"/>
    </row>
    <row r="653" hidden="1">
      <c r="A653" s="97"/>
      <c r="D653" s="107"/>
      <c r="E653" s="97"/>
      <c r="G653" s="107"/>
      <c r="Q653" s="11"/>
      <c r="R653" s="11"/>
      <c r="S653" s="11"/>
      <c r="U653" s="41"/>
    </row>
    <row r="654" hidden="1">
      <c r="A654" s="97"/>
      <c r="D654" s="107"/>
      <c r="E654" s="97"/>
      <c r="G654" s="107"/>
      <c r="Q654" s="11"/>
      <c r="R654" s="11"/>
      <c r="S654" s="11"/>
      <c r="U654" s="41"/>
    </row>
    <row r="655" hidden="1">
      <c r="A655" s="97"/>
      <c r="D655" s="107"/>
      <c r="E655" s="97"/>
      <c r="G655" s="107"/>
      <c r="Q655" s="11"/>
      <c r="R655" s="11"/>
      <c r="S655" s="11"/>
      <c r="U655" s="41"/>
    </row>
    <row r="656" hidden="1">
      <c r="A656" s="97"/>
      <c r="D656" s="107"/>
      <c r="E656" s="97"/>
      <c r="G656" s="107"/>
      <c r="Q656" s="11"/>
      <c r="R656" s="11"/>
      <c r="S656" s="11"/>
      <c r="U656" s="41"/>
    </row>
    <row r="657" hidden="1">
      <c r="A657" s="97"/>
      <c r="D657" s="107"/>
      <c r="E657" s="97"/>
      <c r="G657" s="107"/>
      <c r="Q657" s="11"/>
      <c r="R657" s="11"/>
      <c r="S657" s="11"/>
      <c r="U657" s="41"/>
    </row>
    <row r="658" hidden="1">
      <c r="A658" s="97"/>
      <c r="D658" s="107"/>
      <c r="E658" s="97"/>
      <c r="G658" s="107"/>
      <c r="Q658" s="11"/>
      <c r="R658" s="11"/>
      <c r="S658" s="11"/>
      <c r="U658" s="41"/>
    </row>
    <row r="659" hidden="1">
      <c r="A659" s="97"/>
      <c r="D659" s="107"/>
      <c r="E659" s="97"/>
      <c r="G659" s="107"/>
      <c r="Q659" s="11"/>
      <c r="R659" s="11"/>
      <c r="S659" s="11"/>
      <c r="U659" s="41"/>
    </row>
    <row r="660" hidden="1">
      <c r="A660" s="97"/>
      <c r="D660" s="107"/>
      <c r="E660" s="97"/>
      <c r="G660" s="107"/>
      <c r="Q660" s="11"/>
      <c r="R660" s="11"/>
      <c r="S660" s="11"/>
      <c r="U660" s="41"/>
    </row>
    <row r="661" hidden="1">
      <c r="A661" s="97"/>
      <c r="D661" s="107"/>
      <c r="E661" s="97"/>
      <c r="G661" s="107"/>
      <c r="Q661" s="11"/>
      <c r="R661" s="11"/>
      <c r="S661" s="11"/>
      <c r="U661" s="41"/>
    </row>
    <row r="662" hidden="1">
      <c r="A662" s="97"/>
      <c r="D662" s="107"/>
      <c r="E662" s="97"/>
      <c r="G662" s="107"/>
      <c r="Q662" s="11"/>
      <c r="R662" s="11"/>
      <c r="S662" s="11"/>
      <c r="U662" s="41"/>
    </row>
    <row r="663" hidden="1">
      <c r="A663" s="97"/>
      <c r="D663" s="107"/>
      <c r="E663" s="97"/>
      <c r="G663" s="107"/>
      <c r="Q663" s="11"/>
      <c r="R663" s="11"/>
      <c r="S663" s="11"/>
      <c r="U663" s="41"/>
    </row>
    <row r="664" hidden="1">
      <c r="A664" s="97"/>
      <c r="D664" s="107"/>
      <c r="E664" s="97"/>
      <c r="G664" s="107"/>
      <c r="Q664" s="11"/>
      <c r="R664" s="11"/>
      <c r="S664" s="11"/>
      <c r="U664" s="41"/>
    </row>
    <row r="665" hidden="1">
      <c r="A665" s="97"/>
      <c r="D665" s="107"/>
      <c r="E665" s="97"/>
      <c r="G665" s="107"/>
      <c r="Q665" s="11"/>
      <c r="R665" s="11"/>
      <c r="S665" s="11"/>
      <c r="U665" s="41"/>
    </row>
    <row r="666" hidden="1">
      <c r="A666" s="97"/>
      <c r="D666" s="107"/>
      <c r="E666" s="97"/>
      <c r="G666" s="107"/>
      <c r="Q666" s="11"/>
      <c r="R666" s="11"/>
      <c r="S666" s="11"/>
      <c r="U666" s="41"/>
    </row>
    <row r="667" hidden="1">
      <c r="A667" s="97"/>
      <c r="D667" s="107"/>
      <c r="E667" s="97"/>
      <c r="G667" s="107"/>
      <c r="Q667" s="11"/>
      <c r="R667" s="11"/>
      <c r="S667" s="11"/>
      <c r="U667" s="41"/>
    </row>
    <row r="668" hidden="1">
      <c r="A668" s="97"/>
      <c r="D668" s="107"/>
      <c r="E668" s="97"/>
      <c r="G668" s="107"/>
      <c r="Q668" s="11"/>
      <c r="R668" s="11"/>
      <c r="S668" s="11"/>
      <c r="U668" s="41"/>
    </row>
    <row r="669" hidden="1">
      <c r="A669" s="97"/>
      <c r="D669" s="107"/>
      <c r="E669" s="97"/>
      <c r="G669" s="107"/>
      <c r="Q669" s="11"/>
      <c r="R669" s="11"/>
      <c r="S669" s="11"/>
      <c r="U669" s="41"/>
    </row>
    <row r="670" hidden="1">
      <c r="A670" s="97"/>
      <c r="D670" s="107"/>
      <c r="E670" s="97"/>
      <c r="G670" s="107"/>
      <c r="Q670" s="11"/>
      <c r="R670" s="11"/>
      <c r="S670" s="11"/>
      <c r="U670" s="41"/>
    </row>
    <row r="671" hidden="1">
      <c r="A671" s="97"/>
      <c r="D671" s="107"/>
      <c r="E671" s="97"/>
      <c r="G671" s="107"/>
      <c r="Q671" s="11"/>
      <c r="R671" s="11"/>
      <c r="S671" s="11"/>
      <c r="U671" s="41"/>
    </row>
    <row r="672" hidden="1">
      <c r="A672" s="97"/>
      <c r="D672" s="107"/>
      <c r="E672" s="97"/>
      <c r="G672" s="107"/>
      <c r="Q672" s="11"/>
      <c r="R672" s="11"/>
      <c r="S672" s="11"/>
      <c r="U672" s="41"/>
    </row>
    <row r="673" hidden="1">
      <c r="A673" s="97"/>
      <c r="D673" s="107"/>
      <c r="E673" s="97"/>
      <c r="G673" s="107"/>
      <c r="Q673" s="11"/>
      <c r="R673" s="11"/>
      <c r="S673" s="11"/>
      <c r="U673" s="41"/>
    </row>
    <row r="674" hidden="1">
      <c r="A674" s="97"/>
      <c r="D674" s="107"/>
      <c r="E674" s="97"/>
      <c r="G674" s="107"/>
      <c r="Q674" s="11"/>
      <c r="R674" s="11"/>
      <c r="S674" s="11"/>
      <c r="U674" s="41"/>
    </row>
    <row r="675" hidden="1">
      <c r="A675" s="97"/>
      <c r="D675" s="107"/>
      <c r="E675" s="97"/>
      <c r="G675" s="107"/>
      <c r="Q675" s="11"/>
      <c r="R675" s="11"/>
      <c r="S675" s="11"/>
      <c r="U675" s="41"/>
    </row>
    <row r="676" hidden="1">
      <c r="A676" s="97"/>
      <c r="D676" s="107"/>
      <c r="E676" s="97"/>
      <c r="G676" s="107"/>
      <c r="Q676" s="11"/>
      <c r="R676" s="11"/>
      <c r="S676" s="11"/>
      <c r="U676" s="41"/>
    </row>
    <row r="677" hidden="1">
      <c r="A677" s="97"/>
      <c r="D677" s="107"/>
      <c r="E677" s="97"/>
      <c r="G677" s="107"/>
      <c r="Q677" s="11"/>
      <c r="R677" s="11"/>
      <c r="S677" s="11"/>
      <c r="U677" s="41"/>
    </row>
    <row r="678" hidden="1">
      <c r="A678" s="97"/>
      <c r="D678" s="107"/>
      <c r="E678" s="97"/>
      <c r="G678" s="107"/>
      <c r="Q678" s="11"/>
      <c r="R678" s="11"/>
      <c r="S678" s="11"/>
      <c r="U678" s="41"/>
    </row>
    <row r="679" hidden="1">
      <c r="A679" s="97"/>
      <c r="D679" s="107"/>
      <c r="E679" s="97"/>
      <c r="G679" s="107"/>
      <c r="Q679" s="11"/>
      <c r="R679" s="11"/>
      <c r="S679" s="11"/>
      <c r="U679" s="41"/>
    </row>
    <row r="680" hidden="1">
      <c r="A680" s="97"/>
      <c r="D680" s="107"/>
      <c r="E680" s="97"/>
      <c r="G680" s="107"/>
      <c r="Q680" s="11"/>
      <c r="R680" s="11"/>
      <c r="S680" s="11"/>
      <c r="U680" s="41"/>
    </row>
    <row r="681" hidden="1">
      <c r="A681" s="97"/>
      <c r="D681" s="107"/>
      <c r="E681" s="97"/>
      <c r="G681" s="107"/>
      <c r="Q681" s="11"/>
      <c r="R681" s="11"/>
      <c r="S681" s="11"/>
      <c r="U681" s="41"/>
    </row>
    <row r="682" hidden="1">
      <c r="A682" s="97"/>
      <c r="D682" s="107"/>
      <c r="E682" s="97"/>
      <c r="G682" s="107"/>
      <c r="Q682" s="11"/>
      <c r="R682" s="11"/>
      <c r="S682" s="11"/>
      <c r="U682" s="41"/>
    </row>
    <row r="683" hidden="1">
      <c r="A683" s="97"/>
      <c r="D683" s="107"/>
      <c r="E683" s="97"/>
      <c r="G683" s="107"/>
      <c r="Q683" s="11"/>
      <c r="R683" s="11"/>
      <c r="S683" s="11"/>
      <c r="U683" s="41"/>
    </row>
    <row r="684" hidden="1">
      <c r="A684" s="97"/>
      <c r="D684" s="107"/>
      <c r="E684" s="97"/>
      <c r="G684" s="107"/>
      <c r="Q684" s="11"/>
      <c r="R684" s="11"/>
      <c r="S684" s="11"/>
      <c r="U684" s="41"/>
    </row>
    <row r="685" hidden="1">
      <c r="A685" s="97"/>
      <c r="D685" s="107"/>
      <c r="E685" s="97"/>
      <c r="G685" s="107"/>
      <c r="Q685" s="11"/>
      <c r="R685" s="11"/>
      <c r="S685" s="11"/>
      <c r="U685" s="41"/>
    </row>
    <row r="686" hidden="1">
      <c r="A686" s="97"/>
      <c r="D686" s="107"/>
      <c r="E686" s="97"/>
      <c r="G686" s="107"/>
      <c r="Q686" s="11"/>
      <c r="R686" s="11"/>
      <c r="S686" s="11"/>
      <c r="U686" s="41"/>
    </row>
    <row r="687" hidden="1">
      <c r="A687" s="97"/>
      <c r="D687" s="107"/>
      <c r="E687" s="97"/>
      <c r="G687" s="107"/>
      <c r="Q687" s="11"/>
      <c r="R687" s="11"/>
      <c r="S687" s="11"/>
      <c r="U687" s="41"/>
    </row>
    <row r="688" hidden="1">
      <c r="A688" s="97"/>
      <c r="D688" s="107"/>
      <c r="E688" s="97"/>
      <c r="G688" s="107"/>
      <c r="Q688" s="11"/>
      <c r="R688" s="11"/>
      <c r="S688" s="11"/>
      <c r="U688" s="41"/>
    </row>
    <row r="689" hidden="1">
      <c r="A689" s="97"/>
      <c r="D689" s="107"/>
      <c r="E689" s="97"/>
      <c r="G689" s="107"/>
      <c r="Q689" s="11"/>
      <c r="R689" s="11"/>
      <c r="S689" s="11"/>
      <c r="U689" s="41"/>
    </row>
    <row r="690" hidden="1">
      <c r="A690" s="97"/>
      <c r="D690" s="107"/>
      <c r="E690" s="97"/>
      <c r="G690" s="107"/>
      <c r="Q690" s="11"/>
      <c r="R690" s="11"/>
      <c r="S690" s="11"/>
      <c r="U690" s="41"/>
    </row>
    <row r="691" hidden="1">
      <c r="A691" s="97"/>
      <c r="D691" s="107"/>
      <c r="E691" s="97"/>
      <c r="G691" s="107"/>
      <c r="Q691" s="11"/>
      <c r="R691" s="11"/>
      <c r="S691" s="11"/>
      <c r="U691" s="41"/>
    </row>
    <row r="692" hidden="1">
      <c r="A692" s="97"/>
      <c r="D692" s="107"/>
      <c r="E692" s="97"/>
      <c r="G692" s="107"/>
      <c r="Q692" s="11"/>
      <c r="R692" s="11"/>
      <c r="S692" s="11"/>
      <c r="U692" s="41"/>
    </row>
    <row r="693" hidden="1">
      <c r="A693" s="97"/>
      <c r="D693" s="107"/>
      <c r="E693" s="97"/>
      <c r="G693" s="107"/>
      <c r="Q693" s="11"/>
      <c r="R693" s="11"/>
      <c r="S693" s="11"/>
      <c r="U693" s="41"/>
    </row>
    <row r="694" hidden="1">
      <c r="A694" s="97"/>
      <c r="D694" s="107"/>
      <c r="E694" s="97"/>
      <c r="G694" s="107"/>
      <c r="Q694" s="11"/>
      <c r="R694" s="11"/>
      <c r="S694" s="11"/>
      <c r="U694" s="41"/>
    </row>
    <row r="695" hidden="1">
      <c r="A695" s="97"/>
      <c r="D695" s="107"/>
      <c r="E695" s="97"/>
      <c r="G695" s="107"/>
      <c r="Q695" s="11"/>
      <c r="R695" s="11"/>
      <c r="S695" s="11"/>
      <c r="U695" s="41"/>
    </row>
    <row r="696" hidden="1">
      <c r="A696" s="97"/>
      <c r="D696" s="107"/>
      <c r="E696" s="97"/>
      <c r="G696" s="107"/>
      <c r="Q696" s="11"/>
      <c r="R696" s="11"/>
      <c r="S696" s="11"/>
      <c r="U696" s="41"/>
    </row>
    <row r="697" hidden="1">
      <c r="A697" s="97"/>
      <c r="D697" s="107"/>
      <c r="E697" s="97"/>
      <c r="G697" s="107"/>
      <c r="Q697" s="11"/>
      <c r="R697" s="11"/>
      <c r="S697" s="11"/>
      <c r="U697" s="41"/>
    </row>
    <row r="698" hidden="1">
      <c r="A698" s="97"/>
      <c r="D698" s="107"/>
      <c r="E698" s="97"/>
      <c r="G698" s="107"/>
      <c r="Q698" s="11"/>
      <c r="R698" s="11"/>
      <c r="S698" s="11"/>
      <c r="U698" s="41"/>
    </row>
    <row r="699" hidden="1">
      <c r="A699" s="97"/>
      <c r="D699" s="107"/>
      <c r="E699" s="97"/>
      <c r="G699" s="107"/>
      <c r="Q699" s="11"/>
      <c r="R699" s="11"/>
      <c r="S699" s="11"/>
      <c r="U699" s="41"/>
    </row>
    <row r="700" hidden="1">
      <c r="A700" s="97"/>
      <c r="D700" s="107"/>
      <c r="E700" s="97"/>
      <c r="G700" s="107"/>
      <c r="Q700" s="11"/>
      <c r="R700" s="11"/>
      <c r="S700" s="11"/>
      <c r="U700" s="41"/>
    </row>
    <row r="701" hidden="1">
      <c r="A701" s="97"/>
      <c r="D701" s="107"/>
      <c r="E701" s="97"/>
      <c r="G701" s="107"/>
      <c r="Q701" s="11"/>
      <c r="R701" s="11"/>
      <c r="S701" s="11"/>
      <c r="U701" s="41"/>
    </row>
    <row r="702" hidden="1">
      <c r="A702" s="97"/>
      <c r="D702" s="107"/>
      <c r="E702" s="97"/>
      <c r="G702" s="107"/>
      <c r="Q702" s="11"/>
      <c r="R702" s="11"/>
      <c r="S702" s="11"/>
      <c r="U702" s="41"/>
    </row>
    <row r="703" hidden="1">
      <c r="A703" s="97"/>
      <c r="D703" s="107"/>
      <c r="E703" s="97"/>
      <c r="G703" s="107"/>
      <c r="Q703" s="11"/>
      <c r="R703" s="11"/>
      <c r="S703" s="11"/>
      <c r="U703" s="41"/>
    </row>
    <row r="704" hidden="1">
      <c r="A704" s="97"/>
      <c r="D704" s="107"/>
      <c r="E704" s="97"/>
      <c r="G704" s="107"/>
      <c r="Q704" s="11"/>
      <c r="R704" s="11"/>
      <c r="S704" s="11"/>
      <c r="U704" s="41"/>
    </row>
    <row r="705" hidden="1">
      <c r="A705" s="97"/>
      <c r="D705" s="107"/>
      <c r="E705" s="97"/>
      <c r="G705" s="107"/>
      <c r="Q705" s="11"/>
      <c r="R705" s="11"/>
      <c r="S705" s="11"/>
      <c r="U705" s="41"/>
    </row>
    <row r="706" hidden="1">
      <c r="A706" s="97"/>
      <c r="D706" s="107"/>
      <c r="E706" s="97"/>
      <c r="G706" s="107"/>
      <c r="Q706" s="11"/>
      <c r="R706" s="11"/>
      <c r="S706" s="11"/>
      <c r="U706" s="41"/>
    </row>
    <row r="707" hidden="1">
      <c r="A707" s="97"/>
      <c r="D707" s="107"/>
      <c r="E707" s="97"/>
      <c r="G707" s="107"/>
      <c r="Q707" s="11"/>
      <c r="R707" s="11"/>
      <c r="S707" s="11"/>
      <c r="U707" s="41"/>
    </row>
    <row r="708" hidden="1">
      <c r="A708" s="97"/>
      <c r="D708" s="107"/>
      <c r="E708" s="97"/>
      <c r="G708" s="107"/>
      <c r="Q708" s="11"/>
      <c r="R708" s="11"/>
      <c r="S708" s="11"/>
      <c r="U708" s="41"/>
    </row>
    <row r="709" hidden="1">
      <c r="A709" s="97"/>
      <c r="D709" s="107"/>
      <c r="E709" s="97"/>
      <c r="G709" s="107"/>
      <c r="Q709" s="11"/>
      <c r="R709" s="11"/>
      <c r="S709" s="11"/>
      <c r="U709" s="41"/>
    </row>
    <row r="710" hidden="1">
      <c r="A710" s="97"/>
      <c r="D710" s="107"/>
      <c r="E710" s="97"/>
      <c r="G710" s="107"/>
      <c r="Q710" s="11"/>
      <c r="R710" s="11"/>
      <c r="S710" s="11"/>
      <c r="U710" s="41"/>
    </row>
    <row r="711" hidden="1">
      <c r="A711" s="97"/>
      <c r="D711" s="107"/>
      <c r="E711" s="97"/>
      <c r="G711" s="107"/>
      <c r="Q711" s="11"/>
      <c r="R711" s="11"/>
      <c r="S711" s="11"/>
      <c r="U711" s="41"/>
    </row>
    <row r="712" hidden="1">
      <c r="A712" s="97"/>
      <c r="D712" s="107"/>
      <c r="E712" s="97"/>
      <c r="G712" s="107"/>
      <c r="Q712" s="11"/>
      <c r="R712" s="11"/>
      <c r="S712" s="11"/>
      <c r="U712" s="41"/>
    </row>
    <row r="713" hidden="1">
      <c r="A713" s="97"/>
      <c r="D713" s="107"/>
      <c r="E713" s="97"/>
      <c r="G713" s="107"/>
      <c r="Q713" s="11"/>
      <c r="R713" s="11"/>
      <c r="S713" s="11"/>
      <c r="U713" s="41"/>
    </row>
    <row r="714" hidden="1">
      <c r="A714" s="97"/>
      <c r="D714" s="107"/>
      <c r="E714" s="97"/>
      <c r="G714" s="107"/>
      <c r="Q714" s="11"/>
      <c r="R714" s="11"/>
      <c r="S714" s="11"/>
      <c r="U714" s="41"/>
    </row>
    <row r="715" hidden="1">
      <c r="A715" s="97"/>
      <c r="D715" s="107"/>
      <c r="E715" s="97"/>
      <c r="G715" s="107"/>
      <c r="Q715" s="11"/>
      <c r="R715" s="11"/>
      <c r="S715" s="11"/>
      <c r="U715" s="41"/>
    </row>
    <row r="716" hidden="1">
      <c r="A716" s="97"/>
      <c r="D716" s="107"/>
      <c r="E716" s="97"/>
      <c r="G716" s="107"/>
      <c r="Q716" s="11"/>
      <c r="R716" s="11"/>
      <c r="S716" s="11"/>
      <c r="U716" s="41"/>
    </row>
    <row r="717" hidden="1">
      <c r="A717" s="97"/>
      <c r="D717" s="107"/>
      <c r="E717" s="97"/>
      <c r="G717" s="107"/>
      <c r="Q717" s="11"/>
      <c r="R717" s="11"/>
      <c r="S717" s="11"/>
      <c r="U717" s="41"/>
    </row>
    <row r="718" hidden="1">
      <c r="A718" s="97"/>
      <c r="D718" s="107"/>
      <c r="E718" s="97"/>
      <c r="G718" s="107"/>
      <c r="Q718" s="11"/>
      <c r="R718" s="11"/>
      <c r="S718" s="11"/>
      <c r="U718" s="41"/>
    </row>
    <row r="719" hidden="1">
      <c r="A719" s="97"/>
      <c r="D719" s="107"/>
      <c r="E719" s="97"/>
      <c r="G719" s="107"/>
      <c r="Q719" s="11"/>
      <c r="R719" s="11"/>
      <c r="S719" s="11"/>
      <c r="U719" s="41"/>
    </row>
    <row r="720" hidden="1">
      <c r="A720" s="97"/>
      <c r="D720" s="107"/>
      <c r="E720" s="97"/>
      <c r="G720" s="107"/>
      <c r="Q720" s="11"/>
      <c r="R720" s="11"/>
      <c r="S720" s="11"/>
      <c r="U720" s="41"/>
    </row>
    <row r="721" hidden="1">
      <c r="A721" s="97"/>
      <c r="D721" s="107"/>
      <c r="E721" s="97"/>
      <c r="G721" s="107"/>
      <c r="Q721" s="11"/>
      <c r="R721" s="11"/>
      <c r="S721" s="11"/>
      <c r="U721" s="41"/>
    </row>
    <row r="722" hidden="1">
      <c r="A722" s="97"/>
      <c r="D722" s="107"/>
      <c r="E722" s="97"/>
      <c r="G722" s="107"/>
      <c r="Q722" s="11"/>
      <c r="R722" s="11"/>
      <c r="S722" s="11"/>
      <c r="U722" s="41"/>
    </row>
    <row r="723" hidden="1">
      <c r="A723" s="97"/>
      <c r="D723" s="107"/>
      <c r="E723" s="97"/>
      <c r="G723" s="107"/>
      <c r="Q723" s="11"/>
      <c r="R723" s="11"/>
      <c r="S723" s="11"/>
      <c r="U723" s="41"/>
    </row>
    <row r="724" hidden="1">
      <c r="A724" s="97"/>
      <c r="D724" s="107"/>
      <c r="E724" s="97"/>
      <c r="G724" s="107"/>
      <c r="Q724" s="11"/>
      <c r="R724" s="11"/>
      <c r="S724" s="11"/>
      <c r="U724" s="41"/>
    </row>
    <row r="725" hidden="1">
      <c r="A725" s="97"/>
      <c r="D725" s="107"/>
      <c r="E725" s="97"/>
      <c r="G725" s="107"/>
      <c r="Q725" s="11"/>
      <c r="R725" s="11"/>
      <c r="S725" s="11"/>
      <c r="U725" s="41"/>
    </row>
    <row r="726" hidden="1">
      <c r="A726" s="97"/>
      <c r="D726" s="107"/>
      <c r="E726" s="97"/>
      <c r="G726" s="107"/>
      <c r="Q726" s="11"/>
      <c r="R726" s="11"/>
      <c r="S726" s="11"/>
      <c r="U726" s="41"/>
    </row>
    <row r="727" hidden="1">
      <c r="A727" s="97"/>
      <c r="D727" s="107"/>
      <c r="E727" s="97"/>
      <c r="G727" s="107"/>
      <c r="Q727" s="11"/>
      <c r="R727" s="11"/>
      <c r="S727" s="11"/>
      <c r="U727" s="41"/>
    </row>
    <row r="728" hidden="1">
      <c r="A728" s="97"/>
      <c r="D728" s="107"/>
      <c r="E728" s="97"/>
      <c r="G728" s="107"/>
      <c r="Q728" s="11"/>
      <c r="R728" s="11"/>
      <c r="S728" s="11"/>
      <c r="U728" s="41"/>
    </row>
    <row r="729" hidden="1">
      <c r="A729" s="97"/>
      <c r="D729" s="107"/>
      <c r="E729" s="97"/>
      <c r="G729" s="107"/>
      <c r="Q729" s="11"/>
      <c r="R729" s="11"/>
      <c r="S729" s="11"/>
      <c r="U729" s="41"/>
    </row>
    <row r="730" hidden="1">
      <c r="A730" s="97"/>
      <c r="D730" s="107"/>
      <c r="E730" s="97"/>
      <c r="G730" s="107"/>
      <c r="Q730" s="11"/>
      <c r="R730" s="11"/>
      <c r="S730" s="11"/>
      <c r="U730" s="41"/>
    </row>
    <row r="731" hidden="1">
      <c r="A731" s="97"/>
      <c r="D731" s="107"/>
      <c r="E731" s="97"/>
      <c r="G731" s="107"/>
      <c r="Q731" s="11"/>
      <c r="R731" s="11"/>
      <c r="S731" s="11"/>
      <c r="U731" s="41"/>
    </row>
    <row r="732" hidden="1">
      <c r="A732" s="97"/>
      <c r="D732" s="107"/>
      <c r="E732" s="97"/>
      <c r="G732" s="107"/>
      <c r="Q732" s="11"/>
      <c r="R732" s="11"/>
      <c r="S732" s="11"/>
      <c r="U732" s="41"/>
    </row>
    <row r="733" hidden="1">
      <c r="A733" s="97"/>
      <c r="D733" s="107"/>
      <c r="E733" s="97"/>
      <c r="G733" s="107"/>
      <c r="Q733" s="11"/>
      <c r="R733" s="11"/>
      <c r="S733" s="11"/>
      <c r="U733" s="41"/>
    </row>
    <row r="734" hidden="1">
      <c r="A734" s="97"/>
      <c r="D734" s="107"/>
      <c r="E734" s="97"/>
      <c r="G734" s="107"/>
      <c r="Q734" s="11"/>
      <c r="R734" s="11"/>
      <c r="S734" s="11"/>
      <c r="U734" s="41"/>
    </row>
    <row r="735" hidden="1">
      <c r="A735" s="97"/>
      <c r="D735" s="107"/>
      <c r="E735" s="97"/>
      <c r="G735" s="107"/>
      <c r="Q735" s="11"/>
      <c r="R735" s="11"/>
      <c r="S735" s="11"/>
      <c r="U735" s="41"/>
    </row>
    <row r="736" hidden="1">
      <c r="A736" s="97"/>
      <c r="D736" s="107"/>
      <c r="E736" s="97"/>
      <c r="G736" s="107"/>
      <c r="Q736" s="11"/>
      <c r="R736" s="11"/>
      <c r="S736" s="11"/>
      <c r="U736" s="41"/>
    </row>
    <row r="737" hidden="1">
      <c r="A737" s="97"/>
      <c r="D737" s="107"/>
      <c r="E737" s="97"/>
      <c r="G737" s="107"/>
      <c r="Q737" s="11"/>
      <c r="R737" s="11"/>
      <c r="S737" s="11"/>
      <c r="U737" s="41"/>
    </row>
    <row r="738" hidden="1">
      <c r="A738" s="97"/>
      <c r="D738" s="107"/>
      <c r="E738" s="97"/>
      <c r="G738" s="107"/>
      <c r="Q738" s="11"/>
      <c r="R738" s="11"/>
      <c r="S738" s="11"/>
      <c r="U738" s="41"/>
    </row>
    <row r="739" hidden="1">
      <c r="A739" s="97"/>
      <c r="D739" s="107"/>
      <c r="E739" s="97"/>
      <c r="G739" s="107"/>
      <c r="Q739" s="11"/>
      <c r="R739" s="11"/>
      <c r="S739" s="11"/>
      <c r="U739" s="41"/>
    </row>
    <row r="740" hidden="1">
      <c r="A740" s="97"/>
      <c r="D740" s="107"/>
      <c r="E740" s="97"/>
      <c r="G740" s="107"/>
      <c r="Q740" s="11"/>
      <c r="R740" s="11"/>
      <c r="S740" s="11"/>
      <c r="U740" s="41"/>
    </row>
    <row r="741" hidden="1">
      <c r="A741" s="97"/>
      <c r="D741" s="107"/>
      <c r="E741" s="97"/>
      <c r="G741" s="107"/>
      <c r="Q741" s="11"/>
      <c r="R741" s="11"/>
      <c r="S741" s="11"/>
      <c r="U741" s="41"/>
    </row>
    <row r="742" hidden="1">
      <c r="A742" s="97"/>
      <c r="D742" s="107"/>
      <c r="E742" s="97"/>
      <c r="G742" s="107"/>
      <c r="Q742" s="11"/>
      <c r="R742" s="11"/>
      <c r="S742" s="11"/>
      <c r="U742" s="41"/>
    </row>
    <row r="743" hidden="1">
      <c r="A743" s="97"/>
      <c r="D743" s="107"/>
      <c r="E743" s="97"/>
      <c r="G743" s="107"/>
      <c r="Q743" s="11"/>
      <c r="R743" s="11"/>
      <c r="S743" s="11"/>
      <c r="U743" s="41"/>
    </row>
    <row r="744" hidden="1">
      <c r="A744" s="97"/>
      <c r="D744" s="107"/>
      <c r="E744" s="97"/>
      <c r="G744" s="107"/>
      <c r="Q744" s="11"/>
      <c r="R744" s="11"/>
      <c r="S744" s="11"/>
      <c r="U744" s="41"/>
    </row>
    <row r="745" hidden="1">
      <c r="A745" s="97"/>
      <c r="D745" s="107"/>
      <c r="E745" s="97"/>
      <c r="G745" s="107"/>
      <c r="Q745" s="11"/>
      <c r="R745" s="11"/>
      <c r="S745" s="11"/>
      <c r="U745" s="41"/>
    </row>
    <row r="746" hidden="1">
      <c r="A746" s="97"/>
      <c r="D746" s="107"/>
      <c r="E746" s="97"/>
      <c r="G746" s="107"/>
      <c r="Q746" s="11"/>
      <c r="R746" s="11"/>
      <c r="S746" s="11"/>
      <c r="U746" s="41"/>
    </row>
    <row r="747" hidden="1">
      <c r="A747" s="97"/>
      <c r="D747" s="107"/>
      <c r="E747" s="97"/>
      <c r="G747" s="107"/>
      <c r="Q747" s="11"/>
      <c r="R747" s="11"/>
      <c r="S747" s="11"/>
      <c r="U747" s="41"/>
    </row>
    <row r="748" hidden="1">
      <c r="A748" s="97"/>
      <c r="D748" s="107"/>
      <c r="E748" s="97"/>
      <c r="G748" s="107"/>
      <c r="Q748" s="11"/>
      <c r="R748" s="11"/>
      <c r="S748" s="11"/>
      <c r="U748" s="41"/>
    </row>
    <row r="749" hidden="1">
      <c r="A749" s="97"/>
      <c r="D749" s="107"/>
      <c r="E749" s="97"/>
      <c r="G749" s="107"/>
      <c r="Q749" s="11"/>
      <c r="R749" s="11"/>
      <c r="S749" s="11"/>
      <c r="U749" s="41"/>
    </row>
    <row r="750" hidden="1">
      <c r="A750" s="97"/>
      <c r="D750" s="107"/>
      <c r="E750" s="97"/>
      <c r="G750" s="107"/>
      <c r="Q750" s="11"/>
      <c r="R750" s="11"/>
      <c r="S750" s="11"/>
      <c r="U750" s="41"/>
    </row>
    <row r="751" hidden="1">
      <c r="A751" s="97"/>
      <c r="D751" s="107"/>
      <c r="E751" s="97"/>
      <c r="G751" s="107"/>
      <c r="Q751" s="11"/>
      <c r="R751" s="11"/>
      <c r="S751" s="11"/>
      <c r="U751" s="41"/>
    </row>
    <row r="752" hidden="1">
      <c r="A752" s="97"/>
      <c r="D752" s="107"/>
      <c r="E752" s="97"/>
      <c r="G752" s="107"/>
      <c r="Q752" s="11"/>
      <c r="R752" s="11"/>
      <c r="S752" s="11"/>
      <c r="U752" s="41"/>
    </row>
    <row r="753" hidden="1">
      <c r="A753" s="97"/>
      <c r="D753" s="107"/>
      <c r="E753" s="97"/>
      <c r="G753" s="107"/>
      <c r="Q753" s="11"/>
      <c r="R753" s="11"/>
      <c r="S753" s="11"/>
      <c r="U753" s="41"/>
    </row>
    <row r="754" hidden="1">
      <c r="A754" s="97"/>
      <c r="D754" s="107"/>
      <c r="E754" s="97"/>
      <c r="G754" s="107"/>
      <c r="Q754" s="11"/>
      <c r="R754" s="11"/>
      <c r="S754" s="11"/>
      <c r="U754" s="41"/>
    </row>
    <row r="755" hidden="1">
      <c r="A755" s="97"/>
      <c r="D755" s="107"/>
      <c r="E755" s="97"/>
      <c r="G755" s="107"/>
      <c r="Q755" s="11"/>
      <c r="R755" s="11"/>
      <c r="S755" s="11"/>
      <c r="U755" s="41"/>
    </row>
    <row r="756" hidden="1">
      <c r="A756" s="97"/>
      <c r="D756" s="107"/>
      <c r="E756" s="97"/>
      <c r="G756" s="107"/>
      <c r="Q756" s="11"/>
      <c r="R756" s="11"/>
      <c r="S756" s="11"/>
      <c r="U756" s="41"/>
    </row>
    <row r="757" hidden="1">
      <c r="A757" s="97"/>
      <c r="D757" s="107"/>
      <c r="E757" s="97"/>
      <c r="G757" s="107"/>
      <c r="Q757" s="11"/>
      <c r="R757" s="11"/>
      <c r="S757" s="11"/>
      <c r="U757" s="41"/>
    </row>
    <row r="758" hidden="1">
      <c r="A758" s="97"/>
      <c r="D758" s="107"/>
      <c r="E758" s="97"/>
      <c r="G758" s="107"/>
      <c r="Q758" s="11"/>
      <c r="R758" s="11"/>
      <c r="S758" s="11"/>
      <c r="U758" s="41"/>
    </row>
    <row r="759" hidden="1">
      <c r="A759" s="97"/>
      <c r="D759" s="107"/>
      <c r="E759" s="97"/>
      <c r="G759" s="107"/>
      <c r="Q759" s="11"/>
      <c r="R759" s="11"/>
      <c r="S759" s="11"/>
      <c r="U759" s="41"/>
    </row>
    <row r="760" hidden="1">
      <c r="A760" s="97"/>
      <c r="D760" s="107"/>
      <c r="E760" s="97"/>
      <c r="G760" s="107"/>
      <c r="Q760" s="11"/>
      <c r="R760" s="11"/>
      <c r="S760" s="11"/>
      <c r="U760" s="41"/>
    </row>
    <row r="761" hidden="1">
      <c r="A761" s="97"/>
      <c r="D761" s="107"/>
      <c r="E761" s="97"/>
      <c r="G761" s="107"/>
      <c r="Q761" s="11"/>
      <c r="R761" s="11"/>
      <c r="S761" s="11"/>
      <c r="U761" s="41"/>
    </row>
    <row r="762" hidden="1">
      <c r="A762" s="97"/>
      <c r="D762" s="107"/>
      <c r="E762" s="97"/>
      <c r="G762" s="107"/>
      <c r="Q762" s="11"/>
      <c r="R762" s="11"/>
      <c r="S762" s="11"/>
      <c r="U762" s="41"/>
    </row>
    <row r="763" hidden="1">
      <c r="A763" s="97"/>
      <c r="D763" s="107"/>
      <c r="E763" s="97"/>
      <c r="G763" s="107"/>
      <c r="Q763" s="11"/>
      <c r="R763" s="11"/>
      <c r="S763" s="11"/>
      <c r="U763" s="41"/>
    </row>
    <row r="764" hidden="1">
      <c r="A764" s="97"/>
      <c r="D764" s="107"/>
      <c r="E764" s="97"/>
      <c r="G764" s="107"/>
      <c r="Q764" s="11"/>
      <c r="R764" s="11"/>
      <c r="S764" s="11"/>
      <c r="U764" s="41"/>
    </row>
    <row r="765" hidden="1">
      <c r="A765" s="97"/>
      <c r="D765" s="107"/>
      <c r="E765" s="97"/>
      <c r="G765" s="107"/>
      <c r="Q765" s="11"/>
      <c r="R765" s="11"/>
      <c r="S765" s="11"/>
      <c r="U765" s="41"/>
    </row>
    <row r="766" hidden="1">
      <c r="A766" s="97"/>
      <c r="D766" s="107"/>
      <c r="E766" s="97"/>
      <c r="G766" s="107"/>
      <c r="Q766" s="11"/>
      <c r="R766" s="11"/>
      <c r="S766" s="11"/>
      <c r="U766" s="41"/>
    </row>
    <row r="767" hidden="1">
      <c r="A767" s="97"/>
      <c r="D767" s="107"/>
      <c r="E767" s="97"/>
      <c r="G767" s="107"/>
      <c r="Q767" s="11"/>
      <c r="R767" s="11"/>
      <c r="S767" s="11"/>
      <c r="U767" s="41"/>
    </row>
    <row r="768" hidden="1">
      <c r="A768" s="97"/>
      <c r="D768" s="107"/>
      <c r="E768" s="97"/>
      <c r="G768" s="107"/>
      <c r="Q768" s="11"/>
      <c r="R768" s="11"/>
      <c r="S768" s="11"/>
      <c r="U768" s="41"/>
    </row>
    <row r="769" hidden="1">
      <c r="A769" s="97"/>
      <c r="D769" s="107"/>
      <c r="E769" s="97"/>
      <c r="G769" s="107"/>
      <c r="Q769" s="11"/>
      <c r="R769" s="11"/>
      <c r="S769" s="11"/>
      <c r="U769" s="41"/>
    </row>
    <row r="770" hidden="1">
      <c r="A770" s="97"/>
      <c r="D770" s="107"/>
      <c r="E770" s="97"/>
      <c r="G770" s="107"/>
      <c r="Q770" s="11"/>
      <c r="R770" s="11"/>
      <c r="S770" s="11"/>
      <c r="U770" s="41"/>
    </row>
    <row r="771" hidden="1">
      <c r="A771" s="97"/>
      <c r="D771" s="107"/>
      <c r="E771" s="97"/>
      <c r="G771" s="107"/>
      <c r="Q771" s="11"/>
      <c r="R771" s="11"/>
      <c r="S771" s="11"/>
      <c r="U771" s="41"/>
    </row>
    <row r="772" hidden="1">
      <c r="A772" s="97"/>
      <c r="D772" s="107"/>
      <c r="E772" s="97"/>
      <c r="G772" s="107"/>
      <c r="Q772" s="11"/>
      <c r="R772" s="11"/>
      <c r="S772" s="11"/>
      <c r="U772" s="41"/>
    </row>
    <row r="773" hidden="1">
      <c r="A773" s="97"/>
      <c r="D773" s="107"/>
      <c r="E773" s="97"/>
      <c r="G773" s="107"/>
      <c r="Q773" s="11"/>
      <c r="R773" s="11"/>
      <c r="S773" s="11"/>
      <c r="U773" s="41"/>
    </row>
    <row r="774" hidden="1">
      <c r="A774" s="97"/>
      <c r="D774" s="107"/>
      <c r="E774" s="97"/>
      <c r="G774" s="107"/>
      <c r="Q774" s="11"/>
      <c r="R774" s="11"/>
      <c r="S774" s="11"/>
      <c r="U774" s="41"/>
    </row>
    <row r="775" hidden="1">
      <c r="A775" s="97"/>
      <c r="D775" s="107"/>
      <c r="E775" s="97"/>
      <c r="G775" s="107"/>
      <c r="Q775" s="11"/>
      <c r="R775" s="11"/>
      <c r="S775" s="11"/>
      <c r="U775" s="41"/>
    </row>
    <row r="776" hidden="1">
      <c r="A776" s="97"/>
      <c r="D776" s="107"/>
      <c r="E776" s="97"/>
      <c r="G776" s="107"/>
      <c r="Q776" s="11"/>
      <c r="R776" s="11"/>
      <c r="S776" s="11"/>
      <c r="U776" s="41"/>
    </row>
    <row r="777" hidden="1">
      <c r="A777" s="97"/>
      <c r="D777" s="107"/>
      <c r="E777" s="97"/>
      <c r="G777" s="107"/>
      <c r="Q777" s="11"/>
      <c r="R777" s="11"/>
      <c r="S777" s="11"/>
      <c r="U777" s="41"/>
    </row>
    <row r="778" hidden="1">
      <c r="A778" s="97"/>
      <c r="D778" s="107"/>
      <c r="E778" s="97"/>
      <c r="G778" s="107"/>
      <c r="Q778" s="11"/>
      <c r="R778" s="11"/>
      <c r="S778" s="11"/>
      <c r="U778" s="41"/>
    </row>
    <row r="779" hidden="1">
      <c r="A779" s="97"/>
      <c r="D779" s="107"/>
      <c r="E779" s="97"/>
      <c r="G779" s="107"/>
      <c r="Q779" s="11"/>
      <c r="R779" s="11"/>
      <c r="S779" s="11"/>
      <c r="U779" s="41"/>
    </row>
    <row r="780" hidden="1">
      <c r="A780" s="97"/>
      <c r="D780" s="107"/>
      <c r="E780" s="97"/>
      <c r="G780" s="107"/>
      <c r="Q780" s="11"/>
      <c r="R780" s="11"/>
      <c r="S780" s="11"/>
      <c r="U780" s="41"/>
    </row>
    <row r="781" hidden="1">
      <c r="A781" s="97"/>
      <c r="D781" s="107"/>
      <c r="E781" s="97"/>
      <c r="G781" s="107"/>
      <c r="Q781" s="11"/>
      <c r="R781" s="11"/>
      <c r="S781" s="11"/>
      <c r="U781" s="41"/>
    </row>
    <row r="782" hidden="1">
      <c r="A782" s="97"/>
      <c r="D782" s="107"/>
      <c r="E782" s="97"/>
      <c r="G782" s="107"/>
      <c r="Q782" s="11"/>
      <c r="R782" s="11"/>
      <c r="S782" s="11"/>
      <c r="U782" s="41"/>
    </row>
    <row r="783" hidden="1">
      <c r="A783" s="97"/>
      <c r="D783" s="107"/>
      <c r="E783" s="97"/>
      <c r="G783" s="107"/>
      <c r="Q783" s="11"/>
      <c r="R783" s="11"/>
      <c r="S783" s="11"/>
      <c r="U783" s="41"/>
    </row>
    <row r="784" hidden="1">
      <c r="A784" s="97"/>
      <c r="D784" s="107"/>
      <c r="E784" s="97"/>
      <c r="G784" s="107"/>
      <c r="Q784" s="11"/>
      <c r="R784" s="11"/>
      <c r="S784" s="11"/>
      <c r="U784" s="41"/>
    </row>
    <row r="785" hidden="1">
      <c r="A785" s="97"/>
      <c r="D785" s="107"/>
      <c r="E785" s="97"/>
      <c r="G785" s="107"/>
      <c r="Q785" s="11"/>
      <c r="R785" s="11"/>
      <c r="S785" s="11"/>
      <c r="U785" s="41"/>
    </row>
    <row r="786" hidden="1">
      <c r="A786" s="97"/>
      <c r="D786" s="107"/>
      <c r="E786" s="97"/>
      <c r="G786" s="107"/>
      <c r="Q786" s="11"/>
      <c r="R786" s="11"/>
      <c r="S786" s="11"/>
      <c r="U786" s="41"/>
    </row>
    <row r="787" hidden="1">
      <c r="A787" s="97"/>
      <c r="D787" s="107"/>
      <c r="E787" s="97"/>
      <c r="G787" s="107"/>
      <c r="Q787" s="11"/>
      <c r="R787" s="11"/>
      <c r="S787" s="11"/>
      <c r="U787" s="41"/>
    </row>
    <row r="788" hidden="1">
      <c r="A788" s="97"/>
      <c r="D788" s="107"/>
      <c r="E788" s="97"/>
      <c r="G788" s="107"/>
      <c r="Q788" s="11"/>
      <c r="R788" s="11"/>
      <c r="S788" s="11"/>
      <c r="U788" s="41"/>
    </row>
    <row r="789" hidden="1">
      <c r="A789" s="97"/>
      <c r="D789" s="107"/>
      <c r="E789" s="97"/>
      <c r="G789" s="107"/>
      <c r="Q789" s="11"/>
      <c r="R789" s="11"/>
      <c r="S789" s="11"/>
      <c r="U789" s="41"/>
    </row>
    <row r="790" hidden="1">
      <c r="A790" s="97"/>
      <c r="D790" s="107"/>
      <c r="E790" s="97"/>
      <c r="G790" s="107"/>
      <c r="Q790" s="11"/>
      <c r="R790" s="11"/>
      <c r="S790" s="11"/>
      <c r="U790" s="41"/>
    </row>
    <row r="791" hidden="1">
      <c r="A791" s="97"/>
      <c r="D791" s="107"/>
      <c r="E791" s="97"/>
      <c r="G791" s="107"/>
      <c r="Q791" s="11"/>
      <c r="R791" s="11"/>
      <c r="S791" s="11"/>
      <c r="U791" s="41"/>
    </row>
    <row r="792" hidden="1">
      <c r="A792" s="97"/>
      <c r="D792" s="107"/>
      <c r="E792" s="97"/>
      <c r="G792" s="107"/>
      <c r="Q792" s="11"/>
      <c r="R792" s="11"/>
      <c r="S792" s="11"/>
      <c r="U792" s="41"/>
    </row>
    <row r="793" hidden="1">
      <c r="A793" s="97"/>
      <c r="D793" s="107"/>
      <c r="E793" s="97"/>
      <c r="G793" s="107"/>
      <c r="Q793" s="11"/>
      <c r="R793" s="11"/>
      <c r="S793" s="11"/>
      <c r="U793" s="41"/>
    </row>
    <row r="794" hidden="1">
      <c r="A794" s="97"/>
      <c r="D794" s="107"/>
      <c r="E794" s="97"/>
      <c r="G794" s="107"/>
      <c r="Q794" s="11"/>
      <c r="R794" s="11"/>
      <c r="S794" s="11"/>
      <c r="U794" s="41"/>
    </row>
    <row r="795" hidden="1">
      <c r="A795" s="97"/>
      <c r="D795" s="107"/>
      <c r="E795" s="97"/>
      <c r="G795" s="107"/>
      <c r="Q795" s="11"/>
      <c r="R795" s="11"/>
      <c r="S795" s="11"/>
      <c r="U795" s="41"/>
    </row>
    <row r="796" hidden="1">
      <c r="A796" s="97"/>
      <c r="D796" s="107"/>
      <c r="E796" s="97"/>
      <c r="G796" s="107"/>
      <c r="Q796" s="11"/>
      <c r="R796" s="11"/>
      <c r="S796" s="11"/>
      <c r="U796" s="41"/>
    </row>
    <row r="797" hidden="1">
      <c r="A797" s="97"/>
      <c r="D797" s="107"/>
      <c r="E797" s="97"/>
      <c r="G797" s="107"/>
      <c r="Q797" s="11"/>
      <c r="R797" s="11"/>
      <c r="S797" s="11"/>
      <c r="U797" s="41"/>
    </row>
    <row r="798" hidden="1">
      <c r="A798" s="97"/>
      <c r="D798" s="107"/>
      <c r="E798" s="97"/>
      <c r="G798" s="107"/>
      <c r="Q798" s="11"/>
      <c r="R798" s="11"/>
      <c r="S798" s="11"/>
      <c r="U798" s="41"/>
    </row>
    <row r="799" hidden="1">
      <c r="A799" s="97"/>
      <c r="D799" s="107"/>
      <c r="E799" s="97"/>
      <c r="G799" s="107"/>
      <c r="Q799" s="11"/>
      <c r="R799" s="11"/>
      <c r="S799" s="11"/>
      <c r="U799" s="41"/>
    </row>
    <row r="800" hidden="1">
      <c r="A800" s="97"/>
      <c r="D800" s="107"/>
      <c r="E800" s="97"/>
      <c r="G800" s="107"/>
      <c r="Q800" s="11"/>
      <c r="R800" s="11"/>
      <c r="S800" s="11"/>
      <c r="U800" s="41"/>
    </row>
    <row r="801" hidden="1">
      <c r="A801" s="97"/>
      <c r="D801" s="107"/>
      <c r="E801" s="97"/>
      <c r="G801" s="107"/>
      <c r="Q801" s="11"/>
      <c r="R801" s="11"/>
      <c r="S801" s="11"/>
      <c r="U801" s="41"/>
    </row>
    <row r="802" hidden="1">
      <c r="A802" s="97"/>
      <c r="D802" s="107"/>
      <c r="E802" s="97"/>
      <c r="G802" s="107"/>
      <c r="Q802" s="11"/>
      <c r="R802" s="11"/>
      <c r="S802" s="11"/>
      <c r="U802" s="41"/>
    </row>
    <row r="803" hidden="1">
      <c r="A803" s="97"/>
      <c r="D803" s="107"/>
      <c r="E803" s="97"/>
      <c r="G803" s="107"/>
      <c r="Q803" s="11"/>
      <c r="R803" s="11"/>
      <c r="S803" s="11"/>
      <c r="U803" s="41"/>
    </row>
    <row r="804" hidden="1">
      <c r="A804" s="97"/>
      <c r="D804" s="107"/>
      <c r="E804" s="97"/>
      <c r="G804" s="107"/>
      <c r="Q804" s="11"/>
      <c r="R804" s="11"/>
      <c r="S804" s="11"/>
      <c r="U804" s="41"/>
    </row>
    <row r="805" hidden="1">
      <c r="A805" s="97"/>
      <c r="D805" s="107"/>
      <c r="E805" s="97"/>
      <c r="G805" s="107"/>
      <c r="Q805" s="11"/>
      <c r="R805" s="11"/>
      <c r="S805" s="11"/>
      <c r="U805" s="41"/>
    </row>
    <row r="806" hidden="1">
      <c r="A806" s="97"/>
      <c r="D806" s="107"/>
      <c r="E806" s="97"/>
      <c r="G806" s="107"/>
      <c r="Q806" s="11"/>
      <c r="R806" s="11"/>
      <c r="S806" s="11"/>
      <c r="U806" s="41"/>
    </row>
    <row r="807" hidden="1">
      <c r="A807" s="97"/>
      <c r="D807" s="107"/>
      <c r="E807" s="97"/>
      <c r="G807" s="107"/>
      <c r="Q807" s="11"/>
      <c r="R807" s="11"/>
      <c r="S807" s="11"/>
      <c r="U807" s="41"/>
    </row>
    <row r="808" hidden="1">
      <c r="A808" s="97"/>
      <c r="D808" s="107"/>
      <c r="E808" s="97"/>
      <c r="G808" s="107"/>
      <c r="Q808" s="11"/>
      <c r="R808" s="11"/>
      <c r="S808" s="11"/>
      <c r="U808" s="41"/>
    </row>
    <row r="809" hidden="1">
      <c r="A809" s="97"/>
      <c r="D809" s="107"/>
      <c r="E809" s="97"/>
      <c r="G809" s="107"/>
      <c r="Q809" s="11"/>
      <c r="R809" s="11"/>
      <c r="S809" s="11"/>
      <c r="U809" s="41"/>
    </row>
    <row r="810" hidden="1">
      <c r="A810" s="97"/>
      <c r="D810" s="107"/>
      <c r="E810" s="97"/>
      <c r="G810" s="107"/>
      <c r="Q810" s="11"/>
      <c r="R810" s="11"/>
      <c r="S810" s="11"/>
      <c r="U810" s="41"/>
    </row>
    <row r="811" hidden="1">
      <c r="A811" s="97"/>
      <c r="D811" s="107"/>
      <c r="E811" s="97"/>
      <c r="G811" s="107"/>
      <c r="Q811" s="11"/>
      <c r="R811" s="11"/>
      <c r="S811" s="11"/>
      <c r="U811" s="41"/>
    </row>
    <row r="812" hidden="1">
      <c r="A812" s="97"/>
      <c r="D812" s="107"/>
      <c r="E812" s="97"/>
      <c r="G812" s="107"/>
      <c r="Q812" s="11"/>
      <c r="R812" s="11"/>
      <c r="S812" s="11"/>
      <c r="U812" s="41"/>
    </row>
    <row r="813" hidden="1">
      <c r="A813" s="97"/>
      <c r="D813" s="107"/>
      <c r="E813" s="97"/>
      <c r="G813" s="107"/>
      <c r="Q813" s="11"/>
      <c r="R813" s="11"/>
      <c r="S813" s="11"/>
      <c r="U813" s="41"/>
    </row>
    <row r="814" hidden="1">
      <c r="A814" s="97"/>
      <c r="D814" s="107"/>
      <c r="E814" s="97"/>
      <c r="G814" s="107"/>
      <c r="Q814" s="11"/>
      <c r="R814" s="11"/>
      <c r="S814" s="11"/>
      <c r="U814" s="41"/>
    </row>
    <row r="815" hidden="1">
      <c r="A815" s="97"/>
      <c r="D815" s="107"/>
      <c r="E815" s="97"/>
      <c r="G815" s="107"/>
      <c r="Q815" s="11"/>
      <c r="R815" s="11"/>
      <c r="S815" s="11"/>
      <c r="U815" s="41"/>
    </row>
    <row r="816" hidden="1">
      <c r="A816" s="97"/>
      <c r="D816" s="107"/>
      <c r="E816" s="97"/>
      <c r="G816" s="107"/>
      <c r="Q816" s="11"/>
      <c r="R816" s="11"/>
      <c r="S816" s="11"/>
      <c r="U816" s="41"/>
    </row>
    <row r="817" hidden="1">
      <c r="A817" s="97"/>
      <c r="D817" s="107"/>
      <c r="E817" s="97"/>
      <c r="G817" s="107"/>
      <c r="Q817" s="11"/>
      <c r="R817" s="11"/>
      <c r="S817" s="11"/>
      <c r="U817" s="41"/>
    </row>
    <row r="818" hidden="1">
      <c r="A818" s="97"/>
      <c r="D818" s="107"/>
      <c r="E818" s="97"/>
      <c r="G818" s="107"/>
      <c r="Q818" s="11"/>
      <c r="R818" s="11"/>
      <c r="S818" s="11"/>
      <c r="U818" s="41"/>
    </row>
    <row r="819" hidden="1">
      <c r="A819" s="97"/>
      <c r="D819" s="107"/>
      <c r="E819" s="97"/>
      <c r="G819" s="107"/>
      <c r="Q819" s="11"/>
      <c r="R819" s="11"/>
      <c r="S819" s="11"/>
      <c r="U819" s="41"/>
    </row>
    <row r="820" hidden="1">
      <c r="A820" s="97"/>
      <c r="D820" s="107"/>
      <c r="E820" s="97"/>
      <c r="G820" s="107"/>
      <c r="Q820" s="11"/>
      <c r="R820" s="11"/>
      <c r="S820" s="11"/>
      <c r="U820" s="41"/>
    </row>
    <row r="821" hidden="1">
      <c r="A821" s="97"/>
      <c r="D821" s="107"/>
      <c r="E821" s="97"/>
      <c r="G821" s="107"/>
      <c r="Q821" s="11"/>
      <c r="R821" s="11"/>
      <c r="S821" s="11"/>
      <c r="U821" s="41"/>
    </row>
    <row r="822" hidden="1">
      <c r="A822" s="97"/>
      <c r="D822" s="107"/>
      <c r="E822" s="97"/>
      <c r="G822" s="107"/>
      <c r="Q822" s="11"/>
      <c r="R822" s="11"/>
      <c r="S822" s="11"/>
      <c r="U822" s="41"/>
    </row>
    <row r="823" hidden="1">
      <c r="A823" s="97"/>
      <c r="D823" s="107"/>
      <c r="E823" s="97"/>
      <c r="G823" s="107"/>
      <c r="Q823" s="11"/>
      <c r="R823" s="11"/>
      <c r="S823" s="11"/>
      <c r="U823" s="41"/>
    </row>
    <row r="824" hidden="1">
      <c r="A824" s="97"/>
      <c r="D824" s="107"/>
      <c r="E824" s="97"/>
      <c r="G824" s="107"/>
      <c r="Q824" s="11"/>
      <c r="R824" s="11"/>
      <c r="S824" s="11"/>
      <c r="U824" s="41"/>
    </row>
    <row r="825" hidden="1">
      <c r="A825" s="97"/>
      <c r="D825" s="107"/>
      <c r="E825" s="97"/>
      <c r="G825" s="107"/>
      <c r="Q825" s="11"/>
      <c r="R825" s="11"/>
      <c r="S825" s="11"/>
      <c r="U825" s="41"/>
    </row>
    <row r="826" hidden="1">
      <c r="A826" s="97"/>
      <c r="D826" s="107"/>
      <c r="E826" s="97"/>
      <c r="G826" s="107"/>
      <c r="Q826" s="11"/>
      <c r="R826" s="11"/>
      <c r="S826" s="11"/>
      <c r="U826" s="41"/>
    </row>
    <row r="827" hidden="1">
      <c r="A827" s="97"/>
      <c r="D827" s="107"/>
      <c r="E827" s="97"/>
      <c r="G827" s="107"/>
      <c r="Q827" s="11"/>
      <c r="R827" s="11"/>
      <c r="S827" s="11"/>
      <c r="U827" s="41"/>
    </row>
    <row r="828" hidden="1">
      <c r="A828" s="97"/>
      <c r="D828" s="107"/>
      <c r="E828" s="97"/>
      <c r="G828" s="107"/>
      <c r="Q828" s="11"/>
      <c r="R828" s="11"/>
      <c r="S828" s="11"/>
      <c r="U828" s="41"/>
    </row>
    <row r="829" hidden="1">
      <c r="A829" s="97"/>
      <c r="D829" s="107"/>
      <c r="E829" s="97"/>
      <c r="G829" s="107"/>
      <c r="Q829" s="11"/>
      <c r="R829" s="11"/>
      <c r="S829" s="11"/>
      <c r="U829" s="41"/>
    </row>
    <row r="830" hidden="1">
      <c r="A830" s="97"/>
      <c r="D830" s="107"/>
      <c r="E830" s="97"/>
      <c r="G830" s="107"/>
      <c r="Q830" s="11"/>
      <c r="R830" s="11"/>
      <c r="S830" s="11"/>
      <c r="U830" s="41"/>
    </row>
    <row r="831" hidden="1">
      <c r="A831" s="97"/>
      <c r="D831" s="107"/>
      <c r="E831" s="97"/>
      <c r="G831" s="107"/>
      <c r="Q831" s="11"/>
      <c r="R831" s="11"/>
      <c r="S831" s="11"/>
      <c r="U831" s="41"/>
    </row>
    <row r="832" hidden="1">
      <c r="A832" s="97"/>
      <c r="D832" s="107"/>
      <c r="E832" s="97"/>
      <c r="G832" s="107"/>
      <c r="Q832" s="11"/>
      <c r="R832" s="11"/>
      <c r="S832" s="11"/>
      <c r="U832" s="41"/>
    </row>
    <row r="833" hidden="1">
      <c r="A833" s="97"/>
      <c r="D833" s="107"/>
      <c r="E833" s="97"/>
      <c r="G833" s="107"/>
      <c r="Q833" s="11"/>
      <c r="R833" s="11"/>
      <c r="S833" s="11"/>
      <c r="U833" s="41"/>
    </row>
    <row r="834" hidden="1">
      <c r="A834" s="97"/>
      <c r="D834" s="107"/>
      <c r="E834" s="97"/>
      <c r="G834" s="107"/>
      <c r="Q834" s="11"/>
      <c r="R834" s="11"/>
      <c r="S834" s="11"/>
      <c r="U834" s="41"/>
    </row>
    <row r="835" hidden="1">
      <c r="A835" s="97"/>
      <c r="D835" s="107"/>
      <c r="E835" s="97"/>
      <c r="G835" s="107"/>
      <c r="Q835" s="11"/>
      <c r="R835" s="11"/>
      <c r="S835" s="11"/>
      <c r="U835" s="41"/>
    </row>
    <row r="836" hidden="1">
      <c r="A836" s="97"/>
      <c r="D836" s="107"/>
      <c r="E836" s="97"/>
      <c r="G836" s="107"/>
      <c r="Q836" s="11"/>
      <c r="R836" s="11"/>
      <c r="S836" s="11"/>
      <c r="U836" s="41"/>
    </row>
    <row r="837" hidden="1">
      <c r="A837" s="97"/>
      <c r="D837" s="107"/>
      <c r="E837" s="97"/>
      <c r="G837" s="107"/>
      <c r="Q837" s="11"/>
      <c r="R837" s="11"/>
      <c r="S837" s="11"/>
      <c r="U837" s="41"/>
    </row>
    <row r="838" hidden="1">
      <c r="A838" s="97"/>
      <c r="D838" s="107"/>
      <c r="E838" s="97"/>
      <c r="G838" s="107"/>
      <c r="Q838" s="11"/>
      <c r="R838" s="11"/>
      <c r="S838" s="11"/>
      <c r="U838" s="41"/>
    </row>
    <row r="839" hidden="1">
      <c r="A839" s="97"/>
      <c r="D839" s="107"/>
      <c r="E839" s="97"/>
      <c r="G839" s="107"/>
      <c r="Q839" s="11"/>
      <c r="R839" s="11"/>
      <c r="S839" s="11"/>
      <c r="U839" s="41"/>
    </row>
    <row r="840" hidden="1">
      <c r="A840" s="97"/>
      <c r="D840" s="107"/>
      <c r="E840" s="97"/>
      <c r="G840" s="107"/>
      <c r="Q840" s="11"/>
      <c r="R840" s="11"/>
      <c r="S840" s="11"/>
      <c r="U840" s="41"/>
    </row>
    <row r="841" hidden="1">
      <c r="A841" s="97"/>
      <c r="D841" s="107"/>
      <c r="E841" s="97"/>
      <c r="G841" s="107"/>
      <c r="Q841" s="11"/>
      <c r="R841" s="11"/>
      <c r="S841" s="11"/>
      <c r="U841" s="41"/>
    </row>
    <row r="842" hidden="1">
      <c r="A842" s="97"/>
      <c r="D842" s="107"/>
      <c r="E842" s="97"/>
      <c r="G842" s="107"/>
      <c r="Q842" s="11"/>
      <c r="R842" s="11"/>
      <c r="S842" s="11"/>
      <c r="U842" s="41"/>
    </row>
    <row r="843" hidden="1">
      <c r="A843" s="97"/>
      <c r="D843" s="107"/>
      <c r="E843" s="97"/>
      <c r="G843" s="107"/>
      <c r="Q843" s="11"/>
      <c r="R843" s="11"/>
      <c r="S843" s="11"/>
      <c r="U843" s="41"/>
    </row>
    <row r="844" hidden="1">
      <c r="A844" s="97"/>
      <c r="D844" s="107"/>
      <c r="E844" s="97"/>
      <c r="G844" s="107"/>
      <c r="Q844" s="11"/>
      <c r="R844" s="11"/>
      <c r="S844" s="11"/>
      <c r="U844" s="41"/>
    </row>
    <row r="845" hidden="1">
      <c r="A845" s="97"/>
      <c r="D845" s="107"/>
      <c r="E845" s="97"/>
      <c r="G845" s="107"/>
      <c r="Q845" s="11"/>
      <c r="R845" s="11"/>
      <c r="S845" s="11"/>
      <c r="U845" s="41"/>
    </row>
    <row r="846" hidden="1">
      <c r="A846" s="97"/>
      <c r="D846" s="107"/>
      <c r="E846" s="97"/>
      <c r="G846" s="107"/>
      <c r="Q846" s="11"/>
      <c r="R846" s="11"/>
      <c r="S846" s="11"/>
      <c r="U846" s="41"/>
    </row>
    <row r="847" hidden="1">
      <c r="A847" s="97"/>
      <c r="D847" s="107"/>
      <c r="E847" s="97"/>
      <c r="G847" s="107"/>
      <c r="Q847" s="11"/>
      <c r="R847" s="11"/>
      <c r="S847" s="11"/>
      <c r="U847" s="41"/>
    </row>
    <row r="848" hidden="1">
      <c r="A848" s="97"/>
      <c r="D848" s="107"/>
      <c r="E848" s="97"/>
      <c r="G848" s="107"/>
      <c r="Q848" s="11"/>
      <c r="R848" s="11"/>
      <c r="S848" s="11"/>
      <c r="U848" s="41"/>
    </row>
    <row r="849" hidden="1">
      <c r="A849" s="97"/>
      <c r="D849" s="107"/>
      <c r="E849" s="97"/>
      <c r="G849" s="107"/>
      <c r="Q849" s="11"/>
      <c r="R849" s="11"/>
      <c r="S849" s="11"/>
      <c r="U849" s="41"/>
    </row>
    <row r="850" hidden="1">
      <c r="A850" s="97"/>
      <c r="D850" s="107"/>
      <c r="E850" s="97"/>
      <c r="G850" s="107"/>
      <c r="Q850" s="11"/>
      <c r="R850" s="11"/>
      <c r="S850" s="11"/>
      <c r="U850" s="41"/>
    </row>
    <row r="851" hidden="1">
      <c r="A851" s="97"/>
      <c r="D851" s="107"/>
      <c r="E851" s="97"/>
      <c r="G851" s="107"/>
      <c r="Q851" s="11"/>
      <c r="R851" s="11"/>
      <c r="S851" s="11"/>
      <c r="U851" s="41"/>
    </row>
    <row r="852" hidden="1">
      <c r="A852" s="97"/>
      <c r="D852" s="107"/>
      <c r="E852" s="97"/>
      <c r="G852" s="107"/>
      <c r="Q852" s="11"/>
      <c r="R852" s="11"/>
      <c r="S852" s="11"/>
      <c r="U852" s="41"/>
    </row>
    <row r="853" hidden="1">
      <c r="A853" s="97"/>
      <c r="D853" s="107"/>
      <c r="E853" s="97"/>
      <c r="G853" s="107"/>
      <c r="Q853" s="11"/>
      <c r="R853" s="11"/>
      <c r="S853" s="11"/>
      <c r="U853" s="41"/>
    </row>
    <row r="854" hidden="1">
      <c r="A854" s="97"/>
      <c r="D854" s="107"/>
      <c r="E854" s="97"/>
      <c r="G854" s="107"/>
      <c r="Q854" s="11"/>
      <c r="R854" s="11"/>
      <c r="S854" s="11"/>
      <c r="U854" s="41"/>
    </row>
    <row r="855" hidden="1">
      <c r="A855" s="97"/>
      <c r="D855" s="107"/>
      <c r="E855" s="97"/>
      <c r="G855" s="107"/>
      <c r="Q855" s="11"/>
      <c r="R855" s="11"/>
      <c r="S855" s="11"/>
      <c r="U855" s="41"/>
    </row>
    <row r="856" hidden="1">
      <c r="A856" s="97"/>
      <c r="D856" s="107"/>
      <c r="E856" s="97"/>
      <c r="G856" s="107"/>
      <c r="Q856" s="11"/>
      <c r="R856" s="11"/>
      <c r="S856" s="11"/>
      <c r="U856" s="41"/>
    </row>
    <row r="857" hidden="1">
      <c r="A857" s="97"/>
      <c r="D857" s="107"/>
      <c r="E857" s="97"/>
      <c r="G857" s="107"/>
      <c r="Q857" s="11"/>
      <c r="R857" s="11"/>
      <c r="S857" s="11"/>
      <c r="U857" s="41"/>
    </row>
    <row r="858" hidden="1">
      <c r="A858" s="97"/>
      <c r="D858" s="107"/>
      <c r="E858" s="97"/>
      <c r="G858" s="107"/>
      <c r="Q858" s="11"/>
      <c r="R858" s="11"/>
      <c r="S858" s="11"/>
      <c r="U858" s="41"/>
    </row>
    <row r="859" hidden="1">
      <c r="A859" s="97"/>
      <c r="D859" s="107"/>
      <c r="E859" s="97"/>
      <c r="G859" s="107"/>
      <c r="Q859" s="11"/>
      <c r="R859" s="11"/>
      <c r="S859" s="11"/>
      <c r="U859" s="41"/>
    </row>
    <row r="860" hidden="1">
      <c r="A860" s="97"/>
      <c r="D860" s="107"/>
      <c r="E860" s="97"/>
      <c r="G860" s="107"/>
      <c r="Q860" s="11"/>
      <c r="R860" s="11"/>
      <c r="S860" s="11"/>
      <c r="U860" s="41"/>
    </row>
    <row r="861" hidden="1">
      <c r="A861" s="97"/>
      <c r="D861" s="107"/>
      <c r="E861" s="97"/>
      <c r="G861" s="107"/>
      <c r="Q861" s="11"/>
      <c r="R861" s="11"/>
      <c r="S861" s="11"/>
      <c r="U861" s="41"/>
    </row>
    <row r="862" hidden="1">
      <c r="A862" s="97"/>
      <c r="D862" s="107"/>
      <c r="E862" s="97"/>
      <c r="G862" s="107"/>
      <c r="Q862" s="11"/>
      <c r="R862" s="11"/>
      <c r="S862" s="11"/>
      <c r="U862" s="41"/>
    </row>
    <row r="863" hidden="1">
      <c r="A863" s="97"/>
      <c r="D863" s="107"/>
      <c r="E863" s="97"/>
      <c r="G863" s="107"/>
      <c r="Q863" s="11"/>
      <c r="R863" s="11"/>
      <c r="S863" s="11"/>
      <c r="U863" s="41"/>
    </row>
    <row r="864" hidden="1">
      <c r="A864" s="97"/>
      <c r="D864" s="107"/>
      <c r="E864" s="97"/>
      <c r="G864" s="107"/>
      <c r="Q864" s="11"/>
      <c r="R864" s="11"/>
      <c r="S864" s="11"/>
      <c r="U864" s="41"/>
    </row>
    <row r="865" hidden="1">
      <c r="A865" s="97"/>
      <c r="D865" s="107"/>
      <c r="E865" s="97"/>
      <c r="G865" s="107"/>
      <c r="Q865" s="11"/>
      <c r="R865" s="11"/>
      <c r="S865" s="11"/>
      <c r="U865" s="41"/>
    </row>
    <row r="866" hidden="1">
      <c r="A866" s="97"/>
      <c r="D866" s="107"/>
      <c r="E866" s="97"/>
      <c r="G866" s="107"/>
      <c r="Q866" s="11"/>
      <c r="R866" s="11"/>
      <c r="S866" s="11"/>
      <c r="U866" s="41"/>
    </row>
    <row r="867" hidden="1">
      <c r="A867" s="97"/>
      <c r="D867" s="107"/>
      <c r="E867" s="97"/>
      <c r="G867" s="107"/>
      <c r="Q867" s="11"/>
      <c r="R867" s="11"/>
      <c r="S867" s="11"/>
      <c r="U867" s="41"/>
    </row>
    <row r="868" hidden="1">
      <c r="A868" s="97"/>
      <c r="D868" s="107"/>
      <c r="E868" s="97"/>
      <c r="G868" s="107"/>
      <c r="Q868" s="11"/>
      <c r="R868" s="11"/>
      <c r="S868" s="11"/>
      <c r="U868" s="41"/>
    </row>
    <row r="869" hidden="1">
      <c r="A869" s="97"/>
      <c r="D869" s="107"/>
      <c r="E869" s="97"/>
      <c r="G869" s="107"/>
      <c r="Q869" s="11"/>
      <c r="R869" s="11"/>
      <c r="S869" s="11"/>
      <c r="U869" s="41"/>
    </row>
    <row r="870" hidden="1">
      <c r="A870" s="97"/>
      <c r="D870" s="107"/>
      <c r="E870" s="97"/>
      <c r="G870" s="107"/>
      <c r="Q870" s="11"/>
      <c r="R870" s="11"/>
      <c r="S870" s="11"/>
      <c r="U870" s="41"/>
    </row>
    <row r="871" hidden="1">
      <c r="A871" s="97"/>
      <c r="D871" s="107"/>
      <c r="E871" s="97"/>
      <c r="G871" s="107"/>
      <c r="Q871" s="11"/>
      <c r="R871" s="11"/>
      <c r="S871" s="11"/>
      <c r="U871" s="41"/>
    </row>
    <row r="872" hidden="1">
      <c r="A872" s="97"/>
      <c r="D872" s="107"/>
      <c r="E872" s="97"/>
      <c r="G872" s="107"/>
      <c r="Q872" s="11"/>
      <c r="R872" s="11"/>
      <c r="S872" s="11"/>
      <c r="U872" s="41"/>
    </row>
    <row r="873" hidden="1">
      <c r="A873" s="97"/>
      <c r="D873" s="107"/>
      <c r="E873" s="97"/>
      <c r="G873" s="107"/>
      <c r="Q873" s="11"/>
      <c r="R873" s="11"/>
      <c r="S873" s="11"/>
      <c r="U873" s="41"/>
    </row>
    <row r="874" hidden="1">
      <c r="A874" s="97"/>
      <c r="D874" s="107"/>
      <c r="E874" s="97"/>
      <c r="G874" s="107"/>
      <c r="Q874" s="11"/>
      <c r="R874" s="11"/>
      <c r="S874" s="11"/>
      <c r="U874" s="41"/>
    </row>
    <row r="875" hidden="1">
      <c r="A875" s="97"/>
      <c r="D875" s="107"/>
      <c r="E875" s="97"/>
      <c r="G875" s="107"/>
      <c r="Q875" s="11"/>
      <c r="R875" s="11"/>
      <c r="S875" s="11"/>
      <c r="U875" s="41"/>
    </row>
    <row r="876" hidden="1">
      <c r="A876" s="97"/>
      <c r="D876" s="107"/>
      <c r="E876" s="97"/>
      <c r="G876" s="107"/>
      <c r="Q876" s="11"/>
      <c r="R876" s="11"/>
      <c r="S876" s="11"/>
      <c r="U876" s="41"/>
    </row>
    <row r="877" hidden="1">
      <c r="A877" s="97"/>
      <c r="D877" s="107"/>
      <c r="E877" s="97"/>
      <c r="G877" s="107"/>
      <c r="Q877" s="11"/>
      <c r="R877" s="11"/>
      <c r="S877" s="11"/>
      <c r="U877" s="41"/>
    </row>
    <row r="878" hidden="1">
      <c r="A878" s="97"/>
      <c r="D878" s="107"/>
      <c r="E878" s="97"/>
      <c r="G878" s="107"/>
      <c r="Q878" s="11"/>
      <c r="R878" s="11"/>
      <c r="S878" s="11"/>
      <c r="U878" s="41"/>
    </row>
    <row r="879" hidden="1">
      <c r="A879" s="97"/>
      <c r="D879" s="107"/>
      <c r="E879" s="97"/>
      <c r="G879" s="107"/>
      <c r="Q879" s="11"/>
      <c r="R879" s="11"/>
      <c r="S879" s="11"/>
      <c r="U879" s="41"/>
    </row>
    <row r="880" hidden="1">
      <c r="A880" s="97"/>
      <c r="D880" s="107"/>
      <c r="E880" s="97"/>
      <c r="G880" s="107"/>
      <c r="Q880" s="11"/>
      <c r="R880" s="11"/>
      <c r="S880" s="11"/>
      <c r="U880" s="41"/>
    </row>
    <row r="881" hidden="1">
      <c r="A881" s="97"/>
      <c r="D881" s="107"/>
      <c r="E881" s="97"/>
      <c r="G881" s="107"/>
      <c r="Q881" s="11"/>
      <c r="R881" s="11"/>
      <c r="S881" s="11"/>
      <c r="U881" s="41"/>
    </row>
    <row r="882" hidden="1">
      <c r="A882" s="97"/>
      <c r="D882" s="107"/>
      <c r="E882" s="97"/>
      <c r="G882" s="107"/>
      <c r="Q882" s="11"/>
      <c r="R882" s="11"/>
      <c r="S882" s="11"/>
      <c r="U882" s="41"/>
    </row>
    <row r="883" hidden="1">
      <c r="A883" s="97"/>
      <c r="D883" s="107"/>
      <c r="E883" s="97"/>
      <c r="G883" s="107"/>
      <c r="Q883" s="11"/>
      <c r="R883" s="11"/>
      <c r="S883" s="11"/>
      <c r="U883" s="41"/>
    </row>
    <row r="884" hidden="1">
      <c r="A884" s="97"/>
      <c r="D884" s="107"/>
      <c r="E884" s="97"/>
      <c r="G884" s="107"/>
      <c r="Q884" s="11"/>
      <c r="R884" s="11"/>
      <c r="S884" s="11"/>
      <c r="U884" s="41"/>
    </row>
    <row r="885" hidden="1">
      <c r="A885" s="97"/>
      <c r="D885" s="107"/>
      <c r="E885" s="97"/>
      <c r="G885" s="107"/>
      <c r="Q885" s="11"/>
      <c r="R885" s="11"/>
      <c r="S885" s="11"/>
      <c r="U885" s="41"/>
    </row>
    <row r="886" hidden="1">
      <c r="A886" s="97"/>
      <c r="D886" s="107"/>
      <c r="E886" s="97"/>
      <c r="G886" s="107"/>
      <c r="Q886" s="11"/>
      <c r="R886" s="11"/>
      <c r="S886" s="11"/>
      <c r="U886" s="41"/>
    </row>
    <row r="887" hidden="1">
      <c r="A887" s="97"/>
      <c r="D887" s="107"/>
      <c r="E887" s="97"/>
      <c r="G887" s="107"/>
      <c r="Q887" s="11"/>
      <c r="R887" s="11"/>
      <c r="S887" s="11"/>
      <c r="U887" s="41"/>
    </row>
    <row r="888" hidden="1">
      <c r="A888" s="97"/>
      <c r="D888" s="107"/>
      <c r="E888" s="97"/>
      <c r="G888" s="107"/>
      <c r="Q888" s="11"/>
      <c r="R888" s="11"/>
      <c r="S888" s="11"/>
      <c r="U888" s="41"/>
    </row>
    <row r="889" hidden="1">
      <c r="A889" s="97"/>
      <c r="D889" s="107"/>
      <c r="E889" s="97"/>
      <c r="G889" s="107"/>
      <c r="Q889" s="11"/>
      <c r="R889" s="11"/>
      <c r="S889" s="11"/>
      <c r="U889" s="41"/>
    </row>
    <row r="890" hidden="1">
      <c r="A890" s="97"/>
      <c r="D890" s="107"/>
      <c r="E890" s="97"/>
      <c r="G890" s="107"/>
      <c r="Q890" s="11"/>
      <c r="R890" s="11"/>
      <c r="S890" s="11"/>
      <c r="U890" s="41"/>
    </row>
    <row r="891" hidden="1">
      <c r="A891" s="97"/>
      <c r="D891" s="107"/>
      <c r="E891" s="97"/>
      <c r="G891" s="107"/>
      <c r="Q891" s="11"/>
      <c r="R891" s="11"/>
      <c r="S891" s="11"/>
      <c r="U891" s="41"/>
    </row>
    <row r="892" hidden="1">
      <c r="A892" s="97"/>
      <c r="D892" s="107"/>
      <c r="E892" s="97"/>
      <c r="G892" s="107"/>
      <c r="Q892" s="11"/>
      <c r="R892" s="11"/>
      <c r="S892" s="11"/>
      <c r="U892" s="41"/>
    </row>
    <row r="893" hidden="1">
      <c r="A893" s="97"/>
      <c r="D893" s="107"/>
      <c r="E893" s="97"/>
      <c r="G893" s="107"/>
      <c r="Q893" s="11"/>
      <c r="R893" s="11"/>
      <c r="S893" s="11"/>
      <c r="U893" s="41"/>
    </row>
    <row r="894" hidden="1">
      <c r="A894" s="97"/>
      <c r="D894" s="107"/>
      <c r="E894" s="97"/>
      <c r="G894" s="107"/>
      <c r="Q894" s="11"/>
      <c r="R894" s="11"/>
      <c r="S894" s="11"/>
      <c r="U894" s="41"/>
    </row>
    <row r="895" hidden="1">
      <c r="A895" s="97"/>
      <c r="D895" s="107"/>
      <c r="E895" s="97"/>
      <c r="G895" s="107"/>
      <c r="Q895" s="11"/>
      <c r="R895" s="11"/>
      <c r="S895" s="11"/>
      <c r="U895" s="41"/>
    </row>
    <row r="896" hidden="1">
      <c r="A896" s="97"/>
      <c r="D896" s="107"/>
      <c r="E896" s="97"/>
      <c r="G896" s="107"/>
      <c r="Q896" s="11"/>
      <c r="R896" s="11"/>
      <c r="S896" s="11"/>
      <c r="U896" s="41"/>
    </row>
    <row r="897" hidden="1">
      <c r="A897" s="97"/>
      <c r="D897" s="107"/>
      <c r="E897" s="97"/>
      <c r="G897" s="107"/>
      <c r="Q897" s="11"/>
      <c r="R897" s="11"/>
      <c r="S897" s="11"/>
      <c r="U897" s="41"/>
    </row>
    <row r="898" hidden="1">
      <c r="A898" s="97"/>
      <c r="D898" s="107"/>
      <c r="E898" s="97"/>
      <c r="G898" s="107"/>
      <c r="Q898" s="11"/>
      <c r="R898" s="11"/>
      <c r="S898" s="11"/>
      <c r="U898" s="41"/>
    </row>
    <row r="899" hidden="1">
      <c r="A899" s="97"/>
      <c r="D899" s="107"/>
      <c r="E899" s="97"/>
      <c r="G899" s="107"/>
      <c r="Q899" s="11"/>
      <c r="R899" s="11"/>
      <c r="S899" s="11"/>
      <c r="U899" s="41"/>
    </row>
    <row r="900" hidden="1">
      <c r="A900" s="97"/>
      <c r="D900" s="107"/>
      <c r="E900" s="97"/>
      <c r="G900" s="107"/>
      <c r="Q900" s="11"/>
      <c r="R900" s="11"/>
      <c r="S900" s="11"/>
      <c r="U900" s="41"/>
    </row>
    <row r="901" hidden="1">
      <c r="A901" s="97"/>
      <c r="D901" s="107"/>
      <c r="E901" s="97"/>
      <c r="G901" s="107"/>
      <c r="Q901" s="11"/>
      <c r="R901" s="11"/>
      <c r="S901" s="11"/>
      <c r="U901" s="41"/>
    </row>
    <row r="902" hidden="1">
      <c r="A902" s="97"/>
      <c r="D902" s="107"/>
      <c r="E902" s="97"/>
      <c r="G902" s="107"/>
      <c r="Q902" s="11"/>
      <c r="R902" s="11"/>
      <c r="S902" s="11"/>
      <c r="U902" s="41"/>
    </row>
    <row r="903" hidden="1">
      <c r="A903" s="97"/>
      <c r="D903" s="107"/>
      <c r="E903" s="97"/>
      <c r="G903" s="107"/>
      <c r="Q903" s="11"/>
      <c r="R903" s="11"/>
      <c r="S903" s="11"/>
      <c r="U903" s="41"/>
    </row>
    <row r="904" hidden="1">
      <c r="A904" s="97"/>
      <c r="D904" s="107"/>
      <c r="E904" s="97"/>
      <c r="G904" s="107"/>
      <c r="Q904" s="11"/>
      <c r="R904" s="11"/>
      <c r="S904" s="11"/>
      <c r="U904" s="41"/>
    </row>
    <row r="905" hidden="1">
      <c r="A905" s="97"/>
      <c r="D905" s="107"/>
      <c r="E905" s="97"/>
      <c r="G905" s="107"/>
      <c r="Q905" s="11"/>
      <c r="R905" s="11"/>
      <c r="S905" s="11"/>
      <c r="U905" s="41"/>
    </row>
    <row r="906" hidden="1">
      <c r="A906" s="97"/>
      <c r="D906" s="107"/>
      <c r="E906" s="97"/>
      <c r="G906" s="107"/>
      <c r="Q906" s="11"/>
      <c r="R906" s="11"/>
      <c r="S906" s="11"/>
      <c r="U906" s="41"/>
    </row>
    <row r="907" hidden="1">
      <c r="A907" s="97"/>
      <c r="D907" s="107"/>
      <c r="E907" s="97"/>
      <c r="G907" s="107"/>
      <c r="Q907" s="11"/>
      <c r="R907" s="11"/>
      <c r="S907" s="11"/>
      <c r="U907" s="41"/>
    </row>
    <row r="908" hidden="1">
      <c r="A908" s="97"/>
      <c r="D908" s="107"/>
      <c r="E908" s="97"/>
      <c r="G908" s="107"/>
      <c r="Q908" s="11"/>
      <c r="R908" s="11"/>
      <c r="S908" s="11"/>
      <c r="U908" s="41"/>
    </row>
    <row r="909" hidden="1">
      <c r="A909" s="97"/>
      <c r="D909" s="107"/>
      <c r="E909" s="97"/>
      <c r="G909" s="107"/>
      <c r="Q909" s="11"/>
      <c r="R909" s="11"/>
      <c r="S909" s="11"/>
      <c r="U909" s="41"/>
    </row>
    <row r="910" hidden="1">
      <c r="A910" s="97"/>
      <c r="D910" s="107"/>
      <c r="E910" s="97"/>
      <c r="G910" s="107"/>
      <c r="Q910" s="11"/>
      <c r="R910" s="11"/>
      <c r="S910" s="11"/>
      <c r="U910" s="41"/>
    </row>
    <row r="911" hidden="1">
      <c r="A911" s="97"/>
      <c r="D911" s="107"/>
      <c r="E911" s="97"/>
      <c r="G911" s="107"/>
      <c r="Q911" s="11"/>
      <c r="R911" s="11"/>
      <c r="S911" s="11"/>
      <c r="U911" s="41"/>
    </row>
    <row r="912" hidden="1">
      <c r="A912" s="97"/>
      <c r="D912" s="107"/>
      <c r="E912" s="97"/>
      <c r="G912" s="107"/>
      <c r="Q912" s="11"/>
      <c r="R912" s="11"/>
      <c r="S912" s="11"/>
      <c r="U912" s="41"/>
    </row>
    <row r="913" hidden="1">
      <c r="A913" s="97"/>
      <c r="D913" s="107"/>
      <c r="E913" s="97"/>
      <c r="G913" s="107"/>
      <c r="Q913" s="11"/>
      <c r="R913" s="11"/>
      <c r="S913" s="11"/>
      <c r="U913" s="41"/>
    </row>
    <row r="914" hidden="1">
      <c r="A914" s="97"/>
      <c r="D914" s="107"/>
      <c r="E914" s="97"/>
      <c r="G914" s="107"/>
      <c r="Q914" s="11"/>
      <c r="R914" s="11"/>
      <c r="S914" s="11"/>
      <c r="U914" s="41"/>
    </row>
    <row r="915" hidden="1">
      <c r="A915" s="97"/>
      <c r="D915" s="107"/>
      <c r="E915" s="97"/>
      <c r="G915" s="107"/>
      <c r="Q915" s="11"/>
      <c r="R915" s="11"/>
      <c r="S915" s="11"/>
      <c r="U915" s="41"/>
    </row>
    <row r="916" hidden="1">
      <c r="A916" s="97"/>
      <c r="D916" s="107"/>
      <c r="E916" s="97"/>
      <c r="G916" s="107"/>
      <c r="Q916" s="11"/>
      <c r="R916" s="11"/>
      <c r="S916" s="11"/>
      <c r="U916" s="41"/>
    </row>
    <row r="917" hidden="1">
      <c r="A917" s="97"/>
      <c r="D917" s="107"/>
      <c r="E917" s="97"/>
      <c r="G917" s="107"/>
      <c r="Q917" s="11"/>
      <c r="R917" s="11"/>
      <c r="S917" s="11"/>
      <c r="U917" s="41"/>
    </row>
    <row r="918" hidden="1">
      <c r="A918" s="97"/>
      <c r="D918" s="107"/>
      <c r="E918" s="97"/>
      <c r="G918" s="107"/>
      <c r="Q918" s="11"/>
      <c r="R918" s="11"/>
      <c r="S918" s="11"/>
      <c r="U918" s="41"/>
    </row>
    <row r="919" hidden="1">
      <c r="A919" s="97"/>
      <c r="D919" s="107"/>
      <c r="E919" s="97"/>
      <c r="G919" s="107"/>
      <c r="Q919" s="11"/>
      <c r="R919" s="11"/>
      <c r="S919" s="11"/>
      <c r="U919" s="41"/>
    </row>
    <row r="920" hidden="1">
      <c r="A920" s="97"/>
      <c r="D920" s="107"/>
      <c r="E920" s="97"/>
      <c r="G920" s="107"/>
      <c r="Q920" s="11"/>
      <c r="R920" s="11"/>
      <c r="S920" s="11"/>
      <c r="U920" s="41"/>
    </row>
    <row r="921" hidden="1">
      <c r="A921" s="97"/>
      <c r="D921" s="107"/>
      <c r="E921" s="97"/>
      <c r="G921" s="107"/>
      <c r="Q921" s="11"/>
      <c r="R921" s="11"/>
      <c r="S921" s="11"/>
      <c r="U921" s="41"/>
    </row>
    <row r="922" hidden="1">
      <c r="A922" s="97"/>
      <c r="D922" s="107"/>
      <c r="E922" s="97"/>
      <c r="G922" s="107"/>
      <c r="Q922" s="11"/>
      <c r="R922" s="11"/>
      <c r="S922" s="11"/>
      <c r="U922" s="41"/>
    </row>
    <row r="923" hidden="1">
      <c r="A923" s="97"/>
      <c r="D923" s="107"/>
      <c r="E923" s="97"/>
      <c r="G923" s="107"/>
      <c r="Q923" s="11"/>
      <c r="R923" s="11"/>
      <c r="S923" s="11"/>
      <c r="U923" s="41"/>
    </row>
    <row r="924" hidden="1">
      <c r="A924" s="97"/>
      <c r="D924" s="107"/>
      <c r="E924" s="97"/>
      <c r="G924" s="107"/>
      <c r="Q924" s="11"/>
      <c r="R924" s="11"/>
      <c r="S924" s="11"/>
      <c r="U924" s="41"/>
    </row>
    <row r="925" hidden="1">
      <c r="A925" s="97"/>
      <c r="D925" s="107"/>
      <c r="E925" s="97"/>
      <c r="G925" s="107"/>
      <c r="Q925" s="11"/>
      <c r="R925" s="11"/>
      <c r="S925" s="11"/>
      <c r="U925" s="41"/>
    </row>
    <row r="926" hidden="1">
      <c r="A926" s="97"/>
      <c r="D926" s="107"/>
      <c r="E926" s="97"/>
      <c r="G926" s="107"/>
      <c r="Q926" s="11"/>
      <c r="R926" s="11"/>
      <c r="S926" s="11"/>
      <c r="U926" s="41"/>
    </row>
    <row r="927" hidden="1">
      <c r="A927" s="97"/>
      <c r="D927" s="107"/>
      <c r="E927" s="97"/>
      <c r="G927" s="107"/>
      <c r="Q927" s="11"/>
      <c r="R927" s="11"/>
      <c r="S927" s="11"/>
      <c r="U927" s="41"/>
    </row>
    <row r="928" hidden="1">
      <c r="A928" s="97"/>
      <c r="D928" s="107"/>
      <c r="E928" s="97"/>
      <c r="G928" s="107"/>
      <c r="Q928" s="11"/>
      <c r="R928" s="11"/>
      <c r="S928" s="11"/>
      <c r="U928" s="41"/>
    </row>
    <row r="929" hidden="1">
      <c r="A929" s="97"/>
      <c r="D929" s="107"/>
      <c r="E929" s="97"/>
      <c r="G929" s="107"/>
      <c r="Q929" s="11"/>
      <c r="R929" s="11"/>
      <c r="S929" s="11"/>
      <c r="U929" s="41"/>
    </row>
    <row r="930" hidden="1">
      <c r="A930" s="97"/>
      <c r="D930" s="107"/>
      <c r="E930" s="97"/>
      <c r="G930" s="107"/>
      <c r="Q930" s="11"/>
      <c r="R930" s="11"/>
      <c r="S930" s="11"/>
      <c r="U930" s="41"/>
    </row>
    <row r="931" hidden="1">
      <c r="A931" s="97"/>
      <c r="D931" s="107"/>
      <c r="E931" s="97"/>
      <c r="G931" s="107"/>
      <c r="Q931" s="11"/>
      <c r="R931" s="11"/>
      <c r="S931" s="11"/>
      <c r="U931" s="41"/>
    </row>
    <row r="932" hidden="1">
      <c r="A932" s="97"/>
      <c r="D932" s="107"/>
      <c r="E932" s="97"/>
      <c r="G932" s="107"/>
      <c r="Q932" s="11"/>
      <c r="R932" s="11"/>
      <c r="S932" s="11"/>
      <c r="U932" s="41"/>
    </row>
    <row r="933" hidden="1">
      <c r="A933" s="97"/>
      <c r="D933" s="107"/>
      <c r="E933" s="97"/>
      <c r="G933" s="107"/>
      <c r="Q933" s="11"/>
      <c r="R933" s="11"/>
      <c r="S933" s="11"/>
      <c r="U933" s="41"/>
    </row>
    <row r="934" hidden="1">
      <c r="A934" s="97"/>
      <c r="D934" s="107"/>
      <c r="E934" s="97"/>
      <c r="G934" s="107"/>
      <c r="Q934" s="11"/>
      <c r="R934" s="11"/>
      <c r="S934" s="11"/>
      <c r="U934" s="41"/>
    </row>
    <row r="935" hidden="1">
      <c r="A935" s="97"/>
      <c r="D935" s="107"/>
      <c r="E935" s="97"/>
      <c r="G935" s="107"/>
      <c r="Q935" s="11"/>
      <c r="R935" s="11"/>
      <c r="S935" s="11"/>
      <c r="U935" s="41"/>
    </row>
    <row r="936" hidden="1">
      <c r="A936" s="97"/>
      <c r="D936" s="107"/>
      <c r="E936" s="97"/>
      <c r="G936" s="107"/>
      <c r="Q936" s="11"/>
      <c r="R936" s="11"/>
      <c r="S936" s="11"/>
      <c r="U936" s="41"/>
    </row>
    <row r="937" hidden="1">
      <c r="A937" s="97"/>
      <c r="D937" s="107"/>
      <c r="E937" s="97"/>
      <c r="G937" s="107"/>
      <c r="Q937" s="11"/>
      <c r="R937" s="11"/>
      <c r="S937" s="11"/>
      <c r="U937" s="41"/>
    </row>
    <row r="938" hidden="1">
      <c r="A938" s="97"/>
      <c r="D938" s="107"/>
      <c r="E938" s="97"/>
      <c r="G938" s="107"/>
      <c r="Q938" s="11"/>
      <c r="R938" s="11"/>
      <c r="S938" s="11"/>
      <c r="U938" s="41"/>
    </row>
    <row r="939" hidden="1">
      <c r="A939" s="97"/>
      <c r="D939" s="107"/>
      <c r="E939" s="97"/>
      <c r="G939" s="107"/>
      <c r="Q939" s="11"/>
      <c r="R939" s="11"/>
      <c r="S939" s="11"/>
      <c r="U939" s="41"/>
    </row>
    <row r="940" hidden="1">
      <c r="A940" s="97"/>
      <c r="D940" s="107"/>
      <c r="E940" s="97"/>
      <c r="G940" s="107"/>
      <c r="Q940" s="11"/>
      <c r="R940" s="11"/>
      <c r="S940" s="11"/>
      <c r="U940" s="41"/>
    </row>
    <row r="941" hidden="1">
      <c r="A941" s="97"/>
      <c r="D941" s="107"/>
      <c r="E941" s="97"/>
      <c r="G941" s="107"/>
      <c r="Q941" s="11"/>
      <c r="R941" s="11"/>
      <c r="S941" s="11"/>
      <c r="U941" s="41"/>
    </row>
    <row r="942" hidden="1">
      <c r="A942" s="97"/>
      <c r="D942" s="107"/>
      <c r="E942" s="97"/>
      <c r="G942" s="107"/>
      <c r="Q942" s="11"/>
      <c r="R942" s="11"/>
      <c r="S942" s="11"/>
      <c r="U942" s="41"/>
    </row>
    <row r="943" hidden="1">
      <c r="A943" s="97"/>
      <c r="D943" s="107"/>
      <c r="E943" s="97"/>
      <c r="G943" s="107"/>
      <c r="Q943" s="11"/>
      <c r="R943" s="11"/>
      <c r="S943" s="11"/>
      <c r="U943" s="41"/>
    </row>
    <row r="944" hidden="1">
      <c r="A944" s="97"/>
      <c r="D944" s="107"/>
      <c r="E944" s="97"/>
      <c r="G944" s="107"/>
      <c r="Q944" s="11"/>
      <c r="R944" s="11"/>
      <c r="S944" s="11"/>
      <c r="U944" s="41"/>
    </row>
    <row r="945" hidden="1">
      <c r="A945" s="97"/>
      <c r="D945" s="107"/>
      <c r="E945" s="97"/>
      <c r="G945" s="107"/>
      <c r="Q945" s="11"/>
      <c r="R945" s="11"/>
      <c r="S945" s="11"/>
      <c r="U945" s="41"/>
    </row>
    <row r="946" hidden="1">
      <c r="A946" s="97"/>
      <c r="D946" s="107"/>
      <c r="E946" s="97"/>
      <c r="G946" s="107"/>
      <c r="Q946" s="11"/>
      <c r="R946" s="11"/>
      <c r="S946" s="11"/>
      <c r="U946" s="41"/>
    </row>
    <row r="947" hidden="1">
      <c r="A947" s="97"/>
      <c r="D947" s="107"/>
      <c r="E947" s="97"/>
      <c r="G947" s="107"/>
      <c r="Q947" s="11"/>
      <c r="R947" s="11"/>
      <c r="S947" s="11"/>
      <c r="U947" s="41"/>
    </row>
    <row r="948" hidden="1">
      <c r="A948" s="97"/>
      <c r="D948" s="107"/>
      <c r="E948" s="97"/>
      <c r="G948" s="107"/>
      <c r="Q948" s="11"/>
      <c r="R948" s="11"/>
      <c r="S948" s="11"/>
      <c r="U948" s="41"/>
    </row>
    <row r="949" hidden="1">
      <c r="A949" s="97"/>
      <c r="D949" s="107"/>
      <c r="E949" s="97"/>
      <c r="G949" s="107"/>
      <c r="Q949" s="11"/>
      <c r="R949" s="11"/>
      <c r="S949" s="11"/>
      <c r="U949" s="41"/>
    </row>
    <row r="950" hidden="1">
      <c r="A950" s="97"/>
      <c r="D950" s="107"/>
      <c r="E950" s="97"/>
      <c r="G950" s="107"/>
      <c r="Q950" s="11"/>
      <c r="R950" s="11"/>
      <c r="S950" s="11"/>
      <c r="U950" s="41"/>
    </row>
    <row r="951" hidden="1">
      <c r="A951" s="97"/>
      <c r="D951" s="107"/>
      <c r="E951" s="97"/>
      <c r="G951" s="107"/>
      <c r="Q951" s="11"/>
      <c r="R951" s="11"/>
      <c r="S951" s="11"/>
      <c r="U951" s="41"/>
    </row>
    <row r="952" hidden="1">
      <c r="A952" s="97"/>
      <c r="D952" s="107"/>
      <c r="E952" s="97"/>
      <c r="G952" s="107"/>
      <c r="Q952" s="11"/>
      <c r="R952" s="11"/>
      <c r="S952" s="11"/>
      <c r="U952" s="41"/>
    </row>
    <row r="953" hidden="1">
      <c r="A953" s="97"/>
      <c r="D953" s="107"/>
      <c r="E953" s="97"/>
      <c r="G953" s="107"/>
      <c r="Q953" s="11"/>
      <c r="R953" s="11"/>
      <c r="S953" s="11"/>
      <c r="U953" s="41"/>
    </row>
    <row r="954" hidden="1">
      <c r="A954" s="97"/>
      <c r="D954" s="107"/>
      <c r="E954" s="97"/>
      <c r="G954" s="107"/>
      <c r="Q954" s="11"/>
      <c r="R954" s="11"/>
      <c r="S954" s="11"/>
      <c r="U954" s="41"/>
    </row>
    <row r="955" hidden="1">
      <c r="A955" s="97"/>
      <c r="D955" s="107"/>
      <c r="E955" s="97"/>
      <c r="G955" s="107"/>
      <c r="Q955" s="11"/>
      <c r="R955" s="11"/>
      <c r="S955" s="11"/>
      <c r="U955" s="41"/>
    </row>
    <row r="956" hidden="1">
      <c r="A956" s="97"/>
      <c r="D956" s="107"/>
      <c r="E956" s="97"/>
      <c r="G956" s="107"/>
      <c r="Q956" s="11"/>
      <c r="R956" s="11"/>
      <c r="S956" s="11"/>
      <c r="U956" s="41"/>
    </row>
    <row r="957" hidden="1">
      <c r="A957" s="97"/>
      <c r="D957" s="107"/>
      <c r="E957" s="97"/>
      <c r="G957" s="107"/>
      <c r="Q957" s="11"/>
      <c r="R957" s="11"/>
      <c r="S957" s="11"/>
      <c r="U957" s="41"/>
    </row>
    <row r="958" hidden="1">
      <c r="A958" s="97"/>
      <c r="D958" s="107"/>
      <c r="E958" s="97"/>
      <c r="G958" s="107"/>
      <c r="Q958" s="11"/>
      <c r="R958" s="11"/>
      <c r="S958" s="11"/>
      <c r="U958" s="41"/>
    </row>
    <row r="959" hidden="1">
      <c r="A959" s="97"/>
      <c r="D959" s="107"/>
      <c r="E959" s="97"/>
      <c r="G959" s="107"/>
      <c r="Q959" s="11"/>
      <c r="R959" s="11"/>
      <c r="S959" s="11"/>
      <c r="U959" s="41"/>
    </row>
    <row r="960" hidden="1">
      <c r="A960" s="97"/>
      <c r="D960" s="107"/>
      <c r="E960" s="97"/>
      <c r="G960" s="107"/>
      <c r="Q960" s="11"/>
      <c r="R960" s="11"/>
      <c r="S960" s="11"/>
      <c r="U960" s="41"/>
    </row>
    <row r="961" hidden="1">
      <c r="A961" s="97"/>
      <c r="D961" s="107"/>
      <c r="E961" s="97"/>
      <c r="G961" s="107"/>
      <c r="Q961" s="11"/>
      <c r="R961" s="11"/>
      <c r="S961" s="11"/>
      <c r="U961" s="41"/>
    </row>
    <row r="962" hidden="1">
      <c r="A962" s="97"/>
      <c r="D962" s="107"/>
      <c r="E962" s="97"/>
      <c r="G962" s="107"/>
      <c r="Q962" s="11"/>
      <c r="R962" s="11"/>
      <c r="S962" s="11"/>
      <c r="U962" s="41"/>
    </row>
    <row r="963" hidden="1">
      <c r="A963" s="97"/>
      <c r="D963" s="107"/>
      <c r="E963" s="97"/>
      <c r="G963" s="107"/>
      <c r="Q963" s="11"/>
      <c r="R963" s="11"/>
      <c r="S963" s="11"/>
      <c r="U963" s="41"/>
    </row>
    <row r="964" hidden="1">
      <c r="A964" s="97"/>
      <c r="D964" s="107"/>
      <c r="E964" s="97"/>
      <c r="G964" s="107"/>
      <c r="Q964" s="11"/>
      <c r="R964" s="11"/>
      <c r="S964" s="11"/>
      <c r="U964" s="41"/>
    </row>
    <row r="965" hidden="1">
      <c r="A965" s="97"/>
      <c r="D965" s="107"/>
      <c r="E965" s="97"/>
      <c r="G965" s="107"/>
      <c r="Q965" s="11"/>
      <c r="R965" s="11"/>
      <c r="S965" s="11"/>
      <c r="U965" s="41"/>
    </row>
    <row r="966" hidden="1">
      <c r="A966" s="97"/>
      <c r="D966" s="107"/>
      <c r="E966" s="97"/>
      <c r="G966" s="107"/>
      <c r="Q966" s="11"/>
      <c r="R966" s="11"/>
      <c r="S966" s="11"/>
      <c r="U966" s="41"/>
    </row>
    <row r="967" hidden="1">
      <c r="A967" s="97"/>
      <c r="D967" s="107"/>
      <c r="E967" s="97"/>
      <c r="G967" s="107"/>
      <c r="Q967" s="11"/>
      <c r="R967" s="11"/>
      <c r="S967" s="11"/>
      <c r="U967" s="41"/>
    </row>
    <row r="968" hidden="1">
      <c r="A968" s="97"/>
      <c r="D968" s="107"/>
      <c r="E968" s="97"/>
      <c r="G968" s="107"/>
      <c r="Q968" s="11"/>
      <c r="R968" s="11"/>
      <c r="S968" s="11"/>
      <c r="U968" s="41"/>
    </row>
    <row r="969" hidden="1">
      <c r="A969" s="97"/>
      <c r="D969" s="107"/>
      <c r="E969" s="97"/>
      <c r="G969" s="107"/>
      <c r="Q969" s="11"/>
      <c r="R969" s="11"/>
      <c r="S969" s="11"/>
      <c r="U969" s="41"/>
    </row>
    <row r="970" hidden="1">
      <c r="A970" s="97"/>
      <c r="D970" s="107"/>
      <c r="E970" s="97"/>
      <c r="G970" s="107"/>
      <c r="Q970" s="11"/>
      <c r="R970" s="11"/>
      <c r="S970" s="11"/>
      <c r="U970" s="41"/>
    </row>
    <row r="971" hidden="1">
      <c r="A971" s="97"/>
      <c r="D971" s="107"/>
      <c r="E971" s="97"/>
      <c r="G971" s="107"/>
      <c r="Q971" s="11"/>
      <c r="R971" s="11"/>
      <c r="S971" s="11"/>
      <c r="U971" s="41"/>
    </row>
    <row r="972" hidden="1">
      <c r="A972" s="97"/>
      <c r="D972" s="107"/>
      <c r="E972" s="97"/>
      <c r="G972" s="107"/>
      <c r="Q972" s="11"/>
      <c r="R972" s="11"/>
      <c r="S972" s="11"/>
      <c r="U972" s="41"/>
    </row>
    <row r="973" hidden="1">
      <c r="A973" s="97"/>
      <c r="D973" s="107"/>
      <c r="E973" s="97"/>
      <c r="G973" s="107"/>
      <c r="Q973" s="11"/>
      <c r="R973" s="11"/>
      <c r="S973" s="11"/>
      <c r="U973" s="41"/>
    </row>
    <row r="974" hidden="1">
      <c r="A974" s="97"/>
      <c r="D974" s="107"/>
      <c r="E974" s="97"/>
      <c r="G974" s="107"/>
      <c r="Q974" s="11"/>
      <c r="R974" s="11"/>
      <c r="S974" s="11"/>
      <c r="U974" s="41"/>
    </row>
    <row r="975" hidden="1">
      <c r="A975" s="97"/>
      <c r="D975" s="107"/>
      <c r="E975" s="97"/>
      <c r="G975" s="107"/>
      <c r="Q975" s="11"/>
      <c r="R975" s="11"/>
      <c r="S975" s="11"/>
      <c r="U975" s="41"/>
    </row>
    <row r="976" hidden="1">
      <c r="A976" s="97"/>
      <c r="D976" s="107"/>
      <c r="E976" s="97"/>
      <c r="G976" s="107"/>
      <c r="Q976" s="11"/>
      <c r="R976" s="11"/>
      <c r="S976" s="11"/>
      <c r="U976" s="41"/>
    </row>
    <row r="977" hidden="1">
      <c r="A977" s="97"/>
      <c r="D977" s="107"/>
      <c r="E977" s="97"/>
      <c r="G977" s="107"/>
      <c r="Q977" s="11"/>
      <c r="R977" s="11"/>
      <c r="S977" s="11"/>
      <c r="U977" s="41"/>
    </row>
    <row r="978" hidden="1">
      <c r="A978" s="97"/>
      <c r="D978" s="107"/>
      <c r="E978" s="97"/>
      <c r="G978" s="107"/>
      <c r="Q978" s="11"/>
      <c r="R978" s="11"/>
      <c r="S978" s="11"/>
      <c r="U978" s="41"/>
    </row>
    <row r="979" hidden="1">
      <c r="A979" s="97"/>
      <c r="D979" s="107"/>
      <c r="E979" s="97"/>
      <c r="G979" s="107"/>
      <c r="Q979" s="11"/>
      <c r="R979" s="11"/>
      <c r="S979" s="11"/>
      <c r="U979" s="41"/>
    </row>
    <row r="980" hidden="1">
      <c r="A980" s="97"/>
      <c r="D980" s="107"/>
      <c r="E980" s="97"/>
      <c r="G980" s="107"/>
      <c r="Q980" s="11"/>
      <c r="R980" s="11"/>
      <c r="S980" s="11"/>
      <c r="U980" s="41"/>
    </row>
    <row r="981" hidden="1">
      <c r="A981" s="97"/>
      <c r="D981" s="107"/>
      <c r="E981" s="97"/>
      <c r="G981" s="107"/>
      <c r="Q981" s="11"/>
      <c r="R981" s="11"/>
      <c r="S981" s="11"/>
      <c r="U981" s="41"/>
    </row>
    <row r="982" hidden="1">
      <c r="A982" s="97"/>
      <c r="D982" s="107"/>
      <c r="E982" s="97"/>
      <c r="G982" s="107"/>
      <c r="Q982" s="11"/>
      <c r="R982" s="11"/>
      <c r="S982" s="11"/>
      <c r="U982" s="41"/>
    </row>
    <row r="983" hidden="1">
      <c r="A983" s="97"/>
      <c r="D983" s="107"/>
      <c r="E983" s="97"/>
      <c r="G983" s="107"/>
      <c r="Q983" s="11"/>
      <c r="R983" s="11"/>
      <c r="S983" s="11"/>
      <c r="U983" s="41"/>
    </row>
    <row r="984" hidden="1">
      <c r="A984" s="97"/>
      <c r="D984" s="107"/>
      <c r="E984" s="97"/>
      <c r="G984" s="107"/>
      <c r="Q984" s="11"/>
      <c r="R984" s="11"/>
      <c r="S984" s="11"/>
      <c r="U984" s="41"/>
    </row>
    <row r="985" hidden="1">
      <c r="A985" s="97"/>
      <c r="D985" s="107"/>
      <c r="E985" s="97"/>
      <c r="G985" s="107"/>
      <c r="Q985" s="11"/>
      <c r="R985" s="11"/>
      <c r="S985" s="11"/>
      <c r="U985" s="41"/>
    </row>
    <row r="986" hidden="1">
      <c r="A986" s="97"/>
      <c r="D986" s="107"/>
      <c r="E986" s="97"/>
      <c r="G986" s="107"/>
      <c r="Q986" s="11"/>
      <c r="R986" s="11"/>
      <c r="S986" s="11"/>
      <c r="U986" s="41"/>
    </row>
    <row r="987" hidden="1">
      <c r="A987" s="97"/>
      <c r="D987" s="107"/>
      <c r="E987" s="97"/>
      <c r="G987" s="107"/>
      <c r="Q987" s="11"/>
      <c r="R987" s="11"/>
      <c r="S987" s="11"/>
      <c r="U987" s="41"/>
    </row>
    <row r="988" hidden="1">
      <c r="A988" s="97"/>
      <c r="D988" s="107"/>
      <c r="E988" s="97"/>
      <c r="G988" s="107"/>
      <c r="Q988" s="11"/>
      <c r="R988" s="11"/>
      <c r="S988" s="11"/>
      <c r="U988" s="41"/>
    </row>
    <row r="989" hidden="1">
      <c r="A989" s="97"/>
      <c r="D989" s="107"/>
      <c r="E989" s="97"/>
      <c r="G989" s="107"/>
      <c r="Q989" s="11"/>
      <c r="R989" s="11"/>
      <c r="S989" s="11"/>
      <c r="U989" s="41"/>
    </row>
    <row r="990" hidden="1">
      <c r="A990" s="97"/>
      <c r="D990" s="107"/>
      <c r="E990" s="97"/>
      <c r="G990" s="107"/>
      <c r="Q990" s="11"/>
      <c r="R990" s="11"/>
      <c r="S990" s="11"/>
      <c r="U990" s="41"/>
    </row>
    <row r="991" hidden="1">
      <c r="A991" s="97"/>
      <c r="D991" s="107"/>
      <c r="E991" s="97"/>
      <c r="G991" s="107"/>
      <c r="Q991" s="11"/>
      <c r="R991" s="11"/>
      <c r="S991" s="11"/>
      <c r="U991" s="41"/>
    </row>
    <row r="992" hidden="1">
      <c r="A992" s="97"/>
      <c r="D992" s="107"/>
      <c r="E992" s="97"/>
      <c r="G992" s="107"/>
      <c r="Q992" s="11"/>
      <c r="R992" s="11"/>
      <c r="S992" s="11"/>
      <c r="U992" s="41"/>
    </row>
    <row r="993" hidden="1">
      <c r="A993" s="97"/>
      <c r="D993" s="107"/>
      <c r="E993" s="97"/>
      <c r="G993" s="107"/>
      <c r="Q993" s="11"/>
      <c r="R993" s="11"/>
      <c r="S993" s="11"/>
      <c r="U993" s="41"/>
    </row>
    <row r="994" hidden="1">
      <c r="A994" s="97"/>
      <c r="D994" s="107"/>
      <c r="E994" s="97"/>
      <c r="G994" s="107"/>
      <c r="Q994" s="11"/>
      <c r="R994" s="11"/>
      <c r="S994" s="11"/>
      <c r="U994" s="41"/>
    </row>
    <row r="995" hidden="1">
      <c r="A995" s="97"/>
      <c r="D995" s="107"/>
      <c r="E995" s="97"/>
      <c r="G995" s="107"/>
      <c r="Q995" s="11"/>
      <c r="R995" s="11"/>
      <c r="S995" s="11"/>
      <c r="U995" s="41"/>
    </row>
    <row r="996" hidden="1">
      <c r="A996" s="97"/>
      <c r="D996" s="107"/>
      <c r="E996" s="97"/>
      <c r="G996" s="107"/>
      <c r="Q996" s="11"/>
      <c r="R996" s="11"/>
      <c r="S996" s="11"/>
      <c r="U996" s="41"/>
    </row>
    <row r="997" hidden="1">
      <c r="A997" s="97"/>
      <c r="D997" s="107"/>
      <c r="E997" s="97"/>
      <c r="G997" s="107"/>
      <c r="Q997" s="11"/>
      <c r="R997" s="11"/>
      <c r="S997" s="11"/>
      <c r="U997" s="41"/>
    </row>
    <row r="998" hidden="1">
      <c r="A998" s="97"/>
      <c r="D998" s="107"/>
      <c r="E998" s="97"/>
      <c r="G998" s="107"/>
      <c r="Q998" s="11"/>
      <c r="R998" s="11"/>
      <c r="S998" s="11"/>
      <c r="U998" s="41"/>
    </row>
    <row r="999" hidden="1">
      <c r="A999" s="97"/>
      <c r="D999" s="107"/>
      <c r="E999" s="97"/>
      <c r="G999" s="107"/>
      <c r="Q999" s="11"/>
      <c r="R999" s="11"/>
      <c r="S999" s="11"/>
      <c r="U999" s="41"/>
    </row>
    <row r="1000" hidden="1">
      <c r="A1000" s="97"/>
      <c r="D1000" s="107"/>
      <c r="E1000" s="97"/>
      <c r="G1000" s="107"/>
      <c r="Q1000" s="11"/>
      <c r="R1000" s="11"/>
      <c r="S1000" s="11"/>
      <c r="U1000" s="41"/>
    </row>
    <row r="1001" hidden="1">
      <c r="A1001" s="97"/>
      <c r="D1001" s="107"/>
      <c r="E1001" s="97"/>
      <c r="G1001" s="107"/>
      <c r="Q1001" s="11"/>
      <c r="R1001" s="11"/>
      <c r="S1001" s="11"/>
      <c r="U1001" s="41"/>
    </row>
    <row r="1002" hidden="1">
      <c r="A1002" s="97"/>
      <c r="D1002" s="107"/>
      <c r="E1002" s="97"/>
      <c r="G1002" s="107"/>
      <c r="Q1002" s="11"/>
      <c r="R1002" s="11"/>
      <c r="S1002" s="11"/>
      <c r="U1002" s="41"/>
    </row>
    <row r="1003" hidden="1">
      <c r="A1003" s="97"/>
      <c r="D1003" s="107"/>
      <c r="E1003" s="97"/>
      <c r="G1003" s="107"/>
      <c r="Q1003" s="11"/>
      <c r="R1003" s="11"/>
      <c r="S1003" s="11"/>
      <c r="U1003" s="41"/>
    </row>
    <row r="1004" hidden="1">
      <c r="A1004" s="97"/>
      <c r="D1004" s="107"/>
      <c r="E1004" s="97"/>
      <c r="G1004" s="107"/>
      <c r="Q1004" s="11"/>
      <c r="R1004" s="11"/>
      <c r="S1004" s="11"/>
      <c r="U1004" s="41"/>
    </row>
    <row r="1005" hidden="1">
      <c r="A1005" s="97"/>
      <c r="D1005" s="107"/>
      <c r="E1005" s="97"/>
      <c r="G1005" s="107"/>
      <c r="Q1005" s="11"/>
      <c r="R1005" s="11"/>
      <c r="S1005" s="11"/>
      <c r="U1005" s="41"/>
    </row>
    <row r="1006" hidden="1">
      <c r="A1006" s="97"/>
      <c r="D1006" s="107"/>
      <c r="E1006" s="97"/>
      <c r="G1006" s="107"/>
      <c r="Q1006" s="11"/>
      <c r="R1006" s="11"/>
      <c r="S1006" s="11"/>
      <c r="U1006" s="41"/>
    </row>
    <row r="1007" hidden="1">
      <c r="A1007" s="97"/>
      <c r="D1007" s="107"/>
      <c r="E1007" s="97"/>
      <c r="G1007" s="107"/>
      <c r="Q1007" s="11"/>
      <c r="R1007" s="11"/>
      <c r="S1007" s="11"/>
      <c r="U1007" s="41"/>
    </row>
    <row r="1008" hidden="1">
      <c r="A1008" s="97"/>
      <c r="D1008" s="107"/>
      <c r="E1008" s="97"/>
      <c r="G1008" s="107"/>
      <c r="Q1008" s="11"/>
      <c r="R1008" s="11"/>
      <c r="S1008" s="11"/>
      <c r="U1008" s="41"/>
    </row>
    <row r="1009" hidden="1">
      <c r="A1009" s="97"/>
      <c r="D1009" s="107"/>
      <c r="E1009" s="97"/>
      <c r="G1009" s="107"/>
      <c r="Q1009" s="11"/>
      <c r="R1009" s="11"/>
      <c r="S1009" s="11"/>
      <c r="U1009" s="41"/>
    </row>
    <row r="1010" hidden="1">
      <c r="A1010" s="97"/>
      <c r="D1010" s="107"/>
      <c r="E1010" s="97"/>
      <c r="G1010" s="107"/>
      <c r="Q1010" s="11"/>
      <c r="R1010" s="11"/>
      <c r="S1010" s="11"/>
      <c r="U1010" s="41"/>
    </row>
    <row r="1011" hidden="1">
      <c r="A1011" s="97"/>
      <c r="D1011" s="107"/>
      <c r="E1011" s="97"/>
      <c r="G1011" s="107"/>
      <c r="Q1011" s="11"/>
      <c r="R1011" s="11"/>
      <c r="S1011" s="11"/>
      <c r="U1011" s="41"/>
    </row>
    <row r="1012" hidden="1">
      <c r="A1012" s="97"/>
      <c r="D1012" s="107"/>
      <c r="E1012" s="97"/>
      <c r="G1012" s="107"/>
      <c r="Q1012" s="11"/>
      <c r="R1012" s="11"/>
      <c r="S1012" s="11"/>
      <c r="U1012" s="41"/>
    </row>
    <row r="1013" hidden="1">
      <c r="A1013" s="97"/>
      <c r="D1013" s="107"/>
      <c r="E1013" s="97"/>
      <c r="G1013" s="107"/>
      <c r="Q1013" s="11"/>
      <c r="R1013" s="11"/>
      <c r="S1013" s="11"/>
      <c r="U1013" s="41"/>
    </row>
    <row r="1014" hidden="1">
      <c r="A1014" s="97"/>
      <c r="D1014" s="107"/>
      <c r="E1014" s="97"/>
      <c r="G1014" s="107"/>
      <c r="Q1014" s="11"/>
      <c r="R1014" s="11"/>
      <c r="S1014" s="11"/>
      <c r="U1014" s="41"/>
    </row>
    <row r="1015" hidden="1">
      <c r="A1015" s="97"/>
      <c r="D1015" s="107"/>
      <c r="E1015" s="97"/>
      <c r="G1015" s="107"/>
      <c r="Q1015" s="11"/>
      <c r="R1015" s="11"/>
      <c r="S1015" s="11"/>
      <c r="U1015" s="41"/>
    </row>
    <row r="1016" hidden="1">
      <c r="A1016" s="97"/>
      <c r="D1016" s="107"/>
      <c r="E1016" s="97"/>
      <c r="G1016" s="107"/>
      <c r="Q1016" s="11"/>
      <c r="R1016" s="11"/>
      <c r="S1016" s="11"/>
      <c r="U1016" s="41"/>
    </row>
    <row r="1017" hidden="1">
      <c r="A1017" s="97"/>
      <c r="D1017" s="107"/>
      <c r="E1017" s="97"/>
      <c r="G1017" s="107"/>
      <c r="Q1017" s="11"/>
      <c r="R1017" s="11"/>
      <c r="S1017" s="11"/>
      <c r="U1017" s="41"/>
    </row>
    <row r="1018" hidden="1">
      <c r="A1018" s="97"/>
      <c r="D1018" s="107"/>
      <c r="E1018" s="97"/>
      <c r="G1018" s="107"/>
      <c r="Q1018" s="11"/>
      <c r="R1018" s="11"/>
      <c r="S1018" s="11"/>
      <c r="U1018" s="41"/>
    </row>
    <row r="1019" hidden="1">
      <c r="A1019" s="97"/>
      <c r="D1019" s="107"/>
      <c r="E1019" s="97"/>
      <c r="G1019" s="107"/>
      <c r="Q1019" s="11"/>
      <c r="R1019" s="11"/>
      <c r="S1019" s="11"/>
      <c r="U1019" s="41"/>
    </row>
    <row r="1020" hidden="1">
      <c r="A1020" s="97"/>
      <c r="D1020" s="107"/>
      <c r="E1020" s="97"/>
      <c r="G1020" s="107"/>
      <c r="Q1020" s="11"/>
      <c r="R1020" s="11"/>
      <c r="S1020" s="11"/>
      <c r="U1020" s="41"/>
    </row>
    <row r="1021" hidden="1">
      <c r="A1021" s="97"/>
      <c r="D1021" s="107"/>
      <c r="E1021" s="97"/>
      <c r="G1021" s="107"/>
      <c r="Q1021" s="11"/>
      <c r="R1021" s="11"/>
      <c r="S1021" s="11"/>
      <c r="U1021" s="41"/>
    </row>
    <row r="1022" hidden="1">
      <c r="A1022" s="97"/>
      <c r="D1022" s="107"/>
      <c r="E1022" s="97"/>
      <c r="G1022" s="107"/>
      <c r="Q1022" s="11"/>
      <c r="R1022" s="11"/>
      <c r="S1022" s="11"/>
      <c r="U1022" s="41"/>
    </row>
    <row r="1023" hidden="1">
      <c r="A1023" s="97"/>
      <c r="D1023" s="107"/>
      <c r="E1023" s="97"/>
      <c r="G1023" s="107"/>
      <c r="Q1023" s="11"/>
      <c r="R1023" s="11"/>
      <c r="S1023" s="11"/>
      <c r="U1023" s="41"/>
    </row>
    <row r="1024" hidden="1">
      <c r="A1024" s="97"/>
      <c r="D1024" s="107"/>
      <c r="E1024" s="97"/>
      <c r="G1024" s="107"/>
      <c r="Q1024" s="11"/>
      <c r="R1024" s="11"/>
      <c r="S1024" s="11"/>
      <c r="U1024" s="41"/>
    </row>
    <row r="1025" hidden="1">
      <c r="A1025" s="97"/>
      <c r="D1025" s="107"/>
      <c r="E1025" s="97"/>
      <c r="G1025" s="107"/>
      <c r="Q1025" s="11"/>
      <c r="R1025" s="11"/>
      <c r="S1025" s="11"/>
      <c r="U1025" s="41"/>
    </row>
    <row r="1026" hidden="1">
      <c r="A1026" s="97"/>
      <c r="D1026" s="107"/>
      <c r="E1026" s="97"/>
      <c r="G1026" s="107"/>
      <c r="Q1026" s="11"/>
      <c r="R1026" s="11"/>
      <c r="S1026" s="11"/>
      <c r="U1026" s="41"/>
    </row>
    <row r="1027" hidden="1">
      <c r="A1027" s="97"/>
      <c r="D1027" s="107"/>
      <c r="E1027" s="97"/>
      <c r="G1027" s="107"/>
      <c r="Q1027" s="11"/>
      <c r="R1027" s="11"/>
      <c r="S1027" s="11"/>
      <c r="U1027" s="41"/>
    </row>
    <row r="1028" hidden="1">
      <c r="A1028" s="97"/>
      <c r="D1028" s="107"/>
      <c r="E1028" s="97"/>
      <c r="G1028" s="107"/>
      <c r="Q1028" s="11"/>
      <c r="R1028" s="11"/>
      <c r="S1028" s="11"/>
      <c r="U1028" s="41"/>
    </row>
    <row r="1029" hidden="1">
      <c r="A1029" s="97"/>
      <c r="D1029" s="107"/>
      <c r="E1029" s="97"/>
      <c r="G1029" s="107"/>
      <c r="Q1029" s="11"/>
      <c r="R1029" s="11"/>
      <c r="S1029" s="11"/>
      <c r="U1029" s="41"/>
    </row>
    <row r="1030" hidden="1">
      <c r="A1030" s="97"/>
      <c r="D1030" s="107"/>
      <c r="E1030" s="97"/>
      <c r="G1030" s="107"/>
      <c r="Q1030" s="11"/>
      <c r="R1030" s="11"/>
      <c r="S1030" s="11"/>
      <c r="U1030" s="41"/>
    </row>
    <row r="1031" hidden="1">
      <c r="A1031" s="97"/>
      <c r="D1031" s="107"/>
      <c r="E1031" s="97"/>
      <c r="G1031" s="107"/>
      <c r="Q1031" s="11"/>
      <c r="R1031" s="11"/>
      <c r="S1031" s="11"/>
      <c r="U1031" s="41"/>
    </row>
    <row r="1032" hidden="1">
      <c r="A1032" s="97"/>
      <c r="D1032" s="107"/>
      <c r="E1032" s="97"/>
      <c r="G1032" s="107"/>
      <c r="Q1032" s="11"/>
      <c r="R1032" s="11"/>
      <c r="S1032" s="11"/>
      <c r="U1032" s="41"/>
    </row>
    <row r="1033" hidden="1">
      <c r="A1033" s="97"/>
      <c r="D1033" s="107"/>
      <c r="E1033" s="97"/>
      <c r="G1033" s="107"/>
      <c r="Q1033" s="11"/>
      <c r="R1033" s="11"/>
      <c r="S1033" s="11"/>
      <c r="U1033" s="41"/>
    </row>
    <row r="1034" hidden="1">
      <c r="A1034" s="97"/>
      <c r="D1034" s="107"/>
      <c r="E1034" s="97"/>
      <c r="G1034" s="107"/>
      <c r="Q1034" s="11"/>
      <c r="R1034" s="11"/>
      <c r="S1034" s="11"/>
      <c r="U1034" s="41"/>
    </row>
    <row r="1035" hidden="1">
      <c r="A1035" s="97"/>
      <c r="D1035" s="107"/>
      <c r="E1035" s="97"/>
      <c r="G1035" s="107"/>
      <c r="Q1035" s="11"/>
      <c r="R1035" s="11"/>
      <c r="S1035" s="11"/>
      <c r="U1035" s="41"/>
    </row>
    <row r="1036" hidden="1">
      <c r="A1036" s="97"/>
      <c r="D1036" s="107"/>
      <c r="E1036" s="97"/>
      <c r="G1036" s="107"/>
      <c r="Q1036" s="11"/>
      <c r="R1036" s="11"/>
      <c r="S1036" s="11"/>
      <c r="U1036" s="41"/>
    </row>
    <row r="1037" hidden="1">
      <c r="A1037" s="97"/>
      <c r="D1037" s="107"/>
      <c r="E1037" s="97"/>
      <c r="G1037" s="107"/>
      <c r="Q1037" s="11"/>
      <c r="R1037" s="11"/>
      <c r="S1037" s="11"/>
      <c r="U1037" s="41"/>
    </row>
    <row r="1038" hidden="1">
      <c r="A1038" s="97"/>
      <c r="D1038" s="107"/>
      <c r="E1038" s="97"/>
      <c r="G1038" s="107"/>
      <c r="Q1038" s="11"/>
      <c r="R1038" s="11"/>
      <c r="S1038" s="11"/>
      <c r="U1038" s="41"/>
    </row>
    <row r="1039" hidden="1">
      <c r="A1039" s="97"/>
      <c r="D1039" s="107"/>
      <c r="E1039" s="97"/>
      <c r="G1039" s="107"/>
      <c r="Q1039" s="11"/>
      <c r="R1039" s="11"/>
      <c r="S1039" s="11"/>
      <c r="U1039" s="41"/>
    </row>
    <row r="1040" hidden="1">
      <c r="A1040" s="97"/>
      <c r="D1040" s="107"/>
      <c r="E1040" s="97"/>
      <c r="G1040" s="107"/>
      <c r="Q1040" s="11"/>
      <c r="R1040" s="11"/>
      <c r="S1040" s="11"/>
      <c r="U1040" s="41"/>
    </row>
    <row r="1041" hidden="1">
      <c r="A1041" s="97"/>
      <c r="D1041" s="107"/>
      <c r="E1041" s="97"/>
      <c r="G1041" s="107"/>
      <c r="Q1041" s="11"/>
      <c r="R1041" s="11"/>
      <c r="S1041" s="11"/>
      <c r="U1041" s="41"/>
    </row>
    <row r="1042" hidden="1">
      <c r="A1042" s="97"/>
      <c r="D1042" s="107"/>
      <c r="E1042" s="97"/>
      <c r="G1042" s="107"/>
      <c r="Q1042" s="11"/>
      <c r="R1042" s="11"/>
      <c r="S1042" s="11"/>
      <c r="U1042" s="41"/>
    </row>
    <row r="1043" hidden="1">
      <c r="A1043" s="97"/>
      <c r="D1043" s="107"/>
      <c r="E1043" s="97"/>
      <c r="G1043" s="107"/>
      <c r="Q1043" s="11"/>
      <c r="R1043" s="11"/>
      <c r="S1043" s="11"/>
      <c r="U1043" s="41"/>
    </row>
    <row r="1044" hidden="1">
      <c r="A1044" s="97"/>
      <c r="D1044" s="107"/>
      <c r="E1044" s="97"/>
      <c r="G1044" s="107"/>
      <c r="Q1044" s="11"/>
      <c r="R1044" s="11"/>
      <c r="S1044" s="11"/>
      <c r="U1044" s="41"/>
    </row>
    <row r="1045" hidden="1">
      <c r="A1045" s="97"/>
      <c r="D1045" s="107"/>
      <c r="E1045" s="97"/>
      <c r="G1045" s="107"/>
      <c r="Q1045" s="11"/>
      <c r="R1045" s="11"/>
      <c r="S1045" s="11"/>
      <c r="U1045" s="41"/>
    </row>
    <row r="1046" hidden="1">
      <c r="A1046" s="97"/>
      <c r="D1046" s="107"/>
      <c r="E1046" s="97"/>
      <c r="G1046" s="107"/>
      <c r="Q1046" s="11"/>
      <c r="R1046" s="11"/>
      <c r="S1046" s="11"/>
      <c r="U1046" s="41"/>
    </row>
    <row r="1047" hidden="1">
      <c r="A1047" s="97"/>
      <c r="D1047" s="107"/>
      <c r="E1047" s="97"/>
      <c r="G1047" s="107"/>
      <c r="Q1047" s="11"/>
      <c r="R1047" s="11"/>
      <c r="S1047" s="11"/>
      <c r="U1047" s="41"/>
    </row>
    <row r="1048" hidden="1">
      <c r="A1048" s="97"/>
      <c r="D1048" s="107"/>
      <c r="E1048" s="97"/>
      <c r="G1048" s="107"/>
      <c r="Q1048" s="11"/>
      <c r="R1048" s="11"/>
      <c r="S1048" s="11"/>
      <c r="U1048" s="41"/>
    </row>
    <row r="1049" hidden="1">
      <c r="A1049" s="97"/>
      <c r="D1049" s="107"/>
      <c r="E1049" s="97"/>
      <c r="G1049" s="107"/>
      <c r="Q1049" s="11"/>
      <c r="R1049" s="11"/>
      <c r="S1049" s="11"/>
      <c r="U1049" s="41"/>
    </row>
    <row r="1050" hidden="1">
      <c r="A1050" s="97"/>
      <c r="D1050" s="107"/>
      <c r="E1050" s="97"/>
      <c r="G1050" s="107"/>
      <c r="Q1050" s="11"/>
      <c r="R1050" s="11"/>
      <c r="S1050" s="11"/>
      <c r="U1050" s="41"/>
    </row>
    <row r="1051" hidden="1">
      <c r="A1051" s="97"/>
      <c r="D1051" s="107"/>
      <c r="E1051" s="97"/>
      <c r="G1051" s="107"/>
      <c r="Q1051" s="11"/>
      <c r="R1051" s="11"/>
      <c r="S1051" s="11"/>
      <c r="U1051" s="41"/>
    </row>
    <row r="1052" hidden="1">
      <c r="A1052" s="97"/>
      <c r="D1052" s="107"/>
      <c r="E1052" s="97"/>
      <c r="G1052" s="107"/>
      <c r="Q1052" s="11"/>
      <c r="R1052" s="11"/>
      <c r="S1052" s="11"/>
      <c r="U1052" s="41"/>
    </row>
    <row r="1053" hidden="1">
      <c r="A1053" s="97"/>
      <c r="D1053" s="107"/>
      <c r="E1053" s="97"/>
      <c r="G1053" s="107"/>
      <c r="Q1053" s="11"/>
      <c r="R1053" s="11"/>
      <c r="S1053" s="11"/>
      <c r="U1053" s="41"/>
    </row>
    <row r="1054" hidden="1">
      <c r="A1054" s="97"/>
      <c r="D1054" s="107"/>
      <c r="E1054" s="97"/>
      <c r="G1054" s="107"/>
      <c r="Q1054" s="11"/>
      <c r="R1054" s="11"/>
      <c r="S1054" s="11"/>
      <c r="U1054" s="41"/>
    </row>
    <row r="1055" hidden="1">
      <c r="A1055" s="97"/>
      <c r="D1055" s="107"/>
      <c r="E1055" s="97"/>
      <c r="G1055" s="107"/>
      <c r="Q1055" s="11"/>
      <c r="R1055" s="11"/>
      <c r="S1055" s="11"/>
      <c r="U1055" s="41"/>
    </row>
    <row r="1056" hidden="1">
      <c r="A1056" s="97"/>
      <c r="D1056" s="107"/>
      <c r="E1056" s="97"/>
      <c r="G1056" s="107"/>
      <c r="Q1056" s="11"/>
      <c r="R1056" s="11"/>
      <c r="S1056" s="11"/>
      <c r="U1056" s="41"/>
    </row>
    <row r="1057" hidden="1">
      <c r="A1057" s="97"/>
      <c r="D1057" s="107"/>
      <c r="E1057" s="97"/>
      <c r="G1057" s="107"/>
      <c r="Q1057" s="11"/>
      <c r="R1057" s="11"/>
      <c r="S1057" s="11"/>
      <c r="U1057" s="41"/>
    </row>
    <row r="1058" hidden="1">
      <c r="A1058" s="97"/>
      <c r="D1058" s="107"/>
      <c r="E1058" s="97"/>
      <c r="G1058" s="107"/>
      <c r="Q1058" s="11"/>
      <c r="R1058" s="11"/>
      <c r="S1058" s="11"/>
      <c r="U1058" s="41"/>
    </row>
    <row r="1059" hidden="1">
      <c r="A1059" s="97"/>
      <c r="D1059" s="107"/>
      <c r="E1059" s="97"/>
      <c r="G1059" s="107"/>
      <c r="Q1059" s="11"/>
      <c r="R1059" s="11"/>
      <c r="S1059" s="11"/>
      <c r="U1059" s="41"/>
    </row>
    <row r="1060" hidden="1">
      <c r="A1060" s="97"/>
      <c r="D1060" s="107"/>
      <c r="E1060" s="97"/>
      <c r="G1060" s="107"/>
      <c r="Q1060" s="11"/>
      <c r="R1060" s="11"/>
      <c r="S1060" s="11"/>
      <c r="U1060" s="41"/>
    </row>
    <row r="1061" hidden="1">
      <c r="A1061" s="97"/>
      <c r="D1061" s="107"/>
      <c r="E1061" s="97"/>
      <c r="G1061" s="107"/>
      <c r="Q1061" s="11"/>
      <c r="R1061" s="11"/>
      <c r="S1061" s="11"/>
      <c r="U1061" s="41"/>
    </row>
    <row r="1062" hidden="1">
      <c r="A1062" s="97"/>
      <c r="D1062" s="107"/>
      <c r="E1062" s="97"/>
      <c r="G1062" s="107"/>
      <c r="Q1062" s="11"/>
      <c r="R1062" s="11"/>
      <c r="S1062" s="11"/>
      <c r="U1062" s="41"/>
    </row>
    <row r="1063" hidden="1">
      <c r="A1063" s="97"/>
      <c r="D1063" s="107"/>
      <c r="E1063" s="97"/>
      <c r="G1063" s="107"/>
      <c r="Q1063" s="11"/>
      <c r="R1063" s="11"/>
      <c r="S1063" s="11"/>
      <c r="U1063" s="41"/>
    </row>
    <row r="1064" hidden="1">
      <c r="A1064" s="97"/>
      <c r="D1064" s="107"/>
      <c r="E1064" s="97"/>
      <c r="G1064" s="107"/>
      <c r="Q1064" s="11"/>
      <c r="R1064" s="11"/>
      <c r="S1064" s="11"/>
      <c r="U1064" s="41"/>
    </row>
    <row r="1065" hidden="1">
      <c r="A1065" s="97"/>
      <c r="D1065" s="107"/>
      <c r="E1065" s="97"/>
      <c r="G1065" s="107"/>
      <c r="Q1065" s="11"/>
      <c r="R1065" s="11"/>
      <c r="S1065" s="11"/>
      <c r="U1065" s="41"/>
    </row>
    <row r="1066" hidden="1">
      <c r="A1066" s="97"/>
      <c r="D1066" s="107"/>
      <c r="E1066" s="97"/>
      <c r="G1066" s="107"/>
      <c r="Q1066" s="11"/>
      <c r="R1066" s="11"/>
      <c r="S1066" s="11"/>
      <c r="U1066" s="41"/>
    </row>
    <row r="1067" hidden="1">
      <c r="A1067" s="97"/>
      <c r="D1067" s="107"/>
      <c r="E1067" s="97"/>
      <c r="G1067" s="107"/>
      <c r="Q1067" s="11"/>
      <c r="R1067" s="11"/>
      <c r="S1067" s="11"/>
      <c r="U1067" s="41"/>
    </row>
    <row r="1068" hidden="1">
      <c r="A1068" s="97"/>
      <c r="D1068" s="107"/>
      <c r="E1068" s="97"/>
      <c r="G1068" s="107"/>
      <c r="Q1068" s="11"/>
      <c r="R1068" s="11"/>
      <c r="S1068" s="11"/>
      <c r="U1068" s="41"/>
    </row>
    <row r="1069" hidden="1">
      <c r="A1069" s="97"/>
      <c r="D1069" s="107"/>
      <c r="E1069" s="97"/>
      <c r="G1069" s="107"/>
      <c r="Q1069" s="11"/>
      <c r="R1069" s="11"/>
      <c r="S1069" s="11"/>
      <c r="U1069" s="41"/>
    </row>
    <row r="1070" hidden="1">
      <c r="A1070" s="97"/>
      <c r="D1070" s="107"/>
      <c r="E1070" s="97"/>
      <c r="G1070" s="107"/>
      <c r="Q1070" s="11"/>
      <c r="R1070" s="11"/>
      <c r="S1070" s="11"/>
      <c r="U1070" s="41"/>
    </row>
    <row r="1071" hidden="1">
      <c r="A1071" s="97"/>
      <c r="D1071" s="107"/>
      <c r="E1071" s="97"/>
      <c r="G1071" s="107"/>
      <c r="Q1071" s="11"/>
      <c r="R1071" s="11"/>
      <c r="S1071" s="11"/>
      <c r="U1071" s="41"/>
    </row>
    <row r="1072" hidden="1">
      <c r="A1072" s="97"/>
      <c r="D1072" s="107"/>
      <c r="E1072" s="97"/>
      <c r="G1072" s="107"/>
      <c r="Q1072" s="11"/>
      <c r="R1072" s="11"/>
      <c r="S1072" s="11"/>
      <c r="U1072" s="41"/>
    </row>
    <row r="1073" hidden="1">
      <c r="A1073" s="97"/>
      <c r="D1073" s="107"/>
      <c r="E1073" s="97"/>
      <c r="G1073" s="107"/>
      <c r="Q1073" s="11"/>
      <c r="R1073" s="11"/>
      <c r="S1073" s="11"/>
      <c r="U1073" s="41"/>
    </row>
    <row r="1074" hidden="1">
      <c r="A1074" s="97"/>
      <c r="D1074" s="107"/>
      <c r="E1074" s="97"/>
      <c r="G1074" s="107"/>
      <c r="Q1074" s="11"/>
      <c r="R1074" s="11"/>
      <c r="S1074" s="11"/>
      <c r="U1074" s="41"/>
    </row>
    <row r="1075" hidden="1">
      <c r="A1075" s="97"/>
      <c r="D1075" s="107"/>
      <c r="E1075" s="97"/>
      <c r="G1075" s="107"/>
      <c r="Q1075" s="11"/>
      <c r="R1075" s="11"/>
      <c r="S1075" s="11"/>
      <c r="U1075" s="41"/>
    </row>
    <row r="1076" hidden="1">
      <c r="A1076" s="97"/>
      <c r="D1076" s="107"/>
      <c r="E1076" s="97"/>
      <c r="G1076" s="107"/>
      <c r="Q1076" s="11"/>
      <c r="R1076" s="11"/>
      <c r="S1076" s="11"/>
      <c r="U1076" s="41"/>
    </row>
    <row r="1077" hidden="1">
      <c r="A1077" s="97"/>
      <c r="D1077" s="107"/>
      <c r="E1077" s="97"/>
      <c r="G1077" s="107"/>
      <c r="Q1077" s="11"/>
      <c r="R1077" s="11"/>
      <c r="S1077" s="11"/>
      <c r="U1077" s="41"/>
    </row>
    <row r="1078" hidden="1">
      <c r="A1078" s="97"/>
      <c r="D1078" s="107"/>
      <c r="E1078" s="97"/>
      <c r="G1078" s="107"/>
      <c r="Q1078" s="11"/>
      <c r="R1078" s="11"/>
      <c r="S1078" s="11"/>
      <c r="U1078" s="41"/>
    </row>
    <row r="1079" hidden="1">
      <c r="A1079" s="97"/>
      <c r="D1079" s="107"/>
      <c r="E1079" s="97"/>
      <c r="G1079" s="107"/>
      <c r="Q1079" s="11"/>
      <c r="R1079" s="11"/>
      <c r="S1079" s="11"/>
      <c r="U1079" s="41"/>
    </row>
    <row r="1080" hidden="1">
      <c r="A1080" s="97"/>
      <c r="D1080" s="107"/>
      <c r="E1080" s="97"/>
      <c r="G1080" s="107"/>
      <c r="Q1080" s="11"/>
      <c r="R1080" s="11"/>
      <c r="S1080" s="11"/>
      <c r="U1080" s="41"/>
    </row>
    <row r="1081" hidden="1">
      <c r="A1081" s="97"/>
      <c r="D1081" s="107"/>
      <c r="E1081" s="97"/>
      <c r="G1081" s="107"/>
      <c r="Q1081" s="11"/>
      <c r="R1081" s="11"/>
      <c r="S1081" s="11"/>
      <c r="U1081" s="41"/>
    </row>
    <row r="1082" hidden="1">
      <c r="A1082" s="97"/>
      <c r="D1082" s="107"/>
      <c r="E1082" s="97"/>
      <c r="G1082" s="107"/>
      <c r="Q1082" s="11"/>
      <c r="R1082" s="11"/>
      <c r="S1082" s="11"/>
      <c r="U1082" s="41"/>
    </row>
    <row r="1083" hidden="1">
      <c r="A1083" s="97"/>
      <c r="D1083" s="107"/>
      <c r="E1083" s="97"/>
      <c r="G1083" s="107"/>
      <c r="Q1083" s="11"/>
      <c r="R1083" s="11"/>
      <c r="S1083" s="11"/>
      <c r="U1083" s="41"/>
    </row>
    <row r="1084" hidden="1">
      <c r="A1084" s="97"/>
      <c r="D1084" s="107"/>
      <c r="E1084" s="97"/>
      <c r="G1084" s="107"/>
      <c r="Q1084" s="11"/>
      <c r="R1084" s="11"/>
      <c r="S1084" s="11"/>
      <c r="U1084" s="41"/>
    </row>
    <row r="1085" hidden="1">
      <c r="A1085" s="97"/>
      <c r="D1085" s="107"/>
      <c r="E1085" s="97"/>
      <c r="G1085" s="107"/>
      <c r="Q1085" s="11"/>
      <c r="R1085" s="11"/>
      <c r="S1085" s="11"/>
      <c r="U1085" s="41"/>
    </row>
    <row r="1086" hidden="1">
      <c r="A1086" s="97"/>
      <c r="D1086" s="107"/>
      <c r="E1086" s="97"/>
      <c r="G1086" s="107"/>
      <c r="Q1086" s="11"/>
      <c r="R1086" s="11"/>
      <c r="S1086" s="11"/>
      <c r="U1086" s="41"/>
    </row>
    <row r="1087" hidden="1">
      <c r="A1087" s="97"/>
      <c r="D1087" s="107"/>
      <c r="E1087" s="97"/>
      <c r="G1087" s="107"/>
      <c r="Q1087" s="11"/>
      <c r="R1087" s="11"/>
      <c r="S1087" s="11"/>
      <c r="U1087" s="41"/>
    </row>
    <row r="1088" hidden="1">
      <c r="A1088" s="97"/>
      <c r="D1088" s="107"/>
      <c r="E1088" s="97"/>
      <c r="G1088" s="107"/>
      <c r="Q1088" s="11"/>
      <c r="R1088" s="11"/>
      <c r="S1088" s="11"/>
      <c r="U1088" s="41"/>
    </row>
    <row r="1089" hidden="1">
      <c r="A1089" s="97"/>
      <c r="D1089" s="107"/>
      <c r="E1089" s="97"/>
      <c r="G1089" s="107"/>
      <c r="Q1089" s="11"/>
      <c r="R1089" s="11"/>
      <c r="S1089" s="11"/>
      <c r="U1089" s="41"/>
    </row>
    <row r="1090" hidden="1">
      <c r="A1090" s="97"/>
      <c r="D1090" s="107"/>
      <c r="E1090" s="97"/>
      <c r="G1090" s="107"/>
      <c r="Q1090" s="11"/>
      <c r="R1090" s="11"/>
      <c r="S1090" s="11"/>
      <c r="U1090" s="41"/>
    </row>
    <row r="1091" hidden="1">
      <c r="A1091" s="97"/>
      <c r="D1091" s="107"/>
      <c r="E1091" s="97"/>
      <c r="G1091" s="107"/>
      <c r="Q1091" s="11"/>
      <c r="R1091" s="11"/>
      <c r="S1091" s="11"/>
      <c r="U1091" s="41"/>
    </row>
    <row r="1092" hidden="1">
      <c r="A1092" s="97"/>
      <c r="D1092" s="107"/>
      <c r="E1092" s="97"/>
      <c r="G1092" s="107"/>
      <c r="Q1092" s="11"/>
      <c r="R1092" s="11"/>
      <c r="S1092" s="11"/>
      <c r="U1092" s="41"/>
    </row>
    <row r="1093" hidden="1">
      <c r="A1093" s="97"/>
      <c r="D1093" s="107"/>
      <c r="E1093" s="97"/>
      <c r="G1093" s="107"/>
      <c r="Q1093" s="11"/>
      <c r="R1093" s="11"/>
      <c r="S1093" s="11"/>
      <c r="U1093" s="41"/>
    </row>
    <row r="1094" hidden="1">
      <c r="A1094" s="97"/>
      <c r="D1094" s="107"/>
      <c r="E1094" s="97"/>
      <c r="G1094" s="107"/>
      <c r="Q1094" s="11"/>
      <c r="R1094" s="11"/>
      <c r="S1094" s="11"/>
      <c r="U1094" s="41"/>
    </row>
    <row r="1095" hidden="1">
      <c r="A1095" s="97"/>
      <c r="D1095" s="107"/>
      <c r="E1095" s="97"/>
      <c r="G1095" s="107"/>
      <c r="Q1095" s="11"/>
      <c r="R1095" s="11"/>
      <c r="S1095" s="11"/>
      <c r="U1095" s="41"/>
    </row>
    <row r="1096" hidden="1">
      <c r="A1096" s="97"/>
      <c r="D1096" s="107"/>
      <c r="E1096" s="97"/>
      <c r="G1096" s="107"/>
      <c r="Q1096" s="11"/>
      <c r="R1096" s="11"/>
      <c r="S1096" s="11"/>
      <c r="U1096" s="41"/>
    </row>
    <row r="1097" hidden="1">
      <c r="A1097" s="97"/>
      <c r="D1097" s="107"/>
      <c r="E1097" s="97"/>
      <c r="G1097" s="107"/>
      <c r="Q1097" s="11"/>
      <c r="R1097" s="11"/>
      <c r="S1097" s="11"/>
      <c r="U1097" s="41"/>
    </row>
    <row r="1098" hidden="1">
      <c r="A1098" s="97"/>
      <c r="D1098" s="107"/>
      <c r="E1098" s="97"/>
      <c r="G1098" s="107"/>
      <c r="Q1098" s="11"/>
      <c r="R1098" s="11"/>
      <c r="S1098" s="11"/>
      <c r="U1098" s="41"/>
    </row>
    <row r="1099" hidden="1">
      <c r="A1099" s="97"/>
      <c r="D1099" s="107"/>
      <c r="E1099" s="97"/>
      <c r="G1099" s="107"/>
      <c r="Q1099" s="11"/>
      <c r="R1099" s="11"/>
      <c r="S1099" s="11"/>
      <c r="U1099" s="41"/>
    </row>
    <row r="1100" hidden="1">
      <c r="A1100" s="97"/>
      <c r="D1100" s="107"/>
      <c r="E1100" s="97"/>
      <c r="G1100" s="107"/>
      <c r="Q1100" s="11"/>
      <c r="R1100" s="11"/>
      <c r="S1100" s="11"/>
      <c r="U1100" s="41"/>
    </row>
    <row r="1101" hidden="1">
      <c r="A1101" s="97"/>
      <c r="D1101" s="107"/>
      <c r="E1101" s="97"/>
      <c r="G1101" s="107"/>
      <c r="Q1101" s="11"/>
      <c r="R1101" s="11"/>
      <c r="S1101" s="11"/>
      <c r="U1101" s="41"/>
    </row>
    <row r="1102" hidden="1">
      <c r="A1102" s="97"/>
      <c r="D1102" s="107"/>
      <c r="E1102" s="97"/>
      <c r="G1102" s="107"/>
      <c r="Q1102" s="11"/>
      <c r="R1102" s="11"/>
      <c r="S1102" s="11"/>
      <c r="U1102" s="41"/>
    </row>
    <row r="1103" hidden="1">
      <c r="A1103" s="97"/>
      <c r="D1103" s="107"/>
      <c r="E1103" s="97"/>
      <c r="G1103" s="107"/>
      <c r="Q1103" s="11"/>
      <c r="R1103" s="11"/>
      <c r="S1103" s="11"/>
      <c r="U1103" s="41"/>
    </row>
    <row r="1104" hidden="1">
      <c r="A1104" s="97"/>
      <c r="D1104" s="107"/>
      <c r="E1104" s="97"/>
      <c r="G1104" s="107"/>
      <c r="Q1104" s="11"/>
      <c r="R1104" s="11"/>
      <c r="S1104" s="11"/>
      <c r="U1104" s="41"/>
    </row>
    <row r="1105" hidden="1">
      <c r="A1105" s="97"/>
      <c r="D1105" s="107"/>
      <c r="E1105" s="97"/>
      <c r="G1105" s="107"/>
      <c r="Q1105" s="11"/>
      <c r="R1105" s="11"/>
      <c r="S1105" s="11"/>
      <c r="U1105" s="41"/>
    </row>
    <row r="1106" hidden="1">
      <c r="A1106" s="97"/>
      <c r="D1106" s="107"/>
      <c r="E1106" s="97"/>
      <c r="G1106" s="107"/>
      <c r="Q1106" s="11"/>
      <c r="R1106" s="11"/>
      <c r="S1106" s="11"/>
      <c r="U1106" s="41"/>
    </row>
    <row r="1107" hidden="1">
      <c r="A1107" s="97"/>
      <c r="D1107" s="107"/>
      <c r="E1107" s="97"/>
      <c r="G1107" s="107"/>
      <c r="Q1107" s="11"/>
      <c r="R1107" s="11"/>
      <c r="S1107" s="11"/>
      <c r="U1107" s="41"/>
    </row>
    <row r="1108" hidden="1">
      <c r="A1108" s="97"/>
      <c r="D1108" s="107"/>
      <c r="E1108" s="97"/>
      <c r="G1108" s="107"/>
      <c r="Q1108" s="11"/>
      <c r="R1108" s="11"/>
      <c r="S1108" s="11"/>
      <c r="U1108" s="41"/>
    </row>
    <row r="1109" hidden="1">
      <c r="A1109" s="97"/>
      <c r="D1109" s="107"/>
      <c r="E1109" s="97"/>
      <c r="G1109" s="107"/>
      <c r="Q1109" s="11"/>
      <c r="R1109" s="11"/>
      <c r="S1109" s="11"/>
      <c r="U1109" s="41"/>
    </row>
    <row r="1110" hidden="1">
      <c r="A1110" s="97"/>
      <c r="D1110" s="107"/>
      <c r="E1110" s="97"/>
      <c r="G1110" s="107"/>
      <c r="Q1110" s="11"/>
      <c r="R1110" s="11"/>
      <c r="S1110" s="11"/>
      <c r="U1110" s="41"/>
    </row>
    <row r="1111" hidden="1">
      <c r="A1111" s="97"/>
      <c r="D1111" s="107"/>
      <c r="E1111" s="97"/>
      <c r="G1111" s="107"/>
      <c r="Q1111" s="11"/>
      <c r="R1111" s="11"/>
      <c r="S1111" s="11"/>
      <c r="U1111" s="41"/>
    </row>
    <row r="1112" hidden="1">
      <c r="A1112" s="97"/>
      <c r="D1112" s="107"/>
      <c r="E1112" s="97"/>
      <c r="G1112" s="107"/>
      <c r="Q1112" s="11"/>
      <c r="R1112" s="11"/>
      <c r="S1112" s="11"/>
      <c r="U1112" s="41"/>
    </row>
    <row r="1113" hidden="1">
      <c r="A1113" s="97"/>
      <c r="D1113" s="107"/>
      <c r="E1113" s="97"/>
      <c r="G1113" s="107"/>
      <c r="Q1113" s="11"/>
      <c r="R1113" s="11"/>
      <c r="S1113" s="11"/>
      <c r="U1113" s="41"/>
    </row>
    <row r="1114" hidden="1">
      <c r="A1114" s="97"/>
      <c r="D1114" s="107"/>
      <c r="E1114" s="97"/>
      <c r="G1114" s="107"/>
      <c r="Q1114" s="11"/>
      <c r="R1114" s="11"/>
      <c r="S1114" s="11"/>
      <c r="U1114" s="41"/>
    </row>
    <row r="1115" hidden="1">
      <c r="A1115" s="97"/>
      <c r="D1115" s="107"/>
      <c r="E1115" s="97"/>
      <c r="G1115" s="107"/>
      <c r="Q1115" s="11"/>
      <c r="R1115" s="11"/>
      <c r="S1115" s="11"/>
      <c r="U1115" s="41"/>
    </row>
    <row r="1116" hidden="1">
      <c r="A1116" s="97"/>
      <c r="D1116" s="107"/>
      <c r="E1116" s="97"/>
      <c r="G1116" s="107"/>
      <c r="Q1116" s="11"/>
      <c r="R1116" s="11"/>
      <c r="S1116" s="11"/>
      <c r="U1116" s="41"/>
    </row>
    <row r="1117" hidden="1">
      <c r="A1117" s="97"/>
      <c r="D1117" s="107"/>
      <c r="E1117" s="97"/>
      <c r="G1117" s="107"/>
      <c r="Q1117" s="11"/>
      <c r="R1117" s="11"/>
      <c r="S1117" s="11"/>
      <c r="U1117" s="41"/>
    </row>
    <row r="1118" hidden="1">
      <c r="A1118" s="97"/>
      <c r="D1118" s="107"/>
      <c r="E1118" s="97"/>
      <c r="G1118" s="107"/>
      <c r="Q1118" s="11"/>
      <c r="R1118" s="11"/>
      <c r="S1118" s="11"/>
      <c r="U1118" s="41"/>
    </row>
    <row r="1119" hidden="1">
      <c r="A1119" s="97"/>
      <c r="D1119" s="107"/>
      <c r="E1119" s="97"/>
      <c r="G1119" s="107"/>
      <c r="Q1119" s="11"/>
      <c r="R1119" s="11"/>
      <c r="S1119" s="11"/>
      <c r="U1119" s="41"/>
    </row>
    <row r="1120" hidden="1">
      <c r="A1120" s="97"/>
      <c r="D1120" s="107"/>
      <c r="E1120" s="97"/>
      <c r="G1120" s="107"/>
      <c r="Q1120" s="11"/>
      <c r="R1120" s="11"/>
      <c r="S1120" s="11"/>
      <c r="U1120" s="41"/>
    </row>
    <row r="1121" hidden="1">
      <c r="A1121" s="97"/>
      <c r="D1121" s="107"/>
      <c r="E1121" s="97"/>
      <c r="G1121" s="107"/>
      <c r="Q1121" s="11"/>
      <c r="R1121" s="11"/>
      <c r="S1121" s="11"/>
      <c r="U1121" s="41"/>
    </row>
    <row r="1122" hidden="1">
      <c r="A1122" s="97"/>
      <c r="D1122" s="107"/>
      <c r="E1122" s="97"/>
      <c r="G1122" s="107"/>
      <c r="Q1122" s="11"/>
      <c r="R1122" s="11"/>
      <c r="S1122" s="11"/>
      <c r="U1122" s="41"/>
    </row>
    <row r="1123" hidden="1">
      <c r="A1123" s="97"/>
      <c r="D1123" s="107"/>
      <c r="E1123" s="97"/>
      <c r="G1123" s="107"/>
      <c r="Q1123" s="11"/>
      <c r="R1123" s="11"/>
      <c r="S1123" s="11"/>
      <c r="U1123" s="41"/>
    </row>
    <row r="1124" hidden="1">
      <c r="A1124" s="97"/>
      <c r="D1124" s="107"/>
      <c r="E1124" s="97"/>
      <c r="G1124" s="107"/>
      <c r="Q1124" s="11"/>
      <c r="R1124" s="11"/>
      <c r="S1124" s="11"/>
      <c r="U1124" s="41"/>
    </row>
    <row r="1125" hidden="1">
      <c r="A1125" s="97"/>
      <c r="D1125" s="107"/>
      <c r="E1125" s="97"/>
      <c r="G1125" s="107"/>
      <c r="Q1125" s="11"/>
      <c r="R1125" s="11"/>
      <c r="S1125" s="11"/>
      <c r="U1125" s="41"/>
    </row>
    <row r="1126" hidden="1">
      <c r="A1126" s="97"/>
      <c r="D1126" s="107"/>
      <c r="E1126" s="97"/>
      <c r="G1126" s="107"/>
      <c r="Q1126" s="11"/>
      <c r="R1126" s="11"/>
      <c r="S1126" s="11"/>
      <c r="U1126" s="41"/>
    </row>
    <row r="1127" hidden="1">
      <c r="A1127" s="97"/>
      <c r="D1127" s="107"/>
      <c r="E1127" s="97"/>
      <c r="G1127" s="107"/>
      <c r="Q1127" s="11"/>
      <c r="R1127" s="11"/>
      <c r="S1127" s="11"/>
      <c r="U1127" s="41"/>
    </row>
    <row r="1128" hidden="1">
      <c r="A1128" s="97"/>
      <c r="D1128" s="107"/>
      <c r="E1128" s="97"/>
      <c r="G1128" s="107"/>
      <c r="Q1128" s="11"/>
      <c r="R1128" s="11"/>
      <c r="S1128" s="11"/>
      <c r="U1128" s="41"/>
    </row>
    <row r="1129" hidden="1">
      <c r="A1129" s="97"/>
      <c r="D1129" s="107"/>
      <c r="E1129" s="97"/>
      <c r="G1129" s="107"/>
      <c r="Q1129" s="11"/>
      <c r="R1129" s="11"/>
      <c r="S1129" s="11"/>
      <c r="U1129" s="41"/>
    </row>
    <row r="1130" hidden="1">
      <c r="A1130" s="97"/>
      <c r="D1130" s="107"/>
      <c r="E1130" s="97"/>
      <c r="G1130" s="107"/>
      <c r="Q1130" s="11"/>
      <c r="R1130" s="11"/>
      <c r="S1130" s="11"/>
      <c r="U1130" s="41"/>
    </row>
    <row r="1131" hidden="1">
      <c r="A1131" s="97"/>
      <c r="D1131" s="107"/>
      <c r="E1131" s="97"/>
      <c r="G1131" s="107"/>
      <c r="Q1131" s="11"/>
      <c r="R1131" s="11"/>
      <c r="S1131" s="11"/>
      <c r="U1131" s="41"/>
    </row>
    <row r="1132" hidden="1">
      <c r="A1132" s="97"/>
      <c r="D1132" s="107"/>
      <c r="E1132" s="97"/>
      <c r="G1132" s="107"/>
      <c r="Q1132" s="11"/>
      <c r="R1132" s="11"/>
      <c r="S1132" s="11"/>
      <c r="U1132" s="41"/>
    </row>
    <row r="1133" hidden="1">
      <c r="A1133" s="97"/>
      <c r="D1133" s="107"/>
      <c r="E1133" s="97"/>
      <c r="G1133" s="107"/>
      <c r="Q1133" s="11"/>
      <c r="R1133" s="11"/>
      <c r="S1133" s="11"/>
      <c r="U1133" s="41"/>
    </row>
    <row r="1134" hidden="1">
      <c r="A1134" s="97"/>
      <c r="D1134" s="107"/>
      <c r="E1134" s="97"/>
      <c r="G1134" s="107"/>
      <c r="Q1134" s="11"/>
      <c r="R1134" s="11"/>
      <c r="S1134" s="11"/>
      <c r="U1134" s="41"/>
    </row>
    <row r="1135" hidden="1">
      <c r="A1135" s="97"/>
      <c r="D1135" s="107"/>
      <c r="E1135" s="97"/>
      <c r="G1135" s="107"/>
      <c r="Q1135" s="11"/>
      <c r="R1135" s="11"/>
      <c r="S1135" s="11"/>
      <c r="U1135" s="41"/>
    </row>
    <row r="1136" hidden="1">
      <c r="A1136" s="97"/>
      <c r="D1136" s="107"/>
      <c r="E1136" s="97"/>
      <c r="G1136" s="107"/>
      <c r="Q1136" s="11"/>
      <c r="R1136" s="11"/>
      <c r="S1136" s="11"/>
      <c r="U1136" s="41"/>
    </row>
    <row r="1137" hidden="1">
      <c r="A1137" s="97"/>
      <c r="D1137" s="107"/>
      <c r="E1137" s="97"/>
      <c r="G1137" s="107"/>
      <c r="Q1137" s="11"/>
      <c r="R1137" s="11"/>
      <c r="S1137" s="11"/>
      <c r="U1137" s="41"/>
    </row>
    <row r="1138" hidden="1">
      <c r="A1138" s="97"/>
      <c r="D1138" s="107"/>
      <c r="E1138" s="97"/>
      <c r="G1138" s="107"/>
      <c r="Q1138" s="11"/>
      <c r="R1138" s="11"/>
      <c r="S1138" s="11"/>
      <c r="U1138" s="41"/>
    </row>
    <row r="1139" hidden="1">
      <c r="A1139" s="97"/>
      <c r="D1139" s="107"/>
      <c r="E1139" s="97"/>
      <c r="G1139" s="107"/>
      <c r="Q1139" s="11"/>
      <c r="R1139" s="11"/>
      <c r="S1139" s="11"/>
      <c r="U1139" s="41"/>
    </row>
    <row r="1140" hidden="1">
      <c r="A1140" s="97"/>
      <c r="D1140" s="107"/>
      <c r="E1140" s="97"/>
      <c r="G1140" s="107"/>
      <c r="Q1140" s="11"/>
      <c r="R1140" s="11"/>
      <c r="S1140" s="11"/>
      <c r="U1140" s="41"/>
    </row>
    <row r="1141" hidden="1">
      <c r="A1141" s="97"/>
      <c r="D1141" s="107"/>
      <c r="E1141" s="97"/>
      <c r="G1141" s="107"/>
      <c r="Q1141" s="11"/>
      <c r="R1141" s="11"/>
      <c r="S1141" s="11"/>
      <c r="U1141" s="41"/>
    </row>
    <row r="1142" hidden="1">
      <c r="A1142" s="97"/>
      <c r="D1142" s="107"/>
      <c r="E1142" s="97"/>
      <c r="G1142" s="107"/>
      <c r="Q1142" s="11"/>
      <c r="R1142" s="11"/>
      <c r="S1142" s="11"/>
      <c r="U1142" s="41"/>
    </row>
    <row r="1143" hidden="1">
      <c r="A1143" s="97"/>
      <c r="D1143" s="107"/>
      <c r="E1143" s="97"/>
      <c r="G1143" s="107"/>
      <c r="Q1143" s="11"/>
      <c r="R1143" s="11"/>
      <c r="S1143" s="11"/>
      <c r="U1143" s="41"/>
    </row>
    <row r="1144" hidden="1">
      <c r="A1144" s="97"/>
      <c r="D1144" s="107"/>
      <c r="E1144" s="97"/>
      <c r="G1144" s="107"/>
      <c r="Q1144" s="11"/>
      <c r="R1144" s="11"/>
      <c r="S1144" s="11"/>
      <c r="U1144" s="41"/>
    </row>
    <row r="1145" hidden="1">
      <c r="A1145" s="97"/>
      <c r="D1145" s="107"/>
      <c r="E1145" s="97"/>
      <c r="G1145" s="107"/>
      <c r="Q1145" s="11"/>
      <c r="R1145" s="11"/>
      <c r="S1145" s="11"/>
      <c r="U1145" s="41"/>
    </row>
    <row r="1146" hidden="1">
      <c r="A1146" s="97"/>
      <c r="D1146" s="107"/>
      <c r="E1146" s="97"/>
      <c r="G1146" s="107"/>
      <c r="Q1146" s="11"/>
      <c r="R1146" s="11"/>
      <c r="S1146" s="11"/>
      <c r="U1146" s="41"/>
    </row>
    <row r="1147" hidden="1">
      <c r="A1147" s="97"/>
      <c r="D1147" s="107"/>
      <c r="E1147" s="97"/>
      <c r="G1147" s="107"/>
      <c r="Q1147" s="11"/>
      <c r="R1147" s="11"/>
      <c r="S1147" s="11"/>
      <c r="U1147" s="41"/>
    </row>
    <row r="1148" hidden="1">
      <c r="A1148" s="97"/>
      <c r="D1148" s="107"/>
      <c r="E1148" s="97"/>
      <c r="G1148" s="107"/>
      <c r="Q1148" s="11"/>
      <c r="R1148" s="11"/>
      <c r="S1148" s="11"/>
      <c r="U1148" s="41"/>
    </row>
    <row r="1149" hidden="1">
      <c r="A1149" s="97"/>
      <c r="D1149" s="107"/>
      <c r="E1149" s="97"/>
      <c r="G1149" s="107"/>
      <c r="Q1149" s="11"/>
      <c r="R1149" s="11"/>
      <c r="S1149" s="11"/>
      <c r="U1149" s="41"/>
    </row>
    <row r="1150" hidden="1">
      <c r="A1150" s="97"/>
      <c r="D1150" s="107"/>
      <c r="E1150" s="97"/>
      <c r="G1150" s="107"/>
      <c r="Q1150" s="11"/>
      <c r="R1150" s="11"/>
      <c r="S1150" s="11"/>
      <c r="U1150" s="41"/>
    </row>
    <row r="1151" hidden="1">
      <c r="A1151" s="97"/>
      <c r="D1151" s="107"/>
      <c r="E1151" s="97"/>
      <c r="G1151" s="107"/>
      <c r="Q1151" s="11"/>
      <c r="R1151" s="11"/>
      <c r="S1151" s="11"/>
      <c r="U1151" s="41"/>
    </row>
    <row r="1152" hidden="1">
      <c r="A1152" s="97"/>
      <c r="D1152" s="107"/>
      <c r="E1152" s="97"/>
      <c r="G1152" s="107"/>
      <c r="Q1152" s="11"/>
      <c r="R1152" s="11"/>
      <c r="S1152" s="11"/>
      <c r="U1152" s="41"/>
    </row>
    <row r="1153" hidden="1">
      <c r="A1153" s="97"/>
      <c r="D1153" s="107"/>
      <c r="E1153" s="97"/>
      <c r="G1153" s="107"/>
      <c r="Q1153" s="11"/>
      <c r="R1153" s="11"/>
      <c r="S1153" s="11"/>
      <c r="U1153" s="41"/>
    </row>
    <row r="1154" hidden="1">
      <c r="A1154" s="97"/>
      <c r="D1154" s="107"/>
      <c r="E1154" s="97"/>
      <c r="G1154" s="107"/>
      <c r="Q1154" s="11"/>
      <c r="R1154" s="11"/>
      <c r="S1154" s="11"/>
      <c r="U1154" s="41"/>
    </row>
    <row r="1155" hidden="1">
      <c r="A1155" s="97"/>
      <c r="D1155" s="107"/>
      <c r="E1155" s="97"/>
      <c r="G1155" s="107"/>
      <c r="Q1155" s="11"/>
      <c r="R1155" s="11"/>
      <c r="S1155" s="11"/>
      <c r="U1155" s="41"/>
    </row>
    <row r="1156" hidden="1">
      <c r="A1156" s="97"/>
      <c r="D1156" s="107"/>
      <c r="E1156" s="97"/>
      <c r="G1156" s="107"/>
      <c r="Q1156" s="11"/>
      <c r="R1156" s="11"/>
      <c r="S1156" s="11"/>
      <c r="U1156" s="41"/>
    </row>
    <row r="1157" hidden="1">
      <c r="A1157" s="97"/>
      <c r="D1157" s="107"/>
      <c r="E1157" s="97"/>
      <c r="G1157" s="107"/>
      <c r="Q1157" s="11"/>
      <c r="R1157" s="11"/>
      <c r="S1157" s="11"/>
      <c r="U1157" s="41"/>
    </row>
    <row r="1158" hidden="1">
      <c r="A1158" s="97"/>
      <c r="D1158" s="107"/>
      <c r="E1158" s="97"/>
      <c r="G1158" s="107"/>
      <c r="Q1158" s="11"/>
      <c r="R1158" s="11"/>
      <c r="S1158" s="11"/>
      <c r="U1158" s="41"/>
    </row>
    <row r="1159" hidden="1">
      <c r="A1159" s="97"/>
      <c r="D1159" s="107"/>
      <c r="E1159" s="97"/>
      <c r="G1159" s="107"/>
      <c r="Q1159" s="11"/>
      <c r="R1159" s="11"/>
      <c r="S1159" s="11"/>
      <c r="U1159" s="41"/>
    </row>
    <row r="1160" hidden="1">
      <c r="A1160" s="97"/>
      <c r="D1160" s="107"/>
      <c r="E1160" s="97"/>
      <c r="G1160" s="107"/>
      <c r="Q1160" s="11"/>
      <c r="R1160" s="11"/>
      <c r="S1160" s="11"/>
      <c r="U1160" s="41"/>
    </row>
    <row r="1161" hidden="1">
      <c r="A1161" s="97"/>
      <c r="D1161" s="107"/>
      <c r="E1161" s="97"/>
      <c r="G1161" s="107"/>
      <c r="Q1161" s="11"/>
      <c r="R1161" s="11"/>
      <c r="S1161" s="11"/>
      <c r="U1161" s="41"/>
    </row>
    <row r="1162" hidden="1">
      <c r="A1162" s="97"/>
      <c r="D1162" s="107"/>
      <c r="E1162" s="97"/>
      <c r="G1162" s="107"/>
      <c r="Q1162" s="11"/>
      <c r="R1162" s="11"/>
      <c r="S1162" s="11"/>
      <c r="U1162" s="41"/>
    </row>
    <row r="1163" hidden="1">
      <c r="A1163" s="97"/>
      <c r="D1163" s="107"/>
      <c r="E1163" s="97"/>
      <c r="G1163" s="107"/>
      <c r="Q1163" s="11"/>
      <c r="R1163" s="11"/>
      <c r="S1163" s="11"/>
      <c r="U1163" s="41"/>
    </row>
    <row r="1164" hidden="1">
      <c r="A1164" s="97"/>
      <c r="D1164" s="107"/>
      <c r="E1164" s="97"/>
      <c r="G1164" s="107"/>
      <c r="Q1164" s="11"/>
      <c r="R1164" s="11"/>
      <c r="S1164" s="11"/>
      <c r="U1164" s="41"/>
    </row>
    <row r="1165" hidden="1">
      <c r="A1165" s="97"/>
      <c r="D1165" s="107"/>
      <c r="E1165" s="97"/>
      <c r="G1165" s="107"/>
      <c r="Q1165" s="11"/>
      <c r="R1165" s="11"/>
      <c r="S1165" s="11"/>
      <c r="U1165" s="41"/>
    </row>
    <row r="1166" hidden="1">
      <c r="A1166" s="97"/>
      <c r="D1166" s="107"/>
      <c r="E1166" s="97"/>
      <c r="G1166" s="107"/>
      <c r="Q1166" s="11"/>
      <c r="R1166" s="11"/>
      <c r="S1166" s="11"/>
      <c r="U1166" s="41"/>
    </row>
    <row r="1167" hidden="1">
      <c r="A1167" s="97"/>
      <c r="D1167" s="107"/>
      <c r="E1167" s="97"/>
      <c r="G1167" s="107"/>
      <c r="Q1167" s="11"/>
      <c r="R1167" s="11"/>
      <c r="S1167" s="11"/>
      <c r="U1167" s="41"/>
    </row>
    <row r="1168" hidden="1">
      <c r="A1168" s="97"/>
      <c r="D1168" s="107"/>
      <c r="E1168" s="97"/>
      <c r="G1168" s="107"/>
      <c r="Q1168" s="11"/>
      <c r="R1168" s="11"/>
      <c r="S1168" s="11"/>
      <c r="U1168" s="41"/>
    </row>
    <row r="1169" hidden="1">
      <c r="A1169" s="97"/>
      <c r="D1169" s="107"/>
      <c r="E1169" s="97"/>
      <c r="G1169" s="107"/>
      <c r="Q1169" s="11"/>
      <c r="R1169" s="11"/>
      <c r="S1169" s="11"/>
      <c r="U1169" s="41"/>
    </row>
    <row r="1170" hidden="1">
      <c r="A1170" s="97"/>
      <c r="D1170" s="107"/>
      <c r="E1170" s="97"/>
      <c r="G1170" s="107"/>
      <c r="Q1170" s="11"/>
      <c r="R1170" s="11"/>
      <c r="S1170" s="11"/>
      <c r="U1170" s="41"/>
    </row>
    <row r="1171" hidden="1">
      <c r="A1171" s="97"/>
      <c r="D1171" s="107"/>
      <c r="E1171" s="97"/>
      <c r="G1171" s="107"/>
      <c r="Q1171" s="11"/>
      <c r="R1171" s="11"/>
      <c r="S1171" s="11"/>
      <c r="U1171" s="41"/>
    </row>
    <row r="1172" hidden="1">
      <c r="A1172" s="97"/>
      <c r="D1172" s="107"/>
      <c r="E1172" s="97"/>
      <c r="G1172" s="107"/>
      <c r="Q1172" s="11"/>
      <c r="R1172" s="11"/>
      <c r="S1172" s="11"/>
      <c r="U1172" s="41"/>
    </row>
    <row r="1173" hidden="1">
      <c r="A1173" s="97"/>
      <c r="D1173" s="107"/>
      <c r="E1173" s="97"/>
      <c r="G1173" s="107"/>
      <c r="Q1173" s="11"/>
      <c r="R1173" s="11"/>
      <c r="S1173" s="11"/>
      <c r="U1173" s="41"/>
    </row>
    <row r="1174" hidden="1">
      <c r="A1174" s="97"/>
      <c r="D1174" s="107"/>
      <c r="E1174" s="97"/>
      <c r="G1174" s="107"/>
      <c r="Q1174" s="11"/>
      <c r="R1174" s="11"/>
      <c r="S1174" s="11"/>
      <c r="U1174" s="41"/>
    </row>
    <row r="1175" hidden="1">
      <c r="A1175" s="97"/>
      <c r="D1175" s="107"/>
      <c r="E1175" s="97"/>
      <c r="G1175" s="107"/>
      <c r="U1175" s="41"/>
    </row>
  </sheetData>
  <autoFilter ref="$A$1:$AA$1175">
    <filterColumn colId="11">
      <customFilters>
        <customFilter operator="lessThan" val="30000"/>
      </customFilters>
    </filterColumn>
  </autoFilter>
  <dataValidations>
    <dataValidation type="list" allowBlank="1" showErrorMessage="1" sqref="F2:F3 H2:H3 N2:P3 N5:P214 N215:N216 N217:P217 N218:N219 N220:P220 F5:F221 H5:H221 N221">
      <formula1>"Yes,No,Maybe"</formula1>
    </dataValidation>
    <dataValidation type="list" allowBlank="1" showErrorMessage="1" sqref="T2:T3 T5:T155 T162">
      <formula1>"Yes,No,Other"</formula1>
    </dataValidation>
    <dataValidation type="list" allowBlank="1" showErrorMessage="1" sqref="E2:E3 O215:P216 O218:P219 E5:E221 O221:P221">
      <formula1>"Sold,Active,Pending,Under Contract,Withdrawn,Cancelled,Expired"</formula1>
    </dataValidation>
  </dataValidations>
  <hyperlinks>
    <hyperlink r:id="rId1" ref="D2"/>
    <hyperlink r:id="rId2" ref="D3"/>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D55"/>
    <hyperlink r:id="rId54" ref="D56"/>
    <hyperlink r:id="rId55" ref="D57"/>
    <hyperlink r:id="rId56" ref="D58"/>
    <hyperlink r:id="rId57" ref="D59"/>
    <hyperlink r:id="rId58" ref="D60"/>
    <hyperlink r:id="rId59" ref="D61"/>
    <hyperlink r:id="rId60" ref="D62"/>
    <hyperlink r:id="rId61" ref="D63"/>
    <hyperlink r:id="rId62" ref="D64"/>
    <hyperlink r:id="rId63" ref="D65"/>
    <hyperlink r:id="rId64" ref="D66"/>
    <hyperlink r:id="rId65" ref="D67"/>
    <hyperlink r:id="rId66" ref="D68"/>
    <hyperlink r:id="rId67" ref="D69"/>
    <hyperlink r:id="rId68" ref="D70"/>
    <hyperlink r:id="rId69" ref="D71"/>
    <hyperlink r:id="rId70" ref="D72"/>
    <hyperlink r:id="rId71" ref="D73"/>
    <hyperlink r:id="rId72" ref="D74"/>
    <hyperlink r:id="rId73" ref="D75"/>
    <hyperlink r:id="rId74" ref="D76"/>
    <hyperlink r:id="rId75" ref="D77"/>
    <hyperlink r:id="rId76" ref="D78"/>
    <hyperlink r:id="rId77" ref="D79"/>
    <hyperlink r:id="rId78" ref="D80"/>
    <hyperlink r:id="rId79" ref="D81"/>
    <hyperlink r:id="rId80" ref="D82"/>
    <hyperlink r:id="rId81" ref="D83"/>
    <hyperlink r:id="rId82" ref="D84"/>
    <hyperlink r:id="rId83" ref="D85"/>
    <hyperlink r:id="rId84" ref="D86"/>
    <hyperlink r:id="rId85" ref="D87"/>
    <hyperlink r:id="rId86" ref="D88"/>
    <hyperlink r:id="rId87" ref="D89"/>
    <hyperlink r:id="rId88" ref="D90"/>
    <hyperlink r:id="rId89" ref="D91"/>
    <hyperlink r:id="rId90" ref="D92"/>
    <hyperlink r:id="rId91" ref="D93"/>
    <hyperlink r:id="rId92" ref="D94"/>
    <hyperlink r:id="rId93" ref="D95"/>
    <hyperlink r:id="rId94" ref="D97"/>
    <hyperlink r:id="rId95" ref="D98"/>
    <hyperlink r:id="rId96" ref="D99"/>
    <hyperlink r:id="rId97" ref="D100"/>
    <hyperlink r:id="rId98" ref="D101"/>
    <hyperlink r:id="rId99" ref="D102"/>
    <hyperlink r:id="rId100" ref="D103"/>
    <hyperlink r:id="rId101" ref="D104"/>
    <hyperlink r:id="rId102" ref="D105"/>
    <hyperlink r:id="rId103" ref="D106"/>
    <hyperlink r:id="rId104" ref="D107"/>
    <hyperlink r:id="rId105" ref="D108"/>
    <hyperlink r:id="rId106" ref="D109"/>
    <hyperlink r:id="rId107" ref="D110"/>
    <hyperlink r:id="rId108" ref="D111"/>
    <hyperlink r:id="rId109" ref="D112"/>
    <hyperlink r:id="rId110" ref="D113"/>
    <hyperlink r:id="rId111" ref="D114"/>
    <hyperlink r:id="rId112" ref="D115"/>
    <hyperlink r:id="rId113" ref="D116"/>
    <hyperlink r:id="rId114" ref="D118"/>
    <hyperlink r:id="rId115" ref="D119"/>
    <hyperlink r:id="rId116" ref="D120"/>
    <hyperlink r:id="rId117" ref="D121"/>
    <hyperlink r:id="rId118" ref="D122"/>
    <hyperlink r:id="rId119" ref="D123"/>
    <hyperlink r:id="rId120" ref="D124"/>
    <hyperlink r:id="rId121" ref="D125"/>
    <hyperlink r:id="rId122" ref="D127"/>
    <hyperlink r:id="rId123" ref="D128"/>
  </hyperlinks>
  <drawing r:id="rId124"/>
</worksheet>
</file>